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5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6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7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~/"/>
    </mc:Choice>
  </mc:AlternateContent>
  <xr:revisionPtr revIDLastSave="0" documentId="8_{69BC91FF-AD76-6841-90A4-C992F852E342}" xr6:coauthVersionLast="47" xr6:coauthVersionMax="47" xr10:uidLastSave="{00000000-0000-0000-0000-000000000000}"/>
  <bookViews>
    <workbookView xWindow="0" yWindow="660" windowWidth="34560" windowHeight="20540" activeTab="7" xr2:uid="{00000000-000D-0000-FFFF-FFFF00000000}"/>
  </bookViews>
  <sheets>
    <sheet name="Cover" sheetId="1" r:id="rId1"/>
    <sheet name="Production" sheetId="2" r:id="rId2"/>
    <sheet name="Recycling" sheetId="3" r:id="rId3"/>
    <sheet name="Resume_SensAnal" sheetId="4" r:id="rId4"/>
    <sheet name="Use Phase_Grid" sheetId="5" state="hidden" r:id="rId5"/>
    <sheet name="Use Phase" sheetId="6" state="hidden" r:id="rId6"/>
    <sheet name="Heat map article" sheetId="7" r:id="rId7"/>
    <sheet name="Graphs" sheetId="8" r:id="rId8"/>
    <sheet name="Whisker_Sens" sheetId="9" state="hidden" r:id="rId9"/>
  </sheets>
  <definedNames>
    <definedName name="ox_000028bb_90d5_5dec_9cc8_870a93150530" comment="milleleaf node 000028bb-90d5-5dec-9cc8-870a93150530">'Use Phase_Grid'!$R$140</definedName>
    <definedName name="ox_0001a265_7c13_5323_a99e_9642e264d6d6" comment="milleleaf node 0001a265-7c13-5323-a99e-9642e264d6d6">Graphs!$B$62</definedName>
    <definedName name="ox_0002fcf0_4b0e_56b6_98d4_b9da58e42647" comment="milleleaf node 0002fcf0-4b0e-56b6-98d4-b9da58e42647">Recycling!$AU$313</definedName>
    <definedName name="ox_0003f549_bfde_59b1_a952_f0de26d8c51c" comment="milleleaf node 0003f549-bfde-59b1-a952-f0de26d8c51c">'Use Phase'!$S$305</definedName>
    <definedName name="ox_0006e781_1fd8_50bf_81b1_ab22c72202cd" comment="milleleaf node 0006e781-1fd8-50bf-81b1-ab22c72202cd">Resume_SensAnal!$D$36</definedName>
    <definedName name="ox_000cd5fc_e2c5_5040_b3de_f4248a2188ff" comment="milleleaf node 000cd5fc-e2c5-5040-b3de-f4248a2188ff">'Heat map article'!$AQ$34</definedName>
    <definedName name="ox_000cfc63_95aa_5e42_8ce2_48abdb5c9257" comment="milleleaf node 000cfc63-95aa-5e42-8ce2-48abdb5c9257">'Use Phase'!$M$393</definedName>
    <definedName name="ox_0010c928_8eed_51b1_91b3_ae52a8840e5d" comment="milleleaf node 0010c928-8eed-51b1-91b3-ae52a8840e5d">'Heat map article'!$AS$26</definedName>
    <definedName name="ox_0010cf07_9393_5c68_a2cc_2fd3c29159e0" comment="milleleaf node 0010cf07-9393-5c68-a2cc-2fd3c29159e0">Recycling!$BJ$331</definedName>
    <definedName name="ox_0017412b_887d_5889_9666_6fb17dbfead4" comment="milleleaf node 0017412b-887d-5889-9666-6fb17dbfead4">'Use Phase_Grid'!$N$160</definedName>
    <definedName name="ox_002037de_57c0_53b2_aacf_ecf8d9a0a688" comment="milleleaf node 002037de-57c0-53b2-aacf-ecf8d9a0a688">Resume_SensAnal!$I$154</definedName>
    <definedName name="ox_002c3543_07be_539b_a45d_94d73b645510" comment="milleleaf node 002c3543-07be-539b-a45d-94d73b645510">'Use Phase_Grid'!$L$240</definedName>
    <definedName name="ox_003765ed_e390_5429_9739_27dce258ec6c" comment="milleleaf node 003765ed-e390-5429-9739-27dce258ec6c">Resume_SensAnal!$J$173</definedName>
    <definedName name="ox_00387ac0_2f2e_5ef6_b125_9e2552124283" comment="milleleaf node 00387ac0-2f2e-5ef6-b125-9e2552124283">Production!$F$118</definedName>
    <definedName name="ox_00389837_6880_55b2_947e_77246a7205dd" comment="milleleaf node 00389837-6880-55b2-947e-77246a7205dd">Resume_SensAnal!$AR$94</definedName>
    <definedName name="ox_00393b89_70de_570e_93b8_669e8395f382" comment="milleleaf node 00393b89-70de-570e-93b8-669e8395f382">Recycling!$F$179</definedName>
    <definedName name="ox_003977ab_1df7_5c21_9841_364569dae4fb" comment="milleleaf node 003977ab-1df7-5c21-9841-364569dae4fb">Production!$BM$92</definedName>
    <definedName name="ox_003adf5e_00f6_5a4a_ac90_6d30b9f5cea7" comment="milleleaf node 003adf5e-00f6-5a4a-ac90-6d30b9f5cea7">Production!$F$111</definedName>
    <definedName name="ox_003c9efc_36cd_5352_8a1c_0e1fc5d0565b" comment="milleleaf node 003c9efc-36cd-5352-8a1c-0e1fc5d0565b">Resume_SensAnal!$M$62</definedName>
    <definedName name="ox_00403999_e507_55be_97b0_92e7b9fa2a77" comment="milleleaf node 00403999-e507-55be-97b0-92e7b9fa2a77">Production!$M$172</definedName>
    <definedName name="ox_0041e06d_5458_5978_afea_bebdb0a51d98" comment="milleleaf node 0041e06d-5458-5978-afea-bebdb0a51d98">'Heat map article'!$AM$19</definedName>
    <definedName name="ox_0042c04e_c204_500e_b95a_0f74727157bf" comment="milleleaf node 0042c04e-c204-500e-b95a-0f74727157bf">Resume_SensAnal!$E$88</definedName>
    <definedName name="ox_0044aedb_e399_55d5_b7a7_6a1fdac0e874" comment="milleleaf node 0044aedb-e399-55d5-b7a7-6a1fdac0e874">'Heat map article'!$AJ$20</definedName>
    <definedName name="ox_00467b8b_0a17_5dc0_a333_d0efd6c7742e" comment="milleleaf node 00467b8b-0a17-5dc0-a333-d0efd6c7742e">Recycling!$R$123</definedName>
    <definedName name="ox_004e0a9e_214c_5848_a337_a073fdd0d51f" comment="milleleaf node 004e0a9e-214c-5848-a337-a073fdd0d51f">Resume_SensAnal!$M$161</definedName>
    <definedName name="ox_0051cc7c_41b0_5e22_bb05_d40e43990d73" comment="milleleaf node 0051cc7c-41b0-5e22-bb05-d40e43990d73">Resume_SensAnal!$T$195</definedName>
    <definedName name="ox_0055de65_0f23_53bc_bce6_dc2457d38095" comment="milleleaf node 0055de65-0f23-53bc-bce6-dc2457d38095">'Use Phase'!$N$168</definedName>
    <definedName name="ox_00560a69_1309_5dd8_87b4_d9c214d4a616" comment="milleleaf node 00560a69-1309-5dd8-87b4-d9c214d4a616">Production!$Q$55</definedName>
    <definedName name="ox_005628c3_7fa4_5ed2_b045_c66a3234e2e6" comment="milleleaf node 005628c3-7fa4-5ed2-b045-c66a3234e2e6">'Use Phase'!$AL$190</definedName>
    <definedName name="ox_00572e3e_50d9_57ed_b814_bd3bf802fd8c" comment="milleleaf node 00572e3e-50d9-57ed-b814-bd3bf802fd8c">Resume_SensAnal!$R$207</definedName>
    <definedName name="ox_005ca4dc_5160_5391_bc76_a50a3436a749" comment="milleleaf node 005ca4dc-5160-5391-bc76-a50a3436a749">'Use Phase'!$AJ$146</definedName>
    <definedName name="ox_005d2343_c0e2_5b8a_9eaa_8f0aa563b004" comment="milleleaf node 005d2343-c0e2-5b8a-9eaa-8f0aa563b004">Graphs!$B$24</definedName>
    <definedName name="ox_0062fee3_6d9f_5943_b9c5_b9d933c35db0" comment="milleleaf node 0062fee3-6d9f-5943-b9c5-b9d933c35db0">'Use Phase'!$O$198</definedName>
    <definedName name="ox_006543d9_f414_598f_bb8d_ac556739ac29" comment="milleleaf node 006543d9-f414-598f-bb8d-ac556739ac29">Recycling!$J$112</definedName>
    <definedName name="ox_006924fb_4d08_5831_b8fc_77302473a9a6" comment="milleleaf node 006924fb-4d08-5831-b8fc-77302473a9a6">Production!$BN$206</definedName>
    <definedName name="ox_006da381_641b_5db9_905e_e0ea1179c805" comment="milleleaf node 006da381-641b-5db9-905e-e0ea1179c805">Graphs!$B$63</definedName>
    <definedName name="ox_0072f0f6_3693_5fd6_871f_263e47a7271d" comment="milleleaf node 0072f0f6-3693-5fd6-871f-263e47a7271d">'Use Phase'!$AE$286</definedName>
    <definedName name="ox_0074d227_9769_519b_993e_0ab5cc5f2384" comment="milleleaf node 0074d227-9769-519b-993e-0ab5cc5f2384">'Use Phase'!$W$190</definedName>
    <definedName name="ox_007652c8_23ec_518b_81b8_f2338f55872d" comment="milleleaf node 007652c8-23ec-518b-81b8-f2338f55872d">Resume_SensAnal!$M$149</definedName>
    <definedName name="ox_007a4e90_cb4c_5df4_aaeb_c52e624a697a" comment="milleleaf node 007a4e90-cb4c-5df4-aaeb-c52e624a697a">Resume_SensAnal!$V$187</definedName>
    <definedName name="ox_00816759_0d72_5b44_92b5_7d85e1375975" comment="milleleaf node 00816759-0d72-5b44-92b5-7d85e1375975">Recycling!$AU$315</definedName>
    <definedName name="ox_0084f91a_7382_5864_be40_1a93498978be" comment="milleleaf node 0084f91a-7382-5864-be40-1a93498978be">'Use Phase'!$L$63</definedName>
    <definedName name="ox_00872e58_aefc_5b92_8ccd_780cee191c3c" comment="milleleaf node 00872e58-aefc-5b92-8ccd-780cee191c3c">'Use Phase'!$N$210</definedName>
    <definedName name="ox_00891f92_f1e2_5fdf_aad1_224b4b17a67e" comment="milleleaf node 00891f92-f1e2-5fdf-aad1-224b4b17a67e">Recycling!$BK$306</definedName>
    <definedName name="ox_008c1580_41f1_5e31_86d5_4710ab21e4d0" comment="milleleaf node 008c1580-41f1-5e31-86d5-4710ab21e4d0">Recycling!$I$104</definedName>
    <definedName name="ox_008c771b_59a0_5ff6_8ba1_9d6cf9d5687c" comment="milleleaf node 008c771b-59a0-5ff6-8ba1-9d6cf9d5687c">Recycling!$AO$105</definedName>
    <definedName name="ox_008f6c45_d8a6_51c3_9c57_cbaed3a23bfb" comment="milleleaf node 008f6c45-d8a6-51c3-9c57-cbaed3a23bfb">'Use Phase'!$W$265</definedName>
    <definedName name="ox_00963417_c512_55c2_a27d_b5a9031629dd" comment="milleleaf node 00963417-c512-55c2-a27d-b5a9031629dd">Recycling!$AW$127</definedName>
    <definedName name="ox_0098ea5a_c149_5c99_998a_c122b3fd976e" comment="milleleaf node 0098ea5a-c149-5c99-998a-c122b3fd976e">'Use Phase_Grid'!$N$91</definedName>
    <definedName name="ox_009a923c_9fc8_59e2_be49_7c89a1f39370" comment="milleleaf node 009a923c-9fc8-59e2-be49-7c89a1f39370">'Use Phase'!$AJ$201</definedName>
    <definedName name="ox_009bb2c3_b15f_54b4_94bf_7e2d092b76a1" comment="milleleaf node 009bb2c3-b15f-54b4-94bf-7e2d092b76a1">'Use Phase_Grid'!$J$96</definedName>
    <definedName name="ox_009bf130_7eae_532f_9e5f_b0be0d86de47" comment="milleleaf node 009bf130-7eae-532f-9e5f-b0be0d86de47">'Use Phase'!$K$308</definedName>
    <definedName name="ox_009dcafc_2525_5cac_a87f_f6051520709b" comment="milleleaf node 009dcafc-2525-5cac-a87f-f6051520709b">Resume_SensAnal!$P$210</definedName>
    <definedName name="ox_00a189fb_09d2_5130_8c93_f78bad16ac68" comment="milleleaf node 00a189fb-09d2-5130-8c93-f78bad16ac68">'Use Phase'!$T$276</definedName>
    <definedName name="ox_00a250d7_b7fa_52d4_aefd_76996a6ffd92" comment="milleleaf node 00a250d7-b7fa-52d4-aefd-76996a6ffd92">'Heat map article'!$I$6</definedName>
    <definedName name="ox_00a27ac3_f051_512c_95aa_ec8cb1b46eec" comment="milleleaf node 00a27ac3-f051-512c-95aa-ec8cb1b46eec">Production!$H$151</definedName>
    <definedName name="ox_00a50a65_28c1_5039_807c_5e4e3086ee8c" comment="milleleaf node 00a50a65-28c1-5039-807c-5e4e3086ee8c">'Use Phase_Grid'!$K$72</definedName>
    <definedName name="ox_00a54843_45e7_5c5f_bcb7_0b10fa048cd4" comment="milleleaf node 00a54843-45e7-5c5f-bcb7-0b10fa048cd4">'Heat map article'!$L$44</definedName>
    <definedName name="ox_00a8226e_bc51_5824_a703_5b1eddb6f799" comment="milleleaf node 00a8226e-bc51-5824-a703-5b1eddb6f799">Resume_SensAnal!$K$91</definedName>
    <definedName name="ox_00ac22cf_7dba_5121_82bc_7b15930b2f85" comment="milleleaf node 00ac22cf-7dba-5121-82bc-7b15930b2f85">Recycling!$BX$103</definedName>
    <definedName name="ox_00adb903_b6fd_566a_a173_addffc1eda50" comment="milleleaf node 00adb903-b6fd-566a-a173-addffc1eda50">Recycling!$R$143</definedName>
    <definedName name="ox_00aea9be_d4da_55f2_98a8_c70a0d7ec5ed" comment="milleleaf node 00aea9be-d4da-55f2-98a8-c70a0d7ec5ed">'Use Phase'!$T$330</definedName>
    <definedName name="ox_00afd31c_9f3e_5d86_8372_ac88532d71b1" comment="milleleaf node 00afd31c-9f3e-5d86-8372-ac88532d71b1">Production!$I$35</definedName>
    <definedName name="ox_00b5304a_9ad4_53a1_b03f_62136f6dd769" comment="milleleaf node 00b5304a-9ad4-53a1-b03f-62136f6dd769">'Heat map article'!$J$14</definedName>
    <definedName name="ox_00b75587_c292_52c6_ace3_94eb09f16e75" comment="milleleaf node 00b75587-c292-52c6-ace3-94eb09f16e75">'Heat map article'!$AI$149</definedName>
    <definedName name="ox_00b814a4_fb3c_5706_a809_9a5a07bd2572" comment="milleleaf node 00b814a4-fb3c-5706-a809-9a5a07bd2572">'Use Phase'!$AG$181</definedName>
    <definedName name="ox_00b9bf18_7e24_5af3_b5cb_b5b8195136e9" comment="milleleaf node 00b9bf18-7e24-5af3-b5cb-b5b8195136e9">'Use Phase'!$AG$263</definedName>
    <definedName name="ox_00bd0e80_c88f_5e2c_bab4_3277f0cb667e" comment="milleleaf node 00bd0e80-c88f-5e2c-bab4-3277f0cb667e">Production!$Z$145</definedName>
    <definedName name="ox_00bd3826_9927_558d_8cf3_0a2811451665" comment="milleleaf node 00bd3826-9927-558d-8cf3-0a2811451665">Recycling!$AL$95</definedName>
    <definedName name="ox_00c356d4_375e_557f_8651_9a2b32634c7c" comment="milleleaf node 00c356d4-375e-557f-8651-9a2b32634c7c">'Use Phase'!$W$232</definedName>
    <definedName name="ox_00c4f117_66b0_5ba5_99af_6b749397f96c" comment="milleleaf node 00c4f117-66b0-5ba5-99af-6b749397f96c">Resume_SensAnal!$E$40</definedName>
    <definedName name="ox_00c7e338_f8c4_56da_862c_695dbd80b234" comment="milleleaf node 00c7e338-f8c4-56da-862c-695dbd80b234">Resume_SensAnal!$AC$33</definedName>
    <definedName name="ox_00c7ee00_2dab_55b0_8d5c_18704294b0ac" comment="milleleaf node 00c7ee00-2dab-55b0-8d5c-18704294b0ac">Resume_SensAnal!$I$40</definedName>
    <definedName name="ox_00cbd2c6_b7cf_592e_b720_bed6cec0faba" comment="milleleaf node 00cbd2c6-b7cf-592e-b720-bed6cec0faba">Recycling!$AR$318</definedName>
    <definedName name="ox_00ccb1c6_983d_5f9c_a451_d1135ae0a2e6" comment="milleleaf node 00ccb1c6-983d-5f9c-a451-d1135ae0a2e6">'Use Phase'!$U$274</definedName>
    <definedName name="ox_00ce835d_cb50_516d_9d4e_3a2a3af6685d" comment="milleleaf node 00ce835d-cb50-516d-9d4e-3a2a3af6685d">'Use Phase_Grid'!$L$230</definedName>
    <definedName name="ox_00d1922e_ee7f_5c05_81fc_3169320eaae6" comment="milleleaf node 00d1922e-ee7f-5c05-81fc-3169320eaae6">'Use Phase'!$K$169</definedName>
    <definedName name="ox_00d5bb94_4e8e_5eee_973f_20c0e1605fae" comment="milleleaf node 00d5bb94-4e8e-5eee-973f-20c0e1605fae">Recycling!$L$104</definedName>
    <definedName name="ox_00d65b3a_50d8_5d38_9b77_99b3e7ec3798" comment="milleleaf node 00d65b3a-50d8-5d38-9b77-99b3e7ec3798">Resume_SensAnal!$H$35</definedName>
    <definedName name="ox_00d82329_f668_5ce0_abfa_7ef2d3d7b1b6" comment="milleleaf node 00d82329-f668-5ce0-abfa-7ef2d3d7b1b6">'Use Phase_Grid'!$V$208</definedName>
    <definedName name="ox_00d83427_76ec_57ae_8f24_c1307cb30a07" comment="milleleaf node 00d83427-76ec-57ae-8f24-c1307cb30a07">'Heat map article'!$AB$133</definedName>
    <definedName name="ox_00d97e5d_7bb5_5ce5_8d60_13f54ba76ddf" comment="milleleaf node 00d97e5d-7bb5-5ce5-8d60-13f54ba76ddf">'Heat map article'!$AX$32</definedName>
    <definedName name="ox_00e3bc9a_46a4_5241_8ba7_b51c96f302c9" comment="milleleaf node 00e3bc9a-46a4-5241-8ba7-b51c96f302c9">Resume_SensAnal!$O$199</definedName>
    <definedName name="ox_00e4df00_ae27_5480_8e58_3e4dbf0ba0dc" comment="milleleaf node 00e4df00-ae27-5480-8e58-3e4dbf0ba0dc">'Heat map article'!$AO$23</definedName>
    <definedName name="ox_00e6142e_e945_54fc_a63e_0694d4fcbd71" comment="milleleaf node 00e6142e-e945-54fc-a63e-0694d4fcbd71">'Heat map article'!$AD$27</definedName>
    <definedName name="ox_00eb145b_2ea6_5df3_9157_37dfe22247b4" comment="milleleaf node 00eb145b-2ea6-5df3-9157-37dfe22247b4">Production!$BM$145</definedName>
    <definedName name="ox_00efdbae_5826_50fc_8a50_9ae5ec3dc719" comment="milleleaf node 00efdbae-5826-50fc-8a50-9ae5ec3dc719">Resume_SensAnal!$T$148</definedName>
    <definedName name="ox_00f4ca12_af29_5ee8_914b_db38579e22c0" comment="milleleaf node 00f4ca12-af29-5ee8-914b-db38579e22c0">Resume_SensAnal!$C$19</definedName>
    <definedName name="ox_00f5e6a6_964e_517c_8634_9bbcd37d2d3b" comment="milleleaf node 00f5e6a6-964e-517c-8634-9bbcd37d2d3b">Production!$H$209</definedName>
    <definedName name="ox_00f60706_9771_5efe_8f33_549ce5bd5777" comment="milleleaf node 00f60706-9771-5efe-8f33-549ce5bd5777">Production!$O$158</definedName>
    <definedName name="ox_00f87c6a_e5ea_5452_a722_258dc4fb2166" comment="milleleaf node 00f87c6a-e5ea-5452-a722-258dc4fb2166">'Heat map article'!$L$92</definedName>
    <definedName name="ox_00fc6725_b78b_5c34_ba18_d01603c5175b" comment="milleleaf node 00fc6725-b78b-5c34-ba18-d01603c5175b">Resume_SensAnal!$AF$105</definedName>
    <definedName name="ox_00fe6f86_2e19_5a20_b949_251044a24347" comment="milleleaf node 00fe6f86-2e19-5a20-b949-251044a24347">'Use Phase_Grid'!$K$188</definedName>
    <definedName name="ox_00fecb0e_229e_59c2_81f4_5f6abf4ae07e" comment="milleleaf node 00fecb0e-229e-59c2-81f4-5f6abf4ae07e">'Use Phase_Grid'!$P$163</definedName>
    <definedName name="ox_0100f446_fbc5_5a38_b38b_81067c18f404" comment="milleleaf node 0100f446-fbc5-5a38-b38b-81067c18f404">'Use Phase'!$V$213</definedName>
    <definedName name="ox_010137c1_7e8a_5b02_ac92_8830549a678f" comment="milleleaf node 010137c1-7e8a-5b02-ac92-8830549a678f">Production!$AK$180</definedName>
    <definedName name="ox_01014c91_6fa7_5500_991a_c55cbbc37e5c" comment="milleleaf node 01014c91-6fa7-5500-991a-c55cbbc37e5c">Recycling!$BQ$164</definedName>
    <definedName name="ox_01022129_0f6f_5b0c_8c25_4c790789baa0" comment="milleleaf node 01022129-0f6f-5b0c-8c25-4c790789baa0">Production!$BF$11</definedName>
    <definedName name="ox_01034388_24db_5428_9ea0_77527e904b73" comment="milleleaf node 01034388-24db-5428-9ea0-77527e904b73">Production!$E$142</definedName>
    <definedName name="ox_01059748_24eb_5c35_8d81_34609e4ca6c3" comment="milleleaf node 01059748-24eb-5c35-8d81-34609e4ca6c3">'Heat map article'!$Q$63</definedName>
    <definedName name="ox_0107d360_fcb9_575f_80fb_c5cea775033c" comment="milleleaf node 0107d360-fcb9-575f-80fb-c5cea775033c">Production!$L$136</definedName>
    <definedName name="ox_010ac1a7_3173_5934_a7aa_95a94677d8a1" comment="milleleaf node 010ac1a7-3173-5934-a7aa-95a94677d8a1">'Heat map article'!$AJ$112</definedName>
    <definedName name="ox_010d31da_f879_5650_bbb3_9bbb024c2ac1" comment="milleleaf node 010d31da-f879-5650-bbb3-9bbb024c2ac1">Resume_SensAnal!$G$195</definedName>
    <definedName name="ox_0115a269_4eb3_5fbf_b86f_cd051c1b779e" comment="milleleaf node 0115a269-4eb3-5fbf-b86f-cd051c1b779e">'Use Phase_Grid'!$L$221</definedName>
    <definedName name="ox_0118ddb3_1abe_5ce3_8b7a_a3f29dbe2920" comment="milleleaf node 0118ddb3-1abe-5ce3-8b7a-a3f29dbe2920">Resume_SensAnal!$E$145</definedName>
    <definedName name="ox_0118f947_878a_551b_b181_a1b8a9e6992f" comment="milleleaf node 0118f947-878a-551b-b181-a1b8a9e6992f">Resume_SensAnal!$H$191</definedName>
    <definedName name="ox_011b35f8_9e14_5acd_9f71_95590755df8a" comment="milleleaf node 011b35f8-9e14-5acd-9f71-95590755df8a">Recycling!$AR$339</definedName>
    <definedName name="ox_011eb067_c839_55dd_8bf3_6b050c55e922" comment="milleleaf node 011eb067-c839-55dd-8bf3-6b050c55e922">Resume_SensAnal!$AM$79</definedName>
    <definedName name="ox_011ec4b5_79c0_5ca5_979f_e6d705f3e2f9" comment="milleleaf node 011ec4b5-79c0-5ca5-979f-e6d705f3e2f9">Recycling!$I$146</definedName>
    <definedName name="ox_011eec87_277a_563f_a9b2_d502a7466b12" comment="milleleaf node 011eec87-277a-563f-a9b2-d502a7466b12">'Use Phase'!$O$396</definedName>
    <definedName name="ox_01209df9_fee6_5bd6_92d9_0e408191cd1d" comment="milleleaf node 01209df9-fee6-5bd6-92d9-0e408191cd1d">'Heat map article'!$F$91</definedName>
    <definedName name="ox_01220b82_2fa7_5354_ba36_ab70f9447647" comment="milleleaf node 01220b82-2fa7-5354-ba36-ab70f9447647">'Use Phase'!$L$295</definedName>
    <definedName name="ox_01233ebe_beb2_5422_9527_509c846d6b68" comment="milleleaf node 01233ebe-beb2-5422-9527-509c846d6b68">Resume_SensAnal!$I$49</definedName>
    <definedName name="ox_012be28c_821a_51a6_bc46_09382a164dd8" comment="milleleaf node 012be28c-821a-51a6-bc46-09382a164dd8">'Heat map article'!$D$130</definedName>
    <definedName name="ox_012c1e1c_57db_5d92_97ba_d732388fb27d" comment="milleleaf node 012c1e1c-57db-5d92-97ba-d732388fb27d">'Use Phase'!$L$315</definedName>
    <definedName name="ox_012ed395_2cca_577d_aa55_51522e66ff7d" comment="milleleaf node 012ed395-2cca-577d-aa55-51522e66ff7d">'Use Phase_Grid'!$O$84</definedName>
    <definedName name="ox_013234b1_b6f4_5817_b8fc_59edb536d92f" comment="milleleaf node 013234b1-b6f4-5817-b8fc-59edb536d92f">Resume_SensAnal!$AP$106</definedName>
    <definedName name="ox_0133af8b_b309_5d75_8fc1_1e97184acd09" comment="milleleaf node 0133af8b-b309-5d75-8fc1-1e97184acd09">'Use Phase'!$N$213</definedName>
    <definedName name="ox_013a0d54_c5ff_5e7c_aef1_a3a6669d40f1" comment="milleleaf node 013a0d54-c5ff-5e7c-aef1-a3a6669d40f1">Production!$F$240</definedName>
    <definedName name="ox_0140ebfe_c063_5194_8f37_41c8dda95a0d" comment="milleleaf node 0140ebfe-c063-5194-8f37-41c8dda95a0d">'Heat map article'!$AQ$32</definedName>
    <definedName name="ox_01439c67_570a_5673_a07f_30d0916d5b22" comment="milleleaf node 01439c67-570a-5673-a07f-30d0916d5b22">'Use Phase'!$AD$250</definedName>
    <definedName name="ox_014448a5_a747_5d1f_a3c3_030fcb4ddbd9" comment="milleleaf node 014448a5-a747-5d1f-a3c3-030fcb4ddbd9">'Use Phase'!$M$52</definedName>
    <definedName name="ox_014773f4_d573_56b2_b66e_618c9d0a9364" comment="milleleaf node 014773f4-d573-56b2-b66e-618c9d0a9364">Resume_SensAnal!$F$166</definedName>
    <definedName name="ox_014d2984_d3d6_5740_962f_8d9d7ac2216a" comment="milleleaf node 014d2984-d3d6-5740-962f-8d9d7ac2216a">'Use Phase'!$J$352</definedName>
    <definedName name="ox_01598b7c_efe4_5906_95ff_d812f3e6bd7b" comment="milleleaf node 01598b7c-efe4-5906-95ff-d812f3e6bd7b">'Use Phase'!$AH$249</definedName>
    <definedName name="ox_015b0a6d_e66e_54a6_a3c2_41beb4e5ad6f" comment="milleleaf node 015b0a6d-e66e-54a6-a3c2-41beb4e5ad6f">Recycling!$AQ$347</definedName>
    <definedName name="ox_0163b6e7_7424_500a_b5a8_2a65a46c6229" comment="milleleaf node 0163b6e7-7424-500a-b5a8-2a65a46c6229">'Use Phase'!$U$164</definedName>
    <definedName name="ox_0168a77b_7989_5f0a_adfe_c0755b7c4f33" comment="milleleaf node 0168a77b-7989-5f0a-adfe-c0755b7c4f33">'Heat map article'!$O$129</definedName>
    <definedName name="ox_016c0272_964d_5dbe_8a95_b526a45718a6" comment="milleleaf node 016c0272-964d-5dbe-8a95-b526a45718a6">'Use Phase'!$R$283</definedName>
    <definedName name="ox_016cfd3c_8e8c_5a2f_a2c6_e12f1224806b" comment="milleleaf node 016cfd3c-8e8c-5a2f-a2c6-e12f1224806b">Production!$AL$184</definedName>
    <definedName name="ox_01702485_891f_5205_9c60_7bf52cd93e50" comment="milleleaf node 01702485-891f-5205-9c60-7bf52cd93e50">Resume_SensAnal!$AC$70</definedName>
    <definedName name="ox_0170cdb2_84ea_5a73_9073_0aa2cce2b6b1" comment="milleleaf node 0170cdb2-84ea-5a73-9073-0aa2cce2b6b1">'Heat map article'!$O$77</definedName>
    <definedName name="ox_01723673_6dd5_51fe_9fbe_274358ca030b" comment="milleleaf node 01723673-6dd5-51fe-9fbe-274358ca030b">'Use Phase_Grid'!$E$49</definedName>
    <definedName name="ox_0177092c_9644_514b_8725_8f3e9dc60f4e" comment="milleleaf node 0177092c-9644-514b-8725-8f3e9dc60f4e">Production!$N$242</definedName>
    <definedName name="ox_0178ed7b_bcc9_51e4_82d6_33372818ea78" comment="milleleaf node 0178ed7b-bcc9-51e4-82d6-33372818ea78">'Use Phase'!$AD$167</definedName>
    <definedName name="ox_0179e16f_6b09_5e4a_bba1_7b166d1f6d2f" comment="milleleaf node 0179e16f-6b09-5e4a-bba1-7b166d1f6d2f">'Use Phase'!$T$139</definedName>
    <definedName name="ox_017a72d1_5bd4_552a_be17_919ea3f20e48" comment="milleleaf node 017a72d1-5bd4-552a-be17-919ea3f20e48">Resume_SensAnal!$N$122</definedName>
    <definedName name="ox_01811780_3dac_581e_b559_274779f45d3c" comment="milleleaf node 01811780-3dac-581e-b559-274779f45d3c">'Heat map article'!$AI$134</definedName>
    <definedName name="ox_01836f3c_29f4_5041_8405_4cc0d0a8f391" comment="milleleaf node 01836f3c-29f4-5041-8405-4cc0d0a8f391">Production!$Q$27</definedName>
    <definedName name="ox_0183fe58_82d5_56d4_995a_d73a23501113" comment="milleleaf node 0183fe58-82d5-56d4-995a-d73a23501113">Resume_SensAnal!$A$195</definedName>
    <definedName name="ox_018bb067_ce2b_5f1d_acfa_d71de3523dac" comment="milleleaf node 018bb067-ce2b-5f1d-acfa-d71de3523dac">'Heat map article'!$AE$92</definedName>
    <definedName name="ox_018caa41_e73e_58a0_b418_91e75cf40dbc" comment="milleleaf node 018caa41-e73e-58a0-b418-91e75cf40dbc">'Heat map article'!$AJ$66</definedName>
    <definedName name="ox_018cd5a4_60a9_5b1a_82f5_77c68c3a3596" comment="milleleaf node 018cd5a4-60a9-5b1a-82f5-77c68c3a3596">Recycling!$BJ$163</definedName>
    <definedName name="ox_018d17ab_565b_5dac_be0e_6be75f5e077a" comment="milleleaf node 018d17ab-565b-5dac-be0e-6be75f5e077a">Resume_SensAnal!$AM$30</definedName>
    <definedName name="ox_018e5299_2c33_5205_9802_9cc01cebe033" comment="milleleaf node 018e5299-2c33-5205-9802-9cc01cebe033">Recycling!$D$156</definedName>
    <definedName name="ox_0190b513_208c_5ad6_b300_6c7de601696f" comment="milleleaf node 0190b513-208c-5ad6-b300-6c7de601696f">'Heat map article'!$Q$89</definedName>
    <definedName name="ox_01967a94_9c57_59dc_a3a3_5e5a22869151" comment="milleleaf node 01967a94-9c57-59dc-a3a3-5e5a22869151">'Heat map article'!$M$8</definedName>
    <definedName name="ox_019a0d7d_51bd_5315_8d8c_ea3e2d0095de" comment="milleleaf node 019a0d7d-51bd-5315-8d8c-ea3e2d0095de">'Heat map article'!$C$151</definedName>
    <definedName name="ox_019c100f_38a2_5fa3_9414_d34f14c59f8b" comment="milleleaf node 019c100f-38a2-5fa3-9414-d34f14c59f8b">'Heat map article'!$AJ$119</definedName>
    <definedName name="ox_019d7a70_91f2_502b_bda8_fce7a2439aa5" comment="milleleaf node 019d7a70-91f2-502b-bda8-fce7a2439aa5">'Use Phase'!$N$167</definedName>
    <definedName name="ox_019df6f9_5b24_57a9_a3f8_d819c7d79cb6" comment="milleleaf node 019df6f9-5b24-57a9-a3f8-d819c7d79cb6">'Heat map article'!$Y$146</definedName>
    <definedName name="ox_01a205a4_c0e5_52a1_847d_2c118a741ad3" comment="milleleaf node 01a205a4-c0e5-52a1-847d-2c118a741ad3">Production!$BE$49</definedName>
    <definedName name="ox_01a21ade_14d4_5ef2_9634_8f8f2a04df06" comment="milleleaf node 01a21ade-14d4-5ef2-9634-8f8f2a04df06">'Heat map article'!$BA$26</definedName>
    <definedName name="ox_01a61649_7d51_5abf_af86_60ef143b8843" comment="milleleaf node 01a61649-7d51-5abf-af86-60ef143b8843">Recycling!$AH$183</definedName>
    <definedName name="ox_01a7377e_1b20_5074_862b_ea50d6b3a3cc" comment="milleleaf node 01a7377e-1b20-5074-862b-ea50d6b3a3cc">'Heat map article'!$AF$99</definedName>
    <definedName name="ox_01a9d48e_00ac_5ec3_9797_efd58db20851" comment="milleleaf node 01a9d48e-00ac-5ec3-9797-efd58db20851">Resume_SensAnal!$AN$69</definedName>
    <definedName name="ox_01ab9b8a_ac9d_5134_a789_1635a16daa7d" comment="milleleaf node 01ab9b8a-ac9d-5134-a789-1635a16daa7d">'Heat map article'!$AE$24</definedName>
    <definedName name="ox_01b0db41_68b4_50ab_b9d3_49d94966e858" comment="milleleaf node 01b0db41-68b4-50ab-b9d3-49d94966e858">'Use Phase'!$M$229</definedName>
    <definedName name="ox_01b836bc_08aa_59e7_b8ea_295d4bf9c7eb" comment="milleleaf node 01b836bc-08aa-59e7-b8ea-295d4bf9c7eb">Recycling!$AQ$306</definedName>
    <definedName name="ox_01b8798e_247e_5fbf_8548_7e915f2007dc" comment="milleleaf node 01b8798e-247e-5fbf-8548-7e915f2007dc">'Use Phase'!$N$273</definedName>
    <definedName name="ox_01b8d34a_e7d5_5801_b907_17d5f0f17c88" comment="milleleaf node 01b8d34a-e7d5-5801-b907-17d5f0f17c88">Production!$B$143</definedName>
    <definedName name="ox_01baf1c6_0ca6_5524_8a6b_ae686e39b430" comment="milleleaf node 01baf1c6-0ca6-5524-8a6b-ae686e39b430">'Heat map article'!$C$44</definedName>
    <definedName name="ox_01bb1e16_8b39_58f8_9b5a_ef2f413c7f0b" comment="milleleaf node 01bb1e16-8b39-58f8-9b5a-ef2f413c7f0b">Resume_SensAnal!$AM$130</definedName>
    <definedName name="ox_01bcc244_cb6f_5b56_88c1_26fb22c8bd74" comment="milleleaf node 01bcc244-cb6f-5b56-88c1-26fb22c8bd74">'Use Phase'!$V$252</definedName>
    <definedName name="ox_01bf5427_278d_543a_98f5_87dca68c657f" comment="milleleaf node 01bf5427-278d-543a-98f5-87dca68c657f">Recycling!$U$107</definedName>
    <definedName name="ox_01bf9bf0_e608_5b2c_8aa4_1edaa971071e" comment="milleleaf node 01bf9bf0-e608-5b2c-8aa4-1edaa971071e">'Heat map article'!$AL$23</definedName>
    <definedName name="ox_01c3a1e3_6d71_5be1_aaeb_01a1297a21d3" comment="milleleaf node 01c3a1e3-6d71-5be1-aaeb-01a1297a21d3">Recycling!$BS$165</definedName>
    <definedName name="ox_01c3b69f_8749_5823_a97c_9f81428eb2ca" comment="milleleaf node 01c3b69f-8749-5823-a97c-9f81428eb2ca">Recycling!$AQ$330</definedName>
    <definedName name="ox_01c854c8_72dc_5522_9b59_3c865b49b5a6" comment="milleleaf node 01c854c8-72dc-5522-9b59-3c865b49b5a6">'Use Phase_Grid'!$T$198</definedName>
    <definedName name="ox_01c9d30e_aa6d_59ef_a4d4_20e553214f76" comment="milleleaf node 01c9d30e-aa6d-59ef-a4d4-20e553214f76">Recycling!$AS$301</definedName>
    <definedName name="ox_01d17160_1ee7_59ac_9b8c_2c060d51a9f7" comment="milleleaf node 01d17160-1ee7-59ac-9b8c-2c060d51a9f7">'Use Phase'!$L$331</definedName>
    <definedName name="ox_01d1842c_7485_5b37_9e00_086a99a49bff" comment="milleleaf node 01d1842c-7485-5b37-9e00-086a99a49bff">'Heat map article'!$AS$46</definedName>
    <definedName name="ox_01d5c2e7_c6ee_508a_978e_917c5ecf3b52" comment="milleleaf node 01d5c2e7-c6ee-508a-978e-917c5ecf3b52">Resume_SensAnal!$G$113</definedName>
    <definedName name="ox_01d5ca65_3acd_58f0_91ec_f011927c0f6b" comment="milleleaf node 01d5ca65-3acd-58f0-91ec-f011927c0f6b">'Heat map article'!$AM$45</definedName>
    <definedName name="ox_01d8b3b9_93d2_5a33_9faf_15ed222f9359" comment="milleleaf node 01d8b3b9-93d2-5a33-9faf-15ed222f9359">Resume_SensAnal!$AR$36</definedName>
    <definedName name="ox_01d8e66f_1627_570f_9a83_7113f92e692d" comment="milleleaf node 01d8e66f-1627-570f-9a83-7113f92e692d">'Use Phase'!$P$245</definedName>
    <definedName name="ox_01d912b7_1e48_5abe_ae9e_e3dda1dce7ba" comment="milleleaf node 01d912b7-1e48-5abe-ae9e-e3dda1dce7ba">Recycling!$AR$314</definedName>
    <definedName name="ox_01df9447_3a83_5106_a6aa_4a20bf1da1f6" comment="milleleaf node 01df9447-3a83-5106-a6aa-4a20bf1da1f6">'Use Phase_Grid'!$L$176</definedName>
    <definedName name="ox_01e0f236_0d05_5f6c_81f8_1cd120bb9bdf" comment="milleleaf node 01e0f236-0d05-5f6c-81f8-1cd120bb9bdf">'Use Phase'!$AE$164</definedName>
    <definedName name="ox_01e115b4_a591_5b05_b3a4_1bfbfcf679d3" comment="milleleaf node 01e115b4-a591-5b05-b3a4-1bfbfcf679d3">Production!$N$171</definedName>
    <definedName name="ox_01e41f7a_9f68_599d_8cfe_6ee2dc987049" comment="milleleaf node 01e41f7a-9f68-599d-8cfe-6ee2dc987049">Production!$H$20</definedName>
    <definedName name="ox_01e6cc73_f0b8_56a5_a57f_67ed068e0d61" comment="milleleaf node 01e6cc73-f0b8-56a5-a57f-67ed068e0d61">'Heat map article'!$L$103</definedName>
    <definedName name="ox_01eb28f4_034a_5003_8ba5_0591244adb25" comment="milleleaf node 01eb28f4-034a-5003-8ba5-0591244adb25">'Use Phase'!$AJ$276</definedName>
    <definedName name="ox_01ee00b1_96ab_5aa5_a215_113393eebf88" comment="milleleaf node 01ee00b1-96ab-5aa5-a215-113393eebf88">'Use Phase'!$AJ$258</definedName>
    <definedName name="ox_01ee99f2_9b4d_5aab_b071_55414410926a" comment="milleleaf node 01ee99f2-9b4d-5aab-b071-55414410926a">Resume_SensAnal!$U$21</definedName>
    <definedName name="ox_01f1909e_3097_5012_b0e2_6a251e1f8b0f" comment="milleleaf node 01f1909e-3097-5012-b0e2-6a251e1f8b0f">Recycling!$AP$146</definedName>
    <definedName name="ox_01f1fcbf_7fbd_5ae9_bc35_addce5a7fbaa" comment="milleleaf node 01f1fcbf-7fbd-5ae9-bc35-addce5a7fbaa">'Use Phase'!$N$77</definedName>
    <definedName name="ox_01fbd9e1_26ff_5f51_8ce8_bd7fa7c3311c" comment="milleleaf node 01fbd9e1-26ff-5f51-8ce8-bd7fa7c3311c">'Use Phase'!$O$272</definedName>
    <definedName name="ox_01fddf85_c882_576a_ae69_3b2b9ca9ccbe" comment="milleleaf node 01fddf85-c882-576a-ae69-3b2b9ca9ccbe">Recycling!$AW$167</definedName>
    <definedName name="ox_01fe56a4_6177_50e8_87d5_2cb99dfccc4a" comment="milleleaf node 01fe56a4-6177-50e8-87d5-2cb99dfccc4a">'Heat map article'!$AY$41</definedName>
    <definedName name="ox_0200fb86_0f5a_5acc_b799_2a68c4046016" comment="milleleaf node 0200fb86-0f5a-5acc-b799-2a68c4046016">Production!$K$107</definedName>
    <definedName name="ox_02026bb3_963b_52d8_b793_55f7b98b3377" comment="milleleaf node 02026bb3-963b-52d8-b793-55f7b98b3377">'Heat map article'!$O$21</definedName>
    <definedName name="ox_02083436_92db_5760_a942_f497276a9fcf" comment="milleleaf node 02083436-92db-5760-a942-f497276a9fcf">'Heat map article'!$AA$141</definedName>
    <definedName name="ox_02096565_3aee_5ffc_ae08_2c3f1d0d026a" comment="milleleaf node 02096565-3aee-5ffc-ae08-2c3f1d0d026a">Graphs!$I$68</definedName>
    <definedName name="ox_020db774_193c_5517_94c2_a948220729aa" comment="milleleaf node 020db774-193c-5517-94c2-a948220729aa">Resume_SensAnal!$AP$76</definedName>
    <definedName name="ox_020f3698_58e7_58dd_9c80_d10a48e8a900" comment="milleleaf node 020f3698-58e7-58dd-9c80-d10a48e8a900">Graphs!$D$67</definedName>
    <definedName name="ox_0214ad21_1eeb_588f_a548_bcc8323399ed" comment="milleleaf node 0214ad21-1eeb-588f-a548-bcc8323399ed">Resume_SensAnal!$AM$70</definedName>
    <definedName name="ox_0214bfbf_4571_5e10_98b2_cb32dd61a8a5" comment="milleleaf node 0214bfbf-4571-5e10-98b2-cb32dd61a8a5">Resume_SensAnal!$D$155</definedName>
    <definedName name="ox_021691a1_8576_508d_b5b9_fec77f77ea38" comment="milleleaf node 021691a1-8576-508d-b5b9-fec77f77ea38">'Use Phase'!$W$141</definedName>
    <definedName name="ox_021e9a5b_9da5_5a3e_b816_274f1d1c338a" comment="milleleaf node 021e9a5b-9da5-5a3e-b816-274f1d1c338a">'Use Phase_Grid'!$L$245</definedName>
    <definedName name="ox_02251bf2_bfec_5e41_95a1_9d77a17f4c64" comment="milleleaf node 02251bf2-bfec-5e41-95a1-9d77a17f4c64">'Use Phase_Grid'!$O$176</definedName>
    <definedName name="ox_0231cd54_d64a_52af_9f5a_5b3dd7f356a4" comment="milleleaf node 0231cd54-d64a-52af-9f5a-5b3dd7f356a4">'Use Phase'!$R$52</definedName>
    <definedName name="ox_02376361_c104_54f2_ae46_46c01647ab97" comment="milleleaf node 02376361-c104-54f2-ae46-46c01647ab97">'Use Phase'!$K$282</definedName>
    <definedName name="ox_023d9bd0_320a_59d3_b70a_0f62c41ffe1a" comment="milleleaf node 023d9bd0-320a-59d3-b70a-0f62c41ffe1a">'Use Phase'!$R$175</definedName>
    <definedName name="ox_0240b451_bda7_5d19_af78_9d40e660d7ff" comment="milleleaf node 0240b451-bda7-5d19-af78-9d40e660d7ff">'Use Phase'!$J$212</definedName>
    <definedName name="ox_0243abfe_930f_5b06_b1b9_11afcd4ce4ea" comment="milleleaf node 0243abfe-930f-5b06-b1b9-11afcd4ce4ea">Production!$AL$204</definedName>
    <definedName name="ox_0246a7ce_f02d_55bf_b7a9_a9bdf4f4e0a7" comment="milleleaf node 0246a7ce-f02d-55bf-b7a9-a9bdf4f4e0a7">'Use Phase_Grid'!$N$263</definedName>
    <definedName name="ox_024d3a28_d33c_585b_81d7_f9678099f22f" comment="milleleaf node 024d3a28-d33c-585b-81d7-f9678099f22f">Production!$Q$180</definedName>
    <definedName name="ox_024d4ff0_d148_58e3_aa5c_f612c3f788bf" comment="milleleaf node 024d4ff0-d148-58e3-aa5c-f612c3f788bf">Resume_SensAnal!$I$84</definedName>
    <definedName name="ox_024d832f_1d75_5787_9487_8092f835e768" comment="milleleaf node 024d832f-1d75-5787-9487-8092f835e768">'Heat map article'!$AA$37</definedName>
    <definedName name="ox_024d9108_00d1_5c59_86d9_c38c77d59009" comment="milleleaf node 024d9108-00d1-5c59-86d9-c38c77d59009">Production!$AP$81</definedName>
    <definedName name="ox_024dfabc_3470_5900_b733_a657fffb9d54" comment="milleleaf node 024dfabc-3470-5900-b733-a657fffb9d54">'Heat map article'!$G$20</definedName>
    <definedName name="ox_024f22b9_530c_5430_b9c5_e24dbaa4b340" comment="milleleaf node 024f22b9-530c-5430-b9c5-e24dbaa4b340">'Use Phase_Grid'!$J$228</definedName>
    <definedName name="ox_02505a0a_1074_582d_a77d_e9cb430346d4" comment="milleleaf node 02505a0a-1074-582d-a77d-e9cb430346d4">'Use Phase_Grid'!$P$143</definedName>
    <definedName name="ox_02508e85_a556_54b7_ba04_ca2e745dbc69" comment="milleleaf node 02508e85-a556-54b7-ba04-ca2e745dbc69">'Heat map article'!$AI$37</definedName>
    <definedName name="ox_0252ed78_40e4_534b_b1be_2169a60a9bb8" comment="milleleaf node 0252ed78-40e4-534b-b1be-2169a60a9bb8">'Use Phase_Grid'!$U$217</definedName>
    <definedName name="ox_02530962_c984_57f2_9a58_8f1f87b8e8f4" comment="milleleaf node 02530962-c984-57f2-9a58-8f1f87b8e8f4">Production!$AU$185</definedName>
    <definedName name="ox_025479fe_c9ab_5e4b_ba12_a82571095169" comment="milleleaf node 025479fe-c9ab-5e4b-ba12-a82571095169">'Use Phase'!$N$347</definedName>
    <definedName name="ox_0256e6ae_3cff_5e15_8312_f43a8a10687a" comment="milleleaf node 0256e6ae-3cff-5e15-8312-f43a8a10687a">Recycling!$AV$321</definedName>
    <definedName name="ox_02571eb3_f9f2_5942_8f60_238c6436230a" comment="milleleaf node 02571eb3-f9f2-5942-8f60-238c6436230a">'Heat map article'!$W$118</definedName>
    <definedName name="ox_0257c32a_8587_59d8_aaf9_8ae1ea1397e4" comment="milleleaf node 0257c32a-8587-59d8-aaf9-8ae1ea1397e4">Recycling!$J$114</definedName>
    <definedName name="ox_025921a1_a201_52ad_95cc_040b57c65639" comment="milleleaf node 025921a1-a201-52ad-95cc-040b57c65639">Recycling!$U$103</definedName>
    <definedName name="ox_025a0957_12f3_562f_9e3a_5333ef2c1e2a" comment="milleleaf node 025a0957-12f3-562f-9e3a-5333ef2c1e2a">'Use Phase'!$T$184</definedName>
    <definedName name="ox_025a9fce_7140_59a5_8765_7dbe014744f8" comment="milleleaf node 025a9fce-7140-59a5-8765-7dbe014744f8">Resume_SensAnal!$AL$31</definedName>
    <definedName name="ox_025b8e0d_156d_51de_b47b_c1710e185211" comment="milleleaf node 025b8e0d-156d-51de-b47b-c1710e185211">Resume_SensAnal!$P$68</definedName>
    <definedName name="ox_025bf803_d767_53df_a6af_7bce89ca4725" comment="milleleaf node 025bf803-d767-53df-a6af-7bce89ca4725">Recycling!$Z$202</definedName>
    <definedName name="ox_025c5a15_c2b8_5c3b_abe9_6cbd7819f266" comment="milleleaf node 025c5a15-c2b8-5c3b-abe9-6cbd7819f266">'Heat map article'!$AJ$145</definedName>
    <definedName name="ox_025c72b1_d315_590c_8265_709aa03740e3" comment="milleleaf node 025c72b1-d315-590c-8265-709aa03740e3">'Use Phase'!$AD$154</definedName>
    <definedName name="ox_0260e35e_13f0_58da_9c5f_3081c770e4ab" comment="milleleaf node 0260e35e-13f0-58da-9c5f-3081c770e4ab">'Use Phase_Grid'!$R$77</definedName>
    <definedName name="ox_026782e4_8aa2_5e16_a352_2690477cafe9" comment="milleleaf node 026782e4-8aa2-5e16-a352-2690477cafe9">Resume_SensAnal!$AP$95</definedName>
    <definedName name="ox_02690096_986b_5502_b38f_916ca8a5ceb8" comment="milleleaf node 02690096-986b-5502-b38f-916ca8a5ceb8">'Heat map article'!$P$139</definedName>
    <definedName name="ox_026be4b6_f667_5f0b_9da6_29d7241d45f7" comment="milleleaf node 026be4b6-f667-5f0b-9da6-29d7241d45f7">'Heat map article'!$E$130</definedName>
    <definedName name="ox_02740cd7_d9b1_59a4_8d02_27ff94732379" comment="milleleaf node 02740cd7-d9b1-59a4-8d02-27ff94732379">Resume_SensAnal!$AC$45</definedName>
    <definedName name="ox_0275157a_2469_55e0_b67b_bfc43fa7690f" comment="milleleaf node 0275157a-2469-55e0-b67b-bfc43fa7690f">Resume_SensAnal!$H$94</definedName>
    <definedName name="ox_02765ddc_a268_570e_ada8_18c8fd056abb" comment="milleleaf node 02765ddc-a268-570e-ada8-18c8fd056abb">Production!$G$83</definedName>
    <definedName name="ox_0276a198_203d_548f_98e4_ea11d9688b88" comment="milleleaf node 0276a198-203d-548f-98e4-ea11d9688b88">Resume_SensAnal!$S$207</definedName>
    <definedName name="ox_02808985_ae6c_5b49_a346_8f1106cb54e3" comment="milleleaf node 02808985-ae6c-5b49-a346-8f1106cb54e3">Resume_SensAnal!$AK$93</definedName>
    <definedName name="ox_0281f415_7cc8_5b96_b83b_49ca8990e4bb" comment="milleleaf node 0281f415-7cc8-5b96-b83b-49ca8990e4bb">Recycling!$I$157</definedName>
    <definedName name="ox_02833857_35d6_5d23_b19e_99e6c13d3c3c" comment="milleleaf node 02833857-35d6-5d23-b19e-99e6c13d3c3c">Resume_SensAnal!$K$207</definedName>
    <definedName name="ox_02857a17_93a9_5e84_9854_168da2b82d1d" comment="milleleaf node 02857a17-93a9-5e84-9854-168da2b82d1d">Production!$O$149</definedName>
    <definedName name="ox_028827b0_66e2_505b_bdd5_e6d43773cd7b" comment="milleleaf node 028827b0-66e2-505b-bdd5-e6d43773cd7b">Recycling!$AY$142</definedName>
    <definedName name="ox_028c94d5_1087_53b0_be69_f791282263fa" comment="milleleaf node 028c94d5-1087-53b0-be69-f791282263fa">'Heat map article'!$D$94</definedName>
    <definedName name="ox_028de081_f1ca_5dd0_8bd5_ec56542e6a9b" comment="milleleaf node 028de081-f1ca-5dd0-8bd5-ec56542e6a9b">'Use Phase'!$AF$188</definedName>
    <definedName name="ox_0293716d_5b66_582f_abf3_2cc71dc49a0e" comment="milleleaf node 0293716d-5b66-582f-abf3-2cc71dc49a0e">Resume_SensAnal!$D$158</definedName>
    <definedName name="ox_029683f7_7711_5740_8a20_a1c23d3d4d38" comment="milleleaf node 029683f7-7711-5740-8a20-a1c23d3d4d38">Recycling!$AV$145</definedName>
    <definedName name="ox_0297eb01_77b5_52d3_a028_02a1e75c13e4" comment="milleleaf node 0297eb01-77b5-52d3-a028-02a1e75c13e4">Resume_SensAnal!$K$170</definedName>
    <definedName name="ox_029d40bc_c858_597a_b016_a7285adde582" comment="milleleaf node 029d40bc-c858-597a-b016-a7285adde582">Recycling!$R$93</definedName>
    <definedName name="ox_029e94ef_97d9_50ee_8858_d4c1156628fe" comment="milleleaf node 029e94ef-97d9-50ee-8858-d4c1156628fe">Recycling!$AZ$85</definedName>
    <definedName name="ox_029fb5a2_9a3a_5716_91c6_206d2a45530d" comment="milleleaf node 029fb5a2-9a3a-5716-91c6-206d2a45530d">Resume_SensAnal!$AN$58</definedName>
    <definedName name="ox_02a3f4e7_a374_5fdd_8f63_bc2eef16f2b5" comment="milleleaf node 02a3f4e7-a374-5fdd-8f63-bc2eef16f2b5">Production!$P$36</definedName>
    <definedName name="ox_02a9cc6a_636c_59e9_ae4f_cfed9c8a596c" comment="milleleaf node 02a9cc6a-636c-59e9-ae4f-cfed9c8a596c">Production!$AF$11</definedName>
    <definedName name="ox_02aae286_29b9_556a_b921_d553f429614b" comment="milleleaf node 02aae286-29b9-556a-b921-d553f429614b">Production!$H$132</definedName>
    <definedName name="ox_02ac1f8a_d0e3_512d_8249_9012ea42649c" comment="milleleaf node 02ac1f8a-d0e3-512d-8249-9012ea42649c">Recycling!$M$172</definedName>
    <definedName name="ox_02b35d82_66ac_510a_bbe8_9aaf7e046c25" comment="milleleaf node 02b35d82-66ac-510a-bbe8-9aaf7e046c25">Resume_SensAnal!$M$167</definedName>
    <definedName name="ox_02b36466_1fc3_5b42_a4c8_1cd53f01f6b6" comment="milleleaf node 02b36466-1fc3-5b42-a4c8-1cd53f01f6b6">Production!$BF$155</definedName>
    <definedName name="ox_02b4842d_fc35_5237_b8c5_047396e86953" comment="milleleaf node 02b4842d-fc35-5237-b8c5-047396e86953">'Use Phase'!$U$175</definedName>
    <definedName name="ox_02b59b03_4306_5546_af89_29f3624cfd67" comment="milleleaf node 02b59b03-4306-5546-af89-29f3624cfd67">'Use Phase'!$AH$153</definedName>
    <definedName name="ox_02b8f46f_6428_53fc_b509_303e6e83590b" comment="milleleaf node 02b8f46f-6428-53fc-b509-303e6e83590b">'Use Phase'!$Q$16</definedName>
    <definedName name="ox_02bbbb57_20cb_5331_a0a4_80805419730b" comment="milleleaf node 02bbbb57-20cb-5331-a0a4-80805419730b">Production!$BQ$4</definedName>
    <definedName name="ox_02bc969e_6961_5c8f_9f1d_28746b67093c" comment="milleleaf node 02bc969e-6961-5c8f-9f1d-28746b67093c">'Heat map article'!$C$94</definedName>
    <definedName name="ox_02c44649_a839_5baa_9dbb_d46c338c7793" comment="milleleaf node 02c44649-a839-5baa-9dbb-d46c338c7793">'Use Phase'!$L$200</definedName>
    <definedName name="ox_02c6b3dc_ae51_5b6d_b3a1_9b500a43c72f" comment="milleleaf node 02c6b3dc-ae51-5b6d-b3a1-9b500a43c72f">'Heat map article'!$C$92</definedName>
    <definedName name="ox_02c9e448_5466_5bab_8b28_51e6b5ee972b" comment="milleleaf node 02c9e448-5466-5bab-8b28-51e6b5ee972b">Recycling!$BK$167</definedName>
    <definedName name="ox_02ca6614_50f2_5d8a_91db_140a9cf5ecf4" comment="milleleaf node 02ca6614-50f2-5d8a-91db-140a9cf5ecf4">Recycling!$AO$162</definedName>
    <definedName name="ox_02d07122_838a_5efe_b0ee_c765d15ea978" comment="milleleaf node 02d07122-838a-5efe-b0ee-c765d15ea978">Production!$AF$143</definedName>
    <definedName name="ox_02d12a5c_88e8_5b52_97a3_707eda0b669f" comment="milleleaf node 02d12a5c-88e8-5b52-97a3-707eda0b669f">'Use Phase_Grid'!$R$156</definedName>
    <definedName name="ox_02d41c06_e5a9_525c_b4a1_9624add16a6a" comment="milleleaf node 02d41c06-e5a9-525c-b4a1-9624add16a6a">Resume_SensAnal!$N$38</definedName>
    <definedName name="ox_02d6c32a_cc49_545b_ae81_9b494098b873" comment="milleleaf node 02d6c32a-cc49-545b-ae81-9b494098b873">Recycling!$AF$187</definedName>
    <definedName name="ox_02d903e7_5d3a_54e1_8fb5_17486b38ff14" comment="milleleaf node 02d903e7-5d3a-54e1-8fb5-17486b38ff14">'Use Phase'!$K$221</definedName>
    <definedName name="ox_02ddb290_87f7_51e5_8fce_eaa859fb6f90" comment="milleleaf node 02ddb290-87f7-51e5-8fce-eaa859fb6f90">Production!$AU$48</definedName>
    <definedName name="ox_02de3fe1_822d_5314_99e9_2b5307134a02" comment="milleleaf node 02de3fe1-822d-5314-99e9-2b5307134a02">'Use Phase_Grid'!$W$160</definedName>
    <definedName name="ox_02de9abe_6277_5172_b0bd_c098c79e3eea" comment="milleleaf node 02de9abe-6277-5172-b0bd-c098c79e3eea">Resume_SensAnal!$AO$122</definedName>
    <definedName name="ox_02e53cb3_d892_5f6e_a7fc_ef4af6795a5e" comment="milleleaf node 02e53cb3-d892-5f6e-a7fc-ef4af6795a5e">'Use Phase_Grid'!$N$100</definedName>
    <definedName name="ox_02e5fe26_2f08_5391_a2e1_0c0f353db17b" comment="milleleaf node 02e5fe26-2f08-5391-a2e1-0c0f353db17b">'Use Phase_Grid'!$D$44</definedName>
    <definedName name="ox_02e7785a_f94a_5f47_8b79_25ca7b944b80" comment="milleleaf node 02e7785a-f94a-5f47-8b79-25ca7b944b80">Recycling!$AY$167</definedName>
    <definedName name="ox_02e9cf15_3ece_5122_868a_7319d8add82e" comment="milleleaf node 02e9cf15-3ece-5122-868a-7319d8add82e">'Use Phase'!$J$73</definedName>
    <definedName name="ox_02eacd80_b8be_5b13_9814_02c8635c574b" comment="milleleaf node 02eacd80-b8be-5b13-9814-02c8635c574b">'Use Phase'!$O$173</definedName>
    <definedName name="ox_02ebbe27_a50a_5939_a6f4_642bb59236ba" comment="milleleaf node 02ebbe27-a50a-5939-a6f4-642bb59236ba">Recycling!$H$85</definedName>
    <definedName name="ox_02ef422b_d85d_5e46_9af3_f723804fa5e1" comment="milleleaf node 02ef422b-d85d-5e46-9af3-f723804fa5e1">'Use Phase'!$AF$338</definedName>
    <definedName name="ox_02f19df4_0835_5653_88e6_1e71710d9aae" comment="milleleaf node 02f19df4-0835-5653-88e6-1e71710d9aae">'Use Phase'!$J$365</definedName>
    <definedName name="ox_02f27151_64b4_5e9e_aa96_dda319101703" comment="milleleaf node 02f27151-64b4-5e9e-aa96-dda319101703">'Use Phase_Grid'!$O$53</definedName>
    <definedName name="ox_02f81cf8_a1db_525a_89bb_ac57cc1712fb" comment="milleleaf node 02f81cf8-a1db-525a-89bb-ac57cc1712fb">'Use Phase'!$R$120</definedName>
    <definedName name="ox_02f8a2ae_de0a_5db4_8643_a3528a449d6c" comment="milleleaf node 02f8a2ae-de0a-5db4-8643-a3528a449d6c">'Heat map article'!$M$15</definedName>
    <definedName name="ox_02fc4d89_b5d0_5fd8_947d_334d8f8b54e3" comment="milleleaf node 02fc4d89-b5d0-5fd8-947d-334d8f8b54e3">'Heat map article'!$I$19</definedName>
    <definedName name="ox_02ff6bad_3931_58a8_bf51_6c38017b3f34" comment="milleleaf node 02ff6bad-3931-58a8-bf51-6c38017b3f34">Recycling!$AP$132</definedName>
    <definedName name="ox_02ff71e3_4eef_505a_90b1_7fd66904c675" comment="milleleaf node 02ff71e3-4eef-505a-90b1-7fd66904c675">Resume_SensAnal!$AP$42</definedName>
    <definedName name="ox_03027a38_3e0d_59a0_b467_d0de9a402a56" comment="milleleaf node 03027a38-3e0d-59a0-b467-d0de9a402a56">Production!$M$29</definedName>
    <definedName name="ox_030372da_64ad_5eb7_9f48_29d8f6259c13" comment="milleleaf node 030372da-64ad-5eb7-9f48-29d8f6259c13">'Use Phase'!$M$247</definedName>
    <definedName name="ox_03049025_cec3_5e2c_ae37_e8b617144461" comment="milleleaf node 03049025-cec3-5e2c-ae37-e8b617144461">'Heat map article'!$G$90</definedName>
    <definedName name="ox_030893c5_936e_52f1_9390_3f533d9321bd" comment="milleleaf node 030893c5-936e-52f1-9390-3f533d9321bd">Production!$L$37</definedName>
    <definedName name="ox_0308d0b1_187d_55e4_987f_219729fc06a8" comment="milleleaf node 0308d0b1-187d-55e4-987f-219729fc06a8">'Use Phase'!$AK$226</definedName>
    <definedName name="ox_030995d8_241e_5a59_b1de_a6f0dd4e9d7c" comment="milleleaf node 030995d8-241e-5a59-b1de-a6f0dd4e9d7c">Production!$U$61</definedName>
    <definedName name="ox_030a2db6_7795_5d82_8f2f_9fa770f62cd5" comment="milleleaf node 030a2db6-7795-5d82-8f2f-9fa770f62cd5">'Use Phase_Grid'!$T$166</definedName>
    <definedName name="ox_030b57b5_c673_5f18_b32f_84f6a72d7569" comment="milleleaf node 030b57b5-c673-5f18-b32f-84f6a72d7569">Resume_SensAnal!$G$140</definedName>
    <definedName name="ox_030b5cee_ba84_5764_b39b_7db563bf6832" comment="milleleaf node 030b5cee-ba84-5764-b39b-7db563bf6832">Resume_SensAnal!$B$192</definedName>
    <definedName name="ox_030c15e4_7efb_58a6_b8fb_c665cbf01d29" comment="milleleaf node 030c15e4-7efb-58a6-b8fb-c665cbf01d29">Resume_SensAnal!$AR$125</definedName>
    <definedName name="ox_03125900_a6a6_5a1c_b160_ad0f1fd7e171" comment="milleleaf node 03125900-a6a6-5a1c-b160-ad0f1fd7e171">'Use Phase'!$AF$230</definedName>
    <definedName name="ox_0314c2cb_14ef_572d_8c60_87aaefbb5fb2" comment="milleleaf node 0314c2cb-14ef-572d-8c60-87aaefbb5fb2">Production!$BE$180</definedName>
    <definedName name="ox_0315413c_0551_520b_9713_1ac02bf45a18" comment="milleleaf node 0315413c-0551-520b-9713-1ac02bf45a18">'Use Phase'!$AI$303</definedName>
    <definedName name="ox_0315770b_511e_5462_bc6f_577f5321c7fc" comment="milleleaf node 0315770b-511e-5462-bc6f-577f5321c7fc">'Use Phase'!$AF$331</definedName>
    <definedName name="ox_03162af9_5958_5f58_be2b_0371dedc6ec2" comment="milleleaf node 03162af9-5958-5f58-be2b-0371dedc6ec2">Production!$AV$227</definedName>
    <definedName name="ox_0317dc92_4b43_5be6_8534_9ed200ca9afd" comment="milleleaf node 0317dc92-4b43-5be6-8534-9ed200ca9afd">Resume_SensAnal!$J$188</definedName>
    <definedName name="ox_031a140b_227a_5d06_853a_60da0464f46b" comment="milleleaf node 031a140b-227a-5d06-853a-60da0464f46b">'Heat map article'!$N$86</definedName>
    <definedName name="ox_031c877e_a659_57a5_9fb8_5b4d8a8c7ae4" comment="milleleaf node 031c877e-a659-57a5-9fb8-5b4d8a8c7ae4">'Use Phase'!$K$179</definedName>
    <definedName name="ox_031d7b26_d5aa_5efe_8340_a07ca682b539" comment="milleleaf node 031d7b26-d5aa-5efe-8340-a07ca682b539">Recycling!$AX$162</definedName>
    <definedName name="ox_031f2777_6442_5aa7_986a_937bd8438f4e" comment="milleleaf node 031f2777-6442-5aa7-986a-937bd8438f4e">Recycling!$BB$86</definedName>
    <definedName name="ox_0323849b_6454_5d22_aa7a_0abe3e8586e5" comment="milleleaf node 0323849b-6454-5d22-aa7a-0abe3e8586e5">'Use Phase'!$L$73</definedName>
    <definedName name="ox_0323f21b_82b4_5e0b_a3c8_2ccecaacca40" comment="milleleaf node 0323f21b-82b4-5e0b-a3c8-2ccecaacca40">Production!$H$182</definedName>
    <definedName name="ox_032eee80_1770_5c6f_82de_fcfb2b2bb1a7" comment="milleleaf node 032eee80-1770-5c6f-82de-fcfb2b2bb1a7">Production!$S$37</definedName>
    <definedName name="ox_03345c12_cfd4_51a8_ae5f_b342bed2332d" comment="milleleaf node 03345c12-cfd4-51a8-ae5f-b342bed2332d">Recycling!$G$103</definedName>
    <definedName name="ox_03398f50_78ab_557b_9562_e91340def241" comment="milleleaf node 03398f50-78ab-557b-9562-e91340def241">'Use Phase'!$K$254</definedName>
    <definedName name="ox_0339dab6_8caf_5af6_8ccd_fecc9d352f4e" comment="milleleaf node 0339dab6-8caf-5af6-8ccd-fecc9d352f4e">'Use Phase'!$K$382</definedName>
    <definedName name="ox_033d002d_a100_5447_9087_f50963d44cba" comment="milleleaf node 033d002d-a100-5447-9087-f50963d44cba">Production!$AL$13</definedName>
    <definedName name="ox_0340bd76_0e0a_5fcf_a173_699206d16e6c" comment="milleleaf node 0340bd76-0e0a-5fcf-a173-699206d16e6c">'Heat map article'!$AZ$34</definedName>
    <definedName name="ox_0344fc9b_81d7_5551_a438_7f59f68b2bbb" comment="milleleaf node 0344fc9b-81d7-5551-a438-7f59f68b2bbb">Resume_SensAnal!$AP$103</definedName>
    <definedName name="ox_03489d97_9664_5907_8fb7_db1fa2cb7bf0" comment="milleleaf node 03489d97-9664-5907-8fb7-db1fa2cb7bf0">'Heat map article'!$H$58</definedName>
    <definedName name="ox_0349a9b4_afb7_596b_aebc_8249913657da" comment="milleleaf node 0349a9b4-afb7-596b-aebc-8249913657da">Resume_SensAnal!$Q$214</definedName>
    <definedName name="ox_034c5792_35b6_51b1_9a87_e453e78b3938" comment="milleleaf node 034c5792-35b6-51b1-9a87-e453e78b3938">Recycling!$BL$319</definedName>
    <definedName name="ox_03520739_5e89_5121_9f58_73679b77aeab" comment="milleleaf node 03520739-5e89-5121-9f58-73679b77aeab">Resume_SensAnal!$AR$47</definedName>
    <definedName name="ox_03567f6d_be13_5d0a_b341_f08e684e86e2" comment="milleleaf node 03567f6d-be13-5d0a-b341-f08e684e86e2">Resume_SensAnal!$E$13</definedName>
    <definedName name="ox_03577fdd_f04d_5275_9d8f_9fb178f1d1a3" comment="milleleaf node 03577fdd-f04d-5275-9d8f-9fb178f1d1a3">'Use Phase'!$K$397</definedName>
    <definedName name="ox_035852ca_ed55_56b3_980c_5a1b68390efa" comment="milleleaf node 035852ca-ed55-56b3-980c-5a1b68390efa">Production!$BE$83</definedName>
    <definedName name="ox_035f23d7_d410_5314_b824_e9880a4996a4" comment="milleleaf node 035f23d7-d410-5314-b824-e9880a4996a4">'Use Phase'!$J$368</definedName>
    <definedName name="ox_035fd02a_07b9_5a0e_a897_4529833c906c" comment="milleleaf node 035fd02a-07b9-5a0e-a897-4529833c906c">Production!$AL$191</definedName>
    <definedName name="ox_0369da19_c540_53a8_9e03_80d2b11c91aa" comment="milleleaf node 0369da19-c540-53a8-9e03-80d2b11c91aa">Recycling!$AU$55</definedName>
    <definedName name="ox_036abed0_270f_5509_85b5_b3281db1cd28" comment="milleleaf node 036abed0-270f-5509-85b5-b3281db1cd28">Recycling!$AW$333</definedName>
    <definedName name="ox_0371b926_260e_579c_a9be_cd4d30ae56d3" comment="milleleaf node 0371b926-260e-579c-a9be-cd4d30ae56d3">Recycling!$AW$317</definedName>
    <definedName name="ox_0371bc75_b356_5399_b55a_71cc5c73b229" comment="milleleaf node 0371bc75-b356-5399-b55a-71cc5c73b229">'Use Phase'!$AD$142</definedName>
    <definedName name="ox_037296cd_a245_5818_a6f5_84b3acf81a56" comment="milleleaf node 037296cd-a245-5818-a6f5-84b3acf81a56">Resume_SensAnal!$G$194</definedName>
    <definedName name="ox_0378a741_6994_5407_b1e7_2bdd30e1cdd1" comment="milleleaf node 0378a741-6994-5407-b1e7-2bdd30e1cdd1">'Heat map article'!$R$144</definedName>
    <definedName name="ox_0379d6e6_7d97_5718_b4d6_0755d9416c28" comment="milleleaf node 0379d6e6-7d97-5718-b4d6-0755d9416c28">Resume_SensAnal!$B$212</definedName>
    <definedName name="ox_037a29fc_e7f2_56d8_95f4_7612c390a36c" comment="milleleaf node 037a29fc-e7f2-56d8-95f4-7612c390a36c">'Use Phase'!$AI$142</definedName>
    <definedName name="ox_037bc0c6_5001_5fd5_bc60_8426f5912e59" comment="milleleaf node 037bc0c6-5001-5fd5-bc60-8426f5912e59">Recycling!$BQ$118</definedName>
    <definedName name="ox_038010bb_0173_57b0_8d00_13becffb924c" comment="milleleaf node 038010bb-0173-57b0-8d00-13becffb924c">'Use Phase'!$K$119</definedName>
    <definedName name="ox_03820483_0220_5b6e_a0c4_8925d19a5c3e" comment="milleleaf node 03820483-0220-5b6e-a0c4-8925d19a5c3e">Resume_SensAnal!$E$156</definedName>
    <definedName name="ox_038307df_32d4_5290_98a0_63e77c5e771f" comment="milleleaf node 038307df-32d4-5290-98a0-63e77c5e771f">'Use Phase'!$AD$335</definedName>
    <definedName name="ox_038409b0_f707_5358_89e4_bffc79c2c8dc" comment="milleleaf node 038409b0-f707-5358-89e4-bffc79c2c8dc">'Use Phase'!$L$58</definedName>
    <definedName name="ox_03870cf7_f8be_5e4e_af27_77eae9cbf6b5" comment="milleleaf node 03870cf7-f8be-5e4e-af27-77eae9cbf6b5">'Heat map article'!$U$53</definedName>
    <definedName name="ox_0387f547_0664_5dc3_9ba3_95fa0fd00655" comment="milleleaf node 0387f547-0664-5dc3-9ba3-95fa0fd00655">'Use Phase'!$AK$234</definedName>
    <definedName name="ox_0388a988_fb3f_5cea_81b2_745976767510" comment="milleleaf node 0388a988-fb3f-5cea-81b2-745976767510">'Use Phase'!$K$185</definedName>
    <definedName name="ox_038aca5d_974e_53a2_8cd4_25d4bc0bca82" comment="milleleaf node 038aca5d-974e-53a2-8cd4-25d4bc0bca82">Graphs!$O$56</definedName>
    <definedName name="ox_038f6ace_313d_5984_8473_c9ec1a128251" comment="milleleaf node 038f6ace-313d-5984-8473-c9ec1a128251">Resume_SensAnal!$T$113</definedName>
    <definedName name="ox_039c3920_038f_50f8_8e7d_893efa7cd45a" comment="milleleaf node 039c3920-038f-50f8-8e7d-893efa7cd45a">'Use Phase'!$K$134</definedName>
    <definedName name="ox_039d26e5_0b78_59e6_be7e_a7a71391214d" comment="milleleaf node 039d26e5-0b78-59e6-be7e-a7a71391214d">'Use Phase'!$R$50</definedName>
    <definedName name="ox_039f4963_3970_5051_aeea_0ea90054be32" comment="milleleaf node 039f4963-3970-5051-aeea-0ea90054be32">Recycling!$H$101</definedName>
    <definedName name="ox_03a27f5e_a09a_5afb_93a0_364b54712d69" comment="milleleaf node 03a27f5e-a09a-5afb-93a0-364b54712d69">'Use Phase_Grid'!$M$189</definedName>
    <definedName name="ox_03a2c227_a5fc_53bb_ad2f_5478fb7a62e6" comment="milleleaf node 03a2c227-a5fc-53bb-ad2f-5478fb7a62e6">Resume_SensAnal!$AL$135</definedName>
    <definedName name="ox_03a5b22b_d04a_5014_b8aa_c5617196a42d" comment="milleleaf node 03a5b22b-d04a-5014-b8aa-c5617196a42d">Resume_SensAnal!$F$77</definedName>
    <definedName name="ox_03ab8ec6_9d1d_507e_a9c9_1569c57821bb" comment="milleleaf node 03ab8ec6-9d1d-507e-a9c9-1569c57821bb">'Use Phase'!$L$85</definedName>
    <definedName name="ox_03ae7793_4629_5b6b_bc71_ecb2a46ce528" comment="milleleaf node 03ae7793-4629-5b6b-bc71-ecb2a46ce528">Resume_SensAnal!$AG$88</definedName>
    <definedName name="ox_03b06501_66ea_5c1c_b647_cd1b76f27084" comment="milleleaf node 03b06501-66ea-5c1c-b647-cd1b76f27084">Graphs!$N$23</definedName>
    <definedName name="ox_03b0c321_1879_5a1b_8c66_9719928ee1c0" comment="milleleaf node 03b0c321-1879-5a1b-8c66-9719928ee1c0">'Use Phase'!$S$233</definedName>
    <definedName name="ox_03b1e168_69ad_554a_a0bc_bcea18e13fe8" comment="milleleaf node 03b1e168-69ad-554a-a0bc-bcea18e13fe8">Recycling!$AM$96</definedName>
    <definedName name="ox_03b32424_652c_5f6f_8907_91a5b099b043" comment="milleleaf node 03b32424-652c-5f6f-8907-91a5b099b043">Production!$R$15</definedName>
    <definedName name="ox_03b6c4c5_734f_5c0c_bfb1_bacf01c06f72" comment="milleleaf node 03b6c4c5-734f-5c0c-bfb1-bacf01c06f72">Resume_SensAnal!$AG$43</definedName>
    <definedName name="ox_03c26bce_cac4_5722_875c_846bbdc60541" comment="milleleaf node 03c26bce-cac4-5722-875c-846bbdc60541">'Use Phase'!$K$316</definedName>
    <definedName name="ox_03c2d928_dedf_53c9_a5bb_827798203075" comment="milleleaf node 03c2d928-dedf-53c9-a5bb-827798203075">Resume_SensAnal!$AR$61</definedName>
    <definedName name="ox_03c302d2_aa67_5c93_be01_2e7dd37bda36" comment="milleleaf node 03c302d2-aa67-5c93-be01-2e7dd37bda36">'Use Phase'!$Q$209</definedName>
    <definedName name="ox_03c3280b_2c08_5d13_beab_22e016d14190" comment="milleleaf node 03c3280b-2c08-5d13-beab-22e016d14190">'Use Phase'!$N$160</definedName>
    <definedName name="ox_03c38bcd_1331_5deb_bb39_986c5d9f9262" comment="milleleaf node 03c38bcd-1331-5deb-bb39-986c5d9f9262">'Use Phase'!$D$44</definedName>
    <definedName name="ox_03c54845_a32b_569e_8b95_e5c5ecdebd41" comment="milleleaf node 03c54845-a32b-569e-8b95-e5c5ecdebd41">Resume_SensAnal!$L$218</definedName>
    <definedName name="ox_03c89cd1_084e_53de_bca7_729c454ef43c" comment="milleleaf node 03c89cd1-084e-53de-bca7-729c454ef43c">Recycling!$BJ$105</definedName>
    <definedName name="ox_03cc2031_c751_5ecf_ba80_fc0286f819d0" comment="milleleaf node 03cc2031-c751-5ecf-ba80-fc0286f819d0">'Use Phase'!$B$3</definedName>
    <definedName name="ox_03cc208d_8244_598a_a06b_4f27f49c511d" comment="milleleaf node 03cc208d-8244-598a-a06b-4f27f49c511d">Recycling!$AW$125</definedName>
    <definedName name="ox_03d1249d_a8d2_52c9_8a85_9cb560dc65a6" comment="milleleaf node 03d1249d-a8d2-52c9-8a85-9cb560dc65a6">'Use Phase_Grid'!$T$211</definedName>
    <definedName name="ox_03d1694b_d38c_5c00_8499_c4a70a46c1ca" comment="milleleaf node 03d1694b-d38c-5c00-8499-c4a70a46c1ca">'Heat map article'!$E$86</definedName>
    <definedName name="ox_03d1b29e_c7f1_52c4_943e_c06492e5cc43" comment="milleleaf node 03d1b29e-c7f1-52c4-943e-c06492e5cc43">'Heat map article'!$W$55</definedName>
    <definedName name="ox_03d9143f_6aa0_5590_809a_e1698bdcb2d2" comment="milleleaf node 03d9143f-6aa0-5590-809a-e1698bdcb2d2">Production!$BM$149</definedName>
    <definedName name="ox_03dad20d_c78b_5f9e_a9eb_9eff3067a4ed" comment="milleleaf node 03dad20d-c78b-5f9e-a9eb-9eff3067a4ed">Recycling!$Q$172</definedName>
    <definedName name="ox_03dc9519_76d0_5d5a_a338_945c5fbff67f" comment="milleleaf node 03dc9519-76d0-5d5a-a338-945c5fbff67f">'Heat map article'!$AI$89</definedName>
    <definedName name="ox_03e0f343_48c8_5adc_a1dc_34a6874777bc" comment="milleleaf node 03e0f343-48c8-5adc-a1dc-34a6874777bc">'Use Phase'!$AK$196</definedName>
    <definedName name="ox_03e25904_f3a9_5669_93f3_fe7e7b19f899" comment="milleleaf node 03e25904-f3a9-5669-93f3-fe7e7b19f899">'Use Phase'!$W$264</definedName>
    <definedName name="ox_03e395e9_9975_5787_98b6_4f455ec1a405" comment="milleleaf node 03e395e9-9975-5787-98b6-4f455ec1a405">'Heat map article'!$Q$148</definedName>
    <definedName name="ox_03e42d23_3d55_549f_b2c1_76f8a7d9c04d" comment="milleleaf node 03e42d23-3d55-549f-b2c1-76f8a7d9c04d">Resume_SensAnal!$G$70</definedName>
    <definedName name="ox_03e57ed8_d2e1_5d94_942d_866b48fb8302" comment="milleleaf node 03e57ed8-d2e1-5d94-942d-866b48fb8302">'Use Phase'!$D$6</definedName>
    <definedName name="ox_03e77f8a_5286_5180_9488_edfa51ed9880" comment="milleleaf node 03e77f8a-5286-5180-9488-edfa51ed9880">'Heat map article'!$AZ$36</definedName>
    <definedName name="ox_03ec2912_e789_5501_97a2_d8759cb41cfe" comment="milleleaf node 03ec2912-e789-5501-97a2-d8759cb41cfe">'Use Phase'!$N$155</definedName>
    <definedName name="ox_03ed3ce2_b674_5b71_bd45_96e6c517678b" comment="milleleaf node 03ed3ce2-b674-5b71-bd45-96e6c517678b">Resume_SensAnal!$R$116</definedName>
    <definedName name="ox_03ed5132_21ac_506b_9c80_f43e00c2e7d8" comment="milleleaf node 03ed5132-21ac-506b-9c80-f43e00c2e7d8">Resume_SensAnal!$T$102</definedName>
    <definedName name="ox_03ef1ecd_defb_592b_b1e1_3094ef26cd7b" comment="milleleaf node 03ef1ecd-defb-592b-b1e1-3094ef26cd7b">Resume_SensAnal!$R$155</definedName>
    <definedName name="ox_03ef3906_9bfb_5416_ad58_b3f81ee84601" comment="milleleaf node 03ef3906-9bfb-5416-ad58-b3f81ee84601">Production!$Q$67</definedName>
    <definedName name="ox_03ef827b_ba9d_5d8d_bf6e_15d9147138a5" comment="milleleaf node 03ef827b-ba9d-5d8d-bf6e-15d9147138a5">'Use Phase'!$AE$175</definedName>
    <definedName name="ox_03f874de_d917_5b33_a54d_878db7182666" comment="milleleaf node 03f874de-d917-5b33-a54d-878db7182666">'Use Phase'!$N$156</definedName>
    <definedName name="ox_03f99d09_dea1_5853_8b8c_21ef58bd1f13" comment="milleleaf node 03f99d09-dea1-5853-8b8c-21ef58bd1f13">'Heat map article'!$G$57</definedName>
    <definedName name="ox_03fd8738_71e2_5859_a7c6_e2682e9a16a2" comment="milleleaf node 03fd8738-71e2-5859-a7c6-e2682e9a16a2">'Use Phase'!$N$49</definedName>
    <definedName name="ox_03fea8f7_25fb_5c60_8a27_c43a29da39e1" comment="milleleaf node 03fea8f7-25fb-5c60-8a27-c43a29da39e1">Production!$G$61</definedName>
    <definedName name="ox_03fed23f_3cfe_585e_9f0f_c2c10f780ae1" comment="milleleaf node 03fed23f-3cfe-585e-9f0f-c2c10f780ae1">'Heat map article'!$F$145</definedName>
    <definedName name="ox_0401d685_3116_5450_b276_02e3e0d0aea6" comment="milleleaf node 0401d685-3116-5450-b276-02e3e0d0aea6">Resume_SensAnal!$AM$125</definedName>
    <definedName name="ox_04044d1d_ce85_529e_b0bc_37fcd5d5331b" comment="milleleaf node 04044d1d-ce85-529e-b0bc-37fcd5d5331b">'Heat map article'!$L$101</definedName>
    <definedName name="ox_04089288_53c7_5230_9d1f_17e055909fb4" comment="milleleaf node 04089288-53c7-5230-9d1f-17e055909fb4">'Heat map article'!$AE$31</definedName>
    <definedName name="ox_040aa8fd_0fa6_5e80_af78_def5e8a23481" comment="milleleaf node 040aa8fd-0fa6-5e80-af78-def5e8a23481">Resume_SensAnal!$AI$105</definedName>
    <definedName name="ox_040b6278_959a_566e_ba06_7db591874aaf" comment="milleleaf node 040b6278-959a-566e-ba06-7db591874aaf">Recycling!$I$143</definedName>
    <definedName name="ox_0410d67b_b1a0_5090_bd03_83d4fcc196b2" comment="milleleaf node 0410d67b-b1a0-5090-bd03-83d4fcc196b2">Recycling!$AE$91</definedName>
    <definedName name="ox_04111e08_a0ec_5ffe_b460_9da72a2860b3" comment="milleleaf node 04111e08-a0ec-5ffe-b460-9da72a2860b3">Graphs!$C$48</definedName>
    <definedName name="ox_0412624e_0f98_56c1_96c6_7ffb07039802" comment="milleleaf node 0412624e-0f98-56c1-96c6-7ffb07039802">Resume_SensAnal!$F$100</definedName>
    <definedName name="ox_0413748f_5c7b_5ca2_93ab_637140d560ac" comment="milleleaf node 0413748f-5c7b-5ca2-93ab-637140d560ac">'Use Phase_Grid'!$O$45</definedName>
    <definedName name="ox_0413ecbb_267d_532c_bb05_899ac46861d1" comment="milleleaf node 0413ecbb-267d-532c-bb05-899ac46861d1">Graphs!$E$60</definedName>
    <definedName name="ox_04156907_398a_5cc1_aab4_19d29b3b3960" comment="milleleaf node 04156907-398a-5cc1-aab4-19d29b3b3960">Production!$AT$179</definedName>
    <definedName name="ox_0415a40c_5712_56d6_87a6_f3e6f1b56d09" comment="milleleaf node 0415a40c-5712-56d6-87a6-f3e6f1b56d09">'Use Phase'!$S$342</definedName>
    <definedName name="ox_041bc73e_a8c7_520f_92dc_a06456a6d9d3" comment="milleleaf node 041bc73e-a8c7-520f-92dc-a06456a6d9d3">'Use Phase_Grid'!$R$30</definedName>
    <definedName name="ox_041c5ec8_100a_5d25_ae69_023b90744711" comment="milleleaf node 041c5ec8-100a-5d25-ae69-023b90744711">Production!$N$64</definedName>
    <definedName name="ox_041cbd91_5209_53ed_99b7_7ed999056c66" comment="milleleaf node 041cbd91-5209-53ed-99b7-7ed999056c66">Resume_SensAnal!$O$48</definedName>
    <definedName name="ox_042056c6_6185_5ea7_9383_c9811404c233" comment="milleleaf node 042056c6-6185-5ea7-9383-c9811404c233">'Use Phase_Grid'!$N$93</definedName>
    <definedName name="ox_04243e7e_c831_524c_bdaa_08c468f10bc8" comment="milleleaf node 04243e7e-c831-524c-bdaa-08c468f10bc8">'Heat map article'!$U$130</definedName>
    <definedName name="ox_04245c30_607d_55e7_a93a_5f10b4a95df0" comment="milleleaf node 04245c30-607d-55e7-a93a-5f10b4a95df0">'Heat map article'!$L$6</definedName>
    <definedName name="ox_0426d5de_c49a_5dba_b763_394fcaedb533" comment="milleleaf node 0426d5de-c49a-5dba-b763-394fcaedb533">Resume_SensAnal!$I$150</definedName>
    <definedName name="ox_0429b2f2_2f24_54f3_be94_f34ffcc162d7" comment="milleleaf node 0429b2f2-2f24-54f3-be94-f34ffcc162d7">Recycling!$BB$149</definedName>
    <definedName name="ox_0429ec53_60d1_59eb_98ae_678fedc33b89" comment="milleleaf node 0429ec53-60d1-59eb-98ae-678fedc33b89">Resume_SensAnal!$S$75</definedName>
    <definedName name="ox_0429f30c_bbeb_527c_98da_966b3aa27f00" comment="milleleaf node 0429f30c-bbeb-527c-98da-966b3aa27f00">Recycling!$AR$54</definedName>
    <definedName name="ox_042a1a00_89e2_5564_af2f_03a277900fe9" comment="milleleaf node 042a1a00-89e2-5564-af2f-03a277900fe9">'Use Phase_Grid'!$J$159</definedName>
    <definedName name="ox_042a7c0a_8c6e_5554_b62f_f03d08dad194" comment="milleleaf node 042a7c0a-8c6e-5554-b62f-f03d08dad194">'Use Phase_Grid'!$Q$48</definedName>
    <definedName name="ox_042c4adb_e010_59a6_8fbf_b9e8bead1240" comment="milleleaf node 042c4adb-e010-59a6-8fbf-b9e8bead1240">Graphs!$D$55</definedName>
    <definedName name="ox_0430cc1d_7ae7_5a22_95b4_08aba472419e" comment="milleleaf node 0430cc1d-7ae7-5a22-95b4-08aba472419e">'Heat map article'!$Q$96</definedName>
    <definedName name="ox_0437beec_2606_5e74_8156_60835d705089" comment="milleleaf node 0437beec-2606-5e74-8156-60835d705089">Whisker_Sens!$F$23</definedName>
    <definedName name="ox_04393f51_d473_5c2a_9943_f6ef4637ef6c" comment="milleleaf node 04393f51-d473-5c2a-9943-f6ef4637ef6c">'Heat map article'!$R$64</definedName>
    <definedName name="ox_043b8fa4_9238_5775_9542_072f7c99f514" comment="milleleaf node 043b8fa4-9238-5775-9542-072f7c99f514">Resume_SensAnal!$J$61</definedName>
    <definedName name="ox_043f8f02_e355_50a4_b9f4_fbfb2dfef55d" comment="milleleaf node 043f8f02-e355-50a4-b9f4-fbfb2dfef55d">'Use Phase'!$K$6</definedName>
    <definedName name="ox_0442b8db_d54b_5d20_bd7a_f6c2f89ee292" comment="milleleaf node 0442b8db-d54b-5d20-bd7a-f6c2f89ee292">'Use Phase'!$AI$193</definedName>
    <definedName name="ox_04442c57_5b38_5660_91a8_609a960a021c" comment="milleleaf node 04442c57-5b38-5660-91a8-609a960a021c">Production!$H$216</definedName>
    <definedName name="ox_04499d42_64ec_5835_b828_2b0f6185e560" comment="milleleaf node 04499d42-64ec-5835-b828-2b0f6185e560">Production!$F$105</definedName>
    <definedName name="ox_044a8775_10f4_5003_869c_76644e4f998d" comment="milleleaf node 044a8775-10f4-5003-869c-76644e4f998d">'Heat map article'!$AF$40</definedName>
    <definedName name="ox_044bca01_8c49_5d3f_bee5_a90341eba92d" comment="milleleaf node 044bca01-8c49-5d3f-bee5-a90341eba92d">Production!$X$67</definedName>
    <definedName name="ox_04538e84_9d1e_59a3_b20a_096e73950181" comment="milleleaf node 04538e84-9d1e-59a3-b20a-096e73950181">Resume_SensAnal!$I$193</definedName>
    <definedName name="ox_0453a71a_cd7f_57cd_8687_f2d0e57ea0f6" comment="milleleaf node 0453a71a-cd7f-57cd-8687-f2d0e57ea0f6">Resume_SensAnal!$F$48</definedName>
    <definedName name="ox_045bd223_7bbf_5459_b13d_69a3499a702a" comment="milleleaf node 045bd223-7bbf-5459-b13d-69a3499a702a">Resume_SensAnal!$H$41</definedName>
    <definedName name="ox_045f449f_dfdb_51c5_998b_88e7956aa2a5" comment="milleleaf node 045f449f-dfdb-51c5-998b-88e7956aa2a5">Resume_SensAnal!$X$187</definedName>
    <definedName name="ox_0460c79a_20ba_55b4_8335_673b1334fe86" comment="milleleaf node 0460c79a-20ba-55b4-8335-673b1334fe86">'Use Phase'!$U$325</definedName>
    <definedName name="ox_04654df9_361f_5318_8718_c30de78e6b29" comment="milleleaf node 04654df9-361f-5318-8718-c30de78e6b29">Recycling!$AM$167</definedName>
    <definedName name="ox_0466b87c_a49d_58dc_99ef_6950cdb754b6" comment="milleleaf node 0466b87c-a49d-58dc-99ef-6950cdb754b6">Whisker_Sens!$I$37</definedName>
    <definedName name="ox_046877b0_2c95_5bbc_9114_9fc122786c8c" comment="milleleaf node 046877b0-2c95-5bbc-9114-9fc122786c8c">'Heat map article'!$AI$122</definedName>
    <definedName name="ox_046a13cf_baca_5dbd_8305_984c87246046" comment="milleleaf node 046a13cf-baca-5dbd-8305-984c87246046">Production!$AL$91</definedName>
    <definedName name="ox_046c6928_7630_567a_8939_ca458df87057" comment="milleleaf node 046c6928-7630-567a-8939-ca458df87057">'Heat map article'!$AE$122</definedName>
    <definedName name="ox_046cd057_df3d_5677_94f4_5c5e99e188a0" comment="milleleaf node 046cd057-df3d-5677-94f4-5c5e99e188a0">Resume_SensAnal!$H$72</definedName>
    <definedName name="ox_046f4c28_bf97_53a2_9f48_392561938946" comment="milleleaf node 046f4c28-bf97-53a2-9f48-392561938946">'Use Phase_Grid'!$L$215</definedName>
    <definedName name="ox_046fe4cf_969d_5889_9d32_06a51b12968b" comment="milleleaf node 046fe4cf-969d-5889-9d32-06a51b12968b">'Use Phase'!$AJ$152</definedName>
    <definedName name="ox_0472a82b_ddcc_5e00_891e_17e00d92af5c" comment="milleleaf node 0472a82b-ddcc-5e00-891e-17e00d92af5c">'Use Phase'!$AI$287</definedName>
    <definedName name="ox_047311aa_64aa_5706_ad2c_c4ded2892486" comment="milleleaf node 047311aa-64aa-5706-ad2c-c4ded2892486">'Heat map article'!$D$57</definedName>
    <definedName name="ox_0474103e_c0ec_522d_8fc8_b949815f2d3b" comment="milleleaf node 0474103e-c0ec-522d-8fc8-b949815f2d3b">Production!$BN$84</definedName>
    <definedName name="ox_04767520_3cd7_50af_8363_1db517eebdf1" comment="milleleaf node 04767520-3cd7-50af-8363-1db517eebdf1">'Use Phase'!$AI$271</definedName>
    <definedName name="ox_0478cf79_5143_5886_89a0_e878b20930b6" comment="milleleaf node 0478cf79-5143-5886-89a0-e878b20930b6">Production!$F$83</definedName>
    <definedName name="ox_047b059b_048d_56e5_b524_8f387632bbe8" comment="milleleaf node 047b059b-048d-56e5-b524-8f387632bbe8">Recycling!$AL$112</definedName>
    <definedName name="ox_047d12f2_7e77_5a2d_bf61_5207baa06e2f" comment="milleleaf node 047d12f2-7e77-5a2d-bf61-5207baa06e2f">Production!$O$38</definedName>
    <definedName name="ox_047f5e5a_93aa_522a_9e4e_e133339e3186" comment="milleleaf node 047f5e5a-93aa-522a-9e4e-e133339e3186">'Heat map article'!$AP$45</definedName>
    <definedName name="ox_04831d06_2a74_5401_8624_5b0f75bdf621" comment="milleleaf node 04831d06-2a74-5401-8624-5b0f75bdf621">Production!$AZ$41</definedName>
    <definedName name="ox_0483e041_5433_5da1_9fe4_2234ea156d35" comment="milleleaf node 0483e041-5433-5da1-9fe4-2234ea156d35">'Use Phase'!$R$38</definedName>
    <definedName name="ox_0485ae0a_38d7_563e_9c08_f297fd589606" comment="milleleaf node 0485ae0a-38d7-563e-9c08-f297fd589606">Graphs!$K$29</definedName>
    <definedName name="ox_048b067d_8fc2_58d7_9c95_802a39e6d7ec" comment="milleleaf node 048b067d-8fc2-58d7-9c95-802a39e6d7ec">Recycling!$L$123</definedName>
    <definedName name="ox_048e4281_fdfa_50cb_886a_25c529d40aa9" comment="milleleaf node 048e4281-fdfa-50cb-886a-25c529d40aa9">'Heat map article'!$J$134</definedName>
    <definedName name="ox_048f3383_be97_5461_9a2c_c54f82c86bf1" comment="milleleaf node 048f3383-be97-5461-9a2c-c54f82c86bf1">'Heat map article'!$V$36</definedName>
    <definedName name="ox_048ff016_b891_58c4_a84f_160054960a52" comment="milleleaf node 048ff016-b891-58c4-a84f-160054960a52">Production!$BO$153</definedName>
    <definedName name="ox_0490f996_817f_547f_8c51_e5a18847d9fb" comment="milleleaf node 0490f996-817f-547f-8c51-e5a18847d9fb">'Use Phase_Grid'!$V$220</definedName>
    <definedName name="ox_04910590_c141_5c3a_9424_a044264f5668" comment="milleleaf node 04910590-c141-5c3a-9424-a044264f5668">Recycling!$AX$319</definedName>
    <definedName name="ox_04914018_2733_5a65_b9ad_1e3f244e9dd8" comment="milleleaf node 04914018-2733-5a65-b9ad-1e3f244e9dd8">Recycling!$P$153</definedName>
    <definedName name="ox_04937f3c_3fe2_58ea_9b64_d41c3e4e5948" comment="milleleaf node 04937f3c-3fe2-58ea-9b64-d41c3e4e5948">'Heat map article'!$AE$123</definedName>
    <definedName name="ox_04940610_feea_5e3f_986c_76356238af87" comment="milleleaf node 04940610-feea-5e3f-986c-76356238af87">'Use Phase'!$R$269</definedName>
    <definedName name="ox_049b56fb_d57a_5e63_b424_7445bb9afca8" comment="milleleaf node 049b56fb-d57a-5e63-b424-7445bb9afca8">Recycling!$BW$103</definedName>
    <definedName name="ox_049f5abc_a879_5f6a_b3a5_56be793aa8ab" comment="milleleaf node 049f5abc-a879-5f6a-b3a5-56be793aa8ab">Recycling!$AA$197</definedName>
    <definedName name="ox_04a03cfa_0f72_518c_b3bf_b264863f98a3" comment="milleleaf node 04a03cfa-0f72-518c-b3bf-b264863f98a3">Resume_SensAnal!$C$200</definedName>
    <definedName name="ox_04a123f3_b443_5dc8_bc33_2942ef54175c" comment="milleleaf node 04a123f3-b443-5dc8-bc33-2942ef54175c">Production!$AF$5</definedName>
    <definedName name="ox_04a59b6e_efb7_5bb2_84a8_a579c814e3ec" comment="milleleaf node 04a59b6e-efb7-5bb2-84a8-a579c814e3ec">Production!$BF$15</definedName>
    <definedName name="ox_04a6fff5_9b47_5d0a_bac0_44d0a7385ce5" comment="milleleaf node 04a6fff5-9b47-5d0a-bac0-44d0a7385ce5">Recycling!$K$88</definedName>
    <definedName name="ox_04a8c744_91d7_5c85_bfe2_7d3654e47258" comment="milleleaf node 04a8c744-91d7-5c85-bfe2-7d3654e47258">Graphs!$G$58</definedName>
    <definedName name="ox_04a92755_acfd_58cb_91d9_569aad1a94e2" comment="milleleaf node 04a92755-acfd-58cb-91d9-569aad1a94e2">'Heat map article'!$U$136</definedName>
    <definedName name="ox_04a9dd1d_9149_5604_84ef_d71396c47e0f" comment="milleleaf node 04a9dd1d-9149-5604-84ef-d71396c47e0f">Recycling!$E$85</definedName>
    <definedName name="ox_04aec2e4_2ef9_5808_b703_a942327fd919" comment="milleleaf node 04aec2e4-2ef9-5808-b703-a942327fd919">Recycling!$BW$116</definedName>
    <definedName name="ox_04aee7c2_d628_57b6_beeb_6719ccafc0d9" comment="milleleaf node 04aee7c2-d628-57b6-beeb-6719ccafc0d9">Graphs!$B$20</definedName>
    <definedName name="ox_04af4c04_2f4f_51ec_a194_a287ad5921bd" comment="milleleaf node 04af4c04-2f4f-51ec-a194-a287ad5921bd">'Use Phase'!$R$161</definedName>
    <definedName name="ox_04b9ce0e_bc64_535f_8947_8ec7b7b79d62" comment="milleleaf node 04b9ce0e-bc64-535f-8947-8ec7b7b79d62">'Use Phase'!$AI$250</definedName>
    <definedName name="ox_04bb359e_6087_5154_87c9_457412ffb3b6" comment="milleleaf node 04bb359e-6087-5154-87c9-457412ffb3b6">'Use Phase'!$O$192</definedName>
    <definedName name="ox_04bd0fef_3051_59f5_aab1_39e697934137" comment="milleleaf node 04bd0fef-3051-59f5-aab1-39e697934137">Recycling!$I$122</definedName>
    <definedName name="ox_04c1dfd9_be2b_5bf2_a2d5_0f938cada014" comment="milleleaf node 04c1dfd9-be2b-5bf2-a2d5-0f938cada014">Production!$Y$155</definedName>
    <definedName name="ox_04cc0816_da0f_5bc7_bbe0_a825af52d7ea" comment="milleleaf node 04cc0816-da0f-5bc7-bbe0-a825af52d7ea">'Heat map article'!$E$112</definedName>
    <definedName name="ox_04cd31fd_61b5_5137_959b_8af3caadb9c2" comment="milleleaf node 04cd31fd-61b5-5137-959b-8af3caadb9c2">'Use Phase'!$K$358</definedName>
    <definedName name="ox_04d27c12_32e3_53a3_931b_c66cc5cad46e" comment="milleleaf node 04d27c12-32e3-53a3-931b-c66cc5cad46e">'Heat map article'!$AE$97</definedName>
    <definedName name="ox_04d29a0d_1a8d_5b9d_aa3e_a4650c8a7351" comment="milleleaf node 04d29a0d-1a8d-5b9d-aa3e-a4650c8a7351">Resume_SensAnal!$AB$78</definedName>
    <definedName name="ox_04d9d795_cc40_5785_8446_cbaf55b2289f" comment="milleleaf node 04d9d795-cc40-5785-8446-cbaf55b2289f">Recycling!$BJ$314</definedName>
    <definedName name="ox_04da1a31_99ce_5861_8205_f04a8b881b41" comment="milleleaf node 04da1a31-99ce-5861-8205-f04a8b881b41">'Heat map article'!$U$117</definedName>
    <definedName name="ox_04dd2600_cd83_5e83_b0ee_18efacee9eb6" comment="milleleaf node 04dd2600-cd83-5e83-b0ee-18efacee9eb6">Whisker_Sens!$E$40</definedName>
    <definedName name="ox_04ddf68d_1bfa_5d3b_9311_9ebec6866daa" comment="milleleaf node 04ddf68d-1bfa-5d3b-9311-9ebec6866daa">Production!$P$222</definedName>
    <definedName name="ox_04ded0bc_1c80_55db_832a_abb815e2c4a9" comment="milleleaf node 04ded0bc-1c80-55db-832a-abb815e2c4a9">'Heat map article'!$AY$25</definedName>
    <definedName name="ox_04dee424_6d2e_5411_bf9a_2d973d928c00" comment="milleleaf node 04dee424-6d2e-5411-bf9a-2d973d928c00">'Heat map article'!$U$10</definedName>
    <definedName name="ox_04df16d5_76be_5ad3_88c2_d73d210992ad" comment="milleleaf node 04df16d5-76be-5ad3-88c2-d73d210992ad">'Heat map article'!$E$9</definedName>
    <definedName name="ox_04df947a_e775_5dc5_bf2e_3d1af40da3cc" comment="milleleaf node 04df947a-e775-5dc5-bf2e-3d1af40da3cc">Resume_SensAnal!$P$190</definedName>
    <definedName name="ox_04dfbc53_5812_56fc_9437_482fcb2f2d55" comment="milleleaf node 04dfbc53-5812-56fc-9437-482fcb2f2d55">'Use Phase'!$N$19</definedName>
    <definedName name="ox_04e1bbea_c8a0_56ac_a4c9_8d6430d10dd9" comment="milleleaf node 04e1bbea-c8a0-56ac-a4c9-8d6430d10dd9">Recycling!$AR$327</definedName>
    <definedName name="ox_04e1d001_40cd_55c0_8f1e_b996bae455eb" comment="milleleaf node 04e1d001-40cd-55c0-8f1e-b996bae455eb">Recycling!$AR$315</definedName>
    <definedName name="ox_04e6656d_21c3_53c7_940c_b059a02a2be7" comment="milleleaf node 04e6656d-21c3-53c7-940c-b059a02a2be7">'Heat map article'!$E$107</definedName>
    <definedName name="ox_04efc923_5cd9_5dbf_9d02_a3d3fce5fcf0" comment="milleleaf node 04efc923-5cd9-5dbf-9d02-a3d3fce5fcf0">Resume_SensAnal!$P$98</definedName>
    <definedName name="ox_04f00bce_9725_52b5_87ea_6f84a36ad935" comment="milleleaf node 04f00bce-9725-52b5-87ea-6f84a36ad935">Recycling!$AC$161</definedName>
    <definedName name="ox_04f23bd7_2719_55fc_a7a9_074bc8707ac2" comment="milleleaf node 04f23bd7-2719-55fc-a7a9-074bc8707ac2">Resume_SensAnal!$AL$42</definedName>
    <definedName name="ox_04f4d4ef_de58_54b0_806c_f4c3e4af6c1a" comment="milleleaf node 04f4d4ef-de58-54b0-806c-f4c3e4af6c1a">Resume_SensAnal!$AB$71</definedName>
    <definedName name="ox_04f85789_c552_589e_99df_40bb2d646eb0" comment="milleleaf node 04f85789-c552-589e-99df-40bb2d646eb0">Resume_SensAnal!$N$129</definedName>
    <definedName name="ox_04f8685d_fcdd_5712_b7a8_c22071e4b3cd" comment="milleleaf node 04f8685d-fcdd-5712-b7a8-c22071e4b3cd">'Use Phase'!$U$235</definedName>
    <definedName name="ox_04f9fef7_ee40_5a87_8757_bbe9a899af32" comment="milleleaf node 04f9fef7-ee40-5a87-8757-bbe9a899af32">'Use Phase_Grid'!$W$159</definedName>
    <definedName name="ox_04fa3ae9_1891_54c3_b686_24d86ca09e83" comment="milleleaf node 04fa3ae9-1891-54c3-b686-24d86ca09e83">Recycling!$K$174</definedName>
    <definedName name="ox_04fa9114_9744_5fc9_9899_1f87e2ab361f" comment="milleleaf node 04fa9114-9744-5fc9-9899-1f87e2ab361f">'Use Phase_Grid'!$J$202</definedName>
    <definedName name="ox_04ffbd18_9b6e_5c8f_8d77_77af5b23a388" comment="milleleaf node 04ffbd18-9b6e-5c8f-8d77-77af5b23a388">'Use Phase'!$L$171</definedName>
    <definedName name="ox_0500c814_cd8f_51a3_9095_ef954744a70d" comment="milleleaf node 0500c814-cd8f-51a3-9095-ef954744a70d">Resume_SensAnal!$AP$43</definedName>
    <definedName name="ox_05034f11_3126_5624_94d1_b88c43fa4b26" comment="milleleaf node 05034f11-3126-5624-94d1-b88c43fa4b26">Graphs!$K$20</definedName>
    <definedName name="ox_050a6ac2_b3b5_5895_afc1_b67d6ccc871b" comment="milleleaf node 050a6ac2-b3b5-5895-afc1-b67d6ccc871b">Graphs!$K$52</definedName>
    <definedName name="ox_050b8b33_3c2e_5a58_aa06_c21c7e6876bf" comment="milleleaf node 050b8b33-3c2e-5a58-aa06-c21c7e6876bf">Production!$Z$216</definedName>
    <definedName name="ox_050b918b_bb4f_5dfb_98aa_2ef8fea89975" comment="milleleaf node 050b918b-bb4f-5dfb-98aa-2ef8fea89975">Recycling!$BI$117</definedName>
    <definedName name="ox_050c244b_cb66_58fa_8942_1d59b2c17067" comment="milleleaf node 050c244b-cb66-58fa-8942-1d59b2c17067">'Heat map article'!$K$93</definedName>
    <definedName name="ox_05109f65_6ce5_502c_a8c0_c4dea77d8278" comment="milleleaf node 05109f65-6ce5-502c-a8c0-c4dea77d8278">Recycling!$Y$173</definedName>
    <definedName name="ox_0513368e_e4c5_5a78_a4ce_5e4e7050e4cb" comment="milleleaf node 0513368e-e4c5-5a78-a4ce-5e4e7050e4cb">'Use Phase'!$S$37</definedName>
    <definedName name="ox_0515afde_f81f_5375_92d4_9aeca993f704" comment="milleleaf node 0515afde-f81f-5375-92d4-9aeca993f704">'Use Phase'!$J$165</definedName>
    <definedName name="ox_051765b1_8324_545a_ae86_1622a79305cc" comment="milleleaf node 051765b1-8324-545a-ae86-1622a79305cc">'Heat map article'!$R$99</definedName>
    <definedName name="ox_0519e9bd_9812_5f31_8c42_2e310158528b" comment="milleleaf node 0519e9bd-9812-5f31-8c42-2e310158528b">Resume_SensAnal!$E$59</definedName>
    <definedName name="ox_05208b61_6cd9_56c2_b7d5_93819cc05c45" comment="milleleaf node 05208b61-6cd9-56c2-b7d5-93819cc05c45">'Heat map article'!$R$34</definedName>
    <definedName name="ox_05230a97_a626_58a1_be8c_272ca4b8b290" comment="milleleaf node 05230a97-a626-58a1-be8c-272ca4b8b290">Recycling!$H$171</definedName>
    <definedName name="ox_0523d399_70eb_5001_b071_5ee9375fd15d" comment="milleleaf node 0523d399-70eb-5001-b071-5ee9375fd15d">'Heat map article'!$AF$138</definedName>
    <definedName name="ox_05251b45_eb1e_5fd7_852e_860778f8faf9" comment="milleleaf node 05251b45-eb1e-5fd7-852e-860778f8faf9">Resume_SensAnal!$N$70</definedName>
    <definedName name="ox_052678ae_b7eb_5552_a426_25efedf5e72d" comment="milleleaf node 052678ae-b7eb-5552-a426-25efedf5e72d">Resume_SensAnal!$S$100</definedName>
    <definedName name="ox_0527a5d8_d160_54bb_b74b_f7c201660cc3" comment="milleleaf node 0527a5d8-d160-54bb-b74b-f7c201660cc3">Recycling!$BP$110</definedName>
    <definedName name="ox_052bbc08_0690_587d_8c8e_f02df2bcecd0" comment="milleleaf node 052bbc08-0690-587d-8c8e-f02df2bcecd0">Resume_SensAnal!$Q$47</definedName>
    <definedName name="ox_053ca56b_d920_57f4_8baa_d4d680b4041b" comment="milleleaf node 053ca56b-d920-57f4-8baa-d4d680b4041b">Resume_SensAnal!$G$120</definedName>
    <definedName name="ox_053eb138_70b7_540c_ac76_6059cb569488" comment="milleleaf node 053eb138-70b7-540c-ac76-6059cb569488">Resume_SensAnal!$J$208</definedName>
    <definedName name="ox_053f5990_af82_54e7_aaad_64bb6f91c2b4" comment="milleleaf node 053f5990-af82-54e7-aaad-64bb6f91c2b4">Production!$L$160</definedName>
    <definedName name="ox_0542970f_e80d_5451_8e08_49bf87324420" comment="milleleaf node 0542970f-e80d-5451-8e08-49bf87324420">'Heat map article'!$L$52</definedName>
    <definedName name="ox_0542cbf9_840d_5662_96b7_255ccc9dcac1" comment="milleleaf node 0542cbf9-840d-5662-96b7-255ccc9dcac1">'Heat map article'!$AE$56</definedName>
    <definedName name="ox_05436cb5_3b82_57b8_8eaa_e71656e063fa" comment="milleleaf node 05436cb5-3b82-57b8-8eaa-e71656e063fa">Resume_SensAnal!$J$11</definedName>
    <definedName name="ox_0543f32e_9bc2_554b_b2f8_faa0d09f4246" comment="milleleaf node 0543f32e-9bc2-554b-b2f8-faa0d09f4246">'Use Phase'!$P$71</definedName>
    <definedName name="ox_054b64fb_363c_512d_896e_ffce3b20c89b" comment="milleleaf node 054b64fb-363c-512d-896e-ffce3b20c89b">Recycling!$R$162</definedName>
    <definedName name="ox_054f3195_5c2c_5e20_8cf5_ef84d42c27b9" comment="milleleaf node 054f3195-5c2c-5e20-8cf5-ef84d42c27b9">Production!$M$71</definedName>
    <definedName name="ox_05512f28_2255_57b7_96b1_28a83ae47a42" comment="milleleaf node 05512f28-2255-57b7-96b1-28a83ae47a42">Recycling!$AU$42</definedName>
    <definedName name="ox_0551c461_ac00_5fe8_a086_e772d0a6fb4c" comment="milleleaf node 0551c461-ac00-5fe8-a086-e772d0a6fb4c">'Use Phase_Grid'!$J$82</definedName>
    <definedName name="ox_0557d42c_c14d_5898_b43c_60184c93b4a0" comment="milleleaf node 0557d42c-c14d-5898-b43c-60184c93b4a0">'Heat map article'!$AE$49</definedName>
    <definedName name="ox_0558c057_dc0a_5c0a_83fc_08825fe1dca8" comment="milleleaf node 0558c057-dc0a-5c0a-83fc-08825fe1dca8">Recycling!$B$129</definedName>
    <definedName name="ox_055adae3_6c50_56e2_b21c_cd6b7ac0e95c" comment="milleleaf node 055adae3-6c50-56e2-b21c-cd6b7ac0e95c">Whisker_Sens!$C$25</definedName>
    <definedName name="ox_055f6a51_3507_5f1c_8497_2adaf90d99fd" comment="milleleaf node 055f6a51-3507-5f1c-8497-2adaf90d99fd">'Use Phase_Grid'!$M$12</definedName>
    <definedName name="ox_0560c9cf_be30_5975_8830_c1f0649e097c" comment="milleleaf node 0560c9cf-be30-5975-8830-c1f0649e097c">'Use Phase'!$K$258</definedName>
    <definedName name="ox_05619644_b8cd_5dee_b69c_ab6f5cc324e7" comment="milleleaf node 05619644-b8cd-5dee-b69c-ab6f5cc324e7">Resume_SensAnal!$H$170</definedName>
    <definedName name="ox_05620093_a8ff_5fd4_a94f_a79e6a58f0aa" comment="milleleaf node 05620093-a8ff-5fd4-a94f-a79e6a58f0aa">Recycling!$BQ$303</definedName>
    <definedName name="ox_056232e9_0295_5bf5_93d7_e3be4a5e5a9b" comment="milleleaf node 056232e9-0295-5bf5-93d7-e3be4a5e5a9b">'Heat map article'!$N$37</definedName>
    <definedName name="ox_056601d4_7d89_5ba0_a738_4833b1925096" comment="milleleaf node 056601d4-7d89-5ba0-a738-4833b1925096">Resume_SensAnal!$J$114</definedName>
    <definedName name="ox_05661e30_bf8e_5e37_8465_7425df9cd0d6" comment="milleleaf node 05661e30-bf8e-5e37-8465-7425df9cd0d6">'Heat map article'!$AB$112</definedName>
    <definedName name="ox_0567552c_1223_54ea_ac6c_041051c51006" comment="milleleaf node 0567552c-1223-54ea-ac6c-041051c51006">'Use Phase'!$AI$285</definedName>
    <definedName name="ox_05687a83_ec44_54a4_8c74_7408100747f3" comment="milleleaf node 05687a83-ec44-54a4-8c74-7408100747f3">Production!$AV$56</definedName>
    <definedName name="ox_057136ce_4aa9_56c2_be41_4625f5ef3ddf" comment="milleleaf node 057136ce-4aa9-56c2-be41-4625f5ef3ddf">Resume_SensAnal!$F$61</definedName>
    <definedName name="ox_057223eb_e82b_5b0e_afcf_94286f6f7c26" comment="milleleaf node 057223eb-e82b-5b0e-afcf-94286f6f7c26">Resume_SensAnal!$E$17</definedName>
    <definedName name="ox_0573586f_aef5_5fca_b657_dbdb74c90cb9" comment="milleleaf node 0573586f-aef5-5fca-b657-dbdb74c90cb9">Recycling!$B$127</definedName>
    <definedName name="ox_057691dd_b2be_5393_b815_092987a47540" comment="milleleaf node 057691dd-b2be-5393-b815-092987a47540">'Use Phase_Grid'!$S$153</definedName>
    <definedName name="ox_0578ea1c_229e_5805_b8f3_121bd765c5b1" comment="milleleaf node 0578ea1c-229e-5805-b8f3-121bd765c5b1">'Use Phase'!$N$24</definedName>
    <definedName name="ox_057c4f5e_b606_5cf2_87e4_0d550f17cb86" comment="milleleaf node 057c4f5e-b606-5cf2-87e4-0d550f17cb86">Production!$K$62</definedName>
    <definedName name="ox_057deb4a_ab8f_51b8_aa77_16cadac7cd19" comment="milleleaf node 057deb4a-ab8f-51b8-aa77-16cadac7cd19">'Heat map article'!$AZ$31</definedName>
    <definedName name="ox_0580b5f9_9f6b_5e5c_acf3_8348c1a0fd62" comment="milleleaf node 0580b5f9-9f6b-5e5c-acf3-8348c1a0fd62">'Use Phase_Grid'!$W$184</definedName>
    <definedName name="ox_05817d1b_ba04_5db4_91f1_982ebcd6c756" comment="milleleaf node 05817d1b-ba04-5db4-91f1-982ebcd6c756">Production!$F$94</definedName>
    <definedName name="ox_05845ffe_4981_5d2c_bc6a_7f210b8c8bf2" comment="milleleaf node 05845ffe-4981-5d2c-bc6a-7f210b8c8bf2">'Heat map article'!$W$99</definedName>
    <definedName name="ox_0584f4d5_422e_5fcb_beb7_9022216abd2b" comment="milleleaf node 0584f4d5-422e-5fcb-beb7-9022216abd2b">'Heat map article'!$O$130</definedName>
    <definedName name="ox_05885414_6bba_529d_b406_3ade452426ef" comment="milleleaf node 05885414-6bba-529d-b406-3ade452426ef">'Heat map article'!$AV$8</definedName>
    <definedName name="ox_058b094a_938b_562e_a6d2_9f36a8dadd87" comment="milleleaf node 058b094a-938b-562e-a6d2-9f36a8dadd87">'Use Phase_Grid'!$P$144</definedName>
    <definedName name="ox_058b1b6d_4682_5d01_9c9d_95fdac235980" comment="milleleaf node 058b1b6d-4682-5d01-9c9d-95fdac235980">'Use Phase_Grid'!$M$86</definedName>
    <definedName name="ox_058b2bdc_5ccf_5c2e_ae66_556147b20ada" comment="milleleaf node 058b2bdc-5ccf-5c2e-ae66-556147b20ada">Resume_SensAnal!$D$6</definedName>
    <definedName name="ox_058c231b_c92b_5bee_86e3_6c9797eab896" comment="milleleaf node 058c231b-c92b-5bee-86e3-6c9797eab896">'Use Phase_Grid'!$J$97</definedName>
    <definedName name="ox_058dd618_e99d_521e_85b4_d9ed6a961ec0" comment="milleleaf node 058dd618-e99d-521e-85b4-d9ed6a961ec0">Resume_SensAnal!$I$188</definedName>
    <definedName name="ox_058fb96e_980c_5f06_8931_8a2b5432d0dc" comment="milleleaf node 058fb96e-980c-5f06-8931-8a2b5432d0dc">Resume_SensAnal!$AG$67</definedName>
    <definedName name="ox_058fbb80_c3f5_517a_87df_e6e20b11cb5e" comment="milleleaf node 058fbb80-c3f5-517a-87df-e6e20b11cb5e">Recycling!$BQ$300</definedName>
    <definedName name="ox_058fcf2c_bb1a_524f_97ba_f9b698b718ca" comment="milleleaf node 058fcf2c-bb1a-524f-97ba-f9b698b718ca">'Heat map article'!$V$146</definedName>
    <definedName name="ox_05908dcf_947c_538e_a3e7_2fb870d21e88" comment="milleleaf node 05908dcf-947c-538e-a3e7-2fb870d21e88">'Heat map article'!$F$24</definedName>
    <definedName name="ox_0594c513_2016_55af_a240_b6b283cd265a" comment="milleleaf node 0594c513-2016-55af-a240-b6b283cd265a">'Use Phase_Grid'!$R$42</definedName>
    <definedName name="ox_05973fa8_2b65_59b3_9455_e3fd0b06a249" comment="milleleaf node 05973fa8-2b65-59b3-9455-e3fd0b06a249">Resume_SensAnal!$AK$78</definedName>
    <definedName name="ox_0597c099_2b93_52a8_9a40_b912232690fc" comment="milleleaf node 0597c099-2b93-52a8-9a40-b912232690fc">Recycling!$AK$154</definedName>
    <definedName name="ox_05983f40_40e0_5069_b9da_1a1806b43486" comment="milleleaf node 05983f40-40e0-5069-b9da-1a1806b43486">'Heat map article'!$AU$40</definedName>
    <definedName name="ox_05995bf4_2ba9_5e88_a332_3bca42295757" comment="milleleaf node 05995bf4-2ba9-5e88-a332-3bca42295757">Recycling!$AX$301</definedName>
    <definedName name="ox_059d1230_fde3_576f_b5ec_f81195b55011" comment="milleleaf node 059d1230-fde3-576f-b5ec-f81195b55011">'Use Phase'!$O$288</definedName>
    <definedName name="ox_05aa192e_177a_582d_82dc_59ab7dfac9ce" comment="milleleaf node 05aa192e-177a-582d-82dc-59ab7dfac9ce">Production!$M$167</definedName>
    <definedName name="ox_05b04485_421b_588f_b88a_86d2bd3bd4be" comment="milleleaf node 05b04485-421b-588f-b88a-86d2bd3bd4be">'Use Phase'!$AF$261</definedName>
    <definedName name="ox_05b3524d_fd42_51ec_99fa_f817579dc693" comment="milleleaf node 05b3524d-fd42-51ec-99fa-f817579dc693">'Use Phase'!$N$393</definedName>
    <definedName name="ox_05b3bc44_c3e9_508a_8def_465fb13bbca7" comment="milleleaf node 05b3bc44-c3e9-508a-8def-465fb13bbca7">'Use Phase_Grid'!$K$152</definedName>
    <definedName name="ox_05b65869_8616_55dc_ac16_3555d469a703" comment="milleleaf node 05b65869-8616-55dc-ac16-3555d469a703">'Use Phase'!$AL$143</definedName>
    <definedName name="ox_05b6cbb6_f4f0_5076_8cfb_11619dc05a4d" comment="milleleaf node 05b6cbb6-f4f0-5076-8cfb-11619dc05a4d">'Use Phase'!$AD$303</definedName>
    <definedName name="ox_05b7c8d5_f268_57dc_b722_a088b7970e81" comment="milleleaf node 05b7c8d5-f268-57dc-b722-a088b7970e81">'Heat map article'!$W$110</definedName>
    <definedName name="ox_05bb9135_8458_551d_ba92_b18e9d571454" comment="milleleaf node 05bb9135-8458-551d-ba92-b18e9d571454">'Heat map article'!$AE$67</definedName>
    <definedName name="ox_05bc5186_462a_52cb_87f0_623a5cc90dd2" comment="milleleaf node 05bc5186-462a-52cb-87f0-623a5cc90dd2">'Heat map article'!$AT$29</definedName>
    <definedName name="ox_05c0cc3b_5aca_53c0_95df_185d00d2c66e" comment="milleleaf node 05c0cc3b-5aca-53c0-95df-185d00d2c66e">'Use Phase'!$AE$261</definedName>
    <definedName name="ox_05c0dc10_9b7f_52b1_8d08_630ee05da37e" comment="milleleaf node 05c0dc10-9b7f-52b1-8d08-630ee05da37e">Resume_SensAnal!$D$121</definedName>
    <definedName name="ox_05c11731_f421_5b2f_bb64_c021ecde13e7" comment="milleleaf node 05c11731-f421-5b2f-bb64-c021ecde13e7">Resume_SensAnal!$F$156</definedName>
    <definedName name="ox_05c2d6f3_104e_5420_bb57_dbbe65814532" comment="milleleaf node 05c2d6f3-104e-5420-bb57-dbbe65814532">Recycling!$BF$136</definedName>
    <definedName name="ox_05c487d4_9afd_51d7_b599_b912d5499a92" comment="milleleaf node 05c487d4-9afd-51d7-b599-b912d5499a92">Resume_SensAnal!$AO$62</definedName>
    <definedName name="ox_05c592e6_0024_5cef_98a4_626f54ac20f5" comment="milleleaf node 05c592e6-0024-5cef-98a4-626f54ac20f5">Production!$R$28</definedName>
    <definedName name="ox_05c59776_966b_51be_97b9_68b5360c4f6b" comment="milleleaf node 05c59776-966b-51be-97b9-68b5360c4f6b">'Use Phase'!$Q$363</definedName>
    <definedName name="ox_05c5ca64_6a9c_5b90_baca_7291b6b1b261" comment="milleleaf node 05c5ca64-6a9c-5b90-baca-7291b6b1b261">Recycling!$AC$202</definedName>
    <definedName name="ox_05c85719_b624_581e_b0e8_9e096c5493da" comment="milleleaf node 05c85719-b624-581e-b0e8-9e096c5493da">'Use Phase'!$Q$200</definedName>
    <definedName name="ox_05c94468_801c_52ab_a6c9_83fcc63033bd" comment="milleleaf node 05c94468-801c-52ab-a6c9-83fcc63033bd">'Heat map article'!$C$12</definedName>
    <definedName name="ox_05cabdfe_4bdc_5386_afe0_17419bd1853c" comment="milleleaf node 05cabdfe-4bdc-5386-afe0-17419bd1853c">'Use Phase'!$Q$166</definedName>
    <definedName name="ox_05cb01d0_9b86_5e9c_9a17_fad50969b7f0" comment="milleleaf node 05cb01d0-9b86-5e9c-9a17-fad50969b7f0">'Heat map article'!$AY$14</definedName>
    <definedName name="ox_05cca368_cfd1_5857_b9d2_e63110f4c335" comment="milleleaf node 05cca368-cfd1-5857-b9d2-e63110f4c335">'Heat map article'!$AG$15</definedName>
    <definedName name="ox_05ced90c_2b19_55e8_878c_00c454c817e0" comment="milleleaf node 05ced90c-2b19-55e8-878c-00c454c817e0">'Use Phase'!$M$154</definedName>
    <definedName name="ox_05d01fe0_9324_5fc5_9a4a_41968ee6c5c8" comment="milleleaf node 05d01fe0-9324-5fc5-9a4a-41968ee6c5c8">Recycling!$O$197</definedName>
    <definedName name="ox_05d6a6f4_b257_5164_9016_3b5b93bf5506" comment="milleleaf node 05d6a6f4-b257-5164-9016-3b5b93bf5506">'Use Phase'!$O$11</definedName>
    <definedName name="ox_05dc0acc_c58c_5c04_a5e4_224444f35b68" comment="milleleaf node 05dc0acc-c58c-5c04-a5e4-224444f35b68">Resume_SensAnal!$AN$41</definedName>
    <definedName name="ox_05dcf4a0_a3c4_5ba5_a834_a5386b13c5b6" comment="milleleaf node 05dcf4a0-a3c4-5ba5-a834-a5386b13c5b6">Resume_SensAnal!$O$116</definedName>
    <definedName name="ox_05de29a3_bed0_5802_b67c_59baebeb3553" comment="milleleaf node 05de29a3-bed0-5802-b67c-59baebeb3553">'Heat map article'!$Y$133</definedName>
    <definedName name="ox_05e54a47_42b9_50d4_b98b_93487403180c" comment="milleleaf node 05e54a47-42b9-50d4-b98b-93487403180c">Resume_SensAnal!$D$64</definedName>
    <definedName name="ox_05e5ed62_2f3a_50e3_8aef_dc229ffd4e36" comment="milleleaf node 05e5ed62-2f3a-50e3-8aef-dc229ffd4e36">Resume_SensAnal!$P$170</definedName>
    <definedName name="ox_05e75333_5bdd_54d3_aa22_2b1fcaf5dec5" comment="milleleaf node 05e75333-5bdd-54d3-aa22-2b1fcaf5dec5">'Use Phase'!$M$181</definedName>
    <definedName name="ox_05f1b0c1_a3c5_588e_8692_601ad8123b8b" comment="milleleaf node 05f1b0c1-a3c5-588e-8692-601ad8123b8b">'Heat map article'!$AM$24</definedName>
    <definedName name="ox_05f36d26_8b84_5565_baea_000e59074e57" comment="milleleaf node 05f36d26-8b84-5565-baea-000e59074e57">'Use Phase_Grid'!$R$5</definedName>
    <definedName name="ox_05f407d2_9735_5737_adf3_6deda6f0020a" comment="milleleaf node 05f407d2-9735-5737-adf3-6deda6f0020a">Recycling!$BR$320</definedName>
    <definedName name="ox_05f4fc4b_7e39_5d03_acc1_004e3c4ffc72" comment="milleleaf node 05f4fc4b-7e39-5d03-acc1-004e3c4ffc72">Resume_SensAnal!$M$23</definedName>
    <definedName name="ox_05f6fa01_ae5d_52ea_9091_e31d07a1e684" comment="milleleaf node 05f6fa01-ae5d-52ea-9091-e31d07a1e684">Whisker_Sens!$D$40</definedName>
    <definedName name="ox_05f84141_94c3_5013_beb5_f9d6e6a6f16b" comment="milleleaf node 05f84141-94c3-5013-beb5-f9d6e6a6f16b">Recycling!$AC$123</definedName>
    <definedName name="ox_05fa520d_675f_54fe_a3da_293adb5d4faf" comment="milleleaf node 05fa520d-675f-54fe-a3da-293adb5d4faf">'Use Phase'!$M$163</definedName>
    <definedName name="ox_05fbf20b_d49b_5a9c_8bda_3e1a4daeb88a" comment="milleleaf node 05fbf20b-d49b-5a9c-8bda-3e1a4daeb88a">Recycling!$F$92</definedName>
    <definedName name="ox_05fc11f6_c74f_5fea_8cb1_70df2f973a30" comment="milleleaf node 05fc11f6-c74f-5fea-8cb1-70df2f973a30">'Heat map article'!$AT$13</definedName>
    <definedName name="ox_05ffa0f7_3ab2_5d72_82bd_4c5b5dacfe2e" comment="milleleaf node 05ffa0f7-3ab2-5d72-82bd-4c5b5dacfe2e">Production!$F$219</definedName>
    <definedName name="ox_06043de4_aaba_5894_9bcb_ad9324ce377b" comment="milleleaf node 06043de4-aaba-5894-9bcb-ad9324ce377b">Recycling!$BQ$106</definedName>
    <definedName name="ox_0606d894_2621_5816_ae3a_cee6774e3ff1" comment="milleleaf node 0606d894-2621-5816-ae3a-cee6774e3ff1">Graphs!$Q$15</definedName>
    <definedName name="ox_06077795_36a4_59fb_96a6_400a989e56dd" comment="milleleaf node 06077795-36a4-59fb-96a6-400a989e56dd">'Heat map article'!$I$40</definedName>
    <definedName name="ox_0609161a_78d5_5748_83e7_dcf3ea8a5e58" comment="milleleaf node 0609161a-78d5-5748-83e7-dcf3ea8a5e58">'Use Phase'!$AI$208</definedName>
    <definedName name="ox_060b39fa_a000_5776_9ffa_0b9b23092c85" comment="milleleaf node 060b39fa-a000-5776-9ffa-0b9b23092c85">Production!$AL$149</definedName>
    <definedName name="ox_060bffe0_fc01_5aa5_89c2_28982c965c85" comment="milleleaf node 060bffe0-fc01-5aa5-89c2-28982c965c85">Recycling!$AY$155</definedName>
    <definedName name="ox_060d0798_e7fd_5f03_8d91_c4126336cad0" comment="milleleaf node 060d0798-e7fd-5f03-8d91-c4126336cad0">Resume_SensAnal!$T$93</definedName>
    <definedName name="ox_060d3a3e_9d83_5ffc_80b0_e4d0a094e049" comment="milleleaf node 060d3a3e-9d83-5ffc-80b0-e4d0a094e049">Recycling!$AG$183</definedName>
    <definedName name="ox_061fb0bf_1cb5_519d_bf38_fd87755570a6" comment="milleleaf node 061fb0bf-1cb5-519d-bf38-fd87755570a6">'Use Phase_Grid'!$O$266</definedName>
    <definedName name="ox_0621550b_a987_5c43_bc64_c9edb29554ca" comment="milleleaf node 0621550b-a987-5c43-bc64-c9edb29554ca">'Heat map article'!$P$129</definedName>
    <definedName name="ox_06231a2b_969c_5d3e_8c82_cba6e69a4873" comment="milleleaf node 06231a2b-969c-5d3e-8c82-cba6e69a4873">Recycling!$U$149</definedName>
    <definedName name="ox_062432ea_67e7_5f6c_a5d0_a8def12ae280" comment="milleleaf node 062432ea-67e7-5f6c-a5d0-a8def12ae280">'Use Phase_Grid'!$R$216</definedName>
    <definedName name="ox_06267080_0c97_57f3_9afe_95027841c08e" comment="milleleaf node 06267080-0c97-57f3-9afe-95027841c08e">Recycling!$AV$143</definedName>
    <definedName name="ox_06290a71_bd5c_5346_923a_677fb54f6fcb" comment="milleleaf node 06290a71-bd5c-5346-923a-677fb54f6fcb">'Heat map article'!$E$52</definedName>
    <definedName name="ox_062af8df_0afe_5632_be30_e2b69b6aed99" comment="milleleaf node 062af8df-0afe-5632-be30-e2b69b6aed99">'Heat map article'!$H$73</definedName>
    <definedName name="ox_062d7e77_4df0_5e91_abb1_96c611ad3dcb" comment="milleleaf node 062d7e77-4df0-5e91-abb1-96c611ad3dcb">Resume_SensAnal!$J$191</definedName>
    <definedName name="ox_0631332d_0e9c_5f7e_9f68_af970246b623" comment="milleleaf node 0631332d-0e9c-5f7e-9f68-af970246b623">Recycling!$AP$299</definedName>
    <definedName name="ox_0632ad41_3738_56be_8cc8_ec6c438ac8a7" comment="milleleaf node 0632ad41-3738-56be-8cc8-ec6c438ac8a7">'Use Phase_Grid'!$O$88</definedName>
    <definedName name="ox_0633b9aa_a301_5c69_9492_15ac912b9ef5" comment="milleleaf node 0633b9aa-a301-5c69-9492-15ac912b9ef5">'Use Phase'!$M$242</definedName>
    <definedName name="ox_063702d2_7ebd_5cfc_9c01_778f2c31b773" comment="milleleaf node 063702d2-7ebd-5cfc-9c01-778f2c31b773">Production!$BN$182</definedName>
    <definedName name="ox_06379c05_ed24_51c2_a4e4_5ca52bbe6091" comment="milleleaf node 06379c05-ed24-51c2-a4e4-5ca52bbe6091">Production!$G$106</definedName>
    <definedName name="ox_063876d4_89ef_5c8e_8ffa_d6fd2d5fc517" comment="milleleaf node 063876d4-89ef-5c8e-8ffa-d6fd2d5fc517">Recycling!$I$93</definedName>
    <definedName name="ox_0638e5ba_8492_5c50_92aa_236dd328bd53" comment="milleleaf node 0638e5ba-8492-5c50-92aa-236dd328bd53">'Heat map article'!$J$42</definedName>
    <definedName name="ox_063aa827_ce02_5727_b68e_2d320d4b6a3a" comment="milleleaf node 063aa827-ce02-5727-b68e-2d320d4b6a3a">'Use Phase'!$K$211</definedName>
    <definedName name="ox_063abe88_4a13_5f75_8a40_bbf553e35699" comment="milleleaf node 063abe88-4a13-5f75-8a40-bbf553e35699">Whisker_Sens!$J$23</definedName>
    <definedName name="ox_063b683c_d390_56e9_b5ad_c27fab3414a1" comment="milleleaf node 063b683c-d390-56e9-b5ad-c27fab3414a1">Production!$G$145</definedName>
    <definedName name="ox_063d7da9_8c89_531e_8c89_eab4068c1722" comment="milleleaf node 063d7da9-8c89-531e-8c89-eab4068c1722">Resume_SensAnal!$AD$66</definedName>
    <definedName name="ox_063f747c_f5df_5ed4_9962_c49d1baaa934" comment="milleleaf node 063f747c-f5df-5ed4-9962-c49d1baaa934">Resume_SensAnal!$AF$98</definedName>
    <definedName name="ox_06415a53_3bc3_540d_9b0a_7af1a4f38f46" comment="milleleaf node 06415a53-3bc3-540d-9b0a-7af1a4f38f46">Recycling!$H$117</definedName>
    <definedName name="ox_0644cd20_2c54_59f5_a43f_641129c76c9d" comment="milleleaf node 0644cd20-2c54-59f5-a43f-641129c76c9d">'Use Phase_Grid'!$L$244</definedName>
    <definedName name="ox_064b328d_90c8_5588_8c46_fb3a56ed7aa7" comment="milleleaf node 064b328d-90c8-5588-8c46-fb3a56ed7aa7">'Use Phase'!$Q$251</definedName>
    <definedName name="ox_064dba0c_0061_5bee_ace1_99548ea519b1" comment="milleleaf node 064dba0c-0061-5bee-ace1-99548ea519b1">Resume_SensAnal!$D$149</definedName>
    <definedName name="ox_064ef269_9f43_5be8_8522_27fcff95b43e" comment="milleleaf node 064ef269-9f43-5be8-8522-27fcff95b43e">Production!$AL$146</definedName>
    <definedName name="ox_06509edb_5c05_530e_9fb8_a03781cbe22f" comment="milleleaf node 06509edb-5c05-530e-9fb8-a03781cbe22f">'Use Phase'!$O$185</definedName>
    <definedName name="ox_0653d81b_540f_5549_8a91_896b6bb19b1c" comment="milleleaf node 0653d81b-540f-5549-8a91-896b6bb19b1c">Resume_SensAnal!$S$198</definedName>
    <definedName name="ox_0654da31_96d4_5d62_abd0_8c48f1b2f5fc" comment="milleleaf node 0654da31-96d4-5d62-abd0-8c48f1b2f5fc">Production!$O$44</definedName>
    <definedName name="ox_0655ab35_f12f_5491_9216_d02e00d2ea60" comment="milleleaf node 0655ab35-f12f-5491-9216-d02e00d2ea60">'Use Phase'!$V$273</definedName>
    <definedName name="ox_06560c85_64cd_562a_a397_c01c0134ebd0" comment="milleleaf node 06560c85-64cd-562a-a397-c01c0134ebd0">Production!$BF$85</definedName>
    <definedName name="ox_065a84cc_9b1e_589b_9dca_16ddfe94d3c7" comment="milleleaf node 065a84cc-9b1e-589b-9dca-16ddfe94d3c7">Whisker_Sens!$I$9</definedName>
    <definedName name="ox_065aacc0_8fce_55f7_a6f9_c287b3c9f64d" comment="milleleaf node 065aacc0-8fce-55f7-a6f9-c287b3c9f64d">'Use Phase'!$N$220</definedName>
    <definedName name="ox_06602946_1714_54a0_acb5_1787a34f8ce2" comment="milleleaf node 06602946-1714-54a0-acb5-1787a34f8ce2">Resume_SensAnal!$AR$75</definedName>
    <definedName name="ox_0661aef0_0897_5981_b615_629327fa09cc" comment="milleleaf node 0661aef0-0897-5981-b615-629327fa09cc">'Use Phase'!$AJ$264</definedName>
    <definedName name="ox_0666f91b_dcaf_5fdc_97de_119ccf398d6d" comment="milleleaf node 0666f91b-dcaf-5fdc-97de-119ccf398d6d">Production!$F$193</definedName>
    <definedName name="ox_066a43f7_b4fb_548a_a46b_d9219c7b1bca" comment="milleleaf node 066a43f7-b4fb-548a-a46b-d9219c7b1bca">'Use Phase'!$AL$146</definedName>
    <definedName name="ox_066a7871_78fe_57fc_b232_a61934bd1a69" comment="milleleaf node 066a7871-78fe-57fc-b232-a61934bd1a69">'Heat map article'!$AE$134</definedName>
    <definedName name="ox_066c4f6b_27e9_5866_95b8_896da6849165" comment="milleleaf node 066c4f6b-27e9-5866-95b8-896da6849165">'Heat map article'!$AA$13</definedName>
    <definedName name="ox_0670255c_69a8_5d6f_ad06_f2ea4a8eeb20" comment="milleleaf node 0670255c-69a8-5d6f-ad06-f2ea4a8eeb20">'Heat map article'!$AI$90</definedName>
    <definedName name="ox_0671910b_264f_518f_a9c5_9b7ab2f64416" comment="milleleaf node 0671910b-264f-518f-a9c5-9b7ab2f64416">'Heat map article'!$D$30</definedName>
    <definedName name="ox_067317ea_73fe_5d84_85f7_2a61b4661590" comment="milleleaf node 067317ea-73fe-5d84-85f7-2a61b4661590">Resume_SensAnal!$R$70</definedName>
    <definedName name="ox_06776f09_8876_5ab7_86ca_b025fad21bce" comment="milleleaf node 06776f09-8876-5ab7-86ca-b025fad21bce">Recycling!$BM$300</definedName>
    <definedName name="ox_067c25bb_5f2a_5bec_8be5_a29e4bbc7959" comment="milleleaf node 067c25bb-5f2a-5bec-8be5-a29e4bbc7959">Resume_SensAnal!$C$195</definedName>
    <definedName name="ox_06801a15_470b_571d_9a30_a15671469b9b" comment="milleleaf node 06801a15-470b-571d-9a30-a15671469b9b">'Heat map article'!$E$66</definedName>
    <definedName name="ox_0682b3de_7b1d_5572_86aa_ab7121563839" comment="milleleaf node 0682b3de-7b1d-5572-86aa-ab7121563839">'Use Phase_Grid'!$R$17</definedName>
    <definedName name="ox_068d62c0_b6b4_524a_91da_0d8cee4be114" comment="milleleaf node 068d62c0-b6b4-524a-91da-0d8cee4be114">'Heat map article'!$AP$7</definedName>
    <definedName name="ox_068d68bf_7457_5479_b657_28b06a5ab6ce" comment="milleleaf node 068d68bf-7457-5479-b657-28b06a5ab6ce">'Use Phase'!$AL$188</definedName>
    <definedName name="ox_0690ee3f_db88_58d6_9942_8772dc803032" comment="milleleaf node 0690ee3f-db88-58d6-9942-8772dc803032">'Use Phase'!$U$345</definedName>
    <definedName name="ox_0692affc_9552_5ce7_bcda_54214251a8cf" comment="milleleaf node 0692affc-9552-5ce7-bcda-54214251a8cf">'Use Phase_Grid'!$M$163</definedName>
    <definedName name="ox_06936e79_c8b9_5b8b_b1b2_c377b1eaa71e" comment="milleleaf node 06936e79-c8b9-5b8b-b1b2-c377b1eaa71e">Production!$AL$93</definedName>
    <definedName name="ox_069831f9_33e1_5441_b459_6e46b84e600f" comment="milleleaf node 069831f9-33e1-5441-b459-6e46b84e600f">'Use Phase'!$Q$330</definedName>
    <definedName name="ox_06983cb6_e1db_5288_aee8_f96e9853ccfb" comment="milleleaf node 06983cb6-e1db-5288-aee8-f96e9853ccfb">'Use Phase'!$R$12</definedName>
    <definedName name="ox_06987c91_dd2b_5962_aea1_cfe89397015a" comment="milleleaf node 06987c91-dd2b-5962-aea1-cfe89397015a">'Use Phase'!$AJ$217</definedName>
    <definedName name="ox_069d0ac4_f14b_5334_aed3_3f362cb88f05" comment="milleleaf node 069d0ac4-f14b-5334-aed3-3f362cb88f05">Resume_SensAnal!$AN$47</definedName>
    <definedName name="ox_069dc01f_6cf4_5987_957b_9674b6110348" comment="milleleaf node 069dc01f-6cf4-5987-957b-9674b6110348">Recycling!$AD$94</definedName>
    <definedName name="ox_069e3795_523a_5890_8fba_5bc4f9f6937d" comment="milleleaf node 069e3795-523a-5890-8fba-5bc4f9f6937d">'Use Phase'!$L$39</definedName>
    <definedName name="ox_069ef4da_c9f7_557a_a553_f130f31124ff" comment="milleleaf node 069ef4da-c9f7-557a-a553-f130f31124ff">'Heat map article'!$AE$98</definedName>
    <definedName name="ox_06a306b4_bff3_54f0_b1fe_bab53b57c2d0" comment="milleleaf node 06a306b4-bff3-54f0-b1fe-bab53b57c2d0">Recycling!$AU$308</definedName>
    <definedName name="ox_06a915e0_8133_5de7_a114_cad682443dfd" comment="milleleaf node 06a915e0-8133-5de7-a114-cad682443dfd">Resume_SensAnal!$AM$89</definedName>
    <definedName name="ox_06aa2fee_ffcd_55f4_b7f2_b4c286b17251" comment="milleleaf node 06aa2fee-ffcd-55f4-b7f2-b4c286b17251">'Use Phase_Grid'!$K$46</definedName>
    <definedName name="ox_06aa9150_c77e_5be0_963a_b167b4bd6811" comment="milleleaf node 06aa9150-c77e-5be0-963a-b167b4bd6811">Whisker_Sens!$I$8</definedName>
    <definedName name="ox_06adc32f_66f6_521c_8b5b_24a58550c39e" comment="milleleaf node 06adc32f-66f6-521c-8b5b-24a58550c39e">Recycling!$M$177</definedName>
    <definedName name="ox_06b43cc5_6d83_57b5_bbe5_acd762fcada0" comment="milleleaf node 06b43cc5-6d83-57b5-bbe5-acd762fcada0">Resume_SensAnal!$M$209</definedName>
    <definedName name="ox_06b533ec_4797_59c4_839c_e4f891f51509" comment="milleleaf node 06b533ec-4797-59c4-839c-e4f891f51509">'Use Phase_Grid'!$J$142</definedName>
    <definedName name="ox_06b895b6_915e_53b9_9fbe_267b2e4e55d3" comment="milleleaf node 06b895b6-915e-53b9-9fbe-267b2e4e55d3">Recycling!$AP$92</definedName>
    <definedName name="ox_06c09493_21a4_5a1b_9abc_467f639d7279" comment="milleleaf node 06c09493-21a4-5a1b-9abc-467f639d7279">'Use Phase_Grid'!$L$256</definedName>
    <definedName name="ox_06c20e1a_7b6f_5386_8d65_637f477d7b51" comment="milleleaf node 06c20e1a-7b6f-5386-8d65-637f477d7b51">'Use Phase'!$E$49</definedName>
    <definedName name="ox_06c5251c_67bc_530a_8ce2_b98cfc5527be" comment="milleleaf node 06c5251c-67bc-530a-8ce2-b98cfc5527be">Production!$BF$55</definedName>
    <definedName name="ox_06ccbc72_0fad_5a70_8d95_20952a778f22" comment="milleleaf node 06ccbc72-0fad-5a70-8d95-20952a778f22">Recycling!$BF$111</definedName>
    <definedName name="ox_06ceacb6_1f7d_56a6_811c_e5f43d3a1a43" comment="milleleaf node 06ceacb6-1f7d-56a6-811c-e5f43d3a1a43">'Use Phase'!$AE$228</definedName>
    <definedName name="ox_06d13882_dd6e_5dea_b863_fbd0b362dffc" comment="milleleaf node 06d13882-dd6e-5dea-b863-fbd0b362dffc">'Use Phase'!$AE$352</definedName>
    <definedName name="ox_06d26574_ab3e_5ebc_8132_9f53a64fc29b" comment="milleleaf node 06d26574-ab3e-5ebc-8132-9f53a64fc29b">'Heat map article'!$AT$27</definedName>
    <definedName name="ox_06d79ac8_0fa2_558d_a034_cc652dfed49a" comment="milleleaf node 06d79ac8-0fa2-558d-a034-cc652dfed49a">Resume_SensAnal!$AP$61</definedName>
    <definedName name="ox_06ddad77_6240_50b4_a5a6_ebef14612b31" comment="milleleaf node 06ddad77-6240-50b4-a5a6-ebef14612b31">Resume_SensAnal!$G$66</definedName>
    <definedName name="ox_06df805d_2f4c_56df_accf_3956556eecb9" comment="milleleaf node 06df805d-2f4c-56df-accf-3956556eecb9">'Heat map article'!$AY$46</definedName>
    <definedName name="ox_06e40f66_7bb3_5bff_be3b_30cabed9d500" comment="milleleaf node 06e40f66-7bb3-5bff-be3b-30cabed9d500">Recycling!$AQ$148</definedName>
    <definedName name="ox_06e63405_5d5f_5300_addb_63c0cdb56f03" comment="milleleaf node 06e63405-5d5f-5300-addb-63c0cdb56f03">'Heat map article'!$G$119</definedName>
    <definedName name="ox_06e9a878_2be3_5ddb_a1a2_e49940f0f37d" comment="milleleaf node 06e9a878-2be3-5ddb-a1a2-e49940f0f37d">'Use Phase'!$AJ$344</definedName>
    <definedName name="ox_06ec7731_3ecc_570b_aeee_59d4d44a98e1" comment="milleleaf node 06ec7731-3ecc-570b-aeee-59d4d44a98e1">Production!$H$119</definedName>
    <definedName name="ox_06ed9b45_71d1_5a0b_be6f_c0fd1f865818" comment="milleleaf node 06ed9b45-71d1-5a0b-be6f-c0fd1f865818">'Use Phase'!$S$302</definedName>
    <definedName name="ox_06f15673_c2e5_5959_8a36_7bf0ffa7c1ef" comment="milleleaf node 06f15673-c2e5-5959-8a36-7bf0ffa7c1ef">'Use Phase'!$AF$152</definedName>
    <definedName name="ox_06f35df1_9609_5286_bdd0_bc391e66d638" comment="milleleaf node 06f35df1-9609-5286-bdd0-bc391e66d638">Resume_SensAnal!$S$48</definedName>
    <definedName name="ox_06f3ca1c_c77c_53a6_a5bc_21a613bb0180" comment="milleleaf node 06f3ca1c-c77c-53a6-a5bc-21a613bb0180">'Use Phase'!$AJ$220</definedName>
    <definedName name="ox_06f3d355_767c_51c5_a4ce_0d33471212ff" comment="milleleaf node 06f3d355-767c-51c5-a4ce-0d33471212ff">'Heat map article'!$AW$16</definedName>
    <definedName name="ox_06f4c732_4a05_5e4e_af88_490010b58aec" comment="milleleaf node 06f4c732-4a05-5e4e-af88-490010b58aec">Recycling!$R$82</definedName>
    <definedName name="ox_06f90f6d_93a0_54f9_9150_4976c0b9d64d" comment="milleleaf node 06f90f6d-93a0-54f9-9150-4976c0b9d64d">'Heat map article'!$AU$43</definedName>
    <definedName name="ox_0701f010_984a_587f_bd28_f485cf2401e3" comment="milleleaf node 0701f010-984a-587f-bd28-f485cf2401e3">'Use Phase_Grid'!$V$187</definedName>
    <definedName name="ox_07077278_9981_5ad4_a20d_57359ee1974a" comment="milleleaf node 07077278-9981-5ad4-a20d-57359ee1974a">'Heat map article'!$L$80</definedName>
    <definedName name="ox_070f5538_cb67_574e_8cfb_262f04840234" comment="milleleaf node 070f5538-cb67-574e-8cfb-262f04840234">Recycling!$BL$304</definedName>
    <definedName name="ox_070f824e_569a_5c63_9595_ddeac2018df8" comment="milleleaf node 070f824e-569a-5c63-9595-ddeac2018df8">'Use Phase'!$K$42</definedName>
    <definedName name="ox_071000f5_dd76_53ab_8e9f_ec5a280cce5a" comment="milleleaf node 071000f5-dd76-53ab-8e9f-ec5a280cce5a">Recycling!$P$180</definedName>
    <definedName name="ox_07146219_4656_506d_b464_73bf9f55a1cf" comment="milleleaf node 07146219-4656-506d-b464-73bf9f55a1cf">Graphs!$O$26</definedName>
    <definedName name="ox_071a0338_8c4c_5578_b6c3_249ed9a5f867" comment="milleleaf node 071a0338-8c4c-5578-b6c3-249ed9a5f867">'Use Phase_Grid'!$O$147</definedName>
    <definedName name="ox_071d2e31_619d_5a7b_a6e9_045542bdbd28" comment="milleleaf node 071d2e31-619d-5a7b-a6e9-045542bdbd28">'Use Phase'!$R$321</definedName>
    <definedName name="ox_071ee290_2902_52a4_a9b5_54b8296d421d" comment="milleleaf node 071ee290-2902-52a4-a9b5-54b8296d421d">Resume_SensAnal!$O$101</definedName>
    <definedName name="ox_0723570d_32bd_503e_b4e3_96a241135dc9" comment="milleleaf node 0723570d-32bd-503e-b4e3-96a241135dc9">Resume_SensAnal!$I$42</definedName>
    <definedName name="ox_0724ffea_dd32_52b0_8b09_c2a2733fd2ca" comment="milleleaf node 0724ffea-dd32-52b0-8b09-c2a2733fd2ca">'Use Phase'!$S$268</definedName>
    <definedName name="ox_0725ee38_6fbf_595c_97eb_9d266abc3df6" comment="milleleaf node 0725ee38-6fbf-595c-97eb-9d266abc3df6">Resume_SensAnal!$G$76</definedName>
    <definedName name="ox_07264eb7_b49a_5498_a28f_0fd1b5ae5b42" comment="milleleaf node 07264eb7-b49a-5498-a28f-0fd1b5ae5b42">Resume_SensAnal!$M$215</definedName>
    <definedName name="ox_072f21a4_15e2_5def_82f4_bfcebe27cf0d" comment="milleleaf node 072f21a4-15e2-5def-82f4-bfcebe27cf0d">Graphs!$B$41</definedName>
    <definedName name="ox_0730af48_1613_5346_90b1_9de1ba60ef17" comment="milleleaf node 0730af48-1613-5346-90b1-9de1ba60ef17">Recycling!$AM$162</definedName>
    <definedName name="ox_0731820c_19e2_5d2b_8626_d6a17e6afb02" comment="milleleaf node 0731820c-19e2-5d2b-8626-d6a17e6afb02">Recycling!$BK$297</definedName>
    <definedName name="ox_0731851f_6850_5129_adb1_a9844111fbdb" comment="milleleaf node 0731851f-6850-5129-adb1-a9844111fbdb">Production!$H$122</definedName>
    <definedName name="ox_07336198_c28c_57c5_91ff_8eb24baa9bbc" comment="milleleaf node 07336198-c28c-57c5-91ff-8eb24baa9bbc">'Use Phase'!$M$306</definedName>
    <definedName name="ox_0734b8a7_c1dd_58ea_8d65_de958aa44db2" comment="milleleaf node 0734b8a7-c1dd-58ea-8d65-de958aa44db2">'Use Phase'!$AK$171</definedName>
    <definedName name="ox_0738d57b_5692_595b_9d1e_685f3e2ee92d" comment="milleleaf node 0738d57b-5692-595b-9d1e-685f3e2ee92d">'Use Phase'!$W$269</definedName>
    <definedName name="ox_073952a0_c510_546f_a07a_73fb4b61a9ac" comment="milleleaf node 073952a0-c510-546f-a07a-73fb4b61a9ac">'Use Phase'!$M$156</definedName>
    <definedName name="ox_07396594_23de_5348_8e68_0c102df53ab6" comment="milleleaf node 07396594-23de-5348-8e68-0c102df53ab6">'Heat map article'!$AP$19</definedName>
    <definedName name="ox_073bb7e0_b52d_58d0_83de_e12fa2e3b7d6" comment="milleleaf node 073bb7e0-b52d-58d0-83de-e12fa2e3b7d6">Recycling!$AF$99</definedName>
    <definedName name="ox_073f926e_24d0_573d_8775_beb92ae0f188" comment="milleleaf node 073f926e-24d0-573d-8775-beb92ae0f188">Recycling!$BJ$102</definedName>
    <definedName name="ox_07411874_2bd9_5bd6_9727_bf98972c2327" comment="milleleaf node 07411874-2bd9-5bd6-9727-bf98972c2327">Recycling!$AT$71</definedName>
    <definedName name="ox_07429b39_2db2_5790_a7a6_ff67f59d2c9f" comment="milleleaf node 07429b39-2db2-5790-a7a6-ff67f59d2c9f">Production!$BF$207</definedName>
    <definedName name="ox_074414fe_bb2b_5749_be0e_2e59572fd974" comment="milleleaf node 074414fe-bb2b-5749-be0e-2e59572fd974">Recycling!$BA$146</definedName>
    <definedName name="ox_0745f957_d846_5683_a09d_acd5a2e554a4" comment="milleleaf node 0745f957-d846-5683-a09d-acd5a2e554a4">Resume_SensAnal!$K$103</definedName>
    <definedName name="ox_07467f0d_e95c_5b35_8ec7_b480502dc88a" comment="milleleaf node 07467f0d-e95c-5b35-8ec7-b480502dc88a">Resume_SensAnal!$AL$65</definedName>
    <definedName name="ox_0747dde6_c0f8_5818_8e37_f384672fae2c" comment="milleleaf node 0747dde6-c0f8-5818-8e37-f384672fae2c">Production!$AJ$208</definedName>
    <definedName name="ox_074b81fe_b138_5592_bf6d_a7c9dd20f236" comment="milleleaf node 074b81fe-b138-5592-bf6d-a7c9dd20f236">Resume_SensAnal!$H$104</definedName>
    <definedName name="ox_0750ebdb_4bac_50b6_b425_7f60386395f8" comment="milleleaf node 0750ebdb-4bac-50b6-b425-7f60386395f8">Graphs!$E$34</definedName>
    <definedName name="ox_07511cbf_ca9d_5fd9_a24d_39b219364482" comment="milleleaf node 07511cbf-ca9d-5fd9-a24d-39b219364482">'Heat map article'!$AM$6</definedName>
    <definedName name="ox_0757cf38_5f82_50f4_901f_c3f48744672d" comment="milleleaf node 0757cf38-5f82-50f4-901f-c3f48744672d">'Heat map article'!$AF$24</definedName>
    <definedName name="ox_075ad392_62b8_5880_bbe8_add6d1e91ee2" comment="milleleaf node 075ad392-62b8-5880-bbe8-add6d1e91ee2">Production!$BF$221</definedName>
    <definedName name="ox_075d916f_0b3a_5623_a618_a381d2ed1ca3" comment="milleleaf node 075d916f-0b3a-5623-a618-a381d2ed1ca3">Graphs!$O$30</definedName>
    <definedName name="ox_075f0e40_f833_5793_a6ce_13699af15b72" comment="milleleaf node 075f0e40-f833-5793-a6ce-13699af15b72">'Heat map article'!$AJ$53</definedName>
    <definedName name="ox_07603a54_5465_5d6d_9893_18e0c34f22a1" comment="milleleaf node 07603a54-5465-5d6d-9893-18e0c34f22a1">Recycling!$K$170</definedName>
    <definedName name="ox_07609f78_9cc9_559d_b168_7cca47e7a288" comment="milleleaf node 07609f78-9cc9-559d-b168-7cca47e7a288">'Use Phase'!$P$270</definedName>
    <definedName name="ox_07616cc6_3940_5b93_80ff_a9151b4c831d" comment="milleleaf node 07616cc6-3940-5b93-80ff-a9151b4c831d">'Use Phase'!$T$340</definedName>
    <definedName name="ox_0767f336_cc6c_5867_8f68_71280f7b6e4c" comment="milleleaf node 0767f336-cc6c-5867-8f68-71280f7b6e4c">Recycling!$I$118</definedName>
    <definedName name="ox_076bd7bc_259b_5527_a99b_101f148592c5" comment="milleleaf node 076bd7bc-259b-5527-a99b-101f148592c5">Resume_SensAnal!$AO$126</definedName>
    <definedName name="ox_0772c241_0bdc_57a1_9498_b24bd1ee650a" comment="milleleaf node 0772c241-0bdc-57a1-9498-b24bd1ee650a">'Heat map article'!$AS$33</definedName>
    <definedName name="ox_0773f5e0_5f2f_5da6_81ca_ebf86f810316" comment="milleleaf node 0773f5e0-5f2f-5da6-81ca-ebf86f810316">'Heat map article'!$M$129</definedName>
    <definedName name="ox_0777763a_548e_5f7c_807d_6d84e668dd93" comment="milleleaf node 0777763a-548e-5f7c-807d-6d84e668dd93">Production!$S$64</definedName>
    <definedName name="ox_077c1851_6c93_53a6_91ab_3c6d7a983f73" comment="milleleaf node 077c1851-6c93-53a6-91ab-3c6d7a983f73">Resume_SensAnal!$AB$70</definedName>
    <definedName name="ox_077c28c2_ba2b_56eb_a31c_9466a81c3c27" comment="milleleaf node 077c28c2-ba2b-56eb-a31c-9466a81c3c27">'Use Phase'!$AF$210</definedName>
    <definedName name="ox_078063fd_d9ea_508c_9026_cfff141b27cb" comment="milleleaf node 078063fd-d9ea-508c-9026-cfff141b27cb">Production!$K$125</definedName>
    <definedName name="ox_0781085f_039c_5087_b02b_08032cba49b3" comment="milleleaf node 0781085f-039c-5087-b02b-08032cba49b3">Resume_SensAnal!$N$35</definedName>
    <definedName name="ox_07857cff_210a_5f2e_abcc_1dfac0bd34b2" comment="milleleaf node 07857cff-210a-5f2e-abcc-1dfac0bd34b2">'Heat map article'!$P$17</definedName>
    <definedName name="ox_0785fe14_eb4b_5f14_90e9_f7bc04eeb11d" comment="milleleaf node 0785fe14-eb4b-5f14-90e9-f7bc04eeb11d">'Use Phase'!$R$25</definedName>
    <definedName name="ox_07889f40_b3fe_5d10_b484_5e56737f28a0" comment="milleleaf node 07889f40-b3fe-5d10-b484-5e56737f28a0">Graphs!$H$59</definedName>
    <definedName name="ox_0788f186_629f_5b38_a396_d58e4dca53e7" comment="milleleaf node 0788f186-629f-5b38-a396-d58e4dca53e7">'Use Phase'!$K$305</definedName>
    <definedName name="ox_078ce675_2707_5b5e_b70f_47c9e5a3d202" comment="milleleaf node 078ce675-2707-5b5e-b70f-47c9e5a3d202">'Heat map article'!$Y$28</definedName>
    <definedName name="ox_07908330_212d_5478_9860_cdabb5b0cf99" comment="milleleaf node 07908330-212d-5478-9860-cdabb5b0cf99">'Use Phase'!$U$138</definedName>
    <definedName name="ox_079fc1db_af1d_5838_8ced_0f6f0f600e04" comment="milleleaf node 079fc1db-af1d-5838-8ced-0f6f0f600e04">Recycling!$BG$166</definedName>
    <definedName name="ox_07a0b6be_9ef9_5dd1_a815_4e748d8299ac" comment="milleleaf node 07a0b6be-9ef9-5dd1-a815-4e748d8299ac">Recycling!$R$108</definedName>
    <definedName name="ox_07a1039f_c871_57d8_a23c_0a42841ed6f3" comment="milleleaf node 07a1039f-c871-57d8-a23c-0a42841ed6f3">Resume_SensAnal!$S$195</definedName>
    <definedName name="ox_07a39721_3c58_5699_8905_1b8a43d0d64d" comment="milleleaf node 07a39721-3c58-5699-8905-1b8a43d0d64d">Recycling!$AL$149</definedName>
    <definedName name="ox_07a53136_0c88_5446_80a7_523c57dc140b" comment="milleleaf node 07a53136-0c88-5446-80a7-523c57dc140b">Resume_SensAnal!$AG$61</definedName>
    <definedName name="ox_07a5a908_7bbd_5be9_91d3_12530ead6104" comment="milleleaf node 07a5a908-7bbd-5be9-91d3-12530ead6104">Production!$BE$47</definedName>
    <definedName name="ox_07a88f2b_58fa_5053_a1ea_a9c61d1f2abd" comment="milleleaf node 07a88f2b-58fa-5053-a1ea-a9c61d1f2abd">Resume_SensAnal!$AR$132</definedName>
    <definedName name="ox_07a912de_7876_5103_acaf_befdff4a6925" comment="milleleaf node 07a912de-7876-5103-acaf-befdff4a6925">'Use Phase'!$S$251</definedName>
    <definedName name="ox_07aa3630_6a49_5b3e_b42d_54e64f64ee12" comment="milleleaf node 07aa3630-6a49-5b3e-b42d-54e64f64ee12">Production!$N$132</definedName>
    <definedName name="ox_07aff5aa_8f24_5757_ba6f_3a42c9aa0a84" comment="milleleaf node 07aff5aa-8f24-5757-ba6f-3a42c9aa0a84">'Use Phase'!$R$307</definedName>
    <definedName name="ox_07b1453d_16a2_57e8_b28c_fab519f7b930" comment="milleleaf node 07b1453d-16a2-57e8-b28c-fab519f7b930">Production!$M$243</definedName>
    <definedName name="ox_07b14952_c4a0_52f0_b602_d480ff670558" comment="milleleaf node 07b14952-c4a0-52f0-b602-d480ff670558">Recycling!$AY$87</definedName>
    <definedName name="ox_07b1a53a_9f2a_5ddc_97a4_9a44e5db2ee4" comment="milleleaf node 07b1a53a-9f2a-5ddc-97a4-9a44e5db2ee4">Recycling!$H$105</definedName>
    <definedName name="ox_07b41cd5_1a2a_5da8_8010_8a22b37ab751" comment="milleleaf node 07b41cd5-1a2a-5da8-8010-8a22b37ab751">'Use Phase_Grid'!$Q$178</definedName>
    <definedName name="ox_07b430e1_4b8c_57f6_a1f6_8341a58e87a4" comment="milleleaf node 07b430e1-4b8c-57f6-a1f6-8341a58e87a4">'Use Phase'!$AF$295</definedName>
    <definedName name="ox_07ba1c1c_6e05_5808_aafe_88d3911f4fa5" comment="milleleaf node 07ba1c1c-6e05-5808-aafe-88d3911f4fa5">'Use Phase'!$L$371</definedName>
    <definedName name="ox_07bad24a_6568_571b_a9cf_250d45e4cffa" comment="milleleaf node 07bad24a-6568-571b-a9cf-250d45e4cffa">'Use Phase_Grid'!$E$45</definedName>
    <definedName name="ox_07bb3dea_a366_52c1_b3f6_cbc3e77b523a" comment="milleleaf node 07bb3dea-a366-52c1-b3f6-cbc3e77b523a">Resume_SensAnal!$F$38</definedName>
    <definedName name="ox_07bb643a_ec0f_5f09_be25_a0d75a17709d" comment="milleleaf node 07bb643a-ec0f-5f09-be25-a0d75a17709d">Resume_SensAnal!$P$200</definedName>
    <definedName name="ox_07bd0f40_e41b_523c_b519_203e745ec571" comment="milleleaf node 07bd0f40-e41b-523c-b519-203e745ec571">'Use Phase'!$K$83</definedName>
    <definedName name="ox_07bd2397_f046_56b5_a1d6_7eec332ac10c" comment="milleleaf node 07bd2397-f046-56b5-a1d6-7eec332ac10c">Production!$H$10</definedName>
    <definedName name="ox_07c2f060_0f1d_5cd0_897c_d268b89d8868" comment="milleleaf node 07c2f060-0f1d-5cd0-897c-d268b89d8868">'Use Phase_Grid'!$N$222</definedName>
    <definedName name="ox_07c3a6ca_0fde_5783_942a_84d25c594072" comment="milleleaf node 07c3a6ca-0fde-5783-942a-84d25c594072">'Heat map article'!$M$152</definedName>
    <definedName name="ox_07c49880_04bd_57cb_8826_7a3fb96c8037" comment="milleleaf node 07c49880-04bd-57cb-8826-7a3fb96c8037">Resume_SensAnal!$AP$35</definedName>
    <definedName name="ox_07c775c1_16ed_5661_b5ef_2abe32e946b8" comment="milleleaf node 07c775c1-16ed-5661-b5ef-2abe32e946b8">Production!$AU$147</definedName>
    <definedName name="ox_07c8de35_d9b9_5e3d_aee1_81aa7ed23d4f" comment="milleleaf node 07c8de35-d9b9-5e3d-aee1-81aa7ed23d4f">Resume_SensAnal!$AP$73</definedName>
    <definedName name="ox_07cc8833_669d_53f1_ac58_c7884a7ed3f9" comment="milleleaf node 07cc8833-669d-53f1-ac58-c7884a7ed3f9">Whisker_Sens!$E$4</definedName>
    <definedName name="ox_07ced0cb_5f3c_5f3d_871b_a69ea6ba766b" comment="milleleaf node 07ced0cb-5f3c-5f3d-871b-a69ea6ba766b">'Use Phase'!$AF$203</definedName>
    <definedName name="ox_07cf695e_2a17_509c_83b9_d8fb98e018f4" comment="milleleaf node 07cf695e-2a17-509c-83b9-d8fb98e018f4">'Use Phase'!$J$358</definedName>
    <definedName name="ox_07d4c815_fa6c_54e8_b055_45b069c015b7" comment="milleleaf node 07d4c815-fa6c-54e8-b055-45b069c015b7">Resume_SensAnal!$AC$51</definedName>
    <definedName name="ox_07d79540_1365_524d_a58f_2d88d7ae4546" comment="milleleaf node 07d79540-1365-524d-a58f-2d88d7ae4546">Resume_SensAnal!$AR$59</definedName>
    <definedName name="ox_07da7034_a890_5b32_bcbd_30dcf190d8e8" comment="milleleaf node 07da7034-a890-5b32-bcbd-30dcf190d8e8">Resume_SensAnal!$H$150</definedName>
    <definedName name="ox_07dbac34_a2cf_5c74_bf8b_93ebb779c4ec" comment="milleleaf node 07dbac34-a2cf-5c74-bf8b-93ebb779c4ec">'Use Phase_Grid'!$P$254</definedName>
    <definedName name="ox_07e0b411_21a6_5a3c_9666_73db281fc3f0" comment="milleleaf node 07e0b411-21a6-5a3c-9666-73db281fc3f0">Resume_SensAnal!$AH$87</definedName>
    <definedName name="ox_07ecaf8e_3888_5c10_9e43_bdd265df493d" comment="milleleaf node 07ecaf8e-3888-5c10-9e43-bdd265df493d">Recycling!$AP$130</definedName>
    <definedName name="ox_07f15e6d_e208_5810_a973_b1901f58f007" comment="milleleaf node 07f15e6d-e208-5810-a973-b1901f58f007">'Heat map article'!$AE$44</definedName>
    <definedName name="ox_07f19028_ddab_5409_aea2_65bdf751d608" comment="milleleaf node 07f19028-ddab-5409-aea2-65bdf751d608">'Use Phase'!$AJ$284</definedName>
    <definedName name="ox_07f1ce28_7de6_5c00_ac46_aa6b3441ef7f" comment="milleleaf node 07f1ce28-7de6-5c00-ac46-aa6b3441ef7f">Graphs!$G$10</definedName>
    <definedName name="ox_07f6dbc8_4074_5362_80b1_af0f2fdc5153" comment="milleleaf node 07f6dbc8-4074-5362-80b1-af0f2fdc5153">'Heat map article'!$I$101</definedName>
    <definedName name="ox_07f90c53_bedf_57ec_a9d9_d5f27cf1a349" comment="milleleaf node 07f90c53-bedf-57ec-a9d9-d5f27cf1a349">'Use Phase'!$U$263</definedName>
    <definedName name="ox_07fd8fc3_273b_5c8f_88bc_0fa0fb991866" comment="milleleaf node 07fd8fc3-273b-5c8f-88bc-0fa0fb991866">'Heat map article'!$Z$66</definedName>
    <definedName name="ox_07fda459_020a_51f1_b448_6d3006d861d7" comment="milleleaf node 07fda459-020a-51f1-b448-6d3006d861d7">Recycling!$BQ$108</definedName>
    <definedName name="ox_07fdc5cc_2455_5b11_b046_0bbe3c350820" comment="milleleaf node 07fdc5cc-2455-5b11-b046-0bbe3c350820">'Use Phase'!$AK$291</definedName>
    <definedName name="ox_07fe5466_5b05_5575_b6ed_58cf3453cbf6" comment="milleleaf node 07fe5466-5b05-5575-b6ed-58cf3453cbf6">'Use Phase_Grid'!$P$263</definedName>
    <definedName name="ox_08006aa1_ada9_5549_959c_d6ed7a7525b2" comment="milleleaf node 08006aa1-ada9-5549-959c-d6ed7a7525b2">'Heat map article'!$AL$38</definedName>
    <definedName name="ox_0800a403_31b3_5eef_9d8a_65b464984eae" comment="milleleaf node 0800a403-31b3-5eef-9d8a-65b464984eae">'Use Phase_Grid'!$T$142</definedName>
    <definedName name="ox_08016b76_d360_501a_ad32_2d3dfd39d4b4" comment="milleleaf node 08016b76-d360-501a-ad32-2d3dfd39d4b4">'Use Phase'!$O$295</definedName>
    <definedName name="ox_0807a0e5_7a81_506b_b531_c9a953b9def4" comment="milleleaf node 0807a0e5-7a81-506b-b531-c9a953b9def4">'Use Phase'!$R$61</definedName>
    <definedName name="ox_0807c332_12a8_5e2b_99e6_213548c254a3" comment="milleleaf node 0807c332-12a8-5e2b-99e6-213548c254a3">'Heat map article'!$AY$37</definedName>
    <definedName name="ox_080a9032_0ca2_5df9_8444_c802fc119599" comment="milleleaf node 080a9032-0ca2-5df9-8444-c802fc119599">'Use Phase'!$P$145</definedName>
    <definedName name="ox_0816238c_b8d2_5d03_84b4_4a7089ff0f37" comment="milleleaf node 0816238c-b8d2-5d03-84b4-4a7089ff0f37">Whisker_Sens!$J$18</definedName>
    <definedName name="ox_0817f4ca_ac30_5ee3_958a_f3f078a2cabf" comment="milleleaf node 0817f4ca-ac30-5ee3-958a-f3f078a2cabf">Resume_SensAnal!$F$216</definedName>
    <definedName name="ox_0818b06b_997c_5714_bf99_5b476b537c8f" comment="milleleaf node 0818b06b-997c-5714-bf99-5b476b537c8f">'Heat map article'!$AA$143</definedName>
    <definedName name="ox_0819e36e_7fa8_5748_b61c_5a96b46fff9a" comment="milleleaf node 0819e36e-7fa8-5748-b61c-5a96b46fff9a">Resume_SensAnal!$O$33</definedName>
    <definedName name="ox_081b2239_8140_59af_b676_988315f21190" comment="milleleaf node 081b2239-8140-59af-b676-988315f21190">'Heat map article'!$E$129</definedName>
    <definedName name="ox_081f8191_c8a4_5d1e_8a47_4faeb2f051d5" comment="milleleaf node 081f8191-c8a4-5d1e-8a47-4faeb2f051d5">'Heat map article'!$J$35</definedName>
    <definedName name="ox_0820e8c6_4d6d_5bc4_8016_eafa03c6b7aa" comment="milleleaf node 0820e8c6-4d6d-5bc4-8016-eafa03c6b7aa">'Heat map article'!$X$89</definedName>
    <definedName name="ox_0823472c_6533_5000_a5a5_30101757b973" comment="milleleaf node 0823472c-6533-5000-a5a5-30101757b973">'Use Phase'!$T$260</definedName>
    <definedName name="ox_0828cdfe_bd5f_518f_a62c_e9ea5104b271" comment="milleleaf node 0828cdfe-bd5f-518f-a62c-e9ea5104b271">'Heat map article'!$AA$105</definedName>
    <definedName name="ox_082b6c8e_bbec_5534_94ec_1db7460b5f13" comment="milleleaf node 082b6c8e-bbec-5534-94ec-1db7460b5f13">Recycling!$AH$180</definedName>
    <definedName name="ox_082dc593_c32c_5bf6_867c_92c9363bf594" comment="milleleaf node 082dc593-c32c-5bf6-867c-92c9363bf594">Production!$AA$87</definedName>
    <definedName name="ox_082e5e0c_cfb9_5473_97fb_967d192f015d" comment="milleleaf node 082e5e0c-cfb9-5473-97fb-967d192f015d">'Heat map article'!$L$90</definedName>
    <definedName name="ox_082fa90c_ea83_5487_a080_ec8a2f409b26" comment="milleleaf node 082fa90c-ea83-5487-a080-ec8a2f409b26">Resume_SensAnal!$O$148</definedName>
    <definedName name="ox_0832cb07_f067_571d_8595_ecb1ca5d6c77" comment="milleleaf node 0832cb07-f067-571d-8595-ecb1ca5d6c77">'Use Phase'!$M$73</definedName>
    <definedName name="ox_083663ed_9384_56bf_af56_ea55f330c2f0" comment="milleleaf node 083663ed-9384-56bf-af56-ea55f330c2f0">'Heat map article'!$AZ$39</definedName>
    <definedName name="ox_0836bba1_d9b3_5d12_a881_50bd4bb80dfb" comment="milleleaf node 0836bba1-d9b3-5d12-a881-50bd4bb80dfb">Recycling!$H$125</definedName>
    <definedName name="ox_0836ebd0_d4ca_52f7_9030_403f0f3ad14c" comment="milleleaf node 0836ebd0-d4ca-52f7-9030-403f0f3ad14c">'Heat map article'!$U$129</definedName>
    <definedName name="ox_083ca435_5645_5803_9fa6_acd287c33678" comment="milleleaf node 083ca435-5645-5803-9fa6-acd287c33678">Recycling!$AS$44</definedName>
    <definedName name="ox_08415788_7eec_5af2_ad24_6279da66f9dd" comment="milleleaf node 08415788-7eec-5af2-ad24-6279da66f9dd">Production!$AL$48</definedName>
    <definedName name="ox_0841b7cc_9e21_5e55_b785_532f168033c7" comment="milleleaf node 0841b7cc-9e21-5e55-b785-532f168033c7">'Heat map article'!$M$131</definedName>
    <definedName name="ox_0842ea89_ffcc_5ed2_beb1_2b4a3cd86822" comment="milleleaf node 0842ea89-ffcc-5ed2-beb1-2b4a3cd86822">Resume_SensAnal!$AQ$100</definedName>
    <definedName name="ox_0844a64d_d869_5b7c_a658_918befcac76c" comment="milleleaf node 0844a64d-d869-5b7c-a658-918befcac76c">'Use Phase'!$S$197</definedName>
    <definedName name="ox_08458bb5_f9d6_570d_9afc_3424bf1bcfc3" comment="milleleaf node 08458bb5-f9d6-570d-9afc-3424bf1bcfc3">Recycling!$H$103</definedName>
    <definedName name="ox_0849fa4b_e6a1_512b_89e6_b8bc46c8ed74" comment="milleleaf node 0849fa4b-e6a1-512b-89e6-b8bc46c8ed74">'Use Phase'!$O$223</definedName>
    <definedName name="ox_084d439c_42c5_5eee_be1f_54367bec70a1" comment="milleleaf node 084d439c-42c5-5eee-be1f-54367bec70a1">Recycling!$X$81</definedName>
    <definedName name="ox_084e627d_8496_5998_9c85_0b56fd157366" comment="milleleaf node 084e627d-8496-5998-9c85-0b56fd157366">'Use Phase'!$V$230</definedName>
    <definedName name="ox_085235ce_ebdd_5e44_a0e6_338d58afb89c" comment="milleleaf node 085235ce-ebdd-5e44-a0e6-338d58afb89c">Production!$AK$202</definedName>
    <definedName name="ox_0853079f_f2d9_58f5_ba0f_1105e8c6c9ed" comment="milleleaf node 0853079f-f2d9-58f5-ba0f-1105e8c6c9ed">Recycling!$AX$93</definedName>
    <definedName name="ox_0857ead6_37ec_55c0_be84_b8a90f8287f9" comment="milleleaf node 0857ead6-37ec-55c0-be84-b8a90f8287f9">Resume_SensAnal!$J$46</definedName>
    <definedName name="ox_085d5f26_04b9_5213_95d6_c2d53ad4b68a" comment="milleleaf node 085d5f26-04b9-5213-95d6-c2d53ad4b68a">'Use Phase'!$V$167</definedName>
    <definedName name="ox_085e7703_ee90_5065_b2a2_e0281260f863" comment="milleleaf node 085e7703-ee90-5065-b2a2-e0281260f863">'Heat map article'!$AB$67</definedName>
    <definedName name="ox_08617e6f_a2ba_51c8_b61f_f1288fd44fe3" comment="milleleaf node 08617e6f-a2ba-51c8-b61f-f1288fd44fe3">Resume_SensAnal!$I$152</definedName>
    <definedName name="ox_086579eb_0a24_54f4_acf4_a2ac57b18040" comment="milleleaf node 086579eb-0a24-54f4-acf4-a2ac57b18040">Resume_SensAnal!$E$210</definedName>
    <definedName name="ox_0867571f_d527_58d6_9930_108c79085b17" comment="milleleaf node 0867571f-d527-58d6-9930-108c79085b17">Resume_SensAnal!$S$7</definedName>
    <definedName name="ox_086804a3_d7d7_50b4_bf29_d84ea25e1a15" comment="milleleaf node 086804a3-d7d7-50b4-bf29-d84ea25e1a15">Recycling!$AR$332</definedName>
    <definedName name="ox_086d04f3_c572_5fb3_ba86_cb1fbba8d929" comment="milleleaf node 086d04f3-c572-5fb3-ba86-cb1fbba8d929">Recycling!$W$146</definedName>
    <definedName name="ox_086db5b1_a6f8_516e_ad84_b67744575180" comment="milleleaf node 086db5b1-a6f8-516e-ad84-b67744575180">Resume_SensAnal!$T$78</definedName>
    <definedName name="ox_086df1e6_5a97_5f49_b653_708fd8f4c054" comment="milleleaf node 086df1e6-5a97-5f49-b653-708fd8f4c054">Production!$P$204</definedName>
    <definedName name="ox_0871921a_472f_5ee8_8ca7_c443a3fbca90" comment="milleleaf node 0871921a-472f-5ee8-8ca7-c443a3fbca90">'Heat map article'!$D$90</definedName>
    <definedName name="ox_0875e2d2_1aff_5c60_bfdf_1534f416af31" comment="milleleaf node 0875e2d2-1aff-5c60-bfdf-1534f416af31">'Use Phase_Grid'!$P$176</definedName>
    <definedName name="ox_087a7e99_4656_5577_802c_b4f35d1231e7" comment="milleleaf node 087a7e99-4656-5577-802c-b4f35d1231e7">'Heat map article'!$D$63</definedName>
    <definedName name="ox_0883b88f_d321_5840_bada_484ffa4c175a" comment="milleleaf node 0883b88f-d321-5840-bada-484ffa4c175a">Resume_SensAnal!$K$195</definedName>
    <definedName name="ox_0885fe43_067c_5e79_b63e_7028526a25a8" comment="milleleaf node 0885fe43-067c-5e79-b63e-7028526a25a8">'Use Phase_Grid'!$T$195</definedName>
    <definedName name="ox_0889ebf7_b8c8_5cf0_886e_6cbbee6ea9d8" comment="milleleaf node 0889ebf7-b8c8-5cf0-886e-6cbbee6ea9d8">'Heat map article'!$AN$42</definedName>
    <definedName name="ox_088b7949_9e4d_5db9_aa2d_9a0a58a3e20b" comment="milleleaf node 088b7949-9e4d-5db9-aa2d-9a0a58a3e20b">'Use Phase_Grid'!$U$213</definedName>
    <definedName name="ox_088c3469_23c5_5827_b03e_b0cb6654d5c5" comment="milleleaf node 088c3469-23c5-5827-b03e-b0cb6654d5c5">Recycling!$AG$166</definedName>
    <definedName name="ox_088c8607_7cd6_531d_b60c_e082b5d2c448" comment="milleleaf node 088c8607-7cd6-531d-b60c-e082b5d2c448">'Heat map article'!$AJ$19</definedName>
    <definedName name="ox_088ff09c_621b_5a20_bc6a_b6725dd2e18b" comment="milleleaf node 088ff09c-621b-5a20-bc6a-b6725dd2e18b">'Heat map article'!$Z$64</definedName>
    <definedName name="ox_0890d65a_5905_5787_b14d_b0b67f2db3c7" comment="milleleaf node 0890d65a-5905-5787-b14d-b0b67f2db3c7">'Use Phase_Grid'!$P$55</definedName>
    <definedName name="ox_089cdc27_c1c4_5804_ac23_6b81c1de95f0" comment="milleleaf node 089cdc27-c1c4-5804-ac23-6b81c1de95f0">Recycling!$R$151</definedName>
    <definedName name="ox_089dccf3_a374_5247_b0fc_7d5b61e9a86e" comment="milleleaf node 089dccf3-a374-5247-b0fc-7d5b61e9a86e">'Use Phase'!$B$26</definedName>
    <definedName name="ox_08a56a11_7874_52e7_89b6_f5a7056b24ac" comment="milleleaf node 08a56a11-7874-52e7-89b6-f5a7056b24ac">Production!$BQ$12</definedName>
    <definedName name="ox_08a66030_4620_54e8_86a0_ab996b34e5cf" comment="milleleaf node 08a66030-4620-54e8-86a0-ab996b34e5cf">'Heat map article'!$P$14</definedName>
    <definedName name="ox_08a8b0ab_c143_5ed7_8598_81597c0cf879" comment="milleleaf node 08a8b0ab-c143-5ed7-8598-81597c0cf879">Recycling!$J$151</definedName>
    <definedName name="ox_08aa5b21_c367_53c1_939e_5b2fb9c6b2c9" comment="milleleaf node 08aa5b21-c367-53c1-939e-5b2fb9c6b2c9">'Use Phase'!$N$285</definedName>
    <definedName name="ox_08abedba_4eea_5cb1_9e04_0e7fa0fd1c05" comment="milleleaf node 08abedba-4eea-5cb1-9e04-0e7fa0fd1c05">Recycling!$M$189</definedName>
    <definedName name="ox_08ad6ba7_0dda_5765_b024_6584aeacfba4" comment="milleleaf node 08ad6ba7-0dda-5765-b024-6584aeacfba4">'Use Phase'!$J$233</definedName>
    <definedName name="ox_08af5018_8e29_5e6e_9174_8ea459c2a5d7" comment="milleleaf node 08af5018-8e29-5e6e-9174-8ea459c2a5d7">Resume_SensAnal!$N$62</definedName>
    <definedName name="ox_08b17b7a_9d64_5194_a1b0_66933edcc2e8" comment="milleleaf node 08b17b7a-9d64-5194-a1b0-66933edcc2e8">'Use Phase'!$K$230</definedName>
    <definedName name="ox_08b7c188_260c_543c_88b8_49f47b60228a" comment="milleleaf node 08b7c188-260c-543c-88b8-49f47b60228a">'Use Phase_Grid'!$L$52</definedName>
    <definedName name="ox_08b88442_fc89_547b_9894_b48095346bc3" comment="milleleaf node 08b88442-fc89-547b-9894-b48095346bc3">Recycling!$P$176</definedName>
    <definedName name="ox_08b9a5bb_547c_5f17_ae63_c2dda0e24339" comment="milleleaf node 08b9a5bb-547c-5f17-ae63-c2dda0e24339">Recycling!$BO$313</definedName>
    <definedName name="ox_08c0a3d8_3ddc_52cb_84ab_c5df57228cf0" comment="milleleaf node 08c0a3d8-3ddc-52cb-84ab-c5df57228cf0">'Heat map article'!$AL$46</definedName>
    <definedName name="ox_08c16f7a_b3d3_59b5_9e4e_7cf5ce5c30e2" comment="milleleaf node 08c16f7a-b3d3-59b5-9e4e-7cf5ce5c30e2">'Use Phase_Grid'!$Q$209</definedName>
    <definedName name="ox_08c4d135_cf55_5dce_a81a_05b85fb0c09b" comment="milleleaf node 08c4d135-cf55-5dce-a81a-05b85fb0c09b">'Use Phase'!$O$171</definedName>
    <definedName name="ox_08c817a5_ae60_550c_9c0a_639f1b2a83ec" comment="milleleaf node 08c817a5-ae60-550c-9c0a-639f1b2a83ec">Production!$F$32</definedName>
    <definedName name="ox_08cafe72_405b_5047_948d_069f73336226" comment="milleleaf node 08cafe72-405b-5047-948d-069f73336226">'Use Phase_Grid'!$N$205</definedName>
    <definedName name="ox_08cbbee2_50a5_5707_a479_f4dab21c1bb1" comment="milleleaf node 08cbbee2-50a5-5707-a479-f4dab21c1bb1">Recycling!$BU$167</definedName>
    <definedName name="ox_08cd1a88_b1db_5aa2_b97b_12e3bd9893ab" comment="milleleaf node 08cd1a88-b1db-5aa2-b97b-12e3bd9893ab">'Use Phase'!$AK$162</definedName>
    <definedName name="ox_08ced706_cbdf_5253_b33a_55ad9d8afd6b" comment="milleleaf node 08ced706-cbdf-5253-b33a-55ad9d8afd6b">Production!$AP$14</definedName>
    <definedName name="ox_08cfa1fe_f8a1_5308_8efc_bf12d387f963" comment="milleleaf node 08cfa1fe-f8a1-5308-8efc-bf12d387f963">'Use Phase'!$Q$81</definedName>
    <definedName name="ox_08d599ff_27f6_50df_958d_e71e62485742" comment="milleleaf node 08d599ff-27f6-50df-958d-e71e62485742">'Use Phase'!$O$398</definedName>
    <definedName name="ox_08d9c515_1d9b_5214_98b9_6a4264d2e0e6" comment="milleleaf node 08d9c515-1d9b-5214-98b9-6a4264d2e0e6">'Heat map article'!$AA$54</definedName>
    <definedName name="ox_08e30647_52c8_5da3_96c8_d2702301e523" comment="milleleaf node 08e30647-52c8-5da3-96c8-d2702301e523">'Heat map article'!$AG$61</definedName>
    <definedName name="ox_08e4b1a5_49a8_5c3e_9bde_15d293893033" comment="milleleaf node 08e4b1a5-49a8-5c3e-9bde-15d293893033">Resume_SensAnal!$O$210</definedName>
    <definedName name="ox_08e57763_e63c_5969_9818_45299f7427a3" comment="milleleaf node 08e57763-e63c-5969-9818-45299f7427a3">'Use Phase'!$N$364</definedName>
    <definedName name="ox_08e5c178_16bf_5a19_9526_73c79bfd2dae" comment="milleleaf node 08e5c178-16bf-5a19-9526-73c79bfd2dae">'Use Phase'!$R$172</definedName>
    <definedName name="ox_08e79534_dd73_589d_9fb6_16c6dad6257d" comment="milleleaf node 08e79534-dd73-589d-9fb6-16c6dad6257d">Resume_SensAnal!$AM$51</definedName>
    <definedName name="ox_08eaf810_6230_564e_bfbf_79b6d2a4d068" comment="milleleaf node 08eaf810-6230-564e-bfbf-79b6d2a4d068">'Heat map article'!$AB$82</definedName>
    <definedName name="ox_08eb2f90_8ce6_52bb_b23b_fd5fd5de8cd5" comment="milleleaf node 08eb2f90-8ce6-52bb-b23b-fd5fd5de8cd5">'Heat map article'!$AO$18</definedName>
    <definedName name="ox_08eb4fdd_a1d7_57b0_a478_d8a77bf813ca" comment="milleleaf node 08eb4fdd-a1d7-57b0-a478-d8a77bf813ca">'Heat map article'!$AA$62</definedName>
    <definedName name="ox_08ed8c4c_2c67_5345_aa9c_08c60463c915" comment="milleleaf node 08ed8c4c-2c67-5345-aa9c-08c60463c915">'Use Phase'!$Q$179</definedName>
    <definedName name="ox_08edcb3e_9bfc_5039_8c43_835ba4f8dabd" comment="milleleaf node 08edcb3e-9bfc-5039-8c43-835ba4f8dabd">'Use Phase_Grid'!$V$139</definedName>
    <definedName name="ox_08ee9016_5005_5a48_9e02_4f2ddc623d70" comment="milleleaf node 08ee9016-5005-5a48-9e02-4f2ddc623d70">Production!$Z$182</definedName>
    <definedName name="ox_08ef5fe5_917b_5941_b116_ae2952eb73fe" comment="milleleaf node 08ef5fe5-917b-5941-b116-ae2952eb73fe">Resume_SensAnal!$F$51</definedName>
    <definedName name="ox_08efea33_e427_5f28_bb18_5bf59cf484dc" comment="milleleaf node 08efea33-e427-5f28-bb18-5bf59cf484dc">'Use Phase'!$Q$26</definedName>
    <definedName name="ox_08f26b9a_a109_5f19_b36a_f384dfa8fa23" comment="milleleaf node 08f26b9a-a109-5f19-b36a-f384dfa8fa23">Resume_SensAnal!$AE$94</definedName>
    <definedName name="ox_08f4ea5c_e213_516b_98b5_c0c72a7cc382" comment="milleleaf node 08f4ea5c-e213-516b-98b5-c0c72a7cc382">Production!$Q$83</definedName>
    <definedName name="ox_08f5a807_61dd_5937_a4c3_82999afa49fb" comment="milleleaf node 08f5a807-61dd-5937-a4c3-82999afa49fb">'Heat map article'!$AI$143</definedName>
    <definedName name="ox_08f6863d_96a8_52c0_a674_61c3cefce178" comment="milleleaf node 08f6863d-96a8-52c0-a674-61c3cefce178">Production!$D$25</definedName>
    <definedName name="ox_08f69f9f_2b40_5afe_8b1f_f4791021eee2" comment="milleleaf node 08f69f9f-2b40-5afe-8b1f-f4791021eee2">'Heat map article'!$O$42</definedName>
    <definedName name="ox_08fa132a_19cb_5c19_abb7_7f3600c007f8" comment="milleleaf node 08fa132a-19cb-5c19-abb7-7f3600c007f8">Production!$AO$88</definedName>
    <definedName name="ox_08ff6a4e_a007_5f61_a5d0_628e9dfad013" comment="milleleaf node 08ff6a4e-a007-5f61-a5d0-628e9dfad013">Resume_SensAnal!$O$57</definedName>
    <definedName name="ox_0900a21f_4fe4_5ca5_8ff4_f34fc06973b4" comment="milleleaf node 0900a21f-4fe4-5ca5-8ff4-f34fc06973b4">Whisker_Sens!$C$10</definedName>
    <definedName name="ox_09025513_91c4_568c_b69c_feda7d97f436" comment="milleleaf node 09025513-91c4-568c-b69c-feda7d97f436">'Use Phase'!$AG$304</definedName>
    <definedName name="ox_090374e8_57b8_547a_9444_10d2e6c5d4ad" comment="milleleaf node 090374e8-57b8-547a-9444-10d2e6c5d4ad">'Heat map article'!$AD$103</definedName>
    <definedName name="ox_090619ef_1dce_59ad_ba17_682eb913cd56" comment="milleleaf node 090619ef-1dce-59ad-ba17-682eb913cd56">'Heat map article'!$Q$41</definedName>
    <definedName name="ox_09099c12_c85a_5641_a38f_b09882995b18" comment="milleleaf node 09099c12-c85a-5641-a38f-b09882995b18">'Heat map article'!$I$125</definedName>
    <definedName name="ox_090a4c49_9c49_5cef_880d_1f7846e6655a" comment="milleleaf node 090a4c49-9c49-5cef-880d-1f7846e6655a">'Heat map article'!$V$75</definedName>
    <definedName name="ox_090ea935_eadc_5b62_b909_98da106e811d" comment="milleleaf node 090ea935-eadc-5b62-b909-98da106e811d">Resume_SensAnal!$M$194</definedName>
    <definedName name="ox_0913a111_71b6_5690_973c_32de75c2e977" comment="milleleaf node 0913a111-71b6-5690-973c-32de75c2e977">'Use Phase'!$AG$300</definedName>
    <definedName name="ox_0915d8c0_1f8c_52d2_8338_94fa37900ac1" comment="milleleaf node 0915d8c0-1f8c-52d2-8338-94fa37900ac1">'Use Phase'!$Q$78</definedName>
    <definedName name="ox_091984d0_8c39_5bab_bd78_613610cc45e4" comment="milleleaf node 091984d0-8c39-5bab-bd78-613610cc45e4">Resume_SensAnal!$P$132</definedName>
    <definedName name="ox_091afda2_fb33_5d5b_b144_a72594509106" comment="milleleaf node 091afda2-fb33-5d5b-b144-a72594509106">'Heat map article'!$AO$29</definedName>
    <definedName name="ox_091b5b59_ac3e_54f9_afa0_f423782997b4" comment="milleleaf node 091b5b59-ac3e-54f9-afa0-f423782997b4">'Heat map article'!$AH$104</definedName>
    <definedName name="ox_091bc94e_84f5_5923_8e23_74e3b81720e5" comment="milleleaf node 091bc94e-84f5-5923-8e23-74e3b81720e5">'Heat map article'!$AJ$100</definedName>
    <definedName name="ox_091c9323_cfc9_5dc8_84ab_1c14d6ee4eb0" comment="milleleaf node 091c9323-cfc9-5dc8-84ab-1c14d6ee4eb0">Recycling!$J$183</definedName>
    <definedName name="ox_091e3df5_2c1d_5eea_944a_57f4c9d1606e" comment="milleleaf node 091e3df5-2c1d-5eea-944a-57f4c9d1606e">Recycling!$AV$105</definedName>
    <definedName name="ox_091f107a_ac92_575f_98e3_df7402a83de5" comment="milleleaf node 091f107a-ac92-575f-98e3-df7402a83de5">'Use Phase_Grid'!$V$211</definedName>
    <definedName name="ox_091f3fde_a117_5f14_82c7_9e7672582a3f" comment="milleleaf node 091f3fde-a117-5f14-82c7-9e7672582a3f">'Use Phase'!$AJ$167</definedName>
    <definedName name="ox_09220c62_c744_52b6_b033_e88f6dc3ef95" comment="milleleaf node 09220c62-c744-52b6-b033-e88f6dc3ef95">Resume_SensAnal!$R$126</definedName>
    <definedName name="ox_09222674_7b68_5459_96b0_e782ff3bd763" comment="milleleaf node 09222674-7b68-5459-96b0-e782ff3bd763">Resume_SensAnal!$AR$91</definedName>
    <definedName name="ox_0923819f_6f3a_5c7d_94ed_c2e36b8e2de6" comment="milleleaf node 0923819f-6f3a-5c7d-94ed-c2e36b8e2de6">Production!$Z$150</definedName>
    <definedName name="ox_0924619c_a2e5_51ad_bc49_dab07a7a4922" comment="milleleaf node 0924619c-a2e5-51ad-bc49-dab07a7a4922">Production!$G$150</definedName>
    <definedName name="ox_092deb40_91b1_5c06_b253_f168374bea3e" comment="milleleaf node 092deb40-91b1-5c06-b253-f168374bea3e">Resume_SensAnal!$AM$106</definedName>
    <definedName name="ox_09326917_f644_58e0_b629_6c6dbc9ff3b1" comment="milleleaf node 09326917-f644-58e0-b629-6c6dbc9ff3b1">'Use Phase_Grid'!$B$54</definedName>
    <definedName name="ox_09348428_c12d_549f_8fae_d5714bab9c9e" comment="milleleaf node 09348428-c12d-549f-8fae-d5714bab9c9e">'Use Phase'!$AI$223</definedName>
    <definedName name="ox_0934b4bc_2ce5_5894_ba9e_0afe5e9b702b" comment="milleleaf node 0934b4bc-2ce5-5894-ba9e-0afe5e9b702b">Graphs!$G$42</definedName>
    <definedName name="ox_0935fdce_49ed_55e0_8c81_31970a927389" comment="milleleaf node 0935fdce-49ed-55e0-8c81-31970a927389">'Use Phase_Grid'!$Q$5</definedName>
    <definedName name="ox_09373d17_d71b_5875_b081_f0f83494ad74" comment="milleleaf node 09373d17-d71b-5875-b081-f0f83494ad74">'Use Phase'!$P$56</definedName>
    <definedName name="ox_0939bc00_c9ae_5fc0_a91b_a8cc6ccd0a1a" comment="milleleaf node 0939bc00-c9ae-5fc0-a91b-a8cc6ccd0a1a">'Use Phase_Grid'!$L$162</definedName>
    <definedName name="ox_093a04b0_51e9_5f13_845b_d3954ea45155" comment="milleleaf node 093a04b0-51e9-5f13-845b-d3954ea45155">Resume_SensAnal!$L$13</definedName>
    <definedName name="ox_093d4101_161a_5a5e_89e6_cd6fde6cf239" comment="milleleaf node 093d4101-161a-5a5e-89e6-cd6fde6cf239">'Use Phase_Grid'!$O$11</definedName>
    <definedName name="ox_093e11ca_43ff_535b_96cd_e870ebd58d49" comment="milleleaf node 093e11ca-43ff-535b-96cd-e870ebd58d49">Recycling!$BP$115</definedName>
    <definedName name="ox_093e1d09_7426_5c94_9e11_4d4f0db0167e" comment="milleleaf node 093e1d09-7426-5c94-9e11-4d4f0db0167e">'Heat map article'!$AE$110</definedName>
    <definedName name="ox_093f5d1e_c7a1_5148_8d6d_1787281bcc00" comment="milleleaf node 093f5d1e-c7a1-5148-8d6d-1787281bcc00">'Use Phase'!$J$231</definedName>
    <definedName name="ox_094298e7_8961_50a0_a943_0694164f7191" comment="milleleaf node 094298e7-8961-50a0-a943-0694164f7191">'Heat map article'!$AL$29</definedName>
    <definedName name="ox_094370af_90b7_58cf_91dc_211193dfa57c" comment="milleleaf node 094370af-90b7-58cf-91dc-211193dfa57c">Resume_SensAnal!$O$100</definedName>
    <definedName name="ox_0944c9e6_7a40_5c6a_8b8c_5a4549df13a3" comment="milleleaf node 0944c9e6-7a40-5c6a-8b8c-5a4549df13a3">'Use Phase'!$O$186</definedName>
    <definedName name="ox_0949f841_5ad3_59b2_b1a9_d05d932c1969" comment="milleleaf node 0949f841-5ad3-59b2-b1a9-d05d932c1969">'Use Phase'!$V$215</definedName>
    <definedName name="ox_094fb0fd_25f3_59ec_94cd_53d1b85d9c26" comment="milleleaf node 094fb0fd-25f3-59ec-94cd-53d1b85d9c26">'Use Phase'!$K$107</definedName>
    <definedName name="ox_09502c1b_aee4_5c83_8413_3dc0c0e04d3a" comment="milleleaf node 09502c1b-aee4-5c83-8413-3dc0c0e04d3a">Recycling!$BR$330</definedName>
    <definedName name="ox_095399bb_645e_5d00_8d52_98108a1be31e" comment="milleleaf node 095399bb-645e-5d00-8d52-98108a1be31e">'Heat map article'!$J$121</definedName>
    <definedName name="ox_0954c3eb_6e4e_5e76_8654_a861990b4a76" comment="milleleaf node 0954c3eb-6e4e-5e76-8654-a861990b4a76">'Heat map article'!$X$155</definedName>
    <definedName name="ox_095ade6d_2663_5d18_8099_53828f0bc071" comment="milleleaf node 095ade6d-2663-5d18-8099-53828f0bc071">'Heat map article'!$Y$111</definedName>
    <definedName name="ox_09603779_5d64_5964_a371_18b13fe0d8c3" comment="milleleaf node 09603779-5d64-5964-a371-18b13fe0d8c3">'Use Phase'!$AE$254</definedName>
    <definedName name="ox_0962c39f_c39c_53af_bccd_696cb1885223" comment="milleleaf node 0962c39f-c39c-53af-bccd-696cb1885223">'Heat map article'!$AD$19</definedName>
    <definedName name="ox_0962f7f0_64d8_5bb9_bdf4_f09cafc73f38" comment="milleleaf node 0962f7f0-64d8-5bb9-bdf4-f09cafc73f38">'Heat map article'!$D$135</definedName>
    <definedName name="ox_096b3762_2780_5f61_81df_2257f6ae67a9" comment="milleleaf node 096b3762-2780-5f61-81df-2257f6ae67a9">'Use Phase'!$AD$239</definedName>
    <definedName name="ox_096c7859_bcce_5330_b178_e65bca24ba89" comment="milleleaf node 096c7859-bcce-5330-b178-e65bca24ba89">'Use Phase'!$M$127</definedName>
    <definedName name="ox_096e0b41_b8ae_5d6c_8e8d_f6c5e35e1b35" comment="milleleaf node 096e0b41-b8ae-5d6c-8e8d-f6c5e35e1b35">'Heat map article'!$V$28</definedName>
    <definedName name="ox_0973340f_ed4d_5810_98fa_5e12f69cc5ac" comment="milleleaf node 0973340f-ed4d-5810-98fa-5e12f69cc5ac">Resume_SensAnal!$K$132</definedName>
    <definedName name="ox_0975142e_9283_531d_9d97_9ca0447e6dd9" comment="milleleaf node 0975142e-9283-531d-9d97-9ca0447e6dd9">'Heat map article'!$AA$46</definedName>
    <definedName name="ox_097627da_f30c_55f0_a2c0_4fd15d3d7f50" comment="milleleaf node 097627da-f30c-55f0-a2c0-4fd15d3d7f50">'Use Phase'!$L$95</definedName>
    <definedName name="ox_09770e5d_0e92_5409_bdb0_fee78831941c" comment="milleleaf node 09770e5d-0e92-5409-bdb0-fee78831941c">'Use Phase'!$AG$312</definedName>
    <definedName name="ox_09787b87_b3df_5f46_8a19_bc30efb70f99" comment="milleleaf node 09787b87-b3df-5f46-8a19-bc30efb70f99">Recycling!$AC$190</definedName>
    <definedName name="ox_097e3f32_81b7_55f6_926d_103dc3764c0a" comment="milleleaf node 097e3f32-81b7-55f6-926d-103dc3764c0a">'Heat map article'!$G$154</definedName>
    <definedName name="ox_097f8c78_68f8_501e_8bde_f0e50cc0d9a6" comment="milleleaf node 097f8c78-68f8-501e-8bde-f0e50cc0d9a6">Resume_SensAnal!$A$218</definedName>
    <definedName name="ox_0980eb6f_904d_5ae8_833e_9e7cb3063308" comment="milleleaf node 0980eb6f-904d-5ae8-833e-9e7cb3063308">Recycling!$H$135</definedName>
    <definedName name="ox_09831c21_952a_5ee4_aa62_d867514ac00a" comment="milleleaf node 09831c21-952a-5ee4-aa62-d867514ac00a">'Heat map article'!$E$131</definedName>
    <definedName name="ox_09834631_c7bc_5741_9425_9d6dfaedbd65" comment="milleleaf node 09834631-c7bc-5741-9425-9d6dfaedbd65">Recycling!$O$184</definedName>
    <definedName name="ox_0987555a_2208_5565_ac12_50bb1d14c469" comment="milleleaf node 0987555a-2208-5565-ac12-50bb1d14c469">'Use Phase_Grid'!$O$245</definedName>
    <definedName name="ox_098847ec_7248_5fe5_989d_ea95fdb551f2" comment="milleleaf node 098847ec-7248-5fe5-989d-ea95fdb551f2">'Heat map article'!$J$141</definedName>
    <definedName name="ox_098bf2b2_c46b_5465_be54_28ad1675ce4e" comment="milleleaf node 098bf2b2-c46b-5465-be54-28ad1675ce4e">Production!$I$105</definedName>
    <definedName name="ox_0993ac26_6411_541e_a1ff_1db0bf7d91d9" comment="milleleaf node 0993ac26-6411-541e-a1ff-1db0bf7d91d9">'Use Phase'!$AK$268</definedName>
    <definedName name="ox_099bfe6f_cb7b_5477_a37b_311bd784088b" comment="milleleaf node 099bfe6f-cb7b-5477-a37b-311bd784088b">Production!$H$161</definedName>
    <definedName name="ox_09a077ac_258e_5a94_8e8f_0252eaee1887" comment="milleleaf node 09a077ac-258e-5a94-8e8f-0252eaee1887">'Heat map article'!$AZ$43</definedName>
    <definedName name="ox_09a369b9_085c_5e5a_a316_64670dd12a00" comment="milleleaf node 09a369b9-085c-5e5a-a316-64670dd12a00">'Use Phase'!$N$85</definedName>
    <definedName name="ox_09a39dd4_63d4_5792_ab7e_83675ee7f84e" comment="milleleaf node 09a39dd4-63d4-5792-ab7e-83675ee7f84e">Production!$Q$186</definedName>
    <definedName name="ox_09a4e342_b4ab_57d6_874c_63311cea9823" comment="milleleaf node 09a4e342-b4ab-57d6-874c-63311cea9823">Resume_SensAnal!$I$166</definedName>
    <definedName name="ox_09a83ed1_28ad_5516_82a7_e3f384f75682" comment="milleleaf node 09a83ed1-28ad-5516-82a7-e3f384f75682">Resume_SensAnal!$AE$87</definedName>
    <definedName name="ox_09aecd49_8efd_5b13_845c_f404c3a3e441" comment="milleleaf node 09aecd49-8efd-5b13-845c-f404c3a3e441">Whisker_Sens!$I$2</definedName>
    <definedName name="ox_09b5910d_00ad_52eb_a1fe_48b580351e3b" comment="milleleaf node 09b5910d-00ad-52eb-a1fe-48b580351e3b">'Use Phase'!$P$352</definedName>
    <definedName name="ox_09b8a16a_46e9_5cd5_8e6d_7781a949b7e3" comment="milleleaf node 09b8a16a-46e9-5cd5-8e6d-7781a949b7e3">Production!$R$70</definedName>
    <definedName name="ox_09ba3f53_ebed_58f3_8ac6_f7b024091c6f" comment="milleleaf node 09ba3f53-ebed-58f3-8ac6-f7b024091c6f">'Heat map article'!$V$41</definedName>
    <definedName name="ox_09bbee95_cb7d_52fe_9b63_2194257948dd" comment="milleleaf node 09bbee95-cb7d-52fe-9b63-2194257948dd">'Heat map article'!$E$145</definedName>
    <definedName name="ox_09bc496d_a823_56e9_bb02_3dbdf3a82cfb" comment="milleleaf node 09bc496d-a823-56e9-bb02-3dbdf3a82cfb">'Use Phase'!$K$347</definedName>
    <definedName name="ox_09bdb988_1a82_58f9_a4ad_4bb5f99fa425" comment="milleleaf node 09bdb988-1a82-58f9-a4ad-4bb5f99fa425">'Use Phase'!$B$16</definedName>
    <definedName name="ox_09c03db7_f581_5fe7_9e54_3fcfae5b9fbe" comment="milleleaf node 09c03db7-f581-5fe7-9e54-3fcfae5b9fbe">Resume_SensAnal!$AR$130</definedName>
    <definedName name="ox_09c04cca_d491_513a_8a1f_e4bec69977d0" comment="milleleaf node 09c04cca-d491-513a-8a1f-e4bec69977d0">'Use Phase'!$L$220</definedName>
    <definedName name="ox_09c2cc7a_3a14_5f2c_a40b_263c8ee1306c" comment="milleleaf node 09c2cc7a-3a14-5f2c-a40b-263c8ee1306c">Resume_SensAnal!$AR$48</definedName>
    <definedName name="ox_09c41a02_1007_5696_896f_b71bef309889" comment="milleleaf node 09c41a02-1007-5696-896f-b71bef309889">'Heat map article'!$C$95</definedName>
    <definedName name="ox_09c59b3c_4263_53cc_a0dd_3fb7f415f6ab" comment="milleleaf node 09c59b3c-4263-53cc-a0dd-3fb7f415f6ab">Recycling!$P$146</definedName>
    <definedName name="ox_09c73f65_b0c7_541d_9048_9d0392535a42" comment="milleleaf node 09c73f65-b0c7-541d-9048-9d0392535a42">'Use Phase'!$AE$256</definedName>
    <definedName name="ox_09c8b720_c195_5c1a_82dd_cc78702eac0a" comment="milleleaf node 09c8b720-c195-5c1a-82dd-cc78702eac0a">'Use Phase'!$N$38</definedName>
    <definedName name="ox_09ca7046_d5da_53ee_b0df_e47b7eb6640c" comment="milleleaf node 09ca7046-d5da-53ee-b0df-e47b7eb6640c">Production!$J$122</definedName>
    <definedName name="ox_09cb618d_4b36_5852_ab9a_a1a0b8dcdb71" comment="milleleaf node 09cb618d-4b36-5852-ab9a-a1a0b8dcdb71">'Use Phase'!$J$98</definedName>
    <definedName name="ox_09cd7687_1118_586e_929f_e75ad958e7fb" comment="milleleaf node 09cd7687-1118-586e-929f-e75ad958e7fb">'Use Phase'!$P$165</definedName>
    <definedName name="ox_09d1bf03_4eb2_5898_bb76_f2c9e05fa4c3" comment="milleleaf node 09d1bf03-4eb2-5898-bb76-f2c9e05fa4c3">'Heat map article'!$AI$152</definedName>
    <definedName name="ox_09d310e7_0342_5a4d_98bf_89580a1c2e8d" comment="milleleaf node 09d310e7-0342-5a4d-98bf-89580a1c2e8d">Production!$BO$90</definedName>
    <definedName name="ox_09d8a551_d6b2_5752_9d15_5b78316c2550" comment="milleleaf node 09d8a551-d6b2-5752-9d15-5b78316c2550">'Use Phase_Grid'!$J$251</definedName>
    <definedName name="ox_09d8b48d_e7c2_5c7e_8a2f_89f1614b3312" comment="milleleaf node 09d8b48d-e7c2-5c7e-8a2f-89f1614b3312">'Use Phase'!$AD$347</definedName>
    <definedName name="ox_09d8f3cb_7d06_5b97_a7c2_5366c17ba265" comment="milleleaf node 09d8f3cb-7d06-5b97-a7c2-5366c17ba265">Resume_SensAnal!$N$128</definedName>
    <definedName name="ox_09da0141_b409_53f9_aef9_716e7eb2a4dc" comment="milleleaf node 09da0141-b409-53f9-aef9-716e7eb2a4dc">Production!$BD$154</definedName>
    <definedName name="ox_09dd0547_852c_5e69_bfe4_b5412e7b6dad" comment="milleleaf node 09dd0547-852c-5e69-bfe4-b5412e7b6dad">Resume_SensAnal!$X$216</definedName>
    <definedName name="ox_09e2a3fe_4bab_5266_b30a_691d6ba9fcb9" comment="milleleaf node 09e2a3fe-4bab-5266-b30a-691d6ba9fcb9">Recycling!$AM$81</definedName>
    <definedName name="ox_09e65963_f00d_564b_b7af_e966d18262d5" comment="milleleaf node 09e65963-f00d-564b-b7af-e966d18262d5">Recycling!$AK$83</definedName>
    <definedName name="ox_09e8002b_5cd7_5cbb_be27_1dc57ce1aa1f" comment="milleleaf node 09e8002b-5cd7-5cbb-be27-1dc57ce1aa1f">Production!$K$163</definedName>
    <definedName name="ox_09ebaa2a_d6cd_5e8c_a856_a76b6901fa5e" comment="milleleaf node 09ebaa2a-d6cd-5e8c-a856-a76b6901fa5e">Resume_SensAnal!$E$47</definedName>
    <definedName name="ox_09ebf733_4851_5f29_836e_eb921da09269" comment="milleleaf node 09ebf733-4851-5f29-836e-eb921da09269">Recycling!$BF$132</definedName>
    <definedName name="ox_09f37dab_da98_5d1d_a8ff_7efe118fbbe4" comment="milleleaf node 09f37dab-da98-5d1d-a8ff-7efe118fbbe4">'Use Phase'!$S$315</definedName>
    <definedName name="ox_09f54eeb_f51d_5efc_9b04_be55cdbac288" comment="milleleaf node 09f54eeb-f51d-5efc-9b04-be55cdbac288">Resume_SensAnal!$J$65</definedName>
    <definedName name="ox_09f563e6_bf97_5c10_b0bf_8e2037d9a81c" comment="milleleaf node 09f563e6-bf97-5c10-b0bf-8e2037d9a81c">'Use Phase'!$P$309</definedName>
    <definedName name="ox_09f7a651_3f7e_54bc_8d89_7d6209f09db6" comment="milleleaf node 09f7a651-3f7e-54bc-8d89-7d6209f09db6">'Use Phase_Grid'!$J$223</definedName>
    <definedName name="ox_09f7d59e_9c00_5a3d_a831_794cc559bd8b" comment="milleleaf node 09f7d59e-9c00-5a3d-a831-794cc559bd8b">Recycling!$B$115</definedName>
    <definedName name="ox_09fa65f4_6a1e_55bc_a629_75de2f944ae5" comment="milleleaf node 09fa65f4-6a1e-55bc-a629-75de2f944ae5">Recycling!$BJ$108</definedName>
    <definedName name="ox_09fed04b_9b6b_57e4_b8db_2bc71d97da57" comment="milleleaf node 09fed04b-9b6b-57e4-b8db-2bc71d97da57">Recycling!$AL$128</definedName>
    <definedName name="ox_09fef3ee_13d0_5889_bd37_3b0e765d341e" comment="milleleaf node 09fef3ee-13d0-5889-bd37-3b0e765d341e">'Use Phase_Grid'!$Q$234</definedName>
    <definedName name="ox_09ff17d1_435a_54a8_a0c6_57176d5dc794" comment="milleleaf node 09ff17d1-435a-54a8-a0c6-57176d5dc794">Graphs!$P$67</definedName>
    <definedName name="ox_0a02726f_8ff4_5196_9761_2aa4d7dd5186" comment="milleleaf node 0a02726f-8ff4-5196-9761-2aa4d7dd5186">'Heat map article'!$G$61</definedName>
    <definedName name="ox_0a029420_a16a_50fe_858f_29a4b8909945" comment="milleleaf node 0a029420-a16a-50fe-858f-29a4b8909945">'Use Phase_Grid'!$J$136</definedName>
    <definedName name="ox_0a02a124_7e2c_5496_b672_cbbe8e0f434f" comment="milleleaf node 0a02a124-7e2c-5496-b672-cbbe8e0f434f">'Use Phase'!$Q$219</definedName>
    <definedName name="ox_0a02f4a8_853d_5a65_a6b6_2fe9473ccf29" comment="milleleaf node 0a02f4a8-853d-5a65-a6b6-2fe9473ccf29">Production!$J$31</definedName>
    <definedName name="ox_0a09739c_7e0a_527b_985c_5aea7f6e9b27" comment="milleleaf node 0a09739c-7e0a-527b-985c-5aea7f6e9b27">Recycling!$AV$311</definedName>
    <definedName name="ox_0a0bf5e5_84ee_5ad0_a35d_65a6011b0988" comment="milleleaf node 0a0bf5e5-84ee-5ad0-a35d-65a6011b0988">Graphs!$M$66</definedName>
    <definedName name="ox_0a0d9014_0674_5d23_9009_10cdaa5f212f" comment="milleleaf node 0a0d9014-0674-5d23-9009-10cdaa5f212f">'Use Phase'!$P$54</definedName>
    <definedName name="ox_0a0edb2f_84aa_5388_810a_8f1486efda44" comment="milleleaf node 0a0edb2f-84aa-5388-810a-8f1486efda44">Resume_SensAnal!$AI$42</definedName>
    <definedName name="ox_0a0fb98c_620f_558f_9c5d_50c0a352b8ec" comment="milleleaf node 0a0fb98c-620f-558f-9c5d-50c0a352b8ec">Recycling!$AB$93</definedName>
    <definedName name="ox_0a118133_30a2_537d_9a96_d5347d35a3ff" comment="milleleaf node 0a118133-30a2-537d-9a96-d5347d35a3ff">Resume_SensAnal!$I$189</definedName>
    <definedName name="ox_0a136409_af04_5b8f_88e8_4be3e1f9b4e4" comment="milleleaf node 0a136409-af04-5b8f-88e8-4be3e1f9b4e4">'Use Phase'!$L$163</definedName>
    <definedName name="ox_0a19a160_9c9a_53b1_b8e5_868ae6f08c26" comment="milleleaf node 0a19a160-9c9a-53b1-b8e5-868ae6f08c26">Production!$AV$19</definedName>
    <definedName name="ox_0a1a9a20_4c49_5246_b715_c84184ebb036" comment="milleleaf node 0a1a9a20-4c49-5246-b715-c84184ebb036">'Heat map article'!$AR$11</definedName>
    <definedName name="ox_0a1acde2_9539_5435_ace1_074fd0c71d9f" comment="milleleaf node 0a1acde2-9539-5435-ace1-074fd0c71d9f">'Use Phase'!$L$381</definedName>
    <definedName name="ox_0a1c6356_ecf0_5356_a77c_502358d294a5" comment="milleleaf node 0a1c6356-ecf0-5356-a77c-502358d294a5">Resume_SensAnal!$AL$115</definedName>
    <definedName name="ox_0a248dfd_fa18_5e0c_825e_7d9577466399" comment="milleleaf node 0a248dfd-fa18-5e0c-825e-7d9577466399">Production!$L$169</definedName>
    <definedName name="ox_0a26c88d_84aa_5979_9017_f819d20e7f10" comment="milleleaf node 0a26c88d-84aa-5979-9017-f819d20e7f10">'Heat map article'!$J$41</definedName>
    <definedName name="ox_0a27561f_bef9_55ae_8777_b6d169990c9b" comment="milleleaf node 0a27561f-bef9-55ae-8777-b6d169990c9b">Recycling!$I$145</definedName>
    <definedName name="ox_0a2f2808_56a1_54a1_9463_a9378c27e64f" comment="milleleaf node 0a2f2808-56a1-54a1-9463-a9378c27e64f">'Use Phase'!$J$187</definedName>
    <definedName name="ox_0a38c249_d66e_5515_8c9a_37cabcdbbf84" comment="milleleaf node 0a38c249-d66e-5515-8c9a-37cabcdbbf84">'Use Phase'!$AH$166</definedName>
    <definedName name="ox_0a3ef172_5bb2_531d_bd16_0c7c4baa6919" comment="milleleaf node 0a3ef172-5bb2-531d-bd16-0c7c4baa6919">'Heat map article'!$R$110</definedName>
    <definedName name="ox_0a45cdcf_d47a_5486_96b6_5f77695f2395" comment="milleleaf node 0a45cdcf-d47a-5486-96b6-5f77695f2395">Resume_SensAnal!$I$149</definedName>
    <definedName name="ox_0a4baba5_fa41_5fa3_b3b7_f7c960a28b67" comment="milleleaf node 0a4baba5-fa41-5fa3-b3b7-f7c960a28b67">Resume_SensAnal!$AR$39</definedName>
    <definedName name="ox_0a4e4204_1b0d_5a5a_94fa_5d9443c5cb5c" comment="milleleaf node 0a4e4204-1b0d-5a5a-94fa-5d9443c5cb5c">Production!$L$165</definedName>
    <definedName name="ox_0a4fdbd6_f459_58d8_a58f_364816e8bcb8" comment="milleleaf node 0a4fdbd6-f459-58d8-a58f-364816e8bcb8">Resume_SensAnal!$D$187</definedName>
    <definedName name="ox_0a51d563_dd78_5ecf_9543_6c7cf3ccb4d1" comment="milleleaf node 0a51d563-dd78-5ecf-9543-6c7cf3ccb4d1">Resume_SensAnal!$D$23</definedName>
    <definedName name="ox_0a58fa74_e13b_5f4f_874d_1fe779ba5102" comment="milleleaf node 0a58fa74-e13b-5f4f-874d-1fe779ba5102">Production!$Y$207</definedName>
    <definedName name="ox_0a596d1b_0e96_590b_a89f_1ef5e2845dab" comment="milleleaf node 0a596d1b-0e96-590b-a89f-1ef5e2845dab">'Heat map article'!$AH$148</definedName>
    <definedName name="ox_0a621468_652f_5843_bf75_b53f45e3b62f" comment="milleleaf node 0a621468-652f-5843-bf75-b53f45e3b62f">'Heat map article'!$AI$101</definedName>
    <definedName name="ox_0a64229a_ed90_5759_b1ed_14eb2763af10" comment="milleleaf node 0a64229a-ed90-5759-b1ed-14eb2763af10">Resume_SensAnal!$AQ$99</definedName>
    <definedName name="ox_0a654aef_0c76_5d0b_8616_5eb21d47ed89" comment="milleleaf node 0a654aef-0c76-5d0b-8616-5eb21d47ed89">Production!$AM$19</definedName>
    <definedName name="ox_0a6579a9_e333_5f93_b50f_b09e92a3359f" comment="milleleaf node 0a6579a9-e333-5f93-b50f-b09e92a3359f">Production!$BO$209</definedName>
    <definedName name="ox_0a677379_3417_51f4_aa73_183ddb3b3e02" comment="milleleaf node 0a677379-3417-51f4-aa73-183ddb3b3e02">'Heat map article'!$AJ$84</definedName>
    <definedName name="ox_0a69ed6d_434a_5781_b0e9_14361ebbf7c3" comment="milleleaf node 0a69ed6d-434a-5781-b0e9-14361ebbf7c3">'Use Phase_Grid'!$N$25</definedName>
    <definedName name="ox_0a6fd44a_7b7b_532a_aa84_7f7a8d864a2e" comment="milleleaf node 0a6fd44a-7b7b-532a-aa84-7f7a8d864a2e">Production!$P$200</definedName>
    <definedName name="ox_0a723539_5402_5c83_8b4f_4a0671ee772b" comment="milleleaf node 0a723539-5402-5c83-8b4f-4a0671ee772b">'Use Phase'!$AJ$299</definedName>
    <definedName name="ox_0a760312_52ab_5418_9f8f_7e23d48c18ac" comment="milleleaf node 0a760312-52ab-5418-9f8f-7e23d48c18ac">Recycling!$BF$127</definedName>
    <definedName name="ox_0a77e009_27ac_515e_8668_7527caa542a4" comment="milleleaf node 0a77e009-27ac-515e-8668-7527caa542a4">'Heat map article'!$AI$8</definedName>
    <definedName name="ox_0a7ab59a_3005_5d9d_9714_92802d6ec972" comment="milleleaf node 0a7ab59a-3005-5d9d-9714-92802d6ec972">Production!$AP$19</definedName>
    <definedName name="ox_0a82dcac_b753_5275_b302_dc3d3d9c5f0a" comment="milleleaf node 0a82dcac-b753-5275-b302-dc3d3d9c5f0a">Graphs!$K$31</definedName>
    <definedName name="ox_0a870364_3b6e_5aa3_8f30_f64b8c2f36e3" comment="milleleaf node 0a870364-3b6e-5aa3-8f30-f64b8c2f36e3">Production!$H$156</definedName>
    <definedName name="ox_0a8d742c_99f0_508d_bd9a_c7f8ac79eb5a" comment="milleleaf node 0a8d742c-99f0-508d-bd9a-c7f8ac79eb5a">'Use Phase_Grid'!$P$17</definedName>
    <definedName name="ox_0a8d789e_2803_55f3_9b2e_5394279c48b1" comment="milleleaf node 0a8d789e-2803-55f3-9b2e-5394279c48b1">'Use Phase_Grid'!$P$185</definedName>
    <definedName name="ox_0a8e56e2_97ac_5f6d_85e8_712ea63533b3" comment="milleleaf node 0a8e56e2-97ac-5f6d-85e8-712ea63533b3">'Heat map article'!$M$113</definedName>
    <definedName name="ox_0a8fb416_60c7_572e_b264_5f52ecc1949e" comment="milleleaf node 0a8fb416-60c7-572e-b264-5f52ecc1949e">'Use Phase_Grid'!$O$33</definedName>
    <definedName name="ox_0a9154ed_957c_5f7c_9a04_f17922831878" comment="milleleaf node 0a9154ed-957c-5f7c-9a04-f17922831878">Recycling!$AM$83</definedName>
    <definedName name="ox_0a91803f_938f_5e3e_953a_94aeccead809" comment="milleleaf node 0a91803f-938f-5e3e-953a-94aeccead809">Resume_SensAnal!$AK$99</definedName>
    <definedName name="ox_0a9593f6_f598_50af_89d9_da65e32dc91c" comment="milleleaf node 0a9593f6-f598-50af-89d9-da65e32dc91c">'Use Phase_Grid'!$L$168</definedName>
    <definedName name="ox_0a9d9461_36ab_5b04_94dd_ce3525ef5bc2" comment="milleleaf node 0a9d9461-36ab-5b04-94dd-ce3525ef5bc2">Resume_SensAnal!$H$42</definedName>
    <definedName name="ox_0a9e6dd0_8bc7_5000_be0e_b54821357a72" comment="milleleaf node 0a9e6dd0-8bc7-5000-be0e-b54821357a72">Recycling!$AY$109</definedName>
    <definedName name="ox_0aa54dd2_2edb_5ee0_abe6_59e7e5731cf1" comment="milleleaf node 0aa54dd2-2edb-5ee0-abe6-59e7e5731cf1">'Heat map article'!$AZ$38</definedName>
    <definedName name="ox_0aa5ae4e_649e_5307_81f0_9a0cf14eb2fb" comment="milleleaf node 0aa5ae4e-649e-5307-81f0-9a0cf14eb2fb">'Use Phase'!$M$6</definedName>
    <definedName name="ox_0aac1fe3_bb36_5adc_bc63_261c95d5ba91" comment="milleleaf node 0aac1fe3-bb36-5adc-bc63-261c95d5ba91">'Use Phase_Grid'!$N$255</definedName>
    <definedName name="ox_0aaf1cdf_6020_5a81_80f9_663a26a45613" comment="milleleaf node 0aaf1cdf-6020-5a81-80f9-663a26a45613">Production!$I$172</definedName>
    <definedName name="ox_0ab2ab1d_d254_5b2d_98a1_455a492e2e32" comment="milleleaf node 0ab2ab1d-d254-5b2d-98a1-455a492e2e32">Production!$A$25</definedName>
    <definedName name="ox_0ab2ff53_3687_5849_9934_45e16fe872ac" comment="milleleaf node 0ab2ff53-3687-5849-9934-45e16fe872ac">Resume_SensAnal!$AB$35</definedName>
    <definedName name="ox_0ab6f8fa_9c20_570d_a3f1_8928fb0e4b7f" comment="milleleaf node 0ab6f8fa-9c20-570d-a3f1-8928fb0e4b7f">'Use Phase_Grid'!$O$52</definedName>
    <definedName name="ox_0aba7da5_e388_58e4_9a74_17e347baf834" comment="milleleaf node 0aba7da5-e388-58e4-9a74-17e347baf834">'Heat map article'!$G$135</definedName>
    <definedName name="ox_0abba422_2a25_5bb3_9898_728f3bf40107" comment="milleleaf node 0abba422-2a25-5bb3-9898-728f3bf40107">Resume_SensAnal!$R$32</definedName>
    <definedName name="ox_0abca763_45cb_5138_a9f8_c33a4ef35d70" comment="milleleaf node 0abca763-45cb-5138-a9f8-c33a4ef35d70">Resume_SensAnal!$S$57</definedName>
    <definedName name="ox_0abf9c86_5392_531b_b84b_ee84bfd0888d" comment="milleleaf node 0abf9c86-5392-531b-b84b-ee84bfd0888d">'Use Phase_Grid'!$V$210</definedName>
    <definedName name="ox_0ac3a824_282c_5a69_b1ad_2de888d2a08d" comment="milleleaf node 0ac3a824-282c-5a69-b1ad-2de888d2a08d">'Use Phase'!$L$4</definedName>
    <definedName name="ox_0ac3e410_41a0_5470_b611_07033762bbf9" comment="milleleaf node 0ac3e410-41a0-5470-b611-07033762bbf9">Recycling!$AG$199</definedName>
    <definedName name="ox_0ac5db08_1807_5b85_8df2_8e5dd49afb7f" comment="milleleaf node 0ac5db08-1807-5b85-8df2-8e5dd49afb7f">Whisker_Sens!$F$24</definedName>
    <definedName name="ox_0acb3cd6_4a0c_5a5f_a55c_b636b3c03680" comment="milleleaf node 0acb3cd6-4a0c-5a5f-a55c-b636b3c03680">Production!$AL$196</definedName>
    <definedName name="ox_0acba717_b783_5b82_8fe1_8b228fb8f317" comment="milleleaf node 0acba717-b783-5b82-8fe1-8b228fb8f317">Recycling!$AD$110</definedName>
    <definedName name="ox_0acbef07_9042_59fc_9406_660c591b464a" comment="milleleaf node 0acbef07-9042-59fc-9406-660c591b464a">'Use Phase'!$P$205</definedName>
    <definedName name="ox_0ad1ceb4_7fe4_54d3_9c4b_23c7a840c6bc" comment="milleleaf node 0ad1ceb4-7fe4-54d3-9c4b-23c7a840c6bc">Resume_SensAnal!$F$95</definedName>
    <definedName name="ox_0ad271c1_9d76_5759_9b33_ebd1fe823e31" comment="milleleaf node 0ad271c1-9d76-5759-9b33-ebd1fe823e31">'Use Phase'!$AF$269</definedName>
    <definedName name="ox_0ad4f779_1457_55fd_a84b_eec3633c31ec" comment="milleleaf node 0ad4f779-1457-55fd-a84b-eec3633c31ec">'Use Phase_Grid'!$L$172</definedName>
    <definedName name="ox_0ad8db60_7e88_5016_b00e_a6b5c5cfe5b2" comment="milleleaf node 0ad8db60-7e88-5016-b00e-a6b5c5cfe5b2">Resume_SensAnal!$O$15</definedName>
    <definedName name="ox_0adbb54b_4f5f_536c_a7a1_6df6820135f6" comment="milleleaf node 0adbb54b-4f5f-536c-a7a1-6df6820135f6">'Use Phase_Grid'!$J$199</definedName>
    <definedName name="ox_0adbc9d9_c28b_51be_a19f_5bee6300dea4" comment="milleleaf node 0adbc9d9-c28b-51be-a19f-5bee6300dea4">'Heat map article'!$R$16</definedName>
    <definedName name="ox_0adbfb51_31ab_5b75_a824_c746fe191c32" comment="milleleaf node 0adbfb51-31ab-5b75-a824-c746fe191c32">'Use Phase'!$Q$271</definedName>
    <definedName name="ox_0adca3f7_4a2c_50b9_857d_cbde5fa55873" comment="milleleaf node 0adca3f7-4a2c-50b9-857d-cbde5fa55873">Production!$AC$87</definedName>
    <definedName name="ox_0adcc0ca_9b85_58d5_bbd2_c8176ca70b03" comment="milleleaf node 0adcc0ca-9b85-58d5-bbd2-c8176ca70b03">Recycling!$AW$119</definedName>
    <definedName name="ox_0adf9831_de42_53a6_9033_e4827133a028" comment="milleleaf node 0adf9831-de42-53a6-9033-e4827133a028">'Use Phase'!$AI$277</definedName>
    <definedName name="ox_0adfe71e_a416_5a16_be52_7566e6bc1372" comment="milleleaf node 0adfe71e-a416-5a16-be52-7566e6bc1372">Recycling!$BQ$305</definedName>
    <definedName name="ox_0ae821d6_5eef_51aa_9434_e8618537c8e5" comment="milleleaf node 0ae821d6-5eef-51aa-9434-e8618537c8e5">Production!$T$69</definedName>
    <definedName name="ox_0aeb6399_33ae_574f_bf6b_1803bb68fa39" comment="milleleaf node 0aeb6399-33ae-574f-bf6b-1803bb68fa39">Recycling!$BM$322</definedName>
    <definedName name="ox_0aebf74d_115e_5ef7_91a1_45955d104858" comment="milleleaf node 0aebf74d-115e-5ef7-91a1-45955d104858">'Heat map article'!$C$146</definedName>
    <definedName name="ox_0aee5b11_4874_52f7_8896_c0ff23c92b08" comment="milleleaf node 0aee5b11-4874-52f7-8896-c0ff23c92b08">Production!$I$7</definedName>
    <definedName name="ox_0af3cf13_b2c9_5525_a456_545749595bbd" comment="milleleaf node 0af3cf13-b2c9-5525-a456-545749595bbd">'Use Phase'!$AF$154</definedName>
    <definedName name="ox_0af4acb8_1f6c_5a5c_bc8a_590d393d5139" comment="milleleaf node 0af4acb8-1f6c-5a5c-bc8a-590d393d5139">'Heat map article'!$X$35</definedName>
    <definedName name="ox_0afb9e45_a9b8_59bd_a611_4caf12d12c26" comment="milleleaf node 0afb9e45-a9b8-59bd-a611-4caf12d12c26">'Use Phase_Grid'!$P$63</definedName>
    <definedName name="ox_0afd36ce_c9ea_5f0a_84df_48af5712a653" comment="milleleaf node 0afd36ce-c9ea-5f0a-84df-48af5712a653">'Heat map article'!$C$83</definedName>
    <definedName name="ox_0afdf7e8_a356_591b_838d_fec6a5bf1596" comment="milleleaf node 0afdf7e8-a356-591b-838d-fec6a5bf1596">Recycling!$L$176</definedName>
    <definedName name="ox_0aff495a_8f6d_556b_ba09_daf1d03a9324" comment="milleleaf node 0aff495a-8f6d-556b-ba09-daf1d03a9324">Recycling!$AF$176</definedName>
    <definedName name="ox_0b02c442_9075_521d_b584_961d7015e660" comment="milleleaf node 0b02c442-9075-521d-b584-961d7015e660">Whisker_Sens!$C$14</definedName>
    <definedName name="ox_0b06b948_0eb9_5f4d_a95c_0e9b037dcd79" comment="milleleaf node 0b06b948-0eb9-5f4d-a95c-0e9b037dcd79">Recycling!$AN$118</definedName>
    <definedName name="ox_0b0a856f_ba03_5b46_af99_9a13b93ffe5b" comment="milleleaf node 0b0a856f-ba03-5b46-af99-9a13b93ffe5b">'Heat map article'!$D$123</definedName>
    <definedName name="ox_0b0ccb50_9615_58d2_8ca8_9018b6a669ac" comment="milleleaf node 0b0ccb50-9615-58d2-8ca8-9018b6a669ac">'Use Phase'!$M$399</definedName>
    <definedName name="ox_0b1010db_6bcf_5bb4_848b_512663d5112d" comment="milleleaf node 0b1010db-6bcf-5bb4-848b-512663d5112d">Production!$BA$4</definedName>
    <definedName name="ox_0b11276e_7e36_59a5_8519_f7c262b7d078" comment="milleleaf node 0b11276e-7e36-59a5-8519-f7c262b7d078">Recycling!$I$117</definedName>
    <definedName name="ox_0b116ac9_df96_51f6_a62a_d13b27d9388c" comment="milleleaf node 0b116ac9-df96-51f6-a62a-d13b27d9388c">'Use Phase_Grid'!$K$227</definedName>
    <definedName name="ox_0b147c21_dd9b_5c15_b919_3c70831d1544" comment="milleleaf node 0b147c21-dd9b-5c15-b919-3c70831d1544">'Use Phase'!$W$348</definedName>
    <definedName name="ox_0b17d38f_1e4f_529c_bc3e_34f83f63a335" comment="milleleaf node 0b17d38f-1e4f-529c-bc3e-34f83f63a335">'Use Phase'!$AI$268</definedName>
    <definedName name="ox_0b17e29b_9dce_51ec_a947_c3344b768508" comment="milleleaf node 0b17e29b-9dce-51ec-a947-c3344b768508">'Use Phase'!$O$69</definedName>
    <definedName name="ox_0b18ae64_db78_5010_bbcc_55f43e293ff5" comment="milleleaf node 0b18ae64-db78-5010-bbcc-55f43e293ff5">Recycling!$BK$162</definedName>
    <definedName name="ox_0b20b88a_8f18_592a_843b_f458fc8bd60f" comment="milleleaf node 0b20b88a-8f18-592a-843b-f458fc8bd60f">'Use Phase'!$J$238</definedName>
    <definedName name="ox_0b211a85_8ca2_5e45_b880_f8e283778af5" comment="milleleaf node 0b211a85-8ca2-5e45-b880-f8e283778af5">Production!$AW$20</definedName>
    <definedName name="ox_0b231358_0bd5_5c8e_8660_73701c27df5c" comment="milleleaf node 0b231358-0bd5-5c8e-8660-73701c27df5c">'Use Phase'!$J$340</definedName>
    <definedName name="ox_0b235e18_a1c0_526e_bb98_30744fea4faf" comment="milleleaf node 0b235e18-a1c0-526e-bb98-30744fea4faf">Recycling!$BN$301</definedName>
    <definedName name="ox_0b2eb34d_ab4c_56b3_87e0_43b94d8b2630" comment="milleleaf node 0b2eb34d-ab4c-56b3-87e0-43b94d8b2630">'Use Phase'!$R$248</definedName>
    <definedName name="ox_0b2fd927_27fb_569c_be8c_29c6272f7796" comment="milleleaf node 0b2fd927-27fb-569c-be8c-29c6272f7796">'Heat map article'!$J$144</definedName>
    <definedName name="ox_0b36804b_4ad2_5e5b_98cf_50ad781672ef" comment="milleleaf node 0b36804b-4ad2-5e5b-98cf-50ad781672ef">'Use Phase_Grid'!$Q$82</definedName>
    <definedName name="ox_0b395fc4_800c_575e_9454_71a6b0e25f24" comment="milleleaf node 0b395fc4-800c-575e-9454-71a6b0e25f24">'Use Phase'!$L$342</definedName>
    <definedName name="ox_0b407ee9_6c7e_548e_a2fd_4a9020c7e634" comment="milleleaf node 0b407ee9-6c7e-548e-a2fd-4a9020c7e634">'Heat map article'!$M$65</definedName>
    <definedName name="ox_0b432288_9573_5caa_926c_9c26a5f71c00" comment="milleleaf node 0b432288-9573-5caa-926c-9c26a5f71c00">'Use Phase_Grid'!$M$144</definedName>
    <definedName name="ox_0b514218_b0b0_5be8_a54d_3a4fff675834" comment="milleleaf node 0b514218-b0b0-5be8-a54d-3a4fff675834">Resume_SensAnal!$AF$46</definedName>
    <definedName name="ox_0b516121_0ad1_5033_9fcd_400f92b3afcd" comment="milleleaf node 0b516121-0ad1-5033-9fcd-400f92b3afcd">Resume_SensAnal!$G$172</definedName>
    <definedName name="ox_0b51c121_e4ee_5ca8_a67b_4ceb7490d6ca" comment="milleleaf node 0b51c121-e4ee-5ca8-a67b-4ceb7490d6ca">Resume_SensAnal!$N$65</definedName>
    <definedName name="ox_0b533731_38d8_52cb_ad07_0876bda65984" comment="milleleaf node 0b533731-38d8-52cb-ad07-0876bda65984">Recycling!$V$201</definedName>
    <definedName name="ox_0b53aad7_b25c_5642_82d1_79fdb70b6987" comment="milleleaf node 0b53aad7-b25c-5642-82d1-79fdb70b6987">'Heat map article'!$AD$149</definedName>
    <definedName name="ox_0b578d69_ee3c_5fb3_88fe_1473ec6cae04" comment="milleleaf node 0b578d69-ee3c-5fb3-88fe-1473ec6cae04">Resume_SensAnal!$O$40</definedName>
    <definedName name="ox_0b59ad5b_836c_56b5_8d0d_959064eb27c7" comment="milleleaf node 0b59ad5b-836c-56b5-8d0d-959064eb27c7">Production!$BP$11</definedName>
    <definedName name="ox_0b59ee89_9c8b_5043_a7e6_b2b411b59cad" comment="milleleaf node 0b59ee89-9c8b-5043-a7e6-b2b411b59cad">'Heat map article'!$AB$56</definedName>
    <definedName name="ox_0b5a0ca9_75dc_55c4_b4f3_72e3f128780c" comment="milleleaf node 0b5a0ca9-75dc-55c4-b4f3-72e3f128780c">'Use Phase'!$R$273</definedName>
    <definedName name="ox_0b5c7b98_3da6_5111_86f5_2fec211336a0" comment="milleleaf node 0b5c7b98-3da6-5111-86f5-2fec211336a0">Resume_SensAnal!$AP$30</definedName>
    <definedName name="ox_0b605a21_e1d1_5dca_9852_38d76dd123d5" comment="milleleaf node 0b605a21-e1d1-5dca-9852-38d76dd123d5">Recycling!$S$93</definedName>
    <definedName name="ox_0b6149f6_ad65_5980_8c22_8ee11bdd9a50" comment="milleleaf node 0b6149f6-ad65-5980-8c22-8ee11bdd9a50">Graphs!$O$38</definedName>
    <definedName name="ox_0b61b66e_100a_5bed_a148_6dcbcfcb2964" comment="milleleaf node 0b61b66e-100a-5bed-a148-6dcbcfcb2964">Resume_SensAnal!$AH$99</definedName>
    <definedName name="ox_0b661afe_2df9_566a_b88d_82437cdbc8e1" comment="milleleaf node 0b661afe-2df9-566a-b88d-82437cdbc8e1">Resume_SensAnal!$R$60</definedName>
    <definedName name="ox_0b6e464c_fde4_5277_bc3a_3e9860aec843" comment="milleleaf node 0b6e464c-fde4-5277-bc3a-3e9860aec843">'Heat map article'!$AH$42</definedName>
    <definedName name="ox_0b6ea1ee_048a_5556_825e_01a22263e4e6" comment="milleleaf node 0b6ea1ee-048a-5556-825e-01a22263e4e6">'Use Phase'!$N$7</definedName>
    <definedName name="ox_0b70f1e3_bce5_5af9_96ea_224c5058fcfc" comment="milleleaf node 0b70f1e3-bce5-5af9-96ea-224c5058fcfc">Resume_SensAnal!$D$122</definedName>
    <definedName name="ox_0b718e11_3455_5f63_a773_94a0941b815c" comment="milleleaf node 0b718e11-3455-5f63-a773-94a0941b815c">'Use Phase'!$V$212</definedName>
    <definedName name="ox_0b730a69_2024_5217_90d0_d9d453d5e91a" comment="milleleaf node 0b730a69-2024-5217-90d0-d9d453d5e91a">'Use Phase_Grid'!$O$195</definedName>
    <definedName name="ox_0b76d26f_fdf0_5e16_95c7_e2029d144fee" comment="milleleaf node 0b76d26f-fdf0-5e16-95c7-e2029d144fee">Recycling!$BM$333</definedName>
    <definedName name="ox_0b7a6528_692f_5087_a48e_07b847c53a93" comment="milleleaf node 0b7a6528-692f-5087-a48e-07b847c53a93">'Use Phase'!$R$85</definedName>
    <definedName name="ox_0b7c4c36_2c7b_5542_8e8b_3426523cbf3a" comment="milleleaf node 0b7c4c36-2c7b-5542-8e8b-3426523cbf3a">'Heat map article'!$AM$14</definedName>
    <definedName name="ox_0b7cd9da_d8be_5835_878a_c3477a02015d" comment="milleleaf node 0b7cd9da-d8be-5835-878a-c3477a02015d">'Use Phase'!$K$388</definedName>
    <definedName name="ox_0b7d3a30_57bf_5110_b176_9fa73ebc2cad" comment="milleleaf node 0b7d3a30-57bf-5110-b176-9fa73ebc2cad">Resume_SensAnal!$AQ$36</definedName>
    <definedName name="ox_0b818822_52c3_5e91_9777_5f42687f15c8" comment="milleleaf node 0b818822-52c3-5e91-9777-5f42687f15c8">Graphs!$L$12</definedName>
    <definedName name="ox_0b81e578_5f86_5a3a_a06e_bdee15430f85" comment="milleleaf node 0b81e578-5f86-5a3a-a06e-bdee15430f85">'Use Phase'!$AF$327</definedName>
    <definedName name="ox_0b85e08c_92a8_5988_8fab_e65bf2b6b3e5" comment="milleleaf node 0b85e08c-92a8-5988-8fab-e65bf2b6b3e5">Graphs!$O$63</definedName>
    <definedName name="ox_0b861dd6_0240_5f49_bf3f_d9633f071330" comment="milleleaf node 0b861dd6-0240-5f49-bf3f-d9633f071330">Resume_SensAnal!$R$35</definedName>
    <definedName name="ox_0b87743e_7439_5b74_9384_b468d480ce5c" comment="milleleaf node 0b87743e-7439-5b74-9384-b468d480ce5c">'Heat map article'!$W$17</definedName>
    <definedName name="ox_0b8e3958_b0cb_5251_b555_b4afc96c9e4a" comment="milleleaf node 0b8e3958-b0cb-5251-b555-b4afc96c9e4a">'Use Phase'!$AE$246</definedName>
    <definedName name="ox_0b8fc739_bb25_5fc0_b37b_27d389f2bd70" comment="milleleaf node 0b8fc739-bb25-5fc0-b37b-27d389f2bd70">'Use Phase_Grid'!$C$37</definedName>
    <definedName name="ox_0b9075ee_3bba_5a02_990d_9430485df175" comment="milleleaf node 0b9075ee-3bba-5a02-990d-9430485df175">Production!$P$149</definedName>
    <definedName name="ox_0b912726_9473_5398_9548_48b036675aad" comment="milleleaf node 0b912726-9473-5398-9548-48b036675aad">'Use Phase'!$AH$248</definedName>
    <definedName name="ox_0b960613_c48a_513b_92c3_98cad03e5fc3" comment="milleleaf node 0b960613-c48a-513b-92c3-98cad03e5fc3">Production!$BF$187</definedName>
    <definedName name="ox_0b967a4a_d154_5e7a_af9c_483d93992b12" comment="milleleaf node 0b967a4a-d154-5e7a-af9c-483d93992b12">'Use Phase_Grid'!$U$205</definedName>
    <definedName name="ox_0b97b7ca_4fd7_52ee_b9aa_dd1e4e0b5f73" comment="milleleaf node 0b97b7ca-4fd7-52ee-b9aa-dd1e4e0b5f73">'Heat map article'!$F$108</definedName>
    <definedName name="ox_0b97dd31_b51b_59f7_973f_7c4e55564f4c" comment="milleleaf node 0b97dd31-b51b-59f7-973f-7c4e55564f4c">'Heat map article'!$N$92</definedName>
    <definedName name="ox_0b99c5d5_8ff2_5774_9723_ffc55bd3c87a" comment="milleleaf node 0b99c5d5-8ff2-5774-9723-ffc55bd3c87a">'Use Phase'!$M$217</definedName>
    <definedName name="ox_0b9cf63b_538a_5fe5_ac44_5f94801d0231" comment="milleleaf node 0b9cf63b-538a-5fe5-ac44-5f94801d0231">Production!$K$235</definedName>
    <definedName name="ox_0b9d387d_a274_5f2a_8ffd_5a94981ca119" comment="milleleaf node 0b9d387d-a274-5f2a-8ffd-5a94981ca119">'Use Phase_Grid'!$N$86</definedName>
    <definedName name="ox_0b9f793c_4c9c_56b7_9d43_dbd081791aa7" comment="milleleaf node 0b9f793c-4c9c-56b7-9d43-dbd081791aa7">Production!$C$32</definedName>
    <definedName name="ox_0ba132f5_2963_511b_bc4a_0fa603c46152" comment="milleleaf node 0ba132f5-2963-511b-bc4a-0fa603c46152">Recycling!$T$153</definedName>
    <definedName name="ox_0ba29d64_c1f0_5f1f_a9d2_6a32ff3d88dd" comment="milleleaf node 0ba29d64-c1f0-5f1f-a9d2-6a32ff3d88dd">'Use Phase'!$K$209</definedName>
    <definedName name="ox_0ba6d06b_ae82_59ab_a904_466c6fb5b062" comment="milleleaf node 0ba6d06b-ae82-59ab-a904-466c6fb5b062">'Use Phase_Grid'!$J$152</definedName>
    <definedName name="ox_0baa4352_b134_5cf9_9e5b_d96593d8d438" comment="milleleaf node 0baa4352-b134-5cf9-9e5b-d96593d8d438">Whisker_Sens!$C$23</definedName>
    <definedName name="ox_0bac62e4_5fd5_5245_a16f_abcd5da7c1ba" comment="milleleaf node 0bac62e4-5fd5-5245-a16f-abcd5da7c1ba">Production!$BE$89</definedName>
    <definedName name="ox_0bac81ed_4b20_55aa_87d8_ebf896c828eb" comment="milleleaf node 0bac81ed-4b20-55aa-87d8-ebf896c828eb">'Use Phase'!$V$243</definedName>
    <definedName name="ox_0badbde4_2716_53bf_a1fc_a676857c5212" comment="milleleaf node 0badbde4-2716-53bf-a1fc-a676857c5212">'Use Phase'!$K$28</definedName>
    <definedName name="ox_0bb07880_49b1_50ce_85e1_b99118feb79b" comment="milleleaf node 0bb07880-49b1-50ce-85e1-b99118feb79b">Recycling!$AD$190</definedName>
    <definedName name="ox_0bb07ffb_12b9_550a_90a5_407d5f136bce" comment="milleleaf node 0bb07ffb-12b9-550a-90a5-407d5f136bce">Resume_SensAnal!$R$216</definedName>
    <definedName name="ox_0bb1fbae_f3f1_58dd_bcf2_a1194e799db4" comment="milleleaf node 0bb1fbae-f3f1-58dd-bcf2-a1194e799db4">Recycling!$J$193</definedName>
    <definedName name="ox_0bb214ac_2648_5296_a0f2_cf9cece54b0e" comment="milleleaf node 0bb214ac-2648-5296-a0f2-cf9cece54b0e">Production!$AF$14</definedName>
    <definedName name="ox_0bb5c129_8d5d_519b_be24_01ce5d1d153f" comment="milleleaf node 0bb5c129-8d5d-519b-be24-01ce5d1d153f">Production!$U$63</definedName>
    <definedName name="ox_0bba7387_e0e3_5eac_b7e9_2c9441e370b5" comment="milleleaf node 0bba7387-e0e3-5eac-b7e9-2c9441e370b5">'Use Phase'!$P$324</definedName>
    <definedName name="ox_0bbae822_527e_5022_a01a_6085941eebf3" comment="milleleaf node 0bbae822-527e-5022-a01a-6085941eebf3">'Heat map article'!$H$64</definedName>
    <definedName name="ox_0bbcbd19_505f_56ed_bf9e_ec82d97c6c41" comment="milleleaf node 0bbcbd19-505f-56ed-bf9e-ec82d97c6c41">'Use Phase'!$J$282</definedName>
    <definedName name="ox_0bbd0376_68f7_5349_ae95_55892a647d6c" comment="milleleaf node 0bbd0376-68f7-5349-ae95-55892a647d6c">Recycling!$R$147</definedName>
    <definedName name="ox_0bc0944a_8efc_52a7_b11f_7b81b916986b" comment="milleleaf node 0bc0944a-8efc-52a7-b11f-7b81b916986b">Graphs!$O$66</definedName>
    <definedName name="ox_0bc506ac_f8bb_5355_8f64_d4ecb4253090" comment="milleleaf node 0bc506ac-f8bb-5355-8f64-d4ecb4253090">'Use Phase'!$N$211</definedName>
    <definedName name="ox_0bc57ea0_f229_51c5_be26_862be872a988" comment="milleleaf node 0bc57ea0-f229-51c5-be26-862be872a988">Resume_SensAnal!$G$92</definedName>
    <definedName name="ox_0bc861ab_df0d_5f6e_9fe3_7c4ce965b5af" comment="milleleaf node 0bc861ab-df0d-5f6e-9fe3-7c4ce965b5af">'Heat map article'!$AR$42</definedName>
    <definedName name="ox_0bd129a4_f369_59e1_87d0_70ec78308bb8" comment="milleleaf node 0bd129a4-f369-59e1-87d0-70ec78308bb8">Resume_SensAnal!$AC$104</definedName>
    <definedName name="ox_0bd5359f_b665_5f87_b2be_3534bb120139" comment="milleleaf node 0bd5359f-b665-5f87-b2be-3534bb120139">Production!$AL$222</definedName>
    <definedName name="ox_0bdab344_31ee_5489_9ece_45c54f75f878" comment="milleleaf node 0bdab344-31ee-5489-9ece-45c54f75f878">'Use Phase_Grid'!$Q$41</definedName>
    <definedName name="ox_0bdb21c7_fd8a_5f10_bf2b_c5ea118668ee" comment="milleleaf node 0bdb21c7-fd8a-5f10-bf2b-c5ea118668ee">'Heat map article'!$AF$142</definedName>
    <definedName name="ox_0bdc045a_019a_56cb_b5a3_8c97388cbdc6" comment="milleleaf node 0bdc045a-019a-56cb-b5a3-8c97388cbdc6">Recycling!$L$157</definedName>
    <definedName name="ox_0bdf3bbf_feda_555a_a8be_ac150726b92d" comment="milleleaf node 0bdf3bbf-feda-555a-a8be-ac150726b92d">Recycling!$AG$161</definedName>
    <definedName name="ox_0bdf8a44_81fe_5f25_84c9_134e873d961d" comment="milleleaf node 0bdf8a44-81fe-5f25-84c9-134e873d961d">'Use Phase'!$K$140</definedName>
    <definedName name="ox_0bdfa09e_9b97_578f_89dd_c4fd342f4c18" comment="milleleaf node 0bdfa09e-9b97-578f-89dd-c4fd342f4c18">'Heat map article'!$P$118</definedName>
    <definedName name="ox_0bdfc76b_938d_5e95_ae6e_4d884849e205" comment="milleleaf node 0bdfc76b-938d-5e95-ae6e-4d884849e205">Production!$AA$49</definedName>
    <definedName name="ox_0be3181f_4de4_50e2_a45b_04ff3367c0d6" comment="milleleaf node 0be3181f-4de4-50e2-a45b-04ff3367c0d6">'Heat map article'!$AI$21</definedName>
    <definedName name="ox_0be32823_3889_5cd2_a633_ad88dbc64265" comment="milleleaf node 0be32823-3889-5cd2-a633-ad88dbc64265">'Use Phase'!$N$228</definedName>
    <definedName name="ox_0be35d24_43e4_5d8f_9f84_112cffc0f493" comment="milleleaf node 0be35d24-43e4-5d8f-9f84-112cffc0f493">'Heat map article'!$V$7</definedName>
    <definedName name="ox_0be5d195_9eaa_5569_9d7d_e15967a127a0" comment="milleleaf node 0be5d195-9eaa-5569-9d7d-e15967a127a0">Production!$Q$225</definedName>
    <definedName name="ox_0beafe29_c3f3_5b1d_934f_467489fc1450" comment="milleleaf node 0beafe29-c3f3-5b1d-934f-467489fc1450">Recycling!$L$121</definedName>
    <definedName name="ox_0bebea80_4483_5d0e_8f78_e88cdaa53bc5" comment="milleleaf node 0bebea80-4483-5d0e-8f78-e88cdaa53bc5">'Heat map article'!$AO$13</definedName>
    <definedName name="ox_0becb53e_9a8c_5db3_a649_5b16b8dc9d7b" comment="milleleaf node 0becb53e-9a8c-5db3-a649-5b16b8dc9d7b">'Use Phase'!$R$298</definedName>
    <definedName name="ox_0befdb0d_8414_574f_aa26_2f4888dbab04" comment="milleleaf node 0befdb0d-8414-574f-aa26-2f4888dbab04">Production!$AF$81</definedName>
    <definedName name="ox_0bf05213_1d3f_5340_b9cc_a54b49a8d703" comment="milleleaf node 0bf05213-1d3f-5340-b9cc-a54b49a8d703">Recycling!$AV$7</definedName>
    <definedName name="ox_0bf11257_107b_5a43_a8ec_ff0116d05050" comment="milleleaf node 0bf11257-107b-5a43-a8ec-ff0116d05050">'Use Phase_Grid'!$G$56</definedName>
    <definedName name="ox_0bf1e4c1_f929_5727_86b2_c23d229835c3" comment="milleleaf node 0bf1e4c1-f929-5727-86b2-c23d229835c3">'Use Phase_Grid'!$O$47</definedName>
    <definedName name="ox_0bf4a148_72f0_5cca_b379_d1bf69576e9d" comment="milleleaf node 0bf4a148-72f0-5cca-b379-d1bf69576e9d">Resume_SensAnal!$G$86</definedName>
    <definedName name="ox_0bf89721_9bfa_57bd_a590_751fc98a741b" comment="milleleaf node 0bf89721-9bfa-57bd-a590-751fc98a741b">'Use Phase'!$N$50</definedName>
    <definedName name="ox_0bfb11ec_6988_53a8_89e1_11a0b7a0eb58" comment="milleleaf node 0bfb11ec-6988-53a8-89e1-11a0b7a0eb58">Recycling!$AW$155</definedName>
    <definedName name="ox_0bfc8b38_f90b_5cdb_a156_365199d63b2d" comment="milleleaf node 0bfc8b38-f90b-5cdb-a156-365199d63b2d">Recycling!$BR$165</definedName>
    <definedName name="ox_0bfd576e_c46d_50fc_8797_7c62c8e15058" comment="milleleaf node 0bfd576e-c46d-50fc-8797-7c62c8e15058">Production!$I$27</definedName>
    <definedName name="ox_0bffbfff_d5f1_50a6_944f_c8f57b9ac9ca" comment="milleleaf node 0bffbfff-d5f1-50a6-944f-c8f57b9ac9ca">'Use Phase'!$S$328</definedName>
    <definedName name="ox_0c00f2c1_95d0_51f1_b987_c2e865aab5b5" comment="milleleaf node 0c00f2c1-95d0-51f1-b987-c2e865aab5b5">'Heat map article'!$AI$33</definedName>
    <definedName name="ox_0c065e71_61ab_5594_b769_e08b9eafcd19" comment="milleleaf node 0c065e71-61ab-5594-b769-e08b9eafcd19">Recycling!$AV$111</definedName>
    <definedName name="ox_0c0acdd2_cd1c_54bf_97c1_0a8c93e387de" comment="milleleaf node 0c0acdd2-cd1c-54bf-97c1-0a8c93e387de">'Heat map article'!$AB$78</definedName>
    <definedName name="ox_0c0d61e3_8edc_555f_bcde_7814bd0b89e3" comment="milleleaf node 0c0d61e3-8edc-555f-bcde-7814bd0b89e3">'Use Phase'!$N$104</definedName>
    <definedName name="ox_0c108961_9137_569b_9b42_044ca67a9194" comment="milleleaf node 0c108961-9137-569b-9b42-044ca67a9194">'Use Phase'!$K$115</definedName>
    <definedName name="ox_0c126408_3364_5dbd_9c9b_6e8c7da78baa" comment="milleleaf node 0c126408-3364-5dbd-9c9b-6e8c7da78baa">Graphs!$I$20</definedName>
    <definedName name="ox_0c129a76_fe95_5369_848a_e718d6d7a0d2" comment="milleleaf node 0c129a76-fe95-5369-848a-e718d6d7a0d2">Resume_SensAnal!$AL$104</definedName>
    <definedName name="ox_0c138c0f_407a_5fba_9a90_2184805f41c3" comment="milleleaf node 0c138c0f-407a-5fba-9a90-2184805f41c3">'Use Phase'!$U$219</definedName>
    <definedName name="ox_0c13aba6_383a_5e93_a5fa_cf22f95c29cd" comment="milleleaf node 0c13aba6-383a-5e93-a5fa-cf22f95c29cd">Production!$G$162</definedName>
    <definedName name="ox_0c14e81d_8175_5822_8f71_cbecc797b577" comment="milleleaf node 0c14e81d-8175-5822-8f71-cbecc797b577">'Use Phase'!$AI$301</definedName>
    <definedName name="ox_0c1b2651_f64a_5472_82e7_f43c21331f19" comment="milleleaf node 0c1b2651-f64a-5472-82e7-f43c21331f19">Recycling!$V$166</definedName>
    <definedName name="ox_0c20545e_5111_510d_9b8e_814889554034" comment="milleleaf node 0c20545e-5111-510d-9b8e-814889554034">'Heat map article'!$AY$6</definedName>
    <definedName name="ox_0c27f806_cf54_5132_a377_e5ffc79ea856" comment="milleleaf node 0c27f806-cf54-5132-a377-e5ffc79ea856">'Use Phase_Grid'!$M$93</definedName>
    <definedName name="ox_0c2806c8_3d37_58da_8d1d_e46f7ee8d96f" comment="milleleaf node 0c2806c8-3d37-58da-8d1d-e46f7ee8d96f">'Heat map article'!$I$153</definedName>
    <definedName name="ox_0c29c4f2_3ed3_58ed_b583_5e815a4f8ff3" comment="milleleaf node 0c29c4f2-3ed3-58ed-b583-5e815a4f8ff3">Resume_SensAnal!$H$121</definedName>
    <definedName name="ox_0c2c7407_92e8_516e_a32d_f28ede2ffa31" comment="milleleaf node 0c2c7407-92e8-516e-a32d-f28ede2ffa31">Resume_SensAnal!$K$67</definedName>
    <definedName name="ox_0c2d93ff_63a9_5fdd_a3ea_53e32ae98a11" comment="milleleaf node 0c2d93ff-63a9-5fdd-a3ea-53e32ae98a11">'Heat map article'!$J$131</definedName>
    <definedName name="ox_0c2f29fa_118d_52ca_8b34_d716ec7203ac" comment="milleleaf node 0c2f29fa-118d-52ca-8b34-d716ec7203ac">Resume_SensAnal!$R$150</definedName>
    <definedName name="ox_0c2fa8cd_f883_570a_aaaa_15c4a51f654a" comment="milleleaf node 0c2fa8cd-f883-570a-aaaa-15c4a51f654a">'Use Phase_Grid'!$P$54</definedName>
    <definedName name="ox_0c313e60_1538_5439_8f52_f9bc3184ae8d" comment="milleleaf node 0c313e60-1538-5439-8f52-f9bc3184ae8d">Resume_SensAnal!$F$65</definedName>
    <definedName name="ox_0c32f9b5_b65e_525c_866e_753cea379c35" comment="milleleaf node 0c32f9b5-b65e-525c-866e-753cea379c35">'Use Phase'!$AK$210</definedName>
    <definedName name="ox_0c349fe0_dad5_59c2_b035_0c73d2c53128" comment="milleleaf node 0c349fe0-dad5-59c2-b035-0c73d2c53128">Recycling!$BR$162</definedName>
    <definedName name="ox_0c39496d_69d9_5317_8c10_4919ce999a7e" comment="milleleaf node 0c39496d-69d9-5317-8c10-4919ce999a7e">'Heat map article'!$W$113</definedName>
    <definedName name="ox_0c3b6e96_9b82_5200_91d0_a6b0fd21b565" comment="milleleaf node 0c3b6e96-9b82-5200-91d0-a6b0fd21b565">'Use Phase'!$AK$261</definedName>
    <definedName name="ox_0c3c60d8_65fb_51d3_a006_376af33bb954" comment="milleleaf node 0c3c60d8-65fb-51d3-a006-376af33bb954">Resume_SensAnal!$T$166</definedName>
    <definedName name="ox_0c3da60e_dc98_5858_9cc2_18f76f4a1838" comment="milleleaf node 0c3da60e-dc98-5858-9cc2-18f76f4a1838">Production!$I$169</definedName>
    <definedName name="ox_0c3e35ef_6218_5ffd_a2be_b9729de49c50" comment="milleleaf node 0c3e35ef-6218-5ffd-a2be-b9729de49c50">'Use Phase'!$V$185</definedName>
    <definedName name="ox_0c3efc98_9e13_54d4_b8a7_362f41f87fe9" comment="milleleaf node 0c3efc98-9e13-54d4-b8a7-362f41f87fe9">'Use Phase'!$V$147</definedName>
    <definedName name="ox_0c4004f4_9bfd_54bf_b61b_e30b5306b5ba" comment="milleleaf node 0c4004f4-9bfd-54bf-b61b-e30b5306b5ba">'Use Phase'!$M$53</definedName>
    <definedName name="ox_0c40c0b8_5e2c_5b8c_bf75_b2dbf845c6d8" comment="milleleaf node 0c40c0b8-5e2c-5b8c-bf75-b2dbf845c6d8">'Heat map article'!$G$51</definedName>
    <definedName name="ox_0c426f8a_0cfe_5fb8_924d_0a134f178af0" comment="milleleaf node 0c426f8a-0cfe-5fb8-924d-0a134f178af0">Production!$AA$228</definedName>
    <definedName name="ox_0c4280a9_2f66_51c6_ab65_5cafeb1af325" comment="milleleaf node 0c4280a9-2f66-51c6-ab65-5cafeb1af325">Production!$AK$149</definedName>
    <definedName name="ox_0c4b3a53_c6c1_5941_bc4d_c7fff6269ff2" comment="milleleaf node 0c4b3a53-c6c1-5941-bc4d-c7fff6269ff2">Graphs!$C$30</definedName>
    <definedName name="ox_0c4fbe98_5bfe_5380_9ddd_b5712a8e63b5" comment="milleleaf node 0c4fbe98-5bfe-5380-9ddd-b5712a8e63b5">'Use Phase_Grid'!$L$202</definedName>
    <definedName name="ox_0c5d3181_3c0a_59ee_a4a3_9be7a9d32e9f" comment="milleleaf node 0c5d3181-3c0a-59ee-a4a3-9be7a9d32e9f">Production!$J$163</definedName>
    <definedName name="ox_0c5fd0d5_5958_5c87_93f4_ff73c89aa59a" comment="milleleaf node 0c5fd0d5-5958-5c87-93f4-ff73c89aa59a">'Use Phase'!$Q$170</definedName>
    <definedName name="ox_0c605343_2a70_5e10_905a_301442386ab5" comment="milleleaf node 0c605343-2a70-5e10-905a-301442386ab5">'Heat map article'!$F$150</definedName>
    <definedName name="ox_0c60d937_53b8_55fb_89a4_25caec370434" comment="milleleaf node 0c60d937-53b8-55fb-89a4-25caec370434">'Use Phase'!$O$72</definedName>
    <definedName name="ox_0c65e805_6d99_5b20_8364_1b5bf557dab7" comment="milleleaf node 0c65e805-6d99-5b20-8364-1b5bf557dab7">'Heat map article'!$AE$18</definedName>
    <definedName name="ox_0c664743_dcb3_5249_89b0_d5dc4319a070" comment="milleleaf node 0c664743-dcb3-5249-89b0-d5dc4319a070">Recycling!$AA$82</definedName>
    <definedName name="ox_0c68fb14_5b85_5ab1_8e2d_e16bc742e270" comment="milleleaf node 0c68fb14-5b85-5ab1-8e2d-e16bc742e270">'Heat map article'!$P$143</definedName>
    <definedName name="ox_0c694356_b04d_574f_baa9_0f156210d6a9" comment="milleleaf node 0c694356-b04d-574f-baa9-0f156210d6a9">'Use Phase_Grid'!$G$45</definedName>
    <definedName name="ox_0c6b900e_3ac4_5400_90ce_c8dbc32c70d8" comment="milleleaf node 0c6b900e-3ac4-5400-90ce-c8dbc32c70d8">'Heat map article'!$AA$19</definedName>
    <definedName name="ox_0c720489_7e1d_5d18_aa79_182760f3d177" comment="milleleaf node 0c720489-7e1d-5d18-aa79-182760f3d177">Whisker_Sens!$D$57</definedName>
    <definedName name="ox_0c72d5c6_cefa_521f_9d86_97c00faa5c74" comment="milleleaf node 0c72d5c6-cefa-521f-9d86-97c00faa5c74">'Heat map article'!$AG$35</definedName>
    <definedName name="ox_0c7626d1_d48f_595f_8ee3_585909ff7723" comment="milleleaf node 0c7626d1-d48f-595f-8ee3-585909ff7723">Production!$AB$20</definedName>
    <definedName name="ox_0c76715a_9c7e_5047_bbe0_dba9875f9f21" comment="milleleaf node 0c76715a-9c7e-5047-bbe0-dba9875f9f21">Resume_SensAnal!$O$155</definedName>
    <definedName name="ox_0c7903ef_ef8b_5ec2_9a67_e7f880935b1a" comment="milleleaf node 0c7903ef-ef8b-5ec2-9a67-e7f880935b1a">Production!$AT$189</definedName>
    <definedName name="ox_0c7961a7_9e53_56fc_bbc9_56f4747be879" comment="milleleaf node 0c7961a7-9e53-56fc-bbc9-56f4747be879">Recycling!$Y$202</definedName>
    <definedName name="ox_0c7b524f_18ed_5a63_a4de_8843a36f7c4a" comment="milleleaf node 0c7b524f-18ed-5a63-a4de-8843a36f7c4a">'Heat map article'!$AJ$89</definedName>
    <definedName name="ox_0c7b6502_a5ac_5cc2_99f5_448fe8dc048c" comment="milleleaf node 0c7b6502-a5ac-5cc2-99f5-448fe8dc048c">Resume_SensAnal!$AQ$135</definedName>
    <definedName name="ox_0c7ce432_495a_584f_8289_01911a194e02" comment="milleleaf node 0c7ce432-495a-584f-8289-01911a194e02">Graphs!$B$67</definedName>
    <definedName name="ox_0c7ec663_df23_5573_a547_a8a0b3ec0e9e" comment="milleleaf node 0c7ec663-df23-5573-a547-a8a0b3ec0e9e">Recycling!$AP$144</definedName>
    <definedName name="ox_0c81c9c4_ca5e_50bf_9bcd_721dbd5e92dd" comment="milleleaf node 0c81c9c4-ca5e-50bf-9bcd-721dbd5e92dd">'Heat map article'!$J$116</definedName>
    <definedName name="ox_0c828230_6c31_5bd4_9e0d_7728d14de4c4" comment="milleleaf node 0c828230-6c31-5bd4-9e0d-7728d14de4c4">Recycling!$J$153</definedName>
    <definedName name="ox_0c82897b_e811_5d29_867f_e5af46a291e1" comment="milleleaf node 0c82897b-e811-5d29-867f-e5af46a291e1">'Use Phase'!$K$131</definedName>
    <definedName name="ox_0c848606_0fae_5d6f_809b_fe11997dc03d" comment="milleleaf node 0c848606-0fae-5d6f-809b-fe11997dc03d">'Heat map article'!$R$24</definedName>
    <definedName name="ox_0c8593dc_bf15_5e30_8f4f_a540165c06a6" comment="milleleaf node 0c8593dc-bf15-5e30-8f4f-a540165c06a6">'Use Phase'!$G$47</definedName>
    <definedName name="ox_0c85dd3c_04f6_5e2a_871d_4893f373dbf5" comment="milleleaf node 0c85dd3c-04f6-5e2a-871d-4893f373dbf5">'Use Phase'!$U$318</definedName>
    <definedName name="ox_0c864ea5_22ab_5b47_a9eb_8ffb503ba3db" comment="milleleaf node 0c864ea5-22ab-5b47-a9eb-8ffb503ba3db">Recycling!$V$174</definedName>
    <definedName name="ox_0c874994_850d_5910_82ce_3f8b9e26bd4f" comment="milleleaf node 0c874994-850d-5910-82ce-3f8b9e26bd4f">Recycling!$AP$102</definedName>
    <definedName name="ox_0c88e1c9_06a4_5666_8719_78150cf2150d" comment="milleleaf node 0c88e1c9-06a4-5666-8719-78150cf2150d">Production!$BD$227</definedName>
    <definedName name="ox_0c8bbc43_1aed_5087_a9b2_297863de2d61" comment="milleleaf node 0c8bbc43-1aed-5087-a9b2-297863de2d61">Recycling!$K$83</definedName>
    <definedName name="ox_0c8e8631_f08a_5c3d_9a56_a8ebeb8f43a1" comment="milleleaf node 0c8e8631-f08a-5c3d-9a56-a8ebeb8f43a1">Production!$AL$83</definedName>
    <definedName name="ox_0c912be1_2aa7_523f_beb4_878a91db30d4" comment="milleleaf node 0c912be1-2aa7-523f-beb4-878a91db30d4">Graphs!$M$43</definedName>
    <definedName name="ox_0c92c718_6cec_59dc_8641_6fdc92143ae0" comment="milleleaf node 0c92c718-6cec-59dc-8641-6fdc92143ae0">'Use Phase'!$K$87</definedName>
    <definedName name="ox_0c97fd81_4ea3_5a0e_8282_f92d646bc6bc" comment="milleleaf node 0c97fd81-4ea3-5a0e-8282-f92d646bc6bc">'Heat map article'!$Y$63</definedName>
    <definedName name="ox_0c98a077_3e4c_500f_a6c4_bf4114d223bc" comment="milleleaf node 0c98a077-3e4c-500f-a6c4-bf4114d223bc">Production!$F$75</definedName>
    <definedName name="ox_0c9e60cf_0322_52e5_9ef2_5a9ed7c39bfa" comment="milleleaf node 0c9e60cf-0322-52e5-9ef2-5a9ed7c39bfa">Recycling!$AP$343</definedName>
    <definedName name="ox_0ca008a1_bb03_563a_b4b5_cf80a29271fa" comment="milleleaf node 0ca008a1-bb03-563a-b4b5-cf80a29271fa">Recycling!$BQ$325</definedName>
    <definedName name="ox_0ca38329_229a_5475_bd47_250b08e83756" comment="milleleaf node 0ca38329-229a-5475-bd47-250b08e83756">'Use Phase'!$K$145</definedName>
    <definedName name="ox_0ca40a2b_817a_5852_9e3f_3071287a5077" comment="milleleaf node 0ca40a2b-817a-5852-9e3f-3071287a5077">Production!$Q$150</definedName>
    <definedName name="ox_0ca685cc_8447_532f_861e_3d5186600420" comment="milleleaf node 0ca685cc-8447-532f-861e-3d5186600420">'Heat map article'!$W$40</definedName>
    <definedName name="ox_0ca6956e_79e7_5324_85fc_ffec6e7f8725" comment="milleleaf node 0ca6956e-79e7-5324-85fc-ffec6e7f8725">'Use Phase'!$T$298</definedName>
    <definedName name="ox_0ca8885a_b0a1_5f4e_8bc1_221938f245e4" comment="milleleaf node 0ca8885a-b0a1-5f4e-8bc1-221938f245e4">'Use Phase'!$S$260</definedName>
    <definedName name="ox_0ca930c4_a05b_5236_8b89_0fd51e4b622b" comment="milleleaf node 0ca930c4-a05b-5236-8b89-0fd51e4b622b">'Heat map article'!$AJ$85</definedName>
    <definedName name="ox_0ca9599d_bd82_523f_aced_d33d8f9d46fc" comment="milleleaf node 0ca9599d-bd82-523f-aced-d33d8f9d46fc">'Use Phase_Grid'!$Q$161</definedName>
    <definedName name="ox_0cabbaa9_8af1_57a8_9c34_2d99aac0dd6f" comment="milleleaf node 0cabbaa9-8af1-57a8-9c34-2d99aac0dd6f">Resume_SensAnal!$AO$100</definedName>
    <definedName name="ox_0caddcb5_f8ed_5591_bdf3_a27b6cf183a5" comment="milleleaf node 0caddcb5-f8ed-5591-bdf3-a27b6cf183a5">'Use Phase_Grid'!$N$59</definedName>
    <definedName name="ox_0cb13dd7_d1ce_5fdc_8a3e_e1f968a9e95d" comment="milleleaf node 0cb13dd7-d1ce-5fdc-8a3e-e1f968a9e95d">'Heat map article'!$AZ$45</definedName>
    <definedName name="ox_0cb39247_ef39_5a44_bb9f_905ef4552cd2" comment="milleleaf node 0cb39247-ef39-5a44-bb9f-905ef4552cd2">Recycling!$S$149</definedName>
    <definedName name="ox_0cb99dc5_bc4e_56b7_8717_e55b539d7193" comment="milleleaf node 0cb99dc5-bc4e-56b7-8717-e55b539d7193">'Use Phase'!$Q$6</definedName>
    <definedName name="ox_0cbbbdd5_4a5b_59a8_bc4a_c099c3fef29e" comment="milleleaf node 0cbbbdd5-4a5b-59a8-bc4a-c099c3fef29e">'Use Phase'!$W$209</definedName>
    <definedName name="ox_0cbda325_f7dc_5dc4_8783_0f9db0db9ffd" comment="milleleaf node 0cbda325-f7dc-5dc4-8783-0f9db0db9ffd">'Heat map article'!$AQ$18</definedName>
    <definedName name="ox_0cc30c5d_e0ae_55e6_928d_43c58b8e8c53" comment="milleleaf node 0cc30c5d-e0ae-55e6-928d-43c58b8e8c53">Recycling!$AS$333</definedName>
    <definedName name="ox_0cc31ac5_483f_5a0a_89ac_38744afd8d0f" comment="milleleaf node 0cc31ac5-483f-5a0a-89ac-38744afd8d0f">'Heat map article'!$O$134</definedName>
    <definedName name="ox_0cc73442_f9ef_5479_a416_48a2e4baf794" comment="milleleaf node 0cc73442-f9ef-5479-a416-48a2e4baf794">Production!$H$137</definedName>
    <definedName name="ox_0cc91149_be29_5d0a_a089_532821e26a88" comment="milleleaf node 0cc91149-be29-5d0a-a089-532821e26a88">Production!$J$165</definedName>
    <definedName name="ox_0ccb1b2e_53cb_5e59_af0d_0f26faacb709" comment="milleleaf node 0ccb1b2e-53cb-5e59-af0d-0f26faacb709">'Use Phase'!$L$228</definedName>
    <definedName name="ox_0ccc2d4c_628f_5800_a612_7a390a27036f" comment="milleleaf node 0ccc2d4c-628f-5800-a612-7a390a27036f">'Use Phase'!$AF$225</definedName>
    <definedName name="ox_0ccc86c6_7500_5c5b_a1fe_ea74d6c1fcbf" comment="milleleaf node 0ccc86c6-7500-5c5b-a1fe-ea74d6c1fcbf">Resume_SensAnal!$M$95</definedName>
    <definedName name="ox_0ccdbe03_6243_510d_bf56_699791c4bca6" comment="milleleaf node 0ccdbe03-6243-510d-bf56-699791c4bca6">'Use Phase'!$R$192</definedName>
    <definedName name="ox_0cd412f6_7455_5e6e_b35d_775478889d69" comment="milleleaf node 0cd412f6-7455-5e6e-b35d-775478889d69">Recycling!$AC$112</definedName>
    <definedName name="ox_0cda0ffd_dddf_5bdc_9c9b_fc219c23cd93" comment="milleleaf node 0cda0ffd-dddf-5bdc-9c9b-fc219c23cd93">Resume_SensAnal!$AP$77</definedName>
    <definedName name="ox_0cdbac9d_fe6b_5960_91be_07b737894c42" comment="milleleaf node 0cdbac9d-fe6b-5960-91be-07b737894c42">'Use Phase'!$N$141</definedName>
    <definedName name="ox_0cdfff80_74b9_5a48_ad5d_e788a633362d" comment="milleleaf node 0cdfff80-74b9-5a48-ad5d-e788a633362d">'Heat map article'!$AB$30</definedName>
    <definedName name="ox_0ce003de_6dd0_5acc_924c_655fde5e9a89" comment="milleleaf node 0ce003de-6dd0-5acc-924c-655fde5e9a89">'Heat map article'!$G$28</definedName>
    <definedName name="ox_0ce1e580_4201_5c96_a2fc_bbdeb1145e84" comment="milleleaf node 0ce1e580-4201-5c96-a2fc-bbdeb1145e84">Resume_SensAnal!$AC$57</definedName>
    <definedName name="ox_0ce21b05_9109_5e8b_8377_8a516e814053" comment="milleleaf node 0ce21b05-9109-5e8b-8377-8a516e814053">'Use Phase'!$C$43</definedName>
    <definedName name="ox_0ce3d7d1_3bd4_5c2c_8e87_a6eab9efd2c6" comment="milleleaf node 0ce3d7d1-3bd4-5c2c-8e87-a6eab9efd2c6">Production!$I$75</definedName>
    <definedName name="ox_0ce7ea04_67f1_5969_9cfc_ab7c14c8d2d3" comment="milleleaf node 0ce7ea04-67f1-5969-9cfc-ab7c14c8d2d3">Production!$AT$212</definedName>
    <definedName name="ox_0ceaf703_fafc_5632_9f5b_4fc62a13d2c4" comment="milleleaf node 0ceaf703-fafc-5632-9f5b-4fc62a13d2c4">Recycling!$J$189</definedName>
    <definedName name="ox_0cf5d4fd_333c_52cc_9f44_6d8fc3f1137c" comment="milleleaf node 0cf5d4fd-333c-52cc-9f44-6d8fc3f1137c">Resume_SensAnal!$F$19</definedName>
    <definedName name="ox_0cf87951_020c_53c8_a8a5_cec434635ed8" comment="milleleaf node 0cf87951-020c-53c8-a8a5-cec434635ed8">Recycling!$AZ$92</definedName>
    <definedName name="ox_0cf920e4_cbe3_5ac5_b5f4_57b2dfe1b467" comment="milleleaf node 0cf920e4-cbe3-5ac5-b5f4-57b2dfe1b467">'Heat map article'!$C$100</definedName>
    <definedName name="ox_0cf94b40_b9d2_53e3_b299_47218bf9d4cf" comment="milleleaf node 0cf94b40-b9d2-53e3-b299-47218bf9d4cf">'Heat map article'!$AH$14</definedName>
    <definedName name="ox_0cf9d5d4_4b05_5895_a987_8c8b685ec3cc" comment="milleleaf node 0cf9d5d4-4b05-5895-a987-8c8b685ec3cc">Resume_SensAnal!$T$41</definedName>
    <definedName name="ox_0d017ab9_141d_5227_96b3_dd5aeb5bc6dd" comment="milleleaf node 0d017ab9-141d-5227-96b3-dd5aeb5bc6dd">Resume_SensAnal!$G$152</definedName>
    <definedName name="ox_0d068f3e_d188_52d6_9016_25f2ae56f139" comment="milleleaf node 0d068f3e-d188-52d6-9016-25f2ae56f139">'Use Phase'!$T$204</definedName>
    <definedName name="ox_0d0b8a4d_a60b_5b16_8fac_3ba6d90710fe" comment="milleleaf node 0d0b8a4d-a60b-5b16-8fac-3ba6d90710fe">'Use Phase_Grid'!$S$24</definedName>
    <definedName name="ox_0d0f315a_1b90_5f3f_9c9b_9c4c2184cdd9" comment="milleleaf node 0d0f315a-1b90-5f3f-9c9b-9c4c2184cdd9">'Use Phase_Grid'!$R$207</definedName>
    <definedName name="ox_0d0f6005_edee_5d1a_9c61_284dd63e287c" comment="milleleaf node 0d0f6005-edee-5d1a-9c61-284dd63e287c">Recycling!$J$172</definedName>
    <definedName name="ox_0d16c42f_282d_5436_81c4_be3bbfda691b" comment="milleleaf node 0d16c42f-282d-5436-81c4-be3bbfda691b">Whisker_Sens!$F$48</definedName>
    <definedName name="ox_0d19048e_406a_5f89_914c_2002b50c0122" comment="milleleaf node 0d19048e-406a-5f89-914c-2002b50c0122">'Heat map article'!$BA$37</definedName>
    <definedName name="ox_0d1a6bcd_3460_5360_b7ed_cd6c0e1c5a0c" comment="milleleaf node 0d1a6bcd-3460-5360-b7ed-cd6c0e1c5a0c">Graphs!$M$67</definedName>
    <definedName name="ox_0d1ef5b5_f2a9_5a2a_b7c1_c128e17a0912" comment="milleleaf node 0d1ef5b5-f2a9-5a2a-b7c1-c128e17a0912">Resume_SensAnal!$J$104</definedName>
    <definedName name="ox_0d210ec7_9878_54d2_8528_a96b09cf3a99" comment="milleleaf node 0d210ec7-9878-54d2-8528-a96b09cf3a99">Resume_SensAnal!$AN$128</definedName>
    <definedName name="ox_0d22de75_433f_5e34_aa93_4d101913cc19" comment="milleleaf node 0d22de75-433f-5e34-aa93-4d101913cc19">'Use Phase'!$M$86</definedName>
    <definedName name="ox_0d231ad0_aefa_5708_abf5_2cc57e29b8c2" comment="milleleaf node 0d231ad0-aefa-5708-abf5-2cc57e29b8c2">Recycling!$AK$143</definedName>
    <definedName name="ox_0d2383e6_1068_523e_80e0_88a727e9c1ef" comment="milleleaf node 0d2383e6-1068-523e-80e0-88a727e9c1ef">'Use Phase'!$J$100</definedName>
    <definedName name="ox_0d23fd84_4ee2_5b30_ab3b_0b7df3a2612e" comment="milleleaf node 0d23fd84-4ee2-5b30-ab3b-0b7df3a2612e">'Use Phase'!$E$59</definedName>
    <definedName name="ox_0d2c51ce_2ef5_54e8_8e29_1c1923b213dd" comment="milleleaf node 0d2c51ce-2ef5-54e8-8e29-1c1923b213dd">'Use Phase'!$K$235</definedName>
    <definedName name="ox_0d2ee9f9_a33a_510a_9be4_8cd4f47f19a5" comment="milleleaf node 0d2ee9f9-a33a-510a-9be4-8cd4f47f19a5">Production!$P$4</definedName>
    <definedName name="ox_0d339e5b_c5ee_58aa_8ee0_da666a8c9d65" comment="milleleaf node 0d339e5b-c5ee-58aa-8ee0-da666a8c9d65">'Use Phase'!$AD$275</definedName>
    <definedName name="ox_0d35062b_dca2_5ddd_863f_a98c2c227788" comment="milleleaf node 0d35062b-dca2-5ddd-863f-a98c2c227788">Production!$Q$38</definedName>
    <definedName name="ox_0d3ba508_c2ce_5cc0_96c3_88596e184b5b" comment="milleleaf node 0d3ba508-c2ce-5cc0-96c3-88596e184b5b">Recycling!$L$117</definedName>
    <definedName name="ox_0d3bc9e8_70a0_572a_b654_308d5fa96bff" comment="milleleaf node 0d3bc9e8-70a0-572a-b654-308d5fa96bff">'Heat map article'!$AN$18</definedName>
    <definedName name="ox_0d3dff68_41b4_51fa_bcf5_d96e79d8f89c" comment="milleleaf node 0d3dff68-41b4-51fa-bcf5-d96e79d8f89c">'Heat map article'!$AV$37</definedName>
    <definedName name="ox_0d457f6b_819b_52d6_94ed_b76b34d867a8" comment="milleleaf node 0d457f6b-819b-52d6-94ed-b76b34d867a8">Resume_SensAnal!$E$89</definedName>
    <definedName name="ox_0d465aaa_1b28_5aaf_ba92_0c7419bb5888" comment="milleleaf node 0d465aaa-1b28-5aaf-ba92-0c7419bb5888">Recycling!$BI$163</definedName>
    <definedName name="ox_0d4aae01_12fa_5353_bb6c_111f14f87f20" comment="milleleaf node 0d4aae01-12fa-5353-bb6c-111f14f87f20">Production!$P$37</definedName>
    <definedName name="ox_0d509b3e_be3a_5090_bd82_562e58d74ff5" comment="milleleaf node 0d509b3e-be3a-5090-bd82-562e58d74ff5">Recycling!$BJ$309</definedName>
    <definedName name="ox_0d587ecf_b21e_50d9_85de_dc5f968f77d7" comment="milleleaf node 0d587ecf-b21e-50d9-85de-dc5f968f77d7">'Heat map article'!$G$53</definedName>
    <definedName name="ox_0d5c4de2_4c26_515a_b1ae_310a340ee9d8" comment="milleleaf node 0d5c4de2-4c26-515a-b1ae-310a340ee9d8">'Heat map article'!$AF$25</definedName>
    <definedName name="ox_0d5dbd22_59f4_5153_9774_5446f4d13a1e" comment="milleleaf node 0d5dbd22-59f4-5153-9774-5446f4d13a1e">'Heat map article'!$C$145</definedName>
    <definedName name="ox_0d61c83e_9e40_5cfa_a072_fb2460c9da28" comment="milleleaf node 0d61c83e-9e40-5cfa-a072-fb2460c9da28">Recycling!$AV$330</definedName>
    <definedName name="ox_0d63d795_c29e_5115_9136_c56454ab4e25" comment="milleleaf node 0d63d795-c29e-5115-9136-c56454ab4e25">'Use Phase'!$AK$185</definedName>
    <definedName name="ox_0d63ec46_6df0_5010_aa13_f84bda3d04c4" comment="milleleaf node 0d63ec46-6df0-5010-aa13-f84bda3d04c4">'Heat map article'!$AB$25</definedName>
    <definedName name="ox_0d64ca4f_0ba5_5ed0_bb1a_15133978d9cd" comment="milleleaf node 0d64ca4f-0ba5-5ed0-bb1a-15133978d9cd">Production!$F$121</definedName>
    <definedName name="ox_0d66217d_52d4_5acf_937f_bdeaee0fe056" comment="milleleaf node 0d66217d-52d4-5acf-937f-bdeaee0fe056">Graphs!$O$55</definedName>
    <definedName name="ox_0d677e99_e51f_5cff_b1c3_d9b34093ec84" comment="milleleaf node 0d677e99-e51f-5cff-b1c3-d9b34093ec84">Production!$J$118</definedName>
    <definedName name="ox_0d6a46a6_166c_5c30_95a0_2b051f303a50" comment="milleleaf node 0d6a46a6-166c-5c30-95a0-2b051f303a50">Resume_SensAnal!$AD$63</definedName>
    <definedName name="ox_0d6ae17e_32c3_5669_a37e_9a133cb01421" comment="milleleaf node 0d6ae17e-32c3-5669-a37e-9a133cb01421">Resume_SensAnal!$K$105</definedName>
    <definedName name="ox_0d6b043a_3c6d_54bd_b6c4_51a897cf7aa8" comment="milleleaf node 0d6b043a-3c6d-54bd-b6c4-51a897cf7aa8">Recycling!$AT$297</definedName>
    <definedName name="ox_0d6b621a_8de4_5f6d_a7bd_4999e7ae4160" comment="milleleaf node 0d6b621a-8de4-5f6d-a7bd-4999e7ae4160">'Heat map article'!$I$156</definedName>
    <definedName name="ox_0d6c7d26_3174_5419_86c4_a21d00bc4928" comment="milleleaf node 0d6c7d26-3174-5419-86c4-a21d00bc4928">Production!$C$38</definedName>
    <definedName name="ox_0d6d9e3b_6b56_5cb0_a61b_95f775080d85" comment="milleleaf node 0d6d9e3b-6b56-5cb0-a61b-95f775080d85">'Use Phase'!$U$239</definedName>
    <definedName name="ox_0d6eae12_5d2b_587f_9d69_e76f6073507c" comment="milleleaf node 0d6eae12-5d2b-587f-9d69-e76f6073507c">Resume_SensAnal!$M$135</definedName>
    <definedName name="ox_0d6f4d3d_801e_55d5_af6a_0f6a24a1da11" comment="milleleaf node 0d6f4d3d-801e-55d5-af6a-0f6a24a1da11">Resume_SensAnal!$D$128</definedName>
    <definedName name="ox_0d6fadff_3822_55b1_a851_96393cb6461d" comment="milleleaf node 0d6fadff-3822-55b1-a851-96393cb6461d">Graphs!$G$33</definedName>
    <definedName name="ox_0d727f7e_3ec1_5c55_8c93_17a344e04fee" comment="milleleaf node 0d727f7e-3ec1-5c55-8c93-17a344e04fee">'Use Phase'!$AE$184</definedName>
    <definedName name="ox_0d753f41_754a_5147_90b1_bb29076c2fe6" comment="milleleaf node 0d753f41-754a-5147-90b1-bb29076c2fe6">Resume_SensAnal!$U$7</definedName>
    <definedName name="ox_0d77da86_5e5d_5716_bc5a_c73ded57f7f0" comment="milleleaf node 0d77da86-5e5d-5716-bc5a-c73ded57f7f0">'Heat map article'!$G$91</definedName>
    <definedName name="ox_0d7aaff1_24d5_5469_b96a_c79362cdca4c" comment="milleleaf node 0d7aaff1-24d5-5469-b96a-c79362cdca4c">'Heat map article'!$D$15</definedName>
    <definedName name="ox_0d7b8099_c8c3_56d2_befc_7f5625a3cfe4" comment="milleleaf node 0d7b8099-c8c3-56d2-befc-7f5625a3cfe4">Production!$N$28</definedName>
    <definedName name="ox_0d7dd32d_e4ad_5f34_9fda_275623536987" comment="milleleaf node 0d7dd32d-e4ad-5f34-9fda-275623536987">'Heat map article'!$AG$86</definedName>
    <definedName name="ox_0d840377_db87_58e4_94d6_814fd78b373a" comment="milleleaf node 0d840377-db87-58e4-94d6-814fd78b373a">'Heat map article'!$Z$65</definedName>
    <definedName name="ox_0d85c5d9_4ea3_5c11_9b62_e82dc70a7c51" comment="milleleaf node 0d85c5d9-4ea3-5c11-9b62-e82dc70a7c51">Recycling!$O$173</definedName>
    <definedName name="ox_0d8966fa_f38d_56cb_aace_a9608d94308b" comment="milleleaf node 0d8966fa-f38d-56cb-aace-a9608d94308b">Resume_SensAnal!$O$103</definedName>
    <definedName name="ox_0d8bac42_a6fd_5247_a266_b691ab110a7e" comment="milleleaf node 0d8bac42-a6fd-5247-a266-b691ab110a7e">Graphs!$F$29</definedName>
    <definedName name="ox_0d91dd3e_cfe9_5e5c_b31f_480bc3107ec6" comment="milleleaf node 0d91dd3e-cfe9-5e5c-b31f-480bc3107ec6">'Heat map article'!$R$39</definedName>
    <definedName name="ox_0d925bcd_6474_5a15_b878_3267922c9399" comment="milleleaf node 0d925bcd-6474-5a15-b878-3267922c9399">Resume_SensAnal!$N$46</definedName>
    <definedName name="ox_0d9286ef_b27e_5ac9_b50d_864eaab64f1b" comment="milleleaf node 0d9286ef-b27e-5ac9-b50d-864eaab64f1b">'Heat map article'!$AI$78</definedName>
    <definedName name="ox_0d959379_261d_532a_86c2_63da0d9f8a45" comment="milleleaf node 0d959379-261d-532a-86c2-63da0d9f8a45">Recycling!$AC$84</definedName>
    <definedName name="ox_0d97a0e9_d450_5132_a564_01a1f62f5dad" comment="milleleaf node 0d97a0e9-d450-5132-a564-01a1f62f5dad">Graphs!$H$9</definedName>
    <definedName name="ox_0d9a2483_a538_5810_b9f5_474ca6c7fabd" comment="milleleaf node 0d9a2483-a538-5810-b9f5-474ca6c7fabd">Recycling!$AV$148</definedName>
    <definedName name="ox_0d9a894c_15e6_58ce_bdc1_c39913865a53" comment="milleleaf node 0d9a894c-15e6-58ce-bdc1-c39913865a53">Recycling!$AM$84</definedName>
    <definedName name="ox_0d9b24f8_51ff_585c_bb63_d2db2b75abce" comment="milleleaf node 0d9b24f8-51ff-585c-bb63-d2db2b75abce">Resume_SensAnal!$AF$75</definedName>
    <definedName name="ox_0d9cd6b6_323a_5169_bccb_696089d68a64" comment="milleleaf node 0d9cd6b6-323a-5169-bccb-696089d68a64">'Heat map article'!$AO$26</definedName>
    <definedName name="ox_0d9ce865_3ec2_5782_bf7d_c00bc8a00739" comment="milleleaf node 0d9ce865-3ec2-5782-bf7d-c00bc8a00739">'Use Phase_Grid'!$M$51</definedName>
    <definedName name="ox_0d9d1d25_a246_5c00_8ce1_05b7989ef503" comment="milleleaf node 0d9d1d25-a246-5c00-8ce1-05b7989ef503">'Heat map article'!$AH$84</definedName>
    <definedName name="ox_0d9f41e2_66b9_5cfe_a3c2_8ab3f61d3565" comment="milleleaf node 0d9f41e2-66b9-5cfe-a3c2-8ab3f61d3565">Recycling!$L$99</definedName>
    <definedName name="ox_0da06e4d_7ffe_5660_b75d_e2b8101fe3ec" comment="milleleaf node 0da06e4d-7ffe-5660-b75d-e2b8101fe3ec">'Use Phase'!$P$72</definedName>
    <definedName name="ox_0da4baf8_2d11_53a0_80ca_2b65f9cb0d16" comment="milleleaf node 0da4baf8-2d11-53a0-80ca-2b65f9cb0d16">'Use Phase'!$AF$344</definedName>
    <definedName name="ox_0daba323_880a_5172_a65d_d6d26ac2a143" comment="milleleaf node 0daba323-880a-5172-a65d-d6d26ac2a143">'Use Phase_Grid'!$U$190</definedName>
    <definedName name="ox_0daccad1_f027_5080_8076_6cdf78147720" comment="milleleaf node 0daccad1-f027-5080-8076-6cdf78147720">Recycling!$AR$73</definedName>
    <definedName name="ox_0dadb595_bb97_5999_a0ca_074713858924" comment="milleleaf node 0dadb595-bb97-5999-a0ca-074713858924">'Use Phase'!$L$265</definedName>
    <definedName name="ox_0db353b1_959b_55a7_9cc6_ed681fddc64e" comment="milleleaf node 0db353b1-959b-55a7-9cc6-ed681fddc64e">Recycling!$T$194</definedName>
    <definedName name="ox_0db46609_effe_5de7_b09a_cc2f6b93239a" comment="milleleaf node 0db46609-effe-5de7-b09a-cc2f6b93239a">Recycling!$AT$56</definedName>
    <definedName name="ox_0db7b26f_1143_5339_8d2b_5110b4082792" comment="milleleaf node 0db7b26f-1143-5339-8d2b-5110b4082792">Recycling!$D$142</definedName>
    <definedName name="ox_0db7b3f1_da71_508c_95b9_ce48e31e6a28" comment="milleleaf node 0db7b3f1-da71-508c-95b9-ce48e31e6a28">'Use Phase_Grid'!$R$76</definedName>
    <definedName name="ox_0db7f8a5_bb3c_5d50_b9f2_d65b60ab2563" comment="milleleaf node 0db7f8a5-bb3c-5d50-b9f2-d65b60ab2563">Resume_SensAnal!$E$123</definedName>
    <definedName name="ox_0dbc6b43_c9ee_5581_8c16_880557ed7d68" comment="milleleaf node 0dbc6b43-c9ee-5581-8c16-880557ed7d68">Production!$Z$215</definedName>
    <definedName name="ox_0dbd0223_9dee_55a5_9d8c_cbd0b97244ad" comment="milleleaf node 0dbd0223-9dee-55a5-9d8c-cbd0b97244ad">Recycling!$AT$143</definedName>
    <definedName name="ox_0dc2316e_f50e_59dc_82e5_54151368076d" comment="milleleaf node 0dc2316e-f50e-59dc-82e5-54151368076d">Resume_SensAnal!$AP$89</definedName>
    <definedName name="ox_0dc30549_d04e_5a2d_9ea5_4d206a6af5b9" comment="milleleaf node 0dc30549-d04e-5a2d-9ea5-4d206a6af5b9">'Use Phase_Grid'!$D$4</definedName>
    <definedName name="ox_0dc4c630_4ab3_5ecb_a563_95fa802db43a" comment="milleleaf node 0dc4c630-4ab3-5ecb-a563-95fa802db43a">Production!$O$93</definedName>
    <definedName name="ox_0dc6e3af_3277_53fc_86a4_1a12bf1c9765" comment="milleleaf node 0dc6e3af-3277-53fc-86a4-1a12bf1c9765">'Use Phase'!$V$315</definedName>
    <definedName name="ox_0dc87a02_fa1c_5e72_a721_e49d32d12eb8" comment="milleleaf node 0dc87a02-fa1c-5e72-a721-e49d32d12eb8">'Use Phase'!$N$95</definedName>
    <definedName name="ox_0dc9fc2f_044d_5898_ad21_3366abb6a30a" comment="milleleaf node 0dc9fc2f-044d-5898-ad21-3366abb6a30a">'Heat map article'!$O$55</definedName>
    <definedName name="ox_0dcb79c2_2074_56c8_847e_c724c356901b" comment="milleleaf node 0dcb79c2-2074-56c8-847e-c724c356901b">'Use Phase'!$R$93</definedName>
    <definedName name="ox_0dccbe37_3b81_5893_9d9a_0254bbaea313" comment="milleleaf node 0dccbe37-3b81-5893-9d9a-0254bbaea313">Production!$V$67</definedName>
    <definedName name="ox_0dce5ac5_9543_51b8_96f8_d6da32c3d081" comment="milleleaf node 0dce5ac5-9543-51b8-96f8-d6da32c3d081">'Use Phase'!$P$96</definedName>
    <definedName name="ox_0dd1822d_e631_5328_ac61_1572dc909aea" comment="milleleaf node 0dd1822d-e631-5328-ac61-1572dc909aea">'Heat map article'!$P$10</definedName>
    <definedName name="ox_0dd362d6_4313_5cf1_ba64_0c970e9fcb95" comment="milleleaf node 0dd362d6-4313-5cf1-ba64-0c970e9fcb95">Resume_SensAnal!$O$207</definedName>
    <definedName name="ox_0dd39cdc_1803_53ea_b9f0_84fc1aea96b0" comment="milleleaf node 0dd39cdc-1803-53ea-b9f0-84fc1aea96b0">Resume_SensAnal!$M$63</definedName>
    <definedName name="ox_0dd8941d_0f01_56bd_8678_0fb1a64793b7" comment="milleleaf node 0dd8941d-0f01-56bd-8678-0fb1a64793b7">Resume_SensAnal!$N$183</definedName>
    <definedName name="ox_0ddc9cc2_0bff_5784_8cad_aeec5cf5a567" comment="milleleaf node 0ddc9cc2-0bff-5784-8cad-aeec5cf5a567">Recycling!$AY$113</definedName>
    <definedName name="ox_0de4b95f_c047_556d_a9cb_e02cbaefcc2c" comment="milleleaf node 0de4b95f-c047-556d-a9cb-e02cbaefcc2c">'Use Phase_Grid'!$J$54</definedName>
    <definedName name="ox_0de4db50_5cf7_5c9d_a4c3_a68a79c48cd1" comment="milleleaf node 0de4db50-5cf7-5c9d-a4c3-a68a79c48cd1">'Use Phase_Grid'!$N$200</definedName>
    <definedName name="ox_0de5dd70_4743_50ab_809c_d9664b5730dd" comment="milleleaf node 0de5dd70-4743-50ab-809c-d9664b5730dd">Resume_SensAnal!$AP$86</definedName>
    <definedName name="ox_0de6afe5_38bd_5894_941d_7cb8cec1fe6a" comment="milleleaf node 0de6afe5-38bd-5894-941d-7cb8cec1fe6a">Resume_SensAnal!$AD$74</definedName>
    <definedName name="ox_0de86386_7437_577b_9c47_5d778bbfd1e5" comment="milleleaf node 0de86386-7437-577b-9c47-5d778bbfd1e5">Resume_SensAnal!$AI$94</definedName>
    <definedName name="ox_0dee5e7b_2fd2_5e5d_aede_ab30f303e916" comment="milleleaf node 0dee5e7b-2fd2-5e5d-aede-ab30f303e916">Resume_SensAnal!$D$219</definedName>
    <definedName name="ox_0dee72ae_a565_5ba0_a906_ded0a504ca3e" comment="milleleaf node 0dee72ae-a565-5ba0-a906-ded0a504ca3e">Resume_SensAnal!$P$39</definedName>
    <definedName name="ox_0defd2d3_b8e8_5280_9591_0ff03516d0d4" comment="milleleaf node 0defd2d3-b8e8-5280-9591-0ff03516d0d4">'Use Phase'!$AJ$208</definedName>
    <definedName name="ox_0df645af_03fa_52c8_85a3_b3f5eae46a44" comment="milleleaf node 0df645af-03fa-52c8-85a3-b3f5eae46a44">Production!$I$126</definedName>
    <definedName name="ox_0df76031_2d4b_5e66_94f0_803abec68383" comment="milleleaf node 0df76031-2d4b-5e66-94f0-803abec68383">Resume_SensAnal!$H$9</definedName>
    <definedName name="ox_0df770a6_462b_5e52_b4df_c4303c328f2b" comment="milleleaf node 0df770a6-462b-5e52-b4df-c4303c328f2b">Recycling!$AY$154</definedName>
    <definedName name="ox_0dfa2e31_f184_5340_9911_62ac7e146ef3" comment="milleleaf node 0dfa2e31-f184-5340-9911-62ac7e146ef3">'Heat map article'!$Y$19</definedName>
    <definedName name="ox_0dfac00f_c214_522b_a37a_bf742ae7a0bd" comment="milleleaf node 0dfac00f-c214-522b-a37a-bf742ae7a0bd">Recycling!$J$107</definedName>
    <definedName name="ox_0dfbf4bd_4bdb_5af3_a962_f56cb1327071" comment="milleleaf node 0dfbf4bd-4bdb-5af3-a962-f56cb1327071">'Use Phase'!$O$181</definedName>
    <definedName name="ox_0dfd0f62_d9aa_5de6_9eb3_b9f8ebb06041" comment="milleleaf node 0dfd0f62-d9aa-5de6-9eb3-b9f8ebb06041">'Use Phase'!$M$176</definedName>
    <definedName name="ox_0dff5efc_0513_5e1d_8059_29fee559475f" comment="milleleaf node 0dff5efc-0513-5e1d-8059-29fee559475f">Resume_SensAnal!$I$172</definedName>
    <definedName name="ox_0e01c43a_5a11_5087_b8ca_6a7780f3e64c" comment="milleleaf node 0e01c43a-5a11-5087-b8ca-6a7780f3e64c">Resume_SensAnal!$P$43</definedName>
    <definedName name="ox_0e0585d6_848c_5b45_8530_7e17c1ad8159" comment="milleleaf node 0e0585d6-848c-5b45-8530-7e17c1ad8159">Recycling!$I$136</definedName>
    <definedName name="ox_0e09c338_4898_5a4e_a97e_fd2c09b52b6c" comment="milleleaf node 0e09c338-4898-5a4e-a97e-fd2c09b52b6c">'Heat map article'!$W$81</definedName>
    <definedName name="ox_0e0a4005_363e_531a_9c42_e909ab612ddb" comment="milleleaf node 0e0a4005-363e-531a-9c42-e909ab612ddb">Resume_SensAnal!$S$62</definedName>
    <definedName name="ox_0e0b96aa_d667_5ed7_8b5a_f35894096a8b" comment="milleleaf node 0e0b96aa-d667-5ed7-8b5a-f35894096a8b">Recycling!$BG$105</definedName>
    <definedName name="ox_0e126895_cff8_5782_b012_6b7ecd84cca3" comment="milleleaf node 0e126895-cff8-5782-b012-6b7ecd84cca3">Recycling!$AW$21</definedName>
    <definedName name="ox_0e15753c_8af8_5347_aac3_80c1f9cd6447" comment="milleleaf node 0e15753c-8af8-5347-aac3-80c1f9cd6447">'Use Phase_Grid'!$P$165</definedName>
    <definedName name="ox_0e1d4e1c_b912_57a6_9a8d_91e0ccfaeb74" comment="milleleaf node 0e1d4e1c-b912-57a6-9a8d-91e0ccfaeb74">'Heat map article'!$AY$8</definedName>
    <definedName name="ox_0e20f3f8_ed7e_52c6_ad12_b2ecdb90d0a6" comment="milleleaf node 0e20f3f8-ed7e-52c6-ad12-b2ecdb90d0a6">'Use Phase'!$AK$232</definedName>
    <definedName name="ox_0e21574c_a305_5640_9f26_bce0447cadd1" comment="milleleaf node 0e21574c-a305-5640-9f26-bce0447cadd1">'Use Phase_Grid'!$R$74</definedName>
    <definedName name="ox_0e2c0828_d423_5938_ac23_e49fe4b481ff" comment="milleleaf node 0e2c0828-d423-5938-ac23-e49fe4b481ff">Recycling!$BM$299</definedName>
    <definedName name="ox_0e2fd118_e7be_5501_8274_5b8a24d0b40b" comment="milleleaf node 0e2fd118-e7be-5501-8274-5b8a24d0b40b">'Heat map article'!$Z$107</definedName>
    <definedName name="ox_0e3127b4_570c_5ced_8663_c592655685e1" comment="milleleaf node 0e3127b4-570c-5ced-8663-c592655685e1">Production!$K$165</definedName>
    <definedName name="ox_0e34b5a3_185d_516f_bc50_b94dbd7cc840" comment="milleleaf node 0e34b5a3-185d-516f-bc50-b94dbd7cc840">Resume_SensAnal!$AO$115</definedName>
    <definedName name="ox_0e37d761_dfae_53ab_84e4_9e84e5d5d8eb" comment="milleleaf node 0e37d761-dfae-53ab-84e4-9e84e5d5d8eb">Resume_SensAnal!$E$76</definedName>
    <definedName name="ox_0e38f78b_1cec_5889_b115_77b08259eb3f" comment="milleleaf node 0e38f78b-1cec-5889-b115-77b08259eb3f">Recycling!$B$110</definedName>
    <definedName name="ox_0e3b7cdc_19cc_5e33_9ba7_b19e67f73af1" comment="milleleaf node 0e3b7cdc-19cc-5e33-9ba7-b19e67f73af1">Recycling!$AR$319</definedName>
    <definedName name="ox_0e3e9af3_b08f_55b1_b0fe_88bca6cb78f3" comment="milleleaf node 0e3e9af3-b08f-55b1-b0fe-88bca6cb78f3">'Use Phase_Grid'!$P$58</definedName>
    <definedName name="ox_0e3f0785_3263_5d93_b7a1_bf8ed8a2792c" comment="milleleaf node 0e3f0785-3263-5d93-b7a1-bf8ed8a2792c">Recycling!$R$104</definedName>
    <definedName name="ox_0e404c1e_2f9c_524b_ab91_04804890350a" comment="milleleaf node 0e404c1e-2f9c-524b-ab91-04804890350a">Resume_SensAnal!$N$78</definedName>
    <definedName name="ox_0e43d17c_f2be_5bed_827a_f576fd45cee0" comment="milleleaf node 0e43d17c-f2be-5bed-827a-f576fd45cee0">'Use Phase_Grid'!$K$25</definedName>
    <definedName name="ox_0e45dc95_d857_5d38_b442_f9785c14e119" comment="milleleaf node 0e45dc95-d857-5d38-b442-f9785c14e119">'Use Phase_Grid'!$O$213</definedName>
    <definedName name="ox_0e4fc361_994d_56d5_9263_39a9f0b844bb" comment="milleleaf node 0e4fc361-994d-56d5-9263-39a9f0b844bb">Graphs!$Q$8</definedName>
    <definedName name="ox_0e504414_ac93_56a4_bab6_f63b2af4393e" comment="milleleaf node 0e504414-ac93-56a4-bab6-f63b2af4393e">'Use Phase_Grid'!$R$53</definedName>
    <definedName name="ox_0e520940_a93c_5fed_b892_f13c5601451e" comment="milleleaf node 0e520940-a93c-5fed-b892-f13c5601451e">Recycling!$BD$82</definedName>
    <definedName name="ox_0e52c4f7_c702_5358_8b93_da4cb5ec973b" comment="milleleaf node 0e52c4f7-c702-5358-8b93-da4cb5ec973b">Resume_SensAnal!$M$61</definedName>
    <definedName name="ox_0e54b792_0691_5fff_a294_df302615f093" comment="milleleaf node 0e54b792-0691-5fff-a294-df302615f093">Resume_SensAnal!$D$168</definedName>
    <definedName name="ox_0e54e523_228d_5900_a722_9ed41c4447f0" comment="milleleaf node 0e54e523-228d-5900-a722-9ed41c4447f0">Resume_SensAnal!$Q$152</definedName>
    <definedName name="ox_0e5598c9_4c96_5755_8e25_3c392623b75a" comment="milleleaf node 0e5598c9-4c96-5755-8e25-3c392623b75a">'Use Phase'!$AD$194</definedName>
    <definedName name="ox_0e5ba51a_a847_5870_8440_82bb9204830a" comment="milleleaf node 0e5ba51a-a847-5870-8440-82bb9204830a">Recycling!$AI$156</definedName>
    <definedName name="ox_0e5cf5c3_fab9_5ba7_a9ad_a40ded0e77d4" comment="milleleaf node 0e5cf5c3-fab9-5ba7-a9ad-a40ded0e77d4">Production!$AL$186</definedName>
    <definedName name="ox_0e61c738_ad17_5e6e_ac75_ba847af090d6" comment="milleleaf node 0e61c738-ad17-5e6e-ac75-ba847af090d6">Resume_SensAnal!$G$215</definedName>
    <definedName name="ox_0e694dc3_4303_5fde_82d7_9b745906c28b" comment="milleleaf node 0e694dc3-4303-5fde-82d7-9b745906c28b">Whisker_Sens!$C$26</definedName>
    <definedName name="ox_0e75448e_2fc8_5637_a454_12519ecadbd8" comment="milleleaf node 0e75448e-2fc8-5637-a454-12519ecadbd8">'Heat map article'!$J$80</definedName>
    <definedName name="ox_0e756321_e513_5b51_9358_6898984d6fbd" comment="milleleaf node 0e756321-e513-5b51-9358-6898984d6fbd">Recycling!$AX$304</definedName>
    <definedName name="ox_0e770139_3c3c_52b4_9eaf_f4be4aa292c3" comment="milleleaf node 0e770139-3c3c-52b4-9eaf-f4be4aa292c3">'Heat map article'!$U$106</definedName>
    <definedName name="ox_0e78bdac_b28f_580a_8bf5_06b389e6ce2e" comment="milleleaf node 0e78bdac-b28f-580a-8bf5-06b389e6ce2e">'Use Phase_Grid'!$P$41</definedName>
    <definedName name="ox_0e7d2f9f_994b_5310_98bc_770fba1e1179" comment="milleleaf node 0e7d2f9f-994b-5310-98bc-770fba1e1179">Production!$BM$193</definedName>
    <definedName name="ox_0e7ea099_01dc_5e41_81e2_9d9fa816bfc7" comment="milleleaf node 0e7ea099-01dc-5e41-81e2-9d9fa816bfc7">Resume_SensAnal!$AH$46</definedName>
    <definedName name="ox_0e829965_4579_5d3b_a1ab_6bc35e70d85d" comment="milleleaf node 0e829965-4579-5d3b-a1ab-6bc35e70d85d">'Use Phase'!$P$261</definedName>
    <definedName name="ox_0e898c57_579a_5bfc_a036_96e7e0b3d92b" comment="milleleaf node 0e898c57-579a-5bfc-a036-96e7e0b3d92b">Recycling!$AT$317</definedName>
    <definedName name="ox_0e8efdcb_1d93_500d_af4d_d93b1e92c45c" comment="milleleaf node 0e8efdcb-1d93-500d-af4d-d93b1e92c45c">'Heat map article'!$AR$12</definedName>
    <definedName name="ox_0e927208_b392_5af5_a0c0_91631bc1bba7" comment="milleleaf node 0e927208-b392-5af5-a0c0-91631bc1bba7">'Use Phase_Grid'!$J$219</definedName>
    <definedName name="ox_0e9578d2_cd68_568d_af30_44c918cf9d1b" comment="milleleaf node 0e9578d2-cd68-568d-af30-44c918cf9d1b">Resume_SensAnal!$H$116</definedName>
    <definedName name="ox_0e981d4c_4417_55ae_9fe2_3fdd741c6f6c" comment="milleleaf node 0e981d4c-4417-55ae-9fe2-3fdd741c6f6c">'Use Phase_Grid'!$T$180</definedName>
    <definedName name="ox_0e9bd673_2eed_5f42_8cf4_dd11dc0f12a2" comment="milleleaf node 0e9bd673-2eed-5f42-8cf4-dd11dc0f12a2">'Use Phase'!$N$75</definedName>
    <definedName name="ox_0e9da3ae_de14_5945_82a6_f0a4c1537224" comment="milleleaf node 0e9da3ae-de14-5945-82a6-f0a4c1537224">Recycling!$BS$118</definedName>
    <definedName name="ox_0e9eca10_513f_5a93_a9c4_9b162be06891" comment="milleleaf node 0e9eca10-513f-5a93-a9c4-9b162be06891">'Use Phase'!$AL$147</definedName>
    <definedName name="ox_0ea14df9_39fd_505e_b847_125f293ce616" comment="milleleaf node 0ea14df9-39fd-505e-b847-125f293ce616">'Use Phase'!$L$361</definedName>
    <definedName name="ox_0ea1c512_240e_5813_a1f3_0d83648b2d34" comment="milleleaf node 0ea1c512-240e-5813-a1f3-0d83648b2d34">Recycling!$AF$171</definedName>
    <definedName name="ox_0ea28175_a305_5242_97d1_fcce152aa043" comment="milleleaf node 0ea28175-a305-5242-97d1-fcce152aa043">Recycling!$H$155</definedName>
    <definedName name="ox_0ea2f35f_bd38_5eb5_b438_5aee3962a65f" comment="milleleaf node 0ea2f35f-bd38-5eb5-b438-5aee3962a65f">Recycling!$Q$146</definedName>
    <definedName name="ox_0ea6cecb_f6bf_54c2_b363_21466c2734c1" comment="milleleaf node 0ea6cecb-f6bf-54c2-b363-21466c2734c1">'Heat map article'!$AB$87</definedName>
    <definedName name="ox_0eaaf87d_5616_5304_ac9b_5f10b4e14c2c" comment="milleleaf node 0eaaf87d-5616-5304-ac9b-5f10b4e14c2c">Resume_SensAnal!$D$192</definedName>
    <definedName name="ox_0eafe5bc_4ad7_57eb_858c_b5e65cef3020" comment="milleleaf node 0eafe5bc-4ad7-57eb-858c-b5e65cef3020">'Use Phase_Grid'!$W$175</definedName>
    <definedName name="ox_0eb3aa32_62d8_53a8_a0c0_e21d3edee6d0" comment="milleleaf node 0eb3aa32-62d8-53a8-a0c0-e21d3edee6d0">Recycling!$W$175</definedName>
    <definedName name="ox_0eb66422_03d9_5f0e_ae4f_01e753811425" comment="milleleaf node 0eb66422-03d9-5f0e-ae4f-01e753811425">'Use Phase'!$T$239</definedName>
    <definedName name="ox_0eb914f3_441f_5b19_932e_694d6400a2e5" comment="milleleaf node 0eb914f3-441f-5b19-932e-694d6400a2e5">'Use Phase_Grid'!$Q$198</definedName>
    <definedName name="ox_0ebb9af9_a0ec_5689_9ba1_ed18202e8be9" comment="milleleaf node 0ebb9af9-a0ec-5689-9ba1-ed18202e8be9">Production!$S$11</definedName>
    <definedName name="ox_0ebc2060_2d69_5ea0_a891_1985860508c9" comment="milleleaf node 0ebc2060-2d69-5ea0-a891-1985860508c9">Production!$F$180</definedName>
    <definedName name="ox_0ec0f531_e69d_5e9f_9276_2060bbe06605" comment="milleleaf node 0ec0f531-e69d-5e9f-9276-2060bbe06605">Resume_SensAnal!$AC$43</definedName>
    <definedName name="ox_0ec2e4e4_62fc_5de5_9b8a_178f0e59a723" comment="milleleaf node 0ec2e4e4-62fc-5de5-9b8a-178f0e59a723">Resume_SensAnal!$S$133</definedName>
    <definedName name="ox_0ec3280b_1a6d_5aab_a87e_fb9f698f67b6" comment="milleleaf node 0ec3280b-1a6d-5aab-a87e-fb9f698f67b6">'Use Phase'!$T$195</definedName>
    <definedName name="ox_0ec6006d_ec14_5b69_9d15_214b3ebbe487" comment="milleleaf node 0ec6006d-ec14-5b69-9d15-214b3ebbe487">'Heat map article'!$AB$89</definedName>
    <definedName name="ox_0ec83f53_8c40_5050_8f9b_5548ca9917ca" comment="milleleaf node 0ec83f53-8c40-5050-8f9b-5548ca9917ca">'Use Phase'!$O$197</definedName>
    <definedName name="ox_0ec9a8c1_3817_5407_a397_2314ad986759" comment="milleleaf node 0ec9a8c1-3817-5407-a397-2314ad986759">'Use Phase'!$L$6</definedName>
    <definedName name="ox_0ec9e5f7_4078_5fbf_96bc_2d4b9a8baf25" comment="milleleaf node 0ec9e5f7-4078-5fbf-96bc-2d4b9a8baf25">Recycling!$AH$195</definedName>
    <definedName name="ox_0ecd51c3_60d2_51fa_bd72_2a8d85858575" comment="milleleaf node 0ecd51c3-60d2-51fa-bd72-2a8d85858575">Recycling!$BP$166</definedName>
    <definedName name="ox_0ece1907_71ec_5c23_b2bb_8247d0a87443" comment="milleleaf node 0ece1907-71ec-5c23-b2bb-8247d0a87443">Production!$BM$153</definedName>
    <definedName name="ox_0ed5d669_e0cc_5fb6_a136_b07488649f0a" comment="milleleaf node 0ed5d669-e0cc-5fb6-a136-b07488649f0a">'Use Phase'!$R$239</definedName>
    <definedName name="ox_0ed6fafc_76f2_5ad3_b167_1e3b8922ae52" comment="milleleaf node 0ed6fafc-76f2-5ad3-b167-1e3b8922ae52">'Use Phase'!$P$275</definedName>
    <definedName name="ox_0ed942db_0045_583d_b389_fa6a7977c3a4" comment="milleleaf node 0ed942db-0045-583d-b389-fa6a7977c3a4">'Use Phase_Grid'!$U$151</definedName>
    <definedName name="ox_0edc1e42_420d_5f07_b865_0897c0db8c72" comment="milleleaf node 0edc1e42-420d-5f07-b865-0897c0db8c72">'Use Phase_Grid'!$K$189</definedName>
    <definedName name="ox_0ede9545_493a_5932_b3f1_5f9c38acc5b7" comment="milleleaf node 0ede9545-493a-5932-b3f1-5f9c38acc5b7">Graphs!$P$43</definedName>
    <definedName name="ox_0ee06355_7e8c_581a_b87e_011ea305ebc5" comment="milleleaf node 0ee06355-7e8c-581a-b87e-011ea305ebc5">Production!$M$122</definedName>
    <definedName name="ox_0ee06b15_0a13_5396_b369_cb8f04755a11" comment="milleleaf node 0ee06b15-0a13-5396-b369-cb8f04755a11">'Use Phase'!$AJ$347</definedName>
    <definedName name="ox_0ee0f05e_fa32_5824_8d3a_5f83dd0c268e" comment="milleleaf node 0ee0f05e-fa32-5824-8d3a-5f83dd0c268e">'Heat map article'!$G$146</definedName>
    <definedName name="ox_0ee3c28d_4071_5ee2_957a_0eeaab4c57ec" comment="milleleaf node 0ee3c28d-4071-5ee2-957a-0eeaab4c57ec">Production!$L$133</definedName>
    <definedName name="ox_0ee7c1a6_5d23_5249_b7a1_a9213119f397" comment="milleleaf node 0ee7c1a6-5d23-5249-b7a1-a9213119f397">Recycling!$AU$53</definedName>
    <definedName name="ox_0ee85fea_7619_564e_a35a_6cac491f991b" comment="milleleaf node 0ee85fea-7619-564e-a35a-6cac491f991b">Recycling!$BW$108</definedName>
    <definedName name="ox_0eefe6ad_7024_5c7a_9fc2_84b8ec30e3d2" comment="milleleaf node 0eefe6ad-7024-5c7a-9fc2-84b8ec30e3d2">Recycling!$BB$151</definedName>
    <definedName name="ox_0ef34960_ce51_5f6a_b87d_3887c369909a" comment="milleleaf node 0ef34960-ce51-5f6a-b87d-3887c369909a">Graphs!$Q$9</definedName>
    <definedName name="ox_0ef45390_d3cc_50ce_a7ca_16b912b10191" comment="milleleaf node 0ef45390-d3cc-50ce-a7ca-16b912b10191">'Heat map article'!$O$67</definedName>
    <definedName name="ox_0ef46471_876d_502a_8139_dcb542a00443" comment="milleleaf node 0ef46471-876d-502a-8139-dcb542a00443">Recycling!$D$148</definedName>
    <definedName name="ox_0ef75484_e6c8_53f5_b4eb_92ff6128e6f3" comment="milleleaf node 0ef75484-e6c8-53f5-b4eb-92ff6128e6f3">'Use Phase_Grid'!$O$166</definedName>
    <definedName name="ox_0ef98cda_12a6_5ece_a5e8_1066003ee822" comment="milleleaf node 0ef98cda-12a6-5ece-a5e8-1066003ee822">Production!$AJ$188</definedName>
    <definedName name="ox_0efa0e65_c70e_562b_9dcb_cf6d52d1186c" comment="milleleaf node 0efa0e65-c70e-562b-9dcb-cf6d52d1186c">'Heat map article'!$H$150</definedName>
    <definedName name="ox_0efac70c_9513_501d_98be_c9747e453c73" comment="milleleaf node 0efac70c-9513-501d-98be-c9747e453c73">Production!$H$240</definedName>
    <definedName name="ox_0efe80f1_d5f4_538e_9f3e_733d7ba4f8ec" comment="milleleaf node 0efe80f1-d5f4-538e-9f3e-733d7ba4f8ec">Production!$G$105</definedName>
    <definedName name="ox_0f09dc2e_c589_5dc0_9d98_f905c3689bf2" comment="milleleaf node 0f09dc2e-c589-5dc0-9d98-f905c3689bf2">'Use Phase_Grid'!$J$240</definedName>
    <definedName name="ox_0f0e8256_83d7_58fe_bafb_ae538431961e" comment="milleleaf node 0f0e8256-83d7-58fe-bafb-ae538431961e">Production!$BF$91</definedName>
    <definedName name="ox_0f14ea14_e325_5858_9b90_f7f5d8e6c29b" comment="milleleaf node 0f14ea14-e325-5858-9b90-f7f5d8e6c29b">'Heat map article'!$N$16</definedName>
    <definedName name="ox_0f16f99d_bfc6_5546_9603_9e7aa508041a" comment="milleleaf node 0f16f99d-bfc6-5546-9603-9e7aa508041a">'Use Phase'!$V$260</definedName>
    <definedName name="ox_0f1a2468_fb9e_5fc7_92b6_d3b46316e8aa" comment="milleleaf node 0f1a2468-fb9e-5fc7-92b6-d3b46316e8aa">Production!$BN$185</definedName>
    <definedName name="ox_0f229e8c_7bab_5806_9c9e_3120c1e715a8" comment="milleleaf node 0f229e8c-7bab-5806-9c9e-3120c1e715a8">Graphs!$E$54</definedName>
    <definedName name="ox_0f23031f_b5ee_5f89_85f9_2e617be0c4bc" comment="milleleaf node 0f23031f-b5ee-5f89-85f9-2e617be0c4bc">'Heat map article'!$M$40</definedName>
    <definedName name="ox_0f2a1acb_088f_531a_bcea_024a2748a65c" comment="milleleaf node 0f2a1acb-088f-531a-bcea-024a2748a65c">Production!$Q$157</definedName>
    <definedName name="ox_0f2c1ff3_c74d_5705_a4ec_c0774f97e2d3" comment="milleleaf node 0f2c1ff3-c74d-5705-a4ec-c0774f97e2d3">'Use Phase'!$R$221</definedName>
    <definedName name="ox_0f2d27c3_c4c9_5034_94b4_f3c6a63a78f8" comment="milleleaf node 0f2d27c3-c4c9-5034-94b4-f3c6a63a78f8">Recycling!$I$124</definedName>
    <definedName name="ox_0f2dcfe3_6da6_5802_8099_bfb14b4bde48" comment="milleleaf node 0f2dcfe3-6da6-5802-8099-bfb14b4bde48">'Use Phase'!$V$341</definedName>
    <definedName name="ox_0f2f6931_60d8_5ba2_bac1_af3fb1136ddd" comment="milleleaf node 0f2f6931-60d8-5ba2-bac1-af3fb1136ddd">Recycling!$AT$314</definedName>
    <definedName name="ox_0f3226ac_514d_57aa_b6e2_a6482bad63c1" comment="milleleaf node 0f3226ac-514d-57aa-b6e2-a6482bad63c1">'Use Phase'!$O$170</definedName>
    <definedName name="ox_0f34b01a_b391_57b4_8538_1cea36cdbcda" comment="milleleaf node 0f34b01a-b391-57b4-8538-1cea36cdbcda">'Use Phase_Grid'!$M$128</definedName>
    <definedName name="ox_0f373050_1541_5559_b3fa_6abf5d21f901" comment="milleleaf node 0f373050-1541-5559-b3fa-6abf5d21f901">'Heat map article'!$L$133</definedName>
    <definedName name="ox_0f3c3042_a953_5104_be5b_c1bb57cbff1e" comment="milleleaf node 0f3c3042-a953-5104-be5b-c1bb57cbff1e">Resume_SensAnal!$M$152</definedName>
    <definedName name="ox_0f3c8d23_1727_5802_9f1c_cc167fcaffe4" comment="milleleaf node 0f3c8d23-1727-5802-9f1c-cc167fcaffe4">'Heat map article'!$AI$75</definedName>
    <definedName name="ox_0f3e2919_de3e_5a63_be8d_6a56631b9afe" comment="milleleaf node 0f3e2919-de3e-5a63-be8d-6a56631b9afe">'Use Phase_Grid'!$N$51</definedName>
    <definedName name="ox_0f415342_5295_5cb6_bac1_97687f7d6ca5" comment="milleleaf node 0f415342-5295-5cb6-bac1-97687f7d6ca5">'Use Phase_Grid'!$L$126</definedName>
    <definedName name="ox_0f427809_fc48_5b28_843f_32e86048a478" comment="milleleaf node 0f427809-fc48-5b28-843f-32e86048a478">'Heat map article'!$J$58</definedName>
    <definedName name="ox_0f42d306_56a6_581e_b36f_2571577af03a" comment="milleleaf node 0f42d306-56a6-581e-b36f-2571577af03a">Resume_SensAnal!$P$162</definedName>
    <definedName name="ox_0f49428f_9a83_5140_aad1_3b54e4527d8a" comment="milleleaf node 0f49428f-9a83-5140-aad1-3b54e4527d8a">Resume_SensAnal!$AG$46</definedName>
    <definedName name="ox_0f4a3116_f7c6_55d4_80f1_68211c64159b" comment="milleleaf node 0f4a3116-f7c6-55d4-80f1-68211c64159b">'Use Phase'!$O$71</definedName>
    <definedName name="ox_0f4b85c4_d76b_51cb_9837_bdf8e396f1fe" comment="milleleaf node 0f4b85c4-d76b-51cb-9837-bdf8e396f1fe">'Use Phase'!$Q$51</definedName>
    <definedName name="ox_0f50396a_f177_5df7_9bff_027470e800c2" comment="milleleaf node 0f50396a-f177-5df7-9bff-027470e800c2">'Use Phase'!$L$237</definedName>
    <definedName name="ox_0f510b6a_cdbe_5a58_b357_f3d7a665cc4e" comment="milleleaf node 0f510b6a-cdbe-5a58-b357-f3d7a665cc4e">'Use Phase'!$AK$274</definedName>
    <definedName name="ox_0f514b46_4b8d_561a_993a_b1185a72f0f2" comment="milleleaf node 0f514b46-4b8d-561a-993a-b1185a72f0f2">'Heat map article'!$H$116</definedName>
    <definedName name="ox_0f5a6cd9_e0da_5903_ac4d_067873efe86b" comment="milleleaf node 0f5a6cd9-e0da-5903-ac4d-067873efe86b">'Heat map article'!$P$123</definedName>
    <definedName name="ox_0f5ac475_3485_598e_b7a2_f0790a60e1ba" comment="milleleaf node 0f5ac475-3485-598e-b7a2-f0790a60e1ba">Recycling!$AB$129</definedName>
    <definedName name="ox_0f5c6036_f506_53fd_8856_f42be1ef81ac" comment="milleleaf node 0f5c6036-f506-53fd-8856-f42be1ef81ac">Production!$AL$227</definedName>
    <definedName name="ox_0f5cdc39_c819_54c5_a5e4_442098f2db64" comment="milleleaf node 0f5cdc39-c819-54c5-a5e4-442098f2db64">Whisker_Sens!$I$49</definedName>
    <definedName name="ox_0f5d0c0c_4cff_5e1a_9a15_f792369850e1" comment="milleleaf node 0f5d0c0c-4cff-5e1a-9a15-f792369850e1">'Heat map article'!$P$21</definedName>
    <definedName name="ox_0f5e2c9b_79e4_5741_9157_ab5091218508" comment="milleleaf node 0f5e2c9b-79e4-5741-9157-ab5091218508">'Heat map article'!$N$97</definedName>
    <definedName name="ox_0f61cdce_57c5_536f_8b70_efb91f15c80b" comment="milleleaf node 0f61cdce-57c5-536f-8b70-efb91f15c80b">'Heat map article'!$AI$126</definedName>
    <definedName name="ox_0f62e784_7374_5a86_94a3_0efff477abf9" comment="milleleaf node 0f62e784-7374-5a86-94a3-0efff477abf9">'Heat map article'!$Z$83</definedName>
    <definedName name="ox_0f63c022_fbe0_529b_a5db_16446287260f" comment="milleleaf node 0f63c022-fbe0-529b-a5db-16446287260f">Graphs!$P$18</definedName>
    <definedName name="ox_0f660c46_f8d4_5f5c_af6c_36f3386126a1" comment="milleleaf node 0f660c46-f8d4-5f5c-af6c-36f3386126a1">'Use Phase'!$T$205</definedName>
    <definedName name="ox_0f663b3b_8672_5405_907e_3cb52b310c8c" comment="milleleaf node 0f663b3b-8672-5405-907e-3cb52b310c8c">'Heat map article'!$AE$76</definedName>
    <definedName name="ox_0f674416_4f59_5230_9e8c_e3de7485f51f" comment="milleleaf node 0f674416-4f59-5230-9e8c-e3de7485f51f">Production!$AV$223</definedName>
    <definedName name="ox_0f67969a_474b_58e1_b391_459ecc9aaa20" comment="milleleaf node 0f67969a-474b-58e1-b391-459ecc9aaa20">Recycling!$AT$82</definedName>
    <definedName name="ox_0f68739f_af8b_5308_8196_f2c4b4149650" comment="milleleaf node 0f68739f-af8b-5308-8196-f2c4b4149650">'Use Phase'!$U$251</definedName>
    <definedName name="ox_0f6ab4f0_028a_5980_8862_3a427f0182f7" comment="milleleaf node 0f6ab4f0-028a-5980-8862-3a427f0182f7">'Use Phase'!$U$137</definedName>
    <definedName name="ox_0f6bb2f0_9c5d_5ce7_9bd9_26afacdf3efc" comment="milleleaf node 0f6bb2f0-9c5d-5ce7-9bd9-26afacdf3efc">'Use Phase'!$P$374</definedName>
    <definedName name="ox_0f6e8874_177c_5901_ba2b_71612faa3d1c" comment="milleleaf node 0f6e8874-177c-5901-ba2b-71612faa3d1c">Production!$G$86</definedName>
    <definedName name="ox_0f731d5b_3842_5817_8eed_4bbd8d0cf9bb" comment="milleleaf node 0f731d5b-3842-5817-8eed-4bbd8d0cf9bb">Recycling!$AR$84</definedName>
    <definedName name="ox_0f789900_215f_5020_b68a_84d720c51025" comment="milleleaf node 0f789900-215f-5020-b68a-84d720c51025">'Use Phase'!$AE$334</definedName>
    <definedName name="ox_0f78bdf4_3f34_5a6b_b7a5_9d76abf9d2f5" comment="milleleaf node 0f78bdf4-3f34-5a6b-b7a5-9d76abf9d2f5">'Heat map article'!$AZ$7</definedName>
    <definedName name="ox_0f792b29_d5ba_581c_a4c8_90459d6cf9ff" comment="milleleaf node 0f792b29-d5ba-581c-a4c8-90459d6cf9ff">'Heat map article'!$C$54</definedName>
    <definedName name="ox_0f7b18e0_3e76_5298_b1b2_34742d0131dd" comment="milleleaf node 0f7b18e0-3e76-5298-b1b2-34742d0131dd">'Heat map article'!$Q$87</definedName>
    <definedName name="ox_0f7c815f_7234_5f22_8009_916edabbf124" comment="milleleaf node 0f7c815f-7234-5f22-8009-916edabbf124">'Use Phase_Grid'!$R$219</definedName>
    <definedName name="ox_0f7e3794_2600_5f80_97cc_e49f4c0ed7a1" comment="milleleaf node 0f7e3794-2600-5f80-97cc-e49f4c0ed7a1">Recycling!$AH$142</definedName>
    <definedName name="ox_0f801067_6a6e_5853_987b_d5d0922769df" comment="milleleaf node 0f801067-6a6e-5853-987b-d5d0922769df">Recycling!$F$90</definedName>
    <definedName name="ox_0f81c8e3_beb8_5b6f_99da_2a9c4be17f1c" comment="milleleaf node 0f81c8e3-beb8-5b6f-99da-2a9c4be17f1c">'Heat map article'!$M$58</definedName>
    <definedName name="ox_0f829bf0_8a9a_54a5_85b9_171ee2de1983" comment="milleleaf node 0f829bf0-8a9a-54a5-85b9-171ee2de1983">Resume_SensAnal!$M$49</definedName>
    <definedName name="ox_0f844476_77b2_5bce_8330_00513e50dce0" comment="milleleaf node 0f844476-77b2-5bce-8330-00513e50dce0">Resume_SensAnal!$S$171</definedName>
    <definedName name="ox_0f8a4409_c9b5_5aa1_9eed_17eb98a21d48" comment="milleleaf node 0f8a4409-c9b5-5aa1-9eed-17eb98a21d48">'Use Phase'!$AE$240</definedName>
    <definedName name="ox_0f8b9633_6f81_56de_ab37_377feb6a273d" comment="milleleaf node 0f8b9633-6f81-56de-ab37-377feb6a273d">Recycling!$AU$314</definedName>
    <definedName name="ox_0f8dcb79_ec97_5cb2_94e3_14160c09eb6d" comment="milleleaf node 0f8dcb79-ec97-5cb2-94e3-14160c09eb6d">Resume_SensAnal!$E$57</definedName>
    <definedName name="ox_0f8ea1cd_50f4_5784_a31e_979cbccf5e08" comment="milleleaf node 0f8ea1cd-50f4-5784-a31e-979cbccf5e08">'Use Phase'!$P$328</definedName>
    <definedName name="ox_0f8effeb_84b4_557d_9f28_3e5aac7303d5" comment="milleleaf node 0f8effeb-84b4-557d-9f28-3e5aac7303d5">Resume_SensAnal!$P$211</definedName>
    <definedName name="ox_0f9051a3_686a_53b5_984d_fb34905b1e07" comment="milleleaf node 0f9051a3-686a-53b5-984d-fb34905b1e07">'Use Phase'!$R$328</definedName>
    <definedName name="ox_0f91691b_1e7b_58d2_8dca_8c260e0dbe0a" comment="milleleaf node 0f91691b-1e7b-58d2-8dca-8c260e0dbe0a">'Use Phase_Grid'!$N$251</definedName>
    <definedName name="ox_0f977f6c_c264_5ea4_ad6d_eca64e30720e" comment="milleleaf node 0f977f6c-c264-5ea4-ad6d-eca64e30720e">Production!$B$15</definedName>
    <definedName name="ox_0f994a25_ba92_5f5f_8679_34017a158d66" comment="milleleaf node 0f994a25-ba92-5f5f-8679-34017a158d66">'Heat map article'!$C$77</definedName>
    <definedName name="ox_0f9ef1fe_fa02_5a03_9d45_92df79802fbb" comment="milleleaf node 0f9ef1fe-fa02-5a03-9d45-92df79802fbb">'Heat map article'!$C$38</definedName>
    <definedName name="ox_0f9febca_3790_5e73_a89e_6c475495ea64" comment="milleleaf node 0f9febca-3790-5e73-a89e-6c475495ea64">Production!$C$30</definedName>
    <definedName name="ox_0fa0fd30_cce4_53c7_a6da_233863920204" comment="milleleaf node 0fa0fd30-cce4-53c7-a6da-233863920204">'Heat map article'!$V$116</definedName>
    <definedName name="ox_0fa62710_5fb7_5011_a689_bcb1a21ed995" comment="milleleaf node 0fa62710-5fb7-5011-a689-bcb1a21ed995">Recycling!$G$169</definedName>
    <definedName name="ox_0fa7fefe_bda4_521d_8716_96c6d3ae04d8" comment="milleleaf node 0fa7fefe-bda4-521d-8716-96c6d3ae04d8">'Use Phase_Grid'!$C$15</definedName>
    <definedName name="ox_0fa89208_66d0_55c5_8e53_f5f8811c35ce" comment="milleleaf node 0fa89208-66d0-55c5-8e53-f5f8811c35ce">Production!$L$36</definedName>
    <definedName name="ox_0fa9f414_ba7d_51b7_a262_2b4ffbae9d09" comment="milleleaf node 0fa9f414-ba7d-51b7-a262-2b4ffbae9d09">'Use Phase'!$R$189</definedName>
    <definedName name="ox_0fab026e_49cc_558f_a487_19426c684e57" comment="milleleaf node 0fab026e-49cc-558f-a487-19426c684e57">'Heat map article'!$O$38</definedName>
    <definedName name="ox_0fab5cab_cd58_535d_ba39_aa4a32237839" comment="milleleaf node 0fab5cab-cd58-535d-ba39-aa4a32237839">'Use Phase_Grid'!$R$223</definedName>
    <definedName name="ox_0fab74a2_cc0e_52bb_9165_e80b60f98c4d" comment="milleleaf node 0fab74a2-cc0e-52bb-9165-e80b60f98c4d">Production!$L$162</definedName>
    <definedName name="ox_0fb01b59_7e7f_5e1e_801c_d5032e20be61" comment="milleleaf node 0fb01b59-7e7f-5e1e-801c-d5032e20be61">'Heat map article'!$H$54</definedName>
    <definedName name="ox_0fb04a26_cffe_5e83_b61a_b8386c0425ef" comment="milleleaf node 0fb04a26-cffe-5e83-b61a-b8386c0425ef">'Heat map article'!$Y$12</definedName>
    <definedName name="ox_0fb08276_553f_563e_bd64_0d8ad39bab89" comment="milleleaf node 0fb08276-553f-563e-bd64-0d8ad39bab89">'Use Phase_Grid'!$J$245</definedName>
    <definedName name="ox_0fb4a932_681f_59d6_8888_2bc9e449c720" comment="milleleaf node 0fb4a932-681f-59d6-8888-2bc9e449c720">'Use Phase'!$AK$336</definedName>
    <definedName name="ox_0fb533df_d6fd_5cd4_8be4_cd7113258fdf" comment="milleleaf node 0fb533df-d6fd-5cd4-8be4-cd7113258fdf">'Heat map article'!$AB$88</definedName>
    <definedName name="ox_0fb570d3_09fd_54ef_8b4b_c3963bcacf6d" comment="milleleaf node 0fb570d3-09fd-54ef-8b4b-c3963bcacf6d">'Heat map article'!$H$85</definedName>
    <definedName name="ox_0fba77dc_929e_50b0_97b4_3188cce8a340" comment="milleleaf node 0fba77dc-929e-50b0-97b4-3188cce8a340">'Heat map article'!$L$7</definedName>
    <definedName name="ox_0fbbdfd5_6b51_5780_81c6_b785d6c1fc0e" comment="milleleaf node 0fbbdfd5-6b51-5780-81c6-b785d6c1fc0e">'Use Phase'!$S$292</definedName>
    <definedName name="ox_0fbcc6d2_09be_520d_ba63_5ddb487745f5" comment="milleleaf node 0fbcc6d2-09be-520d-ba63-5ddb487745f5">'Use Phase'!$AK$318</definedName>
    <definedName name="ox_0fbfd8ee_813a_53d2_bdc8_014710787af6" comment="milleleaf node 0fbfd8ee-813a-53d2-bdc8-014710787af6">'Heat map article'!$AQ$28</definedName>
    <definedName name="ox_0fc509c7_22dd_5903_ba63_ba60d0c13cf9" comment="milleleaf node 0fc509c7-22dd-5903-ba63-ba60d0c13cf9">'Heat map article'!$AH$61</definedName>
    <definedName name="ox_0fc9a1f5_1826_5f8a_ac8e_cd4e6e120a9a" comment="milleleaf node 0fc9a1f5-1826-5f8a-ac8e-cd4e6e120a9a">'Heat map article'!$AD$133</definedName>
    <definedName name="ox_0fc9b922_c45e_576d_9d56_fe48f11a1a41" comment="milleleaf node 0fc9b922-c45e-576d-9d56-fe48f11a1a41">'Use Phase'!$AE$174</definedName>
    <definedName name="ox_0fcba626_ab5a_5179_b10e_ebc14ab3b7a6" comment="milleleaf node 0fcba626-ab5a-5179-b10e-ebc14ab3b7a6">Graphs!$F$10</definedName>
    <definedName name="ox_0fcc3084_2eef_5a56_af54_55cec7a6f86e" comment="milleleaf node 0fcc3084-2eef-5a56-af54-55cec7a6f86e">'Use Phase'!$J$345</definedName>
    <definedName name="ox_0fd0eae9_248a_5f9d_be15_4c7049604f72" comment="milleleaf node 0fd0eae9-248a-5f9d-be15-4c7049604f72">Production!$Q$23</definedName>
    <definedName name="ox_0fd49c7f_7e63_5bea_a99c_e6d71a0166ea" comment="milleleaf node 0fd49c7f-7e63-5bea-a99c-e6d71a0166ea">'Use Phase_Grid'!$N$217</definedName>
    <definedName name="ox_0fd6a27f_06c5_53e4_ab35_0689d28eb4fe" comment="milleleaf node 0fd6a27f-06c5-53e4-ab35-0689d28eb4fe">'Use Phase_Grid'!$T$220</definedName>
    <definedName name="ox_0fd8dcc4_07cf_52ae_80ef_098a19283b65" comment="milleleaf node 0fd8dcc4-07cf-52ae-80ef-098a19283b65">Resume_SensAnal!$H$132</definedName>
    <definedName name="ox_0fda9ded_dec7_5b40_86a7_c57409ee321e" comment="milleleaf node 0fda9ded-dec7-5b40-86a7-c57409ee321e">Production!$D$38</definedName>
    <definedName name="ox_0fdddbcc_b8b7_53a6_849a_d4060846fdcd" comment="milleleaf node 0fdddbcc-b8b7-53a6-849a-d4060846fdcd">Recycling!$R$160</definedName>
    <definedName name="ox_0fdf4b9f_37db_5cfe_879a_10ed42b3cba9" comment="milleleaf node 0fdf4b9f-37db-5cfe-879a-10ed42b3cba9">Production!$AL$87</definedName>
    <definedName name="ox_0fe1fd2f_ac87_504e_8de1_60ebbadce1cd" comment="milleleaf node 0fe1fd2f-ac87-504e-8de1-60ebbadce1cd">'Use Phase'!$K$226</definedName>
    <definedName name="ox_0fe25762_c020_54f4_8828_99c2aa4fadaf" comment="milleleaf node 0fe25762-c020-54f4-8828-99c2aa4fadaf">Recycling!$AO$151</definedName>
    <definedName name="ox_0fe3f402_fb65_5006_8699_207e25460484" comment="milleleaf node 0fe3f402-fb65-5006-8699-207e25460484">'Heat map article'!$R$75</definedName>
    <definedName name="ox_0fe617dd_ff13_5b0e_b43c_0f0efe20ed63" comment="milleleaf node 0fe617dd-ff13-5b0e-b43c-0f0efe20ed63">'Use Phase'!$M$285</definedName>
    <definedName name="ox_0fe83693_9d2b_5956_b2ab_0e6041f5af90" comment="milleleaf node 0fe83693-9d2b-5956-b2ab-0e6041f5af90">Recycling!$AP$302</definedName>
    <definedName name="ox_0fe9d22a_86d8_5706_b93a_005ce6fdae38" comment="milleleaf node 0fe9d22a-86d8-5706-b93a-005ce6fdae38">Production!$S$63</definedName>
    <definedName name="ox_0feb100d_57bf_58df_b98b_8727d3d07b3f" comment="milleleaf node 0feb100d-57bf-58df-b98b-8727d3d07b3f">Production!$BP$20</definedName>
    <definedName name="ox_0feca777_9c8c_5c9a_8f75_72b8c46fa33f" comment="milleleaf node 0feca777-9c8c-5c9a-8f75-72b8c46fa33f">Graphs!$K$64</definedName>
    <definedName name="ox_0ff10a8d_902e_5577_aa2d_a6f188e239e8" comment="milleleaf node 0ff10a8d-902e-5577-aa2d-a6f188e239e8">Recycling!$AX$149</definedName>
    <definedName name="ox_0ff37ffd_c3f0_5fbf_a0cd_881b4b3fd07f" comment="milleleaf node 0ff37ffd-c3f0-5fbf-a0cd-881b4b3fd07f">Recycling!$N$187</definedName>
    <definedName name="ox_0ff428c2_06fd_5e00_a3dd_26e77763c4b1" comment="milleleaf node 0ff428c2-06fd-5e00-a3dd-26e77763c4b1">'Heat map article'!$AH$101</definedName>
    <definedName name="ox_0ff88dda_6b73_5a30_8cec_56e1695140e8" comment="milleleaf node 0ff88dda-6b73-5a30-8cec-56e1695140e8">Resume_SensAnal!$K$120</definedName>
    <definedName name="ox_0ffadf8a_0d71_5ed2_994a_dfd07c9bd354" comment="milleleaf node 0ffadf8a-0d71-5ed2-994a-dfd07c9bd354">Recycling!$AP$138</definedName>
    <definedName name="ox_0ffc64be_cc77_540f_8139_aa43b013f69d" comment="milleleaf node 0ffc64be-cc77-540f-8139-aa43b013f69d">'Use Phase_Grid'!$Q$162</definedName>
    <definedName name="ox_0fff5800_1a27_530c_a502_00aa3336e3f0" comment="milleleaf node 0fff5800-1a27-530c-a502-00aa3336e3f0">'Use Phase'!$AK$247</definedName>
    <definedName name="ox_1005a25b_443d_5f6d_ba13_6dcdde4df62f" comment="milleleaf node 1005a25b-443d-5f6d-ba13-6dcdde4df62f">'Heat map article'!$U$118</definedName>
    <definedName name="ox_1006ba29_1cbc_556f_8569_3257795c4933" comment="milleleaf node 1006ba29-1cbc-556f-8569-3257795c4933">'Heat map article'!$C$26</definedName>
    <definedName name="ox_100a8a69_f76c_584f_81ec_8faf02b7aa11" comment="milleleaf node 100a8a69-f76c-584f-81ec-8faf02b7aa11">'Heat map article'!$AT$43</definedName>
    <definedName name="ox_100ef001_4f82_54b7_9eff_1ba9f457f07a" comment="milleleaf node 100ef001-4f82-54b7-9eff-1ba9f457f07a">Whisker_Sens!$E$38</definedName>
    <definedName name="ox_1011423f_ef24_5e83_9fd5_5fd4eca41f07" comment="milleleaf node 1011423f-ef24-5e83-9fd5-5fd4eca41f07">'Use Phase'!$R$304</definedName>
    <definedName name="ox_101322ef_d960_5dec_913e_6f822a3e78b3" comment="milleleaf node 101322ef-d960-5dec-913e-6f822a3e78b3">'Heat map article'!$M$104</definedName>
    <definedName name="ox_10146e19_6cc8_56d1_93e7_fe66ce3ccb63" comment="milleleaf node 10146e19-6cc8-56d1-93e7-fe66ce3ccb63">'Use Phase'!$L$240</definedName>
    <definedName name="ox_1017d398_5acc_55f4_8ef9_1787a1185af1" comment="milleleaf node 1017d398-5acc-55f4-8ef9-1787a1185af1">'Heat map article'!$AE$118</definedName>
    <definedName name="ox_101c2fed_f262_50a1_9566_f6773f6fe99e" comment="milleleaf node 101c2fed-f262-50a1-9566-f6773f6fe99e">'Heat map article'!$AG$122</definedName>
    <definedName name="ox_1020e99c_bce5_5ec8_a5c5_779931163b67" comment="milleleaf node 1020e99c-bce5-5ec8-a5c5-779931163b67">'Use Phase'!$V$237</definedName>
    <definedName name="ox_102d229e_e009_50af_aa3c_6d43243a83e6" comment="milleleaf node 102d229e-e009-50af-aa3c-6d43243a83e6">Resume_SensAnal!$AG$31</definedName>
    <definedName name="ox_102e6cc0_d830_5e54_8000_335b381a19ae" comment="milleleaf node 102e6cc0-d830-5e54-8000-335b381a19ae">'Use Phase_Grid'!$N$187</definedName>
    <definedName name="ox_103257ec_c9aa_5393_a9c1_a00b1fa46a1c" comment="milleleaf node 103257ec-c9aa-5393-a9c1-a00b1fa46a1c">'Heat map article'!$X$51</definedName>
    <definedName name="ox_10355183_ffd4_5a68_97d1_72ac9efbd86b" comment="milleleaf node 10355183-ffd4-5a68-97d1-72ac9efbd86b">'Use Phase'!$U$338</definedName>
    <definedName name="ox_1036008d_3de7_51ef_a51e_6677cf9f6e4a" comment="milleleaf node 1036008d-3de7-51ef-a51e-6677cf9f6e4a">'Use Phase'!$AD$293</definedName>
    <definedName name="ox_103694c5_e79c_5d04_afb7_15cedc9357e1" comment="milleleaf node 103694c5-e79c-5d04-afb7-15cedc9357e1">'Heat map article'!$C$14</definedName>
    <definedName name="ox_103cd838_0631_5572_b719_b3f182539ada" comment="milleleaf node 103cd838-0631-5572-b719-b3f182539ada">'Use Phase'!$AJ$262</definedName>
    <definedName name="ox_103ce8f7_fea1_5c28_be30_d3a139f230f5" comment="milleleaf node 103ce8f7-fea1-5c28-be30-d3a139f230f5">Recycling!$R$111</definedName>
    <definedName name="ox_103f9869_117d_5a59_9e0f_ae2c494fc361" comment="milleleaf node 103f9869-117d-5a59-9e0f-ae2c494fc361">'Use Phase'!$D$19</definedName>
    <definedName name="ox_1040427a_7626_5068_8714_d8179f251c29" comment="milleleaf node 1040427a-7626-5068-8714-d8179f251c29">'Use Phase'!$T$307</definedName>
    <definedName name="ox_1041387c_dfeb_59cb_a5ea_d148bb9fb54b" comment="milleleaf node 1041387c-dfeb-59cb-a5ea-d148bb9fb54b">Recycling!$L$4</definedName>
    <definedName name="ox_10416d13_01e7_5cce_a30a_24e4127d407c" comment="milleleaf node 10416d13-01e7-5cce-a30a-24e4127d407c">Recycling!$H$116</definedName>
    <definedName name="ox_1044a670_47c0_5eda_88e8_b22eac370d9e" comment="milleleaf node 1044a670-47c0-5eda-88e8-b22eac370d9e">'Use Phase'!$AH$186</definedName>
    <definedName name="ox_10457dd0_f76c_5f6e_840f_2b0ef6236eac" comment="milleleaf node 10457dd0-f76c-5f6e-840f-2b0ef6236eac">Resume_SensAnal!$X$207</definedName>
    <definedName name="ox_104f5784_4f32_552a_81b6_26bfd484def4" comment="milleleaf node 104f5784-4f32-552a-81b6-26bfd484def4">'Use Phase'!$J$351</definedName>
    <definedName name="ox_105049b4_0344_51e7_a60d_5bd191a43cdb" comment="milleleaf node 105049b4-0344-51e7-a60d-5bd191a43cdb">Graphs!$N$9</definedName>
    <definedName name="ox_1055a2ea_818c_5c80_b951_131851219d3a" comment="milleleaf node 1055a2ea-818c-5c80-b951-131851219d3a">Resume_SensAnal!$D$43</definedName>
    <definedName name="ox_1057cfc2_9910_5acd_9772_e1c01b2d7e3c" comment="milleleaf node 1057cfc2-9910-5acd-9772-e1c01b2d7e3c">Resume_SensAnal!$R$194</definedName>
    <definedName name="ox_10583d7f_4191_549b_b197_4e4792aa2b5e" comment="milleleaf node 10583d7f-4191-549b-b197-4e4792aa2b5e">'Use Phase'!$P$162</definedName>
    <definedName name="ox_105d1b14_73ec_57be_a4b1_b98ce373a913" comment="milleleaf node 105d1b14-73ec-57be-a4b1-b98ce373a913">Recycling!$AV$6</definedName>
    <definedName name="ox_105e325a_8a45_58de_aa89_eadf35ac8174" comment="milleleaf node 105e325a-8a45-58de-aa89-eadf35ac8174">Production!$AK$88</definedName>
    <definedName name="ox_10601ece_13b2_53ae_b044_9bba40182c20" comment="milleleaf node 10601ece-13b2-53ae-b044-9bba40182c20">'Use Phase_Grid'!$R$45</definedName>
    <definedName name="ox_10621c09_ba39_530e_9ba1_9a26d698a8cf" comment="milleleaf node 10621c09-ba39-530e-9ba1-9a26d698a8cf">Recycling!$AN$143</definedName>
    <definedName name="ox_1062914a_a80a_5d90_879a_517a1953f67f" comment="milleleaf node 1062914a-a80a-5d90-879a-517a1953f67f">'Heat map article'!$AG$146</definedName>
    <definedName name="ox_1068d4af_7625_5d32_abe1_6e53b0a719f8" comment="milleleaf node 1068d4af-7625-5d32-abe1-6e53b0a719f8">Production!$AA$183</definedName>
    <definedName name="ox_106958e4_41ce_57a7_9020_6f1e874a57a8" comment="milleleaf node 106958e4-41ce-57a7-9020-6f1e874a57a8">Recycling!$AN$83</definedName>
    <definedName name="ox_106cad57_646b_594f_b53b_5311fb8935a0" comment="milleleaf node 106cad57-646b-594f-b53b-5311fb8935a0">'Heat map article'!$Z$134</definedName>
    <definedName name="ox_106fbe6f_6c3d_5c1e_a493_8a0fc258c45b" comment="milleleaf node 106fbe6f-6c3d-5c1e-a493-8a0fc258c45b">'Heat map article'!$X$76</definedName>
    <definedName name="ox_10720b4e_9238_5956_9044_0dc36ce0bbc8" comment="milleleaf node 10720b4e-9238-5956-9044-0dc36ce0bbc8">Recycling!$BP$318</definedName>
    <definedName name="ox_10764f82_7f8b_50e0_83b5_c9e63d756482" comment="milleleaf node 10764f82-7f8b-50e0-83b5-c9e63d756482">Recycling!$V$95</definedName>
    <definedName name="ox_1076ccb5_18d3_5cba_ac19_8c0be1122dd2" comment="milleleaf node 1076ccb5-18d3-5cba-ac19-8c0be1122dd2">Resume_SensAnal!$AO$130</definedName>
    <definedName name="ox_107b77aa_7665_5eb2_9442_eb75511b5e5b" comment="milleleaf node 107b77aa-7665-5eb2-9442-eb75511b5e5b">'Use Phase_Grid'!$V$164</definedName>
    <definedName name="ox_107d241b_8385_5086_9b29_643967a88241" comment="milleleaf node 107d241b-8385-5086-9b29-643967a88241">Graphs!$I$64</definedName>
    <definedName name="ox_10808269_5011_5a63_bf84_2e8d98d4bd14" comment="milleleaf node 10808269-5011-5a63-bf84-2e8d98d4bd14">'Heat map article'!$BB$30</definedName>
    <definedName name="ox_10813d05_9a7e_51fc_97b6_cbca6eabde6f" comment="milleleaf node 10813d05-9a7e-51fc-97b6-cbca6eabde6f">'Heat map article'!$F$119</definedName>
    <definedName name="ox_10826eb3_5944_5e56_9a8e_30e6ccfbd813" comment="milleleaf node 10826eb3-5944-5e56-9a8e-30e6ccfbd813">Production!$H$100</definedName>
    <definedName name="ox_1083a890_65cd_5d22_a568_09cf3f68ccb6" comment="milleleaf node 1083a890-65cd-5d22-a568-09cf3f68ccb6">Resume_SensAnal!$J$74</definedName>
    <definedName name="ox_10871155_5fcf_5f57_92bd_6260c00bb583" comment="milleleaf node 10871155-5fcf-5f57-92bd-6260c00bb583">'Heat map article'!$AT$44</definedName>
    <definedName name="ox_1087db83_0586_5120_80ee_0fd811fb7ac8" comment="milleleaf node 1087db83-0586-5120-80ee-0fd811fb7ac8">Production!$AA$202</definedName>
    <definedName name="ox_108960ce_e5b9_55f1_ba26_8e0edabe69fa" comment="milleleaf node 108960ce-e5b9-55f1-ba26-8e0edabe69fa">'Use Phase'!$P$298</definedName>
    <definedName name="ox_108c4423_6056_5c85_be79_f55cf636d7b1" comment="milleleaf node 108c4423-6056-5c85-be79-f55cf636d7b1">Graphs!$F$31</definedName>
    <definedName name="ox_1091ce09_ce9c_522c_b7e6_c1a04b9bf774" comment="milleleaf node 1091ce09-ce9c-522c-b7e6-c1a04b9bf774">Resume_SensAnal!$J$119</definedName>
    <definedName name="ox_1092116d_14cc_56f9_9d46_f250ecd7d44b" comment="milleleaf node 1092116d-14cc-56f9-9d46-f250ecd7d44b">Recycling!$AU$316</definedName>
    <definedName name="ox_1093a3ea_2b5a_5bc7_96fd_4f8a6ed55a01" comment="milleleaf node 1093a3ea-2b5a-5bc7-96fd-4f8a6ed55a01">'Heat map article'!$D$122</definedName>
    <definedName name="ox_10955552_ffbe_5233_a2d1_efbc59e71b7e" comment="milleleaf node 10955552-ffbe-5233-a2d1-efbc59e71b7e">'Heat map article'!$O$37</definedName>
    <definedName name="ox_1096fc76_a7e7_5782_ba97_7ab57b106c65" comment="milleleaf node 1096fc76-a7e7-5782-ba97-7ab57b106c65">Resume_SensAnal!$M$103</definedName>
    <definedName name="ox_109d5145_2903_58ba_9bdd_d81b59ca2d58" comment="milleleaf node 109d5145-2903-58ba-9bdd-d81b59ca2d58">'Heat map article'!$Y$34</definedName>
    <definedName name="ox_109d797d_c5cf_5ffd_afb6_e6c15873eafd" comment="milleleaf node 109d797d-c5cf-5ffd-afb6-e6c15873eafd">Recycling!$AW$324</definedName>
    <definedName name="ox_109daa24_7b92_5e1f_a63c_5ce8930fdf18" comment="milleleaf node 109daa24-7b92-5e1f-a63c-5ce8930fdf18">'Use Phase'!$Q$113</definedName>
    <definedName name="ox_109de54d_4d9f_5704_b75e_ffaaa829b7e2" comment="milleleaf node 109de54d-4d9f-5704-b75e-ffaaa829b7e2">Graphs!$B$5</definedName>
    <definedName name="ox_10a09d56_c0a3_5a7c_9ed3_d38fb7e0644c" comment="milleleaf node 10a09d56-c0a3-5a7c-9ed3-d38fb7e0644c">'Heat map article'!$J$83</definedName>
    <definedName name="ox_10a21de8_3f28_5595_b18d_4f470b24e823" comment="milleleaf node 10a21de8-3f28-5595-b18d-4f470b24e823">'Use Phase'!$G$51</definedName>
    <definedName name="ox_10a6b693_09ca_5ac0_92a1_112e602da2c0" comment="milleleaf node 10a6b693-09ca-5ac0-92a1-112e602da2c0">'Heat map article'!$X$92</definedName>
    <definedName name="ox_10a74f3c_2627_50f2_96b4_44b2edbf6553" comment="milleleaf node 10a74f3c-2627-50f2-96b4-44b2edbf6553">'Use Phase'!$N$54</definedName>
    <definedName name="ox_10a9ec1d_3af3_51ff_9953_0dd71d82b88a" comment="milleleaf node 10a9ec1d-3af3-51ff-9953-0dd71d82b88a">'Use Phase'!$O$343</definedName>
    <definedName name="ox_10aacd97_b014_54e2_a736_692f24be1af3" comment="milleleaf node 10aacd97-b014-54e2-a736-692f24be1af3">'Heat map article'!$O$116</definedName>
    <definedName name="ox_10ac99cc_cca3_5ce9_92a2_cc5ee996858d" comment="milleleaf node 10ac99cc-cca3-5ce9-92a2-cc5ee996858d">'Use Phase_Grid'!$T$171</definedName>
    <definedName name="ox_10afab82_680f_5d03_bd40_f34eb47430eb" comment="milleleaf node 10afab82-680f-5d03-bd40-f34eb47430eb">'Use Phase'!$M$280</definedName>
    <definedName name="ox_10b21c9d_fab3_5e2e_b770_f07e6d8e6461" comment="milleleaf node 10b21c9d-fab3-5e2e-b770-f07e6d8e6461">Production!$AV$8</definedName>
    <definedName name="ox_10b64abd_49d4_5378_a5fd_b215c19cc6c2" comment="milleleaf node 10b64abd-49d4-5378-a5fd-b215c19cc6c2">Resume_SensAnal!$AP$79</definedName>
    <definedName name="ox_10bac89e_a5dc_5881_a21b_e95d8536d6ee" comment="milleleaf node 10bac89e-a5dc-5881-a21b-e95d8536d6ee">Production!$J$172</definedName>
    <definedName name="ox_10bb5ea0_8eac_53b9_9b9c_77001ca68c8d" comment="milleleaf node 10bb5ea0-8eac-53b9-9b9c-77001ca68c8d">'Use Phase'!$AK$233</definedName>
    <definedName name="ox_10bd9289_cb0a_541f_bdec_4bfbf1fa31bc" comment="milleleaf node 10bd9289-cb0a-541f-bdec-4bfbf1fa31bc">'Use Phase_Grid'!$M$263</definedName>
    <definedName name="ox_10bdb0fe_48b6_5b60_acf2_35de8445d7b0" comment="milleleaf node 10bdb0fe-48b6-5b60-acf2-35de8445d7b0">Production!$O$193</definedName>
    <definedName name="ox_10c07641_b8cc_5097_93f4_9309a61de5bc" comment="milleleaf node 10c07641-b8cc-5097-93f4-9309a61de5bc">Recycling!$M$174</definedName>
    <definedName name="ox_10c12599_07b1_5f6d_a9e7_f004b01e6935" comment="milleleaf node 10c12599-07b1-5f6d-a9e7-f004b01e6935">'Heat map article'!$E$11</definedName>
    <definedName name="ox_10c60b71_8c0a_55bc_9076_4ddd0df1fa82" comment="milleleaf node 10c60b71-8c0a-55bc-9076-4ddd0df1fa82">'Heat map article'!$G$45</definedName>
    <definedName name="ox_10ca5254_4a9e_557d_97c9_67d084ccaf0f" comment="milleleaf node 10ca5254-4a9e-557d-97c9-67d084ccaf0f">'Heat map article'!$AB$24</definedName>
    <definedName name="ox_10cfb5ca_0dfd_5869_9787_bfe3b9823e50" comment="milleleaf node 10cfb5ca-0dfd-5869-9787-bfe3b9823e50">Resume_SensAnal!$N$40</definedName>
    <definedName name="ox_10d1e993_fb63_5454_bb15_9ae4c90d49ce" comment="milleleaf node 10d1e993-fb63-5454-bb15-9ae4c90d49ce">Recycling!$BJ$339</definedName>
    <definedName name="ox_10d50743_4f8d_549a_b7a6_8f2b36eab3da" comment="milleleaf node 10d50743-4f8d-549a-b7a6-8f2b36eab3da">Production!$G$168</definedName>
    <definedName name="ox_10d6fef9_2bb1_54a0_92a1_ad214099e54f" comment="milleleaf node 10d6fef9-2bb1-54a0-92a1-ad214099e54f">'Heat map article'!$R$40</definedName>
    <definedName name="ox_10d7f7b5_66ee_5265_b249_5a622a1d936f" comment="milleleaf node 10d7f7b5-66ee-5265-b249-5a622a1d936f">Resume_SensAnal!$Q$106</definedName>
    <definedName name="ox_10d92b11_f6ee_5809_8344_287a81a2892b" comment="milleleaf node 10d92b11-f6ee-5809-8344-287a81a2892b">'Use Phase'!$P$398</definedName>
    <definedName name="ox_10dc8c10_7dcd_5dc2_b278_62137479a1a3" comment="milleleaf node 10dc8c10-7dcd-5dc2-b278-62137479a1a3">'Heat map article'!$V$126</definedName>
    <definedName name="ox_10dcd957_683f_59ca_b71a_a3dd233a3743" comment="milleleaf node 10dcd957-683f-59ca-b71a-a3dd233a3743">Resume_SensAnal!$M$199</definedName>
    <definedName name="ox_10dec741_5899_5e8e_bcd7_2492efdfcabc" comment="milleleaf node 10dec741-5899-5e8e-bcd7-2492efdfcabc">'Use Phase_Grid'!$N$7</definedName>
    <definedName name="ox_10e0b5db_ccc4_5d7a_9f25_89778dcab58d" comment="milleleaf node 10e0b5db-ccc4-5d7a-9f25-89778dcab58d">Resume_SensAnal!$F$90</definedName>
    <definedName name="ox_10e352c4_6fd6_52f7_b395_46ce30b8e132" comment="milleleaf node 10e352c4-6fd6-52f7-b395-46ce30b8e132">'Heat map article'!$V$10</definedName>
    <definedName name="ox_10e394d8_73f2_550f_a4b3_4c57adb0dd04" comment="milleleaf node 10e394d8-73f2-550f-a4b3-4c57adb0dd04">Production!$AJ$225</definedName>
    <definedName name="ox_10eac599_6b8b_5fa5_bf24_7c816a877a9c" comment="milleleaf node 10eac599-6b8b-5fa5-bf24-7c816a877a9c">'Use Phase'!$J$190</definedName>
    <definedName name="ox_10eb46ce_0e79_5edc_8083_7fca85c602ca" comment="milleleaf node 10eb46ce-0e79-5edc-8083-7fca85c602ca">Graphs!$C$52</definedName>
    <definedName name="ox_10efa347_9e63_57fc_bc3c_e1f713db7626" comment="milleleaf node 10efa347-9e63-57fc-bc3c-e1f713db7626">'Use Phase'!$M$240</definedName>
    <definedName name="ox_10f01b78_78b9_513f_988b_c091d7a513be" comment="milleleaf node 10f01b78-78b9-513f-988b-c091d7a513be">Resume_SensAnal!$O$201</definedName>
    <definedName name="ox_10f0f3f7_1a8e_52e8_a3e2_acc793fba149" comment="milleleaf node 10f0f3f7-1a8e-52e8-a3e2-acc793fba149">'Use Phase'!$N$140</definedName>
    <definedName name="ox_10f30aaf_d69d_5a23_92bd_eb4c67e7656a" comment="milleleaf node 10f30aaf-d69d-5a23-92bd-eb4c67e7656a">'Use Phase'!$W$153</definedName>
    <definedName name="ox_10f62cea_6de5_5bc2_8cff_eb9a7141b9ca" comment="milleleaf node 10f62cea-6de5-5bc2-8cff-eb9a7141b9ca">'Use Phase'!$O$394</definedName>
    <definedName name="ox_10f6eb66_dd72_5b3a_a398_15790773e142" comment="milleleaf node 10f6eb66-dd72-5b3a-a398-15790773e142">Recycling!$AQ$167</definedName>
    <definedName name="ox_10fe4479_d716_5513_a964_ec1d1ddfe80b" comment="milleleaf node 10fe4479-d716-5513-a964-ec1d1ddfe80b">Recycling!$AI$149</definedName>
    <definedName name="ox_11023566_63a7_5819_8aac_458999e677dc" comment="milleleaf node 11023566-63a7-5819-8aac-458999e677dc">'Heat map article'!$C$153</definedName>
    <definedName name="ox_11032daf_4f79_567a_adf9_e241cc09e59e" comment="milleleaf node 11032daf-4f79-567a-adf9-e241cc09e59e">'Heat map article'!$AB$151</definedName>
    <definedName name="ox_1103b8f2_5292_570a_bd89_c79890fa2c79" comment="milleleaf node 1103b8f2-5292-570a-bd89-c79890fa2c79">Resume_SensAnal!$V$215</definedName>
    <definedName name="ox_110697f8_814f_50ac_b00e_0ca6fe9be3a5" comment="milleleaf node 110697f8-814f-50ac-b00e-0ca6fe9be3a5">Recycling!$BB$144</definedName>
    <definedName name="ox_1108d6fe_5ebb_5f0f_8777_f418ad740a45" comment="milleleaf node 1108d6fe-5ebb-5f0f-8777-f418ad740a45">Whisker_Sens!$E$2</definedName>
    <definedName name="ox_1108d8cd_a1db_5481_8a20_fc2fbc2c0215" comment="milleleaf node 1108d8cd-a1db-5481-8a20-fc2fbc2c0215">'Use Phase_Grid'!$C$9</definedName>
    <definedName name="ox_11091b3e_b06f_5606_8fa1_3a44646205e3" comment="milleleaf node 11091b3e-b06f-5606-8fa1-3a44646205e3">'Use Phase'!$M$365</definedName>
    <definedName name="ox_110bcb3c_10f8_5c40_bd72_c173d46f76d7" comment="milleleaf node 110bcb3c-10f8-5c40-bd72-c173d46f76d7">Whisker_Sens!$I$5</definedName>
    <definedName name="ox_110cfe1a_3335_509d_b9c6_452f0f261f9a" comment="milleleaf node 110cfe1a-3335-509d-b9c6-452f0f261f9a">'Use Phase'!$P$255</definedName>
    <definedName name="ox_110dcaa6_c14a_5c84_950f_08402744306a" comment="milleleaf node 110dcaa6-c14a-5c84-950f-08402744306a">'Heat map article'!$I$81</definedName>
    <definedName name="ox_110e0013_7d36_56f6_8f38_9a54f84b7818" comment="milleleaf node 110e0013-7d36-56f6-8f38-9a54f84b7818">'Heat map article'!$M$75</definedName>
    <definedName name="ox_110e0fcc_775e_57ae_9f08_efc31ceb3660" comment="milleleaf node 110e0fcc-775e-57ae-9f08-efc31ceb3660">Resume_SensAnal!$R$120</definedName>
    <definedName name="ox_110e4861_cfbc_5655_be78_3e9aaaaa2154" comment="milleleaf node 110e4861-cfbc-5655-be78-3e9aaaaa2154">'Use Phase'!$AI$280</definedName>
    <definedName name="ox_1112c621_55ee_5dde_b6e6_6a0af6168516" comment="milleleaf node 1112c621-55ee-5dde-b6e6-6a0af6168516">'Heat map article'!$U$154</definedName>
    <definedName name="ox_1114a754_0fbc_5cf3_b1be_0afb9030fc30" comment="milleleaf node 1114a754-0fbc-5cf3-b1be-0afb9030fc30">'Heat map article'!$C$112</definedName>
    <definedName name="ox_11176e38_260b_5218_8700_c4b2167dba39" comment="milleleaf node 11176e38-260b-5218-8700-c4b2167dba39">'Heat map article'!$N$145</definedName>
    <definedName name="ox_1117e7db_4cc7_5b64_b861_1b91080b95da" comment="milleleaf node 1117e7db-4cc7-5b64-b861-1b91080b95da">'Heat map article'!$AE$148</definedName>
    <definedName name="ox_111a8a8e_bcc7_53a8_80ee_6296787f12b9" comment="milleleaf node 111a8a8e-bcc7-53a8-80ee-6296787f12b9">Resume_SensAnal!$M$117</definedName>
    <definedName name="ox_111b7000_d11c_5e42_a8b7_0643dab2a444" comment="milleleaf node 111b7000-d11c-5e42-a8b7-0643dab2a444">'Use Phase'!$Q$382</definedName>
    <definedName name="ox_111fe145_77a0_593b_9977_ba721eca5bdb" comment="milleleaf node 111fe145-77a0-593b-9977-ba721eca5bdb">Production!$BO$208</definedName>
    <definedName name="ox_11228913_16d7_5b21_b442_962b701dc1c6" comment="milleleaf node 11228913-16d7-5b21-b442-962b701dc1c6">'Use Phase_Grid'!$K$125</definedName>
    <definedName name="ox_11242e9d_34a8_5046_8f64_5849df048a8f" comment="milleleaf node 11242e9d-34a8-5046-8f64-5849df048a8f">'Use Phase'!$J$350</definedName>
    <definedName name="ox_112c6e32_ffe9_5f9e_9d79_07402e8f829d" comment="milleleaf node 112c6e32-ffe9-5f9e-9d79-07402e8f829d">'Use Phase_Grid'!$N$61</definedName>
    <definedName name="ox_1130e0dd_7899_539e_9836_80b42b23e3eb" comment="milleleaf node 1130e0dd-7899-539e-9836-80b42b23e3eb">'Use Phase'!$L$241</definedName>
    <definedName name="ox_11318e32_5177_5298_a12b_26271c6aafe7" comment="milleleaf node 11318e32-5177-5298-a12b-26271c6aafe7">'Use Phase'!$T$303</definedName>
    <definedName name="ox_11335357_d488_5bf1_89eb_573240633f21" comment="milleleaf node 11335357-d488-5bf1-89eb-573240633f21">'Use Phase_Grid'!$K$33</definedName>
    <definedName name="ox_11336c2b_73e2_5b6c_8043_d81e34f2ea8f" comment="milleleaf node 11336c2b-73e2-5b6c-8043-d81e34f2ea8f">'Use Phase'!$AH$316</definedName>
    <definedName name="ox_11337838_a83c_52fb_94af_ea9973c37152" comment="milleleaf node 11337838-a83c-52fb-94af-ea9973c37152">Resume_SensAnal!$P$51</definedName>
    <definedName name="ox_1134615a_0fa7_5960_846f_70427790eb48" comment="milleleaf node 1134615a-0fa7-5960-846f-70427790eb48">Resume_SensAnal!$E$133</definedName>
    <definedName name="ox_11359599_2544_591d_a767_390230f92c37" comment="milleleaf node 11359599-2544-591d-a767-390230f92c37">Resume_SensAnal!$D$69</definedName>
    <definedName name="ox_113aba9b_5e2b_57ac_806a_e11bc158da9f" comment="milleleaf node 113aba9b-5e2b-57ac-806a-e11bc158da9f">'Use Phase'!$M$302</definedName>
    <definedName name="ox_113ad88f_9e5f_5d1e_b994_7403f94f942f" comment="milleleaf node 113ad88f-9e5f-5d1e-b994-7403f94f942f">'Use Phase'!$AH$219</definedName>
    <definedName name="ox_113c38fb_0ca4_5a60_bf9d_b6c22056c9e5" comment="milleleaf node 113c38fb-0ca4-5a60-bf9d-b6c22056c9e5">'Use Phase'!$K$61</definedName>
    <definedName name="ox_113e027d_53af_55f7_9433_f54051c2c561" comment="milleleaf node 113e027d-53af-55f7-9433-f54051c2c561">'Use Phase'!$S$166</definedName>
    <definedName name="ox_113f84c6_b6c4_5309_b27b_09683837edaa" comment="milleleaf node 113f84c6-b6c4-5309-b27b-09683837edaa">Resume_SensAnal!$H$113</definedName>
    <definedName name="ox_1143b395_3e80_5445_bfbb_1e49fb1fdf6e" comment="milleleaf node 1143b395-3e80-5445-bfbb-1e49fb1fdf6e">'Use Phase'!$AH$291</definedName>
    <definedName name="ox_114ad8f1_25cb_5589_b1cf_b78d6b1919e3" comment="milleleaf node 114ad8f1-25cb-5589-b1cf-b78d6b1919e3">'Use Phase'!$AD$280</definedName>
    <definedName name="ox_114f5d76_3268_578c_9954_1c17b5c9bf74" comment="milleleaf node 114f5d76-3268-578c-9954-1c17b5c9bf74">'Heat map article'!$Y$156</definedName>
    <definedName name="ox_114fc3f9_6796_55f6_b9b3_de63f346f2d0" comment="milleleaf node 114fc3f9-6796-55f6-b9b3-de63f346f2d0">Production!$P$85</definedName>
    <definedName name="ox_11509a7d_efc9_5cc9_9757_1ec5bf2b979c" comment="milleleaf node 11509a7d-efc9-5cc9-9757-1ec5bf2b979c">Resume_SensAnal!$S$36</definedName>
    <definedName name="ox_1154efe6_ed58_5447_aa37_ba29304b98f3" comment="milleleaf node 1154efe6-ed58-5447-aa37-ba29304b98f3">Resume_SensAnal!$H$131</definedName>
    <definedName name="ox_115b2672_8e00_5ef2_b90a_4a48186b7119" comment="milleleaf node 115b2672-8e00-5ef2-b90a-4a48186b7119">'Use Phase_Grid'!$N$228</definedName>
    <definedName name="ox_115d2a75_81e3_5449_8ae1_1489c374c6a0" comment="milleleaf node 115d2a75-81e3-5449-8ae1-1489c374c6a0">Recycling!$AT$146</definedName>
    <definedName name="ox_115e68cf_8e4c_5f77_8849_908305570cd9" comment="milleleaf node 115e68cf-8e4c-5f77-8849-908305570cd9">Resume_SensAnal!$D$217</definedName>
    <definedName name="ox_1160c9a4_ef11_58b8_a801_b4eb125d9fd7" comment="milleleaf node 1160c9a4-ef11-58b8-a801-b4eb125d9fd7">Recycling!$BP$126</definedName>
    <definedName name="ox_11636d27_ee2c_5d5d_a553_56bc66e76302" comment="milleleaf node 11636d27-ee2c-5d5d-a553-56bc66e76302">Production!$P$74</definedName>
    <definedName name="ox_1167f394_381a_5e4e_82d7_967291d2d23e" comment="milleleaf node 1167f394-381a-5e4e-82d7-967291d2d23e">'Use Phase'!$U$252</definedName>
    <definedName name="ox_116b49f2_2712_5d89_b4f8_99bab465f76a" comment="milleleaf node 116b49f2-2712-5d89-b4f8-99bab465f76a">'Heat map article'!$AQ$13</definedName>
    <definedName name="ox_116d7200_0d23_56f8_99af_43d887b7b7f0" comment="milleleaf node 116d7200-0d23-56f8-99af-43d887b7b7f0">Recycling!$AH$193</definedName>
    <definedName name="ox_11734dc0_43a1_5f98_a007_07fbe5dd3213" comment="milleleaf node 11734dc0-43a1-5f98-a007-07fbe5dd3213">'Use Phase_Grid'!$R$3</definedName>
    <definedName name="ox_1176a439_a1b2_5fcb_838d_ea4a32769b94" comment="milleleaf node 1176a439-a1b2-5fcb-838d-ea4a32769b94">Recycling!$AC$196</definedName>
    <definedName name="ox_117b4449_78d0_5441_9ec8_89c1211884e6" comment="milleleaf node 117b4449-78d0-5441-9ec8-89c1211884e6">'Heat map article'!$AR$38</definedName>
    <definedName name="ox_117b52f4_14cb_58b7_9699_67d96b53fcd0" comment="milleleaf node 117b52f4-14cb-58b7-9699-67d96b53fcd0">'Heat map article'!$AR$27</definedName>
    <definedName name="ox_11800ba1_10a0_5ba0_95b4_c3a587689995" comment="milleleaf node 11800ba1-10a0-5ba0-95b4-c3a587689995">Production!$AV$85</definedName>
    <definedName name="ox_1182ebc1_df84_5159_aeb7_6e63499bbc2d" comment="milleleaf node 1182ebc1-df84-5159-aeb7-6e63499bbc2d">Resume_SensAnal!$AL$114</definedName>
    <definedName name="ox_11846de3_6662_597b_960e_85089174a536" comment="milleleaf node 11846de3-6662-597b-960e-85089174a536">Recycling!$H$131</definedName>
    <definedName name="ox_1185db97_a2e1_58ed_9d26_f404754e808e" comment="milleleaf node 1185db97-a2e1-58ed-9d26-f404754e808e">Graphs!$O$29</definedName>
    <definedName name="ox_11880f46_7179_5418_8348_7702d9745858" comment="milleleaf node 11880f46-7179-5418-8348-7702d9745858">'Use Phase'!$M$130</definedName>
    <definedName name="ox_1188fdf6_7b5c_5461_b046_f7cfe0f50dd6" comment="milleleaf node 1188fdf6-7b5c-5461-b046-f7cfe0f50dd6">Production!$G$62</definedName>
    <definedName name="ox_118b2a2a_3c6c_580c_9e8f_792943dfac9f" comment="milleleaf node 118b2a2a-3c6c-580c-9e8f-792943dfac9f">Resume_SensAnal!$A$221</definedName>
    <definedName name="ox_118d4957_7aec_5859_bf8d_b332f86a8d8c" comment="milleleaf node 118d4957-7aec-5859-bf8d-b332f86a8d8c">Resume_SensAnal!$V$8</definedName>
    <definedName name="ox_1193f63f_82a7_5b1d_ae73_f6fefd218123" comment="milleleaf node 1193f63f-82a7-5b1d-ae73-f6fefd218123">'Heat map article'!$AA$17</definedName>
    <definedName name="ox_1194f282_ef81_5288_94c9_ceefdf3a0d71" comment="milleleaf node 1194f282-ef81-5288-94c9-ceefdf3a0d71">'Use Phase'!$Q$213</definedName>
    <definedName name="ox_11958563_7aca_51c7_b314_50fa5d5a4c1b" comment="milleleaf node 11958563-7aca-51c7-b314-50fa5d5a4c1b">Recycling!$AB$109</definedName>
    <definedName name="ox_119801de_b7f2_55d9_84e4_36c3b19ef92a" comment="milleleaf node 119801de-b7f2-55d9-84e4-36c3b19ef92a">Recycling!$S$167</definedName>
    <definedName name="ox_1198d9ea_41fc_533b_9478_eeda30f6717f" comment="milleleaf node 1198d9ea-41fc-533b-9478-eeda30f6717f">Resume_SensAnal!$F$162</definedName>
    <definedName name="ox_11998544_b3bd_5232_879c_a0d7942c6b9a" comment="milleleaf node 11998544-b3bd-5232-879c-a0d7942c6b9a">'Use Phase_Grid'!$N$241</definedName>
    <definedName name="ox_119ff2d3_1218_5d24_9cc3_2564884c20be" comment="milleleaf node 119ff2d3-1218-5d24-9cc3-2564884c20be">'Heat map article'!$N$51</definedName>
    <definedName name="ox_11a35f15_1a7a_5eb3_b0e6_011e9ed1ae27" comment="milleleaf node 11a35f15-1a7a-5eb3-b0e6-011e9ed1ae27">Graphs!$G$40</definedName>
    <definedName name="ox_11a8e05f_e259_5c55_bb61_023e01d6ac9a" comment="milleleaf node 11a8e05f-e259-5c55-bb61-023e01d6ac9a">Resume_SensAnal!$M$11</definedName>
    <definedName name="ox_11a9f294_8c10_5992_b7f1_f0a17b7e69be" comment="milleleaf node 11a9f294-8c10-5992-b7f1-f0a17b7e69be">'Heat map article'!$AG$101</definedName>
    <definedName name="ox_11aa677f_df55_59f1_9674_e9a005183660" comment="milleleaf node 11aa677f-df55-59f1-9674-e9a005183660">Resume_SensAnal!$I$169</definedName>
    <definedName name="ox_11acdccd_1c9f_526f_8536_b1fe6c500da5" comment="milleleaf node 11acdccd-1c9f-526f-8536-b1fe6c500da5">'Use Phase_Grid'!$N$69</definedName>
    <definedName name="ox_11adb557_7f41_560b_b742_da1f1cc098b5" comment="milleleaf node 11adb557-7f41-560b-b742-da1f1cc098b5">Recycling!$BL$313</definedName>
    <definedName name="ox_11add1b1_9ade_54c7_877b_9d4e42a68d7d" comment="milleleaf node 11add1b1-9ade-54c7-877b-9d4e42a68d7d">'Heat map article'!$L$41</definedName>
    <definedName name="ox_11b25f85_d559_5f18_9be4_e6563785dd95" comment="milleleaf node 11b25f85-d559-5f18-9be4-e6563785dd95">Resume_SensAnal!$Q$20</definedName>
    <definedName name="ox_11b63d98_9f73_5996_8aaa_ea49a8423d7b" comment="milleleaf node 11b63d98-9f73-5996-8aaa-ea49a8423d7b">Resume_SensAnal!$G$197</definedName>
    <definedName name="ox_11b8e96d_25b6_5a9b_8083_9a022f234449" comment="milleleaf node 11b8e96d-25b6-5a9b-8083-9a022f234449">'Heat map article'!$AJ$120</definedName>
    <definedName name="ox_11bc4175_e2d3_5f48_b212_42390b941d56" comment="milleleaf node 11bc4175-e2d3-5f48-b212-42390b941d56">'Use Phase_Grid'!$K$66</definedName>
    <definedName name="ox_11bd4a1a_9d1b_51a8_8a74_593c5df368df" comment="milleleaf node 11bd4a1a-9d1b-51a8-8a74-593c5df368df">'Heat map article'!$L$130</definedName>
    <definedName name="ox_11c0ba0f_b1ab_5b68_9266_b224800da3f2" comment="milleleaf node 11c0ba0f-b1ab-5b68-9266-b224800da3f2">Recycling!$S$156</definedName>
    <definedName name="ox_11c27fa0_2efa_52a5_96e4_466e0d8c061c" comment="milleleaf node 11c27fa0-2efa-52a5-96e4-466e0d8c061c">'Heat map article'!$AS$42</definedName>
    <definedName name="ox_11c50976_a65f_545a_ac71_f13c7c4ece8a" comment="milleleaf node 11c50976-a65f-545a-ac71-f13c7c4ece8a">Recycling!$AG$170</definedName>
    <definedName name="ox_11c68e4a_38be_5dda_bc47_b62dac5d7274" comment="milleleaf node 11c68e4a-38be-5dda-bc47-b62dac5d7274">Production!$K$172</definedName>
    <definedName name="ox_11c7e9f7_26b9_5768_9662_43ab20eb2088" comment="milleleaf node 11c7e9f7-26b9-5768-9662-43ab20eb2088">Recycling!$BN$312</definedName>
    <definedName name="ox_11cb450f_fe2e_5ca9_80c7_37ef247802fe" comment="milleleaf node 11cb450f-fe2e-5ca9-80c7-37ef247802fe">Production!$I$123</definedName>
    <definedName name="ox_11ccbcc8_ab8d_53df_ac91_a92650a04496" comment="milleleaf node 11ccbcc8-ab8d-53df-ac91-a92650a04496">'Heat map article'!$AF$123</definedName>
    <definedName name="ox_11ce2887_a132_5828_a6bc_65ad14e4ff31" comment="milleleaf node 11ce2887-a132-5828-a6bc-65ad14e4ff31">Recycling!$I$195</definedName>
    <definedName name="ox_11cedfa8_6fbb_55ae_86b8_500e47df5160" comment="milleleaf node 11cedfa8-6fbb-55ae-86b8-500e47df5160">'Use Phase'!$K$300</definedName>
    <definedName name="ox_11d6e52e_8dfc_511e_874d_faf9f619414b" comment="milleleaf node 11d6e52e-8dfc-511e-874d-faf9f619414b">'Use Phase_Grid'!$N$81</definedName>
    <definedName name="ox_11db832b_fe70_5586_a19d_82f3421f5500" comment="milleleaf node 11db832b-fe70-5586-a19d-82f3421f5500">'Use Phase'!$AH$341</definedName>
    <definedName name="ox_11dcc985_5a2e_51e5_a4aa_7d6278fcd619" comment="milleleaf node 11dcc985-5a2e-51e5-a4aa-7d6278fcd619">Recycling!$V$162</definedName>
    <definedName name="ox_11e1bfff_0bcb_5ddb_bf3c_69d6793c3dde" comment="milleleaf node 11e1bfff-0bcb-5ddb-bf3c-69d6793c3dde">'Use Phase_Grid'!$R$63</definedName>
    <definedName name="ox_11e4469e_0966_5ca9_964c_ce2aa779e853" comment="milleleaf node 11e4469e-0966-5ca9-964c-ce2aa779e853">Resume_SensAnal!$G$20</definedName>
    <definedName name="ox_11e4dc98_b6e4_51b7_9888_ed7982904075" comment="milleleaf node 11e4dc98-b6e4-51b7-9888-ed7982904075">Recycling!$F$154</definedName>
    <definedName name="ox_11e6ef1c_caa9_5320_b501_c1b5e5e81a00" comment="milleleaf node 11e6ef1c-caa9-5320-b501-c1b5e5e81a00">Production!$L$234</definedName>
    <definedName name="ox_11ebbdd4_32a7_54ef_9516_bde47e818a64" comment="milleleaf node 11ebbdd4-32a7-54ef-9516-bde47e818a64">Resume_SensAnal!$H$153</definedName>
    <definedName name="ox_11ecb388_a7c3_50e2_9052_0eef48f46176" comment="milleleaf node 11ecb388-a7c3-50e2-9052-0eef48f46176">'Heat map article'!$J$73</definedName>
    <definedName name="ox_11edd476_cff4_5a8d_a9b2_1b15f9dc39a1" comment="milleleaf node 11edd476-cff4-5a8d-a9b2-1b15f9dc39a1">'Heat map article'!$AW$24</definedName>
    <definedName name="ox_11f09874_c701_5af8_b29d_bdb4fa11fe62" comment="milleleaf node 11f09874-c701-5af8-b29d-bdb4fa11fe62">Resume_SensAnal!$AI$101</definedName>
    <definedName name="ox_11f2b72b_9871_5900_a12f_437e5e528b7f" comment="milleleaf node 11f2b72b-9871-5900-a12f-437e5e528b7f">'Use Phase_Grid'!$G$37</definedName>
    <definedName name="ox_11f3ca36_3531_588b_9f96_e083dfba0002" comment="milleleaf node 11f3ca36-3531-588b-9f96-e083dfba0002">'Heat map article'!$M$46</definedName>
    <definedName name="ox_11fa32e4_140f_5415_83c6_375838492eb8" comment="milleleaf node 11fa32e4-140f-5415-83c6-375838492eb8">Recycling!$BL$299</definedName>
    <definedName name="ox_11fc8b26_37f4_57de_aaec_1469949a7dc1" comment="milleleaf node 11fc8b26-37f4-57de-aaec-1469949a7dc1">'Heat map article'!$H$57</definedName>
    <definedName name="ox_11fcf56c_656c_5a55_ada1_3bad995ebe17" comment="milleleaf node 11fcf56c-656c-5a55-ada1-3bad995ebe17">Resume_SensAnal!$E$62</definedName>
    <definedName name="ox_120804f8_015e_5219_b586_ebe1bf86e8a7" comment="milleleaf node 120804f8-015e-5219-b586-ebe1bf86e8a7">'Use Phase'!$P$375</definedName>
    <definedName name="ox_1208c717_5b89_58f0_b668_c2d400dabaf2" comment="milleleaf node 1208c717-5b89-58f0-b668-c2d400dabaf2">'Use Phase_Grid'!$N$126</definedName>
    <definedName name="ox_120a29ee_709e_57fd_a930_ffc0c06de35f" comment="milleleaf node 120a29ee-709e-57fd-a930-ffc0c06de35f">'Use Phase_Grid'!$J$84</definedName>
    <definedName name="ox_120a5465_132a_5b3d_a9f3_d5c7e1714659" comment="milleleaf node 120a5465-132a-5b3d-a9f3-d5c7e1714659">Resume_SensAnal!$S$156</definedName>
    <definedName name="ox_120b3eb2_6f61_575a_be4a_b06c2b4d6b3e" comment="milleleaf node 120b3eb2-6f61-575a-be4a-b06c2b4d6b3e">Recycling!$AR$149</definedName>
    <definedName name="ox_12125e93_6c34_5c46_8ebd_ed4da9e75907" comment="milleleaf node 12125e93-6c34-5c46-8ebd-ed4da9e75907">Recycling!$AT$69</definedName>
    <definedName name="ox_1214cce8_544d_53e4_b230_78ed65f24d0d" comment="milleleaf node 1214cce8-544d-53e4-b230-78ed65f24d0d">Recycling!$AY$107</definedName>
    <definedName name="ox_1215b756_f8eb_5d1a_baaf_450120aeefb8" comment="milleleaf node 1215b756-f8eb-5d1a-baaf-450120aeefb8">Production!$BO$187</definedName>
    <definedName name="ox_12191781_31d7_5610_8763_cb44213060b7" comment="milleleaf node 12191781-31d7-5610-8763-cb44213060b7">Resume_SensAnal!$AR$101</definedName>
    <definedName name="ox_12199d57_262c_5fdb_83f3_60d9d6107345" comment="milleleaf node 12199d57-262c-5fdb-83f3-60d9d6107345">'Use Phase'!$AK$301</definedName>
    <definedName name="ox_121bee85_7005_5e52_ac3e_b35b60605240" comment="milleleaf node 121bee85-7005-5e52-ac3e-b35b60605240">'Heat map article'!$O$24</definedName>
    <definedName name="ox_121c3ddf_e8a1_5efa_adf2_1b8ad439e83c" comment="milleleaf node 121c3ddf-e8a1-5efa-adf2-1b8ad439e83c">'Heat map article'!$H$152</definedName>
    <definedName name="ox_121ee3ae_f98f_56bc_8586_82a7a7910f50" comment="milleleaf node 121ee3ae-f98f-56bc-8586-82a7a7910f50">'Use Phase'!$D$47</definedName>
    <definedName name="ox_121fae7f_f635_51f0_8355_8afa97e4d993" comment="milleleaf node 121fae7f-f635-51f0-8355-8afa97e4d993">'Use Phase'!$L$364</definedName>
    <definedName name="ox_1221c67e_d97f_52aa_bcab_deae6ddf84f0" comment="milleleaf node 1221c67e-d97f-52aa-bcab-deae6ddf84f0">'Heat map article'!$X$41</definedName>
    <definedName name="ox_12224536_e774_561b_9303_e7c48a154b49" comment="milleleaf node 12224536-e774-561b-9303-e7c48a154b49">'Use Phase'!$AG$347</definedName>
    <definedName name="ox_122282c6_01a1_55ee_97ca_2a6842278137" comment="milleleaf node 122282c6-01a1-55ee-97ca-2a6842278137">Production!$E$26</definedName>
    <definedName name="ox_1225c2d0_8d03_549b_967d_f7470c1587a5" comment="milleleaf node 1225c2d0-8d03-549b-967d-f7470c1587a5">Resume_SensAnal!$E$61</definedName>
    <definedName name="ox_122ab0ff_2664_5d15_914c_89c780883500" comment="milleleaf node 122ab0ff-2664-5d15-914c-89c780883500">'Heat map article'!$M$100</definedName>
    <definedName name="ox_1230f6a0_9ade_5915_8cda_dd9fbc76bdfe" comment="milleleaf node 1230f6a0-9ade-5915-8cda-dd9fbc76bdfe">'Use Phase'!$AE$169</definedName>
    <definedName name="ox_123199eb_1dc9_52d4_95d2_607306edb11c" comment="milleleaf node 123199eb-1dc9-52d4-95d2-607306edb11c">Resume_SensAnal!$AP$105</definedName>
    <definedName name="ox_1234f8e7_7d71_558d_8001_d5e769696251" comment="milleleaf node 1234f8e7-7d71-558d-8001-d5e769696251">'Heat map article'!$AB$51</definedName>
    <definedName name="ox_12397873_6dbc_50c0_9848_4de8f453ab4c" comment="milleleaf node 12397873-6dbc-50c0-9848-4de8f453ab4c">'Use Phase_Grid'!$J$158</definedName>
    <definedName name="ox_123dc2fb_fafe_5fe5_a31b_68e714410652" comment="milleleaf node 123dc2fb-fafe-5fe5-a31b-68e714410652">Resume_SensAnal!$AB$91</definedName>
    <definedName name="ox_124056f7_6db8_5889_9087_cf7943a7ef99" comment="milleleaf node 124056f7-6db8-5889-9087-cf7943a7ef99">Recycling!$L$96</definedName>
    <definedName name="ox_12438f96_4eea_50f7_8aa9_d5b6025555d5" comment="milleleaf node 12438f96-4eea-50f7-8aa9-d5b6025555d5">'Use Phase'!$AK$251</definedName>
    <definedName name="ox_1243cc56_87ed_5841_a49b_9e8aa5a4352b" comment="milleleaf node 1243cc56-87ed-5841-a49b-9e8aa5a4352b">Production!$B$25</definedName>
    <definedName name="ox_12456da8_ff54_5901_b602_687b4835f184" comment="milleleaf node 12456da8-ff54-5901-b602-687b4835f184">'Use Phase_Grid'!$O$96</definedName>
    <definedName name="ox_1246ddd7_5b85_5304_aa92_cbd1bd568695" comment="milleleaf node 1246ddd7-5b85-5304-aa92-cbd1bd568695">'Use Phase'!$K$327</definedName>
    <definedName name="ox_124919e7_3be6_5a1b_b209_0815d25070d4" comment="milleleaf node 124919e7-3be6-5a1b-b209-0815d25070d4">Recycling!$AW$154</definedName>
    <definedName name="ox_124b596f_2f51_553b_9d28_cd320733603d" comment="milleleaf node 124b596f-2f51-553b-9d28-cd320733603d">Resume_SensAnal!$G$84</definedName>
    <definedName name="ox_124ff193_ddf9_589b_861a_c5e8772f6359" comment="milleleaf node 124ff193-ddf9-589b-861a-c5e8772f6359">'Use Phase_Grid'!$M$65</definedName>
    <definedName name="ox_1250aa2d_0af0_5d11_9c9b_a1f3e0392e7a" comment="milleleaf node 1250aa2d-0af0-5d11-9c9b-a1f3e0392e7a">Production!$BD$199</definedName>
    <definedName name="ox_125a78cd_c572_5043_8fb1_35e586bab070" comment="milleleaf node 125a78cd-c572-5043-8fb1-35e586bab070">'Use Phase'!$R$257</definedName>
    <definedName name="ox_125d2c67_a0da_5093_959c_a024d07a05a9" comment="milleleaf node 125d2c67-a0da-5093-959c-a024d07a05a9">'Use Phase'!$AH$176</definedName>
    <definedName name="ox_125f4c8c_af43_5938_8f02_8653d525407d" comment="milleleaf node 125f4c8c-af43-5938-8f02-8653d525407d">'Use Phase'!$K$44</definedName>
    <definedName name="ox_126280b7_7f7c_515e_b330_4ee2c51636b0" comment="milleleaf node 126280b7-7f7c-515e-b330-4ee2c51636b0">'Use Phase'!$AE$319</definedName>
    <definedName name="ox_12652926_5632_5a4b_a7f4_623551205958" comment="milleleaf node 12652926-5632-5a4b-a7f4-623551205958">Recycling!$U$95</definedName>
    <definedName name="ox_12659d86_93c3_5e1d_a085_1d22864a9fb1" comment="milleleaf node 12659d86-93c3-5e1d-a085-1d22864a9fb1">Recycling!$AP$103</definedName>
    <definedName name="ox_1266b7e6_23d1_522e_ab45_7f81b0c7ca1c" comment="milleleaf node 1266b7e6-23d1-522e-ab45-7f81b0c7ca1c">Resume_SensAnal!$G$59</definedName>
    <definedName name="ox_126705c3_7b3e_5647_ba10_8dac9c9db255" comment="milleleaf node 126705c3-7b3e-5647-ba10-8dac9c9db255">Resume_SensAnal!$T$95</definedName>
    <definedName name="ox_12678d81_85a2_5395_90bc_0d8b253d0f8c" comment="milleleaf node 12678d81-85a2-5395-90bc-0d8b253d0f8c">Recycling!$BH$166</definedName>
    <definedName name="ox_1269bf48_4b9a_5ae8_a294_72b2b4e70ea2" comment="milleleaf node 1269bf48-4b9a-5ae8-a294-72b2b4e70ea2">Recycling!$Q$155</definedName>
    <definedName name="ox_126a1f95_9252_5fd0_bcee_24ed683e1ba5" comment="milleleaf node 126a1f95-9252-5fd0-bcee-24ed683e1ba5">Recycling!$AQ$344</definedName>
    <definedName name="ox_126b88d5_e711_5e73_b854_d26ab516c440" comment="milleleaf node 126b88d5-e711-5e73-b854-d26ab516c440">Recycling!$BK$311</definedName>
    <definedName name="ox_126edb5e_604c_5220_84a0_0352e9133aa9" comment="milleleaf node 126edb5e-604c-5220-84a0-0352e9133aa9">'Use Phase'!$Q$381</definedName>
    <definedName name="ox_1277f957_b857_5d1a_b58f_50b96f4e8971" comment="milleleaf node 1277f957-b857-5d1a-b58f-50b96f4e8971">'Heat map article'!$N$109</definedName>
    <definedName name="ox_12780b19_5e7e_5395_881d_3fe47df293c8" comment="milleleaf node 12780b19-5e7e-5395-881d-3fe47df293c8">Recycling!$P$172</definedName>
    <definedName name="ox_1279b151_f6a4_5872_af77_579faff6bd2d" comment="milleleaf node 1279b151-f6a4-5872-af77-579faff6bd2d">'Use Phase'!$M$248</definedName>
    <definedName name="ox_127b53ad_ed98_5d0b_8fca_43e870effbe4" comment="milleleaf node 127b53ad-ed98-5d0b-8fca-43e870effbe4">Production!$AS$80</definedName>
    <definedName name="ox_127bf20f_90da_5e50_ac99_ba29a9426091" comment="milleleaf node 127bf20f-90da-5e50-ac99-ba29a9426091">'Heat map article'!$AA$80</definedName>
    <definedName name="ox_127de456_90d3_5416_9c38_c1ac99c71c80" comment="milleleaf node 127de456-90d3-5416-9c38-c1ac99c71c80">Resume_SensAnal!$O$205</definedName>
    <definedName name="ox_127e83ec_dd62_5c7b_9c76_69d00f3df77b" comment="milleleaf node 127e83ec-dd62-5c7b-9c76-69d00f3df77b">Resume_SensAnal!$D$107</definedName>
    <definedName name="ox_127f6466_38a5_5cb4_aab6_fbda634e568b" comment="milleleaf node 127f6466-38a5-5cb4-aab6-fbda634e568b">'Use Phase'!$V$340</definedName>
    <definedName name="ox_1280aaea_c8d4_5e8c_8752_814fb80721a2" comment="milleleaf node 1280aaea-c8d4-5e8c-8752-814fb80721a2">'Use Phase'!$J$163</definedName>
    <definedName name="ox_1285cae1_cdf0_50e9_88a9_da582ad386a3" comment="milleleaf node 1285cae1-cdf0-50e9-88a9-da582ad386a3">'Use Phase_Grid'!$K$210</definedName>
    <definedName name="ox_1285e3d6_1e7c_5dc5_af68_db37b59300bb" comment="milleleaf node 1285e3d6-1e7c-5dc5-af68-db37b59300bb">'Heat map article'!$AJ$102</definedName>
    <definedName name="ox_1286c0cc_6971_51c1_a8bb_dc0876efb87c" comment="milleleaf node 1286c0cc-6971-51c1-a8bb-dc0876efb87c">Resume_SensAnal!$J$68</definedName>
    <definedName name="ox_128bca76_7a04_5b85_b072_20826398a1bc" comment="milleleaf node 128bca76-7a04-5b85-b072-20826398a1bc">Recycling!$BA$148</definedName>
    <definedName name="ox_128d0586_46de_5e7f_8318_c08dda4f7f51" comment="milleleaf node 128d0586-46de-5e7f-8318-c08dda4f7f51">'Use Phase'!$M$209</definedName>
    <definedName name="ox_128d5f96_c2b3_5ce4_8441_e8f73b2d1b82" comment="milleleaf node 128d5f96-c2b3-5ce4-8441-e8f73b2d1b82">'Use Phase'!$AE$262</definedName>
    <definedName name="ox_128d7232_be80_53e6_bf58_47dcf870dc52" comment="milleleaf node 128d7232-be80-53e6-bf58-47dcf870dc52">'Use Phase'!$R$64</definedName>
    <definedName name="ox_128d77de_0896_57a0_a10c_c4f1d7d2dae5" comment="milleleaf node 128d77de-0896-57a0-a10c-c4f1d7d2dae5">'Heat map article'!$BB$8</definedName>
    <definedName name="ox_1293478f_9b53_50b9_8b08_a44f2de0314f" comment="milleleaf node 1293478f-9b53-50b9-8b08-a44f2de0314f">Recycling!$H$170</definedName>
    <definedName name="ox_1296fc9b_3db1_55ac_91af_23132ae0aa21" comment="milleleaf node 1296fc9b-3db1-55ac-91af-23132ae0aa21">'Heat map article'!$O$30</definedName>
    <definedName name="ox_129cb57b_e96b_5b5b_86bc_d80c8fc53d7f" comment="milleleaf node 129cb57b-e96b-5b5b-86bc-d80c8fc53d7f">'Use Phase'!$P$111</definedName>
    <definedName name="ox_129f0a81_a32f_5d7e_9290_9d06ee3ff317" comment="milleleaf node 129f0a81-a32f-5d7e-9290-9d06ee3ff317">'Heat map article'!$X$126</definedName>
    <definedName name="ox_12a4c459_048e_55b6_90bb_a6226c392521" comment="milleleaf node 12a4c459-048e-55b6-90bb-a6226c392521">Recycling!$Q$170</definedName>
    <definedName name="ox_12a7c05b_ff09_50f4_ba00_a6c0ae81b43e" comment="milleleaf node 12a7c05b-ff09-50f4-ba00-a6c0ae81b43e">Production!$AU$219</definedName>
    <definedName name="ox_12a8b5a4_356e_5421_b41f_91a522df0e1c" comment="milleleaf node 12a8b5a4-356e-5421-b41f-91a522df0e1c">'Heat map article'!$AH$62</definedName>
    <definedName name="ox_12a9f736_645f_5af6_9c35_511591c6fc8d" comment="milleleaf node 12a9f736-645f-5af6-9c35-511591c6fc8d">'Use Phase_Grid'!$O$128</definedName>
    <definedName name="ox_12a9f908_2822_5ad4_8582_dd93899c5ec4" comment="milleleaf node 12a9f908-2822-5ad4-8582-dd93899c5ec4">'Heat map article'!$X$81</definedName>
    <definedName name="ox_12ab775b_6f3c_522e_87d5_012a52bde25e" comment="milleleaf node 12ab775b-6f3c-522e-87d5-012a52bde25e">Production!$H$173</definedName>
    <definedName name="ox_12ad0338_06a0_5fe1_9d3e_9d1e5788925f" comment="milleleaf node 12ad0338-06a0-5fe1-9d3e-9d1e5788925f">'Use Phase'!$W$165</definedName>
    <definedName name="ox_12ad03c3_c677_5494_a9d3_838f56b86365" comment="milleleaf node 12ad03c3-c677-5494-a9d3-838f56b86365">'Heat map article'!$AI$19</definedName>
    <definedName name="ox_12ae70ba_78b7_59d6_af0b_cc22f8e7dc18" comment="milleleaf node 12ae70ba-78b7-59d6-af0b-cc22f8e7dc18">'Use Phase'!$AG$301</definedName>
    <definedName name="ox_12af3094_edc5_55db_aac5_15e4a085041f" comment="milleleaf node 12af3094-edc5-55db-aac5-15e4a085041f">'Use Phase_Grid'!$Q$28</definedName>
    <definedName name="ox_12afc8f6_68fc_5a9e_84e3_45e498af5871" comment="milleleaf node 12afc8f6-68fc-5a9e-84e3-45e498af5871">'Heat map article'!$AI$146</definedName>
    <definedName name="ox_12b060dc_c0ff_511b_935a_f1b387329f29" comment="milleleaf node 12b060dc-c0ff-511b-935a-f1b387329f29">Resume_SensAnal!$G$164</definedName>
    <definedName name="ox_12b07a00_51c8_5c71_82ed_5b675a6d151a" comment="milleleaf node 12b07a00-51c8-5c71-82ed-5b675a6d151a">Production!$K$111</definedName>
    <definedName name="ox_12b2825b_e2ce_58ea_a5c3_2d5f00a38bcd" comment="milleleaf node 12b2825b-e2ce-58ea-a5c3-2d5f00a38bcd">Recycling!$W$103</definedName>
    <definedName name="ox_12b42698_712c_552f_a4d0_5083ad3bd650" comment="milleleaf node 12b42698-712c-552f-a4d0-5083ad3bd650">'Use Phase'!$O$303</definedName>
    <definedName name="ox_12bcf46d_9a51_57ba_9208_5cab724fadcf" comment="milleleaf node 12bcf46d-9a51-57ba-9208-5cab724fadcf">Production!$AL$5</definedName>
    <definedName name="ox_12beecc2_e8b0_5090_a117_e66f6c1754d0" comment="milleleaf node 12beecc2-e8b0-5090-a117-e66f6c1754d0">'Use Phase_Grid'!$N$54</definedName>
    <definedName name="ox_12bf66c2_79f2_5d90_b91f_e59dbbcfb7f8" comment="milleleaf node 12bf66c2-79f2-5d90-b91f-e59dbbcfb7f8">Production!$T$73</definedName>
    <definedName name="ox_12bfaeeb_bb87_5a88_a827_fcf5f3d0b8ea" comment="milleleaf node 12bfaeeb-bb87-5a88-a827-fcf5f3d0b8ea">'Use Phase'!$S$179</definedName>
    <definedName name="ox_12c0242e_6ee4_516d_9277_a1fbdd66e688" comment="milleleaf node 12c0242e-6ee4-516d-9277-a1fbdd66e688">Resume_SensAnal!$D$215</definedName>
    <definedName name="ox_12c0b454_0456_5817_aa9f_4eb13945a8cf" comment="milleleaf node 12c0b454-0456-5817-aa9f-4eb13945a8cf">Production!$BD$212</definedName>
    <definedName name="ox_12c2d7d3_a1e3_5132_8156_2a28e221ea87" comment="milleleaf node 12c2d7d3-a1e3-5132-8156-2a28e221ea87">'Heat map article'!$AE$14</definedName>
    <definedName name="ox_12c62815_1170_5369_8fd2_742d1a968b87" comment="milleleaf node 12c62815-1170-5369-8fd2-742d1a968b87">Resume_SensAnal!$AQ$122</definedName>
    <definedName name="ox_12c7ba0a_fa57_5ad9_bc66_7c719084258f" comment="milleleaf node 12c7ba0a-fa57-5ad9-bc66-7c719084258f">Recycling!$P$179</definedName>
    <definedName name="ox_12cd4c45_d8fe_5cbd_a5ee_52e98883ad53" comment="milleleaf node 12cd4c45-d8fe-5cbd-a5ee-52e98883ad53">Resume_SensAnal!$N$30</definedName>
    <definedName name="ox_12d18425_daf7_5b7d_9250_896c9a4be433" comment="milleleaf node 12d18425-daf7-5b7d-9250-896c9a4be433">'Use Phase'!$T$142</definedName>
    <definedName name="ox_12d37c06_f1e2_5001_b20b_41085db27327" comment="milleleaf node 12d37c06-f1e2-5001-b20b-41085db27327">Resume_SensAnal!$F$134</definedName>
    <definedName name="ox_12d649e6_674d_54ab_aa76_80ff9be3cffa" comment="milleleaf node 12d649e6-674d-54ab-aa76-80ff9be3cffa">Production!$V$69</definedName>
    <definedName name="ox_12d96991_125f_5ed5_b7e5_4f659e97323d" comment="milleleaf node 12d96991-125f-5ed5-b7e5-4f659e97323d">Recycling!$R$144</definedName>
    <definedName name="ox_12dcbcf4_1dd2_5c42_b014_cae0aa671172" comment="milleleaf node 12dcbcf4-1dd2-5c42-b014-cae0aa671172">'Use Phase'!$V$218</definedName>
    <definedName name="ox_12dd32ee_c23a_583d_9ce2_05fded5c3ab3" comment="milleleaf node 12dd32ee-c23a-583d-9ce2-05fded5c3ab3">'Use Phase'!$K$292</definedName>
    <definedName name="ox_12dde0bf_f311_5c22_b61c_734cfe8d6955" comment="milleleaf node 12dde0bf-f311-5c22-b61c-734cfe8d6955">Recycling!$L$100</definedName>
    <definedName name="ox_12de7b81_91f0_5a33_859b_6d02869349a3" comment="milleleaf node 12de7b81-91f0-5a33-859b-6d02869349a3">'Use Phase_Grid'!$U$184</definedName>
    <definedName name="ox_12e03377_90f7_532c_9247_a56c06b45cef" comment="milleleaf node 12e03377-90f7-532c-9247-a56c06b45cef">'Heat map article'!$Y$62</definedName>
    <definedName name="ox_12e08423_6391_55b4_a191_385437d9bc1a" comment="milleleaf node 12e08423-6391-55b4-a191-385437d9bc1a">'Use Phase_Grid'!$U$135</definedName>
    <definedName name="ox_12e3ad1f_9ebe_5ad2_8ab0_fc5b36056a00" comment="milleleaf node 12e3ad1f-9ebe-5ad2-8ab0-fc5b36056a00">'Heat map article'!$D$11</definedName>
    <definedName name="ox_12e4730a_9817_5bd8_beb0_8a3e0ba046ef" comment="milleleaf node 12e4730a-9817-5bd8-beb0-8a3e0ba046ef">'Use Phase'!$L$287</definedName>
    <definedName name="ox_12e78ca1_a7d6_569e_97f2_451ab97a39de" comment="milleleaf node 12e78ca1-a7d6-569e-97f2-451ab97a39de">'Heat map article'!$G$120</definedName>
    <definedName name="ox_12e80b94_fe47_5117_b1c2_20ab860ff3b4" comment="milleleaf node 12e80b94-fe47-5117-b1c2-20ab860ff3b4">Resume_SensAnal!$N$59</definedName>
    <definedName name="ox_12eb26c9_4972_5a23_b9c2_32cddcd26263" comment="milleleaf node 12eb26c9-4972-5a23-b9c2-32cddcd26263">Production!$BQ$7</definedName>
    <definedName name="ox_12eeb7c8_b46b_5f98_b665_acf563d64af2" comment="milleleaf node 12eeb7c8-b46b-5f98-b665-acf563d64af2">Resume_SensAnal!$U$210</definedName>
    <definedName name="ox_12f27ce4_ea96_595b_98fa_cd2c806048a3" comment="milleleaf node 12f27ce4-ea96-595b-98fa-cd2c806048a3">Recycling!$AY$86</definedName>
    <definedName name="ox_12f93587_5876_519f_89a6_f7727db6d783" comment="milleleaf node 12f93587-5876-519f-89a6-f7727db6d783">Graphs!$H$26</definedName>
    <definedName name="ox_12fdde5c_754e_50f0_85cf_502abc0616d7" comment="milleleaf node 12fdde5c-754e-50f0-85cf-502abc0616d7">'Use Phase_Grid'!$K$56</definedName>
    <definedName name="ox_12fe7d65_4c58_5fac_85ed_631e3bb16e70" comment="milleleaf node 12fe7d65-4c58-5fac-85ed-631e3bb16e70">'Use Phase_Grid'!$R$153</definedName>
    <definedName name="ox_12fed5aa_3000_5c99_bef7_855e55245305" comment="milleleaf node 12fed5aa-3000-5c99-bef7-855e55245305">Production!$AU$182</definedName>
    <definedName name="ox_1306a411_ef31_50ce_acc3_de5533b0597a" comment="milleleaf node 1306a411-ef31-50ce-acc3-de5533b0597a">'Use Phase_Grid'!$Q$186</definedName>
    <definedName name="ox_130a34c8_bbd8_5e03_8c94_b46e39587668" comment="milleleaf node 130a34c8-bbd8-5e03-8c94-b46e39587668">Graphs!$L$60</definedName>
    <definedName name="ox_130a9c7c_0b0e_5b96_9b66_21aac5e5f236" comment="milleleaf node 130a9c7c-0b0e-5b96-9b66-21aac5e5f236">'Heat map article'!$U$22</definedName>
    <definedName name="ox_130d6ddb_f1da_56e0_9b03_3e5f97814c3a" comment="milleleaf node 130d6ddb-f1da-56e0-9b03-3e5f97814c3a">Production!$AP$3</definedName>
    <definedName name="ox_130e9d24_22cd_503c_9f44_046e7d69bd50" comment="milleleaf node 130e9d24-22cd-503c-9f44-046e7d69bd50">Recycling!$AW$17</definedName>
    <definedName name="ox_131a54c2_aac1_5b76_b8f2_205c8d6ccadc" comment="milleleaf node 131a54c2-aac1-5b76-b8f2-205c8d6ccadc">Recycling!$AT$298</definedName>
    <definedName name="ox_131b2c82_bc62_5675_8173_f32c45a5fbe2" comment="milleleaf node 131b2c82-bc62-5675-8173-f32c45a5fbe2">Recycling!$BR$323</definedName>
    <definedName name="ox_131ca03b_0f73_5eaf_9155_2aee9926bb6f" comment="milleleaf node 131ca03b-0f73-5eaf-9155-2aee9926bb6f">'Use Phase_Grid'!$N$80</definedName>
    <definedName name="ox_131dc508_9afb_5c95_807a_1bbf27005554" comment="milleleaf node 131dc508-9afb-5c95-807a-1bbf27005554">Production!$L$59</definedName>
    <definedName name="ox_131f0e9a_9cce_5e6a_8031_33c24a780cbb" comment="milleleaf node 131f0e9a-9cce-5e6a-8031-33c24a780cbb">Resume_SensAnal!$AG$75</definedName>
    <definedName name="ox_131f7657_a789_5ce0_a1a0_5a2030ebe9db" comment="milleleaf node 131f7657-a789-5ce0-a1a0-5a2030ebe9db">'Use Phase'!$L$247</definedName>
    <definedName name="ox_13208343_4041_5808_bcb2_afe3ae2349eb" comment="milleleaf node 13208343-4041-5808-bcb2-afe3ae2349eb">'Use Phase'!$B$4</definedName>
    <definedName name="ox_13210358_6e0e_594a_b69d_99adf71a408c" comment="milleleaf node 13210358-6e0e-594a-b69d-99adf71a408c">'Heat map article'!$X$80</definedName>
    <definedName name="ox_13220071_1075_5b9f_9a34_7c26fc3bc4e7" comment="milleleaf node 13220071-1075-5b9f-9a34-7c26fc3bc4e7">Resume_SensAnal!$K$216</definedName>
    <definedName name="ox_1323e412_3401_5572_a107_68be744b61be" comment="milleleaf node 1323e412-3401-5572-a107-68be744b61be">Production!$Y$83</definedName>
    <definedName name="ox_1323f716_e643_5554_b61e_3970f02959c6" comment="milleleaf node 1323f716-e643-5554-b61e-3970f02959c6">'Use Phase'!$AJ$216</definedName>
    <definedName name="ox_1324b4d6_c261_54db_8ec0_64a8e85729e6" comment="milleleaf node 1324b4d6-c261-54db-8ec0-64a8e85729e6">Resume_SensAnal!$M$59</definedName>
    <definedName name="ox_132573f2_565c_51fc_a066_3aa980187133" comment="milleleaf node 132573f2-565c-51fc-a066-3aa980187133">'Use Phase'!$J$154</definedName>
    <definedName name="ox_1331aafe_3efd_5ec5_a874_c99c2cbbb7df" comment="milleleaf node 1331aafe-3efd-5ec5-a874-c99c2cbbb7df">Resume_SensAnal!$AC$41</definedName>
    <definedName name="ox_1331d080_fd64_5079_9eb3_ef972173f082" comment="milleleaf node 1331d080-fd64-5079-9eb3-ef972173f082">Production!$I$128</definedName>
    <definedName name="ox_13322a88_aae6_5eac_9014_7f48e02edec0" comment="milleleaf node 13322a88-aae6-5eac-9014-7f48e02edec0">'Use Phase_Grid'!$N$142</definedName>
    <definedName name="ox_13358462_eeff_539a_84b9_7150a9c5c0e7" comment="milleleaf node 13358462-eeff-539a-84b9-7150a9c5c0e7">'Heat map article'!$M$22</definedName>
    <definedName name="ox_1339fe4d_b214_534f_8179_9892b43fa4ca" comment="milleleaf node 1339fe4d-b214-534f-8179-9892b43fa4ca">'Use Phase'!$J$175</definedName>
    <definedName name="ox_133ad713_0a66_530c_b342_7a24b323276a" comment="milleleaf node 133ad713-0a66-530c-b342-7a24b323276a">'Use Phase'!$R$55</definedName>
    <definedName name="ox_133fb6ca_6632_5e58_abca_fa1af96ff004" comment="milleleaf node 133fb6ca-6632-5e58-abca-fa1af96ff004">Recycling!$AI$95</definedName>
    <definedName name="ox_1340eab0_de4c_525b_98e6_45a39267a3b3" comment="milleleaf node 1340eab0-de4c-525b-98e6-45a39267a3b3">'Heat map article'!$D$86</definedName>
    <definedName name="ox_1342d6a4_cb9c_5c60_8838_b9a4e09fc561" comment="milleleaf node 1342d6a4-cb9c-5c60-8838-b9a4e09fc561">'Heat map article'!$X$23</definedName>
    <definedName name="ox_1342dfec_ad76_599c_adbb_f10bd934e0c6" comment="milleleaf node 1342dfec-ad76-599c-adbb-f10bd934e0c6">'Use Phase'!$AF$256</definedName>
    <definedName name="ox_13443ddf_1c6c_53f4_9f46_0e17a7647e39" comment="milleleaf node 13443ddf-1c6c-53f4-9f46-0e17a7647e39">'Use Phase'!$AJ$175</definedName>
    <definedName name="ox_1346661e_b0f2_539f_becf_b8960e71ab3d" comment="milleleaf node 1346661e-b0f2-539f-becf-b8960e71ab3d">Resume_SensAnal!$AO$121</definedName>
    <definedName name="ox_1347e846_e312_5b3c_84e3_1231dde2c228" comment="milleleaf node 1347e846-e312-5b3c-84e3-1231dde2c228">'Heat map article'!$J$49</definedName>
    <definedName name="ox_134a19c0_77af_5d40_8b65_61f658b6cc30" comment="milleleaf node 134a19c0-77af-5d40-8b65-61f658b6cc30">Production!$BN$181</definedName>
    <definedName name="ox_134a4605_a736_5013_8899_2f867ac0946b" comment="milleleaf node 134a4605-a736-5013-8899-2f867ac0946b">'Use Phase_Grid'!$U$138</definedName>
    <definedName name="ox_134ca99f_bb2f_5791_af3a_bcead9a53bca" comment="milleleaf node 134ca99f-bb2f-5791-af3a-bcead9a53bca">'Use Phase'!$Q$364</definedName>
    <definedName name="ox_135342c5_025e_5c5b_a80c_fbdb3c34adb8" comment="milleleaf node 135342c5-025e-5c5b-a80c-fbdb3c34adb8">'Heat map article'!$AF$38</definedName>
    <definedName name="ox_136a0325_39b0_5d7c_b900_0442d5b1df51" comment="milleleaf node 136a0325-39b0-5d7c-b900-0442d5b1df51">'Use Phase'!$N$286</definedName>
    <definedName name="ox_136a2c4e_21b5_5257_afee_d7698d22f082" comment="milleleaf node 136a2c4e-21b5-5257-afee-d7698d22f082">Recycling!$AS$302</definedName>
    <definedName name="ox_136aea6c_230f_544d_84e3_514d60c6c2b2" comment="milleleaf node 136aea6c-230f-544d-84e3-514d60c6c2b2">'Use Phase_Grid'!$M$235</definedName>
    <definedName name="ox_136eae20_7b90_5a32_82c7_f3057bde120a" comment="milleleaf node 136eae20-7b90-5a32-82c7-f3057bde120a">Production!$AJ$48</definedName>
    <definedName name="ox_136f76bc_0741_5d65_ae51_5aeee4f6ed83" comment="milleleaf node 136f76bc-0741-5d65-ae51-5aeee4f6ed83">Production!$J$66</definedName>
    <definedName name="ox_13762fec_d38c_5bcd_8d44_71cfa8e7228b" comment="milleleaf node 13762fec-d38c-5bcd-8d44-71cfa8e7228b">'Use Phase'!$J$145</definedName>
    <definedName name="ox_13777f13_30b5_5419_9d3b_1770631618c9" comment="milleleaf node 13777f13-30b5-5419-9d3b-1770631618c9">'Use Phase_Grid'!$L$46</definedName>
    <definedName name="ox_1377dc29_1179_5f79_8cf6_d811abe0d831" comment="milleleaf node 1377dc29-1179-5f79-8cf6-d811abe0d831">Resume_SensAnal!$C$10</definedName>
    <definedName name="ox_137aa7f0_0035_5f1c_9795_502025a3d65f" comment="milleleaf node 137aa7f0-0035-5f1c-9795-502025a3d65f">'Heat map article'!$AA$127</definedName>
    <definedName name="ox_137f9467_b6d5_52b1_b0e6_d6f9bd61de66" comment="milleleaf node 137f9467-b6d5-52b1-b0e6-d6f9bd61de66">Resume_SensAnal!$M$43</definedName>
    <definedName name="ox_13811f6f_3d3d_546e_96ce_afe157999cb4" comment="milleleaf node 13811f6f-3d3d-546e-96ce-afe157999cb4">Recycling!$N$122</definedName>
    <definedName name="ox_13823da0_5895_5a58_91d2_29ebb4ed8087" comment="milleleaf node 13823da0-5895-5a58-91d2-29ebb4ed8087">'Heat map article'!$N$151</definedName>
    <definedName name="ox_13852773_5f71_5e9d_91ef_e09299e59b68" comment="milleleaf node 13852773-5f71-5e9d-91ef-e09299e59b68">'Use Phase'!$AF$145</definedName>
    <definedName name="ox_13855046_c955_5eeb_949f_6243903bfa90" comment="milleleaf node 13855046-c955-5eeb-949f-6243903bfa90">Whisker_Sens!$I$19</definedName>
    <definedName name="ox_1385afa3_6666_525e_b547_12b5eac703ff" comment="milleleaf node 1385afa3-6666-525e-b547-12b5eac703ff">Resume_SensAnal!$P$16</definedName>
    <definedName name="ox_1388f4d9_b0d9_5d57_9ad6_eb5ad96c964e" comment="milleleaf node 1388f4d9-b0d9-5d57-9ad6-eb5ad96c964e">Resume_SensAnal!$K$201</definedName>
    <definedName name="ox_13898496_ce4b_5c19_a066_2cfd88ea0a9d" comment="milleleaf node 13898496-ce4b-5c19-a066-2cfd88ea0a9d">'Use Phase_Grid'!$P$33</definedName>
    <definedName name="ox_138f0abf_8792_5be7_9462_c4d5fb98b2ae" comment="milleleaf node 138f0abf-8792-5be7-9462-c4d5fb98b2ae">'Use Phase'!$M$185</definedName>
    <definedName name="ox_139198ce_f698_5d13_bd60_c8b69b6a1177" comment="milleleaf node 139198ce-f698-5d13-bd60-c8b69b6a1177">Production!$I$174</definedName>
    <definedName name="ox_1396672a_c3ab_5532_86d8_2d167d2a2506" comment="milleleaf node 1396672a-c3ab-5532-86d8-2d167d2a2506">Resume_SensAnal!$AB$68</definedName>
    <definedName name="ox_1396fe3c_ea8d_5351_a082_82bb25102de6" comment="milleleaf node 1396fe3c-ea8d-5351-a082-82bb25102de6">'Use Phase'!$K$309</definedName>
    <definedName name="ox_139d1168_cb1f_5b32_9af7_d0d9f95b53c3" comment="milleleaf node 139d1168-cb1f-5b32-9af7-d0d9f95b53c3">Recycling!$AD$115</definedName>
    <definedName name="ox_139d704f_3140_5a33_8e33_a7cf97b77e9a" comment="milleleaf node 139d704f-3140-5a33-8e33-a7cf97b77e9a">Resume_SensAnal!$S$208</definedName>
    <definedName name="ox_13a03598_2044_568a_a488_ec716d6c8342" comment="milleleaf node 13a03598-2044-568a-a488-ec716d6c8342">'Heat map article'!$Y$112</definedName>
    <definedName name="ox_13a4219a_d232_5c0c_9db5_806ce1e186b0" comment="milleleaf node 13a4219a-d232-5c0c-9db5-806ce1e186b0">Recycling!$AQ$92</definedName>
    <definedName name="ox_13a5c85f_0c46_52e0_a28a_4be99c14e34b" comment="milleleaf node 13a5c85f-0c46-52e0-a28a-4be99c14e34b">'Use Phase'!$W$283</definedName>
    <definedName name="ox_13a5ff55_5719_532a_98bc_c5c7e7bb4d5c" comment="milleleaf node 13a5ff55-5719-532a-98bc-c5c7e7bb4d5c">Resume_SensAnal!$O$212</definedName>
    <definedName name="ox_13a72cc3_71a2_5965_9319_077c24ac3dd2" comment="milleleaf node 13a72cc3-71a2-5965-9319-077c24ac3dd2">'Heat map article'!$AR$15</definedName>
    <definedName name="ox_13aaf864_e92f_5687_8e07_3e652577cf60" comment="milleleaf node 13aaf864-e92f-5687-8e07-3e652577cf60">'Heat map article'!$W$6</definedName>
    <definedName name="ox_13abe571_ce6f_5b87_85ea_df4b1022a585" comment="milleleaf node 13abe571-ce6f-5b87-85ea-df4b1022a585">'Use Phase'!$B$38</definedName>
    <definedName name="ox_13adb28b_dc4d_59a0_9d70_5471810b5764" comment="milleleaf node 13adb28b-dc4d-59a0-9d70-5471810b5764">Resume_SensAnal!$N$208</definedName>
    <definedName name="ox_13b1df19_8803_5ff3_95d0_4d834bafd405" comment="milleleaf node 13b1df19-8803-5ff3-95d0-4d834bafd405">Recycling!$Y$95</definedName>
    <definedName name="ox_13b3ec4f_bb6c_5abe_a314_188a7fd66ce3" comment="milleleaf node 13b3ec4f-bb6c-5abe-a314-188a7fd66ce3">Production!$AV$211</definedName>
    <definedName name="ox_13b64244_4172_562e_9b96_aec7158013e1" comment="milleleaf node 13b64244-4172-562e-9b96-aec7158013e1">Resume_SensAnal!$H$100</definedName>
    <definedName name="ox_13b8c184_4e8e_5b4f_ae78_3c99e70220f4" comment="milleleaf node 13b8c184-4e8e-5b4f-ae78-3c99e70220f4">'Heat map article'!$J$25</definedName>
    <definedName name="ox_13bbce6c_6f9a_5a76_a22a_fc3b3afe3fd9" comment="milleleaf node 13bbce6c-6f9a-5a76-a22a-fc3b3afe3fd9">Recycling!$BK$315</definedName>
    <definedName name="ox_13bf2e67_34bb_5529_a2f5_3e52fede2f4a" comment="milleleaf node 13bf2e67-34bb-5529-a2f5-3e52fede2f4a">Production!$AB$12</definedName>
    <definedName name="ox_13bf94bd_4998_571c_9c8a_a8dde97a726c" comment="milleleaf node 13bf94bd-4998-571c-9c8a-a8dde97a726c">Resume_SensAnal!$E$21</definedName>
    <definedName name="ox_13c114f8_ad6f_5cc1_acf6_e47624f75dab" comment="milleleaf node 13c114f8-ad6f-5cc1-acf6-e47624f75dab">'Use Phase_Grid'!$J$164</definedName>
    <definedName name="ox_13c3001b_6bf2_565f_8992_d7c068b83e13" comment="milleleaf node 13c3001b-6bf2-565f-8992-d7c068b83e13">Resume_SensAnal!$AB$36</definedName>
    <definedName name="ox_13c3310e_a164_509e_be30_e2fb526de4a8" comment="milleleaf node 13c3310e-a164-509e-be30-e2fb526de4a8">'Use Phase_Grid'!$K$48</definedName>
    <definedName name="ox_13c452b5_6294_5b58_93df_71fcded75dbf" comment="milleleaf node 13c452b5-6294-5b58-93df-71fcded75dbf">Graphs!$D$49</definedName>
    <definedName name="ox_13c58bbf_8b57_5e86_bca2_09cfcdfb8658" comment="milleleaf node 13c58bbf-8b57-5e86-bca2-09cfcdfb8658">'Use Phase'!$AF$171</definedName>
    <definedName name="ox_13c6db8f_0ab7_583d_9b80_1ed37082b771" comment="milleleaf node 13c6db8f-0ab7-583d-9b80-1ed37082b771">Recycling!$U$156</definedName>
    <definedName name="ox_13c71b22_10cc_5b28_a55b_ba822daf8a94" comment="milleleaf node 13c71b22-10cc-5b28-a55b-ba822daf8a94">'Use Phase_Grid'!$J$166</definedName>
    <definedName name="ox_13c84f21_b6d3_5b99_9125_c85d93d65f8d" comment="milleleaf node 13c84f21-b6d3-5b99-9125-c85d93d65f8d">'Use Phase'!$J$194</definedName>
    <definedName name="ox_13c99de4_5604_5a3a_926c_ec92c7f45795" comment="milleleaf node 13c99de4-5604-5a3a-926c-ec92c7f45795">'Use Phase'!$Q$147</definedName>
    <definedName name="ox_13cc0f82_a9a0_52c1_bad0_2dbcc20c51c3" comment="milleleaf node 13cc0f82-a9a0-52c1-bad0-2dbcc20c51c3">'Heat map article'!$N$120</definedName>
    <definedName name="ox_13cc8c45_f59d_5e82_b2c3_a3875c8a3640" comment="milleleaf node 13cc8c45-f59d-5e82-b2c3-a3875c8a3640">Recycling!$BI$111</definedName>
    <definedName name="ox_13cf91a5_720d_5e3e_98a5_79cbd667cc67" comment="milleleaf node 13cf91a5-720d-5e3e-98a5-79cbd667cc67">Resume_SensAnal!$O$41</definedName>
    <definedName name="ox_13d09e5d_dffd_50c7_b886_16ec111bb481" comment="milleleaf node 13d09e5d-dffd-50c7-b886-16ec111bb481">'Use Phase_Grid'!$L$51</definedName>
    <definedName name="ox_13d1dca5_e1ae_5264_9ffd_9ab2b84d3841" comment="milleleaf node 13d1dca5-e1ae-5264-9ffd-9ab2b84d3841">'Heat map article'!$AX$25</definedName>
    <definedName name="ox_13d52995_3f74_534f_aab8_4d9e7a73d99c" comment="milleleaf node 13d52995-3f74-534f-aab8-4d9e7a73d99c">'Heat map article'!$AG$43</definedName>
    <definedName name="ox_13d66760_9265_5cb1_9603_76a1ebf3229f" comment="milleleaf node 13d66760-9265-5cb1-9603-76a1ebf3229f">Production!$BJ$10</definedName>
    <definedName name="ox_13d774ed_c651_5d77_9daa_f4b31f2a6f08" comment="milleleaf node 13d774ed-c651-5d77-9daa-f4b31f2a6f08">'Use Phase_Grid'!$T$209</definedName>
    <definedName name="ox_13d78bc4_5007_57fe_ae58_796b62a283d8" comment="milleleaf node 13d78bc4-5007-57fe-ae58-796b62a283d8">'Use Phase_Grid'!$R$87</definedName>
    <definedName name="ox_13d899db_394d_56d0_a9d8_51b55c5ffd61" comment="milleleaf node 13d899db-394d-56d0-a9d8-51b55c5ffd61">'Heat map article'!$H$15</definedName>
    <definedName name="ox_13d91950_c2e1_5900_80eb_5ef3f687b083" comment="milleleaf node 13d91950-c2e1-5900-80eb-5ef3f687b083">Resume_SensAnal!$S$126</definedName>
    <definedName name="ox_13da6031_0eef_5aa4_8e51_e0a9941f18f0" comment="milleleaf node 13da6031-0eef-5aa4-8e51-e0a9941f18f0">'Heat map article'!$L$86</definedName>
    <definedName name="ox_13ddca55_c965_5b7b_9018_08f4e2514c31" comment="milleleaf node 13ddca55-c965-5b7b-9018-08f4e2514c31">Resume_SensAnal!$AK$131</definedName>
    <definedName name="ox_13de9963_4009_52ce_80ae_9e1df623a1a6" comment="milleleaf node 13de9963-4009-52ce-80ae-9e1df623a1a6">Recycling!$BM$314</definedName>
    <definedName name="ox_13e10e3f_aed6_5d55_a89e_9ff6a99bcebb" comment="milleleaf node 13e10e3f-aed6-5d55-a89e-9ff6a99bcebb">'Use Phase_Grid'!$R$36</definedName>
    <definedName name="ox_13e5505c_58c0_5470_b42b_6aa1b9d39803" comment="milleleaf node 13e5505c-58c0-5470-b42b-6aa1b9d39803">Resume_SensAnal!$AB$48</definedName>
    <definedName name="ox_13e55afc_1626_58f4_996a_270ca930196b" comment="milleleaf node 13e55afc-1626-58f4-996a-270ca930196b">Resume_SensAnal!$K$48</definedName>
    <definedName name="ox_13e69d4e_7c20_5932_821a_5b79e8f750be" comment="milleleaf node 13e69d4e-7c20-5932-821a-5b79e8f750be">Production!$AV$220</definedName>
    <definedName name="ox_13f04476_f0d4_58db_b086_18b9041f8a16" comment="milleleaf node 13f04476-f0d4-58db-b086-18b9041f8a16">'Use Phase'!$W$327</definedName>
    <definedName name="ox_13f0cec0_d7a1_502e_ae13_44cc9f18d1dc" comment="milleleaf node 13f0cec0-d7a1-502e-ae13-44cc9f18d1dc">'Use Phase'!$P$277</definedName>
    <definedName name="ox_13f45421_ddab_588b_9313_4e13c403c54b" comment="milleleaf node 13f45421-ddab-588b-9313-4e13c403c54b">Recycling!$AP$327</definedName>
    <definedName name="ox_13f47204_5d21_5c9b_a9b4_67aedefbe3bf" comment="milleleaf node 13f47204-5d21-5c9b-a9b4-67aedefbe3bf">'Heat map article'!$E$63</definedName>
    <definedName name="ox_13f73de1_0a3e_5c4b_8c91_ba1426f4a201" comment="milleleaf node 13f73de1-0a3e-5c4b-8c91-ba1426f4a201">Production!$S$88</definedName>
    <definedName name="ox_13fdb65f_7880_5f1e_87d5_40663d8eefcf" comment="milleleaf node 13fdb65f-7880-5f1e-87d5-40663d8eefcf">Recycling!$BA$166</definedName>
    <definedName name="ox_14033d33_69fa_5c48_8720_3a8f61759e7a" comment="milleleaf node 14033d33-69fa-5c48-8720-3a8f61759e7a">Production!$J$68</definedName>
    <definedName name="ox_1406c831_6bc2_52c7_b1ef_2ea05e462eed" comment="milleleaf node 1406c831-6bc2-52c7-b1ef-2ea05e462eed">'Use Phase'!$K$153</definedName>
    <definedName name="ox_140b6684_9ee9_506e_af74_36edd92cea7a" comment="milleleaf node 140b6684-9ee9-506e-af74-36edd92cea7a">'Use Phase'!$R$82</definedName>
    <definedName name="ox_1411d2c0_95b7_5791_a97e_1efdbd2949ad" comment="milleleaf node 1411d2c0-95b7-5791-a97e-1efdbd2949ad">'Use Phase_Grid'!$B$7</definedName>
    <definedName name="ox_141743c2_99b6_50af_9caa_79cb026d43c2" comment="milleleaf node 141743c2-99b6-50af-9caa-79cb026d43c2">'Heat map article'!$R$25</definedName>
    <definedName name="ox_141bc779_3429_5646_be52_31e66fb4b923" comment="milleleaf node 141bc779-3429-5646-be52-31e66fb4b923">'Use Phase'!$AE$232</definedName>
    <definedName name="ox_141ef4cf_18de_5ead_8619_83cfd8b87e3e" comment="milleleaf node 141ef4cf-18de-5ead-8619-83cfd8b87e3e">'Heat map article'!$J$149</definedName>
    <definedName name="ox_14206f45_87d2_559d_b04e_5cba7f23f33d" comment="milleleaf node 14206f45-87d2-559d-b04e-5cba7f23f33d">Recycling!$T$200</definedName>
    <definedName name="ox_1420c490_3501_534c_a57e_cb97067f3cb5" comment="milleleaf node 1420c490-3501-534c-a57e-cb97067f3cb5">'Heat map article'!$AU$24</definedName>
    <definedName name="ox_1423e7f5_c47c_5da7_95c1_a79efc9c251c" comment="milleleaf node 1423e7f5-c47c-5da7-95c1-a79efc9c251c">'Heat map article'!$Z$151</definedName>
    <definedName name="ox_143003bf_f76e_5327_9ab3_e7fc5982b427" comment="milleleaf node 143003bf-f76e-5327-9ab3-e7fc5982b427">Recycling!$BO$299</definedName>
    <definedName name="ox_14303125_7d63_5d9a_bb24_daad8d36bd1c" comment="milleleaf node 14303125-7d63-5d9a-bb24-daad8d36bd1c">Production!$B$16</definedName>
    <definedName name="ox_14310684_431f_5cda_93d9_96160e0c5191" comment="milleleaf node 14310684-431f-5cda-93d9-96160e0c5191">Production!$AL$156</definedName>
    <definedName name="ox_143522f0_51fe_5078_a379_888d24332519" comment="milleleaf node 143522f0-51fe-5078-a379-888d24332519">Resume_SensAnal!$T$210</definedName>
    <definedName name="ox_14354473_4319_5709_b61c_0db9edc295b3" comment="milleleaf node 14354473-4319-5709-b61c-0db9edc295b3">Production!$M$37</definedName>
    <definedName name="ox_14436b9a_1af7_521e_ace1_00b3b16c0623" comment="milleleaf node 14436b9a-1af7-521e-ace1-00b3b16c0623">'Heat map article'!$C$105</definedName>
    <definedName name="ox_144b2c4e_be98_5e09_9e86_d7bc5f1fc3ce" comment="milleleaf node 144b2c4e-be98-5e09-9e86-d7bc5f1fc3ce">Resume_SensAnal!$L$196</definedName>
    <definedName name="ox_144fee2f_9893_5588_995e_aee04571f86d" comment="milleleaf node 144fee2f-9893-5588-995e-aee04571f86d">'Use Phase_Grid'!$M$84</definedName>
    <definedName name="ox_145005ef_d1f8_5204_867f_e6ecb9146879" comment="milleleaf node 145005ef-d1f8-5204-867f-e6ecb9146879">Recycling!$AI$143</definedName>
    <definedName name="ox_1450bf9c_cd6a_547f_9aff_540940e11a18" comment="milleleaf node 1450bf9c-cd6a-547f-9aff-540940e11a18">Resume_SensAnal!$AN$86</definedName>
    <definedName name="ox_1453d8ac_170b_5618_a55d_18fd9cbd1414" comment="milleleaf node 1453d8ac-170b-5618-a55d-18fd9cbd1414">'Use Phase'!$P$349</definedName>
    <definedName name="ox_1453e32c_6eb1_57b5_b819_be9026d45182" comment="milleleaf node 1453e32c-6eb1-57b5-b819-be9026d45182">Recycling!$AI$90</definedName>
    <definedName name="ox_1457a0d1_3215_52c6_b87e_674c8894e511" comment="milleleaf node 1457a0d1-3215-52c6-b87e-674c8894e511">Recycling!$AR$155</definedName>
    <definedName name="ox_1457a425_1cf4_5985_97aa_2742288cf0a6" comment="milleleaf node 1457a425-1cf4-5985-97aa-2742288cf0a6">'Heat map article'!$R$61</definedName>
    <definedName name="ox_1457e820_7ba5_5842_8000_92bdb42854d4" comment="milleleaf node 1457e820-7ba5-5842-8000-92bdb42854d4">'Use Phase'!$R$326</definedName>
    <definedName name="ox_145d89c8_8486_5445_89d5_935ac549a846" comment="milleleaf node 145d89c8-8486-5445-89d5-935ac549a846">Production!$J$37</definedName>
    <definedName name="ox_145dd34f_16f7_53e2_8d83_b62792e31e33" comment="milleleaf node 145dd34f-16f7-53e2-8d83-b62792e31e33">'Heat map article'!$K$80</definedName>
    <definedName name="ox_145e7dcc_27ec_5a54_9e11_efc4181a1119" comment="milleleaf node 145e7dcc-27ec-5a54-9e11-efc4181a1119">'Heat map article'!$V$142</definedName>
    <definedName name="ox_1460e07e_026a_529d_b482_99a5551f3674" comment="milleleaf node 1460e07e-026a-529d-b482-99a5551f3674">'Use Phase_Grid'!$K$252</definedName>
    <definedName name="ox_14638f07_a1ac_5b7a_8f44_fe8f9965fa94" comment="milleleaf node 14638f07-a1ac-5b7a-8f44-fe8f9965fa94">'Use Phase_Grid'!$V$185</definedName>
    <definedName name="ox_14655835_70c3_5e97_aa12_ee17e394b7c4" comment="milleleaf node 14655835-70c3-5e97-aa12-ee17e394b7c4">Recycling!$AU$95</definedName>
    <definedName name="ox_146979aa_267e_5ed5_b926_5307c04ee5d4" comment="milleleaf node 146979aa-267e-5ed5-b926-5307c04ee5d4">'Use Phase'!$AH$231</definedName>
    <definedName name="ox_146e15a3_74ed_5bee_9e13_7d02fdef7e2a" comment="milleleaf node 146e15a3-74ed-5bee-9e13-7d02fdef7e2a">'Heat map article'!$C$37</definedName>
    <definedName name="ox_14726f43_e695_5b00_b021_c6eda68a0eda" comment="milleleaf node 14726f43-e695-5b00-b021-c6eda68a0eda">Production!$J$61</definedName>
    <definedName name="ox_1472c3dc_fdad_5f91_9983_1efd5ef26157" comment="milleleaf node 1472c3dc-fdad-5f91-9983-1efd5ef26157">'Use Phase_Grid'!$O$63</definedName>
    <definedName name="ox_1473db85_4e81_5163_ba0c_6606ba1e8f7e" comment="milleleaf node 1473db85-4e81-5163-ba0c-6606ba1e8f7e">Resume_SensAnal!$AG$104</definedName>
    <definedName name="ox_147d98f5_0b55_5b1e_9cbc_2805758fa60a" comment="milleleaf node 147d98f5-0b55-5b1e-9cbc-2805758fa60a">Resume_SensAnal!$R$87</definedName>
    <definedName name="ox_14815ef4_8d12_5c9b_b535_c0c4bb2ba126" comment="milleleaf node 14815ef4-8d12-5c9b-b535-c0c4bb2ba126">Production!$J$236</definedName>
    <definedName name="ox_1481c8e7_a8df_5e78_9796_c1401cc82bcc" comment="milleleaf node 1481c8e7-a8df-5e78-9796-c1401cc82bcc">'Heat map article'!$C$22</definedName>
    <definedName name="ox_148c625d_ee75_57b9_9158_0f1853bb3e5f" comment="milleleaf node 148c625d-ee75-57b9-9158-0f1853bb3e5f">Resume_SensAnal!$J$215</definedName>
    <definedName name="ox_148f8850_74bd_5a42_af28_ffd90b8c3527" comment="milleleaf node 148f8850-74bd-5a42-af28-ffd90b8c3527">'Use Phase'!$AK$337</definedName>
    <definedName name="ox_148fa1ce_3009_5f4d_a7d3_ccefa9103f7e" comment="milleleaf node 148fa1ce-3009-5f4d-a7d3-ccefa9103f7e">Production!$R$63</definedName>
    <definedName name="ox_1495fd22_6b91_59dd_bdd1_f8e5cf1aacf0" comment="milleleaf node 1495fd22-6b91-59dd-bdd1-f8e5cf1aacf0">'Heat map article'!$AA$148</definedName>
    <definedName name="ox_1496d757_a0a8_590a_ba25_29e8cfd94841" comment="milleleaf node 1496d757-a0a8-590a-ba25-29e8cfd94841">Graphs!$D$26</definedName>
    <definedName name="ox_14975cdb_4137_5573_9447_4c2d7a5d525c" comment="milleleaf node 14975cdb-4137-5573-9447-4c2d7a5d525c">'Heat map article'!$F$93</definedName>
    <definedName name="ox_1497a7bf_f2f3_51af_90ee_8a3f481793d9" comment="milleleaf node 1497a7bf-f2f3-51af-90ee-8a3f481793d9">Resume_SensAnal!$X$210</definedName>
    <definedName name="ox_149f5b99_2f7e_5360_b290_658ab35b898a" comment="milleleaf node 149f5b99-2f7e-5360-b290-658ab35b898a">'Use Phase'!$AE$168</definedName>
    <definedName name="ox_149f8732_c4ea_5650_a76f_999504b258af" comment="milleleaf node 149f8732-c4ea-5650-a76f-999504b258af">Production!$BO$155</definedName>
    <definedName name="ox_14a21d27_76ec_50eb_9ec0_1e56c02d2772" comment="milleleaf node 14a21d27-76ec-50eb-9ec0-1e56c02d2772">'Use Phase'!$R$148</definedName>
    <definedName name="ox_14a2e57a_f94c_5785_bd84_56b4c14b0f35" comment="milleleaf node 14a2e57a-f94c-5785-bd84-56b4c14b0f35">Recycling!$AB$126</definedName>
    <definedName name="ox_14a466a2_79c8_55d8_8d17_26118e7ceb1a" comment="milleleaf node 14a466a2-79c8-55d8-8d17-26118e7ceb1a">Resume_SensAnal!$X$9</definedName>
    <definedName name="ox_14a75762_4ad0_5846_b34e_57db64276303" comment="milleleaf node 14a75762-4ad0-5846-b34e-57db64276303">Resume_SensAnal!$T$151</definedName>
    <definedName name="ox_14a7c827_6b27_5422_8f3e_76c46be4703d" comment="milleleaf node 14a7c827-6b27-5422-8f3e-76c46be4703d">Recycling!$F$181</definedName>
    <definedName name="ox_14ab7e44_4758_56a4_8ff3_0bb54a8ec0c2" comment="milleleaf node 14ab7e44-4758-56a4-8ff3-0bb54a8ec0c2">'Heat map article'!$Q$8</definedName>
    <definedName name="ox_14ae7e37_20d8_5b88_8725_ba534cef8ccc" comment="milleleaf node 14ae7e37-20d8-5b88-8725-ba534cef8ccc">Whisker_Sens!$I$7</definedName>
    <definedName name="ox_14aee045_59a8_5cf6_a08d_e89781d51340" comment="milleleaf node 14aee045-59a8-5cf6-a08d-e89781d51340">'Use Phase'!$AI$177</definedName>
    <definedName name="ox_14af74f8_bd09_5eb6_a62b_3d6b6be58e27" comment="milleleaf node 14af74f8-bd09-5eb6-a62b-3d6b6be58e27">Resume_SensAnal!$AF$44</definedName>
    <definedName name="ox_14b70e48_c55a_56c9_92f1_6933d4128966" comment="milleleaf node 14b70e48-c55a-56c9-92f1-6933d4128966">'Use Phase'!$AE$293</definedName>
    <definedName name="ox_14b80383_56e3_5333_a999_ce830be0d137" comment="milleleaf node 14b80383-56e3-5333-a999-ce830be0d137">'Use Phase_Grid'!$M$203</definedName>
    <definedName name="ox_14c3f1ba_34ce_57ad_a09a_0986df6623ad" comment="milleleaf node 14c3f1ba-34ce-57ad-a09a-0986df6623ad">'Heat map article'!$Y$109</definedName>
    <definedName name="ox_14c8e42b_28ec_5a39_9191_0a3db5a6cea7" comment="milleleaf node 14c8e42b-28ec-5a39-9191-0a3db5a6cea7">'Use Phase_Grid'!$L$165</definedName>
    <definedName name="ox_14cbd8b5_626b_52e7_9dce_ce31a3a16a3d" comment="milleleaf node 14cbd8b5-626b-52e7-9dce-ce31a3a16a3d">Production!$V$7</definedName>
    <definedName name="ox_14cef574_fb46_5a43_8187_f4dc9e0ee65c" comment="milleleaf node 14cef574-fb46-5a43-8187-f4dc9e0ee65c">Production!$L$34</definedName>
    <definedName name="ox_14d3fe58_57e2_5c15_ac14_61b942839583" comment="milleleaf node 14d3fe58-57e2-5c15-ac14-61b942839583">Recycling!$AU$317</definedName>
    <definedName name="ox_14d61964_716f_5f9e_b969_b1510ab43f5e" comment="milleleaf node 14d61964-716f-5f9e-b969-b1510ab43f5e">'Heat map article'!$D$109</definedName>
    <definedName name="ox_14da7784_5709_5e45_9700_f5766e804110" comment="milleleaf node 14da7784-5709-5e45-9700-f5766e804110">Graphs!$I$57</definedName>
    <definedName name="ox_14dbf2ba_070b_5961_81d8_64fc4c4a8c6e" comment="milleleaf node 14dbf2ba-070b-5961-81d8-64fc4c4a8c6e">'Use Phase_Grid'!$Q$55</definedName>
    <definedName name="ox_14ddc13a_4b23_5ecc_833f_83e8c4a8ffe0" comment="milleleaf node 14ddc13a-4b23-5ecc-833f-83e8c4a8ffe0">Production!$K$27</definedName>
    <definedName name="ox_14e07efd_a335_56d0_8aaa_8aa87cb529fd" comment="milleleaf node 14e07efd-a335-56d0-8aaa-8aa87cb529fd">Production!$G$201</definedName>
    <definedName name="ox_14e2d486_4fc1_5183_a046_5b69f5ca76b5" comment="milleleaf node 14e2d486-4fc1-5183-a046-5b69f5ca76b5">'Use Phase'!$N$271</definedName>
    <definedName name="ox_14e6184e_cd67_5588_98fc_f0a95467fcbe" comment="milleleaf node 14e6184e-cd67-5588-98fc-f0a95467fcbe">'Heat map article'!$N$10</definedName>
    <definedName name="ox_14e85771_a76e_544d_ace7_abde2f1a57c3" comment="milleleaf node 14e85771-a76e-544d-ace7-abde2f1a57c3">Production!$BO$57</definedName>
    <definedName name="ox_14eaac1c_2e64_5c08_9784_437e92973b7f" comment="milleleaf node 14eaac1c-2e64-5c08-9784-437e92973b7f">'Use Phase'!$AH$137</definedName>
    <definedName name="ox_14ed9446_7a0b_56ed_b7b1_1a0cbb5a8e2c" comment="milleleaf node 14ed9446-7a0b-56ed-b7b1-1a0cbb5a8e2c">Resume_SensAnal!$AL$37</definedName>
    <definedName name="ox_14efcdbe_ef9d_53c4_8070_3d82c4beedd3" comment="milleleaf node 14efcdbe-ef9d-53c4-8070-3d82c4beedd3">'Use Phase'!$O$145</definedName>
    <definedName name="ox_14f081c1_38ac_5e6b_a685_3e975ffd7266" comment="milleleaf node 14f081c1-38ac-5e6b-a685-3e975ffd7266">'Heat map article'!$R$88</definedName>
    <definedName name="ox_14f2f0ce_f3ba_5c43_b88f_e25dad3e0ad4" comment="milleleaf node 14f2f0ce-f3ba-5c43-b88f-e25dad3e0ad4">Recycling!$AR$49</definedName>
    <definedName name="ox_14f7b1ca_21d5_5553_b011_50d38b852e21" comment="milleleaf node 14f7b1ca-21d5-5553-b011-50d38b852e21">'Heat map article'!$AW$34</definedName>
    <definedName name="ox_14fb4034_cc4f_5544_8698_edf0e8b2f16b" comment="milleleaf node 14fb4034-cc4f-5544-8698-edf0e8b2f16b">Production!$AV$204</definedName>
    <definedName name="ox_15019bbf_ccaf_5479_9887_0af2f9d5494d" comment="milleleaf node 15019bbf-ccaf-5479-9887-0af2f9d5494d">'Use Phase_Grid'!$E$48</definedName>
    <definedName name="ox_1501f665_572f_50dd_b046_3d4a54c379c4" comment="milleleaf node 1501f665-572f-50dd-b046-3d4a54c379c4">'Heat map article'!$P$103</definedName>
    <definedName name="ox_15044020_3833_5f6f_8d93_865d8b383ced" comment="milleleaf node 15044020-3833-5f6f-8d93-865d8b383ced">Recycling!$AR$308</definedName>
    <definedName name="ox_1509a397_2b4d_55e8_a180_a9d591e602cb" comment="milleleaf node 1509a397-2b4d-55e8-a180-a9d591e602cb">'Use Phase_Grid'!$J$176</definedName>
    <definedName name="ox_150b611b_98e0_525e_8f30_370f9a4502a3" comment="milleleaf node 150b611b-98e0-525e-8f30-370f9a4502a3">Production!$AC$16</definedName>
    <definedName name="ox_1510a9f5_fb72_5e52_a45c_937f1239e646" comment="milleleaf node 1510a9f5-fb72-5e52-a45c-937f1239e646">'Use Phase'!$V$285</definedName>
    <definedName name="ox_1510edb4_ab7e_59a8_94d8_35e35387eb72" comment="milleleaf node 1510edb4-ab7e-59a8-94d8-35e35387eb72">'Use Phase'!$AE$226</definedName>
    <definedName name="ox_151291e7_64be_53db_a5c2_76948ff0996b" comment="milleleaf node 151291e7-64be-53db-a5c2-76948ff0996b">Resume_SensAnal!$M$157</definedName>
    <definedName name="ox_15152953_b4bc_5110_a16b_3aeb9ca23734" comment="milleleaf node 15152953-b4bc-5110-a16b-3aeb9ca23734">Resume_SensAnal!$F$7</definedName>
    <definedName name="ox_1518d7e4_b041_5f88_a9ea_2513d71b3d27" comment="milleleaf node 1518d7e4-b041-5f88-a9ea-2513d71b3d27">'Use Phase_Grid'!$K$208</definedName>
    <definedName name="ox_151ccd9b_c86a_53ce_b5dc_74694445151d" comment="milleleaf node 151ccd9b-c86a-53ce-b5dc-74694445151d">'Use Phase'!$U$295</definedName>
    <definedName name="ox_151e6407_78b0_5008_ba0b_0a2f40fa237c" comment="milleleaf node 151e6407-78b0-5008-ba0b-0a2f40fa237c">'Use Phase'!$T$218</definedName>
    <definedName name="ox_151f3411_5b31_50e8_97f6_32b2f61e3e0b" comment="milleleaf node 151f3411-5b31-50e8-97f6-32b2f61e3e0b">Production!$N$236</definedName>
    <definedName name="ox_15203524_2132_5901_baa4_2debfd78b8c3" comment="milleleaf node 15203524-2132-5901-baa4-2debfd78b8c3">'Heat map article'!$L$63</definedName>
    <definedName name="ox_15281fa7_05f4_54f0_89f4_841197c05051" comment="milleleaf node 15281fa7-05f4-54f0-89f4-841197c05051">'Use Phase_Grid'!$J$134</definedName>
    <definedName name="ox_152b96d1_2668_5f85_95c8_3b316d5a2970" comment="milleleaf node 152b96d1-2668-5f85-95c8-3b316d5a2970">'Heat map article'!$W$10</definedName>
    <definedName name="ox_152d0d94_31e6_5081_bcd3_6d2d0fa20eaf" comment="milleleaf node 152d0d94-31e6-5081-bcd3-6d2d0fa20eaf">'Heat map article'!$L$19</definedName>
    <definedName name="ox_1530f7c6_a969_5106_80c9_d6bf62e214d2" comment="milleleaf node 1530f7c6-a969-5106-80c9-d6bf62e214d2">'Use Phase_Grid'!$R$217</definedName>
    <definedName name="ox_15328ed3_89c2_5c2b_881f_e5d767aa4902" comment="milleleaf node 15328ed3-89c2-5c2b-881f-e5d767aa4902">'Use Phase'!$F$49</definedName>
    <definedName name="ox_1532cf55_5dee_5a6f_868b_7a4ffda217da" comment="milleleaf node 1532cf55-5dee-5a6f-868b-7a4ffda217da">Recycling!$J$157</definedName>
    <definedName name="ox_1533f2ef_7451_56b4_beac_8fb73dcd7f3b" comment="milleleaf node 1533f2ef-7451-56b4-beac-8fb73dcd7f3b">Resume_SensAnal!$AH$32</definedName>
    <definedName name="ox_1535341e_9fcf_5439_85eb_2c3711761b2b" comment="milleleaf node 1535341e-9fcf-5439-85eb-2c3711761b2b">Production!$BD$211</definedName>
    <definedName name="ox_15355e54_6b8e_57e2_9dd1_ad6f467e1ddf" comment="milleleaf node 15355e54-6b8e-57e2-9dd1-ad6f467e1ddf">Recycling!$BJ$326</definedName>
    <definedName name="ox_1536008f_0241_52b2_bed5_08fd27f9012c" comment="milleleaf node 1536008f-0241-52b2-bed5-08fd27f9012c">'Use Phase'!$AD$328</definedName>
    <definedName name="ox_153bb41f_9b1c_5894_8727_5fba0c052c05" comment="milleleaf node 153bb41f-9b1c-5894-8727-5fba0c052c05">Resume_SensAnal!$AN$66</definedName>
    <definedName name="ox_153cf695_6f09_535e_8dda_57dbec9e2429" comment="milleleaf node 153cf695-6f09-535e-8dda-57dbec9e2429">'Use Phase_Grid'!$M$31</definedName>
    <definedName name="ox_153f0770_d0d8_533d_8287_487c460d4209" comment="milleleaf node 153f0770-d0d8-533d-8287-487c460d4209">'Use Phase'!$L$167</definedName>
    <definedName name="ox_1542b01a_9e14_5f11_abf8_22e4d561b532" comment="milleleaf node 1542b01a-9e14-5f11-abf8-22e4d561b532">'Use Phase'!$R$339</definedName>
    <definedName name="ox_154624ef_88d7_54d7_bc8d_513ffe583165" comment="milleleaf node 154624ef-88d7-54d7-bc8d-513ffe583165">Production!$L$238</definedName>
    <definedName name="ox_154db983_e647_525b_87fe_980abd3ecc11" comment="milleleaf node 154db983-e647-525b-87fe-980abd3ecc11">Resume_SensAnal!$F$173</definedName>
    <definedName name="ox_154e1c70_1746_5ef8_8b7d_52bd0a7df10e" comment="milleleaf node 154e1c70-1746-5ef8-8b7d-52bd0a7df10e">'Use Phase'!$AG$351</definedName>
    <definedName name="ox_154f13f0_45d7_59ff_8834_321fdfc5151b" comment="milleleaf node 154f13f0-45d7-59ff-8834-321fdfc5151b">'Use Phase'!$Q$336</definedName>
    <definedName name="ox_1550ee99_7e1b_5a90_9a23_908396814429" comment="milleleaf node 1550ee99-7e1b-5a90-9a23-908396814429">Resume_SensAnal!$S$214</definedName>
    <definedName name="ox_1551be10_1251_57d1_ae95_5c738f0fdedd" comment="milleleaf node 1551be10-1251-57d1-ae95-5c738f0fdedd">'Use Phase'!$AE$313</definedName>
    <definedName name="ox_15532181_2f04_5716_9e6c_0acd7e262924" comment="milleleaf node 15532181-2f04-5716-9e6c-0acd7e262924">Graphs!$K$18</definedName>
    <definedName name="ox_15534ba2_1e7b_5eff_b473_0c6a0155294c" comment="milleleaf node 15534ba2-1e7b-5eff-b473-0c6a0155294c">'Use Phase'!$AG$204</definedName>
    <definedName name="ox_15535637_3ea0_5d57_b7ed_97a848a5ee9f" comment="milleleaf node 15535637-3ea0-5d57-b7ed-97a848a5ee9f">'Use Phase'!$AD$277</definedName>
    <definedName name="ox_1559791c_e76e_58c8_be23_f8987c389939" comment="milleleaf node 1559791c-e76e-58c8-be23-f8987c389939">Production!$AV$149</definedName>
    <definedName name="ox_155ca0bb_1262_5f18_a8c9_4d753b8f4756" comment="milleleaf node 155ca0bb-1262-5f18-a8c9-4d753b8f4756">Recycling!$AS$49</definedName>
    <definedName name="ox_155cf96b_a417_5a11_bfd8_46dea5f6e88a" comment="milleleaf node 155cf96b-a417-5a11-bfd8-46dea5f6e88a">'Use Phase'!$P$239</definedName>
    <definedName name="ox_155d700e_a353_5736_b257_2c2be6916ded" comment="milleleaf node 155d700e-a353-5736-b257-2c2be6916ded">Recycling!$K$81</definedName>
    <definedName name="ox_155dfe5d_1fa0_56aa_81b8_0850e9a3cc63" comment="milleleaf node 155dfe5d-1fa0-56aa-81b8-0850e9a3cc63">Recycling!$AV$91</definedName>
    <definedName name="ox_155eb780_22da_510e_a4b4_904c799ea301" comment="milleleaf node 155eb780-22da-510e-a4b4-904c799ea301">'Heat map article'!$AH$46</definedName>
    <definedName name="ox_15638120_f40c_59c4_af79_4cc482266a7f" comment="milleleaf node 15638120-f40c-59c4-af79-4cc482266a7f">'Use Phase'!$U$280</definedName>
    <definedName name="ox_15639300_7c17_5ec1_8844_7388faebb191" comment="milleleaf node 15639300-7c17-5ec1-8844-7388faebb191">Production!$AK$89</definedName>
    <definedName name="ox_1564fc54_a8cb_5844_bd2c_1353bdb46d08" comment="milleleaf node 1564fc54-a8cb-5844-bd2c-1353bdb46d08">'Use Phase'!$Q$222</definedName>
    <definedName name="ox_1567b5f3_0757_5607_9f11_2ce55a47fa99" comment="milleleaf node 1567b5f3-0757-5607-9f11-2ce55a47fa99">'Heat map article'!$F$21</definedName>
    <definedName name="ox_1569d6ca_2df1_5723_b2d4_0f7753d682de" comment="milleleaf node 1569d6ca-2df1-5723-b2d4-0f7753d682de">'Use Phase'!$AH$319</definedName>
    <definedName name="ox_156ad0c0_d20a_52f8_a0a9_a86c52632412" comment="milleleaf node 156ad0c0-d20a-52f8-a0a9-a86c52632412">Resume_SensAnal!$B$140</definedName>
    <definedName name="ox_156b9fb9_01dd_566c_8d93_405eedfafbe6" comment="milleleaf node 156b9fb9-01dd-566c-8d93-405eedfafbe6">'Use Phase'!$J$338</definedName>
    <definedName name="ox_156e75c5_edb0_550a_93d9_6afca858509b" comment="milleleaf node 156e75c5-edb0-550a-93d9-6afca858509b">'Use Phase'!$AH$140</definedName>
    <definedName name="ox_156fc12f_fab9_50aa_9fe4_ccbf4838487e" comment="milleleaf node 156fc12f-fab9-50aa-9fe4-ccbf4838487e">'Use Phase'!$AD$320</definedName>
    <definedName name="ox_1574e0f0_137d_518e_b4de_e1acecd7d2cf" comment="milleleaf node 1574e0f0-137d-518e-b4de-e1acecd7d2cf">Recycling!$W$170</definedName>
    <definedName name="ox_1577bf97_a7df_5598_8444_792f8b55b35a" comment="milleleaf node 1577bf97-a7df-5598-8444-792f8b55b35a">Recycling!$U$180</definedName>
    <definedName name="ox_157e50f7_5f71_57d2_bb0e_da5032a8747e" comment="milleleaf node 157e50f7-5f71-57d2-bb0e-da5032a8747e">Resume_SensAnal!$V$219</definedName>
    <definedName name="ox_15804572_772f_5fb5_a2ce_a08f5be8b04c" comment="milleleaf node 15804572-772f-5fb5-a2ce-a08f5be8b04c">Resume_SensAnal!$G$88</definedName>
    <definedName name="ox_15823477_ef09_5c3c_973a_220a657e34ff" comment="milleleaf node 15823477-ef09-5c3c-973a-220a657e34ff">Production!$C$35</definedName>
    <definedName name="ox_1583647d_b506_56fd_9798_a9c8294dd100" comment="milleleaf node 1583647d-b506-56fd-9798-a9c8294dd100">Resume_SensAnal!$AH$43</definedName>
    <definedName name="ox_15844629_4004_5122_8de2_d6e107057483" comment="milleleaf node 15844629-4004-5122-8de2-d6e107057483">'Heat map article'!$F$40</definedName>
    <definedName name="ox_15893cd9_91a2_558b_8012_052d737fb7e6" comment="milleleaf node 15893cd9-91a2-558b-8012-052d737fb7e6">'Use Phase_Grid'!$M$82</definedName>
    <definedName name="ox_1589e596_a2a6_5e64_aa85_e2de835e394f" comment="milleleaf node 1589e596-a2a6-5e64-aa85-e2de835e394f">'Heat map article'!$AI$142</definedName>
    <definedName name="ox_158c0f47_26e8_5556_8bc0_681c7a134d9e" comment="milleleaf node 158c0f47-26e8-5556-8bc0-681c7a134d9e">Resume_SensAnal!$AQ$91</definedName>
    <definedName name="ox_158c8a04_fda7_5f7b_a485_4a140ba55b57" comment="milleleaf node 158c8a04-fda7-5f7b-a485-4a140ba55b57">'Heat map article'!$U$33</definedName>
    <definedName name="ox_158d4e6c_ab19_594f_91bd_3f7f9852562b" comment="milleleaf node 158d4e6c-ab19-594f-91bd-3f7f9852562b">Resume_SensAnal!$Q$50</definedName>
    <definedName name="ox_158ed6a4_d04b_5d6d_be22_ac69bed3caae" comment="milleleaf node 158ed6a4-d04b-5d6d-be22-ac69bed3caae">'Use Phase'!$O$296</definedName>
    <definedName name="ox_15918b10_acc0_5cff_9473_0dfa1a222cb4" comment="milleleaf node 15918b10-acc0-5cff-9473-0dfa1a222cb4">Resume_SensAnal!$U$187</definedName>
    <definedName name="ox_159221bc_b410_5eec_b6a7_3e273a413f8c" comment="milleleaf node 159221bc-b410-5eec-b6a7-3e273a413f8c">'Heat map article'!$F$125</definedName>
    <definedName name="ox_1595dad2_e9a4_5b86_a176_221707a67e8b" comment="milleleaf node 1595dad2-e9a4-5b86-a176-221707a67e8b">Whisker_Sens!$D$44</definedName>
    <definedName name="ox_159eca0d_fb5b_5301_9b7b_432093f3d545" comment="milleleaf node 159eca0d-fb5b-5301-9b7b-432093f3d545">'Use Phase'!$G$38</definedName>
    <definedName name="ox_159f0720_6e46_54e3_a3eb_2846b634563c" comment="milleleaf node 159f0720-6e46-54e3-a3eb-2846b634563c">Resume_SensAnal!$C$213</definedName>
    <definedName name="ox_15a55db4_0c9b_5a42_9fdc_5018f900811f" comment="milleleaf node 15a55db4-0c9b-5a42-9fdc-5018f900811f">'Use Phase'!$N$65</definedName>
    <definedName name="ox_15a62c7a_2755_55d5_84ed_fbb1b7f79b55" comment="milleleaf node 15a62c7a-2755-55d5-84ed-fbb1b7f79b55">'Use Phase'!$U$307</definedName>
    <definedName name="ox_15a6c86f_2d43_53cc_9ee7_146d99d5badc" comment="milleleaf node 15a6c86f-2d43-53cc-9ee7-146d99d5badc">'Use Phase'!$P$176</definedName>
    <definedName name="ox_15a7c54e_72bf_5b4c_9a33_eccf3a47fc78" comment="milleleaf node 15a7c54e-72bf-5b4c-9a33-eccf3a47fc78">Recycling!$K$176</definedName>
    <definedName name="ox_15ac64c7_932a_596c_bc09_8f1c35b81749" comment="milleleaf node 15ac64c7-932a-596c-bc09-8f1c35b81749">Resume_SensAnal!$Q$66</definedName>
    <definedName name="ox_15b27f9f_40e0_5453_9615_95d1d5ce0bfd" comment="milleleaf node 15b27f9f-40e0-5453-9615-95d1d5ce0bfd">'Use Phase'!$L$139</definedName>
    <definedName name="ox_15b3fa3a_e625_587f_9902_140811ef2bfc" comment="milleleaf node 15b3fa3a-e625-587f-9902-140811ef2bfc">'Use Phase'!$AJ$277</definedName>
    <definedName name="ox_15b64af6_a1ab_594f_889a_c8eccacec481" comment="milleleaf node 15b64af6-a1ab-594f-889a-c8eccacec481">Recycling!$O$154</definedName>
    <definedName name="ox_15b781ba_3f77_5b83_a0f3_9db36d62fe36" comment="milleleaf node 15b781ba-3f77-5b83-a0f3-9db36d62fe36">Resume_SensAnal!$G$91</definedName>
    <definedName name="ox_15b794ad_ff1c_5ec0_96eb_0e2ca2af7284" comment="milleleaf node 15b794ad-ff1c-5ec0-96eb-0e2ca2af7284">Recycling!$AV$152</definedName>
    <definedName name="ox_15b84ac8_3a1c_531f_88b9_33416605cef3" comment="milleleaf node 15b84ac8-3a1c-531f-88b9-33416605cef3">Resume_SensAnal!$AH$67</definedName>
    <definedName name="ox_15c0000e_8cc4_547a_8799_856fc4a6cfef" comment="milleleaf node 15c0000e-8cc4-547a-8799-856fc4a6cfef">Production!$G$35</definedName>
    <definedName name="ox_15c7be35_afdf_51df_8ab4_67dec6035d9e" comment="milleleaf node 15c7be35-afdf-51df-8ab4-67dec6035d9e">'Use Phase'!$AK$290</definedName>
    <definedName name="ox_15cc16ba_6d46_5a1e_ac07_5d2422d7163a" comment="milleleaf node 15cc16ba-6d46-5a1e-ac07-5d2422d7163a">'Heat map article'!$D$51</definedName>
    <definedName name="ox_15cc8100_f747_5a51_8e81_d3257de7a010" comment="milleleaf node 15cc8100-f747-5a51-8e81-d3257de7a010">'Heat map article'!$N$77</definedName>
    <definedName name="ox_15cd0422_c23a_54a7_ba5c_e0e04d7f5f65" comment="milleleaf node 15cd0422-c23a-54a7-ba5c-e0e04d7f5f65">Recycling!$H$157</definedName>
    <definedName name="ox_15cdc20f_a2ea_5128_9a53_7cae4d929fd4" comment="milleleaf node 15cdc20f-a2ea-5128-9a53-7cae4d929fd4">'Use Phase'!$M$76</definedName>
    <definedName name="ox_15ce2c61_3cf6_576a_909c_db54751c3717" comment="milleleaf node 15ce2c61-3cf6-576a-909c-db54751c3717">Resume_SensAnal!$J$87</definedName>
    <definedName name="ox_15cfd55f_2f2c_5a2f_b587_30447f4d50b9" comment="milleleaf node 15cfd55f-2f2c-5a2f-b587-30447f4d50b9">Resume_SensAnal!$AE$41</definedName>
    <definedName name="ox_15d12827_3ece_56d8_9e70_71cc115b8061" comment="milleleaf node 15d12827-3ece-56d8-9e70-71cc115b8061">'Heat map article'!$U$153</definedName>
    <definedName name="ox_15d2fc88_1882_52fe_93f1_c033ed738d1b" comment="milleleaf node 15d2fc88-1882-52fe-93f1-c033ed738d1b">Recycling!$H$163</definedName>
    <definedName name="ox_15d4d72d_c712_535c_a63c_c67a0c721c9e" comment="milleleaf node 15d4d72d-c712-535c-a63c-c67a0c721c9e">'Heat map article'!$AN$40</definedName>
    <definedName name="ox_15d788bc_74af_5ce7_b8a0_84b2d21e2f60" comment="milleleaf node 15d788bc-74af-5ce7-b8a0-84b2d21e2f60">Production!$O$57</definedName>
    <definedName name="ox_15d7ec87_3e16_575c_90e5_f24873f96167" comment="milleleaf node 15d7ec87-3e16-575c-90e5-f24873f96167">'Heat map article'!$W$83</definedName>
    <definedName name="ox_15d892bb_cdca_592b_9f01_7d112742fe66" comment="milleleaf node 15d892bb-cdca-592b-9f01-7d112742fe66">Resume_SensAnal!$R$189</definedName>
    <definedName name="ox_15dcf886_2a40_5c12_85b6_67b74dc2bce8" comment="milleleaf node 15dcf886-2a40-5c12-85b6-67b74dc2bce8">'Use Phase'!$AJ$159</definedName>
    <definedName name="ox_15e0e178_029b_57bd_87fd_e417290cea36" comment="milleleaf node 15e0e178-029b-57bd-87fd-e417290cea36">'Use Phase'!$N$170</definedName>
    <definedName name="ox_15e21080_3124_50b9_9451_93c88f5a1526" comment="milleleaf node 15e21080-3124-50b9-9451-93c88f5a1526">Production!$AV$48</definedName>
    <definedName name="ox_15e555a0_35dd_5a12_a703_ba5a344478bb" comment="milleleaf node 15e555a0-35dd-5a12-a703-ba5a344478bb">Resume_SensAnal!$D$97</definedName>
    <definedName name="ox_15e60d03_18ee_52da_bf5d_c71ccf82161f" comment="milleleaf node 15e60d03-18ee-52da-bf5d-c71ccf82161f">'Heat map article'!$R$97</definedName>
    <definedName name="ox_15e75e16_7987_53f3_9537_c11fee4e7249" comment="milleleaf node 15e75e16-7987-53f3-9537-c11fee4e7249">Resume_SensAnal!$J$76</definedName>
    <definedName name="ox_15e7b7b0_ec4c_5c7d_8b11_371d5f5b70bc" comment="milleleaf node 15e7b7b0-ec4c-5c7d-8b11-371d5f5b70bc">Graphs!$P$15</definedName>
    <definedName name="ox_15e89379_3bd8_5beb_bc12_f8a62fc0f7df" comment="milleleaf node 15e89379-3bd8-5beb-bc12-f8a62fc0f7df">'Use Phase_Grid'!$S$191</definedName>
    <definedName name="ox_15ea7fe2_e003_5191_b654_14c2c1bb8a8b" comment="milleleaf node 15ea7fe2-e003-5191-b654-14c2c1bb8a8b">Production!$P$28</definedName>
    <definedName name="ox_15f40232_409b_5ff8_a1bd_661a561d1832" comment="milleleaf node 15f40232-409b-5ff8-a1bd-661a561d1832">'Heat map article'!$Z$89</definedName>
    <definedName name="ox_15f61a43_948d_5e80_b284_a8f089a5fe8b" comment="milleleaf node 15f61a43-948d-5e80-b284-a8f089a5fe8b">Resume_SensAnal!$AP$133</definedName>
    <definedName name="ox_15f7fa5b_d55e_533c_b478_1a8a6a78b5f5" comment="milleleaf node 15f7fa5b-d55e-533c-b478-1a8a6a78b5f5">'Heat map article'!$AO$38</definedName>
    <definedName name="ox_15f856b6_18f6_5656_b481_a4afff1db42a" comment="milleleaf node 15f856b6-18f6-5656-b481-a4afff1db42a">Production!$Z$183</definedName>
    <definedName name="ox_15fdfb45_5ebb_5e39_bbd0_cb045ef21c66" comment="milleleaf node 15fdfb45-5ebb-5e39-bbd0-cb045ef21c66">Resume_SensAnal!$M$129</definedName>
    <definedName name="ox_15ff018d_4c06_5dc6_b169_86b03d46af9f" comment="milleleaf node 15ff018d-4c06-5dc6-b169-86b03d46af9f">'Heat map article'!$U$108</definedName>
    <definedName name="ox_1603af3c_39b3_53ca_89d7_b7198b56498e" comment="milleleaf node 1603af3c-39b3-53ca-89d7-b7198b56498e">'Heat map article'!$AS$37</definedName>
    <definedName name="ox_16067fa6_b2ad_5762_9534_85aaa95ba59d" comment="milleleaf node 16067fa6-b2ad-5762-9534-85aaa95ba59d">'Use Phase'!$AH$314</definedName>
    <definedName name="ox_1607375b_86bb_5abd_b291_bb7babd0f41e" comment="milleleaf node 1607375b-86bb-5abd-b291-bb7babd0f41e">'Use Phase_Grid'!$F$59</definedName>
    <definedName name="ox_160cf3c6_84ac_545a_a74d_4d711adecef8" comment="milleleaf node 160cf3c6-84ac-545a-a74d-4d711adecef8">'Heat map article'!$AP$46</definedName>
    <definedName name="ox_160fcd74_9a25_596e_b2d1_5c6af1534f80" comment="milleleaf node 160fcd74-9a25-596e-b2d1-5c6af1534f80">Production!$N$166</definedName>
    <definedName name="ox_161215f8_6aca_5992_9b85_5a8a76c2a50e" comment="milleleaf node 161215f8-6aca-5992-9b85-5a8a76c2a50e">'Use Phase_Grid'!$Q$233</definedName>
    <definedName name="ox_16125665_c263_5d5f_b21a_1e76427105f7" comment="milleleaf node 16125665-c263-5d5f-b21a-1e76427105f7">'Use Phase'!$V$192</definedName>
    <definedName name="ox_16141e5c_97c7_5cd3_b899_9b8325e99fde" comment="milleleaf node 16141e5c-97c7-5cd3-b899-9b8325e99fde">Resume_SensAnal!$R$166</definedName>
    <definedName name="ox_1616c6d3_a62e_55d4_987f_1eaf79a561a8" comment="milleleaf node 1616c6d3-a62e-55d4-987f-1eaf79a561a8">'Use Phase'!$AI$231</definedName>
    <definedName name="ox_1616c907_6b7d_5627_80ec_6c3f6e8c9a37" comment="milleleaf node 1616c907-6b7d-5627-80ec-6c3f6e8c9a37">'Use Phase_Grid'!$Q$200</definedName>
    <definedName name="ox_161acfe3_7376_5e7b_88af_4415c83a26c5" comment="milleleaf node 161acfe3-7376-5e7b-88af-4415c83a26c5">'Use Phase_Grid'!$Q$219</definedName>
    <definedName name="ox_16205c3d_dd7d_5d1d_940c_93dfd67bf549" comment="milleleaf node 16205c3d-dd7d-5d1d-940c-93dfd67bf549">Resume_SensAnal!$D$205</definedName>
    <definedName name="ox_162244d3_87ea_5e25_92af_0094146a31fc" comment="milleleaf node 162244d3-87ea-5e25-92af-0094146a31fc">Resume_SensAnal!$AI$50</definedName>
    <definedName name="ox_16253866_38db_5fe9_8e22_abc6eb2edad2" comment="milleleaf node 16253866-38db-5fe9-8e22-abc6eb2edad2">'Use Phase'!$AG$141</definedName>
    <definedName name="ox_162b12cb_40b3_5735_a493_5b328b627508" comment="milleleaf node 162b12cb-40b3-5735-a493-5b328b627508">'Heat map article'!$F$42</definedName>
    <definedName name="ox_162dd982_56a1_55d1_bdb3_872b0a35fdd5" comment="milleleaf node 162dd982-56a1-55d1-bdb3-872b0a35fdd5">'Use Phase'!$L$308</definedName>
    <definedName name="ox_1631fc4a_618e_5bb4_b72b_37fb693361a1" comment="milleleaf node 1631fc4a-618e-5bb4-b72b-37fb693361a1">'Heat map article'!$R$96</definedName>
    <definedName name="ox_16342249_fba8_5a4a_89ad_2d143b0c2880" comment="milleleaf node 16342249-fba8-5a4a-89ad-2d143b0c2880">'Heat map article'!$P$120</definedName>
    <definedName name="ox_1637b633_2337_5b3e_aa55_c5d05ba0f8ae" comment="milleleaf node 1637b633-2337-5b3e-aa55-c5d05ba0f8ae">Resume_SensAnal!$O$220</definedName>
    <definedName name="ox_163bf1a8_9f37_5b6f_805d_eedc0f3e3a01" comment="milleleaf node 163bf1a8-9f37-5b6f-805d-eedc0f3e3a01">Recycling!$AK$85</definedName>
    <definedName name="ox_16400c5d_e208_58d1_99b6_6a67b10cf8e9" comment="milleleaf node 16400c5d-e208-58d1-99b6-6a67b10cf8e9">Resume_SensAnal!$P$217</definedName>
    <definedName name="ox_16423b98_3132_5de3_8a61_d0908442193f" comment="milleleaf node 16423b98-3132-5de3-8a61-d0908442193f">Resume_SensAnal!$AH$77</definedName>
    <definedName name="ox_1642f142_affb_56ea_8f8a_be2a5665bc0a" comment="milleleaf node 1642f142-affb-56ea-8f8a-be2a5665bc0a">'Heat map article'!$R$81</definedName>
    <definedName name="ox_16432bd1_c70d_515d_ad42_6566a46a29aa" comment="milleleaf node 16432bd1-c70d-515d-ad42-6566a46a29aa">Production!$G$127</definedName>
    <definedName name="ox_16460258_7c10_5e20_9fb8_535bbc4c25b1" comment="milleleaf node 16460258-7c10-5e20-9fb8-535bbc4c25b1">Production!$H$201</definedName>
    <definedName name="ox_164677ca_11b1_5586_bed1_172b986f92ee" comment="milleleaf node 164677ca-11b1-5586-bed1-172b986f92ee">'Use Phase'!$M$316</definedName>
    <definedName name="ox_16468e41_90b6_5d5e_8243_bd6a7c971328" comment="milleleaf node 16468e41-90b6-5d5e-8243-bd6a7c971328">'Use Phase'!$W$144</definedName>
    <definedName name="ox_16543196_dacd_5f1d_9fee_3e5913f04305" comment="milleleaf node 16543196-dacd-5f1d-9fee-3e5913f04305">'Heat map article'!$N$105</definedName>
    <definedName name="ox_1658fd00_cd5c_5dcb_b879_ba4813cea674" comment="milleleaf node 1658fd00-cd5c-5dcb-b879-ba4813cea674">Resume_SensAnal!$V$221</definedName>
    <definedName name="ox_165947c3_8e6f_554a_86fb_95732b00671f" comment="milleleaf node 165947c3-8e6f-554a-86fb-95732b00671f">'Use Phase_Grid'!$R$185</definedName>
    <definedName name="ox_165ac186_2a47_565a_bc2f_519a1679eb36" comment="milleleaf node 165ac186-2a47-565a-bc2f-519a1679eb36">Graphs!$B$6</definedName>
    <definedName name="ox_165b3606_9a51_57f2_b6cc_faf056f913d1" comment="milleleaf node 165b3606-9a51-57f2-b6cc-faf056f913d1">'Use Phase'!$AE$326</definedName>
    <definedName name="ox_165d0956_7095_55f4_b354_89252e95ed46" comment="milleleaf node 165d0956-7095-55f4-b354-89252e95ed46">Resume_SensAnal!$M$34</definedName>
    <definedName name="ox_165fc008_186f_53b7_8dc5_92d54b5d0e4c" comment="milleleaf node 165fc008-186f-53b7-8dc5-92d54b5d0e4c">Production!$N$66</definedName>
    <definedName name="ox_1661391e_e37d_53fc_a3a1_679dd9002e13" comment="milleleaf node 1661391e-e37d-53fc-a3a1-679dd9002e13">Recycling!$AE$119</definedName>
    <definedName name="ox_1663f82a_08b1_5d07_b87a_8ac6e7edf135" comment="milleleaf node 1663f82a-08b1-5d07-b87a-8ac6e7edf135">'Use Phase_Grid'!$T$200</definedName>
    <definedName name="ox_1663ff89_3df4_52aa_81d7_4c3ab6386201" comment="milleleaf node 1663ff89-3df4-52aa-81d7-4c3ab6386201">'Use Phase'!$P$55</definedName>
    <definedName name="ox_16700f6e_2487_5c7c_8b9a_452153917f52" comment="milleleaf node 16700f6e-2487-5c7c-8b9a-452153917f52">'Heat map article'!$E$139</definedName>
    <definedName name="ox_16739361_3c7e_5073_beab_28b9ea18aa2d" comment="milleleaf node 16739361-3c7e-5073-beab-28b9ea18aa2d">Recycling!$AT$156</definedName>
    <definedName name="ox_1674bf41_bbb7_5b40_9105_8ddf2550e9d0" comment="milleleaf node 1674bf41-bbb7-5b40-9105-8ddf2550e9d0">'Use Phase'!$M$244</definedName>
    <definedName name="ox_1674da2e_7bb8_5edb_b15c_0311cb9e13c8" comment="milleleaf node 1674da2e-7bb8-5edb-b15c-0311cb9e13c8">'Use Phase'!$M$23</definedName>
    <definedName name="ox_167a9c1b_51f9_516f_a458_cf2be5d11335" comment="milleleaf node 167a9c1b-51f9-516f-a458-cf2be5d11335">Production!$L$137</definedName>
    <definedName name="ox_16818345_f6c6_5775_aea3_309261171bbc" comment="milleleaf node 16818345-f6c6-5775-aea3-309261171bbc">'Use Phase'!$T$186</definedName>
    <definedName name="ox_16833cf1_b234_533c_92f8_0b030d6d00a4" comment="milleleaf node 16833cf1-b234-533c-92f8-0b030d6d00a4">'Use Phase'!$P$307</definedName>
    <definedName name="ox_1688edf6_e7aa_5dd4_8a50_25e7584486b4" comment="milleleaf node 1688edf6-e7aa-5dd4-8a50-25e7584486b4">'Heat map article'!$G$56</definedName>
    <definedName name="ox_168bd084_bfca_5458_b6fa_3b628e214977" comment="milleleaf node 168bd084-bfca-5458-b6fa-3b628e214977">Recycling!$V$124</definedName>
    <definedName name="ox_168d4c1b_659f_5a21_b869_bcd481da08d8" comment="milleleaf node 168d4c1b-659f-5a21-b869-bcd481da08d8">'Use Phase'!$AG$280</definedName>
    <definedName name="ox_1697db05_fbbe_5e0e_9b49_fa5c687f7472" comment="milleleaf node 1697db05-fbbe-5e0e-9b49-fa5c687f7472">'Use Phase'!$P$305</definedName>
    <definedName name="ox_1698391d_77da_5a6b_8a83_798927eb0432" comment="milleleaf node 1698391d-77da-5a6b-8a83-798927eb0432">'Heat map article'!$P$124</definedName>
    <definedName name="ox_169ca866_0585_5584_8fad_537a1eb3170a" comment="milleleaf node 169ca866-0585-5584-8fad-537a1eb3170a">'Use Phase_Grid'!$M$186</definedName>
    <definedName name="ox_16a6c323_eac0_561e_acb3_de45eb07f110" comment="milleleaf node 16a6c323-eac0-561e-acb3-de45eb07f110">'Heat map article'!$Q$58</definedName>
    <definedName name="ox_16a8258b_c279_5a08_b99d_1a344f523676" comment="milleleaf node 16a8258b-c279-5a08-b99d-1a344f523676">'Use Phase_Grid'!$F$37</definedName>
    <definedName name="ox_16ab1d07_83c1_542e_810a_da6fffe8f3bf" comment="milleleaf node 16ab1d07-83c1-542e-810a-da6fffe8f3bf">'Heat map article'!$AD$54</definedName>
    <definedName name="ox_16b1f8fb_f6a8_5eed_89df_e5b18a1fee8b" comment="milleleaf node 16b1f8fb-f6a8-5eed-89df-e5b18a1fee8b">Production!$H$75</definedName>
    <definedName name="ox_16b26485_7a1f_5122_abca_031ba69be816" comment="milleleaf node 16b26485-7a1f-5122-abca-031ba69be816">Resume_SensAnal!$N$155</definedName>
    <definedName name="ox_16b2ee91_1f3c_55c9_99d7_8ca5d9e2310b" comment="milleleaf node 16b2ee91-1f3c-55c9-99d7-8ca5d9e2310b">Resume_SensAnal!$AK$58</definedName>
    <definedName name="ox_16b551a6_ddac_5ac0_b99d_e6c71784a0cd" comment="milleleaf node 16b551a6-ddac-5ac0-b99d-e6c71784a0cd">Recycling!$AQ$333</definedName>
    <definedName name="ox_16b7f5bd_3029_528d_ad4b_46449b1a9c31" comment="milleleaf node 16b7f5bd-3029-528d-ad4b-46449b1a9c31">'Use Phase'!$S$139</definedName>
    <definedName name="ox_16bcdfc4_f710_5a5f_a87f_12cd12e8f60f" comment="milleleaf node 16bcdfc4-f710-5a5f-a87f-12cd12e8f60f">'Heat map article'!$AG$51</definedName>
    <definedName name="ox_16c2a30b_8b56_524d_ae09_89eb3ce10dc7" comment="milleleaf node 16c2a30b-8b56-524d-ae09-89eb3ce10dc7">Recycling!$AK$86</definedName>
    <definedName name="ox_16c4d524_c29c_5635_a45a_2e96eb4712a2" comment="milleleaf node 16c4d524-c29c-5635-a45a-2e96eb4712a2">'Heat map article'!$F$73</definedName>
    <definedName name="ox_16c5a8fd_0d75_509e_bf99_f7be4a7ffa4a" comment="milleleaf node 16c5a8fd-0d75-509e-bf99-f7be4a7ffa4a">Resume_SensAnal!$H$97</definedName>
    <definedName name="ox_16c8dc9c_58a7_5af0_888e_57178fb6cb18" comment="milleleaf node 16c8dc9c-58a7-5af0-888e-57178fb6cb18">'Use Phase'!$AH$340</definedName>
    <definedName name="ox_16d75063_916d_500e_9cba_50e3b0d1ee7a" comment="milleleaf node 16d75063-916d-500e-9cba-50e3b0d1ee7a">Resume_SensAnal!$T$98</definedName>
    <definedName name="ox_16d7fbe6_7a0d_5508_bf16_3b8cf2ca2ef9" comment="milleleaf node 16d7fbe6-7a0d-5508-bf16-3b8cf2ca2ef9">Production!$G$219</definedName>
    <definedName name="ox_16d872f2_0229_531c_8df4_22eec4b90923" comment="milleleaf node 16d872f2-0229-531c-8df4-22eec4b90923">'Use Phase_Grid'!$K$70</definedName>
    <definedName name="ox_16dc4dff_e57d_5e8e_bc08_585327235a2f" comment="milleleaf node 16dc4dff-e57d-5e8e-bc08-585327235a2f">'Heat map article'!$H$44</definedName>
    <definedName name="ox_16dfeced_f366_50cd_8200_04cb16f1d08c" comment="milleleaf node 16dfeced-f366-50cd-8200-04cb16f1d08c">Recycling!$AS$151</definedName>
    <definedName name="ox_16e1ce90_aa18_531a_855c_f960414c5355" comment="milleleaf node 16e1ce90-aa18-531a-855c-f960414c5355">'Use Phase'!$U$155</definedName>
    <definedName name="ox_16e32cd9_e0f0_5ed1_8254_11ac5eb7582f" comment="milleleaf node 16e32cd9-e0f0-5ed1-8254-11ac5eb7582f">Resume_SensAnal!$E$51</definedName>
    <definedName name="ox_16e87079_043c_57ca_97fc_f4a01c74b44d" comment="milleleaf node 16e87079-043c-57ca-97fc-f4a01c74b44d">Resume_SensAnal!$F$107</definedName>
    <definedName name="ox_16eb4ceb_3824_5e29_893e_127d868af024" comment="milleleaf node 16eb4ceb-3824-5e29-893e-127d868af024">Resume_SensAnal!$E$134</definedName>
    <definedName name="ox_16f04ff0_af8f_5d56_b5a7_4b820ef65dd9" comment="milleleaf node 16f04ff0-af8f-5d56-b5a7-4b820ef65dd9">'Use Phase'!$W$238</definedName>
    <definedName name="ox_16f26773_854f_583b_bac7_088e75be7472" comment="milleleaf node 16f26773-854f-583b-bac7-088e75be7472">'Use Phase_Grid'!$J$231</definedName>
    <definedName name="ox_16f4d12c_9308_5e7c_9ad5_26c6cf40031a" comment="milleleaf node 16f4d12c-9308-5e7c-9ad5-26c6cf40031a">'Heat map article'!$AF$45</definedName>
    <definedName name="ox_16fc64d7_2e4b_544d_ad82_e1767fb3fccc" comment="milleleaf node 16fc64d7-2e4b-544d-ad82-e1767fb3fccc">Resume_SensAnal!$AD$100</definedName>
    <definedName name="ox_16fdf48e_1ad9_5de0_ab19_1b524b359b40" comment="milleleaf node 16fdf48e-1ad9-5de0-ab19-1b524b359b40">Resume_SensAnal!$W$13</definedName>
    <definedName name="ox_1701feb1_2dad_56a1_8ee2_eefc20eb9739" comment="milleleaf node 1701feb1-2dad-56a1-8ee2-eefc20eb9739">Resume_SensAnal!$AG$106</definedName>
    <definedName name="ox_17061ed2_6f61_53f2_b243_f6b84610e553" comment="milleleaf node 17061ed2-6f61-53f2-b243-f6b84610e553">Recycling!$AF$93</definedName>
    <definedName name="ox_17070e50_debc_5166_b55e_d24672472e1c" comment="milleleaf node 17070e50-debc-5166-b55e-d24672472e1c">'Heat map article'!$R$151</definedName>
    <definedName name="ox_170d1376_2f6c_5473_9cde_49f76eb12e7b" comment="milleleaf node 170d1376-2f6c-5473-9cde-49f76eb12e7b">'Use Phase_Grid'!$J$179</definedName>
    <definedName name="ox_170ef080_599e_515e_ab22_cf6529848074" comment="milleleaf node 170ef080-599e-515e-ab22-cf6529848074">'Use Phase'!$W$247</definedName>
    <definedName name="ox_1712fb75_a508_5352_b7be_00c32807f4c4" comment="milleleaf node 1712fb75-a508-5352-b7be-00c32807f4c4">Production!$H$96</definedName>
    <definedName name="ox_1717082b_d008_5906_85ef_c4a915d1e1df" comment="milleleaf node 1717082b-d008-5906-85ef-c4a915d1e1df">'Use Phase'!$AF$170</definedName>
    <definedName name="ox_1719f52a_513b_57d3_a9ff_f15a3ac9e2c2" comment="milleleaf node 1719f52a-513b-57d3-a9ff-f15a3ac9e2c2">Production!$K$169</definedName>
    <definedName name="ox_171b64d1_7cc0_5996_a287_c9da27b1c7d8" comment="milleleaf node 171b64d1-7cc0-5996-a287-c9da27b1c7d8">Production!$I$162</definedName>
    <definedName name="ox_171de8c6_3a64_5e45_b910_f549c212e1a6" comment="milleleaf node 171de8c6-3a64-5e45-b910-f549c212e1a6">Recycling!$BJ$166</definedName>
    <definedName name="ox_1725732c_1995_5a21_9b78_25190ac4bf29" comment="milleleaf node 1725732c-1995-5a21-9b78-25190ac4bf29">Recycling!$BD$83</definedName>
    <definedName name="ox_17285fba_faff_5785_a09c_23ed6c233662" comment="milleleaf node 17285fba-faff-5785-a09c-23ed6c233662">'Use Phase'!$O$377</definedName>
    <definedName name="ox_172e3474_ee1d_5cfc_8993_ecf775292992" comment="milleleaf node 172e3474-ee1d-5cfc-8993-ecf775292992">Graphs!$G$63</definedName>
    <definedName name="ox_172f7aa6_7161_5150_8037_65f0ecfe2368" comment="milleleaf node 172f7aa6-7161-5150-8037-65f0ecfe2368">Production!$Y$225</definedName>
    <definedName name="ox_173023ec_6f9c_5c6c_b1d9_c4b262244fe7" comment="milleleaf node 173023ec-6f9c-5c6c-b1d9-c4b262244fe7">Resume_SensAnal!$AK$87</definedName>
    <definedName name="ox_1735f0d7_e0ed_54de_b531_6bc565a07e26" comment="milleleaf node 1735f0d7-e0ed-54de-b531-6bc565a07e26">'Heat map article'!$AH$87</definedName>
    <definedName name="ox_17360ffa_ee11_52d1_b10e_127073da2c50" comment="milleleaf node 17360ffa-ee11-52d1-b10e-127073da2c50">Resume_SensAnal!$X$217</definedName>
    <definedName name="ox_1738b5b0_2efb_515c_aa03_04572d51275c" comment="milleleaf node 1738b5b0-2efb-515c-aa03-04572d51275c">'Heat map article'!$J$100</definedName>
    <definedName name="ox_173c6aa2_3216_599a_b8a7_d3a64f21cef1" comment="milleleaf node 173c6aa2-3216-599a-b8a7-d3a64f21cef1">'Heat map article'!$AD$98</definedName>
    <definedName name="ox_1742f2c7_28bf_5142_b4f2_ab42ea9b5660" comment="milleleaf node 1742f2c7-28bf-5142-b4f2-ab42ea9b5660">Resume_SensAnal!$AQ$127</definedName>
    <definedName name="ox_17433a5c_8cca_58ba_8539_6bbaa032c12b" comment="milleleaf node 17433a5c-8cca-58ba-8539-6bbaa032c12b">Production!$M$99</definedName>
    <definedName name="ox_1749764c_8dd3_5a8a_b45f_3a37b032604d" comment="milleleaf node 1749764c-8dd3-5a8a-b45f-3a37b032604d">'Heat map article'!$X$144</definedName>
    <definedName name="ox_174b0264_f227_5684_bcff_ea956f812bdd" comment="milleleaf node 174b0264-f227-5684-bcff-ea956f812bdd">Resume_SensAnal!$AK$63</definedName>
    <definedName name="ox_174ccd70_d2f3_5ebb_8c43_7e1d8dd2697a" comment="milleleaf node 174ccd70-d2f3-5ebb-8c43-7e1d8dd2697a">Recycling!$W$85</definedName>
    <definedName name="ox_174d8393_3956_5505_b3e4_b6f2d619d290" comment="milleleaf node 174d8393-3956-5505-b3e4-b6f2d619d290">'Use Phase_Grid'!$K$15</definedName>
    <definedName name="ox_17562503_80bc_5eb3_aefd_f06a799434cc" comment="milleleaf node 17562503-80bc-5eb3-aefd-f06a799434cc">'Heat map article'!$G$149</definedName>
    <definedName name="ox_1758a26e_fa61_58b6_982b_b4a3305c6f7e" comment="milleleaf node 1758a26e-fa61-58b6-982b-b4a3305c6f7e">Production!$M$113</definedName>
    <definedName name="ox_175ff1bb_4be1_5fc5_b1db_d0139818b10c" comment="milleleaf node 175ff1bb-4be1-5fc5-b1db-d0139818b10c">'Use Phase'!$N$175</definedName>
    <definedName name="ox_175ffdfd_ad9a_5859_a7af_cc89c622cc36" comment="milleleaf node 175ffdfd-ad9a-5859-a7af-cc89c622cc36">'Use Phase_Grid'!$M$208</definedName>
    <definedName name="ox_1762367c_5423_5207_96db_7cd52f8c5067" comment="milleleaf node 1762367c-5423-5207-96db-7cd52f8c5067">Resume_SensAnal!$AM$45</definedName>
    <definedName name="ox_176433b5_98d1_507e_b19e_a174c5251968" comment="milleleaf node 176433b5-98d1-507e-b19e-a174c5251968">'Use Phase'!$AI$225</definedName>
    <definedName name="ox_17644906_c0ca_58cd_8630_a4be5d701f08" comment="milleleaf node 17644906-c0ca-58cd-8630-a4be5d701f08">Recycling!$AE$193</definedName>
    <definedName name="ox_1765edc8_9436_5598_bf31_20edd17b8a7f" comment="milleleaf node 1765edc8-9436-5598-bf31-20edd17b8a7f">Production!$K$242</definedName>
    <definedName name="ox_17679781_8039_5841_ad15_9079d58d582f" comment="milleleaf node 17679781-8039-5841-ad15-9079d58d582f">'Heat map article'!$AD$151</definedName>
    <definedName name="ox_1769563c_626d_5afe_848d_63489258d527" comment="milleleaf node 1769563c-626d-5afe-848d-63489258d527">'Heat map article'!$AJ$63</definedName>
    <definedName name="ox_176ae9c5_02ff_5068_aa0c_a1754302c837" comment="milleleaf node 176ae9c5-02ff-5068-aa0c-a1754302c837">Production!$AT$208</definedName>
    <definedName name="ox_176af0a9_ff57_539e_9563_5d90fb73cb83" comment="milleleaf node 176af0a9-ff57-539e-9563-5d90fb73cb83">Production!$BF$54</definedName>
    <definedName name="ox_176b7f03_5700_5aa8_bd94_8931e7d11ae0" comment="milleleaf node 176b7f03-5700-5aa8-bd94-8931e7d11ae0">Production!$D$32</definedName>
    <definedName name="ox_176e5fa5_8774_596c_b863_9ad2fdb08baf" comment="milleleaf node 176e5fa5-8774-596c-b863-9ad2fdb08baf">'Use Phase_Grid'!$C$26</definedName>
    <definedName name="ox_1771c0e1_0c66_5fc0_9a9f_88dbce89ef0e" comment="milleleaf node 1771c0e1-0c66-5fc0-9a9f-88dbce89ef0e">Resume_SensAnal!$H$218</definedName>
    <definedName name="ox_1776ac2d_90c7_5d0f_9051_0da8587c744d" comment="milleleaf node 1776ac2d-90c7-5d0f-9051-0da8587c744d">'Use Phase_Grid'!$Q$31</definedName>
    <definedName name="ox_177e0943_c2de_5653_82f4_1ab2c2ce7d05" comment="milleleaf node 177e0943-c2de-5653-82f4-1ab2c2ce7d05">Resume_SensAnal!$K$197</definedName>
    <definedName name="ox_17804296_5a5e_5066_ac81_64dba7fcc666" comment="milleleaf node 17804296-5a5e-5066-ac81-64dba7fcc666">Production!$AV$153</definedName>
    <definedName name="ox_178056c2_a803_5ff2_b7ba_6f6f35e59f5c" comment="milleleaf node 178056c2-a803-5ff2-b7ba-6f6f35e59f5c">'Heat map article'!$AH$152</definedName>
    <definedName name="ox_1783d935_51b1_5520_a9e7_f77c487c510b" comment="milleleaf node 1783d935-51b1-5520-a9e7-f77c487c510b">'Use Phase'!$Q$35</definedName>
    <definedName name="ox_17879666_42f8_50a3_996a_22402fcfd5c8" comment="milleleaf node 17879666-42f8-50a3-996a-22402fcfd5c8">'Heat map article'!$AG$131</definedName>
    <definedName name="ox_178da5dd_8ca5_51c7_ad64_0c01ee330a76" comment="milleleaf node 178da5dd-8ca5-51c7-ad64-0c01ee330a76">'Use Phase'!$O$140</definedName>
    <definedName name="ox_1792f029_9d7f_599d_8f7f_7307017e8534" comment="milleleaf node 1792f029-9d7f-599d-8f7f-7307017e8534">'Use Phase_Grid'!$T$137</definedName>
    <definedName name="ox_17938515_a6d1_5d9d_ac37_ee5bee70ddd6" comment="milleleaf node 17938515-a6d1-5d9d-ac37-ee5bee70ddd6">'Heat map article'!$AE$130</definedName>
    <definedName name="ox_17941848_b5c8_562b_b855_94a084026712" comment="milleleaf node 17941848-b5c8-562b-b855-94a084026712">Resume_SensAnal!$AF$68</definedName>
    <definedName name="ox_17951b51_a138_54d9_b24b_919b5c67b321" comment="milleleaf node 17951b51-a138-54d9-b24b-919b5c67b321">'Use Phase'!$AJ$169</definedName>
    <definedName name="ox_1796ab2c_8772_5a9c_bf14_911e63ee5b94" comment="milleleaf node 1796ab2c-8772-5a9c-bf14-911e63ee5b94">'Use Phase'!$AI$272</definedName>
    <definedName name="ox_1796dd16_d307_5e53_acfa_96f131630cc0" comment="milleleaf node 1796dd16-d307-5e53-acfa-96f131630cc0">'Use Phase'!$Q$52</definedName>
    <definedName name="ox_1797da80_9983_537b_991a_1368fa9f3cc9" comment="milleleaf node 1797da80-9983-537b-991a-1368fa9f3cc9">'Use Phase_Grid'!$N$180</definedName>
    <definedName name="ox_1798e925_3f47_56d4_a9ec_e1e18cdee488" comment="milleleaf node 1798e925-3f47-56d4-a9ec-e1e18cdee488">'Use Phase_Grid'!$N$19</definedName>
    <definedName name="ox_179a531f_0187_56d2_af44_bfd337c90c07" comment="milleleaf node 179a531f-0187-56d2-af44-bfd337c90c07">'Heat map article'!$G$52</definedName>
    <definedName name="ox_179aa001_4e25_5fe0_8297_1fc7c3784932" comment="milleleaf node 179aa001-4e25-5fe0-8297-1fc7c3784932">Recycling!$AQ$299</definedName>
    <definedName name="ox_179d132e_cf81_5a93_a479_53457466372a" comment="milleleaf node 179d132e-cf81-5a93-a479-53457466372a">'Heat map article'!$AJ$24</definedName>
    <definedName name="ox_17a89d57_d3f3_5b18_b823_8d0c4e285477" comment="milleleaf node 17a89d57-d3f3-5b18-b823-8d0c4e285477">'Use Phase_Grid'!$M$90</definedName>
    <definedName name="ox_17aaac16_4a68_5273_9499_794fc509ead3" comment="milleleaf node 17aaac16-4a68-5273-9499-794fc509ead3">Resume_SensAnal!$Q$192</definedName>
    <definedName name="ox_17ac6fb4_521f_5cfb_b624_cc4df02d2815" comment="milleleaf node 17ac6fb4-521f-5cfb-b624-cc4df02d2815">'Use Phase'!$R$71</definedName>
    <definedName name="ox_17af42bd_39fa_5074_bc3d_0b8b8b7e7835" comment="milleleaf node 17af42bd-39fa-5074-bc3d-0b8b8b7e7835">Graphs!$D$9</definedName>
    <definedName name="ox_17b3aec8_89e6_57d4_bb38_76226a5a097c" comment="milleleaf node 17b3aec8-89e6-57d4-bb38-76226a5a097c">Recycling!$BC$91</definedName>
    <definedName name="ox_17b4709e_17a7_56e9_b13e_877fb53f2dd6" comment="milleleaf node 17b4709e-17a7-56e9-b13e-877fb53f2dd6">'Use Phase'!$N$321</definedName>
    <definedName name="ox_17b52c62_4772_5cd4_8d88_bdd1f23a95e4" comment="milleleaf node 17b52c62-4772-5cd4-8d88-bdd1f23a95e4">Recycling!$I$175</definedName>
    <definedName name="ox_17bc2a21_821c_5792_8005_7d463ca2718d" comment="milleleaf node 17bc2a21-821c-5792-8005-7d463ca2718d">'Use Phase'!$Q$230</definedName>
    <definedName name="ox_17bd441e_c791_5c52_a79b_4f5006dfff12" comment="milleleaf node 17bd441e-c791-5c52-a79b-4f5006dfff12">'Use Phase_Grid'!$O$163</definedName>
    <definedName name="ox_17bd8e59_8a29_5fb4_af48_eb91797366b9" comment="milleleaf node 17bd8e59-8a29-5fb4-af48-eb91797366b9">'Heat map article'!$P$134</definedName>
    <definedName name="ox_17bdbaf5_46da_50ae_b240_3e3fbe4948ce" comment="milleleaf node 17bdbaf5-46da-50ae-b240-3e3fbe4948ce">Recycling!$AQ$327</definedName>
    <definedName name="ox_17be45ec_ec7c_5916_a5d9_236bccbabb36" comment="milleleaf node 17be45ec-ec7c-5916-a5d9-236bccbabb36">Recycling!$P$147</definedName>
    <definedName name="ox_17bf2c27_02eb_56f9_809e_c48d4946cde2" comment="milleleaf node 17bf2c27-02eb-56f9-809e-c48d4946cde2">Recycling!$AP$306</definedName>
    <definedName name="ox_17c4d395_8c37_5930_a6c2_9d30cecd1227" comment="milleleaf node 17c4d395-8c37-5930-a6c2-9d30cecd1227">'Use Phase'!$O$248</definedName>
    <definedName name="ox_17c53316_734f_5f42_9d54_178231c436c7" comment="milleleaf node 17c53316-734f-5f42-9d54-178231c436c7">'Use Phase'!$N$16</definedName>
    <definedName name="ox_17c628ab_577f_5e0d_a77a_c08c23cff7bc" comment="milleleaf node 17c628ab-577f-5e0d-a77a-c08c23cff7bc">'Use Phase'!$AD$184</definedName>
    <definedName name="ox_17c9bb15_9921_5354_a083_3dde2a1456e3" comment="milleleaf node 17c9bb15-9921-5354-a083-3dde2a1456e3">Resume_SensAnal!$O$59</definedName>
    <definedName name="ox_17cb0025_d515_53d5_9eef_9647ac571c01" comment="milleleaf node 17cb0025-d515-53d5-9eef-9647ac571c01">'Use Phase'!$J$196</definedName>
    <definedName name="ox_17d38929_6f15_5a0b_a262_f60bc5c62bc3" comment="milleleaf node 17d38929-6f15-5a0b-a262-f60bc5c62bc3">Production!$U$69</definedName>
    <definedName name="ox_17d39812_6edf_5346_bf41_2f4185ea5584" comment="milleleaf node 17d39812-6edf-5346-bf41-2f4185ea5584">'Use Phase'!$M$192</definedName>
    <definedName name="ox_17d44428_84e6_5431_9978_aa98c003fc09" comment="milleleaf node 17d44428-84e6-5431-9978-aa98c003fc09">'Use Phase'!$S$329</definedName>
    <definedName name="ox_17d58714_786b_55eb_80e5_935d4b245106" comment="milleleaf node 17d58714-786b-55eb-80e5-935d4b245106">'Use Phase'!$AJ$200</definedName>
    <definedName name="ox_17daa389_e45a_5c67_a54b_1e9a4951a8f2" comment="milleleaf node 17daa389-e45a-5c67-a54b-1e9a4951a8f2">'Use Phase'!$R$260</definedName>
    <definedName name="ox_17dc1626_6612_55ec_81f9_272b19a04642" comment="milleleaf node 17dc1626-6612-55ec-81f9-272b19a04642">Production!$AP$13</definedName>
    <definedName name="ox_17ddc716_093f_56bd_a55d_81604d6eef05" comment="milleleaf node 17ddc716-093f-56bd-a55d-81604d6eef05">Resume_SensAnal!$I$194</definedName>
    <definedName name="ox_17dece93_6198_5884_b5c2_7df5f6f92c33" comment="milleleaf node 17dece93-6198-5884-b5c2-7df5f6f92c33">Production!$AJ$191</definedName>
    <definedName name="ox_17e12cae_369a_5d14_a4c7_8e5c27fee753" comment="milleleaf node 17e12cae-369a-5d14-a4c7-8e5c27fee753">Resume_SensAnal!$O$189</definedName>
    <definedName name="ox_17e22234_7e18_5c34_8e49_5e02f28e19c0" comment="milleleaf node 17e22234-7e18-5c34-8e49-5e02f28e19c0">'Use Phase_Grid'!$W$137</definedName>
    <definedName name="ox_17e3cb53_6b37_58a7_9661_940dacbe2bcf" comment="milleleaf node 17e3cb53-6b37-58a7-9661-940dacbe2bcf">Production!$AK$206</definedName>
    <definedName name="ox_17e5f5e1_7961_5987_b41c_15dfbbe96979" comment="milleleaf node 17e5f5e1-7961-5987-b41c-15dfbbe96979">Recycling!$AO$161</definedName>
    <definedName name="ox_17e78abd_ddf0_5c0c_ae41_798f5b53822a" comment="milleleaf node 17e78abd-ddf0-5c0c-ae41-798f5b53822a">Recycling!$AL$113</definedName>
    <definedName name="ox_17eae1ae_b2ea_521c_8279_a340f422d528" comment="milleleaf node 17eae1ae-b2ea-521c-8279-a340f422d528">Production!$G$123</definedName>
    <definedName name="ox_17f10544_d65a_511e_9094_ff6175fa2289" comment="milleleaf node 17f10544-d65a-511e-9094-ff6175fa2289">'Use Phase'!$N$66</definedName>
    <definedName name="ox_17f3cb09_0e47_5069_8820_4ed99af9337a" comment="milleleaf node 17f3cb09-0e47-5069-8820-4ed99af9337a">Graphs!$K$33</definedName>
    <definedName name="ox_17fea327_a1db_5b28_a4ea_5d6924d2be0c" comment="milleleaf node 17fea327-a1db-5b28-a4ea-5d6924d2be0c">Resume_SensAnal!$E$46</definedName>
    <definedName name="ox_18060125_e049_584a_9bf0_ad0a3a20f3d6" comment="milleleaf node 18060125-e049-584a-9bf0-ad0a3a20f3d6">'Use Phase_Grid'!$R$192</definedName>
    <definedName name="ox_1806a04a_6369_57dd_90ea_f2900728e51a" comment="milleleaf node 1806a04a-6369-57dd-90ea-f2900728e51a">'Use Phase_Grid'!$O$177</definedName>
    <definedName name="ox_1807146a_7814_5086_a79a_34e57d77ef0c" comment="milleleaf node 1807146a-7814-5086-a79a-34e57d77ef0c">Resume_SensAnal!$M$31</definedName>
    <definedName name="ox_18074f74_4121_52f9_a7f8_80fb1c8b8510" comment="milleleaf node 18074f74-4121-52f9-a7f8-80fb1c8b8510">Production!$BJ$9</definedName>
    <definedName name="ox_1808df3c_fea6_5b06_ad2a_997c0049c941" comment="milleleaf node 1808df3c-fea6-5b06-ad2a-997c0049c941">Production!$AL$51</definedName>
    <definedName name="ox_18099af3_20dd_5293_8578_d7496c4c42d9" comment="milleleaf node 18099af3-20dd-5293-8578-d7496c4c42d9">Recycling!$AP$96</definedName>
    <definedName name="ox_180a171f_fdd0_53e8_8b2f_02670b42589a" comment="milleleaf node 180a171f-fdd0-53e8-8b2f-02670b42589a">'Heat map article'!$H$81</definedName>
    <definedName name="ox_180b68f9_4bef_5549_a43f_f5cfc2ff1de5" comment="milleleaf node 180b68f9-4bef-5549-a43f-f5cfc2ff1de5">Resume_SensAnal!$AR$134</definedName>
    <definedName name="ox_180c44e9_5084_524e_a350_77a44a5ec29f" comment="milleleaf node 180c44e9-5084-524e-a350-77a44a5ec29f">'Use Phase_Grid'!$M$253</definedName>
    <definedName name="ox_180d196e_0f69_540f_841e_7d7fa07fa797" comment="milleleaf node 180d196e-0f69-540f-841e-7d7fa07fa797">'Use Phase_Grid'!$O$17</definedName>
    <definedName name="ox_1811627c_cb3c_5ea7_90d5_b1b4182b5a7d" comment="milleleaf node 1811627c-cb3c-5ea7-90d5-b1b4182b5a7d">'Heat map article'!$AN$37</definedName>
    <definedName name="ox_1811c3b4_3c79_57f4_8bf7_454b01c3a6f4" comment="milleleaf node 1811c3b4-3c79-57f4-8bf7-454b01c3a6f4">'Use Phase'!$AG$247</definedName>
    <definedName name="ox_1815572e_7853_5aa8_b750_32ed65dd2541" comment="milleleaf node 1815572e-7853-5aa8-b750-32ed65dd2541">Production!$H$234</definedName>
    <definedName name="ox_181774e0_3152_5449_80bb_c64356db275d" comment="milleleaf node 181774e0-3152-5449-80bb-c64356db275d">'Heat map article'!$AO$7</definedName>
    <definedName name="ox_181a2702_17f7_5c92_9aa4_191a8ff280f0" comment="milleleaf node 181a2702-17f7-5c92-9aa4-191a8ff280f0">Production!$AV$52</definedName>
    <definedName name="ox_181c1667_c994_530b_a095_d6c1179fb300" comment="milleleaf node 181c1667-c994-530b-a095-d6c1179fb300">Recycling!$AZ$103</definedName>
    <definedName name="ox_181e6a82_c728_5cca_a8fc_a9b3b809ef56" comment="milleleaf node 181e6a82-c728-5cca-a8fc-a9b3b809ef56">'Heat map article'!$AR$18</definedName>
    <definedName name="ox_1822589e_c4f8_5dff_b13d_e1f20031b88f" comment="milleleaf node 1822589e-c4f8-5dff-b13d-e1f20031b88f">'Heat map article'!$AG$145</definedName>
    <definedName name="ox_18242fe1_6b31_5e5f_b1aa_fbdd39d70d64" comment="milleleaf node 18242fe1-6b31-5e5f-b1aa-fbdd39d70d64">Recycling!$BP$163</definedName>
    <definedName name="ox_18251372_d329_54a7_af29_038ff1c65762" comment="milleleaf node 18251372-d329-54a7-af29-038ff1c65762">'Heat map article'!$AJ$111</definedName>
    <definedName name="ox_182cd228_c0c0_54ce_bc5e_88a09d86e8d6" comment="milleleaf node 182cd228-c0c0-54ce-bc5e-88a09d86e8d6">Production!$S$71</definedName>
    <definedName name="ox_182fdfa3_c96f_5449_be97_822314ac2f98" comment="milleleaf node 182fdfa3-c96f-5449-be97-822314ac2f98">'Use Phase_Grid'!$M$6</definedName>
    <definedName name="ox_1834cbc4_047a_501a_9f80_a7c1e10a3f69" comment="milleleaf node 1834cbc4-047a-501a-9f80-a7c1e10a3f69">Production!$H$135</definedName>
    <definedName name="ox_18405c88_20e6_5393_ae74_71d4012827b5" comment="milleleaf node 18405c88-20e6-5393-ae74-71d4012827b5">'Use Phase'!$M$308</definedName>
    <definedName name="ox_1840a6f9_714d_5c7b_9b7d_faebf2d5ca76" comment="milleleaf node 1840a6f9-714d-5c7b-9b7d-faebf2d5ca76">'Use Phase_Grid'!$P$250</definedName>
    <definedName name="ox_18462ef9_107e_5013_8ca6_a75cafb93b47" comment="milleleaf node 18462ef9-107e-5013-8ca6-a75cafb93b47">Production!$Q$207</definedName>
    <definedName name="ox_1848e745_03bd_5f92_bb68_c21946e7a000" comment="milleleaf node 1848e745-03bd-5f92-bb68-c21946e7a000">'Heat map article'!$D$35</definedName>
    <definedName name="ox_18498dc9_82cf_553e_ad7d_8426d341aeff" comment="milleleaf node 18498dc9-82cf-553e-ad7d-8426d341aeff">Production!$H$188</definedName>
    <definedName name="ox_184a2e55_abb8_5f3a_9f2f_1904c4214240" comment="milleleaf node 184a2e55-abb8-5f3a-9f2f-1904c4214240">Resume_SensAnal!$A$209</definedName>
    <definedName name="ox_184d43a0_c20e_5c9c_833f_1948f2609438" comment="milleleaf node 184d43a0-c20e-5c9c-833f-1948f2609438">'Heat map article'!$X$84</definedName>
    <definedName name="ox_184de749_cd37_59fb_91a3_a2d9e50de56a" comment="milleleaf node 184de749-cd37-59fb-91a3-a2d9e50de56a">Recycling!$P$95</definedName>
    <definedName name="ox_185388a7_9189_5b24_970a_469fa88219e9" comment="milleleaf node 185388a7-9189-5b24-970a-469fa88219e9">Resume_SensAnal!$N$124</definedName>
    <definedName name="ox_18581eda_58ca_5a2b_889f_4eb835556004" comment="milleleaf node 18581eda-58ca-5a2b-889f-4eb835556004">'Heat map article'!$Z$111</definedName>
    <definedName name="ox_18584a6b_0676_5cda_9014_d70f7e137199" comment="milleleaf node 18584a6b-0676-5cda-9014-d70f7e137199">'Heat map article'!$P$138</definedName>
    <definedName name="ox_185b8f87_a44e_5d11_80f9_e8e468efc2c7" comment="milleleaf node 185b8f87-a44e-5d11-80f9-e8e468efc2c7">'Use Phase_Grid'!$U$162</definedName>
    <definedName name="ox_185d3f1f_5ae3_5a57_947c_45be4c40aebc" comment="milleleaf node 185d3f1f-5ae3-5a57-947c-45be4c40aebc">'Use Phase_Grid'!$P$28</definedName>
    <definedName name="ox_185d772e_6d60_536d_b506_2bf7b6a6193d" comment="milleleaf node 185d772e-6d60-536d-b506-2bf7b6a6193d">'Heat map article'!$P$116</definedName>
    <definedName name="ox_18602a68_6a3a_5824_b4c9_475f2cc2a27d" comment="milleleaf node 18602a68-6a3a-5824-b4c9-475f2cc2a27d">'Use Phase_Grid'!$L$231</definedName>
    <definedName name="ox_18625251_4264_5d37_a439_73eb41405195" comment="milleleaf node 18625251-4264-5d37-a439-73eb41405195">'Use Phase'!$K$64</definedName>
    <definedName name="ox_1862b3ed_4412_55c4_ad91_ec61256480ea" comment="milleleaf node 1862b3ed-4412-55c4-ad91-ec61256480ea">'Heat map article'!$AV$35</definedName>
    <definedName name="ox_18634755_a24c_5056_a1b4_58b97676073d" comment="milleleaf node 18634755-a24c-5056-a1b4-58b97676073d">Recycling!$S$113</definedName>
    <definedName name="ox_1866500f_7365_59f8_b8de_15859899e777" comment="milleleaf node 1866500f-7365-59f8-b8de-15859899e777">'Heat map article'!$E$106</definedName>
    <definedName name="ox_18674896_50a3_5664_b14e_0d2d77f9803b" comment="milleleaf node 18674896-50a3-5664-b14e-0d2d77f9803b">Production!$BM$180</definedName>
    <definedName name="ox_18681fdd_6c28_5150_8bbe_6b77947b28a5" comment="milleleaf node 18681fdd-6c28-5150-8bbe-6b77947b28a5">Production!$BF$47</definedName>
    <definedName name="ox_186996cb_0ed6_530b_bae9_e0867c43966d" comment="milleleaf node 186996cb-0ed6-530b-bae9-e0867c43966d">'Heat map article'!$U$92</definedName>
    <definedName name="ox_186a5241_ae9d_52b9_931c_adb00ff049b7" comment="milleleaf node 186a5241-ae9d-52b9-931c-adb00ff049b7">'Heat map article'!$AE$126</definedName>
    <definedName name="ox_1870fd23_f696_59f8_a7e4_004b90bfd4c9" comment="milleleaf node 1870fd23-f696-59f8-a7e4-004b90bfd4c9">Resume_SensAnal!$AL$102</definedName>
    <definedName name="ox_18778b7f_3dbd_5fe7_afb2_3f4733ce207d" comment="milleleaf node 18778b7f-3dbd-5fe7-afb2-3f4733ce207d">'Use Phase_Grid'!$Q$95</definedName>
    <definedName name="ox_187878c8_415d_5ecf_933c_97b3876465f1" comment="milleleaf node 187878c8-415d-5ecf-933c-97b3876465f1">'Heat map article'!$Y$73</definedName>
    <definedName name="ox_18792258_06e2_5d20_b339_b334fad93b19" comment="milleleaf node 18792258-06e2-5d20-b339-b334fad93b19">'Use Phase'!$W$198</definedName>
    <definedName name="ox_18794293_5213_5743_a824_50035531dd56" comment="milleleaf node 18794293-5213-5743-a824-50035531dd56">Resume_SensAnal!$AD$88</definedName>
    <definedName name="ox_18797fc7_893c_5cb2_91a6_03dd6ad5ad6c" comment="milleleaf node 18797fc7-893c-5cb2-91a6-03dd6ad5ad6c">Recycling!$U$118</definedName>
    <definedName name="ox_187b7bc5_6c40_51eb_8e14_9690410943d2" comment="milleleaf node 187b7bc5-6c40-51eb-8e14-9690410943d2">Production!$F$174</definedName>
    <definedName name="ox_1880b812_c919_52fe_bbaf_eeac803e824e" comment="milleleaf node 1880b812-c919-52fe-bbaf-eeac803e824e">Production!$AA$200</definedName>
    <definedName name="ox_188449a5_8d3b_5d46_889e_6460b808d77a" comment="milleleaf node 188449a5-8d3b-5d46-889e-6460b808d77a">'Heat map article'!$AG$124</definedName>
    <definedName name="ox_1884f65f_0484_587d_afe6_152424c985d1" comment="milleleaf node 1884f65f-0484-587d-afe6-152424c985d1">Recycling!$BT$167</definedName>
    <definedName name="ox_18866dfc_39a2_52ef_8fad_4fdeb8e98e44" comment="milleleaf node 18866dfc-39a2-52ef-8fad-4fdeb8e98e44">'Use Phase'!$P$23</definedName>
    <definedName name="ox_1887b9a0_b5eb_504d_9759_d4a4498cc621" comment="milleleaf node 1887b9a0-b5eb-504d-9759-d4a4498cc621">'Heat map article'!$G$152</definedName>
    <definedName name="ox_1888d312_9e7f_5425_b8bd_10fd903852f1" comment="milleleaf node 1888d312-9e7f-5425-b8bd-10fd903852f1">Resume_SensAnal!$G$171</definedName>
    <definedName name="ox_189127f8_ff7a_5a6d_ba2f_02340c902f5c" comment="milleleaf node 189127f8-ff7a-5a6d-ba2f-02340c902f5c">Production!$AA$192</definedName>
    <definedName name="ox_1893e356_d343_5ffb_9859_5a921260b81a" comment="milleleaf node 1893e356-d343-5ffb-9859-5a921260b81a">'Use Phase'!$AH$331</definedName>
    <definedName name="ox_1896fe99_bc0d_52ee_abf6_6295e1bdfe40" comment="milleleaf node 1896fe99-bc0d-52ee-abf6-6295e1bdfe40">'Use Phase'!$M$215</definedName>
    <definedName name="ox_189940f6_3262_5d76_95a6_016e58bc9fa5" comment="milleleaf node 189940f6-3262-5d76-95a6-016e58bc9fa5">Recycling!$AF$116</definedName>
    <definedName name="ox_1899fa63_48e0_5b5c_a8e6_73afac7228e0" comment="milleleaf node 1899fa63-48e0-5b5c-a8e6-73afac7228e0">Resume_SensAnal!$K$208</definedName>
    <definedName name="ox_189b15e0_239c_517c_a86c_fb8af5014289" comment="milleleaf node 189b15e0-239c-517c-a86c-fb8af5014289">'Use Phase_Grid'!$P$172</definedName>
    <definedName name="ox_189bd7a9_0c76_5f6f_a124_c512771d9659" comment="milleleaf node 189bd7a9-0c76-5f6f-a124-c512771d9659">Production!$G$51</definedName>
    <definedName name="ox_18a11adf_4b87_51c8_a3bf_55bd407b388a" comment="milleleaf node 18a11adf-4b87-51c8-a3bf-55bd407b388a">Production!$J$239</definedName>
    <definedName name="ox_18a4e28d_3012_5307_8097_0cb548c03e42" comment="milleleaf node 18a4e28d-3012-5307-8097-0cb548c03e42">Recycling!$T$118</definedName>
    <definedName name="ox_18a507e8_70f3_56db_92d1_4c064fec2592" comment="milleleaf node 18a507e8-70f3-56db-92d1-4c064fec2592">Recycling!$H$179</definedName>
    <definedName name="ox_18a9529d_1672_56b5_92ca_21c90a07d08a" comment="milleleaf node 18a9529d-1672-56b5-92ca-21c90a07d08a">Resume_SensAnal!$AB$62</definedName>
    <definedName name="ox_18ad151b_5ab2_5127_985c_29d60b6dd2ad" comment="milleleaf node 18ad151b-5ab2-5127-985c-29d60b6dd2ad">Production!$O$219</definedName>
    <definedName name="ox_18ae32ca_96f0_5831_b2bc_17f908294419" comment="milleleaf node 18ae32ca-96f0-5831-b2bc-17f908294419">Resume_SensAnal!$Z$85</definedName>
    <definedName name="ox_18aea221_f635_5888_916c_40029db80bd2" comment="milleleaf node 18aea221-f635-5888-916c-40029db80bd2">Recycling!$AM$119</definedName>
    <definedName name="ox_18b151b6_1fae_5421_89a7_6ad4f99b155c" comment="milleleaf node 18b151b6-1fae-5421-89a7-6ad4f99b155c">'Use Phase'!$V$178</definedName>
    <definedName name="ox_18b4e51a_6672_5cda_abac_ec06bf050239" comment="milleleaf node 18b4e51a-6672-5cda-abac-ec06bf050239">'Use Phase_Grid'!$Q$143</definedName>
    <definedName name="ox_18ba05bb_ae04_5116_abdc_ec22635d489e" comment="milleleaf node 18ba05bb-ae04-5116-abdc-ec22635d489e">'Use Phase'!$W$201</definedName>
    <definedName name="ox_18ba59c2_9045_5b89_b7b1_1b18ac2fd6aa" comment="milleleaf node 18ba59c2-9045-5b89-b7b1-1b18ac2fd6aa">'Use Phase'!$O$104</definedName>
    <definedName name="ox_18bb8c22_1eea_5a42_aad1_0b12de842fd0" comment="milleleaf node 18bb8c22-1eea-5a42-aad1-0b12de842fd0">'Heat map article'!$BA$30</definedName>
    <definedName name="ox_18bd423f_1b0b_5e6a_9cc2_87b989f1732c" comment="milleleaf node 18bd423f-1b0b-5e6a-9cc2-87b989f1732c">Recycling!$AU$46</definedName>
    <definedName name="ox_18c3700f_191e_5286_939c_8df289625ffb" comment="milleleaf node 18c3700f-191e-5286-939c-8df289625ffb">'Heat map article'!$AU$30</definedName>
    <definedName name="ox_18c63840_3f0d_519e_88ff_2fc25135057a" comment="milleleaf node 18c63840-3f0d-519e-88ff-2fc25135057a">Resume_SensAnal!$J$49</definedName>
    <definedName name="ox_18c9a194_e05b_5627_a2b8_0dd70761eb88" comment="milleleaf node 18c9a194-e05b-5627-a2b8-0dd70761eb88">Recycling!$AC$189</definedName>
    <definedName name="ox_18cc5591_0119_5364_a4f1_82d37c587711" comment="milleleaf node 18cc5591-0119-5364-a4f1-82d37c587711">'Heat map article'!$I$143</definedName>
    <definedName name="ox_18cdaeec_5b4f_5b78_a965_ff6e5d1a5a49" comment="milleleaf node 18cdaeec-5b4f-5b78-a965-ff6e5d1a5a49">'Heat map article'!$J$57</definedName>
    <definedName name="ox_18d25a2a_7012_5f59_8b4f_633c04b59bbe" comment="milleleaf node 18d25a2a-7012-5f59-8b4f-633c04b59bbe">Resume_SensAnal!$P$150</definedName>
    <definedName name="ox_18d6dc8d_c24b_50bf_b21d_485d142026d1" comment="milleleaf node 18d6dc8d-c24b-50bf-b21d-485d142026d1">'Heat map article'!$H$29</definedName>
    <definedName name="ox_18d75412_430e_52e8_80d9_ab6fb38e08a0" comment="milleleaf node 18d75412-430e-52e8-80d9-ab6fb38e08a0">'Use Phase'!$AF$315</definedName>
    <definedName name="ox_18d8f937_63ba_55d3_a7d3_63ea2344cf41" comment="milleleaf node 18d8f937-63ba-55d3-a7d3-63ea2344cf41">Production!$BJ$4</definedName>
    <definedName name="ox_18d9dc6b_43a6_52ee_966c_f7ee523444d7" comment="milleleaf node 18d9dc6b-43a6-52ee-966c-f7ee523444d7">Production!$BE$152</definedName>
    <definedName name="ox_18da379f_ca23_5b59_9792_7e0695f37703" comment="milleleaf node 18da379f-ca23-5b59-9792-7e0695f37703">'Use Phase_Grid'!$L$54</definedName>
    <definedName name="ox_18e06eaa_0d2b_5df6_bc49_85208e4ae535" comment="milleleaf node 18e06eaa-0d2b-5df6-bc49-85208e4ae535">'Heat map article'!$AD$145</definedName>
    <definedName name="ox_18e3a59c_d647_513a_9b50_41fff602e7e3" comment="milleleaf node 18e3a59c-d647-513a-9b50-41fff602e7e3">Production!$Q$224</definedName>
    <definedName name="ox_18e3e0cb_429f_5713_a3a2_2797d36b0215" comment="milleleaf node 18e3e0cb-429f-5713-a3a2-2797d36b0215">'Use Phase'!$AE$173</definedName>
    <definedName name="ox_18e53213_dea4_531d_8ae8_3cc105eb3ef0" comment="milleleaf node 18e53213-dea4-531d-8ae8-3cc105eb3ef0">Recycling!$AE$105</definedName>
    <definedName name="ox_18e623f8_d8f7_5afb_ab89_bfe25839271c" comment="milleleaf node 18e623f8-d8f7-5afb-ab89-bfe25839271c">'Use Phase_Grid'!$R$73</definedName>
    <definedName name="ox_18ec549b_cfd1_5c87_9c3a_0f55394862d8" comment="milleleaf node 18ec549b-cfd1-5c87-9c3a-0f55394862d8">Recycling!$AX$305</definedName>
    <definedName name="ox_18eceb24_02c0_5cf6_8ee3_7cf3a27ba8a4" comment="milleleaf node 18eceb24-02c0-5cf6-8ee3-7cf3a27ba8a4">'Use Phase_Grid'!$K$242</definedName>
    <definedName name="ox_18f52751_be23_5f09_8b2d_2a64924244b6" comment="milleleaf node 18f52751-be23-5f09-8b2d-2a64924244b6">Recycling!$Y$87</definedName>
    <definedName name="ox_18f6d862_dbd9_53bd_8225_fad9f374a3a4" comment="milleleaf node 18f6d862-dbd9-53bd-8225-fad9f374a3a4">'Use Phase_Grid'!$Q$266</definedName>
    <definedName name="ox_18f82f76_22c5_5c3e_8bb8_98101627584a" comment="milleleaf node 18f82f76-22c5-5c3e-8bb8-98101627584a">'Heat map article'!$U$121</definedName>
    <definedName name="ox_18fafa7e_64fd_5e08_91d0_bc1aac5e115c" comment="milleleaf node 18fafa7e-64fd-5e08-91d0-bc1aac5e115c">Recycling!$AP$104</definedName>
    <definedName name="ox_190026cd_05fd_5812_8c5f_32da3a615404" comment="milleleaf node 190026cd-05fd-5812-8c5f-32da3a615404">Recycling!$AF$82</definedName>
    <definedName name="ox_1902619f_c718_5452_8530_22cc03274304" comment="milleleaf node 1902619f-c718-5452-8530-22cc03274304">Resume_SensAnal!$I$103</definedName>
    <definedName name="ox_190444b9_c56c_5943_999b_80905af828aa" comment="milleleaf node 190444b9-c56c-5943-999b-80905af828aa">Resume_SensAnal!$AM$105</definedName>
    <definedName name="ox_1904e69a_d5d4_5c5c_a551_dcf3b2a09229" comment="milleleaf node 1904e69a-d5d4-5c5c-a551-dcf3b2a09229">'Use Phase'!$M$139</definedName>
    <definedName name="ox_1907b119_ddd8_5b55_a4d8_b11a42656c54" comment="milleleaf node 1907b119-ddd8-5b55-a4d8-b11a42656c54">'Heat map article'!$AD$20</definedName>
    <definedName name="ox_1909b6ff_e061_56b3_9e47_2e5604cb2e70" comment="milleleaf node 1909b6ff-e061-56b3-9e47-2e5604cb2e70">Production!$AV$90</definedName>
    <definedName name="ox_190b8ca9_a39f_52c7_8ae8_611a2d8e9efb" comment="milleleaf node 190b8ca9-a39f-52c7-8ae8-611a2d8e9efb">Production!$AP$80</definedName>
    <definedName name="ox_190d37a9_850c_54be_a37a_d534572b402b" comment="milleleaf node 190d37a9-850c-54be-a37a-d534572b402b">Recycling!$U$105</definedName>
    <definedName name="ox_190ff222_98bf_5752_9261_80c929f98402" comment="milleleaf node 190ff222-98bf-5752-9261-80c929f98402">Graphs!$I$21</definedName>
    <definedName name="ox_1910c34e_66ab_5b82_852b_1bc112999348" comment="milleleaf node 1910c34e-66ab-5b82-852b-1bc112999348">Production!$Q$220</definedName>
    <definedName name="ox_19153ac6_2132_5364_a7e3_26b9b1ae460d" comment="milleleaf node 19153ac6-2132-5364-a7e3-26b9b1ae460d">'Use Phase'!$T$214</definedName>
    <definedName name="ox_191761ae_f261_5efc_8f8e_5c8d14d389ee" comment="milleleaf node 191761ae-f261-5efc-8f8e-5c8d14d389ee">'Heat map article'!$X$78</definedName>
    <definedName name="ox_1918efef_4f21_55c7_8854_f095bc6d8c39" comment="milleleaf node 1918efef-4f21-55c7-8854-f095bc6d8c39">Production!$H$211</definedName>
    <definedName name="ox_1918fa78_30f7_5b6f_bece_20341f3848dd" comment="milleleaf node 1918fa78-30f7-5b6f-bece-20341f3848dd">'Heat map article'!$W$116</definedName>
    <definedName name="ox_191a0eab_d45b_5ad1_bf8b_6ba5da52bfac" comment="milleleaf node 191a0eab-d45b-5ad1-bf8b-6ba5da52bfac">Resume_SensAnal!$X$211</definedName>
    <definedName name="ox_191ab735_fd7d_54aa_a00d_07900d5840af" comment="milleleaf node 191ab735-fd7d-54aa-a00d-07900d5840af">'Use Phase_Grid'!$M$135</definedName>
    <definedName name="ox_191ccebf_18ef_5d64_bcd1_d74f41c57feb" comment="milleleaf node 191ccebf-18ef-5d64-bcd1-d74f41c57feb">'Use Phase'!$J$383</definedName>
    <definedName name="ox_191e0423_a268_5b5f_be0a_a301a7dc54d4" comment="milleleaf node 191e0423-a268-5b5f-be0a-a301a7dc54d4">'Use Phase'!$T$325</definedName>
    <definedName name="ox_1920c93f_a196_5024_ad40_dcb8d88665db" comment="milleleaf node 1920c93f-a196-5024-ad40-dcb8d88665db">Production!$BG$8</definedName>
    <definedName name="ox_19212f2f_0fee_588e_9ef4_83c30d0289c5" comment="milleleaf node 19212f2f-0fee-588e-9ef4-83c30d0289c5">'Use Phase_Grid'!$K$158</definedName>
    <definedName name="ox_1924213d_050e_5850_8902_e3574bab6322" comment="milleleaf node 1924213d-050e-5850-8902-e3574bab6322">'Heat map article'!$AR$40</definedName>
    <definedName name="ox_1925186a_2835_5a4f_96b6_be38fba51bef" comment="milleleaf node 1925186a-2835-5a4f-96b6-be38fba51bef">Graphs!$O$49</definedName>
    <definedName name="ox_19276aa9_9200_5fef_9424_d78c888e82e9" comment="milleleaf node 19276aa9-9200-5fef-9424-d78c888e82e9">'Use Phase'!$R$157</definedName>
    <definedName name="ox_192c2161_8520_59f2_95ef_4d1f26c9085e" comment="milleleaf node 192c2161-8520-59f2-95ef-4d1f26c9085e">Resume_SensAnal!$Q$168</definedName>
    <definedName name="ox_192dac0f_575c_5b5d_8ac0_930ec0d4e70e" comment="milleleaf node 192dac0f-575c-5b5d-8ac0-930ec0d4e70e">'Use Phase'!$AE$312</definedName>
    <definedName name="ox_193046a4_b49f_5378_965b_55abd89d2547" comment="milleleaf node 193046a4-b49f-5378-965b-55abd89d2547">'Use Phase_Grid'!$B$39</definedName>
    <definedName name="ox_1937796e_b112_5837_aa63_2a93bc425cb7" comment="milleleaf node 1937796e-b112-5837-aa63-2a93bc425cb7">Production!$I$67</definedName>
    <definedName name="ox_193b0dc5_a2d1_511f_a7aa_29622515e5f9" comment="milleleaf node 193b0dc5-a2d1-511f-a7aa-29622515e5f9">'Use Phase_Grid'!$Q$201</definedName>
    <definedName name="ox_19465e1e_28ca_5b71_b44f_150f25333252" comment="milleleaf node 19465e1e-28ca-5b71-b44f-150f25333252">Production!$N$75</definedName>
    <definedName name="ox_194b750a_5597_5cce_b4be_f24322b6eeed" comment="milleleaf node 194b750a-5597-5cce-b4be-f24322b6eeed">Production!$Z$184</definedName>
    <definedName name="ox_194e53b0_9095_5cf3_a82e_725f8f8c615a" comment="milleleaf node 194e53b0-9095-5cf3-a82e-725f8f8c615a">'Use Phase'!$M$230</definedName>
    <definedName name="ox_1952c9ba_efc6_55f0_8b1c_c871251aa44b" comment="milleleaf node 1952c9ba-efc6-55f0-8b1c-c871251aa44b">Graphs!$I$42</definedName>
    <definedName name="ox_19541e3d_cdfd_5c7d_8790_c4577fcafe1e" comment="milleleaf node 19541e3d-cdfd-5c7d-8790-c4577fcafe1e">Recycling!$AW$117</definedName>
    <definedName name="ox_1954de1c_f012_501e_ae40_414febfbccec" comment="milleleaf node 1954de1c-f012-501e-ae40-414febfbccec">'Heat map article'!$E$146</definedName>
    <definedName name="ox_1955716d_2056_5b4a_bb6b_c7b5a663fefd" comment="milleleaf node 1955716d-2056-5b4a-bb6b-c7b5a663fefd">'Heat map article'!$I$29</definedName>
    <definedName name="ox_19562695_85c4_51c7_bee2_e411713518c9" comment="milleleaf node 19562695-85c4-51c7-bee2-e411713518c9">'Use Phase'!$R$332</definedName>
    <definedName name="ox_1960e3c3_e23a_55df_8325_3d1312b0a82b" comment="milleleaf node 1960e3c3-e23a-55df-8325-3d1312b0a82b">Resume_SensAnal!$N$172</definedName>
    <definedName name="ox_1961823a_1476_57ef_976c_b5e4fa6dcfce" comment="milleleaf node 1961823a-1476-57ef-976c-b5e4fa6dcfce">'Heat map article'!$AY$10</definedName>
    <definedName name="ox_1963fe56_4af6_520f_8da7_471c079ba9be" comment="milleleaf node 1963fe56-4af6-520f-8da7-471c079ba9be">'Heat map article'!$Q$146</definedName>
    <definedName name="ox_19649181_d744_5fcf_be30_c80094c9faeb" comment="milleleaf node 19649181-d744-5fcf-be30-c80094c9faeb">'Heat map article'!$I$123</definedName>
    <definedName name="ox_196bfada_e6ee_55e7_9a6a_cd3b154cfcc4" comment="milleleaf node 196bfada-e6ee-55e7-9a6a-cd3b154cfcc4">'Heat map article'!$AH$18</definedName>
    <definedName name="ox_196ce2e8_761e_507f_a797_c8647a39c8cd" comment="milleleaf node 196ce2e8-761e-507f-a797-c8647a39c8cd">Resume_SensAnal!$AP$36</definedName>
    <definedName name="ox_196d959f_5783_5b92_bea7_071b375876fb" comment="milleleaf node 196d959f-5783-5b92-bea7-071b375876fb">Recycling!$AY$148</definedName>
    <definedName name="ox_196d9b79_b81a_524e_b384_c7f7c18a6e38" comment="milleleaf node 196d9b79-b81a-524e-b384-c7f7c18a6e38">Production!$AA$154</definedName>
    <definedName name="ox_19707f98_e4ca_531d_b6fc_d9ee00dd4185" comment="milleleaf node 19707f98-e4ca-531d-b6fc-d9ee00dd4185">'Use Phase_Grid'!$N$95</definedName>
    <definedName name="ox_19761139_606e_5efd_bd4f_363f48865d10" comment="milleleaf node 19761139-606e-5efd-bd4f-363f48865d10">Recycling!$G$81</definedName>
    <definedName name="ox_19768255_d8b2_54d0_89b3_3067a52d2de3" comment="milleleaf node 19768255-d8b2-54d0-89b3-3067a52d2de3">Production!$Q$228</definedName>
    <definedName name="ox_1976ccab_e05e_5613_9eef_ffb286b38305" comment="milleleaf node 1976ccab-e05e-5613-9eef-ffb286b38305">Resume_SensAnal!$I$12</definedName>
    <definedName name="ox_1979193d_7bfe_5936_95d7_095ffc1ca4fe" comment="milleleaf node 1979193d-7bfe-5936-95d7-095ffc1ca4fe">'Heat map article'!$AE$135</definedName>
    <definedName name="ox_197b1341_5fc8_50ec_8ed4_6c58747fdd9b" comment="milleleaf node 197b1341-5fc8-50ec-8ed4-6c58747fdd9b">'Use Phase'!$T$346</definedName>
    <definedName name="ox_197b9ab9_1bcf_5fb5_8848_269d1d40d489" comment="milleleaf node 197b9ab9-1bcf-5fb5-8848-269d1d40d489">'Use Phase'!$K$50</definedName>
    <definedName name="ox_19816478_2afd_5b4e_9f90_bf6318c0329d" comment="milleleaf node 19816478-2afd-5b4e-9f90-bf6318c0329d">'Use Phase'!$W$147</definedName>
    <definedName name="ox_1983aa74_aedf_5893_bead_f514e50ef482" comment="milleleaf node 1983aa74-aedf-5893-bead-f514e50ef482">Production!$C$29</definedName>
    <definedName name="ox_19840c37_9578_5f1a_bf4b_132952750153" comment="milleleaf node 19840c37-9578-5f1a-bf4b-132952750153">'Use Phase_Grid'!$P$52</definedName>
    <definedName name="ox_1985ba6a_0c10_56a6_92b2_591a46fe0417" comment="milleleaf node 1985ba6a-0c10-56a6-92b2-591a46fe0417">'Use Phase_Grid'!$M$236</definedName>
    <definedName name="ox_198b207d_6c98_5ec7_891b_5447440832b9" comment="milleleaf node 198b207d-6c98-5ec7-891b-5447440832b9">'Heat map article'!$AD$146</definedName>
    <definedName name="ox_199159e5_a1a9_56e5_bf75_7438fbbdafe2" comment="milleleaf node 199159e5-a1a9-56e5-bf75-7438fbbdafe2">Production!$S$84</definedName>
    <definedName name="ox_199da609_398d_504e_9c76_9368a029fe5a" comment="milleleaf node 199da609-398d-504e-9c76-9368a029fe5a">'Heat map article'!$AR$14</definedName>
    <definedName name="ox_19a056a0_e5dd_56d5_83b1_4b96a65429af" comment="milleleaf node 19a056a0-e5dd-56d5-83b1-4b96a65429af">Production!$J$72</definedName>
    <definedName name="ox_19a225ec_7920_581c_8e6d_033dd33e0090" comment="milleleaf node 19a225ec-7920-581c-8e6d-033dd33e0090">'Use Phase'!$N$3</definedName>
    <definedName name="ox_19ab4924_211f_565b_924e_aa4a3531f622" comment="milleleaf node 19ab4924-211f-565b-924e-aa4a3531f622">'Use Phase_Grid'!$O$28</definedName>
    <definedName name="ox_19ac92b7_c887_5d48_91fb_14930aaeac96" comment="milleleaf node 19ac92b7-c887-5d48-91fb-14930aaeac96">Recycling!$AP$342</definedName>
    <definedName name="ox_19aea97a_92fd_5f42_91f6_b3be14959212" comment="milleleaf node 19aea97a-92fd-5f42-91f6-b3be14959212">Recycling!$AF$175</definedName>
    <definedName name="ox_19b22d29_7768_511b_94f0_31d4f3c2dd2f" comment="milleleaf node 19b22d29-7768-511b-94f0-31d4f3c2dd2f">'Use Phase'!$C$16</definedName>
    <definedName name="ox_19b6d233_ccae_5d98_913f_6b769298ee55" comment="milleleaf node 19b6d233-ccae-5d98-913f-6b769298ee55">Resume_SensAnal!$Y$12</definedName>
    <definedName name="ox_19b7daee_7220_5876_a5e1_84196ad58f11" comment="milleleaf node 19b7daee-7220-5876-a5e1-84196ad58f11">Recycling!$AK$153</definedName>
    <definedName name="ox_19bbf796_f951_58cf_900a_5b936bb3fa0b" comment="milleleaf node 19bbf796-f951-58cf-900a-5b936bb3fa0b">'Use Phase_Grid'!$N$234</definedName>
    <definedName name="ox_19bf21fa_58b0_54b0_b26a_0dc226a24140" comment="milleleaf node 19bf21fa-58b0-54b0-b26a-0dc226a24140">'Use Phase_Grid'!$R$102</definedName>
    <definedName name="ox_19c0c5e8_8152_558d_916a_a0f78c0014c1" comment="milleleaf node 19c0c5e8-8152-558d-916a-a0f78c0014c1">Resume_SensAnal!$AO$114</definedName>
    <definedName name="ox_19c28047_a1ee_5d5f_8338_a7766ee0fda1" comment="milleleaf node 19c28047-a1ee-5d5f-8338-a7766ee0fda1">'Heat map article'!$J$67</definedName>
    <definedName name="ox_19c60e05_b9af_5b05_9a92_7c9af20befab" comment="milleleaf node 19c60e05-b9af-5b05-9a92-7c9af20befab">'Use Phase'!$M$39</definedName>
    <definedName name="ox_19c7c07b_2a15_5e2d_92bf_6d4c1464425a" comment="milleleaf node 19c7c07b-2a15-5e2d-92bf-6d4c1464425a">'Heat map article'!$AW$7</definedName>
    <definedName name="ox_19c82047_942f_57bd_9e3a_cf147a519b57" comment="milleleaf node 19c82047-942f-57bd-9e3a-cf147a519b57">Resume_SensAnal!$AE$107</definedName>
    <definedName name="ox_19c8aadd_10d9_5224_b497_6db9833193ce" comment="milleleaf node 19c8aadd-10d9-5224-b497-6db9833193ce">'Heat map article'!$Z$24</definedName>
    <definedName name="ox_19d1c601_f7d1_5c40_85f3_b46ed4505685" comment="milleleaf node 19d1c601-f7d1-5c40-85f3-b46ed4505685">Resume_SensAnal!$Q$74</definedName>
    <definedName name="ox_19d24b14_ad16_501c_a812_ac9c44837114" comment="milleleaf node 19d24b14-ad16-501c-a812-ac9c44837114">'Use Phase'!$S$300</definedName>
    <definedName name="ox_19d80af9_9377_5978_8248_1b6ec3230d9d" comment="milleleaf node 19d80af9-9377-5978-8248-1b6ec3230d9d">Production!$E$122</definedName>
    <definedName name="ox_19da6cec_28e5_54a9_b7aa_6a4eb551194e" comment="milleleaf node 19da6cec-28e5-54a9-b7aa-6a4eb551194e">Resume_SensAnal!$AQ$66</definedName>
    <definedName name="ox_19e03ec2_e436_5655_8a71_2bc1c52aaaa9" comment="milleleaf node 19e03ec2-e436-5655-8a71-2bc1c52aaaa9">'Heat map article'!$X$38</definedName>
    <definedName name="ox_19e343a8_9645_5e82_b9cf_12db8fc44497" comment="milleleaf node 19e343a8-9645-5e82-b9cf-12db8fc44497">Resume_SensAnal!$Q$8</definedName>
    <definedName name="ox_19e6c428_9c8f_592f_8ebe_c0637686e2c1" comment="milleleaf node 19e6c428-9c8f-592f-8ebe-c0637686e2c1">Recycling!$D$83</definedName>
    <definedName name="ox_19f00404_66be_528b_9117_239a3f25ec6b" comment="milleleaf node 19f00404-66be-528b-9117-239a3f25ec6b">Production!$D$39</definedName>
    <definedName name="ox_19f2058e_7a90_5301_be7d_efbbecef8cca" comment="milleleaf node 19f2058e-7a90-5301-be7d-efbbecef8cca">'Use Phase'!$P$164</definedName>
    <definedName name="ox_19f33ac0_a5d7_5350_b6a0_f6f2c34a4d7b" comment="milleleaf node 19f33ac0-a5d7-5350-b6a0-f6f2c34a4d7b">'Use Phase'!$K$338</definedName>
    <definedName name="ox_19f845e0_9803_547e_b4de_7f4fe9131812" comment="milleleaf node 19f845e0-9803-547e-b4de-7f4fe9131812">Recycling!$F$143</definedName>
    <definedName name="ox_19f89649_445a_54fa_89cd_811c210fe685" comment="milleleaf node 19f89649-445a-54fa-89cd-811c210fe685">Graphs!$C$64</definedName>
    <definedName name="ox_19f8f351_517b_559f_b780_e3cf5ac77bc2" comment="milleleaf node 19f8f351-517b-559f-b780-e3cf5ac77bc2">Recycling!$AN$155</definedName>
    <definedName name="ox_19fb47f4_e738_5dc5_b9e6_31aa51db2399" comment="milleleaf node 19fb47f4-e738-5dc5-b9e6-31aa51db2399">'Use Phase'!$J$294</definedName>
    <definedName name="ox_19fdc0f8_3321_5100_9fab_391329b22f60" comment="milleleaf node 19fdc0f8-3321-5100-9fab-391329b22f60">'Use Phase_Grid'!$N$32</definedName>
    <definedName name="ox_19fef0f6_c5c4_5745_8b7e_f63b7d4165a7" comment="milleleaf node 19fef0f6-c5c4-5745-8b7e-f63b7d4165a7">Resume_SensAnal!$F$169</definedName>
    <definedName name="ox_1a0d5813_8084_5b37_aff8_378724a3f738" comment="milleleaf node 1a0d5813-8084-5b37-aff8-378724a3f738">'Use Phase_Grid'!$J$235</definedName>
    <definedName name="ox_1a0dee6c_5f1b_5ac5_b889_359af84bec9a" comment="milleleaf node 1a0dee6c-5f1b-5ac5-b889-359af84bec9a">'Use Phase'!$L$146</definedName>
    <definedName name="ox_1a0e0868_5f9d_565d_a63e_284e08c831e6" comment="milleleaf node 1a0e0868-5f9d-565d-a63e-284e08c831e6">Graphs!$E$39</definedName>
    <definedName name="ox_1a0f64fb_10eb_579d_b9e1_b585d37ca9dc" comment="milleleaf node 1a0f64fb-10eb-579d-b9e1-b585d37ca9dc">Recycling!$AU$63</definedName>
    <definedName name="ox_1a144553_ffd3_5909_8590_c587b50b877a" comment="milleleaf node 1a144553-ffd3-5909-8590-c587b50b877a">Production!$Z$199</definedName>
    <definedName name="ox_1a16ea5e_7e93_501f_b145_8addd4a9106b" comment="milleleaf node 1a16ea5e-7e93-501f-b145-8addd4a9106b">Production!$B$80</definedName>
    <definedName name="ox_1a170656_646c_5a88_bc7e_49619d3d227b" comment="milleleaf node 1a170656-646c-5a88-bc7e-49619d3d227b">Recycling!$H$174</definedName>
    <definedName name="ox_1a192f75_679f_566e_8134_1c656df4fec7" comment="milleleaf node 1a192f75-679f-566e-8134-1c656df4fec7">Production!$L$106</definedName>
    <definedName name="ox_1a1a7aa0_052f_5de1_b64d_4e157019526b" comment="milleleaf node 1a1a7aa0-052f-5de1-b64d-4e157019526b">Recycling!$AI$84</definedName>
    <definedName name="ox_1a1b3e8d_f146_55c8_ada7_7f8b356f0dd3" comment="milleleaf node 1a1b3e8d-f146-55c8-ada7-7f8b356f0dd3">Resume_SensAnal!$Q$88</definedName>
    <definedName name="ox_1a231882_20e7_5135_829f_479c4fe3df35" comment="milleleaf node 1a231882-20e7-5135-829f-479c4fe3df35">'Use Phase'!$AK$192</definedName>
    <definedName name="ox_1a26e057_fdcb_5c12_b130_e37af84e6607" comment="milleleaf node 1a26e057-fdcb-5c12-b130-e37af84e6607">'Heat map article'!$AE$43</definedName>
    <definedName name="ox_1a2a8835_dc55_526c_a9b8_4dfd99754194" comment="milleleaf node 1a2a8835-dc55-526c-a9b8-4dfd99754194">Recycling!$T$170</definedName>
    <definedName name="ox_1a2b31ea_166d_59d0_8784_dc663ddba12c" comment="milleleaf node 1a2b31ea-166d-59d0-8784-dc663ddba12c">Recycling!$T$105</definedName>
    <definedName name="ox_1a2b50cd_f9f5_5fef_904e_632208239a58" comment="milleleaf node 1a2b50cd-f9f5-5fef-904e-632208239a58">'Use Phase'!$J$222</definedName>
    <definedName name="ox_1a2bb341_518b_5442_aae9_879ec40a7e74" comment="milleleaf node 1a2bb341-518b-5442-aae9-879ec40a7e74">Production!$BF$12</definedName>
    <definedName name="ox_1a2d4508_ae16_5304_8085_4624cf397fe8" comment="milleleaf node 1a2d4508-ae16-5304-8085-4624cf397fe8">Production!$F$191</definedName>
    <definedName name="ox_1a366206_2955_5aec_9a8d_d4786bb76787" comment="milleleaf node 1a366206-2955-5aec-9a8d-d4786bb76787">Resume_SensAnal!$AE$90</definedName>
    <definedName name="ox_1a3c9f18_031b_5381_912f_cf785f423bb1" comment="milleleaf node 1a3c9f18-031b-5381-912f-cf785f423bb1">Resume_SensAnal!$F$47</definedName>
    <definedName name="ox_1a3de54e_f85c_5bb7_9841_11f240dfbdc8" comment="milleleaf node 1a3de54e-f85c-5bb7-9841-11f240dfbdc8">Resume_SensAnal!$AR$117</definedName>
    <definedName name="ox_1a3f750a_8983_53c0_bbed_a90d4531f84a" comment="milleleaf node 1a3f750a-8983-53c0-bbed-a90d4531f84a">'Use Phase_Grid'!$N$104</definedName>
    <definedName name="ox_1a423074_628c_59cf_a492_b9d895cf1bcf" comment="milleleaf node 1a423074-628c-59cf-a492-b9d895cf1bcf">Production!$F$113</definedName>
    <definedName name="ox_1a43c6e7_d374_5251_8564_5acf9ddbe460" comment="milleleaf node 1a43c6e7-d374-5251-8564-5acf9ddbe460">'Use Phase'!$O$167</definedName>
    <definedName name="ox_1a4781c0_198f_588c_a1ab_80f5b8cbf795" comment="milleleaf node 1a4781c0-198f-588c-a1ab-80f5b8cbf795">'Heat map article'!$Z$62</definedName>
    <definedName name="ox_1a4a3975_b2b9_59af_9746_da1b84b6843a" comment="milleleaf node 1a4a3975-b2b9-59af-9746-da1b84b6843a">'Use Phase'!$R$323</definedName>
    <definedName name="ox_1a4a5000_2913_5ce2_b776_bf616421176d" comment="milleleaf node 1a4a5000-2913-5ce2-b776-bf616421176d">Resume_SensAnal!$AC$64</definedName>
    <definedName name="ox_1a500ea6_fd34_503a_a602_9d069c84eb0f" comment="milleleaf node 1a500ea6-fd34-503a-a602-9d069c84eb0f">Resume_SensAnal!$T$194</definedName>
    <definedName name="ox_1a55af7a_6d87_516e_94f7_0317c8a83980" comment="milleleaf node 1a55af7a-6d87-516e-94f7-0317c8a83980">Recycling!$I$152</definedName>
    <definedName name="ox_1a5af878_9306_54bc_8636_3e8c1ba0b904" comment="milleleaf node 1a5af878-9306-54bc-8636-3e8c1ba0b904">'Heat map article'!$N$79</definedName>
    <definedName name="ox_1a61145d_3932_56e9_a0c6_4f1ccf18a36b" comment="milleleaf node 1a61145d-3932-56e9-a0c6-4f1ccf18a36b">'Heat map article'!$L$55</definedName>
    <definedName name="ox_1a646c2d_f35d_5076_a6e4_fe6f7ef7d370" comment="milleleaf node 1a646c2d-f35d-5076-a6e4-fe6f7ef7d370">Resume_SensAnal!$L$187</definedName>
    <definedName name="ox_1a6b1da6_90d6_5e9e_b2d6_f0a4f9ac4f59" comment="milleleaf node 1a6b1da6-90d6-5e9e-b2d6-f0a4f9ac4f59">'Heat map article'!$L$82</definedName>
    <definedName name="ox_1a714145_da4a_5178_b673_f1c5e22ed3fb" comment="milleleaf node 1a714145-da4a-5178-b673-f1c5e22ed3fb">Production!$BO$150</definedName>
    <definedName name="ox_1a71bd89_688d_5627_b27d_83d6544caf2f" comment="milleleaf node 1a71bd89-688d-5627-b27d-83d6544caf2f">Recycling!$I$132</definedName>
    <definedName name="ox_1a72a372_2418_5a61_88af_3bfa6d9a4ea1" comment="milleleaf node 1a72a372-2418-5a61-88af-3bfa6d9a4ea1">Production!$AF$2</definedName>
    <definedName name="ox_1a72a7d4_a49a_525a_b5e9_8244dd2874f0" comment="milleleaf node 1a72a7d4-a49a-525a-b5e9-8244dd2874f0">'Heat map article'!$AN$26</definedName>
    <definedName name="ox_1a746d59_52d7_5589_9445_cca5139c0382" comment="milleleaf node 1a746d59-52d7-5589-9445-cca5139c0382">Recycling!$E$146</definedName>
    <definedName name="ox_1a75ba3f_0d0f_5cc9_af3e_b50dcf7a0f4d" comment="milleleaf node 1a75ba3f-0d0f-5cc9-af3e-b50dcf7a0f4d">Graphs!$F$58</definedName>
    <definedName name="ox_1a7b7de0_cd4b_5e68_b3f8_33945efb2c9c" comment="milleleaf node 1a7b7de0-cd4b-5e68-b3f8-33945efb2c9c">'Heat map article'!$M$147</definedName>
    <definedName name="ox_1a7c747e_008e_5154_b0e0_81ad8b917bbb" comment="milleleaf node 1a7c747e-008e-5154-b0e0-81ad8b917bbb">Recycling!$AK$95</definedName>
    <definedName name="ox_1a7c8ce3_4169_5c47_8464_984786bfb00a" comment="milleleaf node 1a7c8ce3-4169-5c47-8464-984786bfb00a">'Heat map article'!$D$31</definedName>
    <definedName name="ox_1a7e853e_4401_5708_9e94_73d556824b96" comment="milleleaf node 1a7e853e-4401-5708-9e94-73d556824b96">Recycling!$AQ$332</definedName>
    <definedName name="ox_1a7fc4d4_fc96_5850_a0c7_60d04e9531da" comment="milleleaf node 1a7fc4d4-fc96-5850-a0c7-60d04e9531da">Recycling!$D$149</definedName>
    <definedName name="ox_1a85646b_6b09_5840_b9a6_47ed8543be82" comment="milleleaf node 1a85646b-6b09-5840-b9a6-47ed8543be82">'Use Phase_Grid'!$N$137</definedName>
    <definedName name="ox_1a85924d_9e9a_5e97_ac47_9efab61f9612" comment="milleleaf node 1a85924d-9e9a-5e97-ac47-9efab61f9612">Production!$AA$216</definedName>
    <definedName name="ox_1a8a94a2_8628_5f56_a5f7_f122435cafac" comment="milleleaf node 1a8a94a2-8628-5f56-a5f7-f122435cafac">Resume_SensAnal!$F$189</definedName>
    <definedName name="ox_1a8e674d_9a11_5b58_be84_612d846ed2d1" comment="milleleaf node 1a8e674d-9a11-5b58-be84-612d846ed2d1">Recycling!$AX$324</definedName>
    <definedName name="ox_1a90862e_49ef_5b84_87ed_c2f3b990c15a" comment="milleleaf node 1a90862e-49ef-5b84-87ed-c2f3b990c15a">'Heat map article'!$AR$17</definedName>
    <definedName name="ox_1a948809_9c21_545f_becc_202ea522432d" comment="milleleaf node 1a948809-9c21-545f-becc-202ea522432d">Production!$J$137</definedName>
    <definedName name="ox_1a94a6b7_a9ca_5ff3_b1c3_34b96ffd124a" comment="milleleaf node 1a94a6b7-a9ca-5ff3-b1c3-34b96ffd124a">'Use Phase'!$N$348</definedName>
    <definedName name="ox_1a9a8946_a6a9_577a_b0a4_0d9c8f74b046" comment="milleleaf node 1a9a8946-a6a9-577a-b0a4-0d9c8f74b046">'Use Phase_Grid'!$U$192</definedName>
    <definedName name="ox_1a9b4ec1_02c5_5d5f_bb88_eda97aaa7bef" comment="milleleaf node 1a9b4ec1-02c5-5d5f-bb88-eda97aaa7bef">'Use Phase_Grid'!$Q$211</definedName>
    <definedName name="ox_1a9ee706_9480_5829_9b1c_61c6800ef57b" comment="milleleaf node 1a9ee706-9480-5829-9b1c-61c6800ef57b">'Use Phase_Grid'!$W$134</definedName>
    <definedName name="ox_1a9fa884_cd0f_5dd4_bb75_14fc7cefdf6a" comment="milleleaf node 1a9fa884-cd0f-5dd4-bb75-14fc7cefdf6a">Recycling!$T$119</definedName>
    <definedName name="ox_1aa0898d_b480_5b69_a1d3_f6b0e004984b" comment="milleleaf node 1aa0898d-b480-5b69-a1d3-f6b0e004984b">Resume_SensAnal!$H$63</definedName>
    <definedName name="ox_1aa2af69_738a_5b94_9d99_82725606a43b" comment="milleleaf node 1aa2af69-738a-5b94-9d99-82725606a43b">Recycling!$P$155</definedName>
    <definedName name="ox_1aa72bd3_2e28_5e9b_97eb_706c58905808" comment="milleleaf node 1aa72bd3-2e28-5e9b-97eb-706c58905808">Graphs!$C$63</definedName>
    <definedName name="ox_1aa74008_428a_5b7f_b0bf_5fdf2de6e45f" comment="milleleaf node 1aa74008-428a-5b7f-b0bf-5fdf2de6e45f">Recycling!$AV$324</definedName>
    <definedName name="ox_1aafebf1_e7d8_5e1d_8a4d_5c6241f2bd23" comment="milleleaf node 1aafebf1-e7d8-5e1d-8a4d-5c6241f2bd23">Resume_SensAnal!$D$123</definedName>
    <definedName name="ox_1ab14a7d_c105_5abb_9c6b_acd09198d679" comment="milleleaf node 1ab14a7d-c105-5abb-9c6b-acd09198d679">Recycling!$AD$119</definedName>
    <definedName name="ox_1ab1b262_2562_51f8_a65b_e7cda8c19f8d" comment="milleleaf node 1ab1b262-2562-51f8-a65b-e7cda8c19f8d">Production!$BF$4</definedName>
    <definedName name="ox_1ab594d9_4e81_5954_a2f9_b5ff88ea6c3b" comment="milleleaf node 1ab594d9-4e81-5954-a2f9-b5ff88ea6c3b">'Heat map article'!$AR$9</definedName>
    <definedName name="ox_1aba939f_9a2c_5981_85e8_8c61fb403186" comment="milleleaf node 1aba939f-9a2c-5981-85e8-8c61fb403186">'Use Phase_Grid'!$K$11</definedName>
    <definedName name="ox_1abeae8d_fbe3_5432_a5e7_3502242589bd" comment="milleleaf node 1abeae8d-fbe3-5432-a5e7-3502242589bd">'Heat map article'!$AI$112</definedName>
    <definedName name="ox_1abf56ac_90f8_579c_bdc8_687c33be8a11" comment="milleleaf node 1abf56ac-90f8-579c-bdc8-687c33be8a11">Resume_SensAnal!$AD$77</definedName>
    <definedName name="ox_1ac0e9ff_6f14_50bf_b1a5_62095b6720d5" comment="milleleaf node 1ac0e9ff-6f14-50bf-b1a5-62095b6720d5">'Use Phase'!$K$73</definedName>
    <definedName name="ox_1ac268d6_a50a_52e0_ba44_d05ca03b3e47" comment="milleleaf node 1ac268d6-a50a-52e0-ba44-d05ca03b3e47">'Use Phase'!$L$286</definedName>
    <definedName name="ox_1ac2d3e4_bc9e_5f56_9c8e_7c21335ee72a" comment="milleleaf node 1ac2d3e4-bc9e-5f56-9c8e-7c21335ee72a">Recycling!$S$145</definedName>
    <definedName name="ox_1ac49e90_0097_553b_b5a4_b3565713a08b" comment="milleleaf node 1ac49e90-0097-553b-b5a4-b3565713a08b">Recycling!$AU$90</definedName>
    <definedName name="ox_1ac61feb_01e9_594f_88f1_1502abdcf90f" comment="milleleaf node 1ac61feb-01e9-594f-88f1-1502abdcf90f">'Use Phase'!$O$24</definedName>
    <definedName name="ox_1ac7358c_c3da_5179_bcab_03cdc9e67334" comment="milleleaf node 1ac7358c-c3da-5179-bcab-03cdc9e67334">'Use Phase'!$Q$19</definedName>
    <definedName name="ox_1acb6f5c_2f30_5cd6_8a24_49b59c06b318" comment="milleleaf node 1acb6f5c-2f30-5cd6-8a24-49b59c06b318">'Heat map article'!$L$139</definedName>
    <definedName name="ox_1ace4f70_99a3_59f8_b671_f8138e0089c1" comment="milleleaf node 1ace4f70-99a3-59f8-b671-f8138e0089c1">Resume_SensAnal!$Q$99</definedName>
    <definedName name="ox_1acf3424_fbcc_55df_955c_d3ead420b513" comment="milleleaf node 1acf3424-fbcc-55df-955c-d3ead420b513">'Use Phase'!$E$51</definedName>
    <definedName name="ox_1ad3c3d7_ab93_5495_b34d_c260b5756011" comment="milleleaf node 1ad3c3d7-ab93-5495-b34d-c260b5756011">Production!$AL$57</definedName>
    <definedName name="ox_1ad9c0bb_3bfb_5221_8065_138c0aa67d43" comment="milleleaf node 1ad9c0bb-3bfb-5221-8065-138c0aa67d43">'Use Phase'!$O$143</definedName>
    <definedName name="ox_1adbd764_0392_5494_a205_0bb4801d27a0" comment="milleleaf node 1adbd764-0392-5494-a205-0bb4801d27a0">'Use Phase'!$K$265</definedName>
    <definedName name="ox_1addaefe_49e4_5e75_91c9_5f9c976ad404" comment="milleleaf node 1addaefe-49e4-5e75-91c9-5f9c976ad404">Recycling!$BP$105</definedName>
    <definedName name="ox_1adfdb51_5e0a_582a_b188_29c261ec9a8b" comment="milleleaf node 1adfdb51-5e0a-582a-b188-29c261ec9a8b">'Heat map article'!$AX$40</definedName>
    <definedName name="ox_1ae132a5_b991_5216_b6b2_d44fbabd10e9" comment="milleleaf node 1ae132a5-b991-5216-b6b2-d44fbabd10e9">'Use Phase_Grid'!$U$164</definedName>
    <definedName name="ox_1ae2ccc2_8455_5757_b421_0d1830609e1c" comment="milleleaf node 1ae2ccc2-8455-5757-b421-0d1830609e1c">'Heat map article'!$U$36</definedName>
    <definedName name="ox_1ae44f94_9905_5486_b5dc_5eef6c6f444d" comment="milleleaf node 1ae44f94-9905-5486-b5dc-5eef6c6f444d">Resume_SensAnal!$Q$37</definedName>
    <definedName name="ox_1ae825bf_1c59_5e80_a5a6_2bde82b6aec7" comment="milleleaf node 1ae825bf-1c59-5e80-a5a6-2bde82b6aec7">'Heat map article'!$I$57</definedName>
    <definedName name="ox_1aec7232_b9ae_535d_8cb5_318572c0d2bf" comment="milleleaf node 1aec7232-b9ae-535d-8cb5-318572c0d2bf">'Heat map article'!$F$128</definedName>
    <definedName name="ox_1af01673_cf40_56c9_9c0e_e3400b837326" comment="milleleaf node 1af01673-cf40-56c9-9c0e-e3400b837326">'Use Phase'!$D$52</definedName>
    <definedName name="ox_1af0c6fc_d456_51b9_bea5_f8d304e322a9" comment="milleleaf node 1af0c6fc-d456-51b9-bea5-f8d304e322a9">'Use Phase'!$AJ$353</definedName>
    <definedName name="ox_1af17bd4_9f88_5e0f_b900_cf45e567565d" comment="milleleaf node 1af17bd4-9f88-5e0f-b900-cf45e567565d">Resume_SensAnal!$O$211</definedName>
    <definedName name="ox_1af31a12_ac8d_5ff4_aeb9_9815c74e4be1" comment="milleleaf node 1af31a12-ac8d-5ff4-aeb9-9815c74e4be1">Recycling!$J$91</definedName>
    <definedName name="ox_1af36767_7173_5f08_b6a9_8749424ace8b" comment="milleleaf node 1af36767-7173-5f08-b6a9-8749424ace8b">Resume_SensAnal!$N$39</definedName>
    <definedName name="ox_1af398ce_3cce_5094_bfb3_873678f52aaf" comment="milleleaf node 1af398ce-3cce-5094-bfb3-873678f52aaf">Production!$AU$184</definedName>
    <definedName name="ox_1af4396b_28b4_5474_a107_84dabcb9a6bd" comment="milleleaf node 1af4396b-28b4-5474-a107-84dabcb9a6bd">'Use Phase'!$U$176</definedName>
    <definedName name="ox_1af6bb55_9280_5f49_84bf_096698e1e7b5" comment="milleleaf node 1af6bb55-9280-5f49-84bf-096698e1e7b5">'Heat map article'!$M$44</definedName>
    <definedName name="ox_1afa7e18_79be_5a4a_8dab_b88a1354d3ef" comment="milleleaf node 1afa7e18-79be-5a4a-8dab-b88a1354d3ef">Resume_SensAnal!$AM$103</definedName>
    <definedName name="ox_1afbc90c_f65b_595c_90c6_878f7a27be42" comment="milleleaf node 1afbc90c-f65b-595c-90c6-878f7a27be42">Graphs!$I$49</definedName>
    <definedName name="ox_1affbe80_5e2e_598e_9089_ba8ffe8d2b59" comment="milleleaf node 1affbe80-5e2e-598e-9089-ba8ffe8d2b59">'Heat map article'!$AE$15</definedName>
    <definedName name="ox_1b002f61_65ec_591d_b7a3_1179c0a0c94e" comment="milleleaf node 1b002f61-65ec-591d-b7a3-1179c0a0c94e">Recycling!$AJ$93</definedName>
    <definedName name="ox_1b005706_b2a0_5fe1_96e1_747755f9c280" comment="milleleaf node 1b005706-b2a0-5fe1-96e1-747755f9c280">'Heat map article'!$I$45</definedName>
    <definedName name="ox_1b00d3d8_179d_5b80_9ea9_6fa32677c48f" comment="milleleaf node 1b00d3d8-179d-5b80-9ea9-6fa32677c48f">'Use Phase'!$AJ$259</definedName>
    <definedName name="ox_1b00f111_019b_5821_ba2b_430cd5cd664d" comment="milleleaf node 1b00f111-019b-5821-ba2b-430cd5cd664d">'Heat map article'!$AO$36</definedName>
    <definedName name="ox_1b0556f8_683e_5b0d_9f8b_2554282338a6" comment="milleleaf node 1b0556f8-683e-5b0d-9f8b-2554282338a6">'Use Phase'!$U$310</definedName>
    <definedName name="ox_1b076b4c_93de_57c8_8d3a_032a955837bc" comment="milleleaf node 1b076b4c-93de-57c8-8d3a-032a955837bc">Recycling!$AV$17</definedName>
    <definedName name="ox_1b0892a2_2297_5569_a830_4f6c14e2a4a1" comment="milleleaf node 1b0892a2-2297-5569-a830-4f6c14e2a4a1">'Use Phase_Grid'!$K$100</definedName>
    <definedName name="ox_1b0aa243_c7fd_56bd_b090_8080a493139a" comment="milleleaf node 1b0aa243-c7fd-56bd-b090-8080a493139a">Recycling!$BH$107</definedName>
    <definedName name="ox_1b0e4bcd_2764_520e_b985_e7c3fd031aa1" comment="milleleaf node 1b0e4bcd-2764-520e-b985-e7c3fd031aa1">'Heat map article'!$AD$65</definedName>
    <definedName name="ox_1b0f0e6f_778f_5ab0_b953_65a59604026b" comment="milleleaf node 1b0f0e6f-778f-5ab0-b953-65a59604026b">Production!$AK$182</definedName>
    <definedName name="ox_1b0f13d4_958c_5cf5_87bd_ff5fb42321df" comment="milleleaf node 1b0f13d4-958c-5cf5-87bd-ff5fb42321df">'Use Phase'!$AD$189</definedName>
    <definedName name="ox_1b0fc5a5_9c10_5493_b314_e4a63fe5f91d" comment="milleleaf node 1b0fc5a5-9c10-5493-b314-e4a63fe5f91d">Recycling!$W$184</definedName>
    <definedName name="ox_1b1227ed_64a8_5c5e_ab94_da79a54c90c5" comment="milleleaf node 1b1227ed-64a8-5c5e-ab94-da79a54c90c5">Whisker_Sens!$C$19</definedName>
    <definedName name="ox_1b13315a_85ba_5bdb_af14_d01e52fd38f5" comment="milleleaf node 1b13315a-85ba-5bdb-af14-d01e52fd38f5">'Use Phase'!$N$229</definedName>
    <definedName name="ox_1b13b708_b612_5f96_8399_e289e22b010d" comment="milleleaf node 1b13b708-b612-5f96-8399-e289e22b010d">'Heat map article'!$E$53</definedName>
    <definedName name="ox_1b16f162_c625_58f1_a826_5a13a67e0fb1" comment="milleleaf node 1b16f162-c625-58f1-a826-5a13a67e0fb1">'Heat map article'!$P$91</definedName>
    <definedName name="ox_1b195f37_dc15_56a1_b18d_3870d17be437" comment="milleleaf node 1b195f37-dc15-56a1-b18d-3870d17be437">'Heat map article'!$AI$41</definedName>
    <definedName name="ox_1b1cb0d7_8934_57d4_b2ec_5eec54cda607" comment="milleleaf node 1b1cb0d7-8934-57d4-b2ec-5eec54cda607">'Use Phase'!$O$191</definedName>
    <definedName name="ox_1b1e2c58_bc9e_5bbd_b72b_31f06c048bd4" comment="milleleaf node 1b1e2c58-bc9e-5bbd-b72b-31f06c048bd4">Resume_SensAnal!$E$127</definedName>
    <definedName name="ox_1b219e13_b789_56c4_9af5_f5c44fccae23" comment="milleleaf node 1b219e13-b789-56c4-9af5-f5c44fccae23">Recycling!$AH$174</definedName>
    <definedName name="ox_1b222905_7072_527f_b116_f5036ce4a0b7" comment="milleleaf node 1b222905-7072-527f-b116-f5036ce4a0b7">'Heat map article'!$F$12</definedName>
    <definedName name="ox_1b2233f4_71d7_53cc_ac1b_86c4e0606228" comment="milleleaf node 1b2233f4-71d7-53cc-ac1b-86c4e0606228">'Use Phase'!$O$129</definedName>
    <definedName name="ox_1b22d178_d4dc_5e2f_9b14_33db28b426af" comment="milleleaf node 1b22d178-d4dc-5e2f-9b14-33db28b426af">Resume_SensAnal!$O$65</definedName>
    <definedName name="ox_1b267b07_3bbc_5cf0_acbe_039394f01c62" comment="milleleaf node 1b267b07-3bbc-5cf0-acbe-039394f01c62">'Use Phase'!$AH$159</definedName>
    <definedName name="ox_1b284561_cc42_519d_8157_fb192fdf70c2" comment="milleleaf node 1b284561-cc42-519d-8157-fb192fdf70c2">Resume_SensAnal!$P$187</definedName>
    <definedName name="ox_1b292a33_6c50_5d76_bbf3_100b40bcced2" comment="milleleaf node 1b292a33-6c50-5d76-bbf3-100b40bcced2">'Use Phase'!$AE$143</definedName>
    <definedName name="ox_1b2eed20_9426_5af6_ba98_dcf4f6c7cb7a" comment="milleleaf node 1b2eed20-9426-5af6-ba98-dcf4f6c7cb7a">'Heat map article'!$H$79</definedName>
    <definedName name="ox_1b33d421_126c_5ef4_af3e_c29102d35e69" comment="milleleaf node 1b33d421-126c-5ef4-af3e-c29102d35e69">'Use Phase'!$K$78</definedName>
    <definedName name="ox_1b385e1c_4409_5cec_9806_7ee99fe20831" comment="milleleaf node 1b385e1c-4409-5cec-9806-7ee99fe20831">Production!$J$34</definedName>
    <definedName name="ox_1b398064_5a18_52ad_b8fa_c205f0136214" comment="milleleaf node 1b398064-5a18-52ad-b8fa-c205f0136214">Recycling!$BJ$321</definedName>
    <definedName name="ox_1b3c2f92_efc6_545a_b5c6_562d53b24d08" comment="milleleaf node 1b3c2f92-efc6-545a-b5c6-562d53b24d08">Resume_SensAnal!$AD$38</definedName>
    <definedName name="ox_1b3d9867_a63a_54d8_9acd_6987aff96fa6" comment="milleleaf node 1b3d9867-a63a-54d8-9acd-6987aff96fa6">'Use Phase'!$AG$206</definedName>
    <definedName name="ox_1b3deeef_27f7_5a3a_a397_94b0359e58d7" comment="milleleaf node 1b3deeef-27f7-5a3a-a397-94b0359e58d7">'Use Phase'!$R$184</definedName>
    <definedName name="ox_1b3ef50a_6db2_5546_a569_ffb9c4c09227" comment="milleleaf node 1b3ef50a-6db2-5546-a569-ffb9c4c09227">Recycling!$I$133</definedName>
    <definedName name="ox_1b40d939_2b9b_5c03_bd72_2caf10a18cf7" comment="milleleaf node 1b40d939-2b9b-5c03-bd72-2caf10a18cf7">'Use Phase_Grid'!$M$192</definedName>
    <definedName name="ox_1b42133c_9a6e_5057_ae6f_74540f3130a8" comment="milleleaf node 1b42133c-9a6e-5057-ae6f-74540f3130a8">Resume_SensAnal!$Q$102</definedName>
    <definedName name="ox_1b42d2a9_edd6_5f52_b239_efcd23fb38b7" comment="milleleaf node 1b42d2a9-edd6-5f52-b239-efcd23fb38b7">'Use Phase_Grid'!$S$167</definedName>
    <definedName name="ox_1b444492_914d_5b4b_9b27_4f5006e585b6" comment="milleleaf node 1b444492-914d-5b4b-9b27-4f5006e585b6">'Use Phase'!$M$172</definedName>
    <definedName name="ox_1b48aff5_7999_5430_991c_aef4a4610047" comment="milleleaf node 1b48aff5-7999-5430-991c-aef4a4610047">Recycling!$H$166</definedName>
    <definedName name="ox_1b499079_289a_51a6_8172_accec750788a" comment="milleleaf node 1b499079-289a-51a6-8172-accec750788a">Production!$H$183</definedName>
    <definedName name="ox_1b52f862_2e19_58ff_be3c_7d75eb240ba9" comment="milleleaf node 1b52f862-2e19-58ff-be3c-7d75eb240ba9">'Use Phase'!$M$17</definedName>
    <definedName name="ox_1b54c76e_d02c_5f54_999f_43165b85e095" comment="milleleaf node 1b54c76e-d02c-5f54-999f-43165b85e095">Recycling!$BQ$326</definedName>
    <definedName name="ox_1b56a699_3aab_57d6_8b85_ad52dc2bd3b3" comment="milleleaf node 1b56a699-3aab-57d6-8b85-ad52dc2bd3b3">Production!$AU$218</definedName>
    <definedName name="ox_1b584919_72e3_5cd4_a835_102161535105" comment="milleleaf node 1b584919-72e3-5cd4-a835-102161535105">'Heat map article'!$AS$21</definedName>
    <definedName name="ox_1b5af3eb_6b23_5303_b7fb_db435d36217b" comment="milleleaf node 1b5af3eb-6b23-5303-b7fb-db435d36217b">'Heat map article'!$P$131</definedName>
    <definedName name="ox_1b5bf584_1016_511c_ac2b_02a9ef2b3d34" comment="milleleaf node 1b5bf584-1016-511c-ac2b-02a9ef2b3d34">Resume_SensAnal!$AO$42</definedName>
    <definedName name="ox_1b5c8e7c_43e5_5506_b110_f505817c1dab" comment="milleleaf node 1b5c8e7c-43e5-5506-b110-f505817c1dab">'Use Phase'!$N$346</definedName>
    <definedName name="ox_1b5f0053_2d8d_5dae_adfe_13b44605bc99" comment="milleleaf node 1b5f0053-2d8d-5dae-adfe-13b44605bc99">Recycling!$BJ$337</definedName>
    <definedName name="ox_1b63e256_e7a9_5651_9235_54d8c2e513db" comment="milleleaf node 1b63e256-e7a9-5651-9235-54d8c2e513db">'Heat map article'!$E$26</definedName>
    <definedName name="ox_1b6422fc_d7bc_5ae7_94a6_29fad45098eb" comment="milleleaf node 1b6422fc-d7bc-5ae7-94a6-29fad45098eb">'Use Phase_Grid'!$K$190</definedName>
    <definedName name="ox_1b665149_1f6a_531c_a808_b5472d92deb4" comment="milleleaf node 1b665149-1f6a-531c-a808-b5472d92deb4">'Heat map article'!$Y$6</definedName>
    <definedName name="ox_1b66c0db_040f_5c55_a491_4b3868016732" comment="milleleaf node 1b66c0db-040f-5c55-a491-4b3868016732">Resume_SensAnal!$AE$57</definedName>
    <definedName name="ox_1b682cfe_d7f7_5f2f_b0a0_2f96f68101a0" comment="milleleaf node 1b682cfe-d7f7-5f2f-b0a0-2f96f68101a0">Production!$K$136</definedName>
    <definedName name="ox_1b77a33c_b956_5a36_9a88_1334bebc9f2d" comment="milleleaf node 1b77a33c-b956-5a36-9a88-1334bebc9f2d">'Use Phase_Grid'!$V$162</definedName>
    <definedName name="ox_1b7b5a1c_03b0_5bc7_9dad_6f4a069f4855" comment="milleleaf node 1b7b5a1c-03b0-5bc7-9dad-6f4a069f4855">Graphs!$O$5</definedName>
    <definedName name="ox_1b7c189c_2422_5b35_be22_fe4394773f49" comment="milleleaf node 1b7c189c-2422-5b35-be22-fe4394773f49">'Heat map article'!$AQ$38</definedName>
    <definedName name="ox_1b7fb761_72db_58d5_9df3_ca1629296e35" comment="milleleaf node 1b7fb761-72db-58d5-9df3-ca1629296e35">Recycling!$AR$325</definedName>
    <definedName name="ox_1b8050a6_d012_5c8c_917f_673b5d6535c0" comment="milleleaf node 1b8050a6-d012-5c8c-917f-673b5d6535c0">'Heat map article'!$X$104</definedName>
    <definedName name="ox_1b81eecc_55a4_5581_92a2_f4fd4bc004b2" comment="milleleaf node 1b81eecc-55a4-5581-92a2-f4fd4bc004b2">Production!$BN$216</definedName>
    <definedName name="ox_1b83acd1_8664_54aa_8940_a2fd02c533fc" comment="milleleaf node 1b83acd1-8664-54aa-8940-a2fd02c533fc">Recycling!$AB$92</definedName>
    <definedName name="ox_1b8c91d5_fb79_5539_99a6_c34414c6740d" comment="milleleaf node 1b8c91d5-fb79-5539-99a6-c34414c6740d">'Heat map article'!$AB$103</definedName>
    <definedName name="ox_1b8d2215_9d79_5430_9ea2_9428ec76befc" comment="milleleaf node 1b8d2215-9d79-5430-9ea2-9428ec76befc">'Use Phase'!$W$223</definedName>
    <definedName name="ox_1b8efa53_fbe7_5810_b3ef_b18a806941c8" comment="milleleaf node 1b8efa53-fbe7-5810-b3ef-b18a806941c8">'Heat map article'!$V$67</definedName>
    <definedName name="ox_1b8f7a46_c199_5266_a046_1db6172b22c5" comment="milleleaf node 1b8f7a46-c199-5266-a046-1db6172b22c5">Production!$N$170</definedName>
    <definedName name="ox_1b8fdb8b_7a4a_5503_bd29_513e8b14a154" comment="milleleaf node 1b8fdb8b-7a4a-5503-bd29-513e8b14a154">'Use Phase'!$W$231</definedName>
    <definedName name="ox_1b915c2f_e3de_5b88_a907_dab354f8b1a8" comment="milleleaf node 1b915c2f-e3de-5b88-a907-dab354f8b1a8">Recycling!$Z$176</definedName>
    <definedName name="ox_1b9441ce_2cda_5491_a8f7_da327e1aa34d" comment="milleleaf node 1b9441ce-2cda-5491-a8f7-da327e1aa34d">Production!$I$26</definedName>
    <definedName name="ox_1b973fd4_e8b6_58b1_8c2e_51f21fb9d9ad" comment="milleleaf node 1b973fd4-e8b6-58b1-8c2e-51f21fb9d9ad">Production!$BM$96</definedName>
    <definedName name="ox_1b9822cc_9441_5e6b_abcc_b9117f6c4334" comment="milleleaf node 1b9822cc-9441-5e6b-abcc-b9117f6c4334">Production!$AU$201</definedName>
    <definedName name="ox_1ba0dfaa_70e2_5cee_947e_db403635a2b6" comment="milleleaf node 1ba0dfaa-70e2-5cee-947e-db403635a2b6">'Use Phase_Grid'!$N$239</definedName>
    <definedName name="ox_1ba0e425_69d2_57fe_9dc3_79174e39f811" comment="milleleaf node 1ba0e425-69d2-57fe-9dc3-79174e39f811">'Heat map article'!$AF$132</definedName>
    <definedName name="ox_1ba2a0ec_0e8d_5cd8_b4f4_c70468a6cba7" comment="milleleaf node 1ba2a0ec-0e8d-5cd8-b4f4-c70468a6cba7">'Use Phase'!$J$292</definedName>
    <definedName name="ox_1ba3679e_d24a_5a0e_971a_52a22a5a2612" comment="milleleaf node 1ba3679e-d24a-5a0e-971a-52a22a5a2612">'Heat map article'!$AF$121</definedName>
    <definedName name="ox_1ba71710_76e7_5bce_8847_6b46dc8a58ba" comment="milleleaf node 1ba71710-76e7-5bce-8847-6b46dc8a58ba">'Use Phase'!$T$178</definedName>
    <definedName name="ox_1ba722c4_184c_541c_9b13_14a528f4e996" comment="milleleaf node 1ba722c4-184c-541c-9b13-14a528f4e996">Recycling!$AC$107</definedName>
    <definedName name="ox_1bb0d00b_250e_5dfb_9897_6ee201ead025" comment="milleleaf node 1bb0d00b-250e-5dfb-9897-6ee201ead025">Recycling!$J$144</definedName>
    <definedName name="ox_1bb3e653_0ea2_55a4_89c4_99440786973d" comment="milleleaf node 1bb3e653-0ea2-55a4-89c4-99440786973d">Production!$K$118</definedName>
    <definedName name="ox_1bb4f228_d1ca_5a0c_b306_9ffcb71db40f" comment="milleleaf node 1bb4f228-d1ca-5a0c-b306-9ffcb71db40f">Production!$AT$203</definedName>
    <definedName name="ox_1bb68e22_6f1d_5a83_8160_dc261d7384f6" comment="milleleaf node 1bb68e22-6f1d-5a83-8160-dc261d7384f6">'Heat map article'!$K$77</definedName>
    <definedName name="ox_1bb72cc1_c370_5e45_a970_1a0bb04db2be" comment="milleleaf node 1bb72cc1-c370-5e45-a970-1a0bb04db2be">Recycling!$R$92</definedName>
    <definedName name="ox_1bb77a23_2115_5e36_98bd_e0d8eead0a7b" comment="milleleaf node 1bb77a23-2115-5e36-98bd-e0d8eead0a7b">'Use Phase_Grid'!$M$147</definedName>
    <definedName name="ox_1bba561a_171a_54be_af3e_606600202c96" comment="milleleaf node 1bba561a-171a-54be-af3e-606600202c96">Whisker_Sens!$D$26</definedName>
    <definedName name="ox_1bbb40f9_2e7a_5d3e_82c3_27069a87f609" comment="milleleaf node 1bbb40f9-2e7a-5d3e-82c3-27069a87f609">Resume_SensAnal!$AR$40</definedName>
    <definedName name="ox_1bbbdc0f_3942_5f6a_9e31_48005f751fcd" comment="milleleaf node 1bbbdc0f-3942-5f6a-9e31-48005f751fcd">Resume_SensAnal!$I$165</definedName>
    <definedName name="ox_1bbc53cf_db45_5abc_b49e_ef04bdacc92b" comment="milleleaf node 1bbc53cf-db45-5abc-b49e-ef04bdacc92b">'Use Phase'!$R$302</definedName>
    <definedName name="ox_1bbd9476_99b4_5be0_b512_30589160118e" comment="milleleaf node 1bbd9476-99b4-5be0-b512-30589160118e">'Use Phase'!$N$383</definedName>
    <definedName name="ox_1bc63ee1_b284_54fd_9661_5e9e36a86dbe" comment="milleleaf node 1bc63ee1-b284-54fd-9661-5e9e36a86dbe">'Heat map article'!$AH$141</definedName>
    <definedName name="ox_1bca60bb_08dd_5d11_8a70_999f68e2daf3" comment="milleleaf node 1bca60bb-08dd-5d11-8a70-999f68e2daf3">Production!$BC$41</definedName>
    <definedName name="ox_1bcd513d_9502_5057_bdc5_dc42f073c84c" comment="milleleaf node 1bcd513d-9502-5057-bdc5-dc42f073c84c">Resume_SensAnal!$R$148</definedName>
    <definedName name="ox_1bd2107a_031a_5fb2_9f9a_bfd981fbda15" comment="milleleaf node 1bd2107a-031a-5fb2-9f9a-bfd981fbda15">Graphs!$P$38</definedName>
    <definedName name="ox_1bd7e194_9009_5c6f_a93b_92094f075b92" comment="milleleaf node 1bd7e194-9009-5c6f-a93b-92094f075b92">Resume_SensAnal!$P$152</definedName>
    <definedName name="ox_1bd8beb0_2241_5e87_a8cf_8f8f88328d52" comment="milleleaf node 1bd8beb0-2241-5e87-a8cf-8f8f88328d52">Whisker_Sens!$D$28</definedName>
    <definedName name="ox_1bdb744b_2e2c_53bd_86ce_b2d07c1ea171" comment="milleleaf node 1bdb744b-2e2c-53bd-86ce-b2d07c1ea171">Recycling!$AG$165</definedName>
    <definedName name="ox_1bde2895_0d6f_5cff_9239_5b31e28de363" comment="milleleaf node 1bde2895-0d6f-5cff-9239-5b31e28de363">'Use Phase'!$AK$172</definedName>
    <definedName name="ox_1be145bc_86c1_5907_aedc_ede91b73328c" comment="milleleaf node 1be145bc-86c1-5907-aedc-ede91b73328c">'Use Phase'!$V$304</definedName>
    <definedName name="ox_1be27513_c58c_5a68_ae6c_3624c4ccc5a1" comment="milleleaf node 1be27513-c58c-5a68-ae6c-3624c4ccc5a1">Production!$AZ$12</definedName>
    <definedName name="ox_1be88f15_4b86_5dcf_a999_4867767d0f32" comment="milleleaf node 1be88f15-4b86-5dcf-a999-4867767d0f32">'Heat map article'!$R$45</definedName>
    <definedName name="ox_1be91b17_c902_5cf5_bb37_f1f1038e110d" comment="milleleaf node 1be91b17-c902-5cf5-bb37-f1f1038e110d">Resume_SensAnal!$AF$90</definedName>
    <definedName name="ox_1be9b5d4_0e28_51aa_a6fc_55c5c7465392" comment="milleleaf node 1be9b5d4-0e28-51aa-a6fc-55c5c7465392">'Use Phase_Grid'!$Q$73</definedName>
    <definedName name="ox_1bea71af_9a24_5d97_8fa5_a42978526afd" comment="milleleaf node 1bea71af-9a24-5d97-8fa5-a42978526afd">'Use Phase_Grid'!$R$91</definedName>
    <definedName name="ox_1bebee75_632a_5122_affc_5a5d3cb6e877" comment="milleleaf node 1bebee75-632a-5122-affc-5a5d3cb6e877">'Use Phase'!$J$211</definedName>
    <definedName name="ox_1bee1226_3479_58d9_a4b4_63c6c885fb69" comment="milleleaf node 1bee1226-3479-58d9-a4b4-63c6c885fb69">Recycling!$AM$117</definedName>
    <definedName name="ox_1beeb2a3_ed81_5e7a_ab06_d2e96027ad27" comment="milleleaf node 1beeb2a3-ed81-5e7a-ab06-d2e96027ad27">'Use Phase'!$AH$258</definedName>
    <definedName name="ox_1bf19c77_97d6_5acc_98b1_c86329e53739" comment="milleleaf node 1bf19c77-97d6-5acc-98b1-c86329e53739">Resume_SensAnal!$H$196</definedName>
    <definedName name="ox_1bfab7ee_b321_5cf8_b155_ff141454ddec" comment="milleleaf node 1bfab7ee-b321-5cf8-b155-ff141454ddec">Production!$H$114</definedName>
    <definedName name="ox_1bfd2bd2_017c_5ea8_bbaa_d6a0eec3d6b7" comment="milleleaf node 1bfd2bd2-017c-5ea8-bbaa-d6a0eec3d6b7">'Heat map article'!$E$116</definedName>
    <definedName name="ox_1bffbd51_961d_58c9_8073_72f989676469" comment="milleleaf node 1bffbd51-961d-58c9-8073-72f989676469">Production!$AL$212</definedName>
    <definedName name="ox_1c02c42c_5b91_5e8d_b23e_22ca187f9318" comment="milleleaf node 1c02c42c-5b91-5e8d-b23e-22ca187f9318">'Use Phase'!$AG$173</definedName>
    <definedName name="ox_1c039d85_98db_50b3_9a50_66d66cd48d6b" comment="milleleaf node 1c039d85-98db-50b3-9a50-66d66cd48d6b">'Heat map article'!$W$135</definedName>
    <definedName name="ox_1c09df44_16f4_5f1d_a3c3_e1de62b5ed76" comment="milleleaf node 1c09df44-16f4-5f1d-a3c3-e1de62b5ed76">'Use Phase'!$Q$285</definedName>
    <definedName name="ox_1c0d1b79_227b_55bc_bafe_17cddc9dfed1" comment="milleleaf node 1c0d1b79-227b-55bc-bafe-17cddc9dfed1">Recycling!$AL$85</definedName>
    <definedName name="ox_1c0e5b48_0a98_5fd0_9ff2_d18d457355c2" comment="milleleaf node 1c0e5b48-0a98-5fd0-9ff2-d18d457355c2">Recycling!$Y$102</definedName>
    <definedName name="ox_1c129a09_e619_56a7_a45e_79a69d314654" comment="milleleaf node 1c129a09-e619-56a7-a45e-79a69d314654">'Heat map article'!$AF$103</definedName>
    <definedName name="ox_1c134162_574b_5424_95a0_936df5e39a4d" comment="milleleaf node 1c134162-574b-5424-95a0-936df5e39a4d">'Use Phase_Grid'!$V$195</definedName>
    <definedName name="ox_1c13845f_0373_5bc5_ada5_428f87626e02" comment="milleleaf node 1c13845f-0373-5bc5-ada5-428f87626e02">'Heat map article'!$P$119</definedName>
    <definedName name="ox_1c13cd35_27ed_584d_868f_17053d8d7e83" comment="milleleaf node 1c13cd35-27ed-584d-868f-17053d8d7e83">Resume_SensAnal!$R$121</definedName>
    <definedName name="ox_1c150558_bc49_55cf_83e1_586ef880f267" comment="milleleaf node 1c150558-bc49-55cf-83e1-586ef880f267">'Heat map article'!$X$63</definedName>
    <definedName name="ox_1c162402_a361_527f_a536_b5230a830e5e" comment="milleleaf node 1c162402-a361-527f-a536-b5230a830e5e">'Heat map article'!$Z$84</definedName>
    <definedName name="ox_1c163b5b_ac86_5cfa_be05_52fcc37e7c42" comment="milleleaf node 1c163b5b-ac86-5cfa-be05-52fcc37e7c42">'Heat map article'!$W$104</definedName>
    <definedName name="ox_1c16e602_3f81_55ea_8725_5da612c22879" comment="milleleaf node 1c16e602-3f81-55ea-8725-5da612c22879">'Use Phase'!$R$223</definedName>
    <definedName name="ox_1c1924c9_f32c_5c67_8ff5_bd1ecf01e7f0" comment="milleleaf node 1c1924c9-f32c-5c67-8ff5-bd1ecf01e7f0">'Heat map article'!$AJ$129</definedName>
    <definedName name="ox_1c1a250c_f426_5fb2_8e3d_37d87417d7d2" comment="milleleaf node 1c1a250c-f426-5fb2-8e3d-37d87417d7d2">Production!$BO$92</definedName>
    <definedName name="ox_1c1dd556_387e_5d11_a129_da445489fd28" comment="milleleaf node 1c1dd556-387e-5d11-a129-da445489fd28">'Use Phase'!$M$298</definedName>
    <definedName name="ox_1c26b396_90de_5c88_bb19_38c1e95d0e6f" comment="milleleaf node 1c26b396-90de-5c88-bb19-38c1e95d0e6f">Resume_SensAnal!$AR$116</definedName>
    <definedName name="ox_1c2764a8_e116_5ddf_b2e7_e20fb8795db3" comment="milleleaf node 1c2764a8-e116-5ddf-b2e7-e20fb8795db3">'Heat map article'!$C$97</definedName>
    <definedName name="ox_1c285c36_e8ed_54fd_ad05_201aed06fba2" comment="milleleaf node 1c285c36-e8ed-54fd-ad05-201aed06fba2">Recycling!$AM$93</definedName>
    <definedName name="ox_1c2a6568_a289_56ce_84b4_c7f6cf774a75" comment="milleleaf node 1c2a6568-a289-56ce-84b4-c7f6cf774a75">Resume_SensAnal!$I$93</definedName>
    <definedName name="ox_1c2aa898_06af_5059_a6f4_603e7b448c09" comment="milleleaf node 1c2aa898-06af-5059-a6f4-603e7b448c09">'Heat map article'!$R$21</definedName>
    <definedName name="ox_1c2b720e_c452_59fe_a377_e9c08c536cdb" comment="milleleaf node 1c2b720e-c452-59fe-a377-e9c08c536cdb">Resume_SensAnal!$E$198</definedName>
    <definedName name="ox_1c2d1756_6f14_508c_830e_f122914e4771" comment="milleleaf node 1c2d1756-6f14-508c-830e-f122914e4771">Resume_SensAnal!$S$31</definedName>
    <definedName name="ox_1c3a2a11_7cc7_5f20_b6b8_fe86508a9658" comment="milleleaf node 1c3a2a11-7cc7-5f20-b6b8-fe86508a9658">'Heat map article'!$Y$149</definedName>
    <definedName name="ox_1c409005_2522_5bbb_abad_4c393e4f8715" comment="milleleaf node 1c409005-2522-5bbb-abad-4c393e4f8715">Production!$G$183</definedName>
    <definedName name="ox_1c490821_5c91_5dc8_85b9_c0e600dd3627" comment="milleleaf node 1c490821-5c91-5dc8-85b9-c0e600dd3627">'Heat map article'!$O$131</definedName>
    <definedName name="ox_1c52113e_f4dc_5271_afee_b867159c30bf" comment="milleleaf node 1c52113e-f4dc-5271-afee-b867159c30bf">Resume_SensAnal!$AN$37</definedName>
    <definedName name="ox_1c521dc0_ba8a_5f3d_88f5_1c44515e697d" comment="milleleaf node 1c521dc0-ba8a-5f3d-88f5-1c44515e697d">Resume_SensAnal!$J$64</definedName>
    <definedName name="ox_1c5659ca_33ed_5211_9401_c123c472a904" comment="milleleaf node 1c5659ca-33ed-5211-9401-c123c472a904">'Use Phase'!$AE$145</definedName>
    <definedName name="ox_1c5a9edf_6659_583f_97a7_4391bcef6789" comment="milleleaf node 1c5a9edf-6659-583f-97a7-4391bcef6789">'Use Phase'!$W$138</definedName>
    <definedName name="ox_1c6149a9_e4be_556d_ab67_c5f6fc08a2f1" comment="milleleaf node 1c6149a9-e4be-556d-ab67-c5f6fc08a2f1">'Use Phase'!$U$336</definedName>
    <definedName name="ox_1c61b04c_7836_5f26_a463_7df6557b3654" comment="milleleaf node 1c61b04c-7836-5f26-a463-7df6557b3654">Recycling!$T$188</definedName>
    <definedName name="ox_1c65aa95_630a_548c_8b8f_f6a8ffbe6bba" comment="milleleaf node 1c65aa95-630a-548c-8b8f-f6a8ffbe6bba">'Use Phase_Grid'!$Q$126</definedName>
    <definedName name="ox_1c66acaa_5988_5cf8_a4c8_7a7e1e9eb435" comment="milleleaf node 1c66acaa-5988-5cf8-a4c8-7a7e1e9eb435">Production!$AV$226</definedName>
    <definedName name="ox_1c67d4fe_64fe_5f6f_9acd_a4481cf4dc40" comment="milleleaf node 1c67d4fe-64fe-5f6f-9acd-a4481cf4dc40">Resume_SensAnal!$P$135</definedName>
    <definedName name="ox_1c68005b_c32e_5c2c_8ac2_52ed1b21207b" comment="milleleaf node 1c68005b-c32e-5c2c-8ac2-52ed1b21207b">Production!$BD$214</definedName>
    <definedName name="ox_1c6cd70b_e76a_506a_bf1f_f6054cdde493" comment="milleleaf node 1c6cd70b-e76a-506a-bf1f-f6054cdde493">Resume_SensAnal!$Q$155</definedName>
    <definedName name="ox_1c6ce1f0_740e_57d6_96f5_1146eedaf483" comment="milleleaf node 1c6ce1f0-740e-57d6-96f5-1146eedaf483">Recycling!$AS$149</definedName>
    <definedName name="ox_1c811309_47eb_5bf4_abbe_773e3b374f49" comment="milleleaf node 1c811309-47eb-5bf4-abbe-773e3b374f49">'Use Phase_Grid'!$W$136</definedName>
    <definedName name="ox_1c83d78c_268c_52d1_b0f2_05054c742f9b" comment="milleleaf node 1c83d78c-268c-52d1-b0f2-05054c742f9b">Graphs!$I$13</definedName>
    <definedName name="ox_1c880a5e_ce2f_5154_96ca_2f96bd1f3a50" comment="milleleaf node 1c880a5e-ce2f-5154-96ca-2f96bd1f3a50">Whisker_Sens!$F$52</definedName>
    <definedName name="ox_1c885d27_5c2d_5c60_82cc_430ef44078ec" comment="milleleaf node 1c885d27-5c2d-5c60-82cc-430ef44078ec">Graphs!$N$47</definedName>
    <definedName name="ox_1c8a9234_1c42_5e0a_a8c4_a378f1edc941" comment="milleleaf node 1c8a9234-1c42-5e0a-a8c4-a378f1edc941">'Use Phase_Grid'!$N$138</definedName>
    <definedName name="ox_1c8b0bac_bd88_549f_bbde_347074c420fd" comment="milleleaf node 1c8b0bac-bd88-549f-bbde-347074c420fd">'Use Phase'!$AI$269</definedName>
    <definedName name="ox_1c8b7aa4_2265_55e3_80b4_09b9407d8a5c" comment="milleleaf node 1c8b7aa4-2265-55e3-80b4-09b9407d8a5c">Resume_SensAnal!$J$59</definedName>
    <definedName name="ox_1c8cca1c_44d0_5481_807e_a6b0f5a38177" comment="milleleaf node 1c8cca1c-44d0-5481-807e-a6b0f5a38177">Recycling!$AV$133</definedName>
    <definedName name="ox_1c8ce029_0d84_5db0_aa82_087a07074368" comment="milleleaf node 1c8ce029-0d84-5db0-aa82-087a07074368">'Heat map article'!$AE$78</definedName>
    <definedName name="ox_1c930d0c_6285_58b6_949c_7710858f8be4" comment="milleleaf node 1c930d0c-6285-58b6-949c-7710858f8be4">Resume_SensAnal!$P$6</definedName>
    <definedName name="ox_1c93325c_cbf0_52a7_8ab3_bcaa331e6a8c" comment="milleleaf node 1c93325c-cbf0-52a7-8ab3-bcaa331e6a8c">'Use Phase'!$D$50</definedName>
    <definedName name="ox_1c959763_9258_5316_af77_04e6dcad188b" comment="milleleaf node 1c959763-9258-5316-af77-04e6dcad188b">'Use Phase_Grid'!$S$152</definedName>
    <definedName name="ox_1c95ae7b_cdbd_51f1_8494_4cb8c3eaddce" comment="milleleaf node 1c95ae7b-cdbd-51f1-8494-4cb8c3eaddce">Graphs!$F$46</definedName>
    <definedName name="ox_1c95ddd3_d3b8_5178_9e90_869a4a4c3100" comment="milleleaf node 1c95ddd3-d3b8-5178-9e90-869a4a4c3100">'Use Phase'!$AI$226</definedName>
    <definedName name="ox_1c9a8288_8bd7_5d4f_aa8a_aace99ad7cf3" comment="milleleaf node 1c9a8288-8bd7-5d4f-aa8a-aace99ad7cf3">'Use Phase'!$U$346</definedName>
    <definedName name="ox_1c9aa940_e9ad_5dc7_bdec_7b1926c1d6ba" comment="milleleaf node 1c9aa940-e9ad-5dc7-bdec-7b1926c1d6ba">Production!$F$74</definedName>
    <definedName name="ox_1ca0d3ee_933b_513b_9ace_ba2385f8c8fe" comment="milleleaf node 1ca0d3ee-933b-513b-9ace-ba2385f8c8fe">'Use Phase'!$J$184</definedName>
    <definedName name="ox_1ca2e4ad_796b_5d8f_b8a1_feeb7d92eed8" comment="milleleaf node 1ca2e4ad-796b-5d8f-b8a1-feeb7d92eed8">'Use Phase_Grid'!$R$206</definedName>
    <definedName name="ox_1ca30059_5ee0_5eb2_a435_4377b5525c28" comment="milleleaf node 1ca30059-5ee0-5eb2-a435-4377b5525c28">'Use Phase_Grid'!$T$187</definedName>
    <definedName name="ox_1ca3c602_bed4_57d1_bb50_815cb2c1cc94" comment="milleleaf node 1ca3c602-bed4-57d1-bb50-815cb2c1cc94">Production!$AJ$228</definedName>
    <definedName name="ox_1ca4362f_d7fa_555c_a319_6aa3150e2b64" comment="milleleaf node 1ca4362f-d7fa-555c-a319-6aa3150e2b64">'Use Phase'!$O$94</definedName>
    <definedName name="ox_1ca70094_695d_5789_93c2_7ce67ebee8c7" comment="milleleaf node 1ca70094-695d-5789-93c2-7ce67ebee8c7">Resume_SensAnal!$K$113</definedName>
    <definedName name="ox_1ca944a0_0a8b_570d_a928_0862ab58059b" comment="milleleaf node 1ca944a0-0a8b-570d-a928-0862ab58059b">Resume_SensAnal!$F$132</definedName>
    <definedName name="ox_1ca96ad4_8e58_5c31_801c_616e0a077fee" comment="milleleaf node 1ca96ad4-8e58-5c31-801c-616e0a077fee">Graphs!$C$3</definedName>
    <definedName name="ox_1cabdf3d_7aa7_5c18_a188_3b1ce3d5e5d1" comment="milleleaf node 1cabdf3d-7aa7-5c18-a188-3b1ce3d5e5d1">'Use Phase'!$R$141</definedName>
    <definedName name="ox_1cad2e0c_c1af_5922_9dff_89cfdfc92a98" comment="milleleaf node 1cad2e0c-c1af-5922-9dff-89cfdfc92a98">'Use Phase'!$AK$150</definedName>
    <definedName name="ox_1caff089_d1c0_59a4_8115_00f1f94df8bf" comment="milleleaf node 1caff089-d1c0-59a4-8115-00f1f94df8bf">Resume_SensAnal!$T$216</definedName>
    <definedName name="ox_1cb0af02_b552_547d_a75b_8c848116ffb3" comment="milleleaf node 1cb0af02-b552-547d-a75b-8c848116ffb3">Whisker_Sens!$B$16</definedName>
    <definedName name="ox_1cb19118_e56a_582a_bb01_267b929927c8" comment="milleleaf node 1cb19118-e56a-582a-bb01-267b929927c8">Production!$M$123</definedName>
    <definedName name="ox_1cb23c73_e0a8_5583_a380_272f71acf0a4" comment="milleleaf node 1cb23c73-e0a8-5583-a380-272f71acf0a4">Recycling!$AW$326</definedName>
    <definedName name="ox_1cb85d03_0745_5647_82e0_1ccdcc6c6fd3" comment="milleleaf node 1cb85d03-0745-5647-82e0-1ccdcc6c6fd3">'Use Phase'!$N$302</definedName>
    <definedName name="ox_1cb95d5e_1607_5e9b_878f_c02abf316e6b" comment="milleleaf node 1cb95d5e-1607-5e9b-878f-c02abf316e6b">'Use Phase'!$N$139</definedName>
    <definedName name="ox_1cbbb417_82d5_5ee3_a868_29557c859412" comment="milleleaf node 1cbbb417-82d5-5ee3-a868-29557c859412">'Heat map article'!$H$140</definedName>
    <definedName name="ox_1cbca664_9a58_5f33_aab7_d315a224f918" comment="milleleaf node 1cbca664-9a58-5f33-aab7-d315a224f918">'Use Phase'!$N$67</definedName>
    <definedName name="ox_1cbd4130_f2e8_5425_9e9b_e021d137cd05" comment="milleleaf node 1cbd4130-f2e8-5425-9e9b-e021d137cd05">Production!$AP$176</definedName>
    <definedName name="ox_1cc1ce2d_e9a4_5e4f_be28_9694c7ae68b4" comment="milleleaf node 1cc1ce2d-e9a4-5e4f-be28-9694c7ae68b4">Resume_SensAnal!$T$64</definedName>
    <definedName name="ox_1cc215f7_de98_564d_9f87_22210fee2846" comment="milleleaf node 1cc215f7-de98-564d-9f87-22210fee2846">'Use Phase'!$K$330</definedName>
    <definedName name="ox_1cc31115_12cb_5d66_ab11_c503cadf0e34" comment="milleleaf node 1cc31115-12cb-5d66-ab11-c503cadf0e34">Recycling!$AO$115</definedName>
    <definedName name="ox_1cc41169_4dc3_5384_8927_c57b2dbf3148" comment="milleleaf node 1cc41169-4dc3-5384-8927-c57b2dbf3148">Production!$BF$7</definedName>
    <definedName name="ox_1cc78836_90ba_5994_bf64_c3a76f1e2029" comment="milleleaf node 1cc78836-90ba-5994-bf64-c3a76f1e2029">'Use Phase'!$O$57</definedName>
    <definedName name="ox_1cc8f788_dea3_5ceb_9a68_72ee4a545833" comment="milleleaf node 1cc8f788-dea3-5ceb-9a68-72ee4a545833">'Heat map article'!$AT$37</definedName>
    <definedName name="ox_1ccc5462_1f3d_58ef_8907_bc0fe4439225" comment="milleleaf node 1ccc5462-1f3d-58ef-8907-bc0fe4439225">'Use Phase'!$AL$145</definedName>
    <definedName name="ox_1cce2be9_2101_5f14_a5f0_86868796d52f" comment="milleleaf node 1cce2be9-2101-5f14-a5f0-86868796d52f">Graphs!$G$17</definedName>
    <definedName name="ox_1cce862c_7a20_5d14_bf91_73ea20a51c03" comment="milleleaf node 1cce862c-7a20-5d14-bf91-73ea20a51c03">Resume_SensAnal!$J$9</definedName>
    <definedName name="ox_1ccf08ea_170a_5bdd_a890_7fea4ba9ca3b" comment="milleleaf node 1ccf08ea-170a-5bdd-a890-7fea4ba9ca3b">Recycling!$CC$118</definedName>
    <definedName name="ox_1ccfe93d_0d53_5ca3_a1b3_d0284af8b3a2" comment="milleleaf node 1ccfe93d-0d53-5ca3-a1b3-d0284af8b3a2">'Use Phase'!$U$221</definedName>
    <definedName name="ox_1cd53f68_24a1_581e_b34b_99193afc4141" comment="milleleaf node 1cd53f68-24a1-581e-b34b-99193afc4141">'Heat map article'!$AH$75</definedName>
    <definedName name="ox_1cd6ba16_4a9b_5422_896b_f464943e54ee" comment="milleleaf node 1cd6ba16-4a9b-5422-896b-f464943e54ee">'Heat map article'!$N$122</definedName>
    <definedName name="ox_1cd7fe2d_330d_5f4c_aa5b_e054d4c12ca0" comment="milleleaf node 1cd7fe2d-330d-5f4c-aa5b-e054d4c12ca0">'Use Phase'!$O$50</definedName>
    <definedName name="ox_1cd82c75_de1d_55ee_a830_d14186792068" comment="milleleaf node 1cd82c75-de1d-55ee-a830-d14186792068">Recycling!$BD$156</definedName>
    <definedName name="ox_1cd8d064_2e1f_5cdd_8251_4bb9eab18102" comment="milleleaf node 1cd8d064-2e1f-5cdd-8251-4bb9eab18102">'Use Phase'!$Q$181</definedName>
    <definedName name="ox_1cd8eccf_d1f3_5d30_9578_fdaaabca77b6" comment="milleleaf node 1cd8eccf-d1f3-5d30-9578-fdaaabca77b6">Recycling!$S$116</definedName>
    <definedName name="ox_1cdb8133_4363_5d80_87a4_a2abf371edae" comment="milleleaf node 1cdb8133-4363-5d80-87a4-a2abf371edae">Recycling!$K$86</definedName>
    <definedName name="ox_1ce12cd9_5663_546d_9373_8c0d58141135" comment="milleleaf node 1ce12cd9-5663-546d-9373-8c0d58141135">'Heat map article'!$AJ$136</definedName>
    <definedName name="ox_1ce286f4_3622_5da0_aa27_fe606ac9cce1" comment="milleleaf node 1ce286f4-3622-5da0-aa27-fe606ac9cce1">Production!$AJ$190</definedName>
    <definedName name="ox_1ce6b3aa_20f9_5d37_b994_535d340a0b8b" comment="milleleaf node 1ce6b3aa-20f9-5d37-b994-535d340a0b8b">'Heat map article'!$V$139</definedName>
    <definedName name="ox_1ce6f6b9_d7ca_537d_a236_37881ad16c05" comment="milleleaf node 1ce6f6b9-d7ca-537d-a236-37881ad16c05">Resume_SensAnal!$S$211</definedName>
    <definedName name="ox_1ce9f920_ef6a_58ce_a0ea_4a91dc8d0360" comment="milleleaf node 1ce9f920-ef6a-58ce-a0ea-4a91dc8d0360">Graphs!$I$62</definedName>
    <definedName name="ox_1cef5eef_16d7_5667_9a41_24dc89e90097" comment="milleleaf node 1cef5eef-16d7-5667-9a41-24dc89e90097">Resume_SensAnal!$N$120</definedName>
    <definedName name="ox_1cef86fa_f0a5_541c_9f57_70ded6525042" comment="milleleaf node 1cef86fa-f0a5-541c-9f57-70ded6525042">Recycling!$BW$104</definedName>
    <definedName name="ox_1cf70203_a383_58cf_9a22_041f10c3a306" comment="milleleaf node 1cf70203-a383-58cf-9a22-041f10c3a306">Recycling!$AQ$157</definedName>
    <definedName name="ox_1cf8dcf2_144a_52e4_b957_e2416487864a" comment="milleleaf node 1cf8dcf2-144a-52e4-b957-e2416487864a">Recycling!$L$103</definedName>
    <definedName name="ox_1d004547_4032_5a6b_98bd_8add3d652cc6" comment="milleleaf node 1d004547-4032-5a6b-98bd-8add3d652cc6">'Use Phase_Grid'!$J$213</definedName>
    <definedName name="ox_1d0b4f3f_1910_574f_882b_b78a71d01975" comment="milleleaf node 1d0b4f3f-1910-574f-882b-b78a71d01975">'Heat map article'!$AG$21</definedName>
    <definedName name="ox_1d0b78ae_773e_5daa_9dcf_58d438154a35" comment="milleleaf node 1d0b78ae-773e-5daa-9dcf-58d438154a35">'Heat map article'!$AD$53</definedName>
    <definedName name="ox_1d0e7a89_9c4d_53c1_b098_b09be385e12d" comment="milleleaf node 1d0e7a89-9c4d-53c1-b098-b09be385e12d">Resume_SensAnal!$S$93</definedName>
    <definedName name="ox_1d136680_75d3_5893_8352_6016bb211541" comment="milleleaf node 1d136680-75d3-5893-8352-6016bb211541">'Heat map article'!$O$124</definedName>
    <definedName name="ox_1d1482c1_061c_5574_a10e_7e5b5d7a4141" comment="milleleaf node 1d1482c1-061c-5574-a10e-7e5b5d7a4141">'Use Phase'!$L$69</definedName>
    <definedName name="ox_1d1c5ce6_973b_5631_a1d0_56257f1b4b70" comment="milleleaf node 1d1c5ce6-973b-5631-a1d0-56257f1b4b70">'Use Phase'!$V$300</definedName>
    <definedName name="ox_1d1cd494_fea8_5c7e_b72d_f04230fe6e5c" comment="milleleaf node 1d1cd494-fea8-5c7e-b72d-f04230fe6e5c">Resume_SensAnal!$R$97</definedName>
    <definedName name="ox_1d1e5ee6_8aae_5de6_9a33_77d2dae4c9bc" comment="milleleaf node 1d1e5ee6-8aae-5de6-9a33-77d2dae4c9bc">'Heat map article'!$X$138</definedName>
    <definedName name="ox_1d2188d2_e86b_5f9c_bd51_b1d3969d32ff" comment="milleleaf node 1d2188d2-e86b-5f9c-bd51-b1d3969d32ff">'Use Phase'!$O$22</definedName>
    <definedName name="ox_1d22a18c_fb05_5491_b7dc_c447aa3bf594" comment="milleleaf node 1d22a18c-fb05-5491-b7dc-c447aa3bf594">'Use Phase_Grid'!$K$82</definedName>
    <definedName name="ox_1d22e2f8_fb68_5f88_8b41_16b6365f81ef" comment="milleleaf node 1d22e2f8-fb68-5f88-8b41-16b6365f81ef">'Heat map article'!$AJ$50</definedName>
    <definedName name="ox_1d25bfce_a295_5a01_b825_bd68397afe5b" comment="milleleaf node 1d25bfce-a295-5a01-b825-bd68397afe5b">'Heat map article'!$W$57</definedName>
    <definedName name="ox_1d2602a0_8f16_5605_b29e_873121bb8a51" comment="milleleaf node 1d2602a0-8f16-5605-b29e-873121bb8a51">'Heat map article'!$I$54</definedName>
    <definedName name="ox_1d2788eb_a194_5466_8246_5f903d60bbe4" comment="milleleaf node 1d2788eb-a194-5466-8246-5f903d60bbe4">'Heat map article'!$F$22</definedName>
    <definedName name="ox_1d29eb73_d6b7_53f2_ba53_87061234688e" comment="milleleaf node 1d29eb73-d6b7-53f2-ba53-87061234688e">Resume_SensAnal!$T$124</definedName>
    <definedName name="ox_1d2b81e0_baca_5524_b412_d2bb9d4199e0" comment="milleleaf node 1d2b81e0-baca-5524-b412-d2bb9d4199e0">'Use Phase_Grid'!$M$39</definedName>
    <definedName name="ox_1d2ce3d7_56a0_575a_a279_6846305747c0" comment="milleleaf node 1d2ce3d7-56a0-575a-a279-6846305747c0">Recycling!$BQ$165</definedName>
    <definedName name="ox_1d31ca44_f3c6_5848_8464_e843162c0992" comment="milleleaf node 1d31ca44-f3c6-5848-8464-e843162c0992">'Use Phase'!$S$293</definedName>
    <definedName name="ox_1d32f825_1087_5edb_8a4b_6f83c5ab7962" comment="milleleaf node 1d32f825-1087-5edb-8a4b-6f83c5ab7962">'Use Phase'!$N$305</definedName>
    <definedName name="ox_1d32fea8_2bb0_53ee_87ea_cc64f2088db0" comment="milleleaf node 1d32fea8-2bb0-53ee-87ea-cc64f2088db0">'Use Phase_Grid'!$Q$136</definedName>
    <definedName name="ox_1d330733_8650_59c4_b466_27b1b858550c" comment="milleleaf node 1d330733-8650-59c4-b466-27b1b858550c">Resume_SensAnal!$AE$74</definedName>
    <definedName name="ox_1d3486ac_d1b5_5e4e_9d62_bc6732a812d3" comment="milleleaf node 1d3486ac-d1b5-5e4e-9d62-bc6732a812d3">'Heat map article'!$F$63</definedName>
    <definedName name="ox_1d3620c7_d184_501a_8dfb_e87d5b4ac34d" comment="milleleaf node 1d3620c7-d184-501a-8dfb-e87d5b4ac34d">'Use Phase_Grid'!$E$60</definedName>
    <definedName name="ox_1d368b12_c711_5bc8_aed3_ead284fbdf0b" comment="milleleaf node 1d368b12-c711-5bc8-aed3-ead284fbdf0b">'Heat map article'!$W$90</definedName>
    <definedName name="ox_1d3ad0e9_2bf4_5f13_960e_f790edd75e1a" comment="milleleaf node 1d3ad0e9-2bf4-5f13-960e-f790edd75e1a">'Use Phase'!$AK$272</definedName>
    <definedName name="ox_1d3af500_8f9e_5ae9_a7fa_a620564ca003" comment="milleleaf node 1d3af500-8f9e-5ae9-a7fa-a620564ca003">'Use Phase'!$E$50</definedName>
    <definedName name="ox_1d3c6904_0c12_5021_b5e6_854945a54659" comment="milleleaf node 1d3c6904-0c12-5021-b5e6-854945a54659">'Use Phase'!$N$84</definedName>
    <definedName name="ox_1d45b9d2_e7f1_54fe_8306_a6f006ae9939" comment="milleleaf node 1d45b9d2-e7f1-54fe-8306-a6f006ae9939">'Heat map article'!$Q$95</definedName>
    <definedName name="ox_1d4a6852_79f9_58c7_834f_58ffac970d95" comment="milleleaf node 1d4a6852-79f9-58c7-834f-58ffac970d95">'Heat map article'!$R$142</definedName>
    <definedName name="ox_1d4b4247_2151_5579_8832_88bc46da0812" comment="milleleaf node 1d4b4247-2151-5579-8832-88bc46da0812">'Use Phase'!$Q$281</definedName>
    <definedName name="ox_1d503c32_2406_54fb_ba7f_aefeb59b67d0" comment="milleleaf node 1d503c32-2406-54fb-ba7f-aefeb59b67d0">'Use Phase'!$R$285</definedName>
    <definedName name="ox_1d5071ea_0774_51da_bdc1_ba46e2162aaa" comment="milleleaf node 1d5071ea-0774-51da-bdc1-ba46e2162aaa">'Use Phase'!$AF$151</definedName>
    <definedName name="ox_1d512748_40ff_58ab_bebd_a4cf1ed16939" comment="milleleaf node 1d512748-40ff-58ab-bebd-a4cf1ed16939">'Heat map article'!$AR$19</definedName>
    <definedName name="ox_1d51b64e_b9cf_58ef_9761_0dcd92dba3d5" comment="milleleaf node 1d51b64e-b9cf-58ef-9761-0dcd92dba3d5">'Heat map article'!$AH$112</definedName>
    <definedName name="ox_1d53b6fc_8378_58e2_a43e_3e49c62b123b" comment="milleleaf node 1d53b6fc-8378-58e2-a43e-3e49c62b123b">'Use Phase'!$R$209</definedName>
    <definedName name="ox_1d576034_6a19_59ba_ad56_7d7207edff2b" comment="milleleaf node 1d576034-6a19-59ba-ad56-7d7207edff2b">Recycling!$T$101</definedName>
    <definedName name="ox_1d580b1e_25b8_52c9_a964_902e3c6bb4af" comment="milleleaf node 1d580b1e-25b8-52c9-a964-902e3c6bb4af">'Use Phase'!$J$288</definedName>
    <definedName name="ox_1d5858da_5238_5537_a678_1b6bf4915b13" comment="milleleaf node 1d5858da-5238-5537-a678-1b6bf4915b13">'Use Phase'!$AF$153</definedName>
    <definedName name="ox_1d58bd0f_bf02_57ad_822d_3f9c43094c0d" comment="milleleaf node 1d58bd0f-bf02-57ad-822d-3f9c43094c0d">'Use Phase_Grid'!$K$236</definedName>
    <definedName name="ox_1d60b9f0_9ea8_5658_9a71_ae7f11669c57" comment="milleleaf node 1d60b9f0-9ea8-5658-9a71-ae7f11669c57">Recycling!$T$108</definedName>
    <definedName name="ox_1d60f6a5_0cdd_5f79_9bee_c489432ee241" comment="milleleaf node 1d60f6a5-0cdd-5f79-9bee-c489432ee241">'Heat map article'!$AI$96</definedName>
    <definedName name="ox_1d64e18e_bfc5_5379_a9a0_dbecb933c51f" comment="milleleaf node 1d64e18e-bfc5-5379-a9a0-dbecb933c51f">Production!$Q$28</definedName>
    <definedName name="ox_1d64ef66_90d3_56f8_abd8_e47ee044eea8" comment="milleleaf node 1d64ef66-90d3-56f8-abd8-e47ee044eea8">Recycling!$U$93</definedName>
    <definedName name="ox_1d661fe4_c044_5892_b6d9_c02ca3469e70" comment="milleleaf node 1d661fe4-c044-5892-b6d9-c02ca3469e70">'Heat map article'!$AD$144</definedName>
    <definedName name="ox_1d68b284_c44e_5ff7_b2e6_106f38d32a6f" comment="milleleaf node 1d68b284-c44e-5ff7-b2e6-106f38d32a6f">'Use Phase'!$M$34</definedName>
    <definedName name="ox_1d69a16c_c714_5331_9bce_cfe0f3cfd4c5" comment="milleleaf node 1d69a16c-c714-5331-9bce-cfe0f3cfd4c5">Resume_SensAnal!$AC$69</definedName>
    <definedName name="ox_1d6aa927_a582_5864_8c52_45a195c3ec39" comment="milleleaf node 1d6aa927-a582-5864-8c52-45a195c3ec39">'Heat map article'!$R$128</definedName>
    <definedName name="ox_1d6afc2c_c374_5e21_ae39_4cc7505d14ce" comment="milleleaf node 1d6afc2c-c374-5e21-ae39-4cc7505d14ce">'Use Phase'!$P$210</definedName>
    <definedName name="ox_1d6d8e78_9567_5eeb_a469_0fee57d77dd6" comment="milleleaf node 1d6d8e78-9567-5eeb-a469-0fee57d77dd6">Production!$AG$4</definedName>
    <definedName name="ox_1d6e2517_a55c_5cba_b61e_4947f002fe86" comment="milleleaf node 1d6e2517-a55c-5cba-b61e-4947f002fe86">'Use Phase_Grid'!$K$118</definedName>
    <definedName name="ox_1d6eaccd_9809_5844_9d22_d559481ad4f7" comment="milleleaf node 1d6eaccd-9809-5844-9d22-d559481ad4f7">'Heat map article'!$E$31</definedName>
    <definedName name="ox_1d6f627a_69c6_50cd_93a1_92c2530116c1" comment="milleleaf node 1d6f627a-69c6-50cd-93a1-92c2530116c1">'Use Phase'!$AI$256</definedName>
    <definedName name="ox_1d760246_a3b3_5f9b_9438_ab5e198fbe20" comment="milleleaf node 1d760246-a3b3-5f9b-9438-ab5e198fbe20">Resume_SensAnal!$J$123</definedName>
    <definedName name="ox_1d767761_88d0_5b74_9cc0_0b7e4eafeff6" comment="milleleaf node 1d767761-88d0-5b74-9cc0-0b7e4eafeff6">'Heat map article'!$G$93</definedName>
    <definedName name="ox_1d77b72d_346f_5594_b081_e3faeb228566" comment="milleleaf node 1d77b72d-346f-5594-b081-e3faeb228566">Production!$F$72</definedName>
    <definedName name="ox_1d7887e0_3eef_5a04_8269_99afc6d0f280" comment="milleleaf node 1d7887e0-3eef-5a04-8269-99afc6d0f280">'Heat map article'!$AQ$10</definedName>
    <definedName name="ox_1d84183d_2654_50c9_b47a_a18792667367" comment="milleleaf node 1d84183d-2654-50c9-b47a-a18792667367">Recycling!$AN$148</definedName>
    <definedName name="ox_1d8720ac_e7a5_56a3_9aa0_69a324e2cce5" comment="milleleaf node 1d8720ac-e7a5-56a3-9aa0-69a324e2cce5">'Heat map article'!$C$19</definedName>
    <definedName name="ox_1d898302_8977_5a39_ad30_12885c95d6b5" comment="milleleaf node 1d898302-8977-5a39-ad30-12885c95d6b5">'Heat map article'!$P$105</definedName>
    <definedName name="ox_1d8da0f6_853a_5e63_bb6e_cf93c2d2e2e7" comment="milleleaf node 1d8da0f6-853a-5e63-bb6e-cf93c2d2e2e7">'Use Phase_Grid'!$E$37</definedName>
    <definedName name="ox_1d8e0da8_7a9b_558d_8d9f_c6e2367b2e74" comment="milleleaf node 1d8e0da8-7a9b-558d-8d9f-c6e2367b2e74">'Use Phase_Grid'!$B$40</definedName>
    <definedName name="ox_1d8f43cc_561c_5275_b3bb_e780e3780126" comment="milleleaf node 1d8f43cc-561c-5275-b3bb-e780e3780126">Production!$I$39</definedName>
    <definedName name="ox_1d8f78e2_3d48_5f19_9735_56b52146efb2" comment="milleleaf node 1d8f78e2-3d48-5f19-9735-56b52146efb2">Resume_SensAnal!$T$117</definedName>
    <definedName name="ox_1d9435f9_79de_58bd_9961_a0f23a58bc25" comment="milleleaf node 1d9435f9-79de-58bd-9961-a0f23a58bc25">'Use Phase'!$AD$315</definedName>
    <definedName name="ox_1d97231a_a5fe_5ddc_9f8e_155ed49c983b" comment="milleleaf node 1d97231a-a5fe-5ddc-9f8e-155ed49c983b">'Use Phase'!$J$176</definedName>
    <definedName name="ox_1d9823a6_13cd_5cbc_aff8_924feb851b19" comment="milleleaf node 1d9823a6-13cd-5cbc-aff8-924feb851b19">Graphs!$L$14</definedName>
    <definedName name="ox_1d98e103_f10b_5c34_a174_11a6495a1504" comment="milleleaf node 1d98e103-f10b-5c34-a174-11a6495a1504">'Use Phase_Grid'!$P$88</definedName>
    <definedName name="ox_1d9d9ae8_42e4_593f_8af4_23fd64a804bd" comment="milleleaf node 1d9d9ae8-42e4-593f-8af4-23fd64a804bd">Production!$AC$85</definedName>
    <definedName name="ox_1d9e1dab_8894_58b8_ade1_dd3f741392bd" comment="milleleaf node 1d9e1dab-8894-58b8-ade1-dd3f741392bd">Recycling!$V$119</definedName>
    <definedName name="ox_1d9fde12_2282_51c6_8ac3_75057685fc91" comment="milleleaf node 1d9fde12-2282-51c6-8ac3-75057685fc91">Resume_SensAnal!$AG$58</definedName>
    <definedName name="ox_1da12ec9_35cb_5490_acc1_a9a425288a03" comment="milleleaf node 1da12ec9-35cb-5490-acc1-a9a425288a03">'Heat map article'!$AS$29</definedName>
    <definedName name="ox_1da3245f_4e16_5357_a029_aa912c957597" comment="milleleaf node 1da3245f-4e16-5357-a029-aa912c957597">'Heat map article'!$J$130</definedName>
    <definedName name="ox_1da674f9_a0f9_5ac0_a574_4fe596a0e198" comment="milleleaf node 1da674f9-a0f9-5ac0-a574-4fe596a0e198">'Use Phase'!$L$244</definedName>
    <definedName name="ox_1da766a0_ac40_55b5_9946_7166c557704b" comment="milleleaf node 1da766a0-ac40-55b5-9946-7166c557704b">Recycling!$AW$151</definedName>
    <definedName name="ox_1da89919_8ba0_53a0_a582_68aaf0d95982" comment="milleleaf node 1da89919-8ba0-53a0-a582-68aaf0d95982">Resume_SensAnal!$N$8</definedName>
    <definedName name="ox_1da89920_8314_59b7_81df_56b9768cc893" comment="milleleaf node 1da89920-8314-59b7-81df-56b9768cc893">'Heat map article'!$F$41</definedName>
    <definedName name="ox_1daaee62_11ec_5bbe_8861_930ab6dbd9e3" comment="milleleaf node 1daaee62-11ec-5bbe-8861-930ab6dbd9e3">Production!$G$217</definedName>
    <definedName name="ox_1dae4134_79ca_51b8_bdf6_b28f78d38887" comment="milleleaf node 1dae4134-79ca-51b8-bdf6-b28f78d38887">'Use Phase'!$R$319</definedName>
    <definedName name="ox_1dae8400_cf92_5c1b_afff_cfa0d56b9838" comment="milleleaf node 1dae8400-cf92-5c1b-afff-cfa0d56b9838">Production!$O$184</definedName>
    <definedName name="ox_1daef2cc_1af9_56e1_becf_d0066b770958" comment="milleleaf node 1daef2cc-1af9-56e1-becf-d0066b770958">Recycling!$E$81</definedName>
    <definedName name="ox_1db4d25c_c2c1_55bb_983c_ce20950c3a86" comment="milleleaf node 1db4d25c-c2c1-55bb-983c-ce20950c3a86">Production!$AF$10</definedName>
    <definedName name="ox_1db6782a_0377_50bd_b6df_69156dbc1cb9" comment="milleleaf node 1db6782a-0377-50bd-b6df-69156dbc1cb9">Resume_SensAnal!$AP$93</definedName>
    <definedName name="ox_1db6d1b8_59eb_5494_9c5b_a3fd9d629dd7" comment="milleleaf node 1db6d1b8-59eb-5494-9c5b-a3fd9d629dd7">'Use Phase'!$O$98</definedName>
    <definedName name="ox_1db8143c_3cb9_5d3c_914e_bdbaf697b310" comment="milleleaf node 1db8143c-3cb9-5d3c-914e-bdbaf697b310">'Use Phase'!$L$243</definedName>
    <definedName name="ox_1db84554_a22c_5294_aa12_e15fcc65e254" comment="milleleaf node 1db84554-a22c-5294-aa12-e15fcc65e254">Production!$H$30</definedName>
    <definedName name="ox_1dc3dbfe_a765_57cc_acde_9d80de2c091f" comment="milleleaf node 1dc3dbfe-a765-57cc-acde-9d80de2c091f">'Heat map article'!$W$22</definedName>
    <definedName name="ox_1dc8b86b_e19e_5e85_ab37_dbcaa2412c81" comment="milleleaf node 1dc8b86b-e19e-5e85-ab37-dbcaa2412c81">'Use Phase'!$AF$283</definedName>
    <definedName name="ox_1dc9257f_8cae_5a02_b1a9_d4305e4f7e2d" comment="milleleaf node 1dc9257f-8cae-5a02-b1a9-d4305e4f7e2d">'Use Phase'!$AI$214</definedName>
    <definedName name="ox_1dcf76e3_caeb_508a_8790_b128039d1abb" comment="milleleaf node 1dcf76e3-caeb-508a-8790-b128039d1abb">'Use Phase_Grid'!$K$58</definedName>
    <definedName name="ox_1dd07612_4e24_5f87_87f6_30c8a7765836" comment="milleleaf node 1dd07612-4e24-5f87-87f6-30c8a7765836">'Heat map article'!$AE$33</definedName>
    <definedName name="ox_1dd239fd_8c2c_5ed0_b317_11e2e859e8c7" comment="milleleaf node 1dd239fd-8c2c-5ed0-b317-11e2e859e8c7">'Use Phase'!$AJ$156</definedName>
    <definedName name="ox_1dd5c1d9_99d0_58c1_9a6b_d4f88d072530" comment="milleleaf node 1dd5c1d9-99d0-58c1-9a6b-d4f88d072530">'Heat map article'!$U$81</definedName>
    <definedName name="ox_1dd81805_900e_5cbe_9a1c_bc36cf5a5ada" comment="milleleaf node 1dd81805-900e-5cbe-9a1c-bc36cf5a5ada">'Heat map article'!$E$140</definedName>
    <definedName name="ox_1dde633d_da39_55b3_8b4a_2729c2a416e6" comment="milleleaf node 1dde633d-da39-55b3-8b4a-2729c2a416e6">'Use Phase'!$J$244</definedName>
    <definedName name="ox_1ddf0fc5_30fa_5142_8ef0_d4933738e08f" comment="milleleaf node 1ddf0fc5-30fa-5142-8ef0-d4933738e08f">'Use Phase'!$V$253</definedName>
    <definedName name="ox_1de2a7d3_2ec6_5a65_83cf_8295d9a834f0" comment="milleleaf node 1de2a7d3-2ec6-5a65-83cf-8295d9a834f0">'Heat map article'!$O$41</definedName>
    <definedName name="ox_1de2f6a8_5357_57ba_aad7_44ff97435876" comment="milleleaf node 1de2f6a8-5357-57ba-aad7-44ff97435876">'Use Phase'!$AK$166</definedName>
    <definedName name="ox_1de52534_af6f_5669_b355_aeac62a65ab5" comment="milleleaf node 1de52534-af6f-5669-b355-aeac62a65ab5">Recycling!$AY$85</definedName>
    <definedName name="ox_1de74878_1fb6_5228_b98f_e5cdbfa482e1" comment="milleleaf node 1de74878-1fb6-5228-b98f-e5cdbfa482e1">'Use Phase'!$P$112</definedName>
    <definedName name="ox_1dea1139_2078_5bc1_a4f8_c0e4f1157740" comment="milleleaf node 1dea1139-2078-5bc1-a4f8-c0e4f1157740">'Use Phase'!$S$331</definedName>
    <definedName name="ox_1deb1944_fca7_5773_aafa_127882d9888a" comment="milleleaf node 1deb1944-fca7-5773-aafa-127882d9888a">Recycling!$T$187</definedName>
    <definedName name="ox_1deb730c_e9c4_5c59_96f2_c5407dba1872" comment="milleleaf node 1deb730c-e9c4-5c59-96f2-c5407dba1872">'Use Phase_Grid'!$L$80</definedName>
    <definedName name="ox_1dec9b46_4f27_510d_86c2_7ed82065c89a" comment="milleleaf node 1dec9b46-4f27-510d-86c2-7ed82065c89a">Production!$AH$4</definedName>
    <definedName name="ox_1df3025f_a629_5709_b74c_e3012f21b594" comment="milleleaf node 1df3025f-a629-5709-b74c-e3012f21b594">Graphs!$E$63</definedName>
    <definedName name="ox_1df5ba1f_592a_5399_9706_2d7944c7308e" comment="milleleaf node 1df5ba1f-592a-5399-9706-2d7944c7308e">'Use Phase'!$K$156</definedName>
    <definedName name="ox_1df6a311_d66e_52a9_81f3_3d674d879e08" comment="milleleaf node 1df6a311-d66e-52a9-81f3-3d674d879e08">Graphs!$H$24</definedName>
    <definedName name="ox_1dfac361_01ca_52a2_b229_ce371857475a" comment="milleleaf node 1dfac361-01ca-52a2-b229-ce371857475a">'Heat map article'!$AH$63</definedName>
    <definedName name="ox_1dfb7b06_ad13_517c_ba26_93c850722d92" comment="milleleaf node 1dfb7b06-ad13-517c-ba26-93c850722d92">Production!$Y$94</definedName>
    <definedName name="ox_1dfe9e27_ef66_59f0_ae61_a1a0ebaff59f" comment="milleleaf node 1dfe9e27-ef66-59f0-ae61-a1a0ebaff59f">'Use Phase'!$AE$197</definedName>
    <definedName name="ox_1dfef40b_58c7_5e1b_9ab5_c690f2e65698" comment="milleleaf node 1dfef40b-58c7-5e1b-9ab5-c690f2e65698">'Heat map article'!$AN$38</definedName>
    <definedName name="ox_1dffcbe5_ad17_5b82_a16d_50efe074e103" comment="milleleaf node 1dffcbe5-ad17-5b82-a16d-50efe074e103">Recycling!$BO$319</definedName>
    <definedName name="ox_1e00972a_ee24_5019_8ffc_f972c5d59f8b" comment="milleleaf node 1e00972a-ee24-5019-8ffc-f972c5d59f8b">'Use Phase'!$AJ$330</definedName>
    <definedName name="ox_1e00bb16_8dd8_5e60_9da9_1398e4627570" comment="milleleaf node 1e00bb16-8dd8-5e60-9da9-1398e4627570">Production!$BF$151</definedName>
    <definedName name="ox_1e02c54a_52fb_51c0_90e9_615c11f90511" comment="milleleaf node 1e02c54a-52fb-51c0-90e9-615c11f90511">Production!$AZ$5</definedName>
    <definedName name="ox_1e059b88_ca50_58dc_ba5a_87ce0a4f91d3" comment="milleleaf node 1e059b88-ca50-58dc-ba5a-87ce0a4f91d3">'Heat map article'!$G$35</definedName>
    <definedName name="ox_1e0626b0_a45f_57ab_8128_ba52bb191fc9" comment="milleleaf node 1e0626b0-a45f-57ab-8128-ba52bb191fc9">Production!$AB$9</definedName>
    <definedName name="ox_1e07f740_042f_5286_b09a_2c8166129c07" comment="milleleaf node 1e07f740-042f-5286-b09a-2c8166129c07">Production!$AC$8</definedName>
    <definedName name="ox_1e092c45_9278_5905_a284_0e09a5d6b110" comment="milleleaf node 1e092c45-9278-5905-a284-0e09a5d6b110">'Heat map article'!$X$142</definedName>
    <definedName name="ox_1e0aebdc_7d09_58d6_8e48_e2f805532c98" comment="milleleaf node 1e0aebdc-7d09-58d6-8e48-e2f805532c98">Production!$I$110</definedName>
    <definedName name="ox_1e0f4237_5928_5076_979c_3b010ad11063" comment="milleleaf node 1e0f4237-5928-5076-979c-3b010ad11063">'Use Phase'!$N$217</definedName>
    <definedName name="ox_1e1047ec_dc89_59aa_acba_5c788d9f0d71" comment="milleleaf node 1e1047ec-dc89-59aa-acba-5c788d9f0d71">'Use Phase_Grid'!$O$207</definedName>
    <definedName name="ox_1e1285c1_e1d4_5b84_b43a_1102fd6ab70a" comment="milleleaf node 1e1285c1-e1d4-5b84-b43a-1102fd6ab70a">'Use Phase'!$R$43</definedName>
    <definedName name="ox_1e236398_5d80_5616_97d7_41e691b1d3bc" comment="milleleaf node 1e236398-5d80-5616-97d7-41e691b1d3bc">'Use Phase'!$AG$190</definedName>
    <definedName name="ox_1e240587_2f7c_58ba_ab18_8126ecde9b34" comment="milleleaf node 1e240587-2f7c-58ba-ab18-8126ecde9b34">'Heat map article'!$J$88</definedName>
    <definedName name="ox_1e2762ec_cb29_5c0f_882c_d3063b5665e8" comment="milleleaf node 1e2762ec-cb29-5c0f-882c-d3063b5665e8">Resume_SensAnal!$L$209</definedName>
    <definedName name="ox_1e2d9d0f_6ddd_5179_929b_88b683687d05" comment="milleleaf node 1e2d9d0f-6ddd-5179-929b-88b683687d05">Recycling!$H$115</definedName>
    <definedName name="ox_1e2fac27_a582_53e1_b977_191093726f65" comment="milleleaf node 1e2fac27-a582-53e1-b977-191093726f65">Resume_SensAnal!$T$154</definedName>
    <definedName name="ox_1e3212d8_6765_5c9f_9085_6f0021e567aa" comment="milleleaf node 1e3212d8-6765-5c9f-9085-6f0021e567aa">Recycling!$AC$82</definedName>
    <definedName name="ox_1e321e94_419e_5925_97a6_52d713c90992" comment="milleleaf node 1e321e94-419e-5925-97a6-52d713c90992">Recycling!$G$157</definedName>
    <definedName name="ox_1e322ddc_d030_5da4_b43b_517c4fd4185d" comment="milleleaf node 1e322ddc-d030-5da4-b43b-517c4fd4185d">Production!$O$188</definedName>
    <definedName name="ox_1e339f19_7d29_59c1_971e_895b25eaf792" comment="milleleaf node 1e339f19-7d29-59c1-971e-895b25eaf792">Resume_SensAnal!$B$191</definedName>
    <definedName name="ox_1e36b24e_941e_5a1e_9bad_24668c854465" comment="milleleaf node 1e36b24e-941e-5a1e-9bad-24668c854465">Production!$J$30</definedName>
    <definedName name="ox_1e39466a_3745_512d_aadf_b80eb997effe" comment="milleleaf node 1e39466a-3745-512d-aadf-b80eb997effe">'Use Phase'!$K$234</definedName>
    <definedName name="ox_1e3af55b_eb8d_547b_bfc8_263d1773a560" comment="milleleaf node 1e3af55b-eb8d-547b-bfc8-263d1773a560">'Heat map article'!$D$128</definedName>
    <definedName name="ox_1e3b7251_6c92_536c_a7d0_971992c3ac0a" comment="milleleaf node 1e3b7251-6c92-536c-a7d0-971992c3ac0a">'Use Phase'!$K$251</definedName>
    <definedName name="ox_1e42a1d6_a32b_50bb_92d5_be60f9cf52c2" comment="milleleaf node 1e42a1d6-a32b-50bb-92d5-be60f9cf52c2">Resume_SensAnal!$AM$61</definedName>
    <definedName name="ox_1e450df0_6c62_5b4e_af42_ceef863955a0" comment="milleleaf node 1e450df0-6c62-5b4e-af42-ceef863955a0">'Use Phase'!$R$234</definedName>
    <definedName name="ox_1e4608ad_aff3_54ef_9c91_9af56df0346d" comment="milleleaf node 1e4608ad-aff3-54ef-9c91-9af56df0346d">Resume_SensAnal!$D$208</definedName>
    <definedName name="ox_1e483bbc_3617_5bfe_b005_bc85067e006a" comment="milleleaf node 1e483bbc-3617-5bfe-b005-bc85067e006a">Production!$R$30</definedName>
    <definedName name="ox_1e485500_bf80_5a4c_98d4_02b4fb5b7976" comment="milleleaf node 1e485500-bf80-5a4c-98d4-02b4fb5b7976">'Use Phase'!$K$384</definedName>
    <definedName name="ox_1e49f01b_cd19_59e9_8863_176e15e229ef" comment="milleleaf node 1e49f01b-cd19-59e9-8863-176e15e229ef">Resume_SensAnal!$E$197</definedName>
    <definedName name="ox_1e4c879f_c74f_5d61_a53c_7f7fbfca431c" comment="milleleaf node 1e4c879f-c74f-5d61-a53c-7f7fbfca431c">'Heat map article'!$AA$151</definedName>
    <definedName name="ox_1e4cc260_b9fd_5e29_bf9a_de3224900796" comment="milleleaf node 1e4cc260-b9fd-5e29-bf9a-de3224900796">Resume_SensAnal!$K$90</definedName>
    <definedName name="ox_1e4d0f5a_9fed_5381_96d5_0b9844014aa4" comment="milleleaf node 1e4d0f5a-9fed-5381-96d5-0b9844014aa4">Graphs!$L$41</definedName>
    <definedName name="ox_1e4ff9af_2874_5d61_9b9a_6011a6f91717" comment="milleleaf node 1e4ff9af-2874-5d61-9b9a-6011a6f91717">'Heat map article'!$F$13</definedName>
    <definedName name="ox_1e510031_800c_516c_af76_ccd19f9b20b1" comment="milleleaf node 1e510031-800c-516c-af76-ccd19f9b20b1">'Use Phase'!$P$48</definedName>
    <definedName name="ox_1e51f938_7f8d_51b2_b5a3_4b994de22e4f" comment="milleleaf node 1e51f938-7f8d-51b2-b5a3-4b994de22e4f">'Use Phase'!$U$282</definedName>
    <definedName name="ox_1e545bae_3b95_5c17_9fa4_fc0d3ce14d9f" comment="milleleaf node 1e545bae-3b95-5c17-9fa4-fc0d3ce14d9f">'Use Phase_Grid'!$K$269</definedName>
    <definedName name="ox_1e5e0f0a_17fa_59c5_b7a3_072737596f81" comment="milleleaf node 1e5e0f0a-17fa-59c5-b7a3-072737596f81">'Use Phase'!$N$188</definedName>
    <definedName name="ox_1e648670_0188_590e_b0b2_01f6885e3f4e" comment="milleleaf node 1e648670-0188-590e-b0b2-01f6885e3f4e">'Heat map article'!$AP$29</definedName>
    <definedName name="ox_1e650f6f_1cdd_552a_8d8f_dfd7977578d5" comment="milleleaf node 1e650f6f-1cdd-552a-8d8f-dfd7977578d5">Production!$O$29</definedName>
    <definedName name="ox_1e653128_5ce1_5eb1_9916_1d3e13d0f76e" comment="milleleaf node 1e653128-5ce1-5eb1-9916-1d3e13d0f76e">'Use Phase'!$AD$345</definedName>
    <definedName name="ox_1e665451_ca8f_56ec_9712_34900044ff45" comment="milleleaf node 1e665451-ca8f-56ec-9712-34900044ff45">Recycling!$BB$152</definedName>
    <definedName name="ox_1e672084_0e1e_5617_9373_b8413da6d0fa" comment="milleleaf node 1e672084-0e1e-5617-9373-b8413da6d0fa">'Use Phase'!$J$323</definedName>
    <definedName name="ox_1e68b948_edd9_52cc_8952_76f267a4adac" comment="milleleaf node 1e68b948-edd9-52cc-8952-76f267a4adac">Resume_SensAnal!$H$172</definedName>
    <definedName name="ox_1e6a9d9b_7ead_5d30_b68a_c1f7e0ed0ad5" comment="milleleaf node 1e6a9d9b-7ead-5d30-b68a-c1f7e0ed0ad5">'Heat map article'!$P$107</definedName>
    <definedName name="ox_1e6cbda1_7ec4_569f_8f08_50a25195ef63" comment="milleleaf node 1e6cbda1-7ec4-569f-8f08-50a25195ef63">'Use Phase_Grid'!$Q$89</definedName>
    <definedName name="ox_1e7393a5_b3aa_5363_9057_c37c796aafd4" comment="milleleaf node 1e7393a5-b3aa-5363-9057-c37c796aafd4">Production!$J$107</definedName>
    <definedName name="ox_1e745345_aeeb_5100_b551_4e40e14567f7" comment="milleleaf node 1e745345-aeeb-5100-b551-4e40e14567f7">Recycling!$Q$202</definedName>
    <definedName name="ox_1e755470_6ad9_50dd_96f4_d7e109be7923" comment="milleleaf node 1e755470-6ad9-50dd-96f4-d7e109be7923">'Heat map article'!$BB$36</definedName>
    <definedName name="ox_1e75c083_0eb9_5d03_809a_088d9d918941" comment="milleleaf node 1e75c083-0eb9-5d03-809a-088d9d918941">'Heat map article'!$AG$46</definedName>
    <definedName name="ox_1e791069_2624_555f_86e0_3e49a3fa8f49" comment="milleleaf node 1e791069-2624-555f-86e0-3e49a3fa8f49">Resume_SensAnal!$R$39</definedName>
    <definedName name="ox_1e791e58_0c70_56aa_ae46_2a41115fb52f" comment="milleleaf node 1e791e58-0c70-56aa-ae46-2a41115fb52f">'Use Phase'!$S$317</definedName>
    <definedName name="ox_1e795f93_fc68_5bb9_9cda_56c34e8000c0" comment="milleleaf node 1e795f93-fc68-5bb9-9cda-56c34e8000c0">Recycling!$BL$306</definedName>
    <definedName name="ox_1e7c8bff_0fc5_51f5_8dcd_f0b14799071d" comment="milleleaf node 1e7c8bff-0fc5-51f5-8dcd-f0b14799071d">Graphs!$E$7</definedName>
    <definedName name="ox_1e7da8ba_9227_5cd3_a104_aa3b92706f93" comment="milleleaf node 1e7da8ba-9227-5cd3-a104-aa3b92706f93">Production!$BN$202</definedName>
    <definedName name="ox_1e811af0_bc05_5751_9ae6_8f1cb84d34b1" comment="milleleaf node 1e811af0-bc05-5751-9ae6-8f1cb84d34b1">Production!$BO$203</definedName>
    <definedName name="ox_1e81ab1c_fcac_5caf_9fc7_5369acd2b04d" comment="milleleaf node 1e81ab1c-fcac-5caf-9fc7-5369acd2b04d">'Use Phase'!$J$265</definedName>
    <definedName name="ox_1e82d09d_0eaa_5718_899f_f8ecf3b3abc9" comment="milleleaf node 1e82d09d-0eaa-5718-899f-f8ecf3b3abc9">Production!$J$22</definedName>
    <definedName name="ox_1e866058_2354_5b00_9e1a_8ce9c7101061" comment="milleleaf node 1e866058-2354-5b00-9e1a-8ce9c7101061">'Use Phase'!$N$61</definedName>
    <definedName name="ox_1e87cc8a_90a8_599d_9e48_4e0ae2011eb7" comment="milleleaf node 1e87cc8a-90a8-599d-9e48-4e0ae2011eb7">'Use Phase'!$U$254</definedName>
    <definedName name="ox_1e8eda26_066f_5935_b2c4_96ead42a8027" comment="milleleaf node 1e8eda26-066f-5935-b2c4-96ead42a8027">Resume_SensAnal!$AG$68</definedName>
    <definedName name="ox_1e933c85_b770_5f15_a96e_c7da0ca54998" comment="milleleaf node 1e933c85-b770-5f15-a96e-c7da0ca54998">'Use Phase'!$J$138</definedName>
    <definedName name="ox_1e9434a1_900e_5547_b9df_b06e6d734f64" comment="milleleaf node 1e9434a1-900e-5547-b9df-b06e6d734f64">'Use Phase_Grid'!$Q$52</definedName>
    <definedName name="ox_1e94762c_b810_5a8e_b191_8024546011fc" comment="milleleaf node 1e94762c-b810-5a8e-b191-8024546011fc">'Use Phase'!$AJ$242</definedName>
    <definedName name="ox_1e950254_a271_55ea_bcb8_315126556944" comment="milleleaf node 1e950254-a271-55ea-bcb8-315126556944">Production!$P$27</definedName>
    <definedName name="ox_1e972e61_f5ed_5640_8274_0c3aeb98a0d5" comment="milleleaf node 1e972e61-f5ed-5640-8274-0c3aeb98a0d5">'Use Phase'!$J$380</definedName>
    <definedName name="ox_1e9d63f8_24ab_5ad9_8bf3_ab33577c02f2" comment="milleleaf node 1e9d63f8-24ab-5ad9-8bf3-ab33577c02f2">'Use Phase'!$AI$317</definedName>
    <definedName name="ox_1e9f2239_0216_53f6_b6b6_0383432f8b0f" comment="milleleaf node 1e9f2239-0216-53f6-b6b6-0383432f8b0f">Graphs!$P$48</definedName>
    <definedName name="ox_1e9f2f4b_4e9d_5e87_8c38_b49fb70a3425" comment="milleleaf node 1e9f2f4b-4e9d-5e87-8c38-b49fb70a3425">'Heat map article'!$AG$82</definedName>
    <definedName name="ox_1ea0d656_b031_5a9a_a34c_57207cc6d62d" comment="milleleaf node 1ea0d656-b031-5a9a-a34c-57207cc6d62d">Recycling!$H$86</definedName>
    <definedName name="ox_1ea0fc5c_df24_5843_a84d_e8cab23bfccf" comment="milleleaf node 1ea0fc5c-df24-5843-a84d-e8cab23bfccf">Recycling!$X$173</definedName>
    <definedName name="ox_1ea3e08f_9453_59d5_a7f4_74af08cc7104" comment="milleleaf node 1ea3e08f-9453-59d5-a7f4-74af08cc7104">Production!$F$224</definedName>
    <definedName name="ox_1ea5a903_d338_5e99_a8e3_16a0a3f504d9" comment="milleleaf node 1ea5a903-d338-5e99-a8e3-16a0a3f504d9">Recycling!$R$127</definedName>
    <definedName name="ox_1ea63026_e97b_5f87_9330_3382042f621a" comment="milleleaf node 1ea63026-e97b-5f87-9330-3382042f621a">Resume_SensAnal!$X$196</definedName>
    <definedName name="ox_1ea85317_4c3c_5827_ba8b_f86bec627c96" comment="milleleaf node 1ea85317-4c3c-5827-ba8b-f86bec627c96">'Heat map article'!$V$117</definedName>
    <definedName name="ox_1eab34ab_b8dd_5253_8fdf_56803020155a" comment="milleleaf node 1eab34ab-b8dd-5253-8fdf-56803020155a">'Use Phase'!$V$247</definedName>
    <definedName name="ox_1eae5ff0_5f57_50ea_a3b3_5aa803ea42cf" comment="milleleaf node 1eae5ff0-5f57-50ea-a3b3-5aa803ea42cf">Recycling!$AR$312</definedName>
    <definedName name="ox_1eaf0c00_750e_5784_8312_4ada434b550c" comment="milleleaf node 1eaf0c00-750e-5784-8312-4ada434b550c">'Use Phase'!$S$288</definedName>
    <definedName name="ox_1eb5ef08_c24a_51aa_bb0e_f19f5c1e888a" comment="milleleaf node 1eb5ef08-c24a-51aa-bb0e-f19f5c1e888a">Recycling!$AP$63</definedName>
    <definedName name="ox_1eb9bb7e_bcf5_520b_9c51_0f0a22f10d68" comment="milleleaf node 1eb9bb7e-bcf5-520b-9c51-0f0a22f10d68">Production!$D$40</definedName>
    <definedName name="ox_1ebe5c97_44f5_5825_a240_dc4f845ef86d" comment="milleleaf node 1ebe5c97-44f5-5825-a240-dc4f845ef86d">'Heat map article'!$Z$119</definedName>
    <definedName name="ox_1ec2ac07_5486_5118_b9ae_cf86f32f0aed" comment="milleleaf node 1ec2ac07-5486-5118-b9ae-cf86f32f0aed">Resume_SensAnal!$O$163</definedName>
    <definedName name="ox_1ec30ded_6297_5b02_80a5_18dd0eb977f3" comment="milleleaf node 1ec30ded-6297-5b02-80a5-18dd0eb977f3">'Heat map article'!$E$92</definedName>
    <definedName name="ox_1ec425dd_85bb_59ea_9041_c74705be6f28" comment="milleleaf node 1ec425dd-85bb-59ea-9041-c74705be6f28">'Use Phase'!$K$212</definedName>
    <definedName name="ox_1ecd567d_3b4f_5df5_ba01_9237729c9374" comment="milleleaf node 1ecd567d-3b4f-5df5-ba01-9237729c9374">'Heat map article'!$AL$14</definedName>
    <definedName name="ox_1ecf15ff_1cb5_5ec5_a3f8_6c38d744c0df" comment="milleleaf node 1ecf15ff-1cb5-5ec5-a3f8-6c38d744c0df">Graphs!$F$17</definedName>
    <definedName name="ox_1ed13a6e_d16d_5e8a_b070_adcc4795c508" comment="milleleaf node 1ed13a6e-d16d-5e8a-b070-adcc4795c508">'Heat map article'!$AY$39</definedName>
    <definedName name="ox_1ed348dd_78fb_54a3_9640_f426ca29a75c" comment="milleleaf node 1ed348dd-78fb-54a3-9640-f426ca29a75c">Production!$K$166</definedName>
    <definedName name="ox_1ed4cf51_df3d_5fa9_bf5e_d38e9ed645ce" comment="milleleaf node 1ed4cf51-df3d-5fa9-bf5e-d38e9ed645ce">Recycling!$Z$187</definedName>
    <definedName name="ox_1ed63d72_b23d_50b0_b8dc_e80f23d10660" comment="milleleaf node 1ed63d72-b23d-50b0-b8dc-e80f23d10660">'Heat map article'!$AG$153</definedName>
    <definedName name="ox_1ed8a973_ea4e_5bd1_a4b5_cf9b34dc8b7f" comment="milleleaf node 1ed8a973-ea4e-5bd1-a4b5-cf9b34dc8b7f">'Use Phase'!$AJ$307</definedName>
    <definedName name="ox_1ed8f719_2ba1_54a5_a4c6_a095880a5d41" comment="milleleaf node 1ed8f719-2ba1-54a5-a4c6-a095880a5d41">'Use Phase'!$P$174</definedName>
    <definedName name="ox_1edf1a42_5dab_5268_90df_87930da8418b" comment="milleleaf node 1edf1a42-5dab-5268-90df-87930da8418b">Resume_SensAnal!$H$36</definedName>
    <definedName name="ox_1edf36ab_ef9f_515c_9d16_a5d3fefa1301" comment="milleleaf node 1edf36ab-ef9f-515c-9d16-a5d3fefa1301">'Use Phase_Grid'!$Q$38</definedName>
    <definedName name="ox_1edf945b_c643_579d_8e7f_e16b3c72a5eb" comment="milleleaf node 1edf945b-c643-579d-8e7f-e16b3c72a5eb">'Use Phase_Grid'!$M$116</definedName>
    <definedName name="ox_1edf9a06_b7cd_57e6_b1e1_4640028a2f73" comment="milleleaf node 1edf9a06-b7cd-57e6-b1e1-4640028a2f73">'Use Phase_Grid'!$J$167</definedName>
    <definedName name="ox_1ee76feb_0834_50f5_9f9e_682f75cd3696" comment="milleleaf node 1ee76feb-0834-50f5-9f9e-682f75cd3696">'Heat map article'!$L$57</definedName>
    <definedName name="ox_1eece408_3ee1_5e7f_be2e_0376eb2237b2" comment="milleleaf node 1eece408-3ee1-5e7f-be2e-0376eb2237b2">'Use Phase_Grid'!$T$212</definedName>
    <definedName name="ox_1eed9522_3647_5ca8_90dd_056b38006640" comment="milleleaf node 1eed9522-3647-5ca8-90dd-056b38006640">'Heat map article'!$AZ$33</definedName>
    <definedName name="ox_1eef0f26_29af_57a1_b259_ba54ed46602c" comment="milleleaf node 1eef0f26-29af-57a1-b259-ba54ed46602c">Recycling!$G$153</definedName>
    <definedName name="ox_1ef02d97_0b91_53ec_96f9_5f941a7bc33f" comment="milleleaf node 1ef02d97-0b91-53ec-96f9-5f941a7bc33f">Recycling!$F$156</definedName>
    <definedName name="ox_1ef15312_00f2_546c_b4ab_b0b6ec557602" comment="milleleaf node 1ef15312-00f2-546c-b4ab-b0b6ec557602">'Use Phase_Grid'!$U$175</definedName>
    <definedName name="ox_1ef6d99e_d4d5_5cc7_a080_ac712c6ba92a" comment="milleleaf node 1ef6d99e-d4d5-5cc7-a080-ac712c6ba92a">'Heat map article'!$H$103</definedName>
    <definedName name="ox_1ef7ddf6_f0e7_52a0_874a_8132cde0feee" comment="milleleaf node 1ef7ddf6-f0e7-52a0-874a-8132cde0feee">Recycling!$BP$314</definedName>
    <definedName name="ox_1ef8c543_3fd0_5c29_bab4_676b247c8ca1" comment="milleleaf node 1ef8c543-3fd0-5c29-bab4-676b247c8ca1">'Use Phase'!$W$240</definedName>
    <definedName name="ox_1efecb3c_0bf7_5e8a_8f38_1955bf358073" comment="milleleaf node 1efecb3c-0bf7-5e8a-8f38-1955bf358073">'Use Phase_Grid'!$Q$152</definedName>
    <definedName name="ox_1f01d27b_3962_5484_aa77_908a9bbf81c0" comment="milleleaf node 1f01d27b-3962-5484-aa77-908a9bbf81c0">Resume_SensAnal!$F$31</definedName>
    <definedName name="ox_1f0771f9_6d6d_5820_beb3_71738b441dbc" comment="milleleaf node 1f0771f9-6d6d-5820-beb3-71738b441dbc">Recycling!$AF$194</definedName>
    <definedName name="ox_1f0b614a_1abe_5475_973c_73e026fa460c" comment="milleleaf node 1f0b614a-1abe-5475-973c-73e026fa460c">'Use Phase'!$AF$275</definedName>
    <definedName name="ox_1f0c83fd_e1c2_5115_a4f1_0f121fcd914c" comment="milleleaf node 1f0c83fd-e1c2-5115-a4f1-0f121fcd914c">Recycling!$AT$322</definedName>
    <definedName name="ox_1f0cc291_747a_5287_8d81_abf2e8c8ab25" comment="milleleaf node 1f0cc291-747a-5287-8d81-abf2e8c8ab25">'Heat map article'!$AH$32</definedName>
    <definedName name="ox_1f0ff521_99dd_5610_8d2c_f68ccffd8c30" comment="milleleaf node 1f0ff521-99dd-5610-8d2c-f68ccffd8c30">Resume_SensAnal!$T$59</definedName>
    <definedName name="ox_1f119259_f3e6_5c12_b7ae_51d7875d51a6" comment="milleleaf node 1f119259-f3e6-5c12-b7ae-51d7875d51a6">'Use Phase'!$AL$183</definedName>
    <definedName name="ox_1f131dac_7357_56bc_8812_a4a47726e700" comment="milleleaf node 1f131dac-7357-56bc-8812-a4a47726e700">Recycling!$AC$137</definedName>
    <definedName name="ox_1f14cf23_9e87_58c3_b739_f76af1650101" comment="milleleaf node 1f14cf23-9e87-58c3-b739-f76af1650101">'Use Phase'!$U$328</definedName>
    <definedName name="ox_1f16abc3_a3b9_521b_ab30_f01a7d7052ca" comment="milleleaf node 1f16abc3-a3b9-521b-ab30-f01a7d7052ca">'Use Phase'!$L$14</definedName>
    <definedName name="ox_1f17017b_6849_5460_a2a4_85700a9848fe" comment="milleleaf node 1f17017b-6849-5460-a2a4-85700a9848fe">'Use Phase'!$AF$237</definedName>
    <definedName name="ox_1f176c47_6571_5647_add2_2e91cfbed487" comment="milleleaf node 1f176c47-6571-5647-add2-2e91cfbed487">'Heat map article'!$D$7</definedName>
    <definedName name="ox_1f19b40b_afd9_5cf5_9eb2_b5cc6ba0cdb5" comment="milleleaf node 1f19b40b-afd9-5cf5-9eb2-b5cc6ba0cdb5">'Heat map article'!$V$138</definedName>
    <definedName name="ox_1f1d6d29_1bd6_5e13_a1c9_7e19beeb2e5c" comment="milleleaf node 1f1d6d29-1bd6-5e13-a1c9-7e19beeb2e5c">Recycling!$AB$104</definedName>
    <definedName name="ox_1f24789c_4d9f_5ffa_bff6_83c8abe101ea" comment="milleleaf node 1f24789c-4d9f-5ffa-bff6-83c8abe101ea">Recycling!$AX$331</definedName>
    <definedName name="ox_1f253e1e_eafe_5dc5_ab6e_ce405852fdb1" comment="milleleaf node 1f253e1e-eafe-5dc5-ab6e-ce405852fdb1">'Use Phase'!$T$144</definedName>
    <definedName name="ox_1f255e2b_f4ed_565d_94cb_f0a922c3962a" comment="milleleaf node 1f255e2b-f4ed-565d-94cb-f0a922c3962a">'Heat map article'!$C$110</definedName>
    <definedName name="ox_1f28d8e6_28dd_5da2_8d6f_d88193b4f802" comment="milleleaf node 1f28d8e6-28dd-5da2-8d6f-d88193b4f802">Recycling!$BB$147</definedName>
    <definedName name="ox_1f2b5c90_3ead_554c_937b_3e2f077c14f0" comment="milleleaf node 1f2b5c90-3ead-554c-937b-3e2f077c14f0">'Use Phase_Grid'!$T$199</definedName>
    <definedName name="ox_1f2bc703_3fa2_5388_8553_1ebca3fc686d" comment="milleleaf node 1f2bc703-3fa2-5388-8553-1ebca3fc686d">'Heat map article'!$R$118</definedName>
    <definedName name="ox_1f371da4_b1ac_550d_bc45_ef919fb45f64" comment="milleleaf node 1f371da4-b1ac-550d-bc45-ef919fb45f64">'Use Phase'!$AJ$315</definedName>
    <definedName name="ox_1f37d97c_d972_59a4_b36e_99b0bdaeaf96" comment="milleleaf node 1f37d97c-d972-59a4-b36e-99b0bdaeaf96">'Use Phase'!$AJ$323</definedName>
    <definedName name="ox_1f386d5f_a54e_5509_b635_fb0880b1ac35" comment="milleleaf node 1f386d5f-a54e-5509-b635-fb0880b1ac35">Graphs!$M$8</definedName>
    <definedName name="ox_1f3dea99_cf76_5d65_84f2_22275d9c5710" comment="milleleaf node 1f3dea99-cf76-5d65-84f2-22275d9c5710">Recycling!$AI$152</definedName>
    <definedName name="ox_1f3ea91b_6f21_5f89_b552_e3785d733e0f" comment="milleleaf node 1f3ea91b-6f21-5f89-b552-e3785d733e0f">'Use Phase'!$AG$283</definedName>
    <definedName name="ox_1f408239_d304_51c8_acf7_ed0c76dfaa27" comment="milleleaf node 1f408239-d304-51c8-acf7-ed0c76dfaa27">'Use Phase'!$U$226</definedName>
    <definedName name="ox_1f46dab3_daf4_5363_8dfe_64d58edb569d" comment="milleleaf node 1f46dab3-daf4-5363-8dfe-64d58edb569d">'Heat map article'!$U$31</definedName>
    <definedName name="ox_1f4ab907_41ac_5763_9672_8c2a3206bead" comment="milleleaf node 1f4ab907-41ac-5763-9672-8c2a3206bead">Recycling!$AW$107</definedName>
    <definedName name="ox_1f4d243f_bed0_5f24_a7e7_b4c2c0040af0" comment="milleleaf node 1f4d243f-bed0-5f24-a7e7-b4c2c0040af0">Production!$AV$202</definedName>
    <definedName name="ox_1f4dabfb_2cea_5ff3_8d7b_5062ef1d4951" comment="milleleaf node 1f4dabfb-2cea-5ff3-8d7b-5062ef1d4951">'Use Phase'!$J$112</definedName>
    <definedName name="ox_1f542d71_3f96_578a_a388_ee68688ec737" comment="milleleaf node 1f542d71-3f96-578a-a388-ee68688ec737">'Use Phase_Grid'!$K$223</definedName>
    <definedName name="ox_1f57536f_8f8c_51fc_83a0_60ca44577f49" comment="milleleaf node 1f57536f-8f8c-51fc-83a0-60ca44577f49">'Use Phase'!$Q$65</definedName>
    <definedName name="ox_1f597c46_4ed0_5ec0_94b2_4a71034226ed" comment="milleleaf node 1f597c46-4ed0-5ec0-94b2-4a71034226ed">Resume_SensAnal!$AM$102</definedName>
    <definedName name="ox_1f5b74ef_3a0d_55a4_8878_1896869d3656" comment="milleleaf node 1f5b74ef-3a0d-55a4-8878-1896869d3656">'Use Phase_Grid'!$V$175</definedName>
    <definedName name="ox_1f5dbf83_c482_5baa_9a20_523e32018b88" comment="milleleaf node 1f5dbf83-c482-5baa-9a20-523e32018b88">'Heat map article'!$AJ$43</definedName>
    <definedName name="ox_1f61f413_e8de_5a87_bbab_d36e23c6eb5a" comment="milleleaf node 1f61f413-e8de-5a87-bbab-d36e23c6eb5a">Recycling!$AD$177</definedName>
    <definedName name="ox_1f62c425_654e_511f_abc8_ef3a6a9e6b19" comment="milleleaf node 1f62c425-654e-511f-abc8-ef3a6a9e6b19">Resume_SensAnal!$N$125</definedName>
    <definedName name="ox_1f6338d5_917e_53dd_8c20_72886e9b3038" comment="milleleaf node 1f6338d5-917e-53dd-8c20-72886e9b3038">'Use Phase'!$AE$303</definedName>
    <definedName name="ox_1f639ce2_c422_5c76_a74f_a0885e3da923" comment="milleleaf node 1f639ce2-c422-5c76-a74f-a0885e3da923">Recycling!$AR$153</definedName>
    <definedName name="ox_1f63f423_7b32_5bbd_a2de_9a10b0c0d184" comment="milleleaf node 1f63f423-7b32-5bbd-a2de-9a10b0c0d184">'Use Phase'!$D$40</definedName>
    <definedName name="ox_1f66f00d_5b60_5df9_9d22_620f76577594" comment="milleleaf node 1f66f00d-5b60-5df9-9d22-620f76577594">Resume_SensAnal!$L$191</definedName>
    <definedName name="ox_1f68cc25_ba8d_57fc_bfd5_c55eb463e039" comment="milleleaf node 1f68cc25-ba8d-57fc-bfd5-c55eb463e039">'Heat map article'!$O$76</definedName>
    <definedName name="ox_1f6909bb_dd52_54a1_bb74_84727d7b90e2" comment="milleleaf node 1f6909bb-dd52-54a1-bb74-84727d7b90e2">'Use Phase'!$T$207</definedName>
    <definedName name="ox_1f6d0e47_0e4c_5823_bc9b_a9856607ee23" comment="milleleaf node 1f6d0e47-0e4c-5823-bc9b-a9856607ee23">'Heat map article'!$AT$31</definedName>
    <definedName name="ox_1f72990f_4673_5a75_abf5_7f70a28e7a30" comment="milleleaf node 1f72990f-4673-5a75-abf5-7f70a28e7a30">Recycling!$AQ$151</definedName>
    <definedName name="ox_1f763456_acd1_5470_9718_659fa0594871" comment="milleleaf node 1f763456-acd1-5470-9718-659fa0594871">Production!$H$24</definedName>
    <definedName name="ox_1f7fe993_3e89_5c24_a57f_de38c35153e9" comment="milleleaf node 1f7fe993-3e89-5c24-a57f-de38c35153e9">'Use Phase'!$U$339</definedName>
    <definedName name="ox_1f833018_f9e9_5dc4_ac2f_bb6085d4d084" comment="milleleaf node 1f833018-f9e9-5dc4-ac2f-bb6085d4d084">'Heat map article'!$Z$106</definedName>
    <definedName name="ox_1f8958d2_83c4_5b3c_806c_ca2672015f9d" comment="milleleaf node 1f8958d2-83c4-5b3c-806c-ca2672015f9d">Resume_SensAnal!$Q$35</definedName>
    <definedName name="ox_1f89c75c_276e_5767_9f69_43be337b2cd7" comment="milleleaf node 1f89c75c-276e-5767-9f69-43be337b2cd7">'Use Phase'!$AH$347</definedName>
    <definedName name="ox_1f976a08_e9ac_5581_9c0c_4b4a1923f2a2" comment="milleleaf node 1f976a08-e9ac-5581-9c0c-4b4a1923f2a2">'Use Phase_Grid'!$L$112</definedName>
    <definedName name="ox_1f9ce981_0bb6_5d45_a731_54b1e2e7cdb0" comment="milleleaf node 1f9ce981-0bb6-5d45-a731-54b1e2e7cdb0">Resume_SensAnal!$K$97</definedName>
    <definedName name="ox_1f9dbe95_12ce_5600_9ac6_d69959c49cf8" comment="milleleaf node 1f9dbe95-12ce-5600-9ac6-d69959c49cf8">'Heat map article'!$AD$155</definedName>
    <definedName name="ox_1fa27771_5109_5964_a576_c3204fc3bdb7" comment="milleleaf node 1fa27771-5109-5964-a576-c3204fc3bdb7">'Heat map article'!$W$85</definedName>
    <definedName name="ox_1fa3d98c_385e_5b0b_88ba_74aa369b5956" comment="milleleaf node 1fa3d98c-385e-5b0b-88ba-74aa369b5956">'Heat map article'!$V$21</definedName>
    <definedName name="ox_1fa46037_c23d_57cd_bc47_15def1c75b1e" comment="milleleaf node 1fa46037-c23d-57cd-bc47-15def1c75b1e">Recycling!$AV$110</definedName>
    <definedName name="ox_1fa671d8_90f8_5d09_9e90_7eae5bc4d30d" comment="milleleaf node 1fa671d8-90f8-5d09-9e90-7eae5bc4d30d">'Heat map article'!$J$39</definedName>
    <definedName name="ox_1fae8fac_ae1b_53d3_96b6_3ef2116b9478" comment="milleleaf node 1fae8fac-ae1b-53d3-96b6-3ef2116b9478">Production!$H$107</definedName>
    <definedName name="ox_1fb1da2b_622b_5746_b276_eab7da5d5f17" comment="milleleaf node 1fb1da2b-622b-5746-b276-eab7da5d5f17">Resume_SensAnal!$S$105</definedName>
    <definedName name="ox_1fb94794_5470_5593_9aba_af87754bb485" comment="milleleaf node 1fb94794-5470-5593-9aba-af87754bb485">Recycling!$AP$338</definedName>
    <definedName name="ox_1fc81bd2_fc39_5441_af33_f5ff283207db" comment="milleleaf node 1fc81bd2-fc39-5441-af33-f5ff283207db">Recycling!$BB$143</definedName>
    <definedName name="ox_1fcf2d04_d78a_5e50_9a80_a6d1724fbb8c" comment="milleleaf node 1fcf2d04-d78a-5e50-9a80-a6d1724fbb8c">Resume_SensAnal!$F$64</definedName>
    <definedName name="ox_1fcf4d76_7544_592f_b45c_713e9dffb07d" comment="milleleaf node 1fcf4d76-7544-592f-b45c-713e9dffb07d">'Heat map article'!$AY$20</definedName>
    <definedName name="ox_1fd2dead_1df1_50d0_8b30_028d83d4b0fa" comment="milleleaf node 1fd2dead-1df1-50d0-8b30-028d83d4b0fa">'Use Phase'!$M$270</definedName>
    <definedName name="ox_1fe169b1_5876_534c_bde4_55b763d9082f" comment="milleleaf node 1fe169b1-5876-534c-bde4-55b763d9082f">'Heat map article'!$W$96</definedName>
    <definedName name="ox_1fe63ebe_4749_5855_8ecd_9f86879d04cd" comment="milleleaf node 1fe63ebe-4749-5855-8ecd-9f86879d04cd">'Use Phase'!$O$12</definedName>
    <definedName name="ox_1fe767e2_422c_50f5_972f_56abc6796ccc" comment="milleleaf node 1fe767e2-422c-50f5-972f-56abc6796ccc">'Use Phase_Grid'!$D$38</definedName>
    <definedName name="ox_1fea8271_d8de_5e91_a6eb_6ff4e932ca55" comment="milleleaf node 1fea8271-d8de-5e91-a6eb-6ff4e932ca55">Recycling!$AP$18</definedName>
    <definedName name="ox_1feaf180_2441_5274_a42b_86649b66ec1e" comment="milleleaf node 1feaf180-2441-5274-a42b-86649b66ec1e">Production!$BG$13</definedName>
    <definedName name="ox_1fecce89_7c0a_585f_aeaf_b6b35a7167a7" comment="milleleaf node 1fecce89-7c0a-585f-aeaf-b6b35a7167a7">'Use Phase'!$V$160</definedName>
    <definedName name="ox_1fef60cf_034d_56a8_a0e5_cb2926f88be4" comment="milleleaf node 1fef60cf-034d-56a8-a0e5-cb2926f88be4">Recycling!$AF$117</definedName>
    <definedName name="ox_1ff1a561_a762_52cc_91bd_761b0b451f5b" comment="milleleaf node 1ff1a561-a762-52cc-91bd-761b0b451f5b">'Use Phase'!$W$259</definedName>
    <definedName name="ox_1ff1f3f2_0b9d_53ce_912e_55c163757f2d" comment="milleleaf node 1ff1f3f2-0b9d-53ce-912e-55c163757f2d">Recycling!$BQ$306</definedName>
    <definedName name="ox_1ff34122_d899_5aec_8c54_c0db5ffa34bf" comment="milleleaf node 1ff34122-d899-5aec-8c54-c0db5ffa34bf">Production!$H$105</definedName>
    <definedName name="ox_1ff5a454_254a_5216_96c8_8a29781ecf53" comment="milleleaf node 1ff5a454-254a-5216-96c8-8a29781ecf53">'Use Phase_Grid'!$N$240</definedName>
    <definedName name="ox_1ff676a4_d75d_5914_92ff_d47e3f11db55" comment="milleleaf node 1ff676a4-d75d-5914-92ff-d47e3f11db55">Recycling!$AC$88</definedName>
    <definedName name="ox_1ff698dd_4f94_5b54_824b_850eaa7bd991" comment="milleleaf node 1ff698dd-4f94-5b54-824b-850eaa7bd991">'Use Phase'!$U$217</definedName>
    <definedName name="ox_1ff81539_340c_5fa3_a809_6386c47bbc31" comment="milleleaf node 1ff81539-340c-5fa3-a809-6386c47bbc31">Resume_SensAnal!$K$158</definedName>
    <definedName name="ox_1ffaf77c_1817_51ab_9001_210f63008e55" comment="milleleaf node 1ffaf77c-1817-51ab-9001-210f63008e55">'Use Phase_Grid'!$K$240</definedName>
    <definedName name="ox_20009b74_444a_5291_92d7_5f882093ab32" comment="milleleaf node 20009b74-444a-5291-92d7-5f882093ab32">'Heat map article'!$I$30</definedName>
    <definedName name="ox_2000fa25_a1bb_57c5_aa75_22bb06a78000" comment="milleleaf node 2000fa25-a1bb-57c5-aa75-22bb06a78000">Production!$Q$62</definedName>
    <definedName name="ox_20016345_db59_53d2_bbeb_191dbd0bd43e" comment="milleleaf node 20016345-db59-53d2-bbeb-191dbd0bd43e">Recycling!$U$111</definedName>
    <definedName name="ox_20042392_5ffc_5f95_b94f_b7f994fe0a0d" comment="milleleaf node 20042392-5ffc-5f95-b94f-b7f994fe0a0d">'Use Phase'!$O$220</definedName>
    <definedName name="ox_200955d8_8958_59d3_9ee3_789dc1e1d38f" comment="milleleaf node 200955d8-8958-59d3-9ee3-789dc1e1d38f">'Heat map article'!$AH$88</definedName>
    <definedName name="ox_2009c957_9678_5e17_be30_91249256133b" comment="milleleaf node 2009c957-9678-5e17-be30-91249256133b">Resume_SensAnal!$AR$128</definedName>
    <definedName name="ox_20136984_1555_5590_859f_33f2873af519" comment="milleleaf node 20136984-1555-5590-859f-33f2873af519">'Use Phase_Grid'!$O$61</definedName>
    <definedName name="ox_201bc59c_3fe5_55b0_9542_96840c71751a" comment="milleleaf node 201bc59c-3fe5-55b0-9542-96840c71751a">Resume_SensAnal!$AM$40</definedName>
    <definedName name="ox_201c3578_fd5b_55b2_b195_7927dfcc1ab9" comment="milleleaf node 201c3578-fd5b-55b2-b195-7927dfcc1ab9">Recycling!$AU$298</definedName>
    <definedName name="ox_201e556e_3ccb_5a1c_8d49_59f1688fca30" comment="milleleaf node 201e556e-3ccb-5a1c-8d49-59f1688fca30">Recycling!$H$118</definedName>
    <definedName name="ox_2022003e_2237_529a_a939_cb1a54d78452" comment="milleleaf node 2022003e-2237-529a-a939-cb1a54d78452">'Heat map article'!$P$99</definedName>
    <definedName name="ox_2023a5d5_2c6d_50d9_8857_a980ced7875c" comment="milleleaf node 2023a5d5-2c6d-50d9-8857-a980ced7875c">'Heat map article'!$R$102</definedName>
    <definedName name="ox_202559af_38a8_5886_aa3e_4d24a0f8a965" comment="milleleaf node 202559af-38a8-5886-aa3e-4d24a0f8a965">'Heat map article'!$C$56</definedName>
    <definedName name="ox_2028b7b8_4257_5967_ac6c_cf7060c3abd0" comment="milleleaf node 2028b7b8-4257-5967-ac6c-cf7060c3abd0">'Use Phase_Grid'!$Q$58</definedName>
    <definedName name="ox_202a6cdc_f998_5d3b_b59e_7e46354e9956" comment="milleleaf node 202a6cdc-f998-5d3b-b59e-7e46354e9956">Resume_SensAnal!$S$30</definedName>
    <definedName name="ox_202dd823_c47f_51b5_8215_be16a62f2acc" comment="milleleaf node 202dd823-c47f-51b5-8215-be16a62f2acc">'Use Phase'!$AG$314</definedName>
    <definedName name="ox_2030aad1_12a0_59c9_a569_d84b43158272" comment="milleleaf node 2030aad1-12a0-59c9-a569-d84b43158272">'Heat map article'!$Z$81</definedName>
    <definedName name="ox_2035d5f2_53ef_5115_9d23_d0fa7d5b729b" comment="milleleaf node 2035d5f2-53ef-5115-9d23-d0fa7d5b729b">'Heat map article'!$AV$20</definedName>
    <definedName name="ox_20366a51_1b98_55ba_8192_7d9711253275" comment="milleleaf node 20366a51-1b98-55ba-8192-7d9711253275">'Heat map article'!$AH$43</definedName>
    <definedName name="ox_2036a7a0_0063_556e_96ea_2a83f25101c0" comment="milleleaf node 2036a7a0-0063-556e-96ea-2a83f25101c0">'Heat map article'!$Y$84</definedName>
    <definedName name="ox_2036da2e_53a1_518c_9ae5_f96a7bf148ed" comment="milleleaf node 2036da2e-53a1-518c-9ae5-f96a7bf148ed">Graphs!$B$26</definedName>
    <definedName name="ox_203befb4_aa3b_5656_9a3c_6295b12f4929" comment="milleleaf node 203befb4-aa3b-5656-9a3c-6295b12f4929">Production!$G$4</definedName>
    <definedName name="ox_203d785a_7346_5758_bd76_42a86906bb73" comment="milleleaf node 203d785a-7346-5758-bd76-42a86906bb73">'Use Phase_Grid'!$V$206</definedName>
    <definedName name="ox_203e584b_9f6f_5d49_9d3b_82202f824158" comment="milleleaf node 203e584b-9f6f-5d49-9d3b-82202f824158">Production!$AV$184</definedName>
    <definedName name="ox_203eb4a0_e9d8_54db_bc3b_a3b2a7cbc679" comment="milleleaf node 203eb4a0-e9d8-54db-bc3b-a3b2a7cbc679">Resume_SensAnal!$N$12</definedName>
    <definedName name="ox_20460ac2_b1cd_5ff1_bf81_cd58a17874ea" comment="milleleaf node 20460ac2-b1cd-5ff1-bf81-cd58a17874ea">'Heat map article'!$N$126</definedName>
    <definedName name="ox_20464f75_9bbd_5b34_9ec0_bba0821a1b84" comment="milleleaf node 20464f75-9bbd-5b34-9ec0-bba0821a1b84">Recycling!$S$166</definedName>
    <definedName name="ox_2049a5d9_424f_5830_ba20_3adbd07a823e" comment="milleleaf node 2049a5d9-424f-5830-ba20-3adbd07a823e">'Use Phase'!$AI$194</definedName>
    <definedName name="ox_2049b336_b1e2_52c0_a785_f2143377ebd7" comment="milleleaf node 2049b336-b1e2-52c0-a785-f2143377ebd7">'Use Phase'!$L$299</definedName>
    <definedName name="ox_204b9712_1808_5504_98b2_bd74e95973ba" comment="milleleaf node 204b9712-1808-5504-98b2-bd74e95973ba">'Use Phase'!$AI$169</definedName>
    <definedName name="ox_204f85c1_f35c_59dd_8dac_2723784bc193" comment="milleleaf node 204f85c1-f35c-59dd-8dac-2723784bc193">'Use Phase'!$AK$205</definedName>
    <definedName name="ox_204fea79_19fb_5361_b865_f4132ab36048" comment="milleleaf node 204fea79-19fb-5361-b865-f4132ab36048">Resume_SensAnal!$L$216</definedName>
    <definedName name="ox_2050d4cb_4b11_55e6_888a_68dd6cd02f24" comment="milleleaf node 2050d4cb-4b11-55e6-888a-68dd6cd02f24">Resume_SensAnal!$G$205</definedName>
    <definedName name="ox_2051b9b7_c29d_5de6_a2fb_9e73ab9a39d2" comment="milleleaf node 2051b9b7-c29d-5de6-a2fb-9e73ab9a39d2">Recycling!$AP$136</definedName>
    <definedName name="ox_20544c70_db18_53f8_91e0_5a6a9d8b6455" comment="milleleaf node 20544c70-db18-53f8-91e0-5a6a9d8b6455">Production!$N$118</definedName>
    <definedName name="ox_2055bed8_1cd5_5fd0_8a7e_fd0deb92ced2" comment="milleleaf node 2055bed8-1cd5-5fd0-8a7e-fd0deb92ced2">Recycling!$BN$311</definedName>
    <definedName name="ox_205760e6_8f33_5134_a182_73995aaef596" comment="milleleaf node 205760e6-8f33-5134-a182-73995aaef596">'Use Phase'!$AI$309</definedName>
    <definedName name="ox_205aa9c6_c8a1_5573_a6c9_5b2910f3b868" comment="milleleaf node 205aa9c6-c8a1-5573-a6c9-5b2910f3b868">'Heat map article'!$V$89</definedName>
    <definedName name="ox_205ce1ce_16e2_5f1c_98e9_7e3e55dffa4a" comment="milleleaf node 205ce1ce-16e2-5f1c-98e9-7e3e55dffa4a">'Use Phase'!$AE$149</definedName>
    <definedName name="ox_205e53ce_ed87_50c8_8d43_cad7c92084df" comment="milleleaf node 205e53ce-ed87-50c8-8d43-cad7c92084df">'Use Phase'!$L$372</definedName>
    <definedName name="ox_205ecb26_e9aa_51ed_891c_49be61ab568f" comment="milleleaf node 205ecb26-e9aa-51ed-891c-49be61ab568f">'Use Phase'!$W$207</definedName>
    <definedName name="ox_2066c250_3492_562b_99da_e2df8dfaef45" comment="milleleaf node 2066c250-3492-562b-99da-e2df8dfaef45">Resume_SensAnal!$M$35</definedName>
    <definedName name="ox_206db4a1_6470_5182_89fc_8dde947b9a47" comment="milleleaf node 206db4a1-6470-5182-89fc-8dde947b9a47">'Use Phase_Grid'!$M$160</definedName>
    <definedName name="ox_2073464e_1478_50c7_9b2d_1ab4e9040f21" comment="milleleaf node 2073464e-1478-50c7-9b2d-1ab4e9040f21">'Use Phase'!$AF$249</definedName>
    <definedName name="ox_207ffd9b_1287_5b7d_a9a8_efc22a2cdbdc" comment="milleleaf node 207ffd9b-1287-5b7d-a9a8-efc22a2cdbdc">'Use Phase'!$J$235</definedName>
    <definedName name="ox_2083534b_d927_50b9_ab4a_bd108d21057c" comment="milleleaf node 2083534b-d927-50b9-ab4a-bd108d21057c">Recycling!$AB$133</definedName>
    <definedName name="ox_20883678_fc61_51e9_b2bc_4c0732212183" comment="milleleaf node 20883678-fc61-51e9-b2bc-4c0732212183">Resume_SensAnal!$D$8</definedName>
    <definedName name="ox_2088dd1c_da2f_54b2_ae05_1a86d4c7fb6d" comment="milleleaf node 2088dd1c-da2f-54b2-ae05-1a86d4c7fb6d">'Heat map article'!$L$107</definedName>
    <definedName name="ox_2089ba3c_5da6_54dc_9ed1_98b84c99a2d2" comment="milleleaf node 2089ba3c-5da6-54dc-9ed1-98b84c99a2d2">'Use Phase'!$AF$286</definedName>
    <definedName name="ox_208acb9d_c4f4_5a6a_a097_c74130c83844" comment="milleleaf node 208acb9d-c4f4-5a6a-a097-c74130c83844">Recycling!$AS$95</definedName>
    <definedName name="ox_208b4cf3_986e_5b23_840d_6acc0a60755e" comment="milleleaf node 208b4cf3-986e-5b23-840d-6acc0a60755e">'Use Phase_Grid'!$L$17</definedName>
    <definedName name="ox_208bdd40_66f5_5715_80cc_1f02986f88a3" comment="milleleaf node 208bdd40-66f5-5715-80cc-1f02986f88a3">Production!$B$13</definedName>
    <definedName name="ox_208c057f_f025_5ca3_b99e_91a8fa994e0b" comment="milleleaf node 208c057f-f025-5ca3-b99e-91a8fa994e0b">Recycling!$BB$103</definedName>
    <definedName name="ox_208d6546_5123_578a_9955_b5cbda8bc6b2" comment="milleleaf node 208d6546-5123-578a-9955-b5cbda8bc6b2">'Use Phase'!$Q$145</definedName>
    <definedName name="ox_2090a7ca_d461_5ab7_9b37_888c9e31ea67" comment="milleleaf node 2090a7ca-d461-5ab7-9b37-888c9e31ea67">'Use Phase'!$M$169</definedName>
    <definedName name="ox_20912190_7bb8_5388_a99f_3ef640f33b1d" comment="milleleaf node 20912190-7bb8-5388-a99f-3ef640f33b1d">'Use Phase'!$AF$204</definedName>
    <definedName name="ox_2092231d_24af_5d1f_a6e9_eae58ecf0cba" comment="milleleaf node 2092231d-24af-5d1f-a6e9-eae58ecf0cba">Recycling!$F$93</definedName>
    <definedName name="ox_209651c1_45f5_5d63_9674_228e20192e02" comment="milleleaf node 209651c1-45f5-5d63-9674-228e20192e02">'Use Phase'!$W$286</definedName>
    <definedName name="ox_20987c9c_24c2_5dba_b4f9_fc8cdb94ca03" comment="milleleaf node 20987c9c-24c2-5dba-b4f9-fc8cdb94ca03">Resume_SensAnal!$AI$104</definedName>
    <definedName name="ox_209904e2_d53e_52b5_bb2d_360e92d61d8c" comment="milleleaf node 209904e2-d53e-52b5-bb2d-360e92d61d8c">Resume_SensAnal!$AK$126</definedName>
    <definedName name="ox_209a41c9_361d_5e6a_bfed_b14d1717d577" comment="milleleaf node 209a41c9-361d-5e6a-bfed-b14d1717d577">'Use Phase_Grid'!$M$96</definedName>
    <definedName name="ox_209ded25_2654_5d77_9cc1_ef620ce66d09" comment="milleleaf node 209ded25-2654-5d77-9cc1-ef620ce66d09">Recycling!$AE$86</definedName>
    <definedName name="ox_209e5224_70ad_5976_9b1f_3bd49831b00d" comment="milleleaf node 209e5224-70ad-5976-9b1f-3bd49831b00d">'Heat map article'!$E$21</definedName>
    <definedName name="ox_209f494a_01d3_5275_ac48_c894a99b60aa" comment="milleleaf node 209f494a-01d3-5275-ac48-c894a99b60aa">Recycling!$L$136</definedName>
    <definedName name="ox_209f972d_4b61_52d1_af41_4779a404d864" comment="milleleaf node 209f972d-4b61-52d1-af41-4779a404d864">'Use Phase'!$J$161</definedName>
    <definedName name="ox_20a35b55_f4bd_58db_984d_27e932cdd0b2" comment="milleleaf node 20a35b55-f4bd-58db-984d-27e932cdd0b2">'Heat map article'!$I$119</definedName>
    <definedName name="ox_20ac3433_31b5_5ec6_8892_0bbf78b66d57" comment="milleleaf node 20ac3433-31b5-5ec6-8892-0bbf78b66d57">Production!$AF$3</definedName>
    <definedName name="ox_20b46111_3747_5a75_98fe_c201b2e7a211" comment="milleleaf node 20b46111-3747-5a75-98fe-c201b2e7a211">'Heat map article'!$L$110</definedName>
    <definedName name="ox_20b72c1d_a4ab_5426_9acb_facf6f7ce4c1" comment="milleleaf node 20b72c1d-a4ab-5426-9acb-facf6f7ce4c1">Resume_SensAnal!$AF$31</definedName>
    <definedName name="ox_20bcdd2a_936e_5023_9dff_113f32ddd042" comment="milleleaf node 20bcdd2a-936e-5023-9dff-113f32ddd042">'Heat map article'!$J$40</definedName>
    <definedName name="ox_20bfdb79_edfe_5752_94f5_5edd729b92a5" comment="milleleaf node 20bfdb79-edfe-5752-94f5-5edd729b92a5">'Use Phase'!$M$47</definedName>
    <definedName name="ox_20cdf11c_2743_5f1d_a844_aae092bd447f" comment="milleleaf node 20cdf11c-2743-5f1d-a844-aae092bd447f">Production!$BO$223</definedName>
    <definedName name="ox_20d24c04_adf0_5c06_a901_e47a1426e4dd" comment="milleleaf node 20d24c04-adf0-5c06-a901-e47a1426e4dd">Production!$L$243</definedName>
    <definedName name="ox_20d2f0c3_6b4a_5cdf_a84c_e205bc1a387d" comment="milleleaf node 20d2f0c3-6b4a-5cdf-a84c-e205bc1a387d">Resume_SensAnal!$AM$126</definedName>
    <definedName name="ox_20d5df24_936d_507d_ab83_5cd256c0f5a8" comment="milleleaf node 20d5df24-936d-507d-ab83-5cd256c0f5a8">'Heat map article'!$AY$31</definedName>
    <definedName name="ox_20d6a9a4_9a0c_5517_9aca_05b4c51cfa91" comment="milleleaf node 20d6a9a4-9a0c-5517-9aca-05b4c51cfa91">'Use Phase'!$AH$342</definedName>
    <definedName name="ox_20d894e5_46e6_5ea1_9091_e02d6477d5d6" comment="milleleaf node 20d894e5-46e6-5ea1-9091-e02d6477d5d6">Recycling!$BR$319</definedName>
    <definedName name="ox_20d91285_bf9f_5d26_8868_06a02228a528" comment="milleleaf node 20d91285-bf9f-5d26-8868-06a02228a528">Production!$BD$95</definedName>
    <definedName name="ox_20d9eec8_ab6a_50b8_ae39_56dbf1bb01c7" comment="milleleaf node 20d9eec8-ab6a-50b8-ae39-56dbf1bb01c7">Recycling!$R$163</definedName>
    <definedName name="ox_20daf4e3_930a_57cc_af7f_a63174ab5d33" comment="milleleaf node 20daf4e3-930a-57cc-af7f-a63174ab5d33">Recycling!$AF$118</definedName>
    <definedName name="ox_20dfa4a4_49e3_5624_aa7c_1cb1b612cdab" comment="milleleaf node 20dfa4a4-49e3-5624-aa7c-1cb1b612cdab">'Heat map article'!$H$155</definedName>
    <definedName name="ox_20e0682b_1876_54c0_88f4_c55ceb158d77" comment="milleleaf node 20e0682b-1876-54c0-88f4-c55ceb158d77">'Heat map article'!$Q$77</definedName>
    <definedName name="ox_20e1256b_b629_55fd_b3b5_32e97f3ae0f3" comment="milleleaf node 20e1256b-b629-55fd-b3b5-32e97f3ae0f3">Production!$J$164</definedName>
    <definedName name="ox_20e3122a_c789_500a_9054_67d9cdae6e11" comment="milleleaf node 20e3122a-c789-500a-9054-67d9cdae6e11">Resume_SensAnal!$AP$46</definedName>
    <definedName name="ox_20e43f19_794d_5f90_8897_61dd2fb8d5e4" comment="milleleaf node 20e43f19-794d-5f90-8897-61dd2fb8d5e4">Resume_SensAnal!$G$50</definedName>
    <definedName name="ox_20e5b093_86ef_59d7_8a1f_dc7396fe31af" comment="milleleaf node 20e5b093-86ef-59d7-8a1f-dc7396fe31af">Resume_SensAnal!$T$61</definedName>
    <definedName name="ox_20e816e2_8523_5463_bb4a_d3746aa7ba73" comment="milleleaf node 20e816e2-8523-5463-bb4a-d3746aa7ba73">Recycling!$AI$102</definedName>
    <definedName name="ox_20e9cd7a_5a8e_5d3f_97b2_7e01bc67c403" comment="milleleaf node 20e9cd7a-5a8e-5d3f-97b2-7e01bc67c403">'Use Phase'!$N$340</definedName>
    <definedName name="ox_20eb6d5d_4ed4_50b5_bfe0_79b73455c486" comment="milleleaf node 20eb6d5d-4ed4-50b5-bfe0-79b73455c486">'Use Phase'!$J$357</definedName>
    <definedName name="ox_20f7732f_2083_5ca4_92be_e9fab3f764e9" comment="milleleaf node 20f7732f-2083-5ca4-92be-e9fab3f764e9">'Use Phase'!$G$41</definedName>
    <definedName name="ox_20f78e70_8a3a_5281_b3e4_b891cee91714" comment="milleleaf node 20f78e70-8a3a-5281-b3e4-b891cee91714">Recycling!$AU$143</definedName>
    <definedName name="ox_20fac5a6_287e_5551_9527_12b3a5ab5cce" comment="milleleaf node 20fac5a6-287e-5551-9527-12b3a5ab5cce">Production!$H$184</definedName>
    <definedName name="ox_20fda461_2092_5a66_9cc5_44aee1103049" comment="milleleaf node 20fda461-2092-5a66-9cc5-44aee1103049">'Heat map article'!$Z$141</definedName>
    <definedName name="ox_20fdb440_11ea_50f2_97ac_96ca72daced0" comment="milleleaf node 20fdb440-11ea-50f2-97ac-96ca72daced0">'Use Phase_Grid'!$B$47</definedName>
    <definedName name="ox_2100eed5_8a10_58b2_b764_9f14949368cc" comment="milleleaf node 2100eed5-8a10-58b2-b764-9f14949368cc">'Heat map article'!$H$134</definedName>
    <definedName name="ox_2101bf8e_51f3_5998_91d0_82303ccd20db" comment="milleleaf node 2101bf8e-51f3-5998-91d0-82303ccd20db">'Use Phase'!$L$18</definedName>
    <definedName name="ox_21020ff7_1d84_5f4d_b379_a511bdc2cce1" comment="milleleaf node 21020ff7-1d84-5f4d-b379-a511bdc2cce1">Recycling!$V$148</definedName>
    <definedName name="ox_2107924a_c34e_525c_9aad_bce2209f7072" comment="milleleaf node 2107924a-c34e-525c-9aad-bce2209f7072">Graphs!$F$33</definedName>
    <definedName name="ox_2107cbf7_df72_5b42_ab71_ad6ceae322a8" comment="milleleaf node 2107cbf7-df72-5b42-ab71-ad6ceae322a8">'Heat map article'!$U$107</definedName>
    <definedName name="ox_21098b5d_bbcc_57a8_bbe4_c6265895034b" comment="milleleaf node 21098b5d-bbcc-57a8-bbe4-c6265895034b">'Heat map article'!$AT$26</definedName>
    <definedName name="ox_210ce28f_eb68_52ee_8a34_388b515fb9a3" comment="milleleaf node 210ce28f-eb68-52ee-8a34-388b515fb9a3">'Use Phase'!$V$270</definedName>
    <definedName name="ox_210eaf75_a0da_559b_8173_1cad7d74fcf5" comment="milleleaf node 210eaf75-a0da-559b-8173-1cad7d74fcf5">Production!$AT$224</definedName>
    <definedName name="ox_21103054_a957_5fe6_ac8c_2d7e89008cda" comment="milleleaf node 21103054-a957-5fe6-ac8c-2d7e89008cda">Production!$BE$206</definedName>
    <definedName name="ox_21107827_2c16_5173_a62f_b42206620c88" comment="milleleaf node 21107827-2c16-5173-a62f-b42206620c88">'Heat map article'!$E$124</definedName>
    <definedName name="ox_21109291_28d6_56d4_9211_c2fba89069c5" comment="milleleaf node 21109291-28d6-56d4-9211-c2fba89069c5">'Use Phase'!$S$235</definedName>
    <definedName name="ox_21109da5_91f1_5724_8422_894fd2d2d315" comment="milleleaf node 21109da5-91f1-5724-8422-894fd2d2d315">'Use Phase_Grid'!$P$24</definedName>
    <definedName name="ox_21178b37_2017_5378_a855_4f6f9c428a31" comment="milleleaf node 21178b37-2017-5378-a855-4f6f9c428a31">'Use Phase'!$S$273</definedName>
    <definedName name="ox_211b2686_9b2e_5a3c_b3ef_8f0c75f32012" comment="milleleaf node 211b2686-9b2e-5a3c-b3ef-8f0c75f32012">'Use Phase'!$AH$280</definedName>
    <definedName name="ox_211d6329_a835_59df_9ee6_8374062ddc25" comment="milleleaf node 211d6329-a835-59df-9ee6-8374062ddc25">'Heat map article'!$J$13</definedName>
    <definedName name="ox_211e9833_2f78_5f5f_bbaa_23e8bf179244" comment="milleleaf node 211e9833-2f78-5f5f-bbaa-23e8bf179244">Graphs!$L$16</definedName>
    <definedName name="ox_2126db4d_f130_5d3f_9dad_8363ce56e622" comment="milleleaf node 2126db4d-f130-5d3f-9dad-8363ce56e622">'Use Phase'!$M$70</definedName>
    <definedName name="ox_212795c0_327f_52a6_8664_4753eb846eb0" comment="milleleaf node 212795c0-327f-52a6-8664-4753eb846eb0">'Heat map article'!$AR$34</definedName>
    <definedName name="ox_2127f1c3_0820_55ae_a14f_173d88d23941" comment="milleleaf node 2127f1c3-0820-55ae-a14f-173d88d23941">Production!$I$132</definedName>
    <definedName name="ox_2128b2e5_25c9_56ca_81d6_de8a4f98f1e5" comment="milleleaf node 2128b2e5-25c9-56ca-81d6-de8a4f98f1e5">Resume_SensAnal!$H$126</definedName>
    <definedName name="ox_212984bf_1006_5c9c_b528_b6eb0e78adc7" comment="milleleaf node 212984bf-1006-5c9c-b528-b6eb0e78adc7">'Use Phase'!$K$195</definedName>
    <definedName name="ox_212f100d_c78d_5dc6_a40d_699db332f261" comment="milleleaf node 212f100d-c78d-5dc6-a40d-699db332f261">Recycling!$AZ$121</definedName>
    <definedName name="ox_21304ae2_c525_5da8_b412_03bc4030946d" comment="milleleaf node 21304ae2-c525-5da8-b412-03bc4030946d">'Use Phase'!$W$319</definedName>
    <definedName name="ox_2131232a_832c_595c_b078_9deabf447245" comment="milleleaf node 2131232a-832c-595c-b078-9deabf447245">Recycling!$BR$317</definedName>
    <definedName name="ox_21326183_415c_5fc8_9742_c71004e24117" comment="milleleaf node 21326183-415c-5fc8-9742-c71004e24117">Resume_SensAnal!$AP$119</definedName>
    <definedName name="ox_21365488_54bc_54d1_a933_a7ac011d64d7" comment="milleleaf node 21365488-54bc-54d1-a933-a7ac011d64d7">'Heat map article'!$L$46</definedName>
    <definedName name="ox_21393669_8a49_5fd9_8cb2_babe85fe4517" comment="milleleaf node 21393669-8a49-5fd9-8cb2-babe85fe4517">'Use Phase'!$AI$316</definedName>
    <definedName name="ox_213c579d_2045_55e6_9283_1bf2750b4d88" comment="milleleaf node 213c579d-2045-55e6-9283-1bf2750b4d88">'Heat map article'!$AT$24</definedName>
    <definedName name="ox_213d275c_472d_584b_8132_68bc6d9b306b" comment="milleleaf node 213d275c-472d-584b-8132-68bc6d9b306b">'Use Phase'!$K$288</definedName>
    <definedName name="ox_213e7a87_5618_5174_830b_11ffb09d91e4" comment="milleleaf node 213e7a87-5618-5174-830b-11ffb09d91e4">'Use Phase_Grid'!$N$197</definedName>
    <definedName name="ox_213f37e8_999c_5839_a20c_b322558872a8" comment="milleleaf node 213f37e8-999c-5839-a20c-b322558872a8">Resume_SensAnal!$AE$65</definedName>
    <definedName name="ox_21414344_68aa_55d3_a0f0_5e7b6d905b90" comment="milleleaf node 21414344-68aa-55d3-a0f0-5e7b6d905b90">'Use Phase'!$M$395</definedName>
    <definedName name="ox_2142b075_d68d_5257_aca7_b1df5fd6e399" comment="milleleaf node 2142b075-d68d-5257-aca7-b1df5fd6e399">Resume_SensAnal!$U$10</definedName>
    <definedName name="ox_2143b270_061d_5d8a_8f59_5725cb184843" comment="milleleaf node 2143b270-061d-5d8a-8f59-5725cb184843">Resume_SensAnal!$R$154</definedName>
    <definedName name="ox_21446e83_b923_5686_8d17_15530840adba" comment="milleleaf node 21446e83-b923-5686-8d17-15530840adba">Recycling!$W$173</definedName>
    <definedName name="ox_21462cc4_9d77_55bf_9f36_e0de92d30370" comment="milleleaf node 21462cc4-9d77-55bf-9f36-e0de92d30370">Production!$AW$7</definedName>
    <definedName name="ox_21481e09_0a83_50a9_9167_8259e5854f35" comment="milleleaf node 21481e09-0a83-50a9-9167-8259e5854f35">Recycling!$BQ$109</definedName>
    <definedName name="ox_2148f827_3eb7_5507_9315_beeac6d74670" comment="milleleaf node 2148f827-3eb7-5507-9315-beeac6d74670">Resume_SensAnal!$I$129</definedName>
    <definedName name="ox_214db059_e66d_55f2_8bf7_045b7107efc0" comment="milleleaf node 214db059-e66d-55f2-8bf7-045b7107efc0">Recycling!$AU$311</definedName>
    <definedName name="ox_2153043d_9e46_5771_adcf_12193bf1e6f2" comment="milleleaf node 2153043d-9e46-5771-adcf-12193bf1e6f2">Resume_SensAnal!$F$129</definedName>
    <definedName name="ox_21533bd9_3267_517d_85c8_bb6730828635" comment="milleleaf node 21533bd9-3267-517d-85c8-bb6730828635">Recycling!$V$137</definedName>
    <definedName name="ox_2153f39f_078e_54d0_9112_2c85e1413b2c" comment="milleleaf node 2153f39f-078e-54d0-9112-2c85e1413b2c">Production!$I$17</definedName>
    <definedName name="ox_215919f3_bfc0_5583_b834_a2de8ab26326" comment="milleleaf node 215919f3-bfc0-5583-b834-a2de8ab26326">Recycling!$J$190</definedName>
    <definedName name="ox_215e40ed_07b9_5c2c_9468_2cc03337192e" comment="milleleaf node 215e40ed-07b9-5c2c-9468-2cc03337192e">Production!$BM$41</definedName>
    <definedName name="ox_2160e431_8c54_5e76_a563_838848534f3b" comment="milleleaf node 2160e431-8c54-5e76-a563-838848534f3b">Recycling!$AS$53</definedName>
    <definedName name="ox_21643487_8733_5dea_8f59_525d956846d1" comment="milleleaf node 21643487-8733-5dea-8f59-525d956846d1">'Use Phase_Grid'!$P$197</definedName>
    <definedName name="ox_216496e9_bb90_539d_b977_f5ee76305ce9" comment="milleleaf node 216496e9-bb90-539d-b977-f5ee76305ce9">'Use Phase'!$M$199</definedName>
    <definedName name="ox_21670a1d_2e44_5e44_879d_c8a3c74a1c02" comment="milleleaf node 21670a1d-2e44-5e44-879d-c8a3c74a1c02">Resume_SensAnal!$AE$88</definedName>
    <definedName name="ox_21675e1b_adf5_52ec_a22e_56fe9dc7ad0d" comment="milleleaf node 21675e1b-adf5-52ec-a22e-56fe9dc7ad0d">'Use Phase_Grid'!$R$54</definedName>
    <definedName name="ox_2169265d_e783_5398_966e_29efe6b0f244" comment="milleleaf node 2169265d-e783-5398-966e-29efe6b0f244">Recycling!$K$113</definedName>
    <definedName name="ox_216a18d0_ce2d_5f6a_ac7b_ca3a91502a37" comment="milleleaf node 216a18d0-ce2d-5f6a-ac7b-ca3a91502a37">'Heat map article'!$V$32</definedName>
    <definedName name="ox_216e9f63_9454_5c8f_acbf_8d7718b2a4c5" comment="milleleaf node 216e9f63-9454-5c8f-acbf-8d7718b2a4c5">'Use Phase'!$AF$218</definedName>
    <definedName name="ox_216f86eb_d517_5ceb_a109_817af7497b0a" comment="milleleaf node 216f86eb-d517-5ceb-a109-817af7497b0a">'Heat map article'!$BB$10</definedName>
    <definedName name="ox_217120cb_6dfe_5479_98ac_744664346f82" comment="milleleaf node 217120cb-6dfe-5479-98ac-744664346f82">Production!$J$108</definedName>
    <definedName name="ox_21713e3d_ad34_5202_bdc4_e1da0084ed83" comment="milleleaf node 21713e3d-ad34-5202-bdc4-e1da0084ed83">'Heat map article'!$F$112</definedName>
    <definedName name="ox_217282f7_1eac_5cfb_b5b3_ca8f1eaf78b3" comment="milleleaf node 217282f7-1eac-5cfb-b5b3-ca8f1eaf78b3">Recycling!$AN$144</definedName>
    <definedName name="ox_2175cdcb_24b3_5ef2_a3d0_32b808bfb3d6" comment="milleleaf node 2175cdcb-24b3-5ef2-a3d0-32b808bfb3d6">'Heat map article'!$N$26</definedName>
    <definedName name="ox_21764ead_59f9_5d0d_a3d6_28ce1a6eca33" comment="milleleaf node 21764ead-59f9-5d0d-a3d6-28ce1a6eca33">Resume_SensAnal!$W$7</definedName>
    <definedName name="ox_21766880_0ba2_5a82_b0b4_9831b60acee2" comment="milleleaf node 21766880-0ba2-5a82-b0b4-9831b60acee2">Recycling!$J$84</definedName>
    <definedName name="ox_217719b4_2e51_58b1_bbd4_daa43007a970" comment="milleleaf node 217719b4-2e51-58b1-bbd4-daa43007a970">Recycling!$BO$329</definedName>
    <definedName name="ox_2178bf6e_3281_5576_96b9_238f48e7cae0" comment="milleleaf node 2178bf6e-3281-5576-96b9-238f48e7cae0">'Use Phase'!$K$138</definedName>
    <definedName name="ox_2178db36_b5c2_55a5_8566_84f66e61b047" comment="milleleaf node 2178db36-b5c2-55a5-8566-84f66e61b047">'Use Phase'!$M$262</definedName>
    <definedName name="ox_218207af_b899_5697_8007_52e6a0cb629d" comment="milleleaf node 218207af-b899-5697-8007-52e6a0cb629d">Resume_SensAnal!$Q$77</definedName>
    <definedName name="ox_21839e1b_7088_5a10_ae87_e458eeed5e8f" comment="milleleaf node 21839e1b-7088-5a10-ae87-e458eeed5e8f">'Use Phase'!$AJ$221</definedName>
    <definedName name="ox_21839f31_0bb3_5199_aba4_a2115181bbc9" comment="milleleaf node 21839f31-0bb3-5199-aba4-a2115181bbc9">'Heat map article'!$AV$21</definedName>
    <definedName name="ox_21867c82_54c3_5da6_a14c_4bed089da7fd" comment="milleleaf node 21867c82-54c3-5da6-a14c-4bed089da7fd">'Use Phase'!$P$228</definedName>
    <definedName name="ox_2186c0a1_981d_5901_ab71_f5d5d05e6430" comment="milleleaf node 2186c0a1-981d-5901-ab71-f5d5d05e6430">'Heat map article'!$AA$146</definedName>
    <definedName name="ox_218751ff_721b_526b_b29d_f9c676a3631b" comment="milleleaf node 218751ff-721b-526b-b29d-f9c676a3631b">'Use Phase'!$O$351</definedName>
    <definedName name="ox_2187dc7a_3d79_5e92_85a3_085464d9f169" comment="milleleaf node 2187dc7a-3d79-5e92-85a3-085464d9f169">Resume_SensAnal!$K$130</definedName>
    <definedName name="ox_21881304_a8f5_5c93_bef4_de0a40ad6e46" comment="milleleaf node 21881304-a8f5-5c93-bef4-de0a40ad6e46">'Use Phase_Grid'!$J$209</definedName>
    <definedName name="ox_218a29e7_588b_58a5_8f6e_6f0d82d2f34e" comment="milleleaf node 218a29e7-588b-58a5-8f6e-6f0d82d2f34e">'Heat map article'!$L$121</definedName>
    <definedName name="ox_218ad092_af30_5acb_b706_94cbbec6f5a5" comment="milleleaf node 218ad092-af30-5acb-b706-94cbbec6f5a5">'Heat map article'!$F$33</definedName>
    <definedName name="ox_218fc5f8_4fca_537f_8be9_63bade8c32cd" comment="milleleaf node 218fc5f8-4fca-537f-8be9-63bade8c32cd">'Use Phase_Grid'!$M$185</definedName>
    <definedName name="ox_2190673f_b67d_5741_a212_5385e65d308f" comment="milleleaf node 2190673f-b67d-5741-a212-5385e65d308f">Resume_SensAnal!$AN$124</definedName>
    <definedName name="ox_2192f58d_fb44_52de_8018_084f9ff6c14b" comment="milleleaf node 2192f58d-fb44-52de-8018-084f9ff6c14b">'Use Phase'!$T$149</definedName>
    <definedName name="ox_2193deee_5673_5224_8aa7_c44a2871b1cc" comment="milleleaf node 2193deee-5673-5224-8aa7-c44a2871b1cc">'Use Phase'!$N$172</definedName>
    <definedName name="ox_2194151a_4f36_5190_b40e_a0ef3891be00" comment="milleleaf node 2194151a-4f36-5190-b40e-a0ef3891be00">'Heat map article'!$V$120</definedName>
    <definedName name="ox_21974cec_d00f_5f4e_90c0_1c7f7538162b" comment="milleleaf node 21974cec-d00f-5f4e-90c0-1c7f7538162b">'Heat map article'!$AF$17</definedName>
    <definedName name="ox_21999622_ea56_56b8_9f57_af7d9b16bd97" comment="milleleaf node 21999622-ea56-56b8-9f57-af7d9b16bd97">'Heat map article'!$AE$41</definedName>
    <definedName name="ox_219b6dab_fd11_5d55_9870_edbafbda85d4" comment="milleleaf node 219b6dab-fd11-5d55-9870-edbafbda85d4">'Use Phase'!$N$295</definedName>
    <definedName name="ox_219c41b3_9f17_54f9_914e_1b3e460699a5" comment="milleleaf node 219c41b3-9f17-54f9-914e-1b3e460699a5">'Heat map article'!$V$6</definedName>
    <definedName name="ox_219e8a83_7f6f_5a61_9db3_ce4a77658127" comment="milleleaf node 219e8a83-7f6f-5a61-9db3-ce4a77658127">Graphs!$N$63</definedName>
    <definedName name="ox_21a12299_3742_55c5_8382_caea9bc59836" comment="milleleaf node 21a12299-3742-55c5-8382-caea9bc59836">Graphs!$G$54</definedName>
    <definedName name="ox_21a1c4a9_433f_539a_b3a3_e7b2d65947b6" comment="milleleaf node 21a1c4a9-433f-539a-b3a3-e7b2d65947b6">'Heat map article'!$Z$56</definedName>
    <definedName name="ox_21a20044_1a46_5001_8840_d42554d5ff15" comment="milleleaf node 21a20044-1a46-5001-8840-d42554d5ff15">Recycling!$AY$146</definedName>
    <definedName name="ox_21a6150c_f6f8_51bb_8ef8_aefd717280d3" comment="milleleaf node 21a6150c-f6f8-51bb-8ef8-aefd717280d3">Recycling!$AR$85</definedName>
    <definedName name="ox_21a797ea_b01c_5732_9ddd_238ab309395c" comment="milleleaf node 21a797ea-b01c-5732-9ddd-238ab309395c">Resume_SensAnal!$Q$212</definedName>
    <definedName name="ox_21a87287_c944_5cec_b742_2066e39880f7" comment="milleleaf node 21a87287-c944-5cec-b742-2066e39880f7">Recycling!$AP$328</definedName>
    <definedName name="ox_21a8c667_f655_5be2_b804_6257ccb90423" comment="milleleaf node 21a8c667-f655-5be2-b804-6257ccb90423">Graphs!$D$5</definedName>
    <definedName name="ox_21a93ac1_08b5_5233_87b1_85383eabb961" comment="milleleaf node 21a93ac1-08b5-5233-87b1-85383eabb961">Recycling!$AF$167</definedName>
    <definedName name="ox_21aa2032_fa85_5fdc_8a0a_ab74cd6845d3" comment="milleleaf node 21aa2032-fa85-5fdc-8a0a-ab74cd6845d3">Graphs!$B$36</definedName>
    <definedName name="ox_21aab189_f5c9_5bf9_8efd_76256cfd6920" comment="milleleaf node 21aab189-f5c9-5bf9-8efd-76256cfd6920">Graphs!$P$50</definedName>
    <definedName name="ox_21ac2662_9e89_5bbc_8f08_80d663c17009" comment="milleleaf node 21ac2662-9e89-5bbc-8f08-80d663c17009">'Use Phase'!$V$209</definedName>
    <definedName name="ox_21b0766f_91c1_5766_82f5_53ec8fbec32e" comment="milleleaf node 21b0766f-91c1-5766-82f5-53ec8fbec32e">Resume_SensAnal!$AR$77</definedName>
    <definedName name="ox_21b9a8e4_18c2_59ab_abfc_f7011594c2e0" comment="milleleaf node 21b9a8e4-18c2-59ab-abfc-f7011594c2e0">'Use Phase'!$P$100</definedName>
    <definedName name="ox_21b9ea12_872c_56ee_9744_28efddc0d83d" comment="milleleaf node 21b9ea12-872c-56ee-9744-28efddc0d83d">Resume_SensAnal!$AG$71</definedName>
    <definedName name="ox_21bc6857_9edc_508c_b691_27eb7e12f403" comment="milleleaf node 21bc6857-9edc-508c-b691-27eb7e12f403">'Use Phase_Grid'!$M$18</definedName>
    <definedName name="ox_21bc96c8_8f0a_5713_86d4_773c99d3458e" comment="milleleaf node 21bc96c8-8f0a-5713-86d4-773c99d3458e">Recycling!$H$165</definedName>
    <definedName name="ox_21be2861_735b_5118_a4b2_5c7910c95496" comment="milleleaf node 21be2861-735b-5118-a4b2-5c7910c95496">'Use Phase'!$M$147</definedName>
    <definedName name="ox_21c1f1e2_9591_5d59_b774_2adcba81a8ab" comment="milleleaf node 21c1f1e2-9591-5d59-b774-2adcba81a8ab">Production!$BM$55</definedName>
    <definedName name="ox_21c532a7_9fda_5b6b_9bf6_af8c07115b11" comment="milleleaf node 21c532a7-9fda-5b6b-9bf6-af8c07115b11">Recycling!$BC$103</definedName>
    <definedName name="ox_21c65827_93db_5dae_8a1a_7044fcd22dd3" comment="milleleaf node 21c65827-93db-5dae-8a1a-7044fcd22dd3">Production!$AL$181</definedName>
    <definedName name="ox_21c6d21f_0883_528c_823f_f17d8895e37a" comment="milleleaf node 21c6d21f-0883-528c-823f-f17d8895e37a">Resume_SensAnal!$Q$38</definedName>
    <definedName name="ox_21c8c259_876a_5339_a88c_69f8b2e1ace5" comment="milleleaf node 21c8c259-876a-5339-a88c-69f8b2e1ace5">Recycling!$BO$323</definedName>
    <definedName name="ox_21ce577b_3c79_5f7c_9979_60f4912c76b0" comment="milleleaf node 21ce577b-3c79-5f7c-9979-60f4912c76b0">'Use Phase'!$AG$292</definedName>
    <definedName name="ox_21d011b8_ae5e_5697_a600_f8bd5263e136" comment="milleleaf node 21d011b8-ae5e-5697-a600-f8bd5263e136">'Use Phase'!$N$73</definedName>
    <definedName name="ox_21d08e44_3e32_5753_a2b1_682cd5344419" comment="milleleaf node 21d08e44-3e32-5753-a2b1-682cd5344419">Recycling!$CC$103</definedName>
    <definedName name="ox_21d1695f_13df_5c84_98c8_6eb079e0b165" comment="milleleaf node 21d1695f-13df-5c84-98c8-6eb079e0b165">Resume_SensAnal!$AD$107</definedName>
    <definedName name="ox_21d24ce1_f1a6_5e06_8f49_66e429b64eb7" comment="milleleaf node 21d24ce1-f1a6-5e06-8f49-66e429b64eb7">'Use Phase_Grid'!$W$193</definedName>
    <definedName name="ox_21d66b3c_8754_52fb_9a87_85297b3106e9" comment="milleleaf node 21d66b3c-8754-52fb-9a87-85297b3106e9">'Use Phase'!$O$339</definedName>
    <definedName name="ox_21d7c592_ab87_561d_932e_cc98af61e4ed" comment="milleleaf node 21d7c592-ab87-561d-932e-cc98af61e4ed">'Use Phase_Grid'!$J$155</definedName>
    <definedName name="ox_21d7e6cf_480d_5623_9570_e1c0443a5a75" comment="milleleaf node 21d7e6cf-480d-5623-9570-e1c0443a5a75">'Heat map article'!$AA$73</definedName>
    <definedName name="ox_21d827b0_47d2_5eed_8757_c6d67db2fdb9" comment="milleleaf node 21d827b0-47d2-5eed-8757-c6d67db2fdb9">'Heat map article'!$P$43</definedName>
    <definedName name="ox_21da4865_0155_5964_a951_e71764054053" comment="milleleaf node 21da4865-0155-5964-a951-e71764054053">'Heat map article'!$F$151</definedName>
    <definedName name="ox_21dde337_6b1d_571c_aa8b_4dc4dd02649c" comment="milleleaf node 21dde337-6b1d-571c-aa8b-4dc4dd02649c">'Use Phase'!$AE$215</definedName>
    <definedName name="ox_21e115e1_2282_58bd_94dd_f438d409d366" comment="milleleaf node 21e115e1-2282-58bd-94dd-f438d409d366">'Use Phase'!$L$188</definedName>
    <definedName name="ox_21e216a2_d38b_56be_9861_dc70aad0469b" comment="milleleaf node 21e216a2-d38b-56be-9861-dc70aad0469b">Recycling!$BD$91</definedName>
    <definedName name="ox_21e6ff8f_b92a_5636_aeca_bfc4cef6bf6d" comment="milleleaf node 21e6ff8f-b92a-5636-aeca-bfc4cef6bf6d">Resume_SensAnal!$AC$99</definedName>
    <definedName name="ox_21ecb75c_b2ac_5259_9321_fefe2699fd6d" comment="milleleaf node 21ecb75c-b2ac-5259-9321-fefe2699fd6d">Recycling!$AL$83</definedName>
    <definedName name="ox_21ecf92a_1bc9_5cf1_8f18_5104c2b3e67d" comment="milleleaf node 21ecf92a-1bc9-5cf1-8f18-5104c2b3e67d">Recycling!$M$170</definedName>
    <definedName name="ox_21edd6b3_8bd4_55f3_8cbc_fa85247c7373" comment="milleleaf node 21edd6b3-8bd4-55f3-8cbc-fa85247c7373">Graphs!$C$21</definedName>
    <definedName name="ox_21ee1d99_ce01_5950_8e14_3e85c020937b" comment="milleleaf node 21ee1d99-ce01-5950-8e14-3e85c020937b">Resume_SensAnal!$K$47</definedName>
    <definedName name="ox_21eefc11_c806_53a5_86ff_daaccee31c30" comment="milleleaf node 21eefc11-c806-53a5-86ff-daaccee31c30">'Use Phase'!$J$166</definedName>
    <definedName name="ox_21efe4e9_e96b_5b0b_a877_1591fbd96992" comment="milleleaf node 21efe4e9-e96b-5b0b-a877-1591fbd96992">Resume_SensAnal!$AM$107</definedName>
    <definedName name="ox_21efec5f_28d1_5a43_b346_ab3162876aec" comment="milleleaf node 21efec5f-28d1-5a43-b346-ab3162876aec">Recycling!$BR$309</definedName>
    <definedName name="ox_21f67b62_01a3_5d4a_bea8_8815218be661" comment="milleleaf node 21f67b62-01a3-5d4a-bea8-8815218be661">Whisker_Sens!$D$8</definedName>
    <definedName name="ox_21f7a1a8_cd5f_5cf3_9c8b_86ea194920a9" comment="milleleaf node 21f7a1a8-cd5f-5cf3-9c8b-86ea194920a9">Recycling!$V$187</definedName>
    <definedName name="ox_21f7af04_a687_5d8b_a89b_11ef735971e3" comment="milleleaf node 21f7af04-a687-5d8b-a89b-11ef735971e3">Resume_SensAnal!$V$189</definedName>
    <definedName name="ox_21f8dd12_52a6_5bee_a66a_39aac74c26df" comment="milleleaf node 21f8dd12-52a6-5bee-a66a-39aac74c26df">Recycling!$Z$199</definedName>
    <definedName name="ox_21fa600d_5ab5_5fc8_ab6e_51c883ab8ab7" comment="milleleaf node 21fa600d-5ab5-5fc8-ab6e-51c883ab8ab7">Graphs!$I$18</definedName>
    <definedName name="ox_21fb9e2d_2721_5777_a2ff_27900e315a39" comment="milleleaf node 21fb9e2d-2721-5777-a2ff-27900e315a39">'Use Phase'!$AD$177</definedName>
    <definedName name="ox_21fc547f_86a5_5d22_931f_321a6eac8dc1" comment="milleleaf node 21fc547f-86a5-5d22-931f-321a6eac8dc1">Resume_SensAnal!$R$18</definedName>
    <definedName name="ox_21feb97f_7029_5546_a6a6_197f57135b32" comment="milleleaf node 21feb97f-7029-5546-a6a6-197f57135b32">Recycling!$AL$87</definedName>
    <definedName name="ox_22007aba_012d_5a5e_98b3_760390289d40" comment="milleleaf node 22007aba-012d-5a5e-98b3-760390289d40">'Use Phase'!$L$82</definedName>
    <definedName name="ox_2200c524_510d_58d7_b084_3d78f7d39c90" comment="milleleaf node 2200c524-510d-58d7-b084-3d78f7d39c90">Production!$J$59</definedName>
    <definedName name="ox_22020dd5_9e93_54a0_9f9f_916868c6268a" comment="milleleaf node 22020dd5-9e93-54a0-9f9f-916868c6268a">'Use Phase'!$Q$323</definedName>
    <definedName name="ox_22029e4d_71ad_5735_ae5d_aa47a498a575" comment="milleleaf node 22029e4d-71ad-5735-ae5d-aa47a498a575">Production!$R$64</definedName>
    <definedName name="ox_2204f0fb_901c_5f51_88f2_696bd3306673" comment="milleleaf node 2204f0fb-901c-5f51-88f2-696bd3306673">Resume_SensAnal!$AG$41</definedName>
    <definedName name="ox_220559bd_54a4_5854_95a6_14e430c7c02b" comment="milleleaf node 220559bd-54a4-5854-95a6-14e430c7c02b">'Heat map article'!$AG$79</definedName>
    <definedName name="ox_22086472_fdf6_5d8a_a7d5_0d83d48b630c" comment="milleleaf node 22086472-fdf6-5d8a-a7d5-0d83d48b630c">'Use Phase'!$O$369</definedName>
    <definedName name="ox_220b963b_26fd_5e53_b132_adc5b7aba308" comment="milleleaf node 220b963b-26fd-5e53-b132-adc5b7aba308">Recycling!$AU$321</definedName>
    <definedName name="ox_220c6c00_1611_58a9_a2f8_2c9f2e7df50f" comment="milleleaf node 220c6c00-1611-58a9-a2f8-2c9f2e7df50f">Resume_SensAnal!$P$30</definedName>
    <definedName name="ox_221074b1_757c_56e6_ba79_35a56edd3cb6" comment="milleleaf node 221074b1-757c-56e6-ba79-35a56edd3cb6">Resume_SensAnal!$AH$72</definedName>
    <definedName name="ox_22117a46_daef_5186_9e82_419802b7690d" comment="milleleaf node 22117a46-daef-5186-9e82-419802b7690d">'Use Phase_Grid'!$P$68</definedName>
    <definedName name="ox_2211b91a_dc19_5d9e_8f19_4a3514e14a38" comment="milleleaf node 2211b91a-dc19-5d9e-8f19-4a3514e14a38">Whisker_Sens!$C$27</definedName>
    <definedName name="ox_22187e3a_2f50_5b30_8023_240f91b156b7" comment="milleleaf node 22187e3a-2f50-5b30-8023-240f91b156b7">'Use Phase'!$Q$359</definedName>
    <definedName name="ox_2218ce30_da5e_5e5b_b9d7_00f606d656bb" comment="milleleaf node 2218ce30-da5e-5e5b-b9d7-00f606d656bb">'Heat map article'!$AO$39</definedName>
    <definedName name="ox_221ad79a_3a8f_5480_b17f_61ac34905c1f" comment="milleleaf node 221ad79a-3a8f-5480-b17f-61ac34905c1f">Resume_SensAnal!$G$49</definedName>
    <definedName name="ox_221f2ab7_6cd4_57f2_b1ef_2352ce2d4c38" comment="milleleaf node 221f2ab7-6cd4-57f2-b1ef-2352ce2d4c38">'Use Phase_Grid'!$W$216</definedName>
    <definedName name="ox_222131f9_4ad6_5e14_baab_282ac6095fed" comment="milleleaf node 222131f9-4ad6-5e14-baab-282ac6095fed">'Heat map article'!$D$154</definedName>
    <definedName name="ox_222d8846_a6eb_5b60_b56c_48365bb386e0" comment="milleleaf node 222d8846-a6eb-5b60-b56c-48365bb386e0">Recycling!$T$114</definedName>
    <definedName name="ox_22319080_4737_515a_abbc_33bc14e7173e" comment="milleleaf node 22319080-4737-515a-abbc-33bc14e7173e">Graphs!$B$15</definedName>
    <definedName name="ox_223420ec_c2e3_5acd_bb20_6ed65be08f0d" comment="milleleaf node 223420ec-c2e3-5acd-bb20-6ed65be08f0d">'Use Phase'!$J$373</definedName>
    <definedName name="ox_2235a69d_3775_5515_81e8_4266f4d99823" comment="milleleaf node 2235a69d-3775-5515-81e8-4266f4d99823">Recycling!$AR$70</definedName>
    <definedName name="ox_22373705_591d_570f_8fd2_554376aec65f" comment="milleleaf node 22373705-591d-570f-8fd2-554376aec65f">'Heat map article'!$AJ$17</definedName>
    <definedName name="ox_223cf7f1_ce25_5a76_bfa7_43f02d9cfd15" comment="milleleaf node 223cf7f1-ce25-5a76-bfa7-43f02d9cfd15">Production!$L$112</definedName>
    <definedName name="ox_22401d14_db90_5c25_a593_e56d7fa8754c" comment="milleleaf node 22401d14-db90-5c25-a593-e56d7fa8754c">Graphs!$B$66</definedName>
    <definedName name="ox_22404cca_bac2_530b_8507_7d03e134f2e2" comment="milleleaf node 22404cca-bac2-530b-8507-7d03e134f2e2">Resume_SensAnal!$F$20</definedName>
    <definedName name="ox_2246252a_4cf4_5da9_afd1_1455b38a90d8" comment="milleleaf node 2246252a-4cf4-5da9-afd1-1455b38a90d8">Recycling!$AZ$113</definedName>
    <definedName name="ox_22466e8f_4644_5597_9b87_440b78b526a7" comment="milleleaf node 22466e8f-4644-5597-9b87-440b78b526a7">Resume_SensAnal!$AN$121</definedName>
    <definedName name="ox_2246b83b_d6c0_557f_a27e_d5552bee9411" comment="milleleaf node 2246b83b-d6c0-557f-a27e-d5552bee9411">'Use Phase'!$V$258</definedName>
    <definedName name="ox_22498668_2244_530e_981e_5969cf6559ab" comment="milleleaf node 22498668-2244-530e-981e-5969cf6559ab">'Use Phase'!$V$335</definedName>
    <definedName name="ox_224b879c_576b_5ed3_abb5_542a54ec37d3" comment="milleleaf node 224b879c-576b-5ed3-abb5-542a54ec37d3">'Heat map article'!$N$40</definedName>
    <definedName name="ox_224c03bd_9eaf_559a_9fca_78f318cffdc5" comment="milleleaf node 224c03bd-9eaf-559a-9fca-78f318cffdc5">'Heat map article'!$BA$17</definedName>
    <definedName name="ox_224c3c96_ce84_5330_90ae_11114ec855b3" comment="milleleaf node 224c3c96-ce84-5330-90ae-11114ec855b3">'Use Phase'!$V$305</definedName>
    <definedName name="ox_22537677_ce56_5498_8cc2_f5d8128e234d" comment="milleleaf node 22537677-ce56-5498-8cc2-f5d8128e234d">'Use Phase'!$AK$338</definedName>
    <definedName name="ox_2255d652_2c08_5871_bedb_8b9a98e5b71b" comment="milleleaf node 2255d652-2c08-5871-bedb-8b9a98e5b71b">'Heat map article'!$I$52</definedName>
    <definedName name="ox_22591169_6f89_506c_a597_aebbafb4de92" comment="milleleaf node 22591169-6f89-506c-a597-aebbafb4de92">Resume_SensAnal!$E$116</definedName>
    <definedName name="ox_225e1ce0_63bb_5007_8cc3_58683e6becd7" comment="milleleaf node 225e1ce0-63bb-5007-8cc3-58683e6becd7">'Use Phase'!$T$344</definedName>
    <definedName name="ox_2261c36d_fe4e_5cc6_9948_d05e1887bafb" comment="milleleaf node 2261c36d-fe4e-5cc6-9948-d05e1887bafb">Graphs!$L$22</definedName>
    <definedName name="ox_22637169_404d_5e54_9ace_2c8fdab917dc" comment="milleleaf node 22637169-404d-5e54-9ace-2c8fdab917dc">Production!$M$165</definedName>
    <definedName name="ox_22670cb6_7e3b_5915_bddf_bf0771adf7e4" comment="milleleaf node 22670cb6-7e3b-5915-bddf-bf0771adf7e4">'Use Phase'!$J$162</definedName>
    <definedName name="ox_22692523_5750_59db_9b54_db504d5e645f" comment="milleleaf node 22692523-5750-59db-9b54-db504d5e645f">'Use Phase'!$N$301</definedName>
    <definedName name="ox_226cc8a7_082c_5c9f_ad80_65b13a313dea" comment="milleleaf node 226cc8a7-082c-5c9f-ad80-65b13a313dea">'Use Phase'!$AF$273</definedName>
    <definedName name="ox_226e46de_86f0_5bf7_9b19_7f6102bfa5cc" comment="milleleaf node 226e46de-86f0-5bf7-9b19-7f6102bfa5cc">Recycling!$AE$175</definedName>
    <definedName name="ox_226f79ca_fcc5_5c26_8c8b_bd79750a93d2" comment="milleleaf node 226f79ca-fcc5-5c26-8c8b-bd79750a93d2">'Use Phase'!$M$75</definedName>
    <definedName name="ox_227650d9_8df1_59e9_94a1_f1a2c82ebdbb" comment="milleleaf node 227650d9-8df1-59e9-94a1-f1a2c82ebdbb">Resume_SensAnal!$AO$133</definedName>
    <definedName name="ox_2277337f_9d15_519b_9cca_60bc6d34c0b9" comment="milleleaf node 2277337f-9d15-519b-9cca-60bc6d34c0b9">Resume_SensAnal!$T$133</definedName>
    <definedName name="ox_227b7ddd_9408_5b7a_9525_5f44936f8113" comment="milleleaf node 227b7ddd-9408-5b7a-9525-5f44936f8113">'Heat map article'!$Z$123</definedName>
    <definedName name="ox_227bbbdd_21c7_5861_9201_e6447cc56a87" comment="milleleaf node 227bbbdd-21c7-5861-9201-e6447cc56a87">'Use Phase'!$V$176</definedName>
    <definedName name="ox_227c99ca_0bf4_54a2_81c1_fdf9a319d9d8" comment="milleleaf node 227c99ca-0bf4-54a2-81c1-fdf9a319d9d8">Recycling!$V$129</definedName>
    <definedName name="ox_227fd276_ea13_59a3_8a43_aac5e8906711" comment="milleleaf node 227fd276-ea13-59a3-8a43-aac5e8906711">Recycling!$R$135</definedName>
    <definedName name="ox_22804db5_b9f9_5e01_be85_5a3c0bb10ab0" comment="milleleaf node 22804db5-b9f9-5e01-be85-5a3c0bb10ab0">Recycling!$X$193</definedName>
    <definedName name="ox_2281e1de_f39f_5d86_b944_6a85b72b6e8e" comment="milleleaf node 2281e1de-f39f-5d86-b944-6a85b72b6e8e">Recycling!$U$143</definedName>
    <definedName name="ox_228767e1_2524_5438_940f_a5a4467ddbd6" comment="milleleaf node 228767e1-2524-5438-940f-a5a4467ddbd6">'Heat map article'!$AR$32</definedName>
    <definedName name="ox_2287e46a_e9d9_53c6_a0aa_376d74bf6f66" comment="milleleaf node 2287e46a-e9d9-53c6-a0aa-376d74bf6f66">Recycling!$AV$160</definedName>
    <definedName name="ox_2287f0b5_b0c2_5d99_9def_3c780742e7e2" comment="milleleaf node 2287f0b5-b0c2-5d99-9def-3c780742e7e2">'Heat map article'!$AA$97</definedName>
    <definedName name="ox_22894860_51db_5fcd_8af6_a5ec9e9a842a" comment="milleleaf node 22894860-51db-5fcd-8af6-a5ec9e9a842a">'Use Phase'!$R$282</definedName>
    <definedName name="ox_228f7caf_6032_550b_98d1_7c1e9d804097" comment="milleleaf node 228f7caf-6032-550b-98d1-7c1e9d804097">Resume_SensAnal!$G$163</definedName>
    <definedName name="ox_228f8bb2_9a2e_55ba_b123_fbb70b937652" comment="milleleaf node 228f8bb2-9a2e-55ba-b123-fbb70b937652">'Use Phase'!$AH$352</definedName>
    <definedName name="ox_2292c229_182a_5acd_b7bc_e64d1b2487bb" comment="milleleaf node 2292c229-182a-5acd-b7bc-e64d1b2487bb">Production!$BO$44</definedName>
    <definedName name="ox_2295f9f3_a31c_56a6_95b3_9224f24cfc5f" comment="milleleaf node 2295f9f3-a31c-56a6-95b3-9224f24cfc5f">Production!$W$71</definedName>
    <definedName name="ox_22969f8c_c966_54b3_b2f0_15cb4740947e" comment="milleleaf node 22969f8c-c966-54b3-b2f0-15cb4740947e">'Use Phase_Grid'!$J$185</definedName>
    <definedName name="ox_229ce20e_e1c6_5dab_be1a_20c8ebcf0649" comment="milleleaf node 229ce20e-e1c6-5dab-be1a-20c8ebcf0649">'Heat map article'!$I$56</definedName>
    <definedName name="ox_22a2d3c3_7d8a_5ce2_8160_fa51c0291b52" comment="milleleaf node 22a2d3c3-7d8a-5ce2-8160-fa51c0291b52">Production!$K$66</definedName>
    <definedName name="ox_22a7dff6_cd83_5c1f_ab30_371c61ae69cd" comment="milleleaf node 22a7dff6-cd83-5c1f-ab30-371c61ae69cd">'Use Phase'!$L$94</definedName>
    <definedName name="ox_22a83bb5_c354_5b9f_8a97_e7fc2e5b5b64" comment="milleleaf node 22a83bb5-c354-5b9f-8a97-e7fc2e5b5b64">'Heat map article'!$AF$20</definedName>
    <definedName name="ox_22ab4256_a6ec_5c63_9037_7f1e9da3cf5c" comment="milleleaf node 22ab4256-a6ec-5c63-9037-7f1e9da3cf5c">Production!$Y$191</definedName>
    <definedName name="ox_22ac10ad_bb02_5201_93fc_7dd4e5a6a5f8" comment="milleleaf node 22ac10ad-bb02-5201-93fc-7dd4e5a6a5f8">'Use Phase_Grid'!$V$212</definedName>
    <definedName name="ox_22ac4804_1754_5700_a872_e258c692183f" comment="milleleaf node 22ac4804-1754-5700-a872-e258c692183f">Resume_SensAnal!$AQ$38</definedName>
    <definedName name="ox_22b48683_5965_5747_b1b8_ecf4053890db" comment="milleleaf node 22b48683-5965-5747-b1b8-ecf4053890db">Recycling!$AU$153</definedName>
    <definedName name="ox_22b8a22d_101b_5b54_a7a8_a5b9495b21cf" comment="milleleaf node 22b8a22d-101b-5b54-a7a8-a5b9495b21cf">Production!$H$112</definedName>
    <definedName name="ox_22bbf899_a4c3_5269_8634_57c8a5a9443f" comment="milleleaf node 22bbf899-a4c3-5269-8634-57c8a5a9443f">Graphs!$K$56</definedName>
    <definedName name="ox_22bc3fe2_719b_574d_8880_09cea5b923e4" comment="milleleaf node 22bc3fe2-719b-574d-8880-09cea5b923e4">Production!$G$164</definedName>
    <definedName name="ox_22c02dca_bdf0_5715_9c7c_be19b559a706" comment="milleleaf node 22c02dca-bdf0-5715-9c7c-be19b559a706">'Use Phase_Grid'!$J$153</definedName>
    <definedName name="ox_22c0b6bc_77e4_55da_9724_e05d8d65194b" comment="milleleaf node 22c0b6bc-77e4-55da-9724-e05d8d65194b">'Use Phase_Grid'!$L$11</definedName>
    <definedName name="ox_22c3ed65_a70c_57c0_8f56_0b0460f63a56" comment="milleleaf node 22c3ed65-a70c-57c0-8f56-0b0460f63a56">'Heat map article'!$U$143</definedName>
    <definedName name="ox_22cb57a8_cae2_5f6c_b81d_bd8dbbd183f3" comment="milleleaf node 22cb57a8-cae2-5f6c-b81d-bd8dbbd183f3">Production!$AL$228</definedName>
    <definedName name="ox_22cd212a_d2cc_5753_bc24_5a2249b0479d" comment="milleleaf node 22cd212a-d2cc-5753-bc24-5a2249b0479d">'Heat map article'!$AD$106</definedName>
    <definedName name="ox_22d149a4_1439_5ef7_90ac_08c3ceca906c" comment="milleleaf node 22d149a4-1439-5ef7-90ac-08c3ceca906c">Resume_SensAnal!$M$195</definedName>
    <definedName name="ox_22d339a8_91b5_586c_86ba_047c78f256fa" comment="milleleaf node 22d339a8-91b5-586c-86ba-047c78f256fa">'Heat map article'!$AD$104</definedName>
    <definedName name="ox_22d4666e_2a64_5a50_ba22_6377311889ca" comment="milleleaf node 22d4666e-2a64-5a50-ba22-6377311889ca">'Use Phase'!$W$178</definedName>
    <definedName name="ox_22d85a6a_8718_5ca9_b9a3_4f1d87291779" comment="milleleaf node 22d85a6a-8718-5ca9-b9a3-4f1d87291779">'Use Phase_Grid'!$P$179</definedName>
    <definedName name="ox_22d9a541_369a_557a_94ed_560c4e7b34d6" comment="milleleaf node 22d9a541-369a-557a-94ed-560c4e7b34d6">Resume_SensAnal!$O$152</definedName>
    <definedName name="ox_22dda87c_954a_5d02_afe3_757123387d14" comment="milleleaf node 22dda87c-954a-5d02-afe3-757123387d14">'Heat map article'!$Y$30</definedName>
    <definedName name="ox_22e1187f_8944_5642_b973_5c2ba12c5427" comment="milleleaf node 22e1187f-8944-5642-b973-5c2ba12c5427">'Heat map article'!$Z$35</definedName>
    <definedName name="ox_22e19b39_0e8b_5f9b_a405_34cc33e8f60a" comment="milleleaf node 22e19b39-0e8b-5f9b-a405-34cc33e8f60a">Resume_SensAnal!$O$78</definedName>
    <definedName name="ox_22e51e3d_643d_57ef_8ed3_fbb72de0ae3b" comment="milleleaf node 22e51e3d-643d-57ef-8ed3-fbb72de0ae3b">'Heat map article'!$V$30</definedName>
    <definedName name="ox_22eb121d_4553_510a_85bb_097ad504ad24" comment="milleleaf node 22eb121d-4553-510a-85bb-097ad504ad24">'Use Phase'!$L$212</definedName>
    <definedName name="ox_22eb4fb6_8a4d_5aff_b589_e166e6fe7f2b" comment="milleleaf node 22eb4fb6-8a4d-5aff-b589-e166e6fe7f2b">Production!$X$74</definedName>
    <definedName name="ox_22ec61bf_6d72_5428_a3b1_9d6b9bd7f2c3" comment="milleleaf node 22ec61bf-6d72-5428-a3b1-9d6b9bd7f2c3">'Use Phase_Grid'!$O$83</definedName>
    <definedName name="ox_22f359ba_abf8_59d8_86bd_9e0f6d351d81" comment="milleleaf node 22f359ba-abf8-59d8-86bd-9e0f6d351d81">Resume_SensAnal!$F$113</definedName>
    <definedName name="ox_22f4d2c6_7a14_5404_a3c9_9114632f97be" comment="milleleaf node 22f4d2c6-7a14-5404-a3c9-9114632f97be">'Heat map article'!$H$8</definedName>
    <definedName name="ox_22fa24c8_dc19_5506_b5cc_f7e871eea2fd" comment="milleleaf node 22fa24c8-dc19-5506-b5cc-f7e871eea2fd">'Use Phase_Grid'!$P$79</definedName>
    <definedName name="ox_23014fd3_fab3_5c3d_9a09_45802a75dca3" comment="milleleaf node 23014fd3-fab3-5c3d-9a09-45802a75dca3">Resume_SensAnal!$G$151</definedName>
    <definedName name="ox_2302669a_1541_5c6e_917f_ed46ff833954" comment="milleleaf node 2302669a-1541-5c6e-917f-ed46ff833954">Resume_SensAnal!$S$79</definedName>
    <definedName name="ox_23066434_eae0_5563_ab86_1f5be45fc796" comment="milleleaf node 23066434-eae0-5563-ab86-1f5be45fc796">Resume_SensAnal!$T$50</definedName>
    <definedName name="ox_23074a35_f6cb_52cf_b136_673be8afef51" comment="milleleaf node 23074a35-f6cb-52cf-b136-673be8afef51">'Heat map article'!$AI$28</definedName>
    <definedName name="ox_23095ed2_7496_583e_a4b8_9dc5adc77e9c" comment="milleleaf node 23095ed2-7496-583e-a4b8-9dc5adc77e9c">Resume_SensAnal!$G$206</definedName>
    <definedName name="ox_2309a795_8f86_5776_9bca_f9cd4cfe7cae" comment="milleleaf node 2309a795-8f86-5776-9bca-f9cd4cfe7cae">'Heat map article'!$P$154</definedName>
    <definedName name="ox_2309caa8_5f8f_5efa_a263_db1cd9579448" comment="milleleaf node 2309caa8-5f8f-5efa-a263-db1cd9579448">'Heat map article'!$Z$39</definedName>
    <definedName name="ox_230ab7c2_6586_5aa6_905b_9de6dd09b6fa" comment="milleleaf node 230ab7c2-6586-5aa6-905b-9de6dd09b6fa">'Use Phase'!$AH$170</definedName>
    <definedName name="ox_230b60e6_35f9_5423_b0d1_56135f514420" comment="milleleaf node 230b60e6-35f9-5423-b0d1-56135f514420">'Use Phase'!$K$398</definedName>
    <definedName name="ox_230dac4c_2d09_59b8_8946_03f06950565c" comment="milleleaf node 230dac4c-2d09-59b8-8946-03f06950565c">Resume_SensAnal!$M$73</definedName>
    <definedName name="ox_2310411e_0c9f_56ca_a8a9_1fc8961bef16" comment="milleleaf node 2310411e-0c9f-56ca-a8a9-1fc8961bef16">'Use Phase'!$T$230</definedName>
    <definedName name="ox_23109b28_ea4f_5f92_9506_1ff10e5ddda8" comment="milleleaf node 23109b28-ea4f-5f92-9506-1ff10e5ddda8">'Use Phase'!$O$70</definedName>
    <definedName name="ox_2310c407_7917_5e52_9a23_0e069e53c242" comment="milleleaf node 2310c407-7917-5e52-9a23-0e069e53c242">'Use Phase'!$P$15</definedName>
    <definedName name="ox_231374eb_60de_5d51_ac27_da1ce8bda89b" comment="milleleaf node 231374eb-60de-5d51-ac27-da1ce8bda89b">'Use Phase'!$Q$167</definedName>
    <definedName name="ox_23151601_51f5_5210_b2fd_e9b4cdeacb7f" comment="milleleaf node 23151601-51f5-5210-b2fd-e9b4cdeacb7f">'Use Phase'!$AF$280</definedName>
    <definedName name="ox_231561f0_19f5_511e_9ee9_3f4b73ddb656" comment="milleleaf node 231561f0-19f5-511e-9ee9-3f4b73ddb656">'Use Phase'!$AD$325</definedName>
    <definedName name="ox_231cd0ae_79d1_5012_a45a_93817bdcb094" comment="milleleaf node 231cd0ae-79d1-5012-a45a-93817bdcb094">Production!$Z$217</definedName>
    <definedName name="ox_232158eb_900b_5c7d_b26a_c6b6095bd5cc" comment="milleleaf node 232158eb-900b-5c7d-b26a-c6b6095bd5cc">'Heat map article'!$F$96</definedName>
    <definedName name="ox_2328f2d7_29f2_5afb_bdec_2507d9cdefc3" comment="milleleaf node 2328f2d7-29f2-5afb-bdec-2507d9cdefc3">'Use Phase'!$AK$342</definedName>
    <definedName name="ox_23320f2c_dc67_5a1f_9c89_8a1c653e96a5" comment="milleleaf node 23320f2c-dc67-5a1f-9c89-8a1c653e96a5">Resume_SensAnal!$AF$76</definedName>
    <definedName name="ox_2332db2b_874e_5647_bbc6_ef5affe61bdb" comment="milleleaf node 2332db2b-874e-5647-bbc6-ef5affe61bdb">'Use Phase_Grid'!$R$93</definedName>
    <definedName name="ox_23336eca_9903_56ef_9656_0b0ec16dac5d" comment="milleleaf node 23336eca-9903-56ef-9656-0b0ec16dac5d">'Use Phase'!$P$84</definedName>
    <definedName name="ox_2333d525_e5b6_5260_a014_179af6144f22" comment="milleleaf node 2333d525-e5b6-5260-a014-179af6144f22">Recycling!$L$124</definedName>
    <definedName name="ox_2335cb95_c516_50c8_9287_6decd2f4007e" comment="milleleaf node 2335cb95-c516-50c8-9287-6decd2f4007e">'Heat map article'!$E$24</definedName>
    <definedName name="ox_2338d2dc_8b0c_5dbb_9ab2_8918b0bec486" comment="milleleaf node 2338d2dc-8b0c-5dbb-9ab2-8918b0bec486">Recycling!$W$149</definedName>
    <definedName name="ox_233a4946_affa_5ca9_8f0b_b9864a0a0e88" comment="milleleaf node 233a4946-affa-5ca9-8f0b-b9864a0a0e88">'Use Phase'!$AF$351</definedName>
    <definedName name="ox_233f1687_009d_53f1_a361_c588f509b31b" comment="milleleaf node 233f1687-009d-53f1-a361-c588f509b31b">Production!$BF$204</definedName>
    <definedName name="ox_23401669_18f2_50f6_8ac7_eafd5206f185" comment="milleleaf node 23401669-18f2-50f6-8ac7-eafd5206f185">'Use Phase'!$AF$184</definedName>
    <definedName name="ox_2340bf91_aaba_5883_a711_119dc05e66f5" comment="milleleaf node 2340bf91-aaba-5883-a711-119dc05e66f5">Production!$AA$145</definedName>
    <definedName name="ox_2341fca9_2396_5e5f_8f4c_d41c77bf89f6" comment="milleleaf node 2341fca9-2396-5e5f-8f4c-d41c77bf89f6">'Use Phase'!$AH$283</definedName>
    <definedName name="ox_2342ef4e_0d8d_5433_b760_c8e2a669e085" comment="milleleaf node 2342ef4e-0d8d-5433-b760-c8e2a669e085">'Use Phase'!$K$135</definedName>
    <definedName name="ox_23447ff1_722b_5fc6_b7bb_9d3f84f7d7e1" comment="milleleaf node 23447ff1-722b-5fc6-b7bb-9d3f84f7d7e1">'Use Phase'!$P$350</definedName>
    <definedName name="ox_2344cdd5_5bfa_584d_af37_2db4a77ab452" comment="milleleaf node 2344cdd5-5bfa-584d-af37-2db4a77ab452">'Use Phase_Grid'!$O$247</definedName>
    <definedName name="ox_2344e6bc_1c0e_5c03_a5f3_ac372f3b342f" comment="milleleaf node 2344e6bc-1c0e-5c03-a5f3-ac372f3b342f">'Use Phase'!$AJ$345</definedName>
    <definedName name="ox_23469d3e_7595_5e4d_b25a_833a8e4f637f" comment="milleleaf node 23469d3e-7595-5e4d-b25a-833a8e4f637f">'Use Phase'!$AF$303</definedName>
    <definedName name="ox_2348b210_3a03_5114_9b3d_d854890f982d" comment="milleleaf node 2348b210-3a03-5114-9b3d-d854890f982d">Resume_SensAnal!$AI$69</definedName>
    <definedName name="ox_234a208e_cda1_58e8_ab0f_e3b01ac71fd4" comment="milleleaf node 234a208e-cda1-58e8-ab0f-e3b01ac71fd4">Recycling!$BJ$116</definedName>
    <definedName name="ox_234b157d_c175_5efb_87e5_9c7f23de42c9" comment="milleleaf node 234b157d-c175-5efb-87e5-9c7f23de42c9">Resume_SensAnal!$AI$59</definedName>
    <definedName name="ox_234fbf44_2a13_5421_a0e2_ef3dd265b618" comment="milleleaf node 234fbf44-2a13-5421-a0e2-ef3dd265b618">Resume_SensAnal!$R$66</definedName>
    <definedName name="ox_23501259_aa0a_538c_9d68_4a0c26c71737" comment="milleleaf node 23501259-aa0a-538c-9d68-4a0c26c71737">Production!$W$70</definedName>
    <definedName name="ox_23537d3f_86b4_53de_839d_c454d9f5da2a" comment="milleleaf node 23537d3f-86b4-53de-839d-c454d9f5da2a">Production!$F$44</definedName>
    <definedName name="ox_2353f1ba_77f3_5dff_8dc4_da3acb9603ac" comment="milleleaf node 2353f1ba-77f3-5dff-8dc4-da3acb9603ac">'Use Phase_Grid'!$N$155</definedName>
    <definedName name="ox_2354c8d4_b93e_59f8_8a02_f98ec61a9e48" comment="milleleaf node 2354c8d4-b93e-59f8-8a02-f98ec61a9e48">'Heat map article'!$AW$28</definedName>
    <definedName name="ox_2357bc3f_f8d8_5df8_a804_731eb54df656" comment="milleleaf node 2357bc3f-f8d8-5df8-a804-731eb54df656">'Use Phase'!$L$321</definedName>
    <definedName name="ox_2359fc79_9fd8_5573_b7e5_77247d70598d" comment="milleleaf node 2359fc79-9fd8-5573-b7e5-77247d70598d">'Heat map article'!$AI$147</definedName>
    <definedName name="ox_235b154b_27d7_51c2_bc4a_7de68f319d30" comment="milleleaf node 235b154b-27d7-51c2-bc4a-7de68f319d30">Production!$AO$90</definedName>
    <definedName name="ox_235b926d_9971_5065_a81f_8dd8dba80d18" comment="milleleaf node 235b926d-9971-5065-a81f-8dd8dba80d18">Recycling!$AV$118</definedName>
    <definedName name="ox_235c24c7_11a8_561b_87c0_d0b9fb507e64" comment="milleleaf node 235c24c7-11a8-561b-87c0-d0b9fb507e64">Production!$AJ$149</definedName>
    <definedName name="ox_235c6754_6908_523b_a6e9_3e5daad51a43" comment="milleleaf node 235c6754-6908-523b-a6e9-3e5daad51a43">Graphs!$P$40</definedName>
    <definedName name="ox_235f561c_0fc8_5f69_8a67_af9b53a441e4" comment="milleleaf node 235f561c-0fc8-5f69-8a67-af9b53a441e4">'Heat map article'!$AA$15</definedName>
    <definedName name="ox_236028fa_2e0e_5fe0_be1d_d399576cbe86" comment="milleleaf node 236028fa-2e0e-5fe0-be1d-d399576cbe86">Resume_SensAnal!$AQ$107</definedName>
    <definedName name="ox_23606f20_32c3_56e4_800d_c2ff2cec35ce" comment="milleleaf node 23606f20-32c3-56e4-800d-c2ff2cec35ce">'Use Phase'!$R$6</definedName>
    <definedName name="ox_2363cde2_00ba_5475_9202_6a2831e1b99c" comment="milleleaf node 2363cde2-00ba-5475-9202-6a2831e1b99c">Resume_SensAnal!$W$219</definedName>
    <definedName name="ox_23662852_bc35_5ddd_852c_d2d2d504a446" comment="milleleaf node 23662852-bc35-5ddd-852c-d2d2d504a446">Whisker_Sens!$J$25</definedName>
    <definedName name="ox_236ac31e_f2bb_5c07_a3a2_e2d45504232b" comment="milleleaf node 236ac31e-f2bb-5c07-a3a2-e2d45504232b">Production!$E$38</definedName>
    <definedName name="ox_236d4129_021d_5118_9184_feb8057adda3" comment="milleleaf node 236d4129-021d-5118-9184-feb8057adda3">'Use Phase'!$AE$193</definedName>
    <definedName name="ox_236eeec5_4b9e_5cd3_a864_9d548d1363be" comment="milleleaf node 236eeec5-4b9e-5cd3-a864-9d548d1363be">Recycling!$AZ$86</definedName>
    <definedName name="ox_236fed6b_a110_5ea0_8159_40820ed3dc75" comment="milleleaf node 236fed6b-a110-5ea0-8159-40820ed3dc75">'Heat map article'!$E$134</definedName>
    <definedName name="ox_23770dcb_8921_5388_a9ef_4c51a18d1462" comment="milleleaf node 23770dcb-8921-5388-a9ef-4c51a18d1462">'Use Phase'!$AH$261</definedName>
    <definedName name="ox_237855ae_18bf_543c_9c30_e4feb514bae6" comment="milleleaf node 237855ae-18bf-543c-9c30-e4feb514bae6">Graphs!$H$50</definedName>
    <definedName name="ox_237a7f0e_aed3_50b4_8ffb_7ea5de932b8d" comment="milleleaf node 237a7f0e-aed3-50b4-8ffb-7ea5de932b8d">Recycling!$AL$131</definedName>
    <definedName name="ox_237e9f4b_786a_5c8e_8235_4c8d75f5f4e0" comment="milleleaf node 237e9f4b-786a-5c8e-8235-4c8d75f5f4e0">'Use Phase'!$T$138</definedName>
    <definedName name="ox_2388ca38_88c0_56b0_aea3_f516bdea78bb" comment="milleleaf node 2388ca38-88c0-56b0-aea3-f516bdea78bb">Production!$L$172</definedName>
    <definedName name="ox_238f50da_079e_533c_adc2_85641b801aba" comment="milleleaf node 238f50da-079e-533c-adc2-85641b801aba">'Heat map article'!$AF$78</definedName>
    <definedName name="ox_2391cbaa_86da_5498_8b46_7a7a96acaa4f" comment="milleleaf node 2391cbaa-86da-5498-8b46-7a7a96acaa4f">'Use Phase_Grid'!$J$81</definedName>
    <definedName name="ox_23922003_8d51_5096_94a6_9fb926428f8d" comment="milleleaf node 23922003-8d51-5096-94a6-9fb926428f8d">Recycling!$AT$316</definedName>
    <definedName name="ox_2394e4c3_54da_5ef2_a179_4f4b35a2fe3b" comment="milleleaf node 2394e4c3-54da-5ef2-a179-4f4b35a2fe3b">'Heat map article'!$AE$136</definedName>
    <definedName name="ox_2399afd3_5bcd_51c5_9202_d4891c55866b" comment="milleleaf node 2399afd3-5bcd-51c5-9202-d4891c55866b">Recycling!$AJ$91</definedName>
    <definedName name="ox_239bd041_afdb_5898_9652_46555c0736f6" comment="milleleaf node 239bd041-afdb-5898-9652-46555c0736f6">'Use Phase'!$R$350</definedName>
    <definedName name="ox_239bfc53_3915_5b7f_9b4d_2c23bcea91a1" comment="milleleaf node 239bfc53-3915-5b7f-9b4d-2c23bcea91a1">Resume_SensAnal!$N$215</definedName>
    <definedName name="ox_239cd22d_b032_5314_98ce_1537675cd514" comment="milleleaf node 239cd22d-b032-5314-98ce-1537675cd514">Resume_SensAnal!$Q$121</definedName>
    <definedName name="ox_239e191c_e38a_53a6_9709_9751e12016f2" comment="milleleaf node 239e191c-e38a-53a6-9709-9751e12016f2">'Use Phase_Grid'!$P$174</definedName>
    <definedName name="ox_239e9564_ee89_5cbc_a5f6_892228f490d2" comment="milleleaf node 239e9564-ee89-5cbc-a5f6-892228f490d2">Graphs!$I$39</definedName>
    <definedName name="ox_239eb7f8_f9cd_5f87_bc54_84dbe79b3399" comment="milleleaf node 239eb7f8-f9cd-5f87-bc54-84dbe79b3399">Resume_SensAnal!$S$67</definedName>
    <definedName name="ox_23a0d907_5ef4_57cd_bb96_044dd14a8917" comment="milleleaf node 23a0d907-5ef4-57cd-bb96-044dd14a8917">Resume_SensAnal!$D$120</definedName>
    <definedName name="ox_23a0eb0e_925f_551b_bae8_8ec92f212c8e" comment="milleleaf node 23a0eb0e-925f-551b-bae8-8ec92f212c8e">'Use Phase'!$T$197</definedName>
    <definedName name="ox_23a18cb3_cb67_585f_926c_6f99b4b0355f" comment="milleleaf node 23a18cb3-cb67-585f-926c-6f99b4b0355f">Resume_SensAnal!$AE$106</definedName>
    <definedName name="ox_23a3b259_1328_59b0_a364_a26262d68f21" comment="milleleaf node 23a3b259-1328-59b0-a364-a26262d68f21">Resume_SensAnal!$D$165</definedName>
    <definedName name="ox_23a69762_a1dc_5a7a_ae25_4e24e1fc3b8f" comment="milleleaf node 23a69762-a1dc-5a7a-ae25-4e24e1fc3b8f">'Use Phase'!$L$131</definedName>
    <definedName name="ox_23a912c8_4905_58b9_ad16_220ba51fdfbd" comment="milleleaf node 23a912c8-4905-58b9-ad16-220ba51fdfbd">'Heat map article'!$E$36</definedName>
    <definedName name="ox_23aa1bae_0643_5f06_b645_ec3e7a7753d1" comment="milleleaf node 23aa1bae-0643-5f06-b645-ec3e7a7753d1">Recycling!$BC$147</definedName>
    <definedName name="ox_23ac77fa_d913_5204_a9a4_815e8fa0db17" comment="milleleaf node 23ac77fa-d913-5204-a9a4-815e8fa0db17">Resume_SensAnal!$D$183</definedName>
    <definedName name="ox_23ace56e_7846_5fed_b315_3780abb9404e" comment="milleleaf node 23ace56e-7846-5fed-b315-3780abb9404e">Production!$T$63</definedName>
    <definedName name="ox_23acf6de_a3d4_5254_8f3a_9b876a895061" comment="milleleaf node 23acf6de-a3d4-5254-8f3a-9b876a895061">Resume_SensAnal!$AG$63</definedName>
    <definedName name="ox_23ad360c_902d_5b0e_94ed_285c90078ad1" comment="milleleaf node 23ad360c-902d-5b0e-94ed-285c90078ad1">'Heat map article'!$M$103</definedName>
    <definedName name="ox_23aefd30_04b0_5c27_97af_64c1b267effd" comment="milleleaf node 23aefd30-04b0-5c27-97af-64c1b267effd">'Use Phase'!$L$358</definedName>
    <definedName name="ox_23b0af37_21e5_559b_8cee_7fd7d19a38e2" comment="milleleaf node 23b0af37-21e5-559b-8cee-7fd7d19a38e2">'Use Phase'!$J$377</definedName>
    <definedName name="ox_23b4e230_89f1_5138_8347_43262fbcb2d1" comment="milleleaf node 23b4e230-89f1-5138-8347-43262fbcb2d1">Recycling!$O$94</definedName>
    <definedName name="ox_23b57352_4c29_5cae_bed3_526d9301b8a7" comment="milleleaf node 23b57352-4c29-5cae-bed3-526d9301b8a7">Graphs!$M$15</definedName>
    <definedName name="ox_23ba07dc_bd81_5d94_b34f_741596e83918" comment="milleleaf node 23ba07dc-bd81-5d94-b34f-741596e83918">Recycling!$BC$155</definedName>
    <definedName name="ox_23bcc873_4ecb_5ab4_9be3_2eeb1768ce3f" comment="milleleaf node 23bcc873-4ecb-5ab4-9be3-2eeb1768ce3f">'Use Phase_Grid'!$O$98</definedName>
    <definedName name="ox_23bd39c8_4120_552e_83fc_88590c9bfae4" comment="milleleaf node 23bd39c8-4120-552e-83fc-88590c9bfae4">Resume_SensAnal!$Q$43</definedName>
    <definedName name="ox_23bf4a7c_29cc_5562_8c4b_0aba85d5cc59" comment="milleleaf node 23bf4a7c-29cc-5562-8c4b-0aba85d5cc59">'Heat map article'!$F$130</definedName>
    <definedName name="ox_23c0405a_fc55_541d_b064_cbc36f5ad977" comment="milleleaf node 23c0405a-fc55-541d-b064-cbc36f5ad977">'Use Phase'!$U$296</definedName>
    <definedName name="ox_23c2c5d6_7781_5e5f_ab2f_84aa9ee55323" comment="milleleaf node 23c2c5d6-7781-5e5f-ab2f-84aa9ee55323">Production!$BM$210</definedName>
    <definedName name="ox_23c2d208_4eb1_5a04_b5d1_5e3f6eb92c6b" comment="milleleaf node 23c2d208-4eb1-5a04-b5d1-5e3f6eb92c6b">Production!$AC$10</definedName>
    <definedName name="ox_23cec5eb_03ab_5a32_a4ee_230a271f3bde" comment="milleleaf node 23cec5eb-03ab-5a32-a4ee-230a271f3bde">Production!$N$32</definedName>
    <definedName name="ox_23ceea4f_8ab2_5f8f_be46_59c0dfe39840" comment="milleleaf node 23ceea4f-8ab2-5f8f-be46-59c0dfe39840">'Heat map article'!$BB$7</definedName>
    <definedName name="ox_23d21624_4f83_5578_b0c2_d345141b0141" comment="milleleaf node 23d21624-4f83-5578-b0c2-d345141b0141">Production!$N$164</definedName>
    <definedName name="ox_23d23338_6a2f_540a_af30_7380073600c7" comment="milleleaf node 23d23338-6a2f-540a-af30-7380073600c7">Recycling!$BK$326</definedName>
    <definedName name="ox_23d33b5b_fb36_57dd_afcd_3d318fbc88b2" comment="milleleaf node 23d33b5b-fb36-57dd-afcd-3d318fbc88b2">Recycling!$V$105</definedName>
    <definedName name="ox_23d5774e_2b5f_555b_9f78_3e3e1a9a0cd3" comment="milleleaf node 23d5774e-2b5f-555b-9f78-3e3e1a9a0cd3">Whisker_Sens!$C$36</definedName>
    <definedName name="ox_23d6d782_aaad_5cc6_8a09_127d455ae9d1" comment="milleleaf node 23d6d782-aaad-5cc6-8a09-127d455ae9d1">'Heat map article'!$G$43</definedName>
    <definedName name="ox_23da93de_67f8_5edd_a959_541b7bd01ca2" comment="milleleaf node 23da93de-67f8-5edd-a959-541b7bd01ca2">'Use Phase'!$AJ$186</definedName>
    <definedName name="ox_23e01f9e_867f_575b_9562_b4d315df9817" comment="milleleaf node 23e01f9e-867f-575b-9562-b4d315df9817">'Use Phase'!$U$230</definedName>
    <definedName name="ox_23e0a153_a612_523c_8ceb_14280a9e698d" comment="milleleaf node 23e0a153-a612-523c-8ceb-14280a9e698d">'Heat map article'!$U$44</definedName>
    <definedName name="ox_23e55fb6_d29c_56c8_9ffb_2d28ed447051" comment="milleleaf node 23e55fb6-d29c-56c8-9ffb-2d28ed447051">'Heat map article'!$AD$49</definedName>
    <definedName name="ox_23e7e196_0188_5a99_a6d4_9950bbefcaa0" comment="milleleaf node 23e7e196-0188-5a99-a6d4-9950bbefcaa0">Resume_SensAnal!$R$36</definedName>
    <definedName name="ox_23ea8123_0e75_5405_9dc1_9542ade1d977" comment="milleleaf node 23ea8123-0e75-5405-9dc1-9542ade1d977">Recycling!$BM$121</definedName>
    <definedName name="ox_23ea8e7b_0b32_57cd_8bdd_b4b459e9fa71" comment="milleleaf node 23ea8e7b-0b32-57cd-8bdd-b4b459e9fa71">Resume_SensAnal!$A$202</definedName>
    <definedName name="ox_23f010cc_9e68_5cda_ace5_e33a5ec92867" comment="milleleaf node 23f010cc-9e68-5cda-ace5-e33a5ec92867">Recycling!$AA$90</definedName>
    <definedName name="ox_23f078cf_277a_5b61_abb3_1a789d91a426" comment="milleleaf node 23f078cf-277a-5b61-abb3-1a789d91a426">Recycling!$BJ$115</definedName>
    <definedName name="ox_23f602e0_bc24_51f4_8ba4_ed67566714c0" comment="milleleaf node 23f602e0-bc24-51f4-8ba4-ed67566714c0">'Heat map article'!$Q$108</definedName>
    <definedName name="ox_23f66b38_c6b9_5bac_880a_eb869f628952" comment="milleleaf node 23f66b38-c6b9-5bac-880a-eb869f628952">Resume_SensAnal!$E$120</definedName>
    <definedName name="ox_23f9182d_e47b_588f_8c2b_ee799eee1d51" comment="milleleaf node 23f9182d-e47b-588f-8c2b-ee799eee1d51">Graphs!$H$48</definedName>
    <definedName name="ox_23fcd759_53f8_5e70_9a60_8258256423b4" comment="milleleaf node 23fcd759-53f8-5e70-9a60-8258256423b4">'Heat map article'!$AV$45</definedName>
    <definedName name="ox_23fdae76_6169_510c_b3c8_826bc8e1c935" comment="milleleaf node 23fdae76-6169-510c-b3c8-826bc8e1c935">Production!$L$240</definedName>
    <definedName name="ox_23ffa86c_5f0f_5aa8_be6a_79e5d1d2ec35" comment="milleleaf node 23ffa86c-5f0f-5aa8-be6a-79e5d1d2ec35">Recycling!$H$107</definedName>
    <definedName name="ox_2400ac31_0887_5c59_b2ab_ec8357ed33d3" comment="milleleaf node 2400ac31-0887-5c59-b2ab-ec8357ed33d3">'Use Phase_Grid'!$J$165</definedName>
    <definedName name="ox_2408656e_821e_5fd8_9085_d0753345d327" comment="milleleaf node 2408656e-821e-5fd8-9085-d0753345d327">Resume_SensAnal!$T$211</definedName>
    <definedName name="ox_24096e12_dac8_58c7_b202_82f792ffd316" comment="milleleaf node 24096e12-dac8-58c7-b202-82f792ffd316">Resume_SensAnal!$F$36</definedName>
    <definedName name="ox_2409b7d6_5889_5567_96c7_acaf01ba9ecc" comment="milleleaf node 2409b7d6-5889-5567-96c7-acaf01ba9ecc">'Heat map article'!$BB$18</definedName>
    <definedName name="ox_240b34a3_e80a_56ca_b0fe_2560a8ff4ff6" comment="milleleaf node 240b34a3-e80a-56ca-b0fe-2560a8ff4ff6">'Heat map article'!$AE$85</definedName>
    <definedName name="ox_240bd6d3_fbbd_52a9_8d88_9141653a597f" comment="milleleaf node 240bd6d3-fbbd-52a9-8d88-9141653a597f">Production!$G$108</definedName>
    <definedName name="ox_240cf91a_1045_5fc9_8a12_9609fdb90cd0" comment="milleleaf node 240cf91a-1045-5fc9-8a12-9609fdb90cd0">'Heat map article'!$AI$148</definedName>
    <definedName name="ox_240e2d9a_638e_5c2a_8f5a_fff9c0f2bbec" comment="milleleaf node 240e2d9a-638e-5c2a-8f5a-fff9c0f2bbec">Recycling!$AR$55</definedName>
    <definedName name="ox_240e9241_c544_58b7_a72c_461d4b469c10" comment="milleleaf node 240e9241-c544-58b7-a72c-461d4b469c10">'Heat map article'!$F$58</definedName>
    <definedName name="ox_2411446c_2617_593e_98e4_51cfcf3fb99b" comment="milleleaf node 2411446c-2617-593e-98e4-51cfcf3fb99b">Resume_SensAnal!$AH$36</definedName>
    <definedName name="ox_241889b7_05ee_5249_b058_f6f254db206b" comment="milleleaf node 241889b7-05ee-5249-b058-f6f254db206b">Recycling!$Q$145</definedName>
    <definedName name="ox_2418992b_b6ac_523c_bd82_7885429bc8df" comment="milleleaf node 2418992b-b6ac-523c-bd82-7885429bc8df">'Use Phase'!$O$282</definedName>
    <definedName name="ox_241995e0_6a0d_590e_8b19_d1e8c1e289d9" comment="milleleaf node 241995e0-6a0d-590e-8b19-d1e8c1e289d9">'Use Phase_Grid'!$R$31</definedName>
    <definedName name="ox_2421c2a5_77c7_5ab9_9d65_2b10dbcdd060" comment="milleleaf node 2421c2a5-77c7-5ab9-9d65-2b10dbcdd060">'Use Phase'!$K$297</definedName>
    <definedName name="ox_24233a76_3556_527a_af09_ce132f6bb654" comment="milleleaf node 24233a76-3556-527a-af09-ce132f6bb654">'Use Phase'!$V$144</definedName>
    <definedName name="ox_24237bf5_2fba_5681_96eb_d981ed5579fa" comment="milleleaf node 24237bf5-2fba-5681-96eb-d981ed5579fa">Production!$H$64</definedName>
    <definedName name="ox_2423c993_3b13_5284_8be6_070282514aae" comment="milleleaf node 2423c993-3b13-5284-8be6-070282514aae">'Use Phase_Grid'!$R$51</definedName>
    <definedName name="ox_2424642c_8b9d_55f7_9844_9eda105f28bc" comment="milleleaf node 2424642c-8b9d-55f7-9844-9eda105f28bc">Production!$BD$219</definedName>
    <definedName name="ox_24251a75_dd63_5828_b896_2cb570d0fd41" comment="milleleaf node 24251a75-dd63-5828-b896-2cb570d0fd41">'Heat map article'!$N$134</definedName>
    <definedName name="ox_242de8d1_57c5_5625_a903_ad6cab607c3e" comment="milleleaf node 242de8d1-57c5-5625-a903-ad6cab607c3e">Production!$N$107</definedName>
    <definedName name="ox_242f8f09_d11a_5096_bfc9_6f165c84df35" comment="milleleaf node 242f8f09-d11a-5096-bfc9-6f165c84df35">Resume_SensAnal!$AM$92</definedName>
    <definedName name="ox_24357c21_ebf8_5cba_80f5_f08e09666f1f" comment="milleleaf node 24357c21-ebf8-5cba-80f5-f08e09666f1f">'Use Phase'!$O$54</definedName>
    <definedName name="ox_243b2a07_df8c_544d_a3ac_8f087c9a2912" comment="milleleaf node 243b2a07-df8c-544d-a3ac-8f087c9a2912">'Heat map article'!$N$143</definedName>
    <definedName name="ox_243b64bf_aea0_583e_9a9f_9c649d15a2a6" comment="milleleaf node 243b64bf-aea0-583e-9a9f-9c649d15a2a6">Resume_SensAnal!$K$62</definedName>
    <definedName name="ox_243b8d31_6814_58f7_a21c_03018f94cbc8" comment="milleleaf node 243b8d31-6814-58f7-a21c-03018f94cbc8">'Heat map article'!$AJ$16</definedName>
    <definedName name="ox_243c5649_ce59_5b70_b209_b0fdf8456692" comment="milleleaf node 243c5649-ce59-5b70-b209-b0fdf8456692">Production!$F$244</definedName>
    <definedName name="ox_243ece45_04c2_50d5_b398_4f41df10c0c0" comment="milleleaf node 243ece45-04c2-50d5-b398-4f41df10c0c0">Recycling!$E$122</definedName>
    <definedName name="ox_2440c428_3517_568b_a6cc_c2d5035529e2" comment="milleleaf node 2440c428-3517-568b-a6cc-c2d5035529e2">'Heat map article'!$O$105</definedName>
    <definedName name="ox_244255d1_5d22_5660_8c31_655be487f4a1" comment="milleleaf node 244255d1-5d22-5660-8c31-655be487f4a1">'Heat map article'!$J$97</definedName>
    <definedName name="ox_2442607b_3329_5bcd_a839_67c91c7baf93" comment="milleleaf node 2442607b-3329-5bcd-a839-67c91c7baf93">'Use Phase'!$K$177</definedName>
    <definedName name="ox_24469ac9_9992_5aa5_9d25_0fdbb0648cd8" comment="milleleaf node 24469ac9-9992-5aa5-9d25-0fdbb0648cd8">Production!$AL$199</definedName>
    <definedName name="ox_2446a7b1_35d5_5e68_b453_9852eeb4cce3" comment="milleleaf node 2446a7b1-35d5-5e68-b453-9852eeb4cce3">Resume_SensAnal!$I$58</definedName>
    <definedName name="ox_244877b0_8439_56be_8104_512c1fadf919" comment="milleleaf node 244877b0-8439-56be-8104-512c1fadf919">Production!$BG$19</definedName>
    <definedName name="ox_244a63b4_ea60_5991_a4c9_986aedd4a074" comment="milleleaf node 244a63b4-ea60-5991-a4c9-986aedd4a074">Resume_SensAnal!$AG$70</definedName>
    <definedName name="ox_245003a1_3ffd_530e_98fe_a93658b0d113" comment="milleleaf node 245003a1-3ffd-530e-98fe-a93658b0d113">Resume_SensAnal!$H$192</definedName>
    <definedName name="ox_2451d0e9_67e3_502c_922c_507e5c946a00" comment="milleleaf node 2451d0e9-67e3-502c-922c-507e5c946a00">Production!$F$24</definedName>
    <definedName name="ox_245205b7_9037_5dc6_a722_ecb15cf664e7" comment="milleleaf node 245205b7-9037-5dc6-a722-ecb15cf664e7">Production!$AM$5</definedName>
    <definedName name="ox_24524c6b_f706_58a2_a3aa_7f92dbf94ef4" comment="milleleaf node 24524c6b-f706-58a2-a3aa-7f92dbf94ef4">'Heat map article'!$R$6</definedName>
    <definedName name="ox_24539381_3da2_5e36_b37c_75dc6b0f44b9" comment="milleleaf node 24539381-3da2-5e36-b37c-75dc6b0f44b9">Recycling!$Y$180</definedName>
    <definedName name="ox_2453e53a_b961_5951_b88c_23433a80cf43" comment="milleleaf node 2453e53a-b961-5951-b88c-23433a80cf43">Resume_SensAnal!$AO$90</definedName>
    <definedName name="ox_2457355d_0fe0_5cbd_8997_42a83c41eb61" comment="milleleaf node 2457355d-0fe0-5cbd-8997-42a83c41eb61">Recycling!$AR$300</definedName>
    <definedName name="ox_245839de_d7ba_58ca_a429_485c18b4a787" comment="milleleaf node 245839de-d7ba-58ca-a429-485c18b4a787">Resume_SensAnal!$AL$62</definedName>
    <definedName name="ox_2459592b_5b0c_5f31_9ff8_af3af73a9c58" comment="milleleaf node 2459592b-5b0c-5f31-9ff8-af3af73a9c58">'Use Phase_Grid'!$M$240</definedName>
    <definedName name="ox_24612b9d_6350_55ee_889f_9f5392a85442" comment="milleleaf node 24612b9d-6350-55ee-889f-9f5392a85442">Graphs!$M$14</definedName>
    <definedName name="ox_24651942_82dd_50e4_ae85_f108aede89dc" comment="milleleaf node 24651942-82dd-50e4-ae85-f108aede89dc">'Use Phase'!$K$20</definedName>
    <definedName name="ox_24674110_d564_54e2_8d6b_c868ef539b23" comment="milleleaf node 24674110-d564-54e2-8d6b-c868ef539b23">Resume_SensAnal!$AN$74</definedName>
    <definedName name="ox_2469e4ca_1373_5d96_abf7_8aa7ab58d95d" comment="milleleaf node 2469e4ca-1373-5d96-abf7-8aa7ab58d95d">Recycling!$BK$333</definedName>
    <definedName name="ox_2470a9f9_215c_5243_aa70_daca629eb1c2" comment="milleleaf node 2470a9f9-215c-5243-aa70-daca629eb1c2">'Heat map article'!$AW$39</definedName>
    <definedName name="ox_24756eb0_de69_5c88_aaac_a810f43090b6" comment="milleleaf node 24756eb0-de69-5c88-aaac-a810f43090b6">Resume_SensAnal!$H$84</definedName>
    <definedName name="ox_247d6354_3c47_5090_aae4_f2679353676f" comment="milleleaf node 247d6354-3c47-5090-aae4-f2679353676f">Recycling!$AA$171</definedName>
    <definedName name="ox_24806f91_402d_5c2e_b71c_fcf1ce8ee045" comment="milleleaf node 24806f91-402d-5c2e-b71c-fcf1ce8ee045">Recycling!$BL$305</definedName>
    <definedName name="ox_24836a5c_acfb_58f8_8de5_5880636a455a" comment="milleleaf node 24836a5c-acfb-58f8-8de5-5880636a455a">Resume_SensAnal!$S$149</definedName>
    <definedName name="ox_248432c9_6055_58c0_9d3f_c8dc4e3bfea0" comment="milleleaf node 248432c9-6055-58c0-9d3f-c8dc4e3bfea0">Resume_SensAnal!$E$202</definedName>
    <definedName name="ox_2487bd13_6852_51e5_946e_8eba36be3bb4" comment="milleleaf node 2487bd13-6852-51e5-946e-8eba36be3bb4">Recycling!$BJ$330</definedName>
    <definedName name="ox_24881735_ee19_551f_81ae_76726f3ad53b" comment="milleleaf node 24881735-ee19-551f-81ae-76726f3ad53b">'Use Phase'!$W$242</definedName>
    <definedName name="ox_248ca1dc_7990_50c4_83cb_db97f13484c3" comment="milleleaf node 248ca1dc-7990-50c4-83cb-db97f13484c3">'Use Phase'!$Q$90</definedName>
    <definedName name="ox_248f8e75_24ef_53d7_b13a_210cd6d2ef72" comment="milleleaf node 248f8e75-24ef-53d7-b13a-210cd6d2ef72">Production!$AT$226</definedName>
    <definedName name="ox_24934373_906b_5fb2_91a9_c5466b146b25" comment="milleleaf node 24934373-906b-5fb2-91a9-c5466b146b25">Recycling!$V$40</definedName>
    <definedName name="ox_2494c3fb_31b4_56d2_b971_eb8ddc1e68bc" comment="milleleaf node 2494c3fb-31b4-56d2-b971-eb8ddc1e68bc">Recycling!$L$149</definedName>
    <definedName name="ox_2497d43f_5e96_56ee_8137_1cb2ae60e7fa" comment="milleleaf node 2497d43f-5e96-56ee-8137-1cb2ae60e7fa">Resume_SensAnal!$M$44</definedName>
    <definedName name="ox_2498fa51_e0db_58eb_b968_a2e4d51d5d2c" comment="milleleaf node 2498fa51-e0db-58eb-b968-a2e4d51d5d2c">Recycling!$BQ$297</definedName>
    <definedName name="ox_2499d3b2_d5d2_5254_bb4b_b802b9227e1e" comment="milleleaf node 2499d3b2-d5d2-5254-bb4b-b802b9227e1e">'Use Phase'!$AD$269</definedName>
    <definedName name="ox_249d1c3f_e145_53e9_8337_566beb08d986" comment="milleleaf node 249d1c3f-e145-53e9-8337-566beb08d986">Recycling!$BL$301</definedName>
    <definedName name="ox_249db9fc_788f_55fa_9887_147f764e119f" comment="milleleaf node 249db9fc-788f-55fa-9887-147f764e119f">'Use Phase'!$AE$162</definedName>
    <definedName name="ox_249e55f7_1d23_5f73_b81d_d0ec08ca5645" comment="milleleaf node 249e55f7-1d23-5f73-b81d-d0ec08ca5645">Resume_SensAnal!$AN$51</definedName>
    <definedName name="ox_24a1a6d0_e228_5ead_a003_7c907aefdad1" comment="milleleaf node 24a1a6d0-e228-5ead-a003-7c907aefdad1">'Heat map article'!$AE$9</definedName>
    <definedName name="ox_24a2b4c5_8bf9_5e26_bd32_d7113d2deb70" comment="milleleaf node 24a2b4c5-8bf9-5e26-bd32-d7113d2deb70">'Use Phase'!$J$298</definedName>
    <definedName name="ox_24a60d70_64b0_524a_b30e_8f9483a70356" comment="milleleaf node 24a60d70-64b0-524a-b30e-8f9483a70356">Resume_SensAnal!$N$210</definedName>
    <definedName name="ox_24a669cb_4206_5609_9a01_1cf2e073d7c2" comment="milleleaf node 24a669cb-4206-5609-9a01-1cf2e073d7c2">'Heat map article'!$BB$37</definedName>
    <definedName name="ox_24a94441_f13e_5bb1_9c60_4dfeaaf3293b" comment="milleleaf node 24a94441-f13e-5bb1-9c60-4dfeaaf3293b">Recycling!$AQ$316</definedName>
    <definedName name="ox_24aaecf0_7fda_5593_a916_79a0fdeb5257" comment="milleleaf node 24aaecf0-7fda-5593-a916-79a0fdeb5257">Recycling!$BL$337</definedName>
    <definedName name="ox_24aba757_fdbb_5c78_90d7_8478118a496c" comment="milleleaf node 24aba757-fdbb-5c78-90d7-8478118a496c">'Use Phase'!$T$227</definedName>
    <definedName name="ox_24af5fad_c4cc_5973_ae50_3d65af737d22" comment="milleleaf node 24af5fad-c4cc-5973-ae50-3d65af737d22">Recycling!$BK$164</definedName>
    <definedName name="ox_24b3a5ae_e9c4_571a_a088_8c7ffecc2793" comment="milleleaf node 24b3a5ae-e9c4-571a-a088-8c7ffecc2793">Resume_SensAnal!$S$119</definedName>
    <definedName name="ox_24b3e58b_081d_54a1_b141_0cb97f70693e" comment="milleleaf node 24b3e58b-081d-54a1-b141-0cb97f70693e">'Heat map article'!$Q$36</definedName>
    <definedName name="ox_24b678e5_4d60_5c18_8438_212e958b8ed9" comment="milleleaf node 24b678e5-4d60-5c18-8438-212e958b8ed9">Graphs!$H$20</definedName>
    <definedName name="ox_24b8120b_496c_5b67_b6bc_a6d6ee6babe0" comment="milleleaf node 24b8120b-496c-5b67-b6bc-a6d6ee6babe0">Production!$AL$193</definedName>
    <definedName name="ox_24b98968_87d2_5f7a_8c25_8709583a0c1b" comment="milleleaf node 24b98968-87d2-5f7a-8c25-8709583a0c1b">Resume_SensAnal!$K$154</definedName>
    <definedName name="ox_24ba0afb_dc36_5c96_98a0_643c407d149d" comment="milleleaf node 24ba0afb-dc36-5c96-98a0-643c407d149d">Resume_SensAnal!$P$86</definedName>
    <definedName name="ox_24bed74c_4c4c_5236_8521_e3e37b23b291" comment="milleleaf node 24bed74c-4c4c-5236-8521-e3e37b23b291">'Heat map article'!$AO$21</definedName>
    <definedName name="ox_24c1bd4f_fbc5_557b_b597_e20febeb919d" comment="milleleaf node 24c1bd4f-fbc5-557b-b597-e20febeb919d">'Use Phase'!$Q$25</definedName>
    <definedName name="ox_24c4f5f7_eee8_59bc_9a78_4563bf3a87ea" comment="milleleaf node 24c4f5f7-eee8-59bc-9a78-4563bf3a87ea">'Heat map article'!$AJ$41</definedName>
    <definedName name="ox_24c72a49_5e3e_5bc9_b930_2c60b0c69a3c" comment="milleleaf node 24c72a49-5e3e-5bc9-b930-2c60b0c69a3c">'Use Phase'!$P$154</definedName>
    <definedName name="ox_24cd93c2_76d6_5420_acb1_abde26e1151a" comment="milleleaf node 24cd93c2-76d6-5420-acb1-abde26e1151a">Recycling!$AV$21</definedName>
    <definedName name="ox_24d08201_c2b5_57ee_9801_87c7f075abb5" comment="milleleaf node 24d08201-c2b5-57ee-9801-87c7f075abb5">'Use Phase'!$N$20</definedName>
    <definedName name="ox_24d383e6_d7fc_5e18_9747_7deab38f9257" comment="milleleaf node 24d383e6-d7fc-5e18-9747-7deab38f9257">Graphs!$Q$33</definedName>
    <definedName name="ox_24d4ca9e_7824_5896_8b27_aac31112df58" comment="milleleaf node 24d4ca9e-7824-5896-8b27-aac31112df58">'Heat map article'!$V$15</definedName>
    <definedName name="ox_24d545e1_94ba_500e_b3a9_83a4faec733d" comment="milleleaf node 24d545e1-94ba-500e-b3a9-83a4faec733d">'Heat map article'!$D$146</definedName>
    <definedName name="ox_24d93458_785d_5c33_b1c8_b1045bd3aa72" comment="milleleaf node 24d93458-785d-5c33-b1c8-b1045bd3aa72">'Heat map article'!$O$61</definedName>
    <definedName name="ox_24de1377_a4d3_5b1e_abf3_fc79fa080a49" comment="milleleaf node 24de1377-a4d3-5b1e-abf3-fc79fa080a49">'Heat map article'!$AA$38</definedName>
    <definedName name="ox_24e05b81_26e4_5eba_bdde_d857a2256b09" comment="milleleaf node 24e05b81-26e4-5eba-bdde-d857a2256b09">Resume_SensAnal!$AN$119</definedName>
    <definedName name="ox_24e1f882_f824_548a_887d_2fe8c5203050" comment="milleleaf node 24e1f882-f824-548a-887d-2fe8c5203050">'Use Phase'!$AJ$199</definedName>
    <definedName name="ox_24e35e15_5888_53e4_aac0_05aaa552b3a7" comment="milleleaf node 24e35e15-5888-53e4-aac0-05aaa552b3a7">Recycling!$AT$73</definedName>
    <definedName name="ox_24ea03a9_2e8d_52cd_ad83_8f98ef1b03c9" comment="milleleaf node 24ea03a9-2e8d-52cd-ad83-8f98ef1b03c9">Resume_SensAnal!$F$18</definedName>
    <definedName name="ox_24ea774a_a3a9_5b8b_868a_99f03bc65cf7" comment="milleleaf node 24ea774a-a3a9-5b8b-868a-99f03bc65cf7">'Use Phase'!$Q$243</definedName>
    <definedName name="ox_24ef21c7_af72_544e_ba90_5edeb9977d38" comment="milleleaf node 24ef21c7-af72-544e-ba90-5edeb9977d38">Resume_SensAnal!$J$90</definedName>
    <definedName name="ox_24f381d4_6266_5acd_9b94_c6db2d8f7214" comment="milleleaf node 24f381d4-6266-5acd-9b94-c6db2d8f7214">'Heat map article'!$AV$29</definedName>
    <definedName name="ox_24f3858d_3dbd_5eea_b683_28403f19e419" comment="milleleaf node 24f3858d-3dbd-5eea-b683-28403f19e419">Resume_SensAnal!$D$190</definedName>
    <definedName name="ox_24f40857_da31_5f7b_b35f_22e1f451d535" comment="milleleaf node 24f40857-da31-5f7b-b35f-22e1f451d535">Recycling!$AX$85</definedName>
    <definedName name="ox_24f4c8db_d367_5ad9_9cf6_cf110db8addd" comment="milleleaf node 24f4c8db-d367-5ad9-9cf6-cf110db8addd">Recycling!$AF$165</definedName>
    <definedName name="ox_24f4dcb6_2b49_582c_8089_6ea5bf81979d" comment="milleleaf node 24f4dcb6-2b49-582c-8089-6ea5bf81979d">'Heat map article'!$AX$16</definedName>
    <definedName name="ox_24fe9462_4189_5b53_bed6_885d7cfbd5a8" comment="milleleaf node 24fe9462-4189-5b53-bed6-885d7cfbd5a8">'Heat map article'!$D$102</definedName>
    <definedName name="ox_250080b4_1c3e_551d_8c8b_54774c44ff41" comment="milleleaf node 250080b4-1c3e-551d-8c8b-54774c44ff41">'Use Phase'!$AJ$153</definedName>
    <definedName name="ox_25027b55_2596_5c9e_a355_ae11bcfaba45" comment="milleleaf node 25027b55-2596-5c9e-a355-ae11bcfaba45">'Use Phase'!$M$61</definedName>
    <definedName name="ox_2502d670_b10c_5bcc_9f26_0db99dfc8ce2" comment="milleleaf node 2502d670-b10c-5bcc-9f26-0db99dfc8ce2">Resume_SensAnal!$AL$89</definedName>
    <definedName name="ox_2505f545_aa66_5822_be63_bfbaa655a591" comment="milleleaf node 2505f545-aa66-5822-be63-bfbaa655a591">'Use Phase'!$AE$219</definedName>
    <definedName name="ox_250d51ad_5e26_5d7a_a528_52b9205188a0" comment="milleleaf node 250d51ad-5e26-5d7a-a528-52b9205188a0">'Use Phase_Grid'!$K$114</definedName>
    <definedName name="ox_25159884_6675_5b8c_bdac_1fb55c54aad1" comment="milleleaf node 25159884-6675-5b8c-bdac-1fb55c54aad1">'Heat map article'!$AH$38</definedName>
    <definedName name="ox_2515b70d_ce92_5298_95aa_b504125ef684" comment="milleleaf node 2515b70d-ce92-5298-95aa-b504125ef684">Resume_SensAnal!$D$74</definedName>
    <definedName name="ox_251a568e_7922_59cc_9a29_be395a4697b5" comment="milleleaf node 251a568e-7922-59cc-9a29-be395a4697b5">'Use Phase'!$N$230</definedName>
    <definedName name="ox_251c7c6c_1a69_5563_8c2c_a3f4e955be11" comment="milleleaf node 251c7c6c-1a69-5563-8c2c-a3f4e955be11">'Use Phase'!$AE$179</definedName>
    <definedName name="ox_251ebb52_f6b1_5a8a_bbb1_b0ec8fe1b38d" comment="milleleaf node 251ebb52-f6b1-5a8a-bbb1-b0ec8fe1b38d">'Heat map article'!$D$116</definedName>
    <definedName name="ox_251ee4ee_e946_531f_a135_700812c9bedb" comment="milleleaf node 251ee4ee-e946-531f-a135-700812c9bedb">Recycling!$AU$297</definedName>
    <definedName name="ox_2520f385_925c_5e42_aef1_7d93aa83d649" comment="milleleaf node 2520f385-925c-5e42-aef1-7d93aa83d649">Recycling!$AI$180</definedName>
    <definedName name="ox_2521482e_c765_50bb_a766_cef31308b7ee" comment="milleleaf node 2521482e-c765-50bb-a766-cef31308b7ee">Recycling!$P$186</definedName>
    <definedName name="ox_252149e2_ddc4_5f4e_aa3f_4277c6fc54e4" comment="milleleaf node 252149e2-ddc4-5f4e-aa3f-4277c6fc54e4">'Use Phase_Grid'!$N$179</definedName>
    <definedName name="ox_2523cbd9_2509_5d26_b80b_2d62d526e0a1" comment="milleleaf node 2523cbd9-2509-5d26-b80b-2d62d526e0a1">Resume_SensAnal!$H$87</definedName>
    <definedName name="ox_252781d8_ff37_51b1_8a65_5df9b6428bd1" comment="milleleaf node 252781d8-ff37-51b1-8a65-5df9b6428bd1">Resume_SensAnal!$AH$86</definedName>
    <definedName name="ox_252861d3_e661_5e60_9550_70b4049bb6a4" comment="milleleaf node 252861d3-e661-5e60-9550-70b4049bb6a4">Production!$AF$19</definedName>
    <definedName name="ox_252b992b_a274_535b_bfbe_23997836f18f" comment="milleleaf node 252b992b-a274-535b-bfbe-23997836f18f">Production!$L$70</definedName>
    <definedName name="ox_252c535f_9195_5410_b76d_b05220cea6fe" comment="milleleaf node 252c535f-9195-5410-b76d-b05220cea6fe">Production!$I$233</definedName>
    <definedName name="ox_252f85a7_a319_5f1e_8678_d90ac8798df3" comment="milleleaf node 252f85a7-a319-5f1e-8678-d90ac8798df3">'Heat map article'!$Y$26</definedName>
    <definedName name="ox_25305e2a_c13b_57a8_8b63_bbe3f5896395" comment="milleleaf node 25305e2a-c13b-57a8-8b63-bbe3f5896395">'Use Phase'!$S$262</definedName>
    <definedName name="ox_25327150_20ec_5221_8bc8_8feb35ad4a00" comment="milleleaf node 25327150-20ec-5221-8bc8-8feb35ad4a00">Production!$J$234</definedName>
    <definedName name="ox_25335df1_8e11_5d2a_aa28_9c2795b96bae" comment="milleleaf node 25335df1-8e11-5d2a-aa28-9c2795b96bae">Recycling!$AV$103</definedName>
    <definedName name="ox_2534aa8b_d359_5b9e_82d8_4cb562ae7ed5" comment="milleleaf node 2534aa8b-d359-5b9e-82d8-4cb562ae7ed5">'Heat map article'!$J$122</definedName>
    <definedName name="ox_2534f505_a1e4_5793_952a_68334ee7de64" comment="milleleaf node 2534f505-a1e4-5793-952a-68334ee7de64">'Heat map article'!$AD$137</definedName>
    <definedName name="ox_253a4b64_dcfd_5d82_ba64_42f74198430b" comment="milleleaf node 253a4b64-dcfd-5d82-ba64-42f74198430b">Recycling!$Y$86</definedName>
    <definedName name="ox_253b3459_6be5_5830_b8d2_9338cf2ca1b2" comment="milleleaf node 253b3459-6be5-5830-b8d2-9338cf2ca1b2">'Heat map article'!$G$131</definedName>
    <definedName name="ox_253b78cd_6830_56a3_ba39_e75ff3bea65e" comment="milleleaf node 253b78cd-6830-56a3-ba39-e75ff3bea65e">Recycling!$I$173</definedName>
    <definedName name="ox_253cc585_71d3_5066_85d0_190d4e63c05e" comment="milleleaf node 253cc585-71d3-5066-85d0-190d4e63c05e">Resume_SensAnal!$S$33</definedName>
    <definedName name="ox_253e1fa9_9b21_5ee1_84aa_6542b296ef66" comment="milleleaf node 253e1fa9-9b21-5ee1-84aa-6542b296ef66">'Heat map article'!$I$53</definedName>
    <definedName name="ox_2540752e_a559_5726_a5ea_b2ff2a4400b4" comment="milleleaf node 2540752e-a559-5726-a5ea-b2ff2a4400b4">Recycling!$BA$156</definedName>
    <definedName name="ox_2541a91d_c314_5e27_a723_8d7e66c4ed49" comment="milleleaf node 2541a91d-c314-5e27-a723-8d7e66c4ed49">'Heat map article'!$G$136</definedName>
    <definedName name="ox_254496c1_d4ce_5c7d_99b0_5d280d3c5d9d" comment="milleleaf node 254496c1-d4ce-5c7d-99b0-5d280d3c5d9d">'Use Phase'!$N$386</definedName>
    <definedName name="ox_2547cb7b_dc26_54fe_a2f1_5d08463b604b" comment="milleleaf node 2547cb7b-dc26-54fe-a2f1-5d08463b604b">'Use Phase_Grid'!$R$46</definedName>
    <definedName name="ox_2548062b_6716_5495_b934_99d586e9b926" comment="milleleaf node 2548062b-6716-5495-b934-99d586e9b926">Recycling!$BP$331</definedName>
    <definedName name="ox_2549d6bd_ad86_5fe3_9b9b_a325d7e6f13a" comment="milleleaf node 2549d6bd-ad86-5fe3-9b9b-a325d7e6f13a">'Heat map article'!$AE$150</definedName>
    <definedName name="ox_254a3784_cc54_58ce_b485_14d061764e64" comment="milleleaf node 254a3784-cc54-58ce-b485-14d061764e64">'Heat map article'!$AA$52</definedName>
    <definedName name="ox_255421bb_fa46_56d9_84a7_5ce332dc9eaa" comment="milleleaf node 255421bb-fa46-56d9-84a7-5ce332dc9eaa">'Use Phase'!$N$319</definedName>
    <definedName name="ox_255f62ca_383e_5e1f_9dbb_aac6cac200b8" comment="milleleaf node 255f62ca-383e-5e1f-9dbb-aac6cac200b8">Recycling!$L$165</definedName>
    <definedName name="ox_2562a527_f70f_5a90_a634_a8e321a19090" comment="milleleaf node 2562a527-f70f-5a90-a634-a8e321a19090">Resume_SensAnal!$H$188</definedName>
    <definedName name="ox_256540b6_ae7c_5d9c_ad26_ab0011c8912d" comment="milleleaf node 256540b6-ae7c-5d9c-ad26-ab0011c8912d">'Use Phase_Grid'!$M$10</definedName>
    <definedName name="ox_2566ab86_c187_595f_abbe_ea2fc468c133" comment="milleleaf node 2566ab86-c187-595f-abbe-ea2fc468c133">Resume_SensAnal!$I$43</definedName>
    <definedName name="ox_2567d58f_38b1_5d08_b80b_7303c637b45d" comment="milleleaf node 2567d58f-38b1-5d08-b80b-7303c637b45d">Production!$L$74</definedName>
    <definedName name="ox_25696f68_6d66_59f3_acd4_83c0bb136984" comment="milleleaf node 25696f68-6d66-59f3-acd4-83c0bb136984">Resume_SensAnal!$C$8</definedName>
    <definedName name="ox_256c3210_4ec1_5481_a3e9_0eb0a11ad821" comment="milleleaf node 256c3210-4ec1-5481-a3e9-0eb0a11ad821">'Heat map article'!$L$97</definedName>
    <definedName name="ox_256f5cb8_5fc1_5093_b096_0c507fb24a47" comment="milleleaf node 256f5cb8-5fc1-5093-b096-0c507fb24a47">'Heat map article'!$AB$13</definedName>
    <definedName name="ox_25703819_d3e7_5c0e_8b03_3d1980d239b1" comment="milleleaf node 25703819-d3e7-5c0e-8b03-3d1980d239b1">'Use Phase'!$AL$189</definedName>
    <definedName name="ox_2570c967_83b4_52b6_9d0d_0723e431b317" comment="milleleaf node 2570c967-83b4-52b6-9d0d-0723e431b317">'Use Phase_Grid'!$P$3</definedName>
    <definedName name="ox_2577aec6_bbd4_55f7_a7de_4e34822f0593" comment="milleleaf node 2577aec6-bbd4-55f7-a7de-4e34822f0593">'Use Phase_Grid'!$N$55</definedName>
    <definedName name="ox_25787c17_1ae7_5d8a_9cf0_2a3d52f192d1" comment="milleleaf node 25787c17-1ae7-5d8a-9cf0-2a3d52f192d1">Recycling!$BR$106</definedName>
    <definedName name="ox_257f270e_9dcd_5d56_897b_981768682616" comment="milleleaf node 257f270e-9dcd-5d56-897b-981768682616">Recycling!$AH$196</definedName>
    <definedName name="ox_25818e66_3d04_541d_8e05_5dd6528689d5" comment="milleleaf node 25818e66-3d04-541d-8e05-5dd6528689d5">'Use Phase_Grid'!$Q$127</definedName>
    <definedName name="ox_25824fa9_aea1_5a1b_999c_3d6d0ce84785" comment="milleleaf node 25824fa9-aea1-5a1b-999c-3d6d0ce84785">Production!$AL$95</definedName>
    <definedName name="ox_2585aaf2_1d3a_5b64_8668_3f6ac91e66d3" comment="milleleaf node 2585aaf2-1d3a-5b64-8668-3f6ac91e66d3">'Use Phase_Grid'!$L$118</definedName>
    <definedName name="ox_25880f96_21b6_5697_8eb3_bd5ade7f041a" comment="milleleaf node 25880f96-21b6-5697-8eb3-bd5ade7f041a">Resume_SensAnal!$AP$49</definedName>
    <definedName name="ox_25889b28_c961_59d3_ade1_1c23fd4346fa" comment="milleleaf node 25889b28-c961-59d3-ade1-1c23fd4346fa">Production!$L$103</definedName>
    <definedName name="ox_258abc67_10a9_5bc1_bc46_37f9e9775c8c" comment="milleleaf node 258abc67-10a9-5bc1-bc46-37f9e9775c8c">Resume_SensAnal!$Q$188</definedName>
    <definedName name="ox_258c0516_4aef_5190_af2c_1ef3c119581c" comment="milleleaf node 258c0516-4aef-5190-af2c-1ef3c119581c">'Use Phase'!$V$166</definedName>
    <definedName name="ox_258daa1e_ca75_528e_8549_07e415d7bdc5" comment="milleleaf node 258daa1e-ca75-528e-8549-07e415d7bdc5">Resume_SensAnal!$AC$36</definedName>
    <definedName name="ox_258fdbb5_e2fc_536e_88d3_3fc7ec67ba47" comment="milleleaf node 258fdbb5-e2fc-536e-88d3-3fc7ec67ba47">Production!$P$73</definedName>
    <definedName name="ox_2595375b_f62c_58a1_9979_6e310deadce7" comment="milleleaf node 2595375b-f62c-58a1-9979-6e310deadce7">'Heat map article'!$AD$128</definedName>
    <definedName name="ox_2598ed06_0c64_58ff_b780_666a130ad64e" comment="milleleaf node 2598ed06-0c64-58ff-b780-666a130ad64e">'Use Phase'!$T$238</definedName>
    <definedName name="ox_259b08ed_1750_5162_998b_d909e5b7797b" comment="milleleaf node 259b08ed-1750-5162-998b-d909e5b7797b">'Heat map article'!$AY$36</definedName>
    <definedName name="ox_259ed554_5548_552c_afc2_ce10eef4e8bf" comment="milleleaf node 259ed554-5548-552c-afc2-ce10eef4e8bf">'Heat map article'!$L$16</definedName>
    <definedName name="ox_25a2ef98_47e6_5a75_a04b_dc24141fbd10" comment="milleleaf node 25a2ef98-47e6-5a75-a04b-dc24141fbd10">'Heat map article'!$Q$45</definedName>
    <definedName name="ox_25a688c1_7078_5171_8e59_59703ea76711" comment="milleleaf node 25a688c1-7078-5171-8e59-59703ea76711">'Use Phase_Grid'!$Q$115</definedName>
    <definedName name="ox_25a808eb_c955_5e29_8bb5_9db51214e444" comment="milleleaf node 25a808eb-c955-5e29-8bb5-9db51214e444">Recycling!$BU$165</definedName>
    <definedName name="ox_25ab408c_ccf8_562b_876d_8d83e1b94b19" comment="milleleaf node 25ab408c-ccf8-562b-876d-8d83e1b94b19">'Heat map article'!$W$89</definedName>
    <definedName name="ox_25ab915e_06bd_5060_bcfe_2f78a5680955" comment="milleleaf node 25ab915e-06bd-5060-bcfe-2f78a5680955">Production!$BO$4</definedName>
    <definedName name="ox_25b0feb3_f555_5e2d_82cd_eb5eaf83ea42" comment="milleleaf node 25b0feb3-f555-5e2d-82cd-eb5eaf83ea42">Production!$BN$87</definedName>
    <definedName name="ox_25b4e59e_080a_582f_8a51_bea470b3d6fc" comment="milleleaf node 25b4e59e-080a-582f-8a51-bea470b3d6fc">'Use Phase'!$K$168</definedName>
    <definedName name="ox_25b57e10_366c_56a8_8344_91b585c286b1" comment="milleleaf node 25b57e10-366c-56a8-8344-91b585c286b1">Production!$AV$193</definedName>
    <definedName name="ox_25b69f22_de89_5f16_945b_9e54ca388b65" comment="milleleaf node 25b69f22-de89-5f16-945b-9e54ca388b65">'Use Phase_Grid'!$O$215</definedName>
    <definedName name="ox_25b7e791_d44f_5c46_ab4b_15fa01a0ee06" comment="milleleaf node 25b7e791-d44f-5c46-ab4b-15fa01a0ee06">Production!$BM$208</definedName>
    <definedName name="ox_25b8f669_4890_5e6a_b9e7_2ea87cd49189" comment="milleleaf node 25b8f669-4890-5e6a-b9e7-2ea87cd49189">Recycling!$D$144</definedName>
    <definedName name="ox_25be2a9e_39c1_512b_8d81_8fbec1b3d497" comment="milleleaf node 25be2a9e-39c1-512b-8d81-8fbec1b3d497">'Heat map article'!$R$107</definedName>
    <definedName name="ox_25c0c1ee_cc52_5e6d_b4d5_c0a9669e9374" comment="milleleaf node 25c0c1ee-cc52-5e6d-b4d5-c0a9669e9374">Recycling!$BB$89</definedName>
    <definedName name="ox_25c3fb7b_2fce_5d73_940b_63a04b7b8385" comment="milleleaf node 25c3fb7b-2fce-5d73-940b-63a04b7b8385">Recycling!$W$171</definedName>
    <definedName name="ox_25c4e3cc_e588_531a_8388_3dd6e30ca864" comment="milleleaf node 25c4e3cc-e588-531a-8388-3dd6e30ca864">Resume_SensAnal!$N$91</definedName>
    <definedName name="ox_25ca5399_98f0_5d9f_a395_79791a4729bc" comment="milleleaf node 25ca5399-98f0-5d9f-a395-79791a4729bc">Resume_SensAnal!$M$10</definedName>
    <definedName name="ox_25ca794d_8d54_5c5e_af32_e6814c1eaa03" comment="milleleaf node 25ca794d-8d54-5c5e-af32-e6814c1eaa03">Recycling!$AR$342</definedName>
    <definedName name="ox_25cc04ef_c8a5_5242_b840_04c73622c8de" comment="milleleaf node 25cc04ef-c8a5-5242-b840-04c73622c8de">'Heat map article'!$F$86</definedName>
    <definedName name="ox_25cec4ff_23e5_5b54_bef7_f99cbf33b4c2" comment="milleleaf node 25cec4ff-23e5-5b54-bef7-f99cbf33b4c2">'Heat map article'!$AT$41</definedName>
    <definedName name="ox_25d06c75_78c6_54f8_a975_2a0c817f4d89" comment="milleleaf node 25d06c75-78c6-54f8-a975-2a0c817f4d89">Recycling!$S$143</definedName>
    <definedName name="ox_25d19b46_970c_551b_b460_94b916ad8500" comment="milleleaf node 25d19b46-970c-551b-b460-94b916ad8500">Recycling!$J$111</definedName>
    <definedName name="ox_25d23dc8_9370_569c_b47b_46397caccb11" comment="milleleaf node 25d23dc8-9370-569c-b47b-46397caccb11">Production!$I$30</definedName>
    <definedName name="ox_25d3fe39_7cec_55b1_be0b_05f987ffc098" comment="milleleaf node 25d3fe39-7cec-55b1-be0b-05f987ffc098">'Use Phase'!$R$272</definedName>
    <definedName name="ox_25d4f160_9888_5cb8_a1e2_171f7af22d7e" comment="milleleaf node 25d4f160-9888-5cb8-a1e2-171f7af22d7e">Production!$AC$11</definedName>
    <definedName name="ox_25dd6523_d691_5841_afaf_afccfb337b65" comment="milleleaf node 25dd6523-d691-5841-afaf-afccfb337b65">'Use Phase'!$AF$185</definedName>
    <definedName name="ox_25df668d_f4f1_51ae_9573_1caf0aa7ca44" comment="milleleaf node 25df668d-f4f1-51ae-9573-1caf0aa7ca44">Production!$BF$96</definedName>
    <definedName name="ox_25e0dcc6_afd0_5a32_868a_569a90349e80" comment="milleleaf node 25e0dcc6-afd0-5a32-868a-569a90349e80">Production!$AC$7</definedName>
    <definedName name="ox_25e144fd_47cc_568a_ac58_adde22009963" comment="milleleaf node 25e144fd-47cc-568a-ac58-adde22009963">Production!$AV$44</definedName>
    <definedName name="ox_25e40d77_c5d1_5c6e_b9b5_21ceeda486f2" comment="milleleaf node 25e40d77-c5d1-5c6e-b9b5-21ceeda486f2">'Heat map article'!$F$32</definedName>
    <definedName name="ox_25e5271c_68ef_54ab_a01c_058e120dc137" comment="milleleaf node 25e5271c-68ef-54ab-a01c-058e120dc137">'Use Phase_Grid'!$O$173</definedName>
    <definedName name="ox_25e556bd_0629_5816_a89f_7321e81d5078" comment="milleleaf node 25e556bd-0629-5816-a89f-7321e81d5078">'Use Phase'!$O$112</definedName>
    <definedName name="ox_25eb359a_c481_5af6_a812_7e89856367b0" comment="milleleaf node 25eb359a-c481-5af6-a812-7e89856367b0">Resume_SensAnal!$AI$96</definedName>
    <definedName name="ox_25f2a24a_7a24_5344_b233_d7f6e348d34a" comment="milleleaf node 25f2a24a-7a24-5344-b233-d7f6e348d34a">'Use Phase_Grid'!$L$147</definedName>
    <definedName name="ox_25f4378b_f7b6_5ac7_818e_ee8810c4afc7" comment="milleleaf node 25f4378b-f7b6-5ac7-818e-ee8810c4afc7">'Use Phase_Grid'!$N$219</definedName>
    <definedName name="ox_25f90e43_e665_5e06_b1d0_12edb8cebbbf" comment="milleleaf node 25f90e43-e665-5e06-b1d0-12edb8cebbbf">Graphs!$I$4</definedName>
    <definedName name="ox_25fa72fa_e96b_581f_8757_def80dd8e168" comment="milleleaf node 25fa72fa-e96b-581f-8757-def80dd8e168">Resume_SensAnal!$N$102</definedName>
    <definedName name="ox_25fc34e0_8b30_54c0_8618_626daffa5e87" comment="milleleaf node 25fc34e0-8b30-54c0-8618-626daffa5e87">Graphs!$Q$32</definedName>
    <definedName name="ox_25fcbfc4_0a99_592c_ab80_5634158a3a10" comment="milleleaf node 25fcbfc4-0a99-592c-ab80-5634158a3a10">Recycling!$AW$148</definedName>
    <definedName name="ox_2604f5db_6fb7_5ff8_ae46_80b7c5161bb3" comment="milleleaf node 2604f5db-6fb7-5ff8-ae46-80b7c5161bb3">Resume_SensAnal!$M$148</definedName>
    <definedName name="ox_26081844_8bb2_5bfd_985a_ee00638e64d1" comment="milleleaf node 26081844-8bb2-5bfd-985a-ee00638e64d1">'Use Phase'!$AG$155</definedName>
    <definedName name="ox_2609858f_3b9f_5195_91c0_54815de279ec" comment="milleleaf node 2609858f-3b9f-5195-91c0-54815de279ec">Resume_SensAnal!$H$165</definedName>
    <definedName name="ox_260f69f1_3165_58ad_942a_76f3f19a7175" comment="milleleaf node 260f69f1-3165-58ad-942a-76f3f19a7175">Recycling!$AF$109</definedName>
    <definedName name="ox_26141658_6062_5490_ad99_f4563f290836" comment="milleleaf node 26141658-6062-5490-ad99-f4563f290836">'Use Phase'!$R$90</definedName>
    <definedName name="ox_2616177f_da9b_5a3c_90ad_e92b6967cd97" comment="milleleaf node 2616177f-da9b-5a3c-90ad-e92b6967cd97">Graphs!$B$49</definedName>
    <definedName name="ox_2616192c_18b1_5fcb_84b9_0c24f4f0d95f" comment="milleleaf node 2616192c-18b1-5fcb-84b9-0c24f4f0d95f">Resume_SensAnal!$AK$100</definedName>
    <definedName name="ox_261852e9_f90d_51fc_8f61_37bcfd4d438a" comment="milleleaf node 261852e9-f90d-51fc-8f61-37bcfd4d438a">'Heat map article'!$AB$79</definedName>
    <definedName name="ox_261b9ccd_51f1_5b10_89e2_b500e628a132" comment="milleleaf node 261b9ccd-51f1-5b10-89e2-b500e628a132">Resume_SensAnal!$I$200</definedName>
    <definedName name="ox_26216388_3b1b_54fe_b3f2_caffd3d1e3be" comment="milleleaf node 26216388-3b1b-54fe-b3f2-caffd3d1e3be">Resume_SensAnal!$P$70</definedName>
    <definedName name="ox_2622a18c_e0b6_524d_a25b_ddb280345bae" comment="milleleaf node 2622a18c-e0b6-524d-a25b-ddb280345bae">'Use Phase'!$AK$335</definedName>
    <definedName name="ox_26255fb8_7789_51e3_a47a_b44c6ddfbda6" comment="milleleaf node 26255fb8-7789-51e3-a47a-b44c6ddfbda6">'Heat map article'!$C$147</definedName>
    <definedName name="ox_26299a75_b006_51d5_a1ed_83b95b662678" comment="milleleaf node 26299a75-b006-51d5-a1ed-83b95b662678">'Use Phase'!$S$182</definedName>
    <definedName name="ox_262a6973_c16b_5878_997c_6cf2f7a23b9f" comment="milleleaf node 262a6973-c16b-5878-997c-6cf2f7a23b9f">'Heat map article'!$D$98</definedName>
    <definedName name="ox_262a90cc_bc07_56b9_9cc4_37277ffe14e2" comment="milleleaf node 262a90cc-bc07-56b9-9cc4-37277ffe14e2">'Heat map article'!$P$109</definedName>
    <definedName name="ox_262d1ea5_4e38_5ebf_965e_2eae793507a5" comment="milleleaf node 262d1ea5-4e38-5ebf-965e-2eae793507a5">Production!$F$211</definedName>
    <definedName name="ox_262ea371_32f1_532e_9eec_7f9c2c3b14b6" comment="milleleaf node 262ea371-32f1-532e-9eec-7f9c2c3b14b6">Recycling!$E$153</definedName>
    <definedName name="ox_262ebc07_bbc9_54ba_9d1b_03f83095e265" comment="milleleaf node 262ebc07-bbc9-54ba-9d1b-03f83095e265">Resume_SensAnal!$AE$34</definedName>
    <definedName name="ox_262fb0c2_205c_52e2_9285_7842fc683249" comment="milleleaf node 262fb0c2-205c-52e2-9285-7842fc683249">Production!$BK$4</definedName>
    <definedName name="ox_262fb2a2_874e_53cc_96ad_1b7f1a31db51" comment="milleleaf node 262fb2a2-874e-53cc-96ad-1b7f1a31db51">'Use Phase'!$U$281</definedName>
    <definedName name="ox_2631871d_4e4e_5d89_ba8f_9f8fd4882e5d" comment="milleleaf node 2631871d-4e4e-5d89-ba8f-9f8fd4882e5d">Resume_SensAnal!$AR$64</definedName>
    <definedName name="ox_2631ba73_c5fc_50ca_99f7_69511eefddce" comment="milleleaf node 2631ba73-c5fc-50ca-99f7-69511eefddce">Recycling!$AO$101</definedName>
    <definedName name="ox_263517c5_12a6_5e68_a7f8_938dfc943364" comment="milleleaf node 263517c5-12a6-5e68-a7f8-938dfc943364">'Use Phase'!$Q$101</definedName>
    <definedName name="ox_26358653_29fd_52a9_b558_04a9baf9b493" comment="milleleaf node 26358653-29fd-52a9-b558-04a9baf9b493">Recycling!$AX$114</definedName>
    <definedName name="ox_263a12ca_11fb_5cc3_b21c_f4f13ca8222d" comment="milleleaf node 263a12ca-11fb-5cc3-b21c-f4f13ca8222d">Resume_SensAnal!$AG$97</definedName>
    <definedName name="ox_263b70c5_4a39_5573_a77a_b0b41d86ce6f" comment="milleleaf node 263b70c5-4a39-5573-a77a-b0b41d86ce6f">Recycling!$AL$164</definedName>
    <definedName name="ox_263d83fd_b4aa_53fc_92c3_3c99e2e739d9" comment="milleleaf node 263d83fd-b4aa-53fc-92c3-3c99e2e739d9">Graphs!$B$8</definedName>
    <definedName name="ox_263e1017_fae9_54f6_9956_beb726c5087b" comment="milleleaf node 263e1017-fae9-54f6-9956-beb726c5087b">Recycling!$AV$126</definedName>
    <definedName name="ox_263e3817_56f3_5c52_b921_934ddd83c99e" comment="milleleaf node 263e3817-56f3-5c52-b921-934ddd83c99e">Recycling!$BQ$113</definedName>
    <definedName name="ox_263e84ab_0c87_5113_b90d_e2c409aec040" comment="milleleaf node 263e84ab-0c87-5113-b90d-e2c409aec040">'Use Phase_Grid'!$P$268</definedName>
    <definedName name="ox_2646bb26_0e53_5502_bae4_f59d60f669d7" comment="milleleaf node 2646bb26-0e53-5502-bae4-f59d60f669d7">'Use Phase'!$Q$141</definedName>
    <definedName name="ox_264913e8_cbbc_50e5_914e_5ebd63b8d70a" comment="milleleaf node 264913e8-cbbc-50e5-914e-5ebd63b8d70a">Recycling!$B$132</definedName>
    <definedName name="ox_264a1491_5365_5298_ade0_700c56770011" comment="milleleaf node 264a1491-5365-5298-ade0-700c56770011">'Use Phase'!$R$235</definedName>
    <definedName name="ox_2651b948_6304_5f84_9018_991dadb40761" comment="milleleaf node 2651b948-6304-5f84-9018-991dadb40761">'Use Phase'!$N$5</definedName>
    <definedName name="ox_2653f78d_3029_50f1_85aa_6250409addf6" comment="milleleaf node 2653f78d-3029-50f1-85aa-6250409addf6">Graphs!$O$16</definedName>
    <definedName name="ox_26545d6d_b7fe_52ce_9a4c_2ed143c903e4" comment="milleleaf node 26545d6d-b7fe-52ce-9a4c-2ed143c903e4">Production!$Y$55</definedName>
    <definedName name="ox_26565912_b14a_5a93_94df_08b207b85b61" comment="milleleaf node 26565912-b14a-5a93-94df-08b207b85b61">'Use Phase'!$F$47</definedName>
    <definedName name="ox_2656c9ea_be9d_50b8_8a00_2a8408fd7ddb" comment="milleleaf node 2656c9ea-be9d-50b8-8a00-2a8408fd7ddb">'Heat map article'!$R$149</definedName>
    <definedName name="ox_26570a22_5218_5be2_b01d_e91f6a838302" comment="milleleaf node 26570a22-5218-5be2-b01d-e91f6a838302">Production!$V$14</definedName>
    <definedName name="ox_265d6580_eca2_5c69_bffa_260e9a2b9c51" comment="milleleaf node 265d6580-eca2-5c69-bffa-260e9a2b9c51">Resume_SensAnal!$AC$89</definedName>
    <definedName name="ox_265e58f4_2712_53ae_be30_5c6f1b491bc4" comment="milleleaf node 265e58f4-2712-53ae-be30-5c6f1b491bc4">Recycling!$I$91</definedName>
    <definedName name="ox_26623c1e_74b8_5bad_9f30_18fd66649a4b" comment="milleleaf node 26623c1e-74b8-5bad-9f30-18fd66649a4b">Recycling!$AG$193</definedName>
    <definedName name="ox_2663a0ef_c4e3_5b4b_bbfc_e2e567713ba9" comment="milleleaf node 2663a0ef-c4e3-5b4b-bbfc-e2e567713ba9">'Use Phase'!$AG$268</definedName>
    <definedName name="ox_2664a8d5_dfd9_5d3e_9bed_eec14778f4e3" comment="milleleaf node 2664a8d5-dfd9-5d3e-9bed-eec14778f4e3">Resume_SensAnal!$D$210</definedName>
    <definedName name="ox_266986eb_91a5_5afc_94a7_b5b28ea14491" comment="milleleaf node 266986eb-91a5-5afc-94a7-b5b28ea14491">'Heat map article'!$M$57</definedName>
    <definedName name="ox_267216b6_bdfc_5bae_88e3_a683964b7f6b" comment="milleleaf node 267216b6-bdfc-5bae-88e3-a683964b7f6b">'Use Phase'!$T$188</definedName>
    <definedName name="ox_267b02d0_5a01_5f3d_b877_72e457fc7c9c" comment="milleleaf node 267b02d0-5a01-5f3d-b877-72e457fc7c9c">Resume_SensAnal!$G$15</definedName>
    <definedName name="ox_268189d1_77b5_5a37_8183_f67229f1da60" comment="milleleaf node 268189d1-77b5-5a37-8183-f67229f1da60">'Heat map article'!$AH$26</definedName>
    <definedName name="ox_2685bf73_daa0_5050_8336_1e8a99cc2ca8" comment="milleleaf node 2685bf73-daa0-5050-8336-1e8a99cc2ca8">'Heat map article'!$AM$11</definedName>
    <definedName name="ox_26880d64_0ce2_5fdc_a402_1df1bbc9dfd3" comment="milleleaf node 26880d64-0ce2-5fdc-a402-1df1bbc9dfd3">Production!$L$75</definedName>
    <definedName name="ox_268a8840_6a35_5fff_906b_0278fe3a909d" comment="milleleaf node 268a8840-6a35-5fff-906b-0278fe3a909d">'Heat map article'!$AO$9</definedName>
    <definedName name="ox_268adf1a_75a8_5942_b27a_cdae2f8d2b45" comment="milleleaf node 268adf1a-75a8-5942-b27a-cdae2f8d2b45">Production!$AL$147</definedName>
    <definedName name="ox_268b8ea6_b593_589a_8176_207261bcdd3b" comment="milleleaf node 268b8ea6-b593-589a-8176-207261bcdd3b">'Heat map article'!$E$119</definedName>
    <definedName name="ox_268bc1a2_52f2_52c4_b4ef_515260485f15" comment="milleleaf node 268bc1a2-52f2-52c4-b4ef-515260485f15">Resume_SensAnal!$I$86</definedName>
    <definedName name="ox_268ce1e1_ef20_554f_b3af_1d42a40c250a" comment="milleleaf node 268ce1e1-ef20-554f-b3af-1d42a40c250a">'Heat map article'!$AD$91</definedName>
    <definedName name="ox_268ee033_2fca_5b46_b822_f5947273d772" comment="milleleaf node 268ee033-2fca-5b46-b822-f5947273d772">Recycling!$Z$85</definedName>
    <definedName name="ox_269425af_ba20_593d_9b33_9ad55189a8b5" comment="milleleaf node 269425af-ba20-593d-9b33-9ad55189a8b5">Production!$L$171</definedName>
    <definedName name="ox_26983c65_b448_5626_84ad_2b8cbee26c5f" comment="milleleaf node 26983c65-b448-5626-84ad-2b8cbee26c5f">Resume_SensAnal!$H$96</definedName>
    <definedName name="ox_269a6579_7851_59c2_a4e5_5022f6f97956" comment="milleleaf node 269a6579-7851-59c2-a4e5-5022f6f97956">Recycling!$AS$142</definedName>
    <definedName name="ox_269e4891_ba09_58f5_8e4c_90e9bdb1313a" comment="milleleaf node 269e4891-ba09-58f5-8e4c-90e9bdb1313a">Recycling!$BB$96</definedName>
    <definedName name="ox_26a241ba_8185_5af4_8785_a3a18ec5f73d" comment="milleleaf node 26a241ba-8185-5af4-8785-a3a18ec5f73d">'Heat map article'!$I$121</definedName>
    <definedName name="ox_26a761bb_b480_57d8_81b7_249499604a5f" comment="milleleaf node 26a761bb-b480-57d8-81b7-249499604a5f">'Heat map article'!$E$30</definedName>
    <definedName name="ox_26aabc09_873d_5b26_a21b_a432a2b6c40d" comment="milleleaf node 26aabc09-873d-5b26-a21b-a432a2b6c40d">Resume_SensAnal!$F$171</definedName>
    <definedName name="ox_26ac5be8_10fa_5733_930b_e821b9077b9c" comment="milleleaf node 26ac5be8-10fa-5733-930b-e821b9077b9c">Resume_SensAnal!$I$130</definedName>
    <definedName name="ox_26b0d3ec_bfb9_5a54_bf32_7970daa2927d" comment="milleleaf node 26b0d3ec-bfb9-5a54-bf32-7970daa2927d">'Use Phase'!$AJ$139</definedName>
    <definedName name="ox_26b1194a_be61_5675_a295_efdd591a7290" comment="milleleaf node 26b1194a-be61-5675-a295-efdd591a7290">'Use Phase_Grid'!$N$232</definedName>
    <definedName name="ox_26b57135_26a6_5150_a8f9_9e28890ac368" comment="milleleaf node 26b57135-26a6-5150-a8f9-9e28890ac368">'Use Phase_Grid'!$K$180</definedName>
    <definedName name="ox_26b72184_a74e_5c88_bd6e_346ba1dd0d84" comment="milleleaf node 26b72184-a74e-5c88-bd6e-346ba1dd0d84">'Use Phase_Grid'!$D$48</definedName>
    <definedName name="ox_26b73439_cb3e_5441_9efb_cfa241c52d99" comment="milleleaf node 26b73439-cb3e-5441-9efb-cfa241c52d99">Resume_SensAnal!$N$158</definedName>
    <definedName name="ox_26b7d04c_7ad5_530a_87f1_e3b543c98724" comment="milleleaf node 26b7d04c-7ad5-530a-87f1-e3b543c98724">'Heat map article'!$C$18</definedName>
    <definedName name="ox_26c14d79_3d40_5359_b9f5_7f16c0da5e71" comment="milleleaf node 26c14d79-3d40-5359-b9f5-7f16c0da5e71">Production!$H$69</definedName>
    <definedName name="ox_26c2beda_54a7_554f_a0bc_d9eba5ddf2a5" comment="milleleaf node 26c2beda-54a7-554f-a0bc-d9eba5ddf2a5">'Use Phase'!$AI$290</definedName>
    <definedName name="ox_26c4205c_d22d_5752_a560_1a82257e5ac5" comment="milleleaf node 26c4205c-d22d-5752-a560-1a82257e5ac5">'Use Phase_Grid'!$V$165</definedName>
    <definedName name="ox_26c44f4d_38fb_5059_bce9_3da1b1fc9d9a" comment="milleleaf node 26c44f4d-38fb-5059-bce9-3da1b1fc9d9a">'Heat map article'!$C$65</definedName>
    <definedName name="ox_26c4fafc_11e2_5638_98bf_4a082cdb07cc" comment="milleleaf node 26c4fafc-11e2-5638-98bf-4a082cdb07cc">'Heat map article'!$E$96</definedName>
    <definedName name="ox_26c578da_5ae7_5d7f_88c0_cefd6d9f4de9" comment="milleleaf node 26c578da-5ae7-5d7f-88c0-cefd6d9f4de9">Recycling!$J$108</definedName>
    <definedName name="ox_26c8c70c_780e_5f88_bc29_64f8311e6b94" comment="milleleaf node 26c8c70c-780e-5f88-bc29-64f8311e6b94">'Use Phase_Grid'!$M$83</definedName>
    <definedName name="ox_26c95510_f924_5e43_8070_e676fed813c8" comment="milleleaf node 26c95510-f924-5e43-8070-e676fed813c8">'Use Phase'!$T$190</definedName>
    <definedName name="ox_26cadd18_3a4e_5357_ab81_e06f02508aa8" comment="milleleaf node 26cadd18-3a4e-5357-ab81-e06f02508aa8">Recycling!$AT$320</definedName>
    <definedName name="ox_26ce126e_9cda_5546_8963_3959e97f8573" comment="milleleaf node 26ce126e-9cda-5546-8963-3959e97f8573">'Heat map article'!$AX$23</definedName>
    <definedName name="ox_26cfd71c_8eb7_5e6f_8a0e_c7e1b4435f2e" comment="milleleaf node 26cfd71c-8eb7-5e6f-8a0e-c7e1b4435f2e">Resume_SensAnal!$S$217</definedName>
    <definedName name="ox_26d00b95_4525_53e0_9def_8e57e904367b" comment="milleleaf node 26d00b95-4525-53e0-9def-8e57e904367b">'Use Phase'!$AH$281</definedName>
    <definedName name="ox_26d0ff19_f165_5684_bd64_c9153fdcf779" comment="milleleaf node 26d0ff19-f165-5684-bd64-c9153fdcf779">Production!$AZ$8</definedName>
    <definedName name="ox_26d6d60b_8fcc_599e_bed2_3c4aadc116b5" comment="milleleaf node 26d6d60b-8fcc-599e-bed2-3c4aadc116b5">'Heat map article'!$F$25</definedName>
    <definedName name="ox_26d82bec_9743_5bcc_9f65_98d846008d38" comment="milleleaf node 26d82bec-9743-5bcc-9f65-98d846008d38">Resume_SensAnal!$T$51</definedName>
    <definedName name="ox_26d9f754_223d_55bd_a3e3_82a5599a7149" comment="milleleaf node 26d9f754-223d-55bd-a3e3-82a5599a7149">'Use Phase'!$O$100</definedName>
    <definedName name="ox_26db97a4_e398_5ce5_a5b5_b60ea66ff400" comment="milleleaf node 26db97a4-e398-5ce5-a5b5-b60ea66ff400">'Heat map article'!$W$36</definedName>
    <definedName name="ox_26dce962_4de8_58e8_9038_46d7b810a42d" comment="milleleaf node 26dce962-4de8-58e8-9038-46d7b810a42d">Resume_SensAnal!$J$126</definedName>
    <definedName name="ox_26ddc126_f7c8_513b_a672_9de19e54b240" comment="milleleaf node 26ddc126-f7c8-513b-a672-9de19e54b240">'Use Phase'!$R$279</definedName>
    <definedName name="ox_26e15fcb_bd5f_5215_afb2_8ddaa632e767" comment="milleleaf node 26e15fcb-bd5f-5215-afb2-8ddaa632e767">Resume_SensAnal!$AR$127</definedName>
    <definedName name="ox_26e1eafc_ee90_5d08_8648_03952079ea88" comment="milleleaf node 26e1eafc-ee90-5d08-8648-03952079ea88">'Heat map article'!$AY$29</definedName>
    <definedName name="ox_26e3ca1c_7c37_585f_be7f_1a02fb5e2b6f" comment="milleleaf node 26e3ca1c-7c37-585f-be7f-1a02fb5e2b6f">'Heat map article'!$D$120</definedName>
    <definedName name="ox_26e428c9_865e_5a36_b460_8acf5a00e77a" comment="milleleaf node 26e428c9-865e-5a36-b460-8acf5a00e77a">'Use Phase'!$K$8</definedName>
    <definedName name="ox_26e4f551_c3c9_5efe_a478_cd52ec27de52" comment="milleleaf node 26e4f551-c3c9-5efe-a478-cd52ec27de52">Graphs!$N$15</definedName>
    <definedName name="ox_26e75e80_bbbd_5989_8706_b39b4e4fba13" comment="milleleaf node 26e75e80-bbbd-5989-8706-b39b4e4fba13">Resume_SensAnal!$AH$98</definedName>
    <definedName name="ox_26e8f50b_f805_555e_83b5_1f6c25f62b0f" comment="milleleaf node 26e8f50b-f805-555e-83b5-1f6c25f62b0f">'Heat map article'!$AD$79</definedName>
    <definedName name="ox_26ea6f71_9430_5b6a_97ab_e666727cc556" comment="milleleaf node 26ea6f71-9430-5b6a-97ab-e666727cc556">'Use Phase'!$AJ$209</definedName>
    <definedName name="ox_26ed8197_10de_5666_b4bb_a3c486c26974" comment="milleleaf node 26ed8197-10de-5666-b4bb-a3c486c26974">Production!$F$110</definedName>
    <definedName name="ox_26ee8a43_9e3a_57a6_aff5_88209c7f4248" comment="milleleaf node 26ee8a43-9e3a-57a6-aff5-88209c7f4248">Recycling!$T$143</definedName>
    <definedName name="ox_26ef50d7_9c7e_5b97_8024_17b86ba6f656" comment="milleleaf node 26ef50d7-9c7e-5b97-8024-17b86ba6f656">'Use Phase'!$V$306</definedName>
    <definedName name="ox_26f58c0c_cad2_5608_ac4d_fa52b68944fe" comment="milleleaf node 26f58c0c-cad2-5608-ac4d-fa52b68944fe">'Use Phase_Grid'!$K$232</definedName>
    <definedName name="ox_26f759ff_7ed5_5b31_9b65_cc4322d071a8" comment="milleleaf node 26f759ff-7ed5-5b31-9b65-cc4322d071a8">Recycling!$AV$164</definedName>
    <definedName name="ox_26f7e0db_7c31_5922_8ac8_4db57d918085" comment="milleleaf node 26f7e0db-7c31-5922-8ac8-4db57d918085">Recycling!$S$123</definedName>
    <definedName name="ox_26fa1157_6732_57e2_8e5c_e9cddfd5ae73" comment="milleleaf node 26fa1157-6732-57e2-8e5c-e9cddfd5ae73">Resume_SensAnal!$D$193</definedName>
    <definedName name="ox_26fdfc93_ffa1_5eac_a14b_fe3011000d7f" comment="milleleaf node 26fdfc93-ffa1-5eac-a14b-fe3011000d7f">Recycling!$G$96</definedName>
    <definedName name="ox_271459c7_d459_5c16_8113_d2a2d23db8e8" comment="milleleaf node 271459c7-d459-5c16-8113-d2a2d23db8e8">Production!$I$25</definedName>
    <definedName name="ox_2716ffe4_98e1_5137_8e45_e78721782144" comment="milleleaf node 2716ffe4-98e1-5137-8e45-e78721782144">'Heat map article'!$C$107</definedName>
    <definedName name="ox_27245987_8d08_5936_853a_3285e90d9f73" comment="milleleaf node 27245987-8d08-5936-853a-3285e90d9f73">'Use Phase'!$O$84</definedName>
    <definedName name="ox_27258bee_d248_58cd_806b_3097fbf60359" comment="milleleaf node 27258bee-d248-58cd-806b-3097fbf60359">Recycling!$B$112</definedName>
    <definedName name="ox_2729b3f9_2922_5e59_a196_c1c616f7ea73" comment="milleleaf node 2729b3f9-2922-5e59-a196-c1c616f7ea73">Resume_SensAnal!$R$156</definedName>
    <definedName name="ox_272b99be_094b_58e7_8a2d_49a8dfe1ca29" comment="milleleaf node 272b99be-094b-58e7-8a2d-49a8dfe1ca29">Resume_SensAnal!$X$190</definedName>
    <definedName name="ox_272c58b6_ba6c_51af_80b7_d0531a820c0f" comment="milleleaf node 272c58b6-ba6c-51af-80b7-d0531a820c0f">'Use Phase'!$S$169</definedName>
    <definedName name="ox_272fdd84_29e1_5175_8d18_29d45acff471" comment="milleleaf node 272fdd84-29e1-5175-8d18-29d45acff471">'Use Phase'!$J$197</definedName>
    <definedName name="ox_27300eed_8ad8_5301_a267_6f09d4981f9d" comment="milleleaf node 27300eed-8ad8-5301-a267-6f09d4981f9d">'Heat map article'!$U$40</definedName>
    <definedName name="ox_2732b789_d393_5dd8_93f4_ebf1d87f2b94" comment="milleleaf node 2732b789-d393-5dd8-93f4-ebf1d87f2b94">'Use Phase'!$P$303</definedName>
    <definedName name="ox_27344961_f1bb_5f73_b864_e25a1339d081" comment="milleleaf node 27344961-f1bb-5f73-b864-e25a1339d081">Whisker_Sens!$E$6</definedName>
    <definedName name="ox_2735731a_0df8_5df5_9aeb_09743e2cfa13" comment="milleleaf node 2735731a-0df8-5df5-9aeb-09743e2cfa13">'Heat map article'!$AF$146</definedName>
    <definedName name="ox_273cfb17_e4ea_56d2_bbbc_2d714e4a6d75" comment="milleleaf node 273cfb17-e4ea-56d2-bbbc-2d714e4a6d75">'Use Phase'!$AG$165</definedName>
    <definedName name="ox_273d27a3_e098_5098_afc5_1631a51481a3" comment="milleleaf node 273d27a3-e098-5098-afc5-1631a51481a3">'Use Phase'!$N$144</definedName>
    <definedName name="ox_273da686_6f50_523b_b1c6_8550b72b4978" comment="milleleaf node 273da686-6f50-523b-b1c6-8550b72b4978">'Heat map article'!$R$152</definedName>
    <definedName name="ox_2742d1ca_64f9_500c_b5f6_99ea021d68a3" comment="milleleaf node 2742d1ca-64f9-500c-b5f6-99ea021d68a3">'Use Phase'!$R$176</definedName>
    <definedName name="ox_2744f18b_23ff_507a_a6ed_36d52c5a39d0" comment="milleleaf node 2744f18b-23ff-507a-a6ed-36d52c5a39d0">Recycling!$AP$336</definedName>
    <definedName name="ox_27450864_bff9_5f20_8fe9_74baf17ee524" comment="milleleaf node 27450864-bff9-5f20-8fe9-74baf17ee524">Production!$G$231</definedName>
    <definedName name="ox_27483634_9a7b_5353_91e0_11df7b552fd9" comment="milleleaf node 27483634-9a7b-5353-91e0-11df7b552fd9">'Heat map article'!$V$147</definedName>
    <definedName name="ox_2749f4fc_693f_5016_aaa6_fa9560abf8ed" comment="milleleaf node 2749f4fc-693f-5016-aaa6-fa9560abf8ed">'Use Phase'!$AG$192</definedName>
    <definedName name="ox_274bda46_1630_5037_80ec_bb056a5c0f9e" comment="milleleaf node 274bda46-1630-5037-80ec-bb056a5c0f9e">'Use Phase_Grid'!$J$192</definedName>
    <definedName name="ox_274e20b9_1fed_5f02_88b2_05c4f9509612" comment="milleleaf node 274e20b9-1fed-5f02-88b2-05c4f9509612">'Heat map article'!$H$36</definedName>
    <definedName name="ox_2750c7cd_19aa_5688_bfe6_186df380fca1" comment="milleleaf node 2750c7cd-19aa-5688-bfe6-186df380fca1">'Use Phase_Grid'!$N$44</definedName>
    <definedName name="ox_2750ca05_3d73_5112_aa4a_8365b7ba3cf4" comment="milleleaf node 2750ca05-3d73-5112-aa4a-8365b7ba3cf4">Recycling!$I$161</definedName>
    <definedName name="ox_27519f1c_2191_527c_8d50_1cbfb0aa4c4c" comment="milleleaf node 27519f1c-2191-527c-8d50-1cbfb0aa4c4c">Resume_SensAnal!$W$187</definedName>
    <definedName name="ox_27527c0e_e3cd_5dbb_92e3_2b5c9e292671" comment="milleleaf node 27527c0e-e3cd-5dbb-92e3-2b5c9e292671">'Heat map article'!$X$55</definedName>
    <definedName name="ox_27561907_fbee_5970_b852_9a9376a8af43" comment="milleleaf node 27561907-fbee-5970-b852-9a9376a8af43">Resume_SensAnal!$E$93</definedName>
    <definedName name="ox_275a55ea_f3f6_5fef_9985_522b2c690f2d" comment="milleleaf node 275a55ea-f3f6-5fef-9985-522b2c690f2d">Recycling!$BC$85</definedName>
    <definedName name="ox_275f67a2_bdf9_55d2_9e86_76aa8127b2ac" comment="milleleaf node 275f67a2-bdf9-55d2-9e86-76aa8127b2ac">Recycling!$L$177</definedName>
    <definedName name="ox_2761b081_2b70_5265_8547_f0d2750d901a" comment="milleleaf node 2761b081-2b70-5265-8547-f0d2750d901a">'Use Phase'!$N$352</definedName>
    <definedName name="ox_27634867_6d6f_5bdf_8b66_079b3c7676de" comment="milleleaf node 27634867-6d6f-5bdf-8b66-079b3c7676de">'Heat map article'!$F$102</definedName>
    <definedName name="ox_2764b800_cabb_5812_a774_a9334515c469" comment="milleleaf node 2764b800-cabb-5812-a774-a9334515c469">Recycling!$BJ$40</definedName>
    <definedName name="ox_2766dd69_6aee_589c_adcd_0e5f4b9edcfc" comment="milleleaf node 2766dd69-6aee-589c-adcd-0e5f4b9edcfc">'Use Phase_Grid'!$O$74</definedName>
    <definedName name="ox_276a3a27_2279_5cc1_abb3_1122f5991a5c" comment="milleleaf node 276a3a27-2279-5cc1-abb3-1122f5991a5c">'Heat map article'!$X$106</definedName>
    <definedName name="ox_276db768_20e2_5a03_b9ec_9256d75d7c1a" comment="milleleaf node 276db768-20e2-5a03-b9ec-9256d75d7c1a">Resume_SensAnal!$P$74</definedName>
    <definedName name="ox_2770c74a_d80b_5239_a799_f76d601be1b0" comment="milleleaf node 2770c74a-d80b-5239-a799-f76d601be1b0">'Use Phase'!$AI$246</definedName>
    <definedName name="ox_277b24bb_552b_509e_8ecf_f6359735e04d" comment="milleleaf node 277b24bb-552b-509e-8ecf-f6359735e04d">Resume_SensAnal!$G$221</definedName>
    <definedName name="ox_277d1da6_69d0_589f_9151_3bb9e23fc157" comment="milleleaf node 277d1da6-69d0-589f-9151-3bb9e23fc157">Recycling!$AP$85</definedName>
    <definedName name="ox_277d260b_6c36_5397_b209_ede99a21ab75" comment="milleleaf node 277d260b-6c36-5397-b209-ede99a21ab75">Graphs!$K$17</definedName>
    <definedName name="ox_277e1520_7c1d_540c_aca6_970d90af7aaf" comment="milleleaf node 277e1520-7c1d-540c-aca6-970d90af7aaf">'Use Phase'!$AH$223</definedName>
    <definedName name="ox_278534a4_8d8c_5aa1_b9b3_163eb117b7a6" comment="milleleaf node 278534a4-8d8c-5aa1-b9b3-163eb117b7a6">'Use Phase'!$AH$337</definedName>
    <definedName name="ox_278637c6_8428_5cb1_8c94_f85c2d3ae4c2" comment="milleleaf node 278637c6-8428-5cb1-8c94-f85c2d3ae4c2">'Use Phase'!$K$325</definedName>
    <definedName name="ox_278640fa_008a_5d4b_9c45_124da168b682" comment="milleleaf node 278640fa-008a-5d4b-9c45-124da168b682">'Heat map article'!$AA$119</definedName>
    <definedName name="ox_27877518_f299_5c6c_9245_d022f78707bb" comment="milleleaf node 27877518-f299-5c6c-9245-d022f78707bb">Resume_SensAnal!$J$73</definedName>
    <definedName name="ox_278a4be0_f068_5025_b63a_99b551bbc5a2" comment="milleleaf node 278a4be0-f068-5025-b63a-99b551bbc5a2">'Use Phase_Grid'!$L$268</definedName>
    <definedName name="ox_278a5516_ae0e_5e85_8cc4_b1327379ae7d" comment="milleleaf node 278a5516-ae0e-5e85-8cc4-b1327379ae7d">'Use Phase'!$AD$238</definedName>
    <definedName name="ox_278bf669_0209_5bd5_b03a_937f51660c89" comment="milleleaf node 278bf669-0209-5bd5-b03a-937f51660c89">Resume_SensAnal!$V$207</definedName>
    <definedName name="ox_278db5c6_af94_5c10_832e_1982103e203c" comment="milleleaf node 278db5c6-af94-5c10-832e-1982103e203c">'Use Phase'!$AE$165</definedName>
    <definedName name="ox_279129d0_53fa_508b_adda_f99cf196246c" comment="milleleaf node 279129d0-53fa-508b-adda-f99cf196246c">'Heat map article'!$AH$35</definedName>
    <definedName name="ox_2791dc70_9ec9_5c66_a8f2_8276bbe4a209" comment="milleleaf node 2791dc70-9ec9-5c66-a8f2-8276bbe4a209">'Heat map article'!$M$61</definedName>
    <definedName name="ox_27968456_e673_552d_a81f_153cc7783d25" comment="milleleaf node 27968456-e673-552d-a81f-153cc7783d25">'Use Phase'!$AH$208</definedName>
    <definedName name="ox_279740aa_6666_54be_b29d_5c9ee9facc8b" comment="milleleaf node 279740aa-6666-54be-b29d-5c9ee9facc8b">'Use Phase'!$K$165</definedName>
    <definedName name="ox_27975d12_fe13_5da3_a21e_6174d921215e" comment="milleleaf node 27975d12-fe13-5da3-a21e-6174d921215e">Production!$Y$203</definedName>
    <definedName name="ox_279885a1_1257_5716_9890_e2f2f1e1f118" comment="milleleaf node 279885a1-1257-5716-9890-e2f2f1e1f118">'Use Phase'!$T$153</definedName>
    <definedName name="ox_279e12de_f86e_5934_9c59_fe985847a147" comment="milleleaf node 279e12de-f86e-5934-9c59-fe985847a147">'Heat map article'!$D$125</definedName>
    <definedName name="ox_279fc94d_cc27_588e_93f9_7c8e0e1624f4" comment="milleleaf node 279fc94d-cc27-588e-93f9-7c8e0e1624f4">Production!$Q$156</definedName>
    <definedName name="ox_27a4afe0_f6d7_5126_bceb_81d8495196d8" comment="milleleaf node 27a4afe0-f6d7-5126-bceb-81d8495196d8">Production!$H$108</definedName>
    <definedName name="ox_27a536cd_b4d7_5033_b0a0_174c7878cbef" comment="milleleaf node 27a536cd-b4d7-5033-b0a0-174c7878cbef">'Use Phase'!$Q$87</definedName>
    <definedName name="ox_27a596d8_ce66_5646_830e_f10f318d68fc" comment="milleleaf node 27a596d8-ce66-5646-830e-f10f318d68fc">'Heat map article'!$AN$28</definedName>
    <definedName name="ox_27a671ac_7440_531c_b5ca_765945a754e5" comment="milleleaf node 27a671ac-7440-531c-b5ca-765945a754e5">Recycling!$L$40</definedName>
    <definedName name="ox_27a919d4_38e9_501e_94d7_b38616f9bacb" comment="milleleaf node 27a919d4-38e9-501e-94d7-b38616f9bacb">Production!$P$180</definedName>
    <definedName name="ox_27ab5fec_a1f1_5db9_9cfd_c47265f206f9" comment="milleleaf node 27ab5fec-a1f1-5db9-9cfd-c47265f206f9">Resume_SensAnal!$AH$106</definedName>
    <definedName name="ox_27ac90cd_3924_5a05_a319_7f28be81c20e" comment="milleleaf node 27ac90cd-3924-5a05-a319-7f28be81c20e">'Heat map article'!$G$109</definedName>
    <definedName name="ox_27adddb4_356d_57ef_89ef_30fbb0a9a5bc" comment="milleleaf node 27adddb4-356d-57ef-89ef-30fbb0a9a5bc">Whisker_Sens!$D$38</definedName>
    <definedName name="ox_27ae2f9a_7b61_55be_9203_6d65de8b5430" comment="milleleaf node 27ae2f9a-7b61-55be-9203-6d65de8b5430">Resume_SensAnal!$Q$189</definedName>
    <definedName name="ox_27af15a3_43ec_50a1_b4cd_89e2844230eb" comment="milleleaf node 27af15a3-43ec-50a1-b4cd-89e2844230eb">Resume_SensAnal!$N$43</definedName>
    <definedName name="ox_27af4eaf_60b6_5cfa_9e0e_18b5681e917a" comment="milleleaf node 27af4eaf-60b6-5cfa-9e0e-18b5681e917a">Recycling!$AP$114</definedName>
    <definedName name="ox_27b070d1_0bcf_53e9_a9c3_1482a950c848" comment="milleleaf node 27b070d1-0bcf-53e9-a9c3-1482a950c848">Recycling!$AS$102</definedName>
    <definedName name="ox_27b679ea_15c3_5b1f_9451_97c79d4f74c8" comment="milleleaf node 27b679ea-15c3-5b1f-9451-97c79d4f74c8">'Use Phase'!$O$9</definedName>
    <definedName name="ox_27bab32d_e497_5e6a_907f_ef1461ba13c2" comment="milleleaf node 27bab32d-e497-5e6a-907f-ef1461ba13c2">Recycling!$BK$327</definedName>
    <definedName name="ox_27c0cb00_8e34_5357_b7cc_5ad2a268392a" comment="milleleaf node 27c0cb00-8e34-5357-b7cc-5ad2a268392a">'Use Phase_Grid'!$U$156</definedName>
    <definedName name="ox_27c4ae4d_c668_5c32_9410_a697ff2284c5" comment="milleleaf node 27c4ae4d-c668-5c32-9410-a697ff2284c5">'Use Phase'!$AJ$303</definedName>
    <definedName name="ox_27c53f1d_489c_5483_b50b_ee990c2b5b2b" comment="milleleaf node 27c53f1d-489c-5483-b50b-ee990c2b5b2b">'Use Phase'!$AJ$142</definedName>
    <definedName name="ox_27c5b7c5_4918_5409_9601_969fa3aa42d8" comment="milleleaf node 27c5b7c5-4918-5409-9601-969fa3aa42d8">Production!$E$133</definedName>
    <definedName name="ox_27c90179_5ea6_5b56_a450_9850e219bc4d" comment="milleleaf node 27c90179-5ea6-5b56-a450-9850e219bc4d">'Use Phase'!$K$117</definedName>
    <definedName name="ox_27c97730_5dd0_5be1_921e_de6173e5ac56" comment="milleleaf node 27c97730-5dd0-5be1-921e-de6173e5ac56">Recycling!$S$134</definedName>
    <definedName name="ox_27cb2c66_d0ed_59d0_8ae2_e5f33d82102d" comment="milleleaf node 27cb2c66-d0ed-59d0-8ae2-e5f33d82102d">Recycling!$S$197</definedName>
    <definedName name="ox_27cfa309_de60_5a1e_adfd_62e91ac4637c" comment="milleleaf node 27cfa309-de60-5a1e-adfd-62e91ac4637c">Resume_SensAnal!$AB$106</definedName>
    <definedName name="ox_27d39285_db9b_51ae_9295_eaa079c62796" comment="milleleaf node 27d39285-db9b-51ae-9295-eaa079c62796">'Heat map article'!$Y$45</definedName>
    <definedName name="ox_27d6e9eb_d829_5183_9122_a6addca46c9e" comment="milleleaf node 27d6e9eb-d829-5183-9122-a6addca46c9e">'Use Phase'!$M$168</definedName>
    <definedName name="ox_27dfb32f_7771_591a_9c8e_808e06adfbc8" comment="milleleaf node 27dfb32f-7771-591a-9c8e-808e06adfbc8">'Use Phase'!$AG$168</definedName>
    <definedName name="ox_27e3c4d8_ad10_54b9_9e2d_f08c5ee6eb09" comment="milleleaf node 27e3c4d8-ad10-54b9-9e2d-f08c5ee6eb09">Production!$J$230</definedName>
    <definedName name="ox_27e4fe7f_312a_5dcb_81eb_f78993a25abc" comment="milleleaf node 27e4fe7f-312a-5dcb-81eb-f78993a25abc">'Use Phase'!$B$51</definedName>
    <definedName name="ox_27e8b6f6_c289_55f1_80c6_0189b33b1743" comment="milleleaf node 27e8b6f6-c289-55f1-80c6-0189b33b1743">'Use Phase'!$M$296</definedName>
    <definedName name="ox_27e95242_9d3d_5e3e_8b0a_1ba0afbfef9a" comment="milleleaf node 27e95242-9d3d-5e3e-8b0a-1ba0afbfef9a">'Use Phase_Grid'!$R$118</definedName>
    <definedName name="ox_27ec0ce3_f176_5b0f_930a_1f5aa2154c9e" comment="milleleaf node 27ec0ce3-f176-5b0f-930a-1f5aa2154c9e">'Use Phase_Grid'!$Q$191</definedName>
    <definedName name="ox_27efbf42_8893_5413_8f9e_a08a010f1fe5" comment="milleleaf node 27efbf42-8893-5413-8f9e-a08a010f1fe5">'Heat map article'!$R$8</definedName>
    <definedName name="ox_27f038e9_98d1_5fce_aa23_899162c34cce" comment="milleleaf node 27f038e9-98d1-5fce-aa23-899162c34cce">'Use Phase_Grid'!$N$221</definedName>
    <definedName name="ox_27f57945_5887_5a56_94de_0540356ff353" comment="milleleaf node 27f57945-5887-5a56-94de-0540356ff353">'Use Phase_Grid'!$J$250</definedName>
    <definedName name="ox_27f6e45b_9970_5732_91b4_8b3634a738ec" comment="milleleaf node 27f6e45b-9970-5732-91b4-8b3634a738ec">Resume_SensAnal!$AQ$130</definedName>
    <definedName name="ox_27fd4084_246d_529e_8102_0154dd229819" comment="milleleaf node 27fd4084-246d-529e-8102-0154dd229819">'Use Phase'!$V$288</definedName>
    <definedName name="ox_28014c6f_80d2_5441_ac71_d5fb3ebf1398" comment="milleleaf node 28014c6f-80d2-5441-ac71-d5fb3ebf1398">Resume_SensAnal!$AN$92</definedName>
    <definedName name="ox_28036a98_24a4_59f3_ae07_3b5688ee8bf2" comment="milleleaf node 28036a98-24a4-59f3-ae07-3b5688ee8bf2">'Heat map article'!$AS$32</definedName>
    <definedName name="ox_28057004_b73f_5fb1_a13e_c4df424cd989" comment="milleleaf node 28057004-b73f-5fb1-a13e-c4df424cd989">'Use Phase_Grid'!$Q$258</definedName>
    <definedName name="ox_280839b8_f5e4_5d12_ba88_c3b567136324" comment="milleleaf node 280839b8-f5e4-5d12-ba88-c3b567136324">Resume_SensAnal!$H$75</definedName>
    <definedName name="ox_280a94bf_51bb_5ee5_96d5_f01541a7a2ff" comment="milleleaf node 280a94bf-51bb-5ee5-96d5-f01541a7a2ff">'Heat map article'!$Z$101</definedName>
    <definedName name="ox_280bf82c_f5a4_5082_8c5b_8976c1e9be8b" comment="milleleaf node 280bf82c-f5a4-5082-8c5b-8976c1e9be8b">Recycling!$AF$90</definedName>
    <definedName name="ox_280c16c2_fa16_57f2_9980_a8978f2b41a5" comment="milleleaf node 280c16c2-fa16-57f2-9980-a8978f2b41a5">'Use Phase'!$M$343</definedName>
    <definedName name="ox_280f51c6_ccfc_5b9e_a786_df4974f5c01d" comment="milleleaf node 280f51c6-ccfc-5b9e-a786-df4974f5c01d">'Heat map article'!$R$138</definedName>
    <definedName name="ox_28145bbf_e8e4_5c30_aa9a_c8dc10042d66" comment="milleleaf node 28145bbf-e8e4-5c30-aa9a-c8dc10042d66">'Use Phase'!$AH$179</definedName>
    <definedName name="ox_281797c6_13aa_5818_b223_43c07448c5d5" comment="milleleaf node 281797c6-13aa-5818-b223-43c07448c5d5">Resume_SensAnal!$K$74</definedName>
    <definedName name="ox_281c25cd_2d81_5115_853e_7f4177d3b04e" comment="milleleaf node 281c25cd-2d81-5115-853e-7f4177d3b04e">'Heat map article'!$Q$152</definedName>
    <definedName name="ox_281c7ffc_b1b2_5a7a_bfba_812c679fef9f" comment="milleleaf node 281c7ffc-b1b2-5a7a-bfba-812c679fef9f">Resume_SensAnal!$D$15</definedName>
    <definedName name="ox_281e25c6_ef43_5b4d_869a_a2755862901f" comment="milleleaf node 281e25c6-ef43-5b4d-869a-a2755862901f">'Use Phase'!$K$96</definedName>
    <definedName name="ox_2825f95a_1c0e_51b9_821c_71bc77009363" comment="milleleaf node 2825f95a-1c0e-51b9-821c-71bc77009363">Recycling!$AL$106</definedName>
    <definedName name="ox_28287dae_4348_5c48_be83_62f34aa38398" comment="milleleaf node 28287dae-4348-5c48-be83-62f34aa38398">Graphs!$M$12</definedName>
    <definedName name="ox_282a367e_1c87_524b_9b43_6937a4c1bcc6" comment="milleleaf node 282a367e-1c87-524b-9b43-6937a4c1bcc6">Recycling!$V$118</definedName>
    <definedName name="ox_28322ad7_e4e2_5177_bf6a_27743f05b98b" comment="milleleaf node 28322ad7-e4e2-5177-bf6a-27743f05b98b">Production!$AL$16</definedName>
    <definedName name="ox_2834e166_e671_5391_a6f4_0e74c28c308f" comment="milleleaf node 2834e166-e671-5391-a6f4-0e74c28c308f">Resume_SensAnal!$AO$117</definedName>
    <definedName name="ox_283922b0_ac78_5a46_9270_6585efdc5321" comment="milleleaf node 283922b0-ac78-5a46-9270-6585efdc5321">'Use Phase'!$J$155</definedName>
    <definedName name="ox_2839922d_88ef_5a67_ac02_8ed599f34a2c" comment="milleleaf node 2839922d-88ef-5a67-ac02-8ed599f34a2c">Resume_SensAnal!$G$31</definedName>
    <definedName name="ox_283e7f26_4692_5741_8111_f97d722ce564" comment="milleleaf node 283e7f26-4692-5741-8111-f97d722ce564">'Use Phase'!$V$242</definedName>
    <definedName name="ox_2842042f_0f62_594c_8d57_a0ad6b046bc4" comment="milleleaf node 2842042f-0f62-594c-8d57-a0ad6b046bc4">'Use Phase'!$M$293</definedName>
    <definedName name="ox_2842390f_de06_52af_98f4_75c4e9e8c01a" comment="milleleaf node 2842390f-de06-52af-98f4-75c4e9e8c01a">Production!$F$161</definedName>
    <definedName name="ox_28444ca7_fa8a_5d96_93e6_e38f63e1b793" comment="milleleaf node 28444ca7-fa8a-5d96-93e6-e38f63e1b793">Graphs!$K$8</definedName>
    <definedName name="ox_284539c6_de84_52bb_8304_7a68e1167b0b" comment="milleleaf node 284539c6-de84-52bb-8304-7a68e1167b0b">Resume_SensAnal!$N$87</definedName>
    <definedName name="ox_28471c3a_28cd_5949_9ea7_c659f6d6ba0c" comment="milleleaf node 28471c3a-28cd-5949-9ea7-c659f6d6ba0c">Production!$U$67</definedName>
    <definedName name="ox_28494134_36d4_5973_9876_b9a5657a2103" comment="milleleaf node 28494134-36d4-5973-9876-b9a5657a2103">Recycling!$BQ$309</definedName>
    <definedName name="ox_284d5bd0_6c5e_5012_ac34_e8fad06fc2ac" comment="milleleaf node 284d5bd0-6c5e-5012-ac34-e8fad06fc2ac">'Heat map article'!$C$33</definedName>
    <definedName name="ox_2850c115_e4f6_5ab1_b73b_1030ed0240ed" comment="milleleaf node 2850c115-e4f6-5ab1-b73b-1030ed0240ed">'Use Phase_Grid'!$K$156</definedName>
    <definedName name="ox_2853d8cd_42ba_51d5_9276_c56659368c19" comment="milleleaf node 2853d8cd-42ba-51d5-9276-c56659368c19">'Use Phase_Grid'!$N$264</definedName>
    <definedName name="ox_2854fc9d_894e_5abd_ae30_c197843a3e12" comment="milleleaf node 2854fc9d-894e-5abd-ae30-c197843a3e12">'Use Phase'!$W$163</definedName>
    <definedName name="ox_28558f26_4406_5bb0_81d0_7031d00f0e1a" comment="milleleaf node 28558f26-4406-5bb0-81d0-7031d00f0e1a">Production!$G$169</definedName>
    <definedName name="ox_2856aba3_48d3_5ce9_9220_8db4b1b4f747" comment="milleleaf node 2856aba3-48d3-5ce9-9220-8db4b1b4f747">'Use Phase'!$L$49</definedName>
    <definedName name="ox_285773f6_ef1a_5d24_9704_22377b353cd3" comment="milleleaf node 285773f6-ef1a-5d24-9704-22377b353cd3">'Use Phase'!$N$36</definedName>
    <definedName name="ox_285d6b1d_cd3a_5803_a6d2_d359ef5a6d31" comment="milleleaf node 285d6b1d-cd3a-5803-a6d2-d359ef5a6d31">'Use Phase'!$AK$145</definedName>
    <definedName name="ox_2863695c_2cd1_5f16_9175_aa59af8e4f68" comment="milleleaf node 2863695c-2cd1-5f16-9175-aa59af8e4f68">Production!$BD$155</definedName>
    <definedName name="ox_2866c677_f969_5e8f_97cf_80a5b9f1b0dc" comment="milleleaf node 2866c677-f969-5e8f-97cf-80a5b9f1b0dc">Resume_SensAnal!$AF$100</definedName>
    <definedName name="ox_28692f7e_a24a_5cd1_bfff_0063c0ee462f" comment="milleleaf node 28692f7e-a24a-5cd1-bfff-0063c0ee462f">Recycling!$AW$16</definedName>
    <definedName name="ox_286c5486_d331_55fe_a627_646d9c87f2cd" comment="milleleaf node 286c5486-d331-55fe-a627-646d9c87f2cd">'Use Phase'!$AH$168</definedName>
    <definedName name="ox_28716331_105d_5b80_9d9f_0292a9ae2619" comment="milleleaf node 28716331-105d-5b80-9d9f-0292a9ae2619">Resume_SensAnal!$H$48</definedName>
    <definedName name="ox_28730a1f_9c39_51bf_b58f_c85509a08489" comment="milleleaf node 28730a1f-9c39-51bf-b58f-c85509a08489">'Heat map article'!$E$143</definedName>
    <definedName name="ox_287608b5_1260_541f_bfb4_8279c9ef40dd" comment="milleleaf node 287608b5-1260-541f-bfb4-8279c9ef40dd">'Use Phase'!$AG$348</definedName>
    <definedName name="ox_287c2cef_afc0_5fd9_976a_19f3214cf290" comment="milleleaf node 287c2cef-afc0-5fd9-976a-19f3214cf290">Graphs!$O$33</definedName>
    <definedName name="ox_287c94a1_82dd_5a7d_b70f_001133193de5" comment="milleleaf node 287c94a1-82dd-5a7d-b70f-001133193de5">'Use Phase'!$J$334</definedName>
    <definedName name="ox_287d7db8_8d85_5f9c_82ed_b3a0334f945c" comment="milleleaf node 287d7db8-8d85-5f9c-82ed-b3a0334f945c">Recycling!$AA$86</definedName>
    <definedName name="ox_288e2db3_f80d_5305_9b6d_52bba965b06f" comment="milleleaf node 288e2db3-f80d-5305-9b6d-52bba965b06f">Production!$S$87</definedName>
    <definedName name="ox_288e53eb_0d3d_5238_a76b_a0e8319081dd" comment="milleleaf node 288e53eb-0d3d-5238-a76b-a0e8319081dd">Graphs!$Q$34</definedName>
    <definedName name="ox_28903ba6_32b5_548d_86d4_e853a7ef4685" comment="milleleaf node 28903ba6-32b5-548d-86d4-e853a7ef4685">Production!$H$8</definedName>
    <definedName name="ox_2893453b_0e1a_52d1_9062_6a070ba7a338" comment="milleleaf node 2893453b-0e1a-52d1-9062-6a070ba7a338">Recycling!$BM$320</definedName>
    <definedName name="ox_2899dbe0_736d_509f_8f25_19219eff4109" comment="milleleaf node 2899dbe0-736d-509f-8f25-19219eff4109">'Heat map article'!$AU$42</definedName>
    <definedName name="ox_289ea3cb_06bd_5c43_b66a_2f4cab57a979" comment="milleleaf node 289ea3cb-06bd-5c43-b66a-2f4cab57a979">Resume_SensAnal!$AI$79</definedName>
    <definedName name="ox_28a0237e_eb8e_5e59_8e0c_9fd188a3f1e5" comment="milleleaf node 28a0237e-eb8e-5e59-8e0c-9fd188a3f1e5">Resume_SensAnal!$P$117</definedName>
    <definedName name="ox_28a4f7cc_5f1d_5434_91ac_22c0473339e1" comment="milleleaf node 28a4f7cc-5f1d-5434-91ac-22c0473339e1">'Use Phase'!$Q$27</definedName>
    <definedName name="ox_28a5738d_09da_57c4_88d8_9a864f127a3b" comment="milleleaf node 28a5738d-09da-57c4-88d8-9a864f127a3b">'Use Phase'!$AF$138</definedName>
    <definedName name="ox_28a809f5_49a3_5e0d_b7cf_1ea2e8fc6cf2" comment="milleleaf node 28a809f5-49a3-5e0d-b7cf-1ea2e8fc6cf2">'Use Phase'!$N$28</definedName>
    <definedName name="ox_28a8d35a_b8a3_56ba_9c40_5cb180950638" comment="milleleaf node 28a8d35a-b8a3-56ba-9c40-5cb180950638">'Use Phase'!$U$187</definedName>
    <definedName name="ox_28a99877_7344_5148_ba70_46a329f40af9" comment="milleleaf node 28a99877-7344-5148-ba70-46a329f40af9">Recycling!$H$111</definedName>
    <definedName name="ox_28a9b0ea_f322_5f63_83de_95737d6441ca" comment="milleleaf node 28a9b0ea-f322-5f63-83de-95737d6441ca">Recycling!$AV$11</definedName>
    <definedName name="ox_28adf053_7ca2_570d_b8d9_347710ad3d78" comment="milleleaf node 28adf053-7ca2-570d-b8d9-347710ad3d78">Recycling!$Y$176</definedName>
    <definedName name="ox_28b185ee_5af5_5d81_ae45_96ab17cb9f4a" comment="milleleaf node 28b185ee-5af5-5d81-ae45-96ab17cb9f4a">Resume_SensAnal!$X$197</definedName>
    <definedName name="ox_28b25a8d_161e_51e9_ac94_9e144bd76eca" comment="milleleaf node 28b25a8d-161e-51e9-ac94-9e144bd76eca">'Heat map article'!$G$151</definedName>
    <definedName name="ox_28b33118_58b8_5014_84bc_a53cfb500c17" comment="milleleaf node 28b33118-58b8-5014-84bc-a53cfb500c17">'Use Phase'!$AF$298</definedName>
    <definedName name="ox_28b48911_85e3_5dfa_8dd2_414e450886ec" comment="milleleaf node 28b48911-85e3-5dfa-8dd2-414e450886ec">Recycling!$O$141</definedName>
    <definedName name="ox_28b7ba6f_07c0_5fe7_a39b_cca1ab132946" comment="milleleaf node 28b7ba6f-07c0-5fe7-a39b-cca1ab132946">Recycling!$AF$1</definedName>
    <definedName name="ox_28ba268e_45cf_594a_8343_62340d55d80c" comment="milleleaf node 28ba268e-45cf-594a-8343-62340d55d80c">'Use Phase'!$S$323</definedName>
    <definedName name="ox_28bac042_0dd2_53ac_a397_65dd0d0ed501" comment="milleleaf node 28bac042-0dd2-53ac-a397-65dd0d0ed501">'Use Phase'!$AH$284</definedName>
    <definedName name="ox_28bb3902_cc59_5f17_9337_a09ebca94bb5" comment="milleleaf node 28bb3902-cc59-5f17-9337-a09ebca94bb5">'Heat map article'!$X$53</definedName>
    <definedName name="ox_28bcce9c_e232_5abe_bff8_ba98efb248aa" comment="milleleaf node 28bcce9c-e232-5abe-bff8-ba98efb248aa">Production!$H$181</definedName>
    <definedName name="ox_28bd8f00_d555_5b63_8292_a1bed45cb774" comment="milleleaf node 28bd8f00-d555-5b63-8292-a1bed45cb774">'Use Phase'!$AJ$319</definedName>
    <definedName name="ox_28bfc67a_1f3e_5388_b1c6_ec7e65b0717c" comment="milleleaf node 28bfc67a-1f3e-5388-b1c6-ec7e65b0717c">'Heat map article'!$Z$136</definedName>
    <definedName name="ox_28c149e7_2048_5fc5_b584_bab0cf1996a4" comment="milleleaf node 28c149e7-2048-5fc5-b584-bab0cf1996a4">Recycling!$AM$156</definedName>
    <definedName name="ox_28c482d2_4a23_5921_9aaf_33c4bba7f63e" comment="milleleaf node 28c482d2-4a23-5921-9aaf-33c4bba7f63e">'Use Phase_Grid'!$M$58</definedName>
    <definedName name="ox_28c4d74c_45bc_51b6_81fd_88dfbb675ff7" comment="milleleaf node 28c4d74c-45bc-51b6-81fd-88dfbb675ff7">Production!$AA$218</definedName>
    <definedName name="ox_28c8bb31_817e_5cac_8419_1f52825109d7" comment="milleleaf node 28c8bb31-817e-5cac-8419-1f52825109d7">'Use Phase'!$M$24</definedName>
    <definedName name="ox_28d00cac_063d_5657_b1ed_2a8d256cea12" comment="milleleaf node 28d00cac-063d-5657-b1ed-2a8d256cea12">'Heat map article'!$O$121</definedName>
    <definedName name="ox_28d1d6ef_4cb0_5daf_939f_34c6d416985f" comment="milleleaf node 28d1d6ef-4cb0-5daf-939f-34c6d416985f">'Heat map article'!$G$77</definedName>
    <definedName name="ox_28d46fa5_bbd8_5109_9b8d_ab2a3e1bd975" comment="milleleaf node 28d46fa5-bbd8-5109-9b8d-ab2a3e1bd975">'Use Phase'!$Q$54</definedName>
    <definedName name="ox_28d549f6_228b_5d17_a276_3afd828dbaa2" comment="milleleaf node 28d549f6-228b-5d17-a276-3afd828dbaa2">'Heat map article'!$AI$86</definedName>
    <definedName name="ox_28d72f6e_99ab_5fb1_b71f_da23248b3d45" comment="milleleaf node 28d72f6e-99ab-5fb1-b71f-da23248b3d45">'Use Phase_Grid'!$P$153</definedName>
    <definedName name="ox_28dac197_5d57_5631_a66e_50fe76f0fb2c" comment="milleleaf node 28dac197-5d57-5631-a66e-50fe76f0fb2c">Resume_SensAnal!$G$191</definedName>
    <definedName name="ox_28dafb09_a522_569e_8e0a_0d744e209f6e" comment="milleleaf node 28dafb09-a522-569e-8e0a-0d744e209f6e">'Use Phase_Grid'!$J$233</definedName>
    <definedName name="ox_28dc34d3_d894_5623_be95_1ec7f6a6c7f3" comment="milleleaf node 28dc34d3-d894-5623-be95-1ec7f6a6c7f3">'Use Phase'!$V$292</definedName>
    <definedName name="ox_28deb6c7_4deb_5a22_b0be_5b90a878eafb" comment="milleleaf node 28deb6c7-4deb-5a22-b0be-5b90a878eafb">Graphs!$D$38</definedName>
    <definedName name="ox_28e8b3cc_425c_55bf_a595_4bf10a133792" comment="milleleaf node 28e8b3cc-425c-55bf-a595-4bf10a133792">'Use Phase'!$AI$166</definedName>
    <definedName name="ox_28eb3fc4_330e_5800_91d8_c81cf0d2dd62" comment="milleleaf node 28eb3fc4-330e-5800-91d8-c81cf0d2dd62">'Use Phase'!$S$144</definedName>
    <definedName name="ox_28ed590e_df5e_58e8_bc04_37fc522ec022" comment="milleleaf node 28ed590e-df5e-58e8-bc04-37fc522ec022">'Use Phase'!$AJ$314</definedName>
    <definedName name="ox_28ee02aa_6dcf_541d_98dd_0ed8cc34abc0" comment="milleleaf node 28ee02aa-6dcf-541d-98dd-0ed8cc34abc0">Production!$AK$185</definedName>
    <definedName name="ox_28f073c9_3b2e_58c8_b338_1c13eae9c587" comment="milleleaf node 28f073c9-3b2e-58c8-b338-1c13eae9c587">'Heat map article'!$AS$19</definedName>
    <definedName name="ox_28f45e7d_01a9_51f6_a00b_9e377a42dc3f" comment="milleleaf node 28f45e7d-01a9-51f6-a00b-9e377a42dc3f">'Heat map article'!$AD$45</definedName>
    <definedName name="ox_29002f3d_78f4_5c21_a082_a08cd1ffcba1" comment="milleleaf node 29002f3d-78f4-5c21-a082-a08cd1ffcba1">'Use Phase'!$W$261</definedName>
    <definedName name="ox_29029b53_018b_5f21_bb5e_76dc9ab26ec0" comment="milleleaf node 29029b53-018b-5f21-bb5e-76dc9ab26ec0">'Heat map article'!$N$142</definedName>
    <definedName name="ox_29049773_d0d0_58fd_8f7c_111d6832238b" comment="milleleaf node 29049773-d0d0-58fd-8f7c-111d6832238b">'Use Phase'!$AE$263</definedName>
    <definedName name="ox_290b9a10_edb0_5337_8818_d6e12fe2fed9" comment="milleleaf node 290b9a10-edb0-5337-8818-d6e12fe2fed9">'Heat map article'!$AA$31</definedName>
    <definedName name="ox_290e1e02_2423_5c25_b6d8_373c6f24c322" comment="milleleaf node 290e1e02-2423-5c25-b6d8-373c6f24c322">'Heat map article'!$M$97</definedName>
    <definedName name="ox_290e5cd7_1d67_5684_aaa9_b3c862a9c3a7" comment="milleleaf node 290e5cd7-1d67-5684-aaa9-b3c862a9c3a7">Production!$L$107</definedName>
    <definedName name="ox_29105aa5_cbca_550a_9a3c_95b88c8f4463" comment="milleleaf node 29105aa5-cbca-550a-9a3c-95b88c8f4463">Resume_SensAnal!$F$210</definedName>
    <definedName name="ox_29106440_60b4_5589_99b5_97f108d53c7c" comment="milleleaf node 29106440-60b4-5589-99b5-97f108d53c7c">Recycling!$BK$340</definedName>
    <definedName name="ox_2912493c_6636_542a_aede_5ae02cb3c5ab" comment="milleleaf node 2912493c-6636-542a-aede-5ae02cb3c5ab">'Heat map article'!$AJ$22</definedName>
    <definedName name="ox_2915d1db_094d_54b9_a8e8_6548a86bac3f" comment="milleleaf node 2915d1db-094d-54b9-a8e8-6548a86bac3f">'Use Phase'!$Q$223</definedName>
    <definedName name="ox_291d7531_1d99_55ab_a08b_1c89ac1cb67c" comment="milleleaf node 291d7531-1d99-55ab-a08b-1c89ac1cb67c">'Use Phase_Grid'!$P$201</definedName>
    <definedName name="ox_291e4566_2a7c_5315_80a5_6a2ded2e94bb" comment="milleleaf node 291e4566-2a7c-5315-80a5-6a2ded2e94bb">Recycling!$R$81</definedName>
    <definedName name="ox_291f810b_b940_5bc3_958c_6ab7ac52f967" comment="milleleaf node 291f810b-b940-5bc3-958c-6ab7ac52f967">Graphs!$C$10</definedName>
    <definedName name="ox_2924e1ec_a1a6_5b63_b4c5_51734df51d8f" comment="milleleaf node 2924e1ec-a1a6-5b63-b4c5-51734df51d8f">'Heat map article'!$H$35</definedName>
    <definedName name="ox_29263baf_3906_5f6c_a848_6d654135bbdd" comment="milleleaf node 29263baf-3906-5f6c-a848-6d654135bbdd">'Use Phase'!$P$271</definedName>
    <definedName name="ox_29268d32_51fd_5a30_98e9_4dc72e1b23c7" comment="milleleaf node 29268d32-51fd-5a30-98e9-4dc72e1b23c7">Recycling!$R$193</definedName>
    <definedName name="ox_292911c1_cfce_5048_a333_9f0ebb9bcb64" comment="milleleaf node 292911c1-cfce-5048-a333-9f0ebb9bcb64">Production!$F$198</definedName>
    <definedName name="ox_292b2f34_3ef2_56ad_adb3_37b4d3c85762" comment="milleleaf node 292b2f34-3ef2-56ad-adb3-37b4d3c85762">'Use Phase'!$K$79</definedName>
    <definedName name="ox_292bf97d_e86f_514b_8f6e_2c77b59ecd7b" comment="milleleaf node 292bf97d-e86f-514b-8f6e-2c77b59ecd7b">Resume_SensAnal!$N$75</definedName>
    <definedName name="ox_292c0177_c118_5059_81c2_64f75a2feec0" comment="milleleaf node 292c0177-c118-5059-81c2-64f75a2feec0">'Use Phase'!$L$217</definedName>
    <definedName name="ox_292c4985_00db_5e3b_a791_5c8096c93c2e" comment="milleleaf node 292c4985-00db-5e3b-a791-5c8096c93c2e">Production!$BO$158</definedName>
    <definedName name="ox_292f6648_67e1_5ab2_abce_9baf9d2525d8" comment="milleleaf node 292f6648-67e1-5ab2-abce-9baf9d2525d8">Recycling!$N$193</definedName>
    <definedName name="ox_292fbbee_e3f3_5da5_aa97_5359cbf57412" comment="milleleaf node 292fbbee-e3f3-5da5-aa97-5359cbf57412">'Heat map article'!$M$87</definedName>
    <definedName name="ox_2932fbfa_4288_5f69_99e8_6e9d3fe217ca" comment="milleleaf node 2932fbfa-4288-5f69-99e8-6e9d3fe217ca">'Use Phase_Grid'!$K$162</definedName>
    <definedName name="ox_2932ff35_9971_55df_bb73_6538f73c7c41" comment="milleleaf node 2932ff35-9971-55df-bb73-6538f73c7c41">Recycling!$AQ$163</definedName>
    <definedName name="ox_29382213_e25a_5874_ad70_bdd610dc1c69" comment="milleleaf node 29382213-e25a-5874-ad70-bdd610dc1c69">Resume_SensAnal!$I$122</definedName>
    <definedName name="ox_29430f7e_e564_5795_a996_d2b7b36ddf92" comment="milleleaf node 29430f7e-e564-5795-a996-d2b7b36ddf92">'Use Phase'!$P$338</definedName>
    <definedName name="ox_29444116_043a_505b_9f7a_a140afc8a57c" comment="milleleaf node 29444116-043a-505b-9f7a-a140afc8a57c">'Use Phase_Grid'!$J$150</definedName>
    <definedName name="ox_29467939_a888_5f89_970f_95859f9aaca5" comment="milleleaf node 29467939-a888-5f89-970f-95859f9aaca5">Resume_SensAnal!$P$42</definedName>
    <definedName name="ox_2947bf38_8e44_5285_88a2_b05b9d4ab9d2" comment="milleleaf node 2947bf38-8e44-5285-88a2-b05b9d4ab9d2">Recycling!$BO$332</definedName>
    <definedName name="ox_2948b620_33f1_58c5_ab5d_cd7d222dfbd8" comment="milleleaf node 2948b620-33f1-58c5-ab5d-cd7d222dfbd8">'Use Phase'!$M$268</definedName>
    <definedName name="ox_294b6bff_a62c_5246_9453_0b0117a1d2b9" comment="milleleaf node 294b6bff-a62c-5246-9453-0b0117a1d2b9">'Use Phase'!$AJ$234</definedName>
    <definedName name="ox_294d75b3_af20_56d6_8ef2_a26f9fb10008" comment="milleleaf node 294d75b3-af20-56d6-8ef2-a26f9fb10008">Recycling!$AM$151</definedName>
    <definedName name="ox_294f1716_59b2_578a_963f_9e53c3264060" comment="milleleaf node 294f1716-59b2-578a-963f-9e53c3264060">'Use Phase'!$N$250</definedName>
    <definedName name="ox_294f5ee1_393a_5a47_95cf_0f018019b864" comment="milleleaf node 294f5ee1-393a-5a47-95cf-0f018019b864">'Heat map article'!$D$6</definedName>
    <definedName name="ox_29519eaf_fa29_5d89_95f9_b075ad42603c" comment="milleleaf node 29519eaf-fa29-5d89-95f9-b075ad42603c">'Use Phase'!$R$91</definedName>
    <definedName name="ox_2952349c_da9a_519e_85d9_07f4f7f6bb1a" comment="milleleaf node 2952349c-da9a-519e-85d9-07f4f7f6bb1a">'Use Phase'!$M$178</definedName>
    <definedName name="ox_295301e5_31a7_5e09_a4dc_07dd9d00a2db" comment="milleleaf node 295301e5-31a7-5e09-a4dc-07dd9d00a2db">'Use Phase'!$V$274</definedName>
    <definedName name="ox_295d7b71_707a_5e2d_9046_a20669a26c35" comment="milleleaf node 295d7b71-707a-5e2d-9046-a20669a26c35">'Heat map article'!$AQ$44</definedName>
    <definedName name="ox_295deb4f_5177_5aee_b6a0_2e760409b521" comment="milleleaf node 295deb4f-5177-5aee-b6a0-2e760409b521">Recycling!$AY$92</definedName>
    <definedName name="ox_295e81fd_0733_542e_b9f7_014fc322c074" comment="milleleaf node 295e81fd-0733-542e-b9f7-014fc322c074">'Heat map article'!$Q$13</definedName>
    <definedName name="ox_2964aba1_ca83_5a3d_a4fe_07ba7b087ddb" comment="milleleaf node 2964aba1-ca83-5a3d-a4fe-07ba7b087ddb">Production!$I$74</definedName>
    <definedName name="ox_2964c1d0_52db_53f5_b7af_a0bd52567866" comment="milleleaf node 2964c1d0-52db-53f5-b7af-a0bd52567866">'Use Phase_Grid'!$L$42</definedName>
    <definedName name="ox_2964f855_eca2_5771_9de3_fa39cbec9a28" comment="milleleaf node 2964f855-eca2-5771-9de3-fa39cbec9a28">Production!$I$37</definedName>
    <definedName name="ox_29677e71_10b5_58cf_a34c_30489f55db24" comment="milleleaf node 29677e71-10b5-58cf-a34c-30489f55db24">'Use Phase'!$P$128</definedName>
    <definedName name="ox_29695d33_5048_50fb_9eb1_403e2d47a252" comment="milleleaf node 29695d33-5048-50fb-9eb1-403e2d47a252">'Use Phase'!$Q$275</definedName>
    <definedName name="ox_296a45ab_91e6_568c_a642_b5b16ca90eec" comment="milleleaf node 296a45ab-91e6-568c-a642-b5b16ca90eec">'Heat map article'!$AJ$118</definedName>
    <definedName name="ox_296b4350_0aa6_5e76_9679_f8da259abf4e" comment="milleleaf node 296b4350-0aa6-5e76-9679-f8da259abf4e">Recycling!$Q$173</definedName>
    <definedName name="ox_296cadb3_c0a0_5a10_9090_86bc532b597f" comment="milleleaf node 296cadb3-c0a0-5a10-9090-86bc532b597f">'Use Phase'!$AJ$335</definedName>
    <definedName name="ox_297031cf_4586_5b23_961c_013e8ab3d4d0" comment="milleleaf node 297031cf-4586-5b23-961c-013e8ab3d4d0">Resume_SensAnal!$AG$91</definedName>
    <definedName name="ox_29716755_6ba3_5e64_b156_d0c291ea92dc" comment="milleleaf node 29716755-6ba3-5e64-b156-d0c291ea92dc">'Heat map article'!$H$143</definedName>
    <definedName name="ox_29797602_2d14_53ce_899d_04902f85733c" comment="milleleaf node 29797602-2d14-53ce-899d-04902f85733c">Recycling!$I$171</definedName>
    <definedName name="ox_297c0fcf_c0a7_5f71_8663_c780a3c7b70a" comment="milleleaf node 297c0fcf-c0a7-5f71-8663-c780a3c7b70a">Resume_SensAnal!$L$192</definedName>
    <definedName name="ox_297e1158_1956_569b_ab6d_fda0121c7223" comment="milleleaf node 297e1158-1956-569b-ab6d-fda0121c7223">Production!$BF$16</definedName>
    <definedName name="ox_297f68bf_cd7f_5757_b4c2_0f540246769a" comment="milleleaf node 297f68bf-cd7f-5757-b4c2-0f540246769a">Resume_SensAnal!$M$104</definedName>
    <definedName name="ox_298195f0_1d55_5184_8c39_700c05ebc6b6" comment="milleleaf node 298195f0-1d55-5184-8c39-700c05ebc6b6">'Heat map article'!$AB$131</definedName>
    <definedName name="ox_2983e461_4a92_50f2_8419_6cd1bafec2b4" comment="milleleaf node 2983e461-4a92-50f2-8419-6cd1bafec2b4">Production!$L$244</definedName>
    <definedName name="ox_298521c1_6acb_55a6_8ee9_ba3355c44171" comment="milleleaf node 298521c1-6acb-55a6-8ee9-ba3355c44171">'Use Phase_Grid'!$O$110</definedName>
    <definedName name="ox_2985fce4_d693_572c_8a46_32ce0e99ce07" comment="milleleaf node 2985fce4-d693-572c-8a46-32ce0e99ce07">Production!$AV$5</definedName>
    <definedName name="ox_29885099_e8d9_5b31_86f6_1e2d3ebc67cf" comment="milleleaf node 29885099-e8d9-5b31-86f6-1e2d3ebc67cf">Resume_SensAnal!$E$10</definedName>
    <definedName name="ox_2988704d_238c_5f4f_a2bc_64462862e376" comment="milleleaf node 2988704d-238c-5f4f-a2bc-64462862e376">'Heat map article'!$AG$125</definedName>
    <definedName name="ox_299664e2_81a8_56cf_bb08_54f86b595095" comment="milleleaf node 299664e2-81a8-56cf-bb08-54f86b595095">'Use Phase'!$O$309</definedName>
    <definedName name="ox_2998cd91_2ace_5f69_8be2_6d6a72135914" comment="milleleaf node 2998cd91-2ace-5f69-8be2-6d6a72135914">Production!$BC$3</definedName>
    <definedName name="ox_2999d10e_55bd_5ca3_975c_400b3976cb34" comment="milleleaf node 2999d10e-55bd-5ca3-975c-400b3976cb34">'Heat map article'!$AG$31</definedName>
    <definedName name="ox_299a85d8_e43b_5e4b_b376_7ffcfea32916" comment="milleleaf node 299a85d8-e43b-5e4b-b376-7ffcfea32916">Resume_SensAnal!$M$30</definedName>
    <definedName name="ox_299f075d_eb51_5cfb_a798_22926ff5eb49" comment="milleleaf node 299f075d-eb51-5cfb-a798-22926ff5eb49">'Use Phase_Grid'!$R$32</definedName>
    <definedName name="ox_29a0d644_bdc6_5fc9_b443_54dfd6aabd94" comment="milleleaf node 29a0d644-bdc6-5fc9-b443-54dfd6aabd94">'Heat map article'!$O$97</definedName>
    <definedName name="ox_29a373f8_0eb0_5953_993a_58ab325e9200" comment="milleleaf node 29a373f8-0eb0-5953-993a-58ab325e9200">'Use Phase'!$R$77</definedName>
    <definedName name="ox_29a38fdb_fcd1_5eb4_8826_22a57ec6b710" comment="milleleaf node 29a38fdb-fcd1-5eb4-8826-22a57ec6b710">Recycling!$AS$103</definedName>
    <definedName name="ox_29a8eff6_6146_55b7_918f_e1e920e62752" comment="milleleaf node 29a8eff6-6146-55b7-918f-e1e920e62752">Recycling!$BB$81</definedName>
    <definedName name="ox_29aa3e1a_7f37_557f_8dc1_ddcd0262f587" comment="milleleaf node 29aa3e1a-7f37-557f-8dc1-ddcd0262f587">Resume_SensAnal!$M$220</definedName>
    <definedName name="ox_29aaac64_0fcb_5de9_bde3_b10621c34b56" comment="milleleaf node 29aaac64-0fcb-5de9-bde3-b10621c34b56">'Heat map article'!$P$82</definedName>
    <definedName name="ox_29adb302_f5c2_5bab_bd05_2dd9f4666334" comment="milleleaf node 29adb302-f5c2-5bab-bd05-2dd9f4666334">'Use Phase'!$AI$203</definedName>
    <definedName name="ox_29ae939c_0188_5d7d_91c9_b1901761ac11" comment="milleleaf node 29ae939c-0188-5d7d-91c9-b1901761ac11">Graphs!$C$39</definedName>
    <definedName name="ox_29afa397_151d_58fa_a10b_2d072c480875" comment="milleleaf node 29afa397-151d-58fa-a10b-2d072c480875">'Use Phase'!$J$164</definedName>
    <definedName name="ox_29b0e146_a1bd_59f5_86cf_73f1dd6e38cf" comment="milleleaf node 29b0e146-a1bd-59f5-86cf-73f1dd6e38cf">Production!$AJ$199</definedName>
    <definedName name="ox_29b4bc60_da2b_5d44_9fad_3ed1344e0734" comment="milleleaf node 29b4bc60-da2b-5d44-9fad-3ed1344e0734">Resume_SensAnal!$F$32</definedName>
    <definedName name="ox_29b65a02_edc0_546f_9f83_0f110b82e7a3" comment="milleleaf node 29b65a02-edc0-546f-9f83-0f110b82e7a3">'Use Phase'!$R$252</definedName>
    <definedName name="ox_29c0b143_bccd_500d_be1a_7d7d85c4ef7c" comment="milleleaf node 29c0b143-bccd-500d-be1a-7d7d85c4ef7c">Production!$N$38</definedName>
    <definedName name="ox_29c26214_4585_5b51_8158_6c15593cfcb2" comment="milleleaf node 29c26214-4585-5b51-8158-6c15593cfcb2">Production!$P$50</definedName>
    <definedName name="ox_29c31261_fe56_53a0_81a1_8e7166a0ccd7" comment="milleleaf node 29c31261-fe56-53a0-81a1-8e7166a0ccd7">Production!$F$36</definedName>
    <definedName name="ox_29c54373_abe9_5820_bed3_44c37d75580c" comment="milleleaf node 29c54373-abe9-5820-bed3-44c37d75580c">'Heat map article'!$H$77</definedName>
    <definedName name="ox_29c597eb_d846_52b8_8943_031a2e629c89" comment="milleleaf node 29c597eb-d846-52b8-8943-031a2e629c89">'Use Phase'!$AE$217</definedName>
    <definedName name="ox_29c9e6cc_5d60_58be_ae00_86e3b1f0ebc2" comment="milleleaf node 29c9e6cc-5d60-58be-ae00-86e3b1f0ebc2">'Use Phase_Grid'!$V$174</definedName>
    <definedName name="ox_29d05bdf_5843_55e5_a37a_3ba552b1bf9e" comment="milleleaf node 29d05bdf-5843-55e5-a37a-3ba552b1bf9e">Resume_SensAnal!$AN$97</definedName>
    <definedName name="ox_29d1a307_83d8_5915_901c_ff328ecf66b6" comment="milleleaf node 29d1a307-83d8-5915-901c-ff328ecf66b6">'Heat map article'!$AF$131</definedName>
    <definedName name="ox_29d4135f_2299_502d_8da2_4f2f52de0879" comment="milleleaf node 29d4135f-2299-502d-8da2-4f2f52de0879">'Heat map article'!$F$14</definedName>
    <definedName name="ox_29d5f022_5e56_5b1b_8003_9f1cc2f18672" comment="milleleaf node 29d5f022-5e56-5b1b-8003-9f1cc2f18672">Resume_SensAnal!$X$220</definedName>
    <definedName name="ox_29d9912e_a094_5ea7_bc29_0a7cfeef2f8a" comment="milleleaf node 29d9912e-a094-5ea7-bc29-0a7cfeef2f8a">'Use Phase'!$G$43</definedName>
    <definedName name="ox_29dbb907_b162_5689_b633_2b9480b36cbb" comment="milleleaf node 29dbb907-b162-5689-b633-2b9480b36cbb">'Use Phase'!$AG$205</definedName>
    <definedName name="ox_29ef9741_2bb1_54af_9410_527321576f2d" comment="milleleaf node 29ef9741-2bb1-54af-9410-527321576f2d">'Use Phase_Grid'!$R$48</definedName>
    <definedName name="ox_29efc711_06cd_5261_ab50_1f41d1899d1a" comment="milleleaf node 29efc711-06cd-5261-ab50-1f41d1899d1a">'Heat map article'!$AX$33</definedName>
    <definedName name="ox_29f38352_ca50_592f_bc98_7ba014588cf4" comment="milleleaf node 29f38352-ca50-592f-bc98-7ba014588cf4">'Heat map article'!$Q$37</definedName>
    <definedName name="ox_29f6b3e0_74cf_50e8_8b99_8b77dc904ff7" comment="milleleaf node 29f6b3e0-74cf-50e8-8b99-8b77dc904ff7">'Use Phase'!$AK$142</definedName>
    <definedName name="ox_29f843d9_d2ee_5e95_834c_3b0843a43773" comment="milleleaf node 29f843d9-d2ee-5e95-834c-3b0843a43773">Recycling!$AW$110</definedName>
    <definedName name="ox_29fabadc_216f_524e_a4be_426812702f20" comment="milleleaf node 29fabadc-216f-524e-a4be-426812702f20">Production!$K$126</definedName>
    <definedName name="ox_29fceb63_eefd_5cbf_9060_b1809ca0d7bf" comment="milleleaf node 29fceb63-eefd-5cbf-9060-b1809ca0d7bf">Resume_SensAnal!$E$97</definedName>
    <definedName name="ox_29fceda8_67d6_55ae_9c32_083b957f076b" comment="milleleaf node 29fceda8-67d6-55ae-9c32-083b957f076b">Resume_SensAnal!$H$8</definedName>
    <definedName name="ox_29fd51f1_3e42_5b6b_b8c4_2a7206095ea0" comment="milleleaf node 29fd51f1-3e42-5b6b-b8c4-2a7206095ea0">'Use Phase'!$AD$299</definedName>
    <definedName name="ox_29fdd299_0244_5128_a0a5_458334388757" comment="milleleaf node 29fdd299-0244-5128-a0a5-458334388757">Resume_SensAnal!$E$99</definedName>
    <definedName name="ox_29fee5c2_dc9d_501e_99a5_201277dbf262" comment="milleleaf node 29fee5c2-dc9d-501e-99a5-201277dbf262">Whisker_Sens!$C$5</definedName>
    <definedName name="ox_2a00682f_62a8_5a0b_9258_6572344043a5" comment="milleleaf node 2a00682f-62a8-5a0b-9258-6572344043a5">'Use Phase'!$R$144</definedName>
    <definedName name="ox_2a008a0e_809f_59c0_8ad4_0706aada03fc" comment="milleleaf node 2a008a0e-809f-59c0-8ad4-0706aada03fc">Resume_SensAnal!$AK$65</definedName>
    <definedName name="ox_2a01328f_ed16_5b6e_a891_546d2fc89b7d" comment="milleleaf node 2a01328f-ed16-5b6e-a891-546d2fc89b7d">'Use Phase'!$AJ$166</definedName>
    <definedName name="ox_2a088958_aff7_5687_b52e_80e631ec7cf3" comment="milleleaf node 2a088958-aff7-5687-b52e-80e631ec7cf3">'Heat map article'!$AD$116</definedName>
    <definedName name="ox_2a0bc1db_b727_587f_a3f2_bd67fe6fb62f" comment="milleleaf node 2a0bc1db-b727-587f-a3f2-bd67fe6fb62f">'Heat map article'!$AE$106</definedName>
    <definedName name="ox_2a0c95c6_f127_5b43_811a_281523abc8f7" comment="milleleaf node 2a0c95c6-f127-5b43-811a-281523abc8f7">'Heat map article'!$D$101</definedName>
    <definedName name="ox_2a10401a_9a8e_587d_bd3b_cb3039058288" comment="milleleaf node 2a10401a-9a8e-587d-bd3b-cb3039058288">Resume_SensAnal!$X$21</definedName>
    <definedName name="ox_2a113019_24c3_57fd_b465_d13d32f10580" comment="milleleaf node 2a113019-24c3-57fd-b465-d13d32f10580">'Use Phase_Grid'!$V$140</definedName>
    <definedName name="ox_2a11d471_7c3b_5a8e_8901_8f42e7d6c061" comment="milleleaf node 2a11d471-7c3b-5a8e-8901-8f42e7d6c061">Resume_SensAnal!$AH$102</definedName>
    <definedName name="ox_2a13bfcf_ea44_586f_9a06_0cc2655374f0" comment="milleleaf node 2a13bfcf-ea44-586f-9a06-0cc2655374f0">'Use Phase'!$R$313</definedName>
    <definedName name="ox_2a152193_38c4_57d2_a92a_7979a3f5c2d2" comment="milleleaf node 2a152193-38c4-57d2-a92a-7979a3f5c2d2">'Use Phase'!$J$317</definedName>
    <definedName name="ox_2a15844c_35f7_5239_b6c7_7b9c6d384e32" comment="milleleaf node 2a15844c-35f7-5239-b6c7-7b9c6d384e32">'Use Phase'!$N$185</definedName>
    <definedName name="ox_2a1609df_6182_5dd5_a10a_ecf4dc380963" comment="milleleaf node 2a1609df-6182-5dd5-a10a-ecf4dc380963">Graphs!$F$34</definedName>
    <definedName name="ox_2a1a9bac_307c_50ac_b9a4_98307d6c3901" comment="milleleaf node 2a1a9bac-307c-50ac-b9a4-98307d6c3901">'Use Phase_Grid'!$P$150</definedName>
    <definedName name="ox_2a1c0f71_0dcb_520d_8dc9_9fa3795e26a4" comment="milleleaf node 2a1c0f71-0dcb-520d-8dc9-9fa3795e26a4">Resume_SensAnal!$AH$96</definedName>
    <definedName name="ox_2a1c6e71_8a39_5e0b_a104_7f62f8188da0" comment="milleleaf node 2a1c6e71-8a39-5e0b-a104-7f62f8188da0">'Heat map article'!$H$149</definedName>
    <definedName name="ox_2a1cf21f_cf58_5212_bf62_af84b175c046" comment="milleleaf node 2a1cf21f-cf58-5212-bf62-af84b175c046">'Heat map article'!$M$49</definedName>
    <definedName name="ox_2a213e86_2606_57db_8dbb_2794e0b1a251" comment="milleleaf node 2a213e86-2606-57db-8dbb-2794e0b1a251">Resume_SensAnal!$J$165</definedName>
    <definedName name="ox_2a22d4d6_c343_5580_90b8_b51b6bfaa0bd" comment="milleleaf node 2a22d4d6-c343-5580-90b8-b51b6bfaa0bd">Resume_SensAnal!$AC$86</definedName>
    <definedName name="ox_2a2b309a_f695_59c8_ae29_60096225d0b0" comment="milleleaf node 2a2b309a-f695-59c8-ae29-60096225d0b0">Resume_SensAnal!$R$49</definedName>
    <definedName name="ox_2a2c661a_6691_5c2a_b3f6_7a5afe1c7df4" comment="milleleaf node 2a2c661a-6691-5c2a-b3f6-7a5afe1c7df4">'Use Phase'!$K$337</definedName>
    <definedName name="ox_2a2f7197_e283_5477_9434_d0e4291daf8a" comment="milleleaf node 2a2f7197-e283-5477-9434-d0e4291daf8a">'Heat map article'!$E$123</definedName>
    <definedName name="ox_2a319c52_149f_5034_a25f_ebccda1ef0e7" comment="milleleaf node 2a319c52-149f-5034-a25f-ebccda1ef0e7">Production!$N$73</definedName>
    <definedName name="ox_2a34b27b_230b_5735_be0d_088deeaff6e9" comment="milleleaf node 2a34b27b-230b-5735-be0d-088deeaff6e9">'Heat map article'!$J$31</definedName>
    <definedName name="ox_2a35a721_575d_5d88_a8c8_22c866efc492" comment="milleleaf node 2a35a721-575d-5d88-a8c8-22c866efc492">Production!$M$232</definedName>
    <definedName name="ox_2a3dd4f3_6d9d_5823_b08c_d3563368f2f6" comment="milleleaf node 2a3dd4f3-6d9d-5823-b08c-d3563368f2f6">'Use Phase'!$Q$9</definedName>
    <definedName name="ox_2a3f4312_300e_52e9_8fe8_9a993bf9cb72" comment="milleleaf node 2a3f4312-300e-52e9-8fe8-9a993bf9cb72">Production!$S$66</definedName>
    <definedName name="ox_2a3f499d_9bb5_5b67_b7d5_e1f7da85d1bc" comment="milleleaf node 2a3f499d-9bb5-5b67-b7d5-e1f7da85d1bc">'Heat map article'!$Z$85</definedName>
    <definedName name="ox_2a4307a6_5114_5131_8155_51f8778595cb" comment="milleleaf node 2a4307a6-5114-5131-8155-51f8778595cb">'Heat map article'!$E$12</definedName>
    <definedName name="ox_2a452903_0a57_518a_8657_901565cd99ab" comment="milleleaf node 2a452903-0a57-518a-8657-901565cd99ab">'Heat map article'!$O$49</definedName>
    <definedName name="ox_2a45965c_7d40_553a_85de_825fcdd8e9f7" comment="milleleaf node 2a45965c-7d40-553a-85de-825fcdd8e9f7">Recycling!$BQ$166</definedName>
    <definedName name="ox_2a4f78c6_020e_53fb_8b88_a0ca99f6eeeb" comment="milleleaf node 2a4f78c6-020e-53fb-8b88-a0ca99f6eeeb">'Heat map article'!$AE$93</definedName>
    <definedName name="ox_2a4fc534_bb85_5212_9fa1_009247268818" comment="milleleaf node 2a4fc534-bb85-5212-9fa1-009247268818">Production!$B$22</definedName>
    <definedName name="ox_2a538152_7161_565f_95be_7cddaa8d530d" comment="milleleaf node 2a538152-7161-565f-95be-7cddaa8d530d">Resume_SensAnal!$N$88</definedName>
    <definedName name="ox_2a554adc_a474_5b3e_b595_e6a15b425a4f" comment="milleleaf node 2a554adc-a474-5b3e-b595-e6a15b425a4f">'Use Phase_Grid'!$Q$135</definedName>
    <definedName name="ox_2a56a235_d94c_59a8_af4b_b69159eb8783" comment="milleleaf node 2a56a235-d94c-59a8-af4b-b69159eb8783">'Use Phase'!$K$243</definedName>
    <definedName name="ox_2a57ed05_2afe_5561_914c_abf99a3e35b9" comment="milleleaf node 2a57ed05-2afe-5561-914c-abf99a3e35b9">'Use Phase_Grid'!$Q$46</definedName>
    <definedName name="ox_2a58bf76_99f8_590d_a834_27bcc67d1df5" comment="milleleaf node 2a58bf76-99f8-590d-a834-27bcc67d1df5">Resume_SensAnal!$M$201</definedName>
    <definedName name="ox_2a5bdbf4_fd79_57f7_8773_ab2942fe1088" comment="milleleaf node 2a5bdbf4-fd79-57f7-8773-ab2942fe1088">Graphs!$P$55</definedName>
    <definedName name="ox_2a5c64cc_75bb_5f70_bbdd_5be540f2cdee" comment="milleleaf node 2a5c64cc-75bb-5f70-bbdd-5be540f2cdee">'Heat map article'!$W$93</definedName>
    <definedName name="ox_2a5c971d_62d7_5781_a656_b47b8483fd22" comment="milleleaf node 2a5c971d-62d7-5781-a656-b47b8483fd22">'Use Phase'!$AJ$260</definedName>
    <definedName name="ox_2a62954b_4be6_52b0_907c_2cad0a3e18cf" comment="milleleaf node 2a62954b-4be6-52b0-907c-2cad0a3e18cf">'Use Phase_Grid'!$S$168</definedName>
    <definedName name="ox_2a65b243_57d9_58d3_a3f9_4a88a489efb8" comment="milleleaf node 2a65b243-57d9-58d3-a3f9-4a88a489efb8">'Heat map article'!$G$145</definedName>
    <definedName name="ox_2a66577e_2d50_5f69_98e4_5a60abc3a0dc" comment="milleleaf node 2a66577e-2d50-5f69-98e4-5a60abc3a0dc">Recycling!$AP$86</definedName>
    <definedName name="ox_2a67810e_a939_5f08_8620_1dbf358f3c1a" comment="milleleaf node 2a67810e-a939-5f08-8620-1dbf358f3c1a">Resume_SensAnal!$AK$132</definedName>
    <definedName name="ox_2a6aa2a0_5439_5b7d_a893_66b150026247" comment="milleleaf node 2a6aa2a0-5439-5b7d-a893-66b150026247">Graphs!$E$59</definedName>
    <definedName name="ox_2a6d1f68_2c6b_5d96_835d_066e59bf6c5e" comment="milleleaf node 2a6d1f68-2c6b-5d96-835d-066e59bf6c5e">'Use Phase'!$AJ$322</definedName>
    <definedName name="ox_2a6ec60a_93ea_5b4c_8ac7_7222e27b457c" comment="milleleaf node 2a6ec60a-93ea-5b4c-8ac7-7222e27b457c">Recycling!$V$91</definedName>
    <definedName name="ox_2a73c2c7_814b_50e2_9bcf_9bdba0adaaac" comment="milleleaf node 2a73c2c7-814b-50e2-9bcf-9bdba0adaaac">Cover!$B$9</definedName>
    <definedName name="ox_2a768eab_6d30_58d3_8afc_b9f9181e269b" comment="milleleaf node 2a768eab-6d30-58d3-8afc-b9f9181e269b">Recycling!$BP$125</definedName>
    <definedName name="ox_2a7737e2_032c_5c4f_ae0c_88ebd4967832" comment="milleleaf node 2a7737e2-032c-5c4f-ae0c-88ebd4967832">'Heat map article'!$L$35</definedName>
    <definedName name="ox_2a790913_19da_5e29_9571_254f8bff784b" comment="milleleaf node 2a790913-19da-5e29-9571-254f8bff784b">'Use Phase'!$P$234</definedName>
    <definedName name="ox_2a7a3cbe_3d98_589a_a1e1_fe897433d4dc" comment="milleleaf node 2a7a3cbe-3d98-589a-a1e1-fe897433d4dc">'Use Phase'!$W$280</definedName>
    <definedName name="ox_2a7a9b0a_e073_5ed4_8a78_e4873c3c875a" comment="milleleaf node 2a7a9b0a-e073-5ed4-8a78-e4873c3c875a">'Use Phase'!$AE$321</definedName>
    <definedName name="ox_2a7d2253_c66e_5b0f_ad2b_f8a452093375" comment="milleleaf node 2a7d2253-c66e-5b0f-ad2b-f8a452093375">Recycling!$CD$116</definedName>
    <definedName name="ox_2a7dee0b_6aaa_556b_ad74_c453627880e1" comment="milleleaf node 2a7dee0b-6aaa-556b-ad74-c453627880e1">'Use Phase_Grid'!$O$72</definedName>
    <definedName name="ox_2a7fb211_1221_5295_9902_79f0e3565aa9" comment="milleleaf node 2a7fb211-1221-5295-9902-79f0e3565aa9">'Heat map article'!$AL$17</definedName>
    <definedName name="ox_2a8002ff_c361_595e_ac61_0dd2eaf13bbd" comment="milleleaf node 2a8002ff-c361-595e-ac61-0dd2eaf13bbd">'Use Phase_Grid'!$J$249</definedName>
    <definedName name="ox_2a830011_e2b2_5372_8f57_641cd31fbfb6" comment="milleleaf node 2a830011-e2b2-5372-8f57-641cd31fbfb6">Resume_SensAnal!$AO$31</definedName>
    <definedName name="ox_2a83fa1a_e11d_5999_82d0_72e9f7d48b62" comment="milleleaf node 2a83fa1a-e11d-5999-82d0-72e9f7d48b62">'Use Phase'!$AD$211</definedName>
    <definedName name="ox_2a863a19_fd41_5fa0_8cc0_a8b45586bfdc" comment="milleleaf node 2a863a19-fd41-5fa0-8cc0-a8b45586bfdc">'Heat map article'!$D$8</definedName>
    <definedName name="ox_2a87067c_c079_5fad_a0b1_dddc92d77d3b" comment="milleleaf node 2a87067c-c079-5fad-a0b1-dddc92d77d3b">Recycling!$AC$124</definedName>
    <definedName name="ox_2a89d8b1_cbca_51f4_a14b_9705b94e7d19" comment="milleleaf node 2a89d8b1-cbca-51f4-a14b-9705b94e7d19">'Use Phase_Grid'!$K$97</definedName>
    <definedName name="ox_2a8c7ece_a00c_5c54_865c_56aa8f3b9f3a" comment="milleleaf node 2a8c7ece-a00c-5c54-865c-56aa8f3b9f3a">Resume_SensAnal!$AQ$103</definedName>
    <definedName name="ox_2a9179d8_c807_591a_b7fe_027eebbfa484" comment="milleleaf node 2a9179d8-c807-591a-b7fe-027eebbfa484">'Use Phase'!$Q$186</definedName>
    <definedName name="ox_2a919a7f_1668_5493_8e48_91c7eb5bd7ca" comment="milleleaf node 2a919a7f-1668-5493-8e48-91c7eb5bd7ca">Resume_SensAnal!$T$45</definedName>
    <definedName name="ox_2a94277c_7fa2_50d8_8b8f_510ab1edb7c4" comment="milleleaf node 2a94277c-7fa2-50d8-8b8f-510ab1edb7c4">Production!$BJ$142</definedName>
    <definedName name="ox_2a972bd1_d43d_5dfd_824b_138202ce3a3d" comment="milleleaf node 2a972bd1-d43d-5dfd-824b-138202ce3a3d">'Use Phase'!$K$369</definedName>
    <definedName name="ox_2a97e129_125e_54ba_b1a6_fed5ecf5b9dd" comment="milleleaf node 2a97e129-125e-54ba-b1a6-fed5ecf5b9dd">Graphs!$N$33</definedName>
    <definedName name="ox_2a9c84c2_9148_5e27_bf43_e58ea3b74292" comment="milleleaf node 2a9c84c2-9148-5e27-bf43-e58ea3b74292">'Use Phase_Grid'!$M$104</definedName>
    <definedName name="ox_2a9f4bb2_589b_5bbf_a0d3_187e54c137a6" comment="milleleaf node 2a9f4bb2-589b-5bbf-a0d3-187e54c137a6">Graphs!$B$9</definedName>
    <definedName name="ox_2a9f54b9_b38a_58ca_afa8_e559d51e4715" comment="milleleaf node 2a9f54b9-b38a-58ca-afa8-e559d51e4715">Resume_SensAnal!$O$172</definedName>
    <definedName name="ox_2aa08b80_1489_53d9_a530_aa53898fd2db" comment="milleleaf node 2aa08b80-1489-53d9-a530-aa53898fd2db">Recycling!$BL$331</definedName>
    <definedName name="ox_2aa0c8e9_237f_5e78_8f7c_7c91161f4449" comment="milleleaf node 2aa0c8e9-237f-5e78-8f7c-7c91161f4449">'Use Phase'!$R$349</definedName>
    <definedName name="ox_2aa860d6_bc10_5176_b76e_eb48e1adee06" comment="milleleaf node 2aa860d6-bc10-5176-b76e-eb48e1adee06">'Heat map article'!$N$153</definedName>
    <definedName name="ox_2aa8de7c_09c6_5eb5_abc7_18be2173e957" comment="milleleaf node 2aa8de7c-09c6-5eb5-abc7-18be2173e957">'Heat map article'!$M$102</definedName>
    <definedName name="ox_2aaa4afc_93e3_55f2_a8c2_682a6e402a0a" comment="milleleaf node 2aaa4afc-93e3-55f2-a8c2-682a6e402a0a">Production!$F$225</definedName>
    <definedName name="ox_2aadc9d2_1bd6_50dc_84cf_c4bf1ffa11fc" comment="milleleaf node 2aadc9d2-1bd6-50dc-84cf-c4bf1ffa11fc">Production!$F$29</definedName>
    <definedName name="ox_2aaf780e_dd62_5675_bc62_c642b86ebdf0" comment="milleleaf node 2aaf780e-dd62-5675-bc62-c642b86ebdf0">'Heat map article'!$N$24</definedName>
    <definedName name="ox_2ab1b866_9f4d_5549_b967_61facd3b1633" comment="milleleaf node 2ab1b866-9f4d-5549-b967-61facd3b1633">'Use Phase'!$S$345</definedName>
    <definedName name="ox_2ab24aa4_eb9a_507e_b64e_899f40b0c52b" comment="milleleaf node 2ab24aa4-eb9a-507e-b64e-899f40b0c52b">Resume_SensAnal!$N$21</definedName>
    <definedName name="ox_2ab2ec55_154d_553a_a460_6a4094854148" comment="milleleaf node 2ab2ec55-154d-553a-a460-6a4094854148">'Use Phase'!$Q$386</definedName>
    <definedName name="ox_2ab43f43_048b_5f35_a069_1f9ca8a2e873" comment="milleleaf node 2ab43f43-048b-5f35-a069-1f9ca8a2e873">'Use Phase'!$J$254</definedName>
    <definedName name="ox_2ab5741b_e437_5957_bd12_08810f4d7de4" comment="milleleaf node 2ab5741b-e437-5957-bd12-08810f4d7de4">Production!$K$244</definedName>
    <definedName name="ox_2ab81133_53c8_52e0_b0e7_ed2de1fe1db5" comment="milleleaf node 2ab81133-53c8-52e0-b0e7-ed2de1fe1db5">'Use Phase_Grid'!$S$192</definedName>
    <definedName name="ox_2abbbd89_32da_56ea_b80f_2b35737c6d1d" comment="milleleaf node 2abbbd89-32da-56ea-b80f-2b35737c6d1d">Production!$C$26</definedName>
    <definedName name="ox_2abf0173_f968_564a_bd06_5a6a5f7a5825" comment="milleleaf node 2abf0173-f968-564a-bd06-5a6a5f7a5825">'Heat map article'!$M$20</definedName>
    <definedName name="ox_2ac51d1f_d217_5705_bd36_88fd7857091c" comment="milleleaf node 2ac51d1f-d217-5705-bd36-88fd7857091c">'Heat map article'!$AA$101</definedName>
    <definedName name="ox_2ac6ec81_7f39_563d_bd58_714b85d1e0f9" comment="milleleaf node 2ac6ec81-7f39-563d-bd58-714b85d1e0f9">Recycling!$BP$322</definedName>
    <definedName name="ox_2acffb0e_1d8f_50b0_a2e2_2ed1065b6186" comment="milleleaf node 2acffb0e-1d8f-50b0-a2e2-2ed1065b6186">'Use Phase_Grid'!$M$188</definedName>
    <definedName name="ox_2ad4c43d_3032_573a_9575_aeafec909f7a" comment="milleleaf node 2ad4c43d-3032-573a-9575-aeafec909f7a">'Use Phase'!$J$220</definedName>
    <definedName name="ox_2ad65331_22db_5fad_ba0d_a8ec1ab0cdd8" comment="milleleaf node 2ad65331-22db-5fad-ba0d-a8ec1ab0cdd8">'Use Phase_Grid'!$P$92</definedName>
    <definedName name="ox_2ae1640c_7d33_562b_83c5_78163069ad69" comment="milleleaf node 2ae1640c-7d33-562b-83c5-78163069ad69">'Heat map article'!$AO$33</definedName>
    <definedName name="ox_2ae6c392_4723_51b7_8a1f_9f9de73348f8" comment="milleleaf node 2ae6c392-4723-51b7-8a1f-9f9de73348f8">'Heat map article'!$AL$20</definedName>
    <definedName name="ox_2ae7d96d_c193_52b4_adb5_9c85151b0fa4" comment="milleleaf node 2ae7d96d-c193-52b4-adb5-9c85151b0fa4">Resume_SensAnal!$D$47</definedName>
    <definedName name="ox_2ae82212_4c92_58df_b7a5_d59bea95327e" comment="milleleaf node 2ae82212-4c92-58df-b7a5-d59bea95327e">Recycling!$BM$298</definedName>
    <definedName name="ox_2aed873e_d454_51b5_8022_f89cfdd53779" comment="milleleaf node 2aed873e-d454-51b5-8022-f89cfdd53779">Resume_SensAnal!$X$18</definedName>
    <definedName name="ox_2af0d2c3_c2bb_55be_844d_b5f661a33f8a" comment="milleleaf node 2af0d2c3-c2bb-55be-844d-b5f661a33f8a">'Heat map article'!$AJ$96</definedName>
    <definedName name="ox_2af169b6_2821_5d71_9615_ae975037df7f" comment="milleleaf node 2af169b6-2821-5d71-9615-ae975037df7f">Recycling!$BH$101</definedName>
    <definedName name="ox_2af33a6e_90b4_58d0_906a_8b76d285e893" comment="milleleaf node 2af33a6e-90b4-58d0-906a-8b76d285e893">'Use Phase_Grid'!$R$139</definedName>
    <definedName name="ox_2af4c4d7_73b6_5e51_b8aa_13e3bf8b6905" comment="milleleaf node 2af4c4d7-73b6-5e51-b8aa-13e3bf8b6905">Resume_SensAnal!$G$33</definedName>
    <definedName name="ox_2afaf75f_330c_5fac_a8da_837c09690461" comment="milleleaf node 2afaf75f-330c-5fac-a8da-837c09690461">Recycling!$Y$121</definedName>
    <definedName name="ox_2afba60e_4cce_5dc0_94f0_08cb2320f351" comment="milleleaf node 2afba60e-4cce-5dc0-94f0-08cb2320f351">'Use Phase'!$T$295</definedName>
    <definedName name="ox_2afc6c97_f38d_5ba2_bd07_17000a39fc4d" comment="milleleaf node 2afc6c97-f38d-5ba2-bd07-17000a39fc4d">Production!$AA$222</definedName>
    <definedName name="ox_2afd70b8_4044_5c46_9002_a0d1059f1693" comment="milleleaf node 2afd70b8-4044-5c46-9002-a0d1059f1693">'Heat map article'!$AF$58</definedName>
    <definedName name="ox_2b002326_da41_5891_a8c5_9d584b436940" comment="milleleaf node 2b002326-da41-5891-a8c5-9d584b436940">Recycling!$BH$115</definedName>
    <definedName name="ox_2b01c108_09e9_5501_8a6a_28a59b4c0ab3" comment="milleleaf node 2b01c108-09e9-5501-8a6a-28a59b4c0ab3">'Heat map article'!$O$28</definedName>
    <definedName name="ox_2b0274b7_c9bd_5e27_9693_c3c9b0703c9a" comment="milleleaf node 2b0274b7-c9bd-5e27-9693-c3c9b0703c9a">'Heat map article'!$W$145</definedName>
    <definedName name="ox_2b02b099_d476_5bd7_b0a6_ffa13c144d98" comment="milleleaf node 2b02b099-d476-5bd7-b0a6-ffa13c144d98">Recycling!$AZ$91</definedName>
    <definedName name="ox_2b02eccb_ebfb_52c9_aa70_6aa743e36bfd" comment="milleleaf node 2b02eccb-ebfb-52c9-aa70-6aa743e36bfd">'Use Phase_Grid'!$U$200</definedName>
    <definedName name="ox_2b04229d_ad37_58bd_9510_990f5757fc83" comment="milleleaf node 2b04229d-ad37-58bd-9510-990f5757fc83">Graphs!$G$48</definedName>
    <definedName name="ox_2b05153b_bfca_5579_8cbb_9dbbeca8b11e" comment="milleleaf node 2b05153b-bfca-5579-8cbb-9dbbeca8b11e">'Use Phase'!$AE$274</definedName>
    <definedName name="ox_2b06a22e_a9ed_53ad_9a89_d9810631c843" comment="milleleaf node 2b06a22e-a9ed-53ad-9a89-d9810631c843">'Use Phase_Grid'!$Q$250</definedName>
    <definedName name="ox_2b06c409_9fa6_5930_913a_14563ddc126a" comment="milleleaf node 2b06c409-9fa6-5930-913a-14563ddc126a">'Use Phase'!$AG$157</definedName>
    <definedName name="ox_2b0c794f_97bf_57bd_a0fd_132c45d44c67" comment="milleleaf node 2b0c794f-97bf-57bd-a0fd-132c45d44c67">'Use Phase_Grid'!$M$91</definedName>
    <definedName name="ox_2b0edc4c_7a9a_5686_b420_8b8e967486b8" comment="milleleaf node 2b0edc4c-7a9a-5686-b420-8b8e967486b8">'Use Phase_Grid'!$N$247</definedName>
    <definedName name="ox_2b1395fb_74cf_5b81_bff6_bf61447fe81e" comment="milleleaf node 2b1395fb-74cf-5b81-bff6-bf61447fe81e">Recycling!$Y$103</definedName>
    <definedName name="ox_2b17064c_66b9_52af_8de8_8a91993170ef" comment="milleleaf node 2b17064c-66b9-52af-8de8-8a91993170ef">Recycling!$M$81</definedName>
    <definedName name="ox_2b17c98f_5caf_5ebd_a2b2_6c490e34c0b0" comment="milleleaf node 2b17c98f-5caf-5ebd-a2b2-6c490e34c0b0">Production!$AB$15</definedName>
    <definedName name="ox_2b18351e_a83d_5632_81ea_62a3b8560dad" comment="milleleaf node 2b18351e-a83d-5632-81ea-62a3b8560dad">Recycling!$G$85</definedName>
    <definedName name="ox_2b2038cc_9ccb_5040_89ce_285bdc539bb9" comment="milleleaf node 2b2038cc-9ccb-5040-89ce-285bdc539bb9">'Use Phase_Grid'!$J$67</definedName>
    <definedName name="ox_2b22c9f2_422f_55b2_8267_7d40bf850ad2" comment="milleleaf node 2b22c9f2-422f-55b2-8267-7d40bf850ad2">'Use Phase'!$M$394</definedName>
    <definedName name="ox_2b22fa8b_598e_5ad6_bd4d_6a78ad04265f" comment="milleleaf node 2b22fa8b-598e-5ad6-bd4d-6a78ad04265f">Recycling!$P$154</definedName>
    <definedName name="ox_2b2bf6b3_5348_5b70_9a74_a731633cd7af" comment="milleleaf node 2b2bf6b3-5348-5b70-9a74-a731633cd7af">'Use Phase_Grid'!$K$184</definedName>
    <definedName name="ox_2b33c315_36fc_5aab_85d1_0f0f304cbfae" comment="milleleaf node 2b33c315-36fc-5aab-85d1-0f0f304cbfae">'Use Phase'!$M$137</definedName>
    <definedName name="ox_2b3d03f5_4961_56a0_9342_2c99d2ab97ad" comment="milleleaf node 2b3d03f5-4961-56a0-9342-2c99d2ab97ad">Production!$H$14</definedName>
    <definedName name="ox_2b3d417a_8403_50f4_a741_ea43e06c49d9" comment="milleleaf node 2b3d417a-8403-50f4-a741-ea43e06c49d9">Recycling!$BP$306</definedName>
    <definedName name="ox_2b410ec4_1bdf_53a9_918a_de93fccf7162" comment="milleleaf node 2b410ec4-1bdf-53a9-918a-de93fccf7162">Production!$AU$148</definedName>
    <definedName name="ox_2b43802a_e94d_5408_96cc_c69d4a46f3a6" comment="milleleaf node 2b43802a-e94d-5408-96cc-c69d4a46f3a6">Recycling!$I$113</definedName>
    <definedName name="ox_2b43fd1a_c188_5369_9489_095d684f6848" comment="milleleaf node 2b43fd1a-c188-5369-9489-095d684f6848">Recycling!$AU$299</definedName>
    <definedName name="ox_2b4ab0bc_b1e9_54f3_9a0f_efcbfdc6cfc4" comment="milleleaf node 2b4ab0bc-b1e9-54f3-9a0f-efcbfdc6cfc4">Resume_SensAnal!$AK$120</definedName>
    <definedName name="ox_2b4e400d_2a29_5fe0_8722_67009e263b05" comment="milleleaf node 2b4e400d-2a29-5fe0-8722-67009e263b05">'Use Phase'!$AE$277</definedName>
    <definedName name="ox_2b556a68_5c13_5a20_a711_7766bc9effef" comment="milleleaf node 2b556a68-5c13-5a20-a711-7766bc9effef">Resume_SensAnal!$R$7</definedName>
    <definedName name="ox_2b58f33a_ba81_5972_98cd_2b8940d14318" comment="milleleaf node 2b58f33a-ba81-5972-98cd-2b8940d14318">'Use Phase_Grid'!$S$171</definedName>
    <definedName name="ox_2b5e11ef_71cc_5865_ad34_c8085e120895" comment="milleleaf node 2b5e11ef-71cc-5865-ad34-c8085e120895">Production!$AA$225</definedName>
    <definedName name="ox_2b62d2d3_4783_5e43_a5c4_f9f68d03950a" comment="milleleaf node 2b62d2d3-4783-5e43-a5c4-f9f68d03950a">Recycling!$J$187</definedName>
    <definedName name="ox_2b651d7f_d6a4_5a38_aae5_de65d3e7183c" comment="milleleaf node 2b651d7f-d6a4-5a38-aae5-de65d3e7183c">Production!$BO$45</definedName>
    <definedName name="ox_2b659974_c05b_5817_a1fe_b205af44798e" comment="milleleaf node 2b659974-c05b-5817-a1fe-b205af44798e">Recycling!$U$90</definedName>
    <definedName name="ox_2b65a8f4_5ed5_5df6_b59a_34f3a9261bcc" comment="milleleaf node 2b65a8f4-5ed5-5df6-b59a-34f3a9261bcc">Resume_SensAnal!$AD$65</definedName>
    <definedName name="ox_2b6d2c3a_fc28_5893_9d58_f0014698fd07" comment="milleleaf node 2b6d2c3a-fc28-5893-9d58-f0014698fd07">Production!$H$199</definedName>
    <definedName name="ox_2b6e1dcd_4920_57fc_a56d_cef1f5e2d2f3" comment="milleleaf node 2b6e1dcd-4920-57fc-a56d-cef1f5e2d2f3">Recycling!$BU$163</definedName>
    <definedName name="ox_2b70252c_f347_584f_9536_c429481851ff" comment="milleleaf node 2b70252c-f347-584f-9536-c429481851ff">'Use Phase_Grid'!$Q$104</definedName>
    <definedName name="ox_2b720d97_6e54_5fd1_a086_b368dd7ad7fc" comment="milleleaf node 2b720d97-6e54-5fd1-a086-b368dd7ad7fc">Graphs!$Q$23</definedName>
    <definedName name="ox_2b72b3aa_8d06_55c5_811d_0d6715d82390" comment="milleleaf node 2b72b3aa-8d06-55c5-811d-0d6715d82390">Resume_SensAnal!$AH$38</definedName>
    <definedName name="ox_2b7344d2_1905_5e81_8fe7_9e56182b5064" comment="milleleaf node 2b7344d2-1905-5e81-8fe7-9e56182b5064">Recycling!$Y$94</definedName>
    <definedName name="ox_2b76b48b_1096_5822_a13b_1d40aab4beeb" comment="milleleaf node 2b76b48b-1096-5822-a13b-1d40aab4beeb">Recycling!$V$100</definedName>
    <definedName name="ox_2b78713c_28c5_533f_9647_95cdcee1f31e" comment="milleleaf node 2b78713c-28c5-533f-9647-95cdcee1f31e">Production!$N$61</definedName>
    <definedName name="ox_2b79544a_59f9_56ae_9906_4f3ad3b33aa4" comment="milleleaf node 2b79544a-59f9-56ae-9906-4f3ad3b33aa4">Recycling!$AY$111</definedName>
    <definedName name="ox_2b796dc7_5582_5e99_8763_9ca867ea8778" comment="milleleaf node 2b796dc7-5582-5e99-8763-9ca867ea8778">'Use Phase_Grid'!$N$139</definedName>
    <definedName name="ox_2b79a0c0_aeca_53f5_813e_e0298c21c5e8" comment="milleleaf node 2b79a0c0-aeca-53f5-813e-e0298c21c5e8">Resume_SensAnal!$E$39</definedName>
    <definedName name="ox_2b7b9ba8_7c29_5845_a8b5_343b697261d7" comment="milleleaf node 2b7b9ba8-7c29-5845-a8b5-343b697261d7">'Use Phase_Grid'!$W$156</definedName>
    <definedName name="ox_2b850e97_4ded_5295_a147_b2fa60e4d24b" comment="milleleaf node 2b850e97-4ded-5295-a147-b2fa60e4d24b">'Heat map article'!$I$99</definedName>
    <definedName name="ox_2b85846d_55a1_5c1c_87bf_91ac0f3f678c" comment="milleleaf node 2b85846d-55a1-5c1c-87bf-91ac0f3f678c">'Use Phase'!$W$200</definedName>
    <definedName name="ox_2b884256_9b5e_5da7_938d_9ded984c1cb7" comment="milleleaf node 2b884256-9b5e-5da7-938d-9ded984c1cb7">'Heat map article'!$AD$94</definedName>
    <definedName name="ox_2b8bfc31_a4d9_54b6_a9c1_c119ab803f10" comment="milleleaf node 2b8bfc31-a4d9-54b6-a9c1-c119ab803f10">Resume_SensAnal!$Q$98</definedName>
    <definedName name="ox_2b8f92ae_098b_505d_9314_5a352f71bb29" comment="milleleaf node 2b8f92ae-098b-505d-9314-5a352f71bb29">'Use Phase'!$AJ$174</definedName>
    <definedName name="ox_2b8fc479_cf37_5a49_9519_12b9849e311f" comment="milleleaf node 2b8fc479-cf37-5a49-9519-12b9849e311f">Resume_SensAnal!$AN$79</definedName>
    <definedName name="ox_2b9423e0_2ac6_574d_89d6_928617581ff4" comment="milleleaf node 2b9423e0-2ac6-574d-89d6-928617581ff4">Recycling!$AD$167</definedName>
    <definedName name="ox_2b95b045_a648_5378_a11c_1a9264ce5ab5" comment="milleleaf node 2b95b045-a648-5378-a11c-1a9264ce5ab5">'Use Phase'!$M$384</definedName>
    <definedName name="ox_2b98ff25_5477_54c9_aeb0_475b8686ec24" comment="milleleaf node 2b98ff25-5477-54c9-aeb0-475b8686ec24">Resume_SensAnal!$C$206</definedName>
    <definedName name="ox_2b9a412a_8896_52e4_8476_409fc6e3bc00" comment="milleleaf node 2b9a412a-8896-52e4-8476-409fc6e3bc00">Recycling!$AS$145</definedName>
    <definedName name="ox_2b9dc455_f96a_5c2d_ab45_7ef341a5c577" comment="milleleaf node 2b9dc455-f96a-5c2d-ab45-7ef341a5c577">'Use Phase'!$R$299</definedName>
    <definedName name="ox_2b9eadd5_e7e0_55a7_8e6c_cee986729b8c" comment="milleleaf node 2b9eadd5-e7e0-55a7-8e6c-cee986729b8c">Production!$M$236</definedName>
    <definedName name="ox_2ba58ef4_c87f_531a_8073_2ea7cf3bb73a" comment="milleleaf node 2ba58ef4-c87f-531a-8073-2ea7cf3bb73a">'Use Phase'!$AJ$182</definedName>
    <definedName name="ox_2baaee0d_b3ab_54be_a986_d22e8008e77c" comment="milleleaf node 2baaee0d-b3ab-54be-a986-d22e8008e77c">'Heat map article'!$J$17</definedName>
    <definedName name="ox_2bac088d_178c_50a1_8cf8_31d98a188213" comment="milleleaf node 2bac088d-178c-50a1-8cf8-31d98a188213">Resume_SensAnal!$AP$40</definedName>
    <definedName name="ox_2bac41b3_bc1f_534f_b353_3e1a3dfb2536" comment="milleleaf node 2bac41b3-bc1f-534f-b353-3e1a3dfb2536">Recycling!$K$96</definedName>
    <definedName name="ox_2bac5ab7_30ee_5436_910e_7661ca19a132" comment="milleleaf node 2bac5ab7-30ee-5436-910e-7661ca19a132">'Heat map article'!$AE$63</definedName>
    <definedName name="ox_2bac8c03_ea92_5abf_aecd_6983ad040d2e" comment="milleleaf node 2bac8c03-ea92-5abf-aecd-6983ad040d2e">'Use Phase'!$N$191</definedName>
    <definedName name="ox_2bad1125_541d_52e8_8a7b_62f63c23985e" comment="milleleaf node 2bad1125-541d-52e8-8a7b-62f63c23985e">Whisker_Sens!$E$39</definedName>
    <definedName name="ox_2bafdd0a_dc5e_5b14_a6e9_c4ca2a922bae" comment="milleleaf node 2bafdd0a-dc5e-5b14-a6e9-c4ca2a922bae">Recycling!$AS$70</definedName>
    <definedName name="ox_2bbaa5f3_80bf_5897_94aa_7259b2a526fe" comment="milleleaf node 2bbaa5f3-80bf-5897-94aa-7259b2a526fe">Production!$BM$95</definedName>
    <definedName name="ox_2bbace4d_40a0_5f1b_bf1e_ae54d7fddd5d" comment="milleleaf node 2bbace4d-40a0-5f1b-bf1e-ae54d7fddd5d">'Use Phase'!$O$257</definedName>
    <definedName name="ox_2bbba30c_4814_57d9_bb95_0abb83e10bc6" comment="milleleaf node 2bbba30c-4814-57d9-bb95-0abb83e10bc6">Production!$AT$225</definedName>
    <definedName name="ox_2bbca155_91b8_5259_a948_4043f14f0aca" comment="milleleaf node 2bbca155-91b8-5259-a948-4043f14f0aca">'Use Phase'!$AK$140</definedName>
    <definedName name="ox_2bbd60ca_a865_5b02_b312_9f20ce434b11" comment="milleleaf node 2bbd60ca-a865-5b02-b312-9f20ce434b11">Whisker_Sens!$C$7</definedName>
    <definedName name="ox_2bbe1655_aa1c_5f14_a317_d43d1f48dd81" comment="milleleaf node 2bbe1655-aa1c-5f14-a317-d43d1f48dd81">Resume_SensAnal!$N$63</definedName>
    <definedName name="ox_2bbf12e3_03b7_5a76_bdef_5873e7d41634" comment="milleleaf node 2bbf12e3-03b7-5a76-bdef-5873e7d41634">'Use Phase_Grid'!$M$9</definedName>
    <definedName name="ox_2bc09527_f218_5955_9a91_aff095d4822c" comment="milleleaf node 2bc09527-f218-5955-9a91-aff095d4822c">'Use Phase'!$AF$144</definedName>
    <definedName name="ox_2bc0a4bb_ae62_5d48_ac1d_9869785b71ed" comment="milleleaf node 2bc0a4bb-ae62-5d48-ac1d-9869785b71ed">'Heat map article'!$Y$77</definedName>
    <definedName name="ox_2bc50f7c_6083_53e8_a3d1_e920c7123ca7" comment="milleleaf node 2bc50f7c-6083-53e8-a3d1-e920c7123ca7">Production!$BO$96</definedName>
    <definedName name="ox_2bc92ee9_299a_598a_8342_b91a78b5f246" comment="milleleaf node 2bc92ee9-299a-598a-8342-b91a78b5f246">'Use Phase'!$P$178</definedName>
    <definedName name="ox_2bce193a_d322_5eb1_8ec7_5650c06b4b30" comment="milleleaf node 2bce193a-d322-5eb1-8ec7-5650c06b4b30">Resume_SensAnal!$R$124</definedName>
    <definedName name="ox_2bd66cb1_7034_53cc_9026_61875440ae3e" comment="milleleaf node 2bd66cb1-7034-53cc-9026-61875440ae3e">'Use Phase'!$AI$187</definedName>
    <definedName name="ox_2bd6c39d_d365_5f4e_8ad5_271c7f3cf313" comment="milleleaf node 2bd6c39d-d365-5f4e-8ad5-271c7f3cf313">'Use Phase'!$O$384</definedName>
    <definedName name="ox_2bd8835b_86cf_5752_8029_8cac40286af3" comment="milleleaf node 2bd8835b-86cf-5752-8029-8cac40286af3">'Heat map article'!$AB$39</definedName>
    <definedName name="ox_2be23720_1d8a_5ed6_b573_70107d8fe450" comment="milleleaf node 2be23720-1d8a-5ed6-b573-70107d8fe450">'Heat map article'!$AG$28</definedName>
    <definedName name="ox_2be63cac_c70e_5036_8baa_1fb17fdf1a2c" comment="milleleaf node 2be63cac-c70e-5036-8baa-1fb17fdf1a2c">Recycling!$AF$119</definedName>
    <definedName name="ox_2be6a5c7_e4ce_5736_8bea_b7567c79467d" comment="milleleaf node 2be6a5c7-e4ce-5736-8bea-b7567c79467d">Production!$S$89</definedName>
    <definedName name="ox_2be7e2fb_ea9f_53a3_9d4d_bb4368b9f2d1" comment="milleleaf node 2be7e2fb-ea9f-53a3-9d4d-bb4368b9f2d1">'Use Phase'!$T$168</definedName>
    <definedName name="ox_2bec8ad5_a410_511d_8139_97fceafd527e" comment="milleleaf node 2bec8ad5-a410-511d-8139-97fceafd527e">Production!$H$148</definedName>
    <definedName name="ox_2bed5861_9bd6_5413_8166_921eef571986" comment="milleleaf node 2bed5861-9bd6-5413-8166-921eef571986">Resume_SensAnal!$D$48</definedName>
    <definedName name="ox_2bf5a97c_1a99_56f6_b854_2449fe51c442" comment="milleleaf node 2bf5a97c-1a99-56f6-b854-2449fe51c442">'Heat map article'!$W$149</definedName>
    <definedName name="ox_2bf64645_66e0_56b5_8326_e2f7a9e119dd" comment="milleleaf node 2bf64645-66e0-56b5-8326-e2f7a9e119dd">Resume_SensAnal!$AH$73</definedName>
    <definedName name="ox_2bfcac9f_2b0b_5eec_b3cf_e84ff0680bbb" comment="milleleaf node 2bfcac9f-2b0b-5eec-b3cf-e84ff0680bbb">Production!$Y$48</definedName>
    <definedName name="ox_2c058f0b_580a_55ac_bd4d_4e17819847fd" comment="milleleaf node 2c058f0b-580a-55ac-bd4d-4e17819847fd">Recycling!$AS$311</definedName>
    <definedName name="ox_2c08005a_61a6_5b60_8555_202c9d049f8d" comment="milleleaf node 2c08005a-61a6-5b60-8555-202c9d049f8d">Resume_SensAnal!$Q$126</definedName>
    <definedName name="ox_2c08a947_c245_5552_bc7b_1bceac8a05aa" comment="milleleaf node 2c08a947-c245-5552-bc7b-1bceac8a05aa">'Use Phase'!$P$99</definedName>
    <definedName name="ox_2c0a0e30_6e7a_5854_a413_0a7f9d244140" comment="milleleaf node 2c0a0e30-6e7a-5854-a413-0a7f9d244140">'Use Phase'!$O$316</definedName>
    <definedName name="ox_2c1dfc83_8360_5cb4_8e29_0695dd2cc7cb" comment="milleleaf node 2c1dfc83-8360-5cb4-8e29-0695dd2cc7cb">'Heat map article'!$V$128</definedName>
    <definedName name="ox_2c1f2d10_a4b9_5f19_8f4c_a8b8787465bc" comment="milleleaf node 2c1f2d10-a4b9-5f19-8f4c-a8b8787465bc">'Use Phase'!$T$170</definedName>
    <definedName name="ox_2c1f476e_d981_5a1d_9ec7_d39f90a3385c" comment="milleleaf node 2c1f476e-d981-5a1d-9ec7-d39f90a3385c">'Heat map article'!$AM$9</definedName>
    <definedName name="ox_2c217a4a_5424_516c_a8b5_75bcd20d7291" comment="milleleaf node 2c217a4a-5424-516c-a8b5-75bcd20d7291">'Heat map article'!$AF$83</definedName>
    <definedName name="ox_2c22a157_37ce_5744_9d98_6c134c5f4b33" comment="milleleaf node 2c22a157-37ce-5744-9d98-6c134c5f4b33">'Use Phase'!$AI$308</definedName>
    <definedName name="ox_2c22e5dd_4405_56bc_9c59_988f1fc00aff" comment="milleleaf node 2c22e5dd-4405-56bc-9c59-988f1fc00aff">Recycling!$H$147</definedName>
    <definedName name="ox_2c293d42_e419_5566_b1dc_0f5fc3a71482" comment="milleleaf node 2c293d42-e419-5566-b1dc-0f5fc3a71482">'Use Phase'!$C$3</definedName>
    <definedName name="ox_2c2a408c_bf25_538f_be54_84a50dca0af6" comment="milleleaf node 2c2a408c-bf25-538f-be54-84a50dca0af6">'Use Phase'!$K$335</definedName>
    <definedName name="ox_2c2b5d4b_e923_5235_9fc6_2f610379bede" comment="milleleaf node 2c2b5d4b-e923-5235-9fc6-2f610379bede">Production!$M$33</definedName>
    <definedName name="ox_2c2b8b4d_f5cd_5404_a7de_5d7d8bda24b3" comment="milleleaf node 2c2b8b4d-f5cd-5404-a7de-5d7d8bda24b3">'Use Phase'!$K$53</definedName>
    <definedName name="ox_2c2bedc6_c9a8_54b4_9172_8bb4652fb45c" comment="milleleaf node 2c2bedc6-c9a8-54b4-9172-8bb4652fb45c">'Heat map article'!$X$124</definedName>
    <definedName name="ox_2c2e8dca_aaee_5101_af18_b1c4bfed341e" comment="milleleaf node 2c2e8dca-aaee-5101-af18-b1c4bfed341e">Production!$AJ$210</definedName>
    <definedName name="ox_2c315bf7_31d8_55b9_b66d_b2b151805b2b" comment="milleleaf node 2c315bf7-31d8-55b9-b66d-b2b151805b2b">Production!$P$145</definedName>
    <definedName name="ox_2c319757_2201_5b0d_bc1e_1dd155db1904" comment="milleleaf node 2c319757-2201-5b0d-bc1e-1dd155db1904">Resume_SensAnal!$N$37</definedName>
    <definedName name="ox_2c35052c_9c30_5531_a776_27897ead044b" comment="milleleaf node 2c35052c-9c30-5531-a776-27897ead044b">Resume_SensAnal!$AP$34</definedName>
    <definedName name="ox_2c3822f5_ff85_5a1b_899b_276552aa2390" comment="milleleaf node 2c3822f5-ff85-5a1b-899b-276552aa2390">'Heat map article'!$L$109</definedName>
    <definedName name="ox_2c395f55_4a09_558a_891d_12cf21018560" comment="milleleaf node 2c395f55-4a09-558a-891d-12cf21018560">Resume_SensAnal!$V$183</definedName>
    <definedName name="ox_2c3df87c_14bb_5a08_8040_6091ebbd25f1" comment="milleleaf node 2c3df87c-14bb-5a08-8040-6091ebbd25f1">Production!$J$90</definedName>
    <definedName name="ox_2c3dfeaf_59ef_5374_aba2_7610bad1f241" comment="milleleaf node 2c3dfeaf-59ef-5374-aba2-7610bad1f241">'Heat map article'!$AI$31</definedName>
    <definedName name="ox_2c4aca62_1636_5078_b2cb_bd5be994bf75" comment="milleleaf node 2c4aca62-1636-5078-b2cb-bd5be994bf75">'Use Phase'!$AG$284</definedName>
    <definedName name="ox_2c4becd2_7508_5cbd_8fd6_4b4ba940f970" comment="milleleaf node 2c4becd2-7508-5cbd-8fd6-4b4ba940f970">Recycling!$AV$101</definedName>
    <definedName name="ox_2c4c0062_263c_5025_9f7d_5e2cee828db6" comment="milleleaf node 2c4c0062-263c-5025-9f7d-5e2cee828db6">Production!$AM$9</definedName>
    <definedName name="ox_2c4c13d3_04a0_5149_9bdb_de7b3411edef" comment="milleleaf node 2c4c13d3-04a0-5149-9bdb-de7b3411edef">Resume_SensAnal!$C$198</definedName>
    <definedName name="ox_2c4e3889_24d9_58e3_91ba_142e5ff4938a" comment="milleleaf node 2c4e3889-24d9-58e3-91ba-142e5ff4938a">'Use Phase'!$Q$178</definedName>
    <definedName name="ox_2c4e7557_1929_55bf_8162_78391663f32c" comment="milleleaf node 2c4e7557-1929-55bf-8162-78391663f32c">'Use Phase_Grid'!$P$191</definedName>
    <definedName name="ox_2c5046c9_cfa1_5c63_ab0d_774759b83220" comment="milleleaf node 2c5046c9-cfa1-5c63-ab0d-774759b83220">'Heat map article'!$J$78</definedName>
    <definedName name="ox_2c50d066_a8ea_5070_a3d8_cd50b71b13f2" comment="milleleaf node 2c50d066-a8ea-5070-a3d8-cd50b71b13f2">Production!$AK$4</definedName>
    <definedName name="ox_2c5120a6_0d7f_5ccc_9fc0_d8c7f3fe3697" comment="milleleaf node 2c5120a6-0d7f-5ccc-9fc0-d8c7f3fe3697">'Use Phase'!$O$175</definedName>
    <definedName name="ox_2c5201a3_d30e_50be_b56f_47fb1c864c7a" comment="milleleaf node 2c5201a3-d30e-50be-b56f-47fb1c864c7a">Resume_SensAnal!$Q$95</definedName>
    <definedName name="ox_2c549e51_075c_502e_a46f_7932c9339e04" comment="milleleaf node 2c549e51-075c-502e-a46f-7932c9339e04">'Heat map article'!$J$64</definedName>
    <definedName name="ox_2c55ec36_ef33_527a_acc3_585f998fcdea" comment="milleleaf node 2c55ec36-ef33-527a-acc3-585f998fcdea">'Use Phase'!$L$347</definedName>
    <definedName name="ox_2c5b5a9b_20c1_56ec_85a7_e2f90a907bf6" comment="milleleaf node 2c5b5a9b-20c1-56ec-85a7-e2f90a907bf6">Recycling!$R$176</definedName>
    <definedName name="ox_2c5de186_cda2_561b_9fce_28cc6ef7f00a" comment="milleleaf node 2c5de186-cda2-561b-9fce-28cc6ef7f00a">'Use Phase_Grid'!$R$28</definedName>
    <definedName name="ox_2c6019b4_b990_594a_9f0c_fc0d3b711983" comment="milleleaf node 2c6019b4-b990-594a-9f0c-fc0d3b711983">Recycling!$S$119</definedName>
    <definedName name="ox_2c653563_903b_5282_b3e3_7f4595aff854" comment="milleleaf node 2c653563-903b-5282-b3e3-7f4595aff854">'Use Phase_Grid'!$Q$63</definedName>
    <definedName name="ox_2c666431_7310_59f9_95f2_ccd790edcf74" comment="milleleaf node 2c666431-7310-59f9-95f2-ccd790edcf74">Resume_SensAnal!$P$148</definedName>
    <definedName name="ox_2c66c8fc_22b4_5346_a58c_096846663c39" comment="milleleaf node 2c66c8fc-22b4-5346-a58c-096846663c39">'Use Phase_Grid'!$M$61</definedName>
    <definedName name="ox_2c67b7a1_7b53_53a4_a6f8_82278f6cac4b" comment="milleleaf node 2c67b7a1-7b53-53a4-a6f8-82278f6cac4b">Recycling!$AW$7</definedName>
    <definedName name="ox_2c6e456b_f197_58a8_bb3e_1f7b3afc1709" comment="milleleaf node 2c6e456b-f197-58a8-bb3e-1f7b3afc1709">Recycling!$AV$116</definedName>
    <definedName name="ox_2c70c55e_5f44_50db_bb22_82eeb46ef8ca" comment="milleleaf node 2c70c55e-5f44-50db-bb22-82eeb46ef8ca">Recycling!$I$90</definedName>
    <definedName name="ox_2c7207b7_946a_5b58_973a_9c8d0191ab3f" comment="milleleaf node 2c7207b7-946a-5b58-973a-9c8d0191ab3f">Resume_SensAnal!$AD$93</definedName>
    <definedName name="ox_2c76266a_2f76_5445_ad0b_49f02a652cbf" comment="milleleaf node 2c76266a-2f76-5445-ad0b-49f02a652cbf">'Use Phase_Grid'!$J$261</definedName>
    <definedName name="ox_2c778d4e_2d58_5458_b4fc_55f84e904f7a" comment="milleleaf node 2c778d4e-2d58-5458-b4fc-55f84e904f7a">'Use Phase'!$V$324</definedName>
    <definedName name="ox_2c78ec33_84aa_5149_9522_7ede09fdd189" comment="milleleaf node 2c78ec33-84aa-5149-9522-7ede09fdd189">'Use Phase'!$M$309</definedName>
    <definedName name="ox_2c7c9fd6_8cef_5c9f_9c1b_48e535653c6d" comment="milleleaf node 2c7c9fd6-8cef-5c9f-9c1b-48e535653c6d">'Use Phase'!$R$206</definedName>
    <definedName name="ox_2c7da9c4_ca10_55ef_aa56_bdcec96c3086" comment="milleleaf node 2c7da9c4-ca10-55ef-aa56-bdcec96c3086">Recycling!$BG$114</definedName>
    <definedName name="ox_2c8200c2_5ca2_5bd6_8dbd_3c1ca55edfd6" comment="milleleaf node 2c8200c2-5ca2-5bd6-8dbd-3c1ca55edfd6">'Use Phase_Grid'!$V$216</definedName>
    <definedName name="ox_2c826636_961d_56cd_8516_0e1dc24f6910" comment="milleleaf node 2c826636-961d-56cd-8516-0e1dc24f6910">Graphs!$N$10</definedName>
    <definedName name="ox_2c846dc1_4c08_5063_836e_162d9edc1492" comment="milleleaf node 2c846dc1-4c08-5063-836e-162d9edc1492">Production!$I$107</definedName>
    <definedName name="ox_2c8507bd_3da7_59a9_9687_f46470daeb6d" comment="milleleaf node 2c8507bd-3da7-59a9-9687-f46470daeb6d">Whisker_Sens!$J$48</definedName>
    <definedName name="ox_2c857437_4518_5a95_affb_6ddde9776d53" comment="milleleaf node 2c857437-4518-5a95-affb-6ddde9776d53">Production!$U$73</definedName>
    <definedName name="ox_2c8c6e76_d786_5df1_8747_7e5fd510e75f" comment="milleleaf node 2c8c6e76-d786-5df1-8747-7e5fd510e75f">Resume_SensAnal!$G$158</definedName>
    <definedName name="ox_2c8cf806_da4b_58b2_8b78_f8c4f53b0efa" comment="milleleaf node 2c8cf806-da4b-58b2-8b78-f8c4f53b0efa">Resume_SensAnal!$Q$31</definedName>
    <definedName name="ox_2c911b75_8934_52ed_b591_16090d707f88" comment="milleleaf node 2c911b75-8934-52ed-b591-16090d707f88">Resume_SensAnal!$AI$89</definedName>
    <definedName name="ox_2c9244bc_c751_5768_ba9f_004e9cde0561" comment="milleleaf node 2c9244bc-c751-5768-ba9f-004e9cde0561">'Heat map article'!$AI$120</definedName>
    <definedName name="ox_2c94bf3d_2225_5895_89fb_6685a353b4ab" comment="milleleaf node 2c94bf3d-2225-5895-89fb-6685a353b4ab">Recycling!$AM$107</definedName>
    <definedName name="ox_2c95766e_fd49_5346_abdf_d100a4d4b755" comment="milleleaf node 2c95766e-fd49-5346-abdf-d100a4d4b755">'Heat map article'!$AI$22</definedName>
    <definedName name="ox_2c98b462_43c5_5eb9_ab74_1bf57d228913" comment="milleleaf node 2c98b462-43c5-5eb9-ab74-1bf57d228913">'Use Phase'!$Q$128</definedName>
    <definedName name="ox_2c99f8df_d27f_55ed_87c6_f04968fd2006" comment="milleleaf node 2c99f8df-d27f-55ed-87c6-f04968fd2006">Recycling!$Q$174</definedName>
    <definedName name="ox_2ca23d89_f55c_5a46_aace_57cb2ad6e04b" comment="milleleaf node 2ca23d89-f55c-5a46-aace-57cb2ad6e04b">Resume_SensAnal!$J$32</definedName>
    <definedName name="ox_2ca2f410_3799_5b9e_a206_7f23ebc26ee7" comment="milleleaf node 2ca2f410-3799-5b9e-a206-7f23ebc26ee7">'Use Phase'!$AD$337</definedName>
    <definedName name="ox_2ca9619d_2fc3_56ee_a138_2c1b667e78a5" comment="milleleaf node 2ca9619d-2fc3-56ee-a138-2c1b667e78a5">'Use Phase'!$AF$296</definedName>
    <definedName name="ox_2ca9becf_d2a4_5334_a611_985dab83f78c" comment="milleleaf node 2ca9becf-d2a4-5334-a611-985dab83f78c">'Heat map article'!$F$88</definedName>
    <definedName name="ox_2cab81de_a07f_585a_a62b_8ca7a6ab0335" comment="milleleaf node 2cab81de-a07f-585a-a62b-8ca7a6ab0335">'Heat map article'!$AR$39</definedName>
    <definedName name="ox_2cad3d9f_17aa_5945_9d8f_533179983f4a" comment="milleleaf node 2cad3d9f-17aa-5945-9d8f-533179983f4a">'Use Phase'!$K$69</definedName>
    <definedName name="ox_2cae6715_2551_586f_8bbf_7ef11775c050" comment="milleleaf node 2cae6715-2551-586f-8bbf-7ef11775c050">Production!$D$28</definedName>
    <definedName name="ox_2cb474c9_4a12_52ed_9ca3_633b56a65768" comment="milleleaf node 2cb474c9-4a12-52ed-9ca3-633b56a65768">'Use Phase'!$AI$148</definedName>
    <definedName name="ox_2cb4b2cd_32fb_5926_8094_4c2580b2ecd6" comment="milleleaf node 2cb4b2cd-32fb-5926-8094-4c2580b2ecd6">Recycling!$Y$183</definedName>
    <definedName name="ox_2cb5d2c7_5aa7_551d_bdd3_51e8dd214b2e" comment="milleleaf node 2cb5d2c7-5aa7-551d-bdd3-51e8dd214b2e">Resume_SensAnal!$H$62</definedName>
    <definedName name="ox_2cbb5c99_691a_5178_892a_9ad7a11c7b83" comment="milleleaf node 2cbb5c99-691a-5178-892a-9ad7a11c7b83">Production!$BN$187</definedName>
    <definedName name="ox_2cbc90b3_8abd_5f8c_9ab7_833bd65177dc" comment="milleleaf node 2cbc90b3-8abd-5f8c-9ab7-833bd65177dc">Resume_SensAnal!$AO$113</definedName>
    <definedName name="ox_2cbe7415_25b7_54d6_a4de_16aecc0fc235" comment="milleleaf node 2cbe7415-25b7-54d6-a4de-16aecc0fc235">'Use Phase'!$N$187</definedName>
    <definedName name="ox_2cbf81d5_909c_5bf5_8f21_2d2233335ec3" comment="milleleaf node 2cbf81d5-909c-5bf5-8f21-2d2233335ec3">'Use Phase_Grid'!$K$183</definedName>
    <definedName name="ox_2cc98514_b333_5e55_9482_4cd6129a40b6" comment="milleleaf node 2cc98514-b333-5e55-9482-4cd6129a40b6">Resume_SensAnal!$H$93</definedName>
    <definedName name="ox_2ccb2e04_e14d_5e06_8331_fa9918e16fdf" comment="milleleaf node 2ccb2e04-e14d-5e06-8331-fa9918e16fdf">'Use Phase'!$W$346</definedName>
    <definedName name="ox_2ccba712_1706_58bc_8671_76d1346bd7a9" comment="milleleaf node 2ccba712-1706-58bc-8671-76d1346bd7a9">Resume_SensAnal!$S$166</definedName>
    <definedName name="ox_2ccd445c_8c94_512b_949c_bdfb6793dc97" comment="milleleaf node 2ccd445c-8c94-512b-949c-bdfb6793dc97">'Use Phase'!$W$159</definedName>
    <definedName name="ox_2ccec82a_3c75_5c27_8565_ae395f7bf39d" comment="milleleaf node 2ccec82a-3c75-5c27-8565-ae395f7bf39d">Graphs!$Q$58</definedName>
    <definedName name="ox_2cd02b80_7ff8_5462_b0ac_ecd509aa3ffa" comment="milleleaf node 2cd02b80-7ff8-5462-b0ac-ecd509aa3ffa">Resume_SensAnal!$R$171</definedName>
    <definedName name="ox_2cd40cb3_cbf8_5f1d_b30a_aa87b9db3485" comment="milleleaf node 2cd40cb3-cbf8-5f1d-b30a-aa87b9db3485">Resume_SensAnal!$I$102</definedName>
    <definedName name="ox_2cd4279a_4914_5c47_9a0d_7926510f2d13" comment="milleleaf node 2cd4279a-4914-5c47-9a0d-7926510f2d13">'Use Phase'!$R$9</definedName>
    <definedName name="ox_2cd4dfd9_203c_53dd_ae00_f66174e17927" comment="milleleaf node 2cd4dfd9-203c-53dd-ae00-f66174e17927">'Heat map article'!$AB$99</definedName>
    <definedName name="ox_2cd5b6bd_0d0d_5fbf_b03c_d3f91f929bb6" comment="milleleaf node 2cd5b6bd-0d0d-5fbf-b03c-d3f91f929bb6">Recycling!$AS$154</definedName>
    <definedName name="ox_2cd8aa6a_bd58_518a_994a_05380ad3e452" comment="milleleaf node 2cd8aa6a-bd58-518a-994a-05380ad3e452">'Use Phase_Grid'!$P$219</definedName>
    <definedName name="ox_2cdb8974_f3a6_5486_9295_3dadbf8e10f1" comment="milleleaf node 2cdb8974-f3a6-5486-9295-3dadbf8e10f1">'Use Phase'!$M$321</definedName>
    <definedName name="ox_2cddc4a1_74f2_53af_b825_0b8c81e2320a" comment="milleleaf node 2cddc4a1-74f2-53af-b825-0b8c81e2320a">'Heat map article'!$AQ$12</definedName>
    <definedName name="ox_2cdea484_682a_5d22_b566_f62ca2358998" comment="milleleaf node 2cdea484-682a-5d22-b566-f62ca2358998">Recycling!$Q$147</definedName>
    <definedName name="ox_2cdfa86e_0921_51ff_9234_7efc2897d32e" comment="milleleaf node 2cdfa86e-0921-51ff-9234-7efc2897d32e">Production!$AF$13</definedName>
    <definedName name="ox_2ce06d90_6acb_512e_93e5_ff0f6a77b2e3" comment="milleleaf node 2ce06d90-6acb-512e-93e5-ff0f6a77b2e3">'Heat map article'!$O$122</definedName>
    <definedName name="ox_2ce0d145_ff49_5097_a8ee_ba68a79cd7f3" comment="milleleaf node 2ce0d145-ff49-5097-a8ee-ba68a79cd7f3">'Use Phase'!$AG$294</definedName>
    <definedName name="ox_2ce135a1_2903_5a10_aff2_c6d86542f681" comment="milleleaf node 2ce135a1-2903-5a10-aff2-c6d86542f681">Resume_SensAnal!$AD$75</definedName>
    <definedName name="ox_2ce83006_1494_594c_8741_3fc8f40a44d5" comment="milleleaf node 2ce83006-1494-594c-8741-3fc8f40a44d5">'Heat map article'!$AX$28</definedName>
    <definedName name="ox_2cec2103_d2ae_59ac_97de_b6d3147d8397" comment="milleleaf node 2cec2103-d2ae-59ac-97de-b6d3147d8397">'Heat map article'!$AB$113</definedName>
    <definedName name="ox_2ced5727_2c1d_5d74_bad1_5a357e53d333" comment="milleleaf node 2ced5727-2c1d-5d74-bad1-5a357e53d333">'Use Phase_Grid'!$R$174</definedName>
    <definedName name="ox_2cf9b070_bfec_566e_9fd1_a7b3f5e136fd" comment="milleleaf node 2cf9b070-bfec-566e-9fd1-a7b3f5e136fd">'Heat map article'!$AN$30</definedName>
    <definedName name="ox_2cfb230e_2e26_57a2_81c2_181a23267a23" comment="milleleaf node 2cfb230e-2e26-57a2-81c2-181a23267a23">Production!$N$121</definedName>
    <definedName name="ox_2d042b6f_9959_5160_800d_604cbd69b1db" comment="milleleaf node 2d042b6f-9959-5160-800d-604cbd69b1db">'Use Phase'!$AE$172</definedName>
    <definedName name="ox_2d06c9e9_24a2_5b4c_b26e_eb671b390c78" comment="milleleaf node 2d06c9e9-24a2-5b4c-b26e-eb671b390c78">Recycling!$AT$65</definedName>
    <definedName name="ox_2d06d8b7_ef72_5445_81a6_2df4aa9a8f2e" comment="milleleaf node 2d06d8b7-ef72-5445-81a6-2df4aa9a8f2e">Resume_SensAnal!$J$93</definedName>
    <definedName name="ox_2d073db1_971f_5d3a_9af1_ed566be0892f" comment="milleleaf node 2d073db1-971f-5d3a-9af1-ed566be0892f">Resume_SensAnal!$P$21</definedName>
    <definedName name="ox_2d09a1eb_aa5c_5eb5_acb0_6ca9c1e40cc5" comment="milleleaf node 2d09a1eb-aa5c-5eb5-acb0-6ca9c1e40cc5">Recycling!$Q$81</definedName>
    <definedName name="ox_2d0e521b_b2cd_5f85_847b_8bd11761f580" comment="milleleaf node 2d0e521b-b2cd-5f85-847b-8bd11761f580">Resume_SensAnal!$H$187</definedName>
    <definedName name="ox_2d0e642d_e839_5fa5_8521_679ac551aaf9" comment="milleleaf node 2d0e642d-e839-5fa5-8521-679ac551aaf9">'Use Phase'!$AD$261</definedName>
    <definedName name="ox_2d12ca89_a379_5f87_911a_91ee3e576cd8" comment="milleleaf node 2d12ca89-a379-5f87-911a-91ee3e576cd8">Production!$N$112</definedName>
    <definedName name="ox_2d1d2610_1ed3_5d78_b78c_e1f902443341" comment="milleleaf node 2d1d2610-1ed3-5d78-b78c-e1f902443341">Graphs!$L$31</definedName>
    <definedName name="ox_2d1dc2d1_f497_56e0_ab4b_67d355059a4e" comment="milleleaf node 2d1dc2d1-f497-56e0-ab4b-67d355059a4e">Recycling!$AZ$108</definedName>
    <definedName name="ox_2d240a17_de09_5487_821d_1304fcd444f8" comment="milleleaf node 2d240a17-de09-5487-821d-1304fcd444f8">'Use Phase'!$AF$196</definedName>
    <definedName name="ox_2d25a39e_f49f_556a_baa4_1d7d60fa5bca" comment="milleleaf node 2d25a39e-f49f-556a-baa4-1d7d60fa5bca">'Heat map article'!$AJ$15</definedName>
    <definedName name="ox_2d268e9f_4425_5ac6_a10b_675d05485fa2" comment="milleleaf node 2d268e9f-4425-5ac6-a10b-675d05485fa2">Resume_SensAnal!$F$73</definedName>
    <definedName name="ox_2d293ab0_9dcd_5cdd_8b41_4ad38fda6b83" comment="milleleaf node 2d293ab0-9dcd-5cdd-8b41-4ad38fda6b83">'Use Phase'!$T$240</definedName>
    <definedName name="ox_2d2a533b_6a4c_5ef8_98d9_bfa01bcac1fb" comment="milleleaf node 2d2a533b-6a4c-5ef8-98d9-bfa01bcac1fb">'Use Phase'!$AG$343</definedName>
    <definedName name="ox_2d2cf555_b000_504d_9c4f_2fb726420374" comment="milleleaf node 2d2cf555-b000-504d-9c4f-2fb726420374">'Use Phase'!$M$107</definedName>
    <definedName name="ox_2d3021d8_6ef9_57e1_a587_e5d61dbfc591" comment="milleleaf node 2d3021d8-6ef9-57e1-a587-e5d61dbfc591">Production!$Q$190</definedName>
    <definedName name="ox_2d322da1_d8df_53a8_a83d_648f8847cac4" comment="milleleaf node 2d322da1-d8df-53a8-a83d-648f8847cac4">'Use Phase'!$P$214</definedName>
    <definedName name="ox_2d324341_1472_5fb6_ac9d_78f5f2cd8f36" comment="milleleaf node 2d324341-1472-5fb6-ac9d-78f5f2cd8f36">'Use Phase_Grid'!$M$45</definedName>
    <definedName name="ox_2d3304f0_1117_51c0_a859_c63f6ba75df0" comment="milleleaf node 2d3304f0-1117-51c0-a859-c63f6ba75df0">Resume_SensAnal!$X$191</definedName>
    <definedName name="ox_2d37d09d_1443_58f4_bca3_161d97aef9a2" comment="milleleaf node 2d37d09d-1443-58f4-bca3-161d97aef9a2">Recycling!$AV$88</definedName>
    <definedName name="ox_2d386f15_0989_5483_a790_b1f313421464" comment="milleleaf node 2d386f15-0989-5483-a790-b1f313421464">'Heat map article'!$X$98</definedName>
    <definedName name="ox_2d3a469a_89b5_543f_a77e_9b5cf479c999" comment="milleleaf node 2d3a469a-89b5-543f-a77e-9b5cf479c999">Production!$AK$204</definedName>
    <definedName name="ox_2d445815_5621_5942_aff6_570ece98b109" comment="milleleaf node 2d445815-5621-5942-aff6-570ece98b109">Production!$N$232</definedName>
    <definedName name="ox_2d45f599_2c4c_5103_b4f5_392b96eab6e5" comment="milleleaf node 2d45f599-2c4c-5103-b4f5-392b96eab6e5">Recycling!$AW$95</definedName>
    <definedName name="ox_2d479a79_3620_50e6_bfaa_dd7733081b7b" comment="milleleaf node 2d479a79-3620-50e6-bfaa-dd7733081b7b">'Heat map article'!$Z$34</definedName>
    <definedName name="ox_2d47e942_1bfd_5fb8_98ac_334795e4362e" comment="milleleaf node 2d47e942-1bfd-5fb8-98ac-334795e4362e">Resume_SensAnal!$T$198</definedName>
    <definedName name="ox_2d49214f_e731_56a7_88ba_8f92d2fc9534" comment="milleleaf node 2d49214f-e731-56a7-88ba-8f92d2fc9534">Production!$AL$14</definedName>
    <definedName name="ox_2d50c9f2_fbb3_51d5_ba54_7f59577126e7" comment="milleleaf node 2d50c9f2-fbb3-51d5-ba54-7f59577126e7">Recycling!$AD$90</definedName>
    <definedName name="ox_2d5bb407_1f94_5b65_986c_746483c66f20" comment="milleleaf node 2d5bb407-1f94-5b65-986c-746483c66f20">'Use Phase'!$L$142</definedName>
    <definedName name="ox_2d5e8794_218c_5f35_9e2a_9676b2347cd9" comment="milleleaf node 2d5e8794-218c-5f35-9e2a-9676b2347cd9">'Heat map article'!$AF$49</definedName>
    <definedName name="ox_2d5f10f7_19ff_5f5e_a93c_648cb9d7629c" comment="milleleaf node 2d5f10f7-19ff-5f5e-a93c-648cb9d7629c">'Heat map article'!$BA$12</definedName>
    <definedName name="ox_2d654d2a_68d7_5047_b2bf_89141827f768" comment="milleleaf node 2d654d2a-68d7-5047-b2bf-89141827f768">'Heat map article'!$I$28</definedName>
    <definedName name="ox_2d6591ea_7b66_565b_82f6_eb6550300c4f" comment="milleleaf node 2d6591ea-7b66-565b-82f6-eb6550300c4f">Production!$BF$228</definedName>
    <definedName name="ox_2d67a725_9634_5e65_bc4c_044e4c9e4000" comment="milleleaf node 2d67a725-9634-5e65-bc4c-044e4c9e4000">'Heat map article'!$AL$6</definedName>
    <definedName name="ox_2d6840e3_2d38_5d78_b6f2_4e5ea9f61dc5" comment="milleleaf node 2d6840e3-2d38-5d78-b6f2-4e5ea9f61dc5">Resume_SensAnal!$C$186</definedName>
    <definedName name="ox_2d715ee4_ef8d_5ba1_bd5d_1056588d4243" comment="milleleaf node 2d715ee4-ef8d-5ba1-bd5d-1056588d4243">Graphs!$P$28</definedName>
    <definedName name="ox_2d73916f_d9d1_5ed1_b985_e58ea6330a56" comment="milleleaf node 2d73916f-d9d1-5ed1-b985-e58ea6330a56">'Heat map article'!$AJ$98</definedName>
    <definedName name="ox_2d73c388_506c_5185_9f0a_656f0b39d895" comment="milleleaf node 2d73c388-506c-5185-9f0a-656f0b39d895">Production!$H$34</definedName>
    <definedName name="ox_2d74cf20_23d1_5bd8_9e72_0a5739ad07dc" comment="milleleaf node 2d74cf20-23d1-5bd8-9e72-0a5739ad07dc">Resume_SensAnal!$S$221</definedName>
    <definedName name="ox_2d7599c9_71e4_500d_9433_d0aaa49636b0" comment="milleleaf node 2d7599c9-71e4-500d-9433-d0aaa49636b0">'Use Phase'!$L$182</definedName>
    <definedName name="ox_2d7776b6_047e_5e5c_8c8c_9d6551cf2101" comment="milleleaf node 2d7776b6-047e-5e5c-8c8c-9d6551cf2101">'Heat map article'!$C$16</definedName>
    <definedName name="ox_2d7ab34d_44d6_5e4b_9941_324260c0cf68" comment="milleleaf node 2d7ab34d-44d6-5e4b-9941-324260c0cf68">Recycling!$BD$88</definedName>
    <definedName name="ox_2d7ad43b_cbae_5d1f_a4c2_92f1b9871899" comment="milleleaf node 2d7ad43b-cbae-5d1f-a4c2-92f1b9871899">'Use Phase'!$AJ$148</definedName>
    <definedName name="ox_2d7b4f5e_2966_539b_86cd_edb980aaff7f" comment="milleleaf node 2d7b4f5e-2966-539b-86cd-edb980aaff7f">Resume_SensAnal!$B$208</definedName>
    <definedName name="ox_2d7d0394_454d_5bbf_af30_976c3ffd59c9" comment="milleleaf node 2d7d0394-454d-5bbf-af30-976c3ffd59c9">Resume_SensAnal!$O$132</definedName>
    <definedName name="ox_2d7d18e3_33fc_5831_8376_ccfc97493f40" comment="milleleaf node 2d7d18e3-33fc-5831-8376-ccfc97493f40">Whisker_Sens!$J$51</definedName>
    <definedName name="ox_2d803269_5675_5219_8676_3a5b9cb0a905" comment="milleleaf node 2d803269-5675-5219-8676-3a5b9cb0a905">Production!$AL$226</definedName>
    <definedName name="ox_2d80aaca_a8a1_5f3c_9476_9d168d76c368" comment="milleleaf node 2d80aaca-a8a1-5f3c-9476-9d168d76c368">'Use Phase_Grid'!$K$251</definedName>
    <definedName name="ox_2d81d957_5afd_512d_bb13_29c1f3c74abf" comment="milleleaf node 2d81d957-5afd-512d-bb13-29c1f3c74abf">Recycling!$Z$96</definedName>
    <definedName name="ox_2d8207c6_a5f0_5467_94ea_08f7f7cfb27a" comment="milleleaf node 2d8207c6-a5f0-5467-94ea-08f7f7cfb27a">Recycling!$H$181</definedName>
    <definedName name="ox_2d83367e_5190_5be5_bdc4_5d2674eaa8b7" comment="milleleaf node 2d83367e-5190-5be5-bdc4-5d2674eaa8b7">Production!$AL$15</definedName>
    <definedName name="ox_2d837379_5b14_521c_b034_651447553368" comment="milleleaf node 2d837379-5b14-521c-b034-651447553368">Resume_SensAnal!$I$39</definedName>
    <definedName name="ox_2d83cbd4_2a20_59dc_afd7_2a2d44ead4f0" comment="milleleaf node 2d83cbd4-2a20-59dc-afd7-2a2d44ead4f0">'Use Phase'!$M$304</definedName>
    <definedName name="ox_2d8473b6_0e1e_5466_a858_78f3ec7c49d7" comment="milleleaf node 2d8473b6-0e1e-5466-a858-78f3ec7c49d7">'Use Phase_Grid'!$S$26</definedName>
    <definedName name="ox_2d928775_ce9f_5de8_ba1c_0eb0b2ec71cf" comment="milleleaf node 2d928775-ce9f-5de8-ba1c-0eb0b2ec71cf">'Use Phase'!$AJ$204</definedName>
    <definedName name="ox_2d92e521_d8bd_58cc_a2f7_0d8acf24ad02" comment="milleleaf node 2d92e521-d8bd-58cc-a2f7-0d8acf24ad02">Resume_SensAnal!$U$195</definedName>
    <definedName name="ox_2d99c431_6320_5261_9268_6256661a6b40" comment="milleleaf node 2d99c431-6320-5261-9268-6256661a6b40">'Use Phase'!$M$320</definedName>
    <definedName name="ox_2d9b773c_c1db_5307_afa6_c6c48ea56af0" comment="milleleaf node 2d9b773c-c1db-5307-afa6-c6c48ea56af0">Recycling!$BL$303</definedName>
    <definedName name="ox_2da054aa_b7f6_556e_a0ea_4554a96af099" comment="milleleaf node 2da054aa-b7f6-556e-a0ea-4554a96af099">'Heat map article'!$Q$153</definedName>
    <definedName name="ox_2da6e10c_0245_5e6c_90a8_c54da497ea5e" comment="milleleaf node 2da6e10c-0245-5e6c-90a8-c54da497ea5e">Recycling!$J$92</definedName>
    <definedName name="ox_2da826b9_7154_512d_821b_c049745fa69b" comment="milleleaf node 2da826b9-7154-512d-821b-c049745fa69b">Production!$AV$92</definedName>
    <definedName name="ox_2daa6be4_d798_5545_9b89_2c40491334fc" comment="milleleaf node 2daa6be4-d798-5545-9b89-2c40491334fc">Recycling!$AC$105</definedName>
    <definedName name="ox_2dab5616_ab4d_5e66_8d76_1bdaab5aedf5" comment="milleleaf node 2dab5616-ab4d-5e66-8d76-1bdaab5aedf5">Recycling!$BJ$333</definedName>
    <definedName name="ox_2dac45f3_1269_5611_990f_5f0da83c6051" comment="milleleaf node 2dac45f3-1269-5611-990f-5f0da83c6051">'Use Phase'!$K$11</definedName>
    <definedName name="ox_2dac4a44_28e6_5237_9776_ba39793e3cf8" comment="milleleaf node 2dac4a44-28e6-5237-9776-ba39793e3cf8">Recycling!$AZ$116</definedName>
    <definedName name="ox_2dad2053_b0d7_5b21_a4c6_7310edd044af" comment="milleleaf node 2dad2053-b0d7-5b21-a4c6-7310edd044af">Recycling!$BP$117</definedName>
    <definedName name="ox_2dad9d8e_e7af_5ad3_b3d3_21aaa3ff7dd2" comment="milleleaf node 2dad9d8e-e7af-5ad3-b3d3-21aaa3ff7dd2">'Heat map article'!$M$77</definedName>
    <definedName name="ox_2db19b06_2075_5a3b_a087_53c484929e70" comment="milleleaf node 2db19b06-2075-5a3b-a087-53c484929e70">'Use Phase'!$AD$254</definedName>
    <definedName name="ox_2db2a8a1_0046_5fc9_b5b8_883b7a5e70b1" comment="milleleaf node 2db2a8a1-0046-5fc9-b5b8-883b7a5e70b1">'Use Phase'!$AE$253</definedName>
    <definedName name="ox_2db6bef3_d3f3_5fcf_9938_7fe4708cd118" comment="milleleaf node 2db6bef3-d3f3-5fcf-9938-7fe4708cd118">Production!$L$111</definedName>
    <definedName name="ox_2db8ee79_c006_5e95_9ee3_08e982dbff89" comment="milleleaf node 2db8ee79-c006-5e95-9ee3-08e982dbff89">Recycling!$BR$104</definedName>
    <definedName name="ox_2db945e1_3d2c_5911_bfc4_4921649c00b9" comment="milleleaf node 2db945e1-3d2c-5911-bfc4-4921649c00b9">'Heat map article'!$AI$131</definedName>
    <definedName name="ox_2dbe9ee4_2b77_54dd_84e9_c72f014cb581" comment="milleleaf node 2dbe9ee4-2b77-54dd-84e9-c72f014cb581">Resume_SensAnal!$G$169</definedName>
    <definedName name="ox_2dbeb03a_8e88_55ab_823b_0786f0b8de74" comment="milleleaf node 2dbeb03a-8e88-55ab-823b-0786f0b8de74">Recycling!$D$81</definedName>
    <definedName name="ox_2dc580d7_1408_5c6b_b740_ad5e10ef6f1f" comment="milleleaf node 2dc580d7-1408-5c6b-b740-ad5e10ef6f1f">Production!$F$34</definedName>
    <definedName name="ox_2dc9a4b9_16ef_5610_af4d_58c9b952422b" comment="milleleaf node 2dc9a4b9-16ef-5610-af4d-58c9b952422b">'Heat map article'!$AB$93</definedName>
    <definedName name="ox_2dcd0b73_81f8_5040_9d20_cbe25e61a0c5" comment="milleleaf node 2dcd0b73-81f8-5040-9d20-cbe25e61a0c5">Recycling!$AU$83</definedName>
    <definedName name="ox_2dcdb2a3_4c0c_5a47_a2dd_6bc2142abbfb" comment="milleleaf node 2dcdb2a3-4c0c-5a47-a2dd-6bc2142abbfb">'Heat map article'!$AI$91</definedName>
    <definedName name="ox_2dd0957a_1bb3_57f0_8bb8_21dd54822b23" comment="milleleaf node 2dd0957a-1bb3-57f0-8bb8-21dd54822b23">'Use Phase_Grid'!$N$33</definedName>
    <definedName name="ox_2dd54053_bbd6_50b0_95ea_2fe4717be17c" comment="milleleaf node 2dd54053-bbd6-50b0-95ea-2fe4717be17c">'Use Phase'!$AF$313</definedName>
    <definedName name="ox_2dddfe6f_471f_5294_9e32_9da07c5d56c7" comment="milleleaf node 2dddfe6f-471f-5294-9e32-9da07c5d56c7">'Use Phase'!$J$151</definedName>
    <definedName name="ox_2dde8293_8108_597e_9eff_317b37e636df" comment="milleleaf node 2dde8293-8108-597e-9eff-317b37e636df">Recycling!$BN$318</definedName>
    <definedName name="ox_2ddf709a_f95f_5bf5_842f_e5d3f93d884e" comment="milleleaf node 2ddf709a-f95f-5bf5-842f-e5d3f93d884e">Production!$AV$192</definedName>
    <definedName name="ox_2de7e128_6496_5480_b84e_78d0f5e15f10" comment="milleleaf node 2de7e128-6496-5480-b84e-78d0f5e15f10">'Heat map article'!$F$142</definedName>
    <definedName name="ox_2de7f60b_3bc6_51fe_b906_ffabcfe4e5a1" comment="milleleaf node 2de7f60b-3bc6-51fe-b906-ffabcfe4e5a1">Recycling!$L$166</definedName>
    <definedName name="ox_2dea12ce_5b13_5975_8924_eb5f3c8b8e85" comment="milleleaf node 2dea12ce-5b13-5975-8924-eb5f3c8b8e85">'Use Phase'!$AK$273</definedName>
    <definedName name="ox_2df39a22_7d6a_5a45_bc47_10f9f8a613b8" comment="milleleaf node 2df39a22-7d6a-5a45-bc47-10f9f8a613b8">'Heat map article'!$AH$155</definedName>
    <definedName name="ox_2df4c07e_dab7_56cd_b65a_3ef0d1b7d076" comment="milleleaf node 2df4c07e-dab7-56cd-b65a-3ef0d1b7d076">'Heat map article'!$AO$45</definedName>
    <definedName name="ox_2dfac92b_cb84_5e1d_ad69_120e67caee23" comment="milleleaf node 2dfac92b-cb84-5e1d-ad69-120e67caee23">'Use Phase_Grid'!$L$96</definedName>
    <definedName name="ox_2dfce092_c480_5a5d_bfa1_b031c69832a3" comment="milleleaf node 2dfce092-c480-5a5d-bfa1-b031c69832a3">'Use Phase'!$K$375</definedName>
    <definedName name="ox_2dfd3a63_525e_5386_a361_d110c6d9491b" comment="milleleaf node 2dfd3a63-525e-5386-a361-d110c6d9491b">'Use Phase_Grid'!$T$161</definedName>
    <definedName name="ox_2dfe9705_74f6_576c_86be_106badc4b552" comment="milleleaf node 2dfe9705-74f6-576c-86be-106badc4b552">'Heat map article'!$AT$40</definedName>
    <definedName name="ox_2e003a3d_e754_5c59_901c_82db988d7d6e" comment="milleleaf node 2e003a3d-e754-5c59-901c-82db988d7d6e">'Use Phase'!$AJ$336</definedName>
    <definedName name="ox_2e00be78_4855_5fdc_bc59_9a7de4709c9d" comment="milleleaf node 2e00be78-4855-5fdc-bc59-9a7de4709c9d">Recycling!$H$186</definedName>
    <definedName name="ox_2e0748e1_7bfd_59c7_837a_58dcf90ae027" comment="milleleaf node 2e0748e1-7bfd-59c7-837a-58dcf90ae027">Graphs!$P$66</definedName>
    <definedName name="ox_2e0a74b8_b7af_5982_825c_63e91a61d0c5" comment="milleleaf node 2e0a74b8-b7af-5982-825c-63e91a61d0c5">'Use Phase'!$J$329</definedName>
    <definedName name="ox_2e174816_f18e_5eb6_8c1c_03bddad43f93" comment="milleleaf node 2e174816-f18e-5eb6-8c1c-03bddad43f93">Recycling!$AU$52</definedName>
    <definedName name="ox_2e1ce4cb_e75b_5e6b_90e2_92c6098a156e" comment="milleleaf node 2e1ce4cb-e75b-5e6b-90e2-92c6098a156e">Production!$T$68</definedName>
    <definedName name="ox_2e220c18_c47b_57c3_87e7_220865094270" comment="milleleaf node 2e220c18-c47b-57c3-87e7-220865094270">Production!$R$4</definedName>
    <definedName name="ox_2e26b24e_934b_527e_8b1e_65136448e7dc" comment="milleleaf node 2e26b24e-934b-527e-8b1e-65136448e7dc">Resume_SensAnal!$AQ$128</definedName>
    <definedName name="ox_2e2bfb9b_2355_524e_a951_b984772cac51" comment="milleleaf node 2e2bfb9b-2355-524e-a951-b984772cac51">Graphs!$E$17</definedName>
    <definedName name="ox_2e2d6d99_7efb_5722_a492_ffd2fb9d9b23" comment="milleleaf node 2e2d6d99-7efb-5722-a492-ffd2fb9d9b23">'Use Phase'!$L$105</definedName>
    <definedName name="ox_2e332299_6d1b_54ab_b765_ed1115a01185" comment="milleleaf node 2e332299-6d1b-54ab-b765-ed1115a01185">Recycling!$AZ$41</definedName>
    <definedName name="ox_2e3811b8_c137_59b1_bb2e_266b2430df27" comment="milleleaf node 2e3811b8-c137-59b1-bb2e-266b2430df27">'Use Phase'!$AK$250</definedName>
    <definedName name="ox_2e3ab008_a42b_56eb_9b6a_0c3670e15320" comment="milleleaf node 2e3ab008-a42b-56eb-9b6a-0c3670e15320">'Use Phase_Grid'!$U$150</definedName>
    <definedName name="ox_2e3c6fb8_4554_5d92_bc91_8f5ac92782dd" comment="milleleaf node 2e3c6fb8-4554-5d92-bc91-8f5ac92782dd">'Use Phase'!$Q$234</definedName>
    <definedName name="ox_2e3dc0cf_db92_5274_8abd_2bcefcd7867c" comment="milleleaf node 2e3dc0cf-db92-5274-8abd-2bcefcd7867c">'Use Phase'!$R$101</definedName>
    <definedName name="ox_2e457d2c_0c26_5199_9aea_1801504aa6b0" comment="milleleaf node 2e457d2c-0c26-5199-9aea-1801504aa6b0">'Heat map article'!$AG$36</definedName>
    <definedName name="ox_2e46b6c1_dd9a_5bdb_92d2_1ddcead9490c" comment="milleleaf node 2e46b6c1-dd9a-5bdb-92d2-1ddcead9490c">Recycling!$AH$170</definedName>
    <definedName name="ox_2e498b40_c30d_555e_8b55_f207202c8111" comment="milleleaf node 2e498b40-c30d-555e-8b55-f207202c8111">'Use Phase'!$Q$20</definedName>
    <definedName name="ox_2e4ad791_1814_59c7_a342_8c3e067bc96f" comment="milleleaf node 2e4ad791-1814-59c7-a342-8c3e067bc96f">'Use Phase_Grid'!$L$223</definedName>
    <definedName name="ox_2e4c12f4_79ce_523d_943d_abb298ebb41b" comment="milleleaf node 2e4c12f4-79ce-523d-943d-abb298ebb41b">Production!$L$236</definedName>
    <definedName name="ox_2e4ce118_d933_52db_9dee_74a6c8837613" comment="milleleaf node 2e4ce118-d933-52db-9dee-74a6c8837613">'Use Phase'!$O$337</definedName>
    <definedName name="ox_2e50cd80_cf20_55d0_9851_565fa7fb130c" comment="milleleaf node 2e50cd80-cf20-55d0-9851-565fa7fb130c">Production!$Y$53</definedName>
    <definedName name="ox_2e51755c_b82c_5500_b910_21e22f2077c3" comment="milleleaf node 2e51755c-b82c-5500-b910-21e22f2077c3">Recycling!$BQ$331</definedName>
    <definedName name="ox_2e52506b_6f14_5636_8809_3559640c7b47" comment="milleleaf node 2e52506b-6f14-5636-8809-3559640c7b47">'Use Phase'!$L$221</definedName>
    <definedName name="ox_2e5505f1_44d3_58b0_93e9_f5794ca8981c" comment="milleleaf node 2e5505f1-44d3-58b0-93e9-f5794ca8981c">Production!$BE$215</definedName>
    <definedName name="ox_2e592fcb_747e_5edc_87d4_1e7532c75d36" comment="milleleaf node 2e592fcb-747e-5edc-87d4-1e7532c75d36">'Use Phase'!$K$194</definedName>
    <definedName name="ox_2e595e75_f05e_59ea_8123_7dd5adb1fe9a" comment="milleleaf node 2e595e75-f05e-59ea-8123-7dd5adb1fe9a">'Use Phase'!$U$335</definedName>
    <definedName name="ox_2e5bacba_2eae_51d6_b29d_8f66347df773" comment="milleleaf node 2e5bacba-2eae-51d6-b29d-8f66347df773">Production!$F$155</definedName>
    <definedName name="ox_2e5eb058_cda1_592e_9207_4d3902b6049a" comment="milleleaf node 2e5eb058-cda1-592e-9207-4d3902b6049a">Graphs!$O$41</definedName>
    <definedName name="ox_2e5f61c9_715e_524f_8883_bb85757bb2d1" comment="milleleaf node 2e5f61c9-715e-524f-8883-bb85757bb2d1">Resume_SensAnal!$AM$118</definedName>
    <definedName name="ox_2e5fc98f_76d3_5c72_879a_728750211a2c" comment="milleleaf node 2e5fc98f-76d3-5c72-879a-728750211a2c">Production!$BD$210</definedName>
    <definedName name="ox_2e60ba50_cbf3_562d_b7f4_03baefa5da69" comment="milleleaf node 2e60ba50-cbf3-562d-b7f4-03baefa5da69">Graphs!$I$22</definedName>
    <definedName name="ox_2e67ef32_e360_5155_b2ec_a7b63fce0b4b" comment="milleleaf node 2e67ef32-e360-5155-b2ec-a7b63fce0b4b">'Heat map article'!$AG$156</definedName>
    <definedName name="ox_2e709e75_cf12_50ef_b36b_f611d01f76db" comment="milleleaf node 2e709e75-cf12-50ef-b36b-f611d01f76db">Resume_SensAnal!$I$34</definedName>
    <definedName name="ox_2e70f0d0_1817_5710_8bdc_ed26bc583316" comment="milleleaf node 2e70f0d0-1817-5710-8bdc-ed26bc583316">Resume_SensAnal!$H$51</definedName>
    <definedName name="ox_2e720cb3_e21e_5e6d_9e1c_39030c5a0da6" comment="milleleaf node 2e720cb3-e21e-5e6d-9e1c-39030c5a0da6">'Heat map article'!$K$86</definedName>
    <definedName name="ox_2e72c736_bde9_5b54_b70e_2b5192e2c67e" comment="milleleaf node 2e72c736-bde9-5b54-b70e-2b5192e2c67e">'Use Phase_Grid'!$L$173</definedName>
    <definedName name="ox_2e752d5b_a5ff_528f_89d1_e781c7ad31e1" comment="milleleaf node 2e752d5b-a5ff-528f-89d1-e781c7ad31e1">'Use Phase'!$F$51</definedName>
    <definedName name="ox_2e771b6f_04f8_507a_8f10_f92fe09bec94" comment="milleleaf node 2e771b6f-04f8-507a-8f10-f92fe09bec94">'Use Phase_Grid'!$B$24</definedName>
    <definedName name="ox_2e79544d_4a34_5531_8362_4c546a8447db" comment="milleleaf node 2e79544d-4a34-5531-8362-4c546a8447db">Recycling!$X$175</definedName>
    <definedName name="ox_2e7aa998_c564_5262_89ef_304728dff6f6" comment="milleleaf node 2e7aa998-c564-5262-89ef-304728dff6f6">Production!$BN$218</definedName>
    <definedName name="ox_2e837bd4_cebf_596f_b8c0_228b39b40a8f" comment="milleleaf node 2e837bd4-cebf-596f-b8c0-228b39b40a8f">Production!$AJ$184</definedName>
    <definedName name="ox_2e84bf4e_5a98_5ecc_9409_a99efc303c23" comment="milleleaf node 2e84bf4e-5a98-5ecc-9409-a99efc303c23">'Use Phase_Grid'!$N$47</definedName>
    <definedName name="ox_2e8a1d98_d2f0_5875_8f0c_727171e831f2" comment="milleleaf node 2e8a1d98-d2f0-5875-8f0c-727171e831f2">'Use Phase'!$N$292</definedName>
    <definedName name="ox_2e8c21ef_d3a4_5c16_a9e2_c8feeece30ee" comment="milleleaf node 2e8c21ef-d3a4-5c16-a9e2-c8feeece30ee">'Use Phase'!$AD$161</definedName>
    <definedName name="ox_2e8ff0a9_2171_53de_acc0_775e6855fc66" comment="milleleaf node 2e8ff0a9-2171-53de-acc0-775e6855fc66">Recycling!$BD$87</definedName>
    <definedName name="ox_2e90c310_e39e_5d4c_97c9_2aa9eb97767f" comment="milleleaf node 2e90c310-e39e-5d4c-97c9-2aa9eb97767f">Resume_SensAnal!$T$100</definedName>
    <definedName name="ox_2e931d4c_3ac2_51a4_842b_760829c97ac6" comment="milleleaf node 2e931d4c-3ac2-51a4-842b-760829c97ac6">'Use Phase_Grid'!$O$188</definedName>
    <definedName name="ox_2e9513e2_0c29_5c01_a45a_d26e3f4baf55" comment="milleleaf node 2e9513e2-0c29-5c01-a45a-d26e3f4baf55">'Use Phase'!$S$219</definedName>
    <definedName name="ox_2e959376_5908_5137_a172_0025324d34e5" comment="milleleaf node 2e959376-5908-5137-a172-0025324d34e5">Recycling!$AR$317</definedName>
    <definedName name="ox_2e9b98aa_f8d3_5300_9c3f_11efe158e26b" comment="milleleaf node 2e9b98aa-f8d3-5300-9c3f-11efe158e26b">Recycling!$K$180</definedName>
    <definedName name="ox_2e9be700_eca8_5fd5_9b07_dba208454e68" comment="milleleaf node 2e9be700-eca8-5fd5-9b07-dba208454e68">Resume_SensAnal!$I$92</definedName>
    <definedName name="ox_2ea4143f_2b02_533c_b234_f187fc6af0ee" comment="milleleaf node 2ea4143f-2b02-533c-b234-f187fc6af0ee">Recycling!$B$109</definedName>
    <definedName name="ox_2eab2d93_9627_5b33_8a68_019618dc8dae" comment="milleleaf node 2eab2d93-9627-5b33-8a68-019618dc8dae">Recycling!$D$93</definedName>
    <definedName name="ox_2eace840_205c_5c26_9d70_a1808c235083" comment="milleleaf node 2eace840-205c-5c26-9d70-a1808c235083">'Heat map article'!$N$18</definedName>
    <definedName name="ox_2eb0e375_0f6b_504a_8625_d5f1a0e3de87" comment="milleleaf node 2eb0e375-0f6b-504a-8625-d5f1a0e3de87">'Use Phase'!$AD$185</definedName>
    <definedName name="ox_2eb275f5_b210_5dc2_9e1c_ef2951548123" comment="milleleaf node 2eb275f5-b210-5dc2-9e1c-ef2951548123">'Heat map article'!$AM$16</definedName>
    <definedName name="ox_2eb40aa0_1d6a_514f_958c_18f30b09a45e" comment="milleleaf node 2eb40aa0-1d6a-514f-958c-18f30b09a45e">Resume_SensAnal!$M$17</definedName>
    <definedName name="ox_2eb4a233_08de_5f52_a4fd_e8b2c38af239" comment="milleleaf node 2eb4a233-08de-5f52-a4fd-e8b2c38af239">'Use Phase_Grid'!$S$207</definedName>
    <definedName name="ox_2eb5989a_66f2_570f_9bdf_32edb17e7438" comment="milleleaf node 2eb5989a-66f2-570f-9bdf-32edb17e7438">Recycling!$AJ$82</definedName>
    <definedName name="ox_2eb806cf_f32d_5d95_aee4_e72283ac9fba" comment="milleleaf node 2eb806cf-f32d-5d95-aee4-e72283ac9fba">Resume_SensAnal!$AP$127</definedName>
    <definedName name="ox_2ec270f0_62d7_5a3f_81e3_f9ad62457eee" comment="milleleaf node 2ec270f0-62d7-5a3f-81e3-f9ad62457eee">Recycling!$BK$338</definedName>
    <definedName name="ox_2ec9c370_6142_5f3a_b4fa_244c130f6523" comment="milleleaf node 2ec9c370-6142-5f3a-b4fa-244c130f6523">Production!$L$6</definedName>
    <definedName name="ox_2ecb0643_7514_5a02_91e8_4cc844c39227" comment="milleleaf node 2ecb0643-7514-5a02-91e8-4cc844c39227">Resume_SensAnal!$AM$36</definedName>
    <definedName name="ox_2ecc3f04_a22d_541c_a86e_5e181d8efa67" comment="milleleaf node 2ecc3f04-a22d-541c-a86e-5e181d8efa67">'Use Phase'!$AF$137</definedName>
    <definedName name="ox_2ecc6b19_2a6a_5c2e_a2dc_2bed1cafcf64" comment="milleleaf node 2ecc6b19-2a6a-5c2e-a2dc-2bed1cafcf64">'Heat map article'!$C$46</definedName>
    <definedName name="ox_2ecc808e_7773_5694_b80a_7efeea10e3d1" comment="milleleaf node 2ecc808e-7773-5694-b80a-7efeea10e3d1">Resume_SensAnal!$B$85</definedName>
    <definedName name="ox_2ecd6b45_98c5_5ee4_9062_116193fdc697" comment="milleleaf node 2ecd6b45-98c5-5ee4-9062-116193fdc697">Production!$AB$16</definedName>
    <definedName name="ox_2ece08cf_6cc0_5013_b906_e0fb448bd2d6" comment="milleleaf node 2ece08cf-6cc0-5013-b906-e0fb448bd2d6">'Heat map article'!$AG$60</definedName>
    <definedName name="ox_2ecf018b_c3dd_54ce_b718_d6deb291caa9" comment="milleleaf node 2ecf018b-c3dd-54ce-b718-d6deb291caa9">Resume_SensAnal!$L$197</definedName>
    <definedName name="ox_2ecfaf11_218f_5ecb_a3fd_ef0c28d91482" comment="milleleaf node 2ecfaf11-218f-5ecb-a3fd-ef0c28d91482">'Heat map article'!$P$75</definedName>
    <definedName name="ox_2ecfe388_73af_5a87_919d_2f534090caff" comment="milleleaf node 2ecfe388-73af-5a87-919d-2f534090caff">'Use Phase'!$P$222</definedName>
    <definedName name="ox_2ed08a81_58b1_53f0_b4dc_a538360e0e8b" comment="milleleaf node 2ed08a81-58b1-53f0-b4dc-a538360e0e8b">Production!$P$66</definedName>
    <definedName name="ox_2ed5793a_8836_5739_a1b6_82116600fe5f" comment="milleleaf node 2ed5793a-8836-5739-a1b6-82116600fe5f">Recycling!$V$128</definedName>
    <definedName name="ox_2edd1639_6b57_5e7f_96c3_c83793f41809" comment="milleleaf node 2edd1639-6b57-5e7f-96c3-c83793f41809">'Use Phase'!$R$255</definedName>
    <definedName name="ox_2ee0ae83_2549_5d99_bc47_d79144302ad0" comment="milleleaf node 2ee0ae83-2549-5d99-bc47-d79144302ad0">Resume_SensAnal!$AR$65</definedName>
    <definedName name="ox_2ee288c9_4442_5547_bde8_ec3165c522ad" comment="milleleaf node 2ee288c9-4442-5547-bde8-ec3165c522ad">'Use Phase_Grid'!$O$90</definedName>
    <definedName name="ox_2ee5f88a_1552_5cdf_88aa_1bb86b9d91aa" comment="milleleaf node 2ee5f88a-1552-5cdf-88aa-1bb86b9d91aa">'Use Phase_Grid'!$M$252</definedName>
    <definedName name="ox_2ee74e4a_061b_5450_8dde_e407d8b01478" comment="milleleaf node 2ee74e4a-061b-5450-8dde-e407d8b01478">'Heat map article'!$AF$62</definedName>
    <definedName name="ox_2ee7db3f_abc6_58fa_8f21_882e20462650" comment="milleleaf node 2ee7db3f-abc6-58fa-8f21-882e20462650">'Use Phase_Grid'!$K$122</definedName>
    <definedName name="ox_2ee9b87a_ab9d_50b9_90f3_c99ce7252e85" comment="milleleaf node 2ee9b87a-ab9d-50b9-90f3-c99ce7252e85">'Use Phase'!$AK$306</definedName>
    <definedName name="ox_2eedf2de_6c28_53c6_8be1_5ab05e817a19" comment="milleleaf node 2eedf2de-6c28-53c6-8be1-5ab05e817a19">'Use Phase'!$P$79</definedName>
    <definedName name="ox_2eee275a_7e1e_5ded_8dfc_67b8f449ecc9" comment="milleleaf node 2eee275a-7e1e-5ded-8dfc-67b8f449ecc9">Whisker_Sens!$F$49</definedName>
    <definedName name="ox_2eef78c6_b3a2_54f5_a725_33b656e0e881" comment="milleleaf node 2eef78c6-b3a2-54f5-a725-33b656e0e881">'Heat map article'!$F$122</definedName>
    <definedName name="ox_2ef0b8c6_7045_5742_8f43_9e704700d3fd" comment="milleleaf node 2ef0b8c6-7045-5742-8f43-9e704700d3fd">'Use Phase'!$K$328</definedName>
    <definedName name="ox_2ef1aab4_009d_5db1_9058_991c5be2a67d" comment="milleleaf node 2ef1aab4-009d-5db1-9058-991c5be2a67d">Resume_SensAnal!$A$189</definedName>
    <definedName name="ox_2ef3354c_ad56_50ba_940f_88c226fb87a1" comment="milleleaf node 2ef3354c-ad56-50ba-940f-88c226fb87a1">Recycling!$T$104</definedName>
    <definedName name="ox_2ef52c53_3c07_5cd0_b9b3_4e870f42041b" comment="milleleaf node 2ef52c53-3c07-5cd0-b9b3-4e870f42041b">'Use Phase'!$P$62</definedName>
    <definedName name="ox_2ef60e88_bcf4_583d_9457_a4d17a1bb394" comment="milleleaf node 2ef60e88-bcf4-583d-9457-a4d17a1bb394">'Use Phase_Grid'!$K$153</definedName>
    <definedName name="ox_2ef84d99_cda6_54a3_944c_44cad721ac97" comment="milleleaf node 2ef84d99-cda6-54a3-944c-44cad721ac97">'Heat map article'!$J$110</definedName>
    <definedName name="ox_2ef87f96_a881_5783_94de_822a0862c861" comment="milleleaf node 2ef87f96-a881-5783-94de-822a0862c861">Recycling!$BR$312</definedName>
    <definedName name="ox_2efc016d_da07_511e_a30d_0885b32c5689" comment="milleleaf node 2efc016d-da07-511e-a30d-0885b32c5689">'Use Phase'!$Q$188</definedName>
    <definedName name="ox_2efe4149_05fb_53ba_bd63_df17db4ac25f" comment="milleleaf node 2efe4149-05fb-53ba-bd63-df17db4ac25f">Recycling!$I$176</definedName>
    <definedName name="ox_2eff2954_bbf6_5122_83ef_97ce62445beb" comment="milleleaf node 2eff2954-bbf6-5122-83ef-97ce62445beb">'Heat map article'!$V$145</definedName>
    <definedName name="ox_2f04b1b5_a93b_53af_8a05_1581bf7f35be" comment="milleleaf node 2f04b1b5-a93b-53af-8a05-1581bf7f35be">Production!$U$9</definedName>
    <definedName name="ox_2f0c954b_0c2a_5b28_8d66_3303b60c0b5e" comment="milleleaf node 2f0c954b-0c2a-5b28-8d66-3303b60c0b5e">'Heat map article'!$AF$113</definedName>
    <definedName name="ox_2f0d82f3_bf41_55a0_9b0f_2bc03a80c82a" comment="milleleaf node 2f0d82f3-bf41-55a0-9b0f-2bc03a80c82a">Recycling!$AT$57</definedName>
    <definedName name="ox_2f0e465b_44cd_51b0_a0c6_6246eae545ba" comment="milleleaf node 2f0e465b-44cd-51b0-a0c6-6246eae545ba">Resume_SensAnal!$T$170</definedName>
    <definedName name="ox_2f170e34_1454_5620_917d_793764b92d01" comment="milleleaf node 2f170e34-1454-5620-917d-793764b92d01">'Use Phase'!$S$153</definedName>
    <definedName name="ox_2f19801c_afce_5f4c_bb7d_b7057e99f9e4" comment="milleleaf node 2f19801c-afce-5f4c-bb7d-b7057e99f9e4">'Use Phase'!$M$314</definedName>
    <definedName name="ox_2f1b7bb0_4e52_531a_9e61_325f2bce81d3" comment="milleleaf node 2f1b7bb0-4e52-531a-9e61-325f2bce81d3">'Use Phase'!$S$208</definedName>
    <definedName name="ox_2f2244a0_3fc5_58b1_b17e_3c66c551b1a7" comment="milleleaf node 2f2244a0-3fc5-58b1-b17e-3c66c551b1a7">'Use Phase_Grid'!$K$221</definedName>
    <definedName name="ox_2f25066c_b54c_552c_9ba4_75620fe92cea" comment="milleleaf node 2f25066c-b54c-552c-9ba4-75620fe92cea">'Use Phase'!$O$299</definedName>
    <definedName name="ox_2f25af44_7563_5ef2_a40b_8e41b5a75f64" comment="milleleaf node 2f25af44-7563-5ef2-a40b-8e41b5a75f64">Recycling!$T$82</definedName>
    <definedName name="ox_2f296751_c844_50e8_840b_ea97a5ed7b93" comment="milleleaf node 2f296751-c844-50e8-840b-ea97a5ed7b93">Production!$H$120</definedName>
    <definedName name="ox_2f2c25b5_d4e4_5936_b239_0a5cef3d2f14" comment="milleleaf node 2f2c25b5-d4e4-5936-b239-0a5cef3d2f14">Resume_SensAnal!$C$208</definedName>
    <definedName name="ox_2f2f10c2_c7fa_53d1_bb65_98793c7fc42b" comment="milleleaf node 2f2f10c2-c7fa-53d1-bb65-98793c7fc42b">'Use Phase'!$J$189</definedName>
    <definedName name="ox_2f32fa2e_194a_57b3_a907_8672382cead4" comment="milleleaf node 2f32fa2e-194a-57b3-a907-8672382cead4">'Use Phase'!$O$322</definedName>
    <definedName name="ox_2f38852e_87d6_54c4_bd3e_fb99c72366af" comment="milleleaf node 2f38852e-87d6-54c4-bd3e-fb99c72366af">'Use Phase'!$O$228</definedName>
    <definedName name="ox_2f3a0c52_43c3_5d53_bee4_9bbe75b96cbf" comment="milleleaf node 2f3a0c52-43c3-5d53-bee4-9bbe75b96cbf">'Use Phase'!$S$304</definedName>
    <definedName name="ox_2f3b1b12_03ca_527d_b8f5_c9cd614afe1c" comment="milleleaf node 2f3b1b12-03ca-527d-b8f5-c9cd614afe1c">'Use Phase'!$Q$295</definedName>
    <definedName name="ox_2f3c5c78_af94_5bd4_aa15_8eedef9ec92b" comment="milleleaf node 2f3c5c78-af94-5bd4-aa15-8eedef9ec92b">'Use Phase'!$AI$174</definedName>
    <definedName name="ox_2f42f2dc_cb27_5074_9b47_848d8c25a25d" comment="milleleaf node 2f42f2dc-cb27-5074-9b47-848d8c25a25d">'Heat map article'!$F$75</definedName>
    <definedName name="ox_2f53bf49_5bb1_5d31_a5cb_571f767ff35e" comment="milleleaf node 2f53bf49-5bb1-5d31-a5cb-571f767ff35e">Resume_SensAnal!$Q$211</definedName>
    <definedName name="ox_2f53db1b_95f5_5c50_b5df_337e521228cd" comment="milleleaf node 2f53db1b-95f5-5c50-b5df-337e521228cd">'Heat map article'!$V$79</definedName>
    <definedName name="ox_2f572c08_20e5_5c23_8549_073cec2ac9ce" comment="milleleaf node 2f572c08-20e5-5c23-8549-073cec2ac9ce">Resume_SensAnal!$AR$51</definedName>
    <definedName name="ox_2f5bf397_58c3_55a1_8b1a_6e450925c59e" comment="milleleaf node 2f5bf397-58c3-55a1-8b1a-6e450925c59e">'Use Phase'!$T$209</definedName>
    <definedName name="ox_2f5e1478_d7eb_5061_aedb_b0caef18aebb" comment="milleleaf node 2f5e1478-d7eb-5061-aedb-b0caef18aebb">'Use Phase_Grid'!$M$125</definedName>
    <definedName name="ox_2f617fad_d21b_5a8b_87ed_1a9620f638de" comment="milleleaf node 2f617fad-d21b-5a8b-87ed-1a9620f638de">'Heat map article'!$Q$18</definedName>
    <definedName name="ox_2f63e792_73d3_591e_ae3b_5387c252dd36" comment="milleleaf node 2f63e792-73d3-591e-ae3b-5387c252dd36">'Use Phase'!$M$153</definedName>
    <definedName name="ox_2f67cb90_c2ad_5c92_b788_3c11325b0d01" comment="milleleaf node 2f67cb90-c2ad-5c92-b788-3c11325b0d01">Production!$BE$4</definedName>
    <definedName name="ox_2f69ccf8_75fa_5b40_89c6_0328a7eadc99" comment="milleleaf node 2f69ccf8-75fa-5b40-89c6-0328a7eadc99">'Use Phase'!$Q$262</definedName>
    <definedName name="ox_2f69f7ec_3522_5964_95eb_b77c670ba87f" comment="milleleaf node 2f69f7ec-3522-5964-95eb-b77c670ba87f">Recycling!$T$174</definedName>
    <definedName name="ox_2f6a6afd_81b8_5c55_b55d_ddeda32d71e3" comment="milleleaf node 2f6a6afd-81b8-5c55-b55d-ddeda32d71e3">'Use Phase'!$P$47</definedName>
    <definedName name="ox_2f6d1e53_c4ba_5116_a4bb_fa8b16541e0a" comment="milleleaf node 2f6d1e53-c4ba-5116-a4bb-fa8b16541e0a">'Use Phase_Grid'!$R$179</definedName>
    <definedName name="ox_2f6d9577_de9c_5f0f_8447_5dbcc4dbb799" comment="milleleaf node 2f6d9577-de9c-5f0f-8447-5dbcc4dbb799">'Heat map article'!$W$148</definedName>
    <definedName name="ox_2f6e46bb_1972_53ce_90d0_b81c1b312d8e" comment="milleleaf node 2f6e46bb-1972-53ce-90d0-b81c1b312d8e">'Use Phase'!$O$281</definedName>
    <definedName name="ox_2f7b32ec_4d8b_5271_a631_0c12638acf25" comment="milleleaf node 2f7b32ec-4d8b-5271-a631-0c12638acf25">Production!$Y$92</definedName>
    <definedName name="ox_2f7cf087_3881_5d5e_bc2e_782c2e035473" comment="milleleaf node 2f7cf087-3881-5d5e-bc2e-782c2e035473">'Use Phase'!$AG$183</definedName>
    <definedName name="ox_2f7dbd50_e2c9_5fea_be8f_0cdb197eae0e" comment="milleleaf node 2f7dbd50-e2c9-5fea-be8f-0cdb197eae0e">'Heat map article'!$X$29</definedName>
    <definedName name="ox_2f7edfe8_c75f_5890_af63_06a555984721" comment="milleleaf node 2f7edfe8-c75f-5890-af63-06a555984721">Resume_SensAnal!$Q$120</definedName>
    <definedName name="ox_2f811cf5_2237_589e_aee1_b1162a6c124a" comment="milleleaf node 2f811cf5-2237-589e-aee1-b1162a6c124a">Production!$Q$206</definedName>
    <definedName name="ox_2f83c868_c304_508e_8494_9947c28971b1" comment="milleleaf node 2f83c868-c304-508e-8494-9947c28971b1">'Use Phase'!$Q$391</definedName>
    <definedName name="ox_2f8c2277_cbc4_5baf_9bd2_b08bb0ea03dd" comment="milleleaf node 2f8c2277-cbc4-5baf-9bd2-b08bb0ea03dd">Recycling!$AA$84</definedName>
    <definedName name="ox_2f962433_69a2_5150_9276_1ce815898f3f" comment="milleleaf node 2f962433-69a2-5150-9276-1ce815898f3f">Production!$AV$190</definedName>
    <definedName name="ox_2f9b8170_a92c_5548_83af_7b7b593442aa" comment="milleleaf node 2f9b8170-a92c-5548-83af-7b7b593442aa">'Heat map article'!$AP$28</definedName>
    <definedName name="ox_2f9c48ef_436b_5af0_b08c_39c504e70ff6" comment="milleleaf node 2f9c48ef-436b-5af0-b08c-39c504e70ff6">Recycling!$J$94</definedName>
    <definedName name="ox_2f9ca666_4350_579c_a12d_1af7be031bac" comment="milleleaf node 2f9ca666-4350-579c-a12d-1af7be031bac">Recycling!$AW$14</definedName>
    <definedName name="ox_2f9efff6_23e2_547b_afa2_6dffef421d97" comment="milleleaf node 2f9efff6-23e2-547b-afa2-6dffef421d97">'Use Phase'!$R$7</definedName>
    <definedName name="ox_2fa29663_63c6_56d5_b1e8_0bbe8de58d98" comment="milleleaf node 2fa29663-63c6-56d5-b1e8-0bbe8de58d98">Resume_SensAnal!$R$220</definedName>
    <definedName name="ox_2fa6a57f_a687_5204_a5e7_421a8d83fd4b" comment="milleleaf node 2fa6a57f-a687-5204-a5e7-421a8d83fd4b">Production!$AV$93</definedName>
    <definedName name="ox_2fa8121d_b153_544e_9e2f_67eedba3d875" comment="milleleaf node 2fa8121d-b153-544e-9e2f-67eedba3d875">Recycling!$AL$82</definedName>
    <definedName name="ox_2fa941ad_d299_51bc_83a1_71b9a5aa1c6f" comment="milleleaf node 2fa941ad-d299-51bc-83a1-71b9a5aa1c6f">Production!$BO$210</definedName>
    <definedName name="ox_2fae8ef3_2e01_5d3d_98ed_abb6a20ee675" comment="milleleaf node 2fae8ef3-2e01-5d3d-98ed-abb6a20ee675">Resume_SensAnal!$G$40</definedName>
    <definedName name="ox_2faf4e00_2555_5f32_a479_1bd986f385ec" comment="milleleaf node 2faf4e00-2555-5f32-a479-1bd986f385ec">'Use Phase_Grid'!$N$58</definedName>
    <definedName name="ox_2faf83bd_1cb7_5a3e_aa3b_f09f74e285fb" comment="milleleaf node 2faf83bd-1cb7-5a3e-aa3b-f09f74e285fb">'Use Phase_Grid'!$N$24</definedName>
    <definedName name="ox_2fb0f77a_2c0b_5342_a5a4_38b307f0f48c" comment="milleleaf node 2fb0f77a-2c0b-5342-a5a4-38b307f0f48c">Recycling!$AV$300</definedName>
    <definedName name="ox_2fb804c1_e120_5ece_aab3_d3f1baae85dd" comment="milleleaf node 2fb804c1-e120-5ece-aab3-d3f1baae85dd">Resume_SensAnal!$AN$116</definedName>
    <definedName name="ox_2fbbb5bb_fd62_58b1_a986_8c3c97c60c12" comment="milleleaf node 2fbbb5bb-fd62-58b1-a986-8c3c97c60c12">Recycling!$Y$201</definedName>
    <definedName name="ox_2fbe5dc9_ab7c_5491_a9cf_5140d0963553" comment="milleleaf node 2fbe5dc9-ab7c-5491-a9cf-5140d0963553">'Heat map article'!$AI$43</definedName>
    <definedName name="ox_2fc08a75_9803_5fce_9a64_078ce86ef02a" comment="milleleaf node 2fc08a75-9803-5fce-9a64-078ce86ef02a">Resume_SensAnal!$N$114</definedName>
    <definedName name="ox_2fc11f04_34da_5f57_a7fe_018fa7fdcb61" comment="milleleaf node 2fc11f04-34da-5f57-a7fe-018fa7fdcb61">'Use Phase'!$AF$183</definedName>
    <definedName name="ox_2fc6efb0_3128_533e_b91b_32d1076e4123" comment="milleleaf node 2fc6efb0-3128-533e-b91b-32d1076e4123">Graphs!$N$12</definedName>
    <definedName name="ox_2fc8a022_4d22_5da0_a7d5_f486319a110a" comment="milleleaf node 2fc8a022-4d22-5da0-a7d5-f486319a110a">Recycling!$BQ$327</definedName>
    <definedName name="ox_2fc92651_7c50_52c6_89ab_854ab3f52992" comment="milleleaf node 2fc92651-7c50-52c6-89ab-854ab3f52992">'Heat map article'!$K$82</definedName>
    <definedName name="ox_2fd0f473_3658_505e_8a15_7af8542c367a" comment="milleleaf node 2fd0f473-3658-505e-8a15-7af8542c367a">Recycling!$AD$112</definedName>
    <definedName name="ox_2fd12031_c026_5802_8b82_544fb01f1f39" comment="milleleaf node 2fd12031-c026-5802-8b82-544fb01f1f39">Graphs!$O$14</definedName>
    <definedName name="ox_2fd31a25_d04f_53d4_b2c0_a51d5e2ca3f4" comment="milleleaf node 2fd31a25-d04f-53d4-b2c0-a51d5e2ca3f4">'Use Phase'!$K$346</definedName>
    <definedName name="ox_2fd857f6_da4d_54f8_a75c_e5fa1c24924d" comment="milleleaf node 2fd857f6-da4d-54f8-a75c-e5fa1c24924d">Resume_SensAnal!$S$127</definedName>
    <definedName name="ox_2fdbcfb1_89fd_51e8_af17_3627f9e84613" comment="milleleaf node 2fdbcfb1-89fd-51e8-af17-3627f9e84613">'Heat map article'!$C$104</definedName>
    <definedName name="ox_2fde8dce_4382_5d70_a7fe_8e255d8d9a88" comment="milleleaf node 2fde8dce-4382-5d70-a7fe-8e255d8d9a88">Resume_SensAnal!$S$71</definedName>
    <definedName name="ox_2fdebb2d_8138_5023_91af_f6e393565326" comment="milleleaf node 2fdebb2d-8138-5023-91af-f6e393565326">Recycling!$P$175</definedName>
    <definedName name="ox_2fdf3fe9_5f4b_58f5_8322_daa925359be0" comment="milleleaf node 2fdf3fe9-5f4b-58f5-8322-daa925359be0">Graphs!$I$7</definedName>
    <definedName name="ox_2fe0ba5a_7051_5faf_9156_85ce74ea7831" comment="milleleaf node 2fe0ba5a-7051-5faf-9156-85ce74ea7831">Resume_SensAnal!$M$8</definedName>
    <definedName name="ox_2fe3f5b0_381c_54e7_90e0_6f8f5a61ee78" comment="milleleaf node 2fe3f5b0-381c-54e7-90e0-6f8f5a61ee78">Recycling!$BP$165</definedName>
    <definedName name="ox_2fe46151_4227_58d5_ba79_dcd08bcb0073" comment="milleleaf node 2fe46151-4227-58d5-ba79-dcd08bcb0073">Recycling!$AS$298</definedName>
    <definedName name="ox_2fe861e8_8f21_5bc0_b197_bd06c8270550" comment="milleleaf node 2fe861e8-8f21-5bc0-b197-bd06c8270550">Recycling!$AP$115</definedName>
    <definedName name="ox_2fe9e442_dd6c_5d8e_9253_36e331e9ce03" comment="milleleaf node 2fe9e442-dd6c-5d8e-9253-36e331e9ce03">'Use Phase_Grid'!$J$68</definedName>
    <definedName name="ox_2feadf6a_b7f0_559c_9f73_e62d31751513" comment="milleleaf node 2feadf6a-b7f0-559c-9f73-e62d31751513">'Heat map article'!$C$108</definedName>
    <definedName name="ox_2fec129d_fe42_5b04_9c2f_61546081e7ff" comment="milleleaf node 2fec129d-fe42-5b04-9c2f-61546081e7ff">Resume_SensAnal!$R$205</definedName>
    <definedName name="ox_2fed5fd1_69a4_5ee6_bd81_16bb2980dff1" comment="milleleaf node 2fed5fd1-69a4-5ee6-bd81-16bb2980dff1">'Use Phase_Grid'!$L$98</definedName>
    <definedName name="ox_2ff14965_a9e5_5cf3_b469_6faea1c66a5f" comment="milleleaf node 2ff14965-a9e5-5cf3-b469-6faea1c66a5f">'Heat map article'!$AW$44</definedName>
    <definedName name="ox_2ff3fd1c_1988_5619_996a_16080a475c48" comment="milleleaf node 2ff3fd1c-1988-5619-996a-16080a475c48">Recycling!$O$180</definedName>
    <definedName name="ox_2ffb850e_97b2_5fc9_adf2_73d5b2988c0a" comment="milleleaf node 2ffb850e-97b2-5fc9-adf2-73d5b2988c0a">'Use Phase'!$AH$259</definedName>
    <definedName name="ox_2ffbaa69_8089_5621_8740_ac4c8589407c" comment="milleleaf node 2ffbaa69-8089-5621-8740-ac4c8589407c">'Use Phase'!$J$312</definedName>
    <definedName name="ox_3001459b_b596_51c4_b013_58d928de92b8" comment="milleleaf node 3001459b-b596-51c4-b013-58d928de92b8">Production!$BF$199</definedName>
    <definedName name="ox_3003cce2_c669_5740_b3e6_e65e962a9eaa" comment="milleleaf node 3003cce2-c669-5740-b3e6-e65e962a9eaa">'Heat map article'!$AH$13</definedName>
    <definedName name="ox_3008056f_35a3_5ca2_ab61_dd712be7e36a" comment="milleleaf node 3008056f-35a3-5ca2-ab61-dd712be7e36a">'Heat map article'!$AF$33</definedName>
    <definedName name="ox_300a7d40_9d83_5ddd_a52e_2d90e6a21800" comment="milleleaf node 300a7d40-9d83-5ddd-a52e-2d90e6a21800">'Use Phase'!$K$16</definedName>
    <definedName name="ox_300ec678_222f_5699_9b63_173823e28d25" comment="milleleaf node 300ec678-222f-5699-9b63-173823e28d25">'Use Phase_Grid'!$W$151</definedName>
    <definedName name="ox_30105a5d_66de_53fa_8809_4f72312f61ba" comment="milleleaf node 30105a5d-66de-53fa-8809-4f72312f61ba">'Use Phase_Grid'!$S$212</definedName>
    <definedName name="ox_3011645c_ffd4_57a0_afcb_a89fb7678126" comment="milleleaf node 3011645c-ffd4-57a0-afcb-a89fb7678126">Resume_SensAnal!$T$192</definedName>
    <definedName name="ox_301308a6_b968_58dd_9e1a_77ba3e502dde" comment="milleleaf node 301308a6-b968-58dd-9e1a-77ba3e502dde">Graphs!$H$41</definedName>
    <definedName name="ox_301975a0_18a6_5bc9_8ba9_1219983dfff8" comment="milleleaf node 301975a0-18a6-5bc9-8ba9-1219983dfff8">'Use Phase'!$L$93</definedName>
    <definedName name="ox_30199d48_ae78_5c12_bde2_55dfb0e81624" comment="milleleaf node 30199d48-ae78-5c12-bde2-55dfb0e81624">Resume_SensAnal!$O$151</definedName>
    <definedName name="ox_301b4a75_f0aa_525a_bbd1_5a7bc01c3bcb" comment="milleleaf node 301b4a75-f0aa-525a-bbd1-5a7bc01c3bcb">'Heat map article'!$AT$10</definedName>
    <definedName name="ox_301cfc18_2404_515d_a98b_f8b14cf57d2f" comment="milleleaf node 301cfc18-2404-515d-a98b-f8b14cf57d2f">'Use Phase'!$Q$297</definedName>
    <definedName name="ox_30221965_3f5f_58a7_afae_c1b3b50dd27c" comment="milleleaf node 30221965-3f5f-58a7-afae-c1b3b50dd27c">'Heat map article'!$I$136</definedName>
    <definedName name="ox_30225aea_b293_5140_a914_14847c816cfc" comment="milleleaf node 30225aea-b293-5140-a914-14847c816cfc">'Heat map article'!$X$148</definedName>
    <definedName name="ox_302555db_d962_5560_86a8_f44f5effebda" comment="milleleaf node 302555db-d962-5560-86a8-f44f5effebda">Recycling!$P$198</definedName>
    <definedName name="ox_302678cc_4866_558a_b97a_243637e917f1" comment="milleleaf node 302678cc-4866-558a-b97a-243637e917f1">Production!$K$236</definedName>
    <definedName name="ox_3029a6ac_9873_5fa1_a744_71dbc1b40b89" comment="milleleaf node 3029a6ac-9873-5fa1-a744-71dbc1b40b89">'Use Phase'!$V$182</definedName>
    <definedName name="ox_302a43a1_7e9e_52a8_baaa_e1e1ffd0ba3c" comment="milleleaf node 302a43a1-7e9e-52a8-baaa-e1e1ffd0ba3c">'Heat map article'!$V$84</definedName>
    <definedName name="ox_302b26c6_f95f_5ded_b2c3_03383cca15f8" comment="milleleaf node 302b26c6-f95f-5ded-b2c3-03383cca15f8">'Use Phase'!$U$173</definedName>
    <definedName name="ox_302fbfef_150a_5694_aaad_f6308c34c1ba" comment="milleleaf node 302fbfef-150a-5694-aaad-f6308c34c1ba">Recycling!$V$131</definedName>
    <definedName name="ox_30342fa2_0043_500a_b134_cf661fc9e176" comment="milleleaf node 30342fa2-0043-500a-b134-cf661fc9e176">'Use Phase'!$L$304</definedName>
    <definedName name="ox_30347363_9ac3_5606_b9fd_1080eb848553" comment="milleleaf node 30347363-9ac3-5606-b9fd-1080eb848553">'Use Phase_Grid'!$M$88</definedName>
    <definedName name="ox_3035746f_f36d_5080_9f54_229ee83df9d5" comment="milleleaf node 3035746f-f36d-5080-9f54-229ee83df9d5">Production!$AV$18</definedName>
    <definedName name="ox_30364a58_c54b_544b_9050_9c211f71b3bd" comment="milleleaf node 30364a58-c54b-544b-9050-9c211f71b3bd">Resume_SensAnal!$O$69</definedName>
    <definedName name="ox_30382a7f_d59e_573e_afdd_de6351cf2959" comment="milleleaf node 30382a7f-d59e-573e-afdd-de6351cf2959">'Use Phase'!$K$229</definedName>
    <definedName name="ox_3039d296_d9c2_5571_943c_114b9208f749" comment="milleleaf node 3039d296-d9c2-5571-943c-114b9208f749">'Heat map article'!$F$129</definedName>
    <definedName name="ox_303ebd10_dcb9_5e25_a53f_a585c9e0cf04" comment="milleleaf node 303ebd10-dcb9-5e25-a53f-a585c9e0cf04">Recycling!$AT$318</definedName>
    <definedName name="ox_303ef13a_4f81_5e2e_9346_74d12f7a624c" comment="milleleaf node 303ef13a-4f81-5e2e-9346-74d12f7a624c">'Use Phase'!$AG$225</definedName>
    <definedName name="ox_304085e9_ba6a_57d9_8f4a_0dec99bbc770" comment="milleleaf node 304085e9-ba6a-57d9-8f4a-0dec99bbc770">Recycling!$BB$84</definedName>
    <definedName name="ox_30413237_33b0_5a5d_8323_1a5023940043" comment="milleleaf node 30413237-33b0-5a5d-8323-1a5023940043">Recycling!$AS$64</definedName>
    <definedName name="ox_3042134c_14c3_5a9a_96ad_81982402bcbe" comment="milleleaf node 3042134c-14c3-5a9a-96ad-81982402bcbe">'Use Phase'!$R$201</definedName>
    <definedName name="ox_3043810b_56cf_535d_93f5_a9db47e3f676" comment="milleleaf node 3043810b-56cf-535d-93f5-a9db47e3f676">Resume_SensAnal!$T$217</definedName>
    <definedName name="ox_30471363_7bf0_56a8_9f54_0a6148ae3732" comment="milleleaf node 30471363-7bf0-56a8-9f54-0a6148ae3732">Recycling!$K$84</definedName>
    <definedName name="ox_304951f1_f35c_5963_9240_a0c54c41bf4d" comment="milleleaf node 304951f1-f35c-5963-9240-a0c54c41bf4d">'Use Phase'!$AE$206</definedName>
    <definedName name="ox_304ce63d_2db1_5d46_b8e4_46dfe5f9409b" comment="milleleaf node 304ce63d-2db1-5d46-b8e4-46dfe5f9409b">'Use Phase'!$T$252</definedName>
    <definedName name="ox_304fce31_b6a3_5004_ada4_7dea7da868b4" comment="milleleaf node 304fce31-b6a3-5004-ada4-7dea7da868b4">'Heat map article'!$J$111</definedName>
    <definedName name="ox_30540148_dac7_540a_aafb_1e8c2e19b12a" comment="milleleaf node 30540148-dac7-540a-aafb-1e8c2e19b12a">Resume_SensAnal!$AM$59</definedName>
    <definedName name="ox_30542d3e_68e7_50e2_8c7e_e06302750999" comment="milleleaf node 30542d3e-68e7-50e2-8c7e-e06302750999">'Use Phase'!$AI$322</definedName>
    <definedName name="ox_30547544_408b_5517_a0f1_23b8039f586e" comment="milleleaf node 30547544-408b-5517-a0f1-23b8039f586e">Recycling!$V$92</definedName>
    <definedName name="ox_30605fcb_cd56_5159_8d8a_069785d3f6e6" comment="milleleaf node 30605fcb-cd56-5159-8d8a-069785d3f6e6">'Heat map article'!$AE$29</definedName>
    <definedName name="ox_3063485a_6331_5cc4_9ce6_b553d3ba22d4" comment="milleleaf node 3063485a-6331-5cc4-9ce6-b553d3ba22d4">'Heat map article'!$AD$130</definedName>
    <definedName name="ox_3067d69d_a1f8_5f40_b8a9_a9a48e219c97" comment="milleleaf node 3067d69d-a1f8-5f40-b8a9-a9a48e219c97">'Use Phase'!$P$341</definedName>
    <definedName name="ox_30682668_69c9_5004_862d_949971f87e19" comment="milleleaf node 30682668-69c9-5004-862d-949971f87e19">'Use Phase'!$M$111</definedName>
    <definedName name="ox_30684c8b_6f70_511f_b9c3_1ad8db61120e" comment="milleleaf node 30684c8b-6f70-511f-b9c3-1ad8db61120e">'Use Phase'!$P$353</definedName>
    <definedName name="ox_306a8397_caa9_52d2_a0d4_2b4dfbb57289" comment="milleleaf node 306a8397-caa9-52d2-a0d4-2b4dfbb57289">Recycling!$H$173</definedName>
    <definedName name="ox_306b258a_fa1a_50c3_a1f4_ebe2995eafa9" comment="milleleaf node 306b258a-fa1a-50c3-a1f4-ebe2995eafa9">'Use Phase'!$AD$215</definedName>
    <definedName name="ox_306fa6a8_29b8_52a1_b534_874bacad012d" comment="milleleaf node 306fa6a8-29b8-52a1-b534-874bacad012d">'Use Phase'!$AJ$184</definedName>
    <definedName name="ox_30709330_f886_55c3_90a6_6e6621ec73e2" comment="milleleaf node 30709330-f886-55c3-90a6-6e6621ec73e2">Resume_SensAnal!$AQ$32</definedName>
    <definedName name="ox_3070aab6_af3c_5b17_8cd3_cbbe19413082" comment="milleleaf node 3070aab6-af3c-5b17-8cd3-cbbe19413082">'Heat map article'!$I$9</definedName>
    <definedName name="ox_3073b71f_2016_50d5_bbcc_59f358e3f5a8" comment="milleleaf node 3073b71f-2016-50d5-bbcc-59f358e3f5a8">Production!$H$180</definedName>
    <definedName name="ox_30794568_8b8d_5dc9_83ac_41d452786def" comment="milleleaf node 30794568-8b8d-5dc9-83ac-41d452786def">'Heat map article'!$Y$58</definedName>
    <definedName name="ox_307bedf1_6b5c_5049_ae34_7a6dcdeaecbd" comment="milleleaf node 307bedf1-6b5c-5049-ae34-7a6dcdeaecbd">Resume_SensAnal!$M$58</definedName>
    <definedName name="ox_307cee2e_898f_511e_a2d7_3d8080246a9e" comment="milleleaf node 307cee2e-898f-511e-a2d7-3d8080246a9e">'Use Phase_Grid'!$O$261</definedName>
    <definedName name="ox_3083f20e_2570_516c_9356_2c72642be322" comment="milleleaf node 3083f20e-2570-516c-9356-2c72642be322">'Heat map article'!$AF$156</definedName>
    <definedName name="ox_30852ad0_198a_5e96_ac11_616b2d3aad2a" comment="milleleaf node 30852ad0-198a-5e96-ac11-616b2d3aad2a">'Use Phase'!$J$259</definedName>
    <definedName name="ox_30860952_8ac3_5fae_9a1c_9fed0b451e05" comment="milleleaf node 30860952-8ac3-5fae-9a1c-9fed0b451e05">Resume_SensAnal!$I$192</definedName>
    <definedName name="ox_3088faab_005f_57d2_b309_80ae82dac065" comment="milleleaf node 3088faab-005f-57d2-b309-80ae82dac065">'Heat map article'!$AE$102</definedName>
    <definedName name="ox_308bef69_793c_5ffd_9109_c6f40b8e7917" comment="milleleaf node 308bef69-793c-5ffd-9109-c6f40b8e7917">Graphs!$M$40</definedName>
    <definedName name="ox_3092084a_a321_5093_9bae_4f38af676faa" comment="milleleaf node 3092084a-a321-5093-9bae-4f38af676faa">'Use Phase_Grid'!$O$252</definedName>
    <definedName name="ox_30939ec6_c2d9_5daf_8ed5_e4fddfcaf401" comment="milleleaf node 30939ec6-c2d9-5daf-8ed5-e4fddfcaf401">'Use Phase'!$T$151</definedName>
    <definedName name="ox_30953fb7_5ef3_5986_9a49_f9277c5e3b31" comment="milleleaf node 30953fb7-5ef3-5986-9a49-f9277c5e3b31">'Heat map article'!$AA$86</definedName>
    <definedName name="ox_3096ee43_79e4_5cec_9fef_fac559110d6f" comment="milleleaf node 3096ee43-79e4-5cec-9fef-fac559110d6f">Resume_SensAnal!$M$60</definedName>
    <definedName name="ox_309a009b_4fdb_531b_a51b_a98d8ac125af" comment="milleleaf node 309a009b-4fdb-531b-a51b-a98d8ac125af">Recycling!$BA$87</definedName>
    <definedName name="ox_30a1c33d_82d2_5dbb_9139_8f108156dde7" comment="milleleaf node 30a1c33d-82d2-5dbb-9139-8f108156dde7">'Use Phase'!$AE$188</definedName>
    <definedName name="ox_30a1eed2_bd47_5d7a_bbea_6d23e6874328" comment="milleleaf node 30a1eed2-bd47-5d7a-bbea-6d23e6874328">'Use Phase'!$V$173</definedName>
    <definedName name="ox_30a51ace_3011_5ef8_a911_783a622a5ab1" comment="milleleaf node 30a51ace-3011-5ef8-a911-783a622a5ab1">Production!$A$1</definedName>
    <definedName name="ox_30a62584_c509_5086_9da7_ce7c5414adf0" comment="milleleaf node 30a62584-c509-5086-9da7-ce7c5414adf0">Recycling!$AB$198</definedName>
    <definedName name="ox_30a979e5_e8ef_5d57_b59c_fab44518b4fd" comment="milleleaf node 30a979e5-e8ef-5d57-b59c-fab44518b4fd">'Use Phase_Grid'!$R$164</definedName>
    <definedName name="ox_30a9d8a0_8547_581a_8a85_7cd220fe6285" comment="milleleaf node 30a9d8a0-8547-581a-8a85-7cd220fe6285">'Use Phase'!$P$229</definedName>
    <definedName name="ox_30ab1386_f73d_53ca_8b7a_6551fe6bbed4" comment="milleleaf node 30ab1386-f73d-53ca-8b7a-6551fe6bbed4">'Use Phase'!$L$150</definedName>
    <definedName name="ox_30b02c5c_1c83_5659_a6bc_31e4091452ec" comment="milleleaf node 30b02c5c-1c83-5659-a6bc-31e4091452ec">Production!$BE$201</definedName>
    <definedName name="ox_30b34555_fa45_5347_ada8_7a8c4d7dd65c" comment="milleleaf node 30b34555-fa45-5347-ada8-7a8c4d7dd65c">'Heat map article'!$I$60</definedName>
    <definedName name="ox_30b361c1_0328_5149_b6c7_3b2a82269c83" comment="milleleaf node 30b361c1-0328-5149-b6c7-3b2a82269c83">'Use Phase'!$R$211</definedName>
    <definedName name="ox_30b6fec7_629c_5311_abcd_30915b76cf0a" comment="milleleaf node 30b6fec7-629c-5311-abcd-30915b76cf0a">Production!$T$83</definedName>
    <definedName name="ox_30b8f2b0_47af_5015_8266_3ff842535a4f" comment="milleleaf node 30b8f2b0-47af-5015-8266-3ff842535a4f">'Heat map article'!$M$154</definedName>
    <definedName name="ox_30be32d3_191a_54da_a753_433edbcb8bc8" comment="milleleaf node 30be32d3-191a-54da-a753-433edbcb8bc8">Resume_SensAnal!$AR$46</definedName>
    <definedName name="ox_30c10fc1_f8f1_5f9c_a8ba_62dd6ed54503" comment="milleleaf node 30c10fc1-f8f1-5f9c-a8ba-62dd6ed54503">'Use Phase'!$Q$130</definedName>
    <definedName name="ox_30c150bc_f614_50a9_b2ce_0a0374a9eadb" comment="milleleaf node 30c150bc-f614-50a9-b2ce-0a0374a9eadb">'Heat map article'!$V$64</definedName>
    <definedName name="ox_30c2bedb_c337_55d2_9581_307bdfd6cfc5" comment="milleleaf node 30c2bedb-c337-55d2-9581-307bdfd6cfc5">Resume_SensAnal!$D$124</definedName>
    <definedName name="ox_30c436fc_fe1d_50c1_8180_73d106f07c9c" comment="milleleaf node 30c436fc-fe1d-50c1-8180-73d106f07c9c">'Use Phase'!$AF$294</definedName>
    <definedName name="ox_30c4990f_5d03_5248_9aaf_de914f9883e2" comment="milleleaf node 30c4990f-5d03-5248-9aaf-de914f9883e2">'Use Phase_Grid'!$M$154</definedName>
    <definedName name="ox_30c8d946_a50a_5779_88db_1bb3353568f6" comment="milleleaf node 30c8d946-a50a-5779-88db-1bb3353568f6">Recycling!$K$199</definedName>
    <definedName name="ox_30c9c709_2507_58d7_b138_f0a4dde3a186" comment="milleleaf node 30c9c709-2507-58d7-b138-f0a4dde3a186">Resume_SensAnal!$AO$128</definedName>
    <definedName name="ox_30c9e2e8_3cfa_5e6b_a5a4_28e113a8087a" comment="milleleaf node 30c9e2e8-3cfa-5e6b-a5a4-28e113a8087a">Resume_SensAnal!$J$67</definedName>
    <definedName name="ox_30cec6e9_233f_5dc6_89d9_7a0ababe4a9f" comment="milleleaf node 30cec6e9-233f-5dc6-89d9-7a0ababe4a9f">'Use Phase'!$R$113</definedName>
    <definedName name="ox_30d055e0_16be_516b_8f48_128b837f3f8f" comment="milleleaf node 30d055e0-16be-516b-8f48-128b837f3f8f">Recycling!$AE$191</definedName>
    <definedName name="ox_30d176d6_fc4c_514b_a3cb_bcb5d65671a6" comment="milleleaf node 30d176d6-fc4c-514b-a3cb-bcb5d65671a6">'Heat map article'!$AI$76</definedName>
    <definedName name="ox_30d2dc7b_0a25_5851_aec9_45ced3ccb8f9" comment="milleleaf node 30d2dc7b-0a25-5851-aec9-45ced3ccb8f9">'Use Phase_Grid'!$J$256</definedName>
    <definedName name="ox_30d3c7f7_24b1_547f_9e7f_a727b22512de" comment="milleleaf node 30d3c7f7-24b1-547f-9e7f-a727b22512de">Graphs!$E$62</definedName>
    <definedName name="ox_30d59892_e2cf_5dc5_af1f_13a27b4b80f0" comment="milleleaf node 30d59892-e2cf-5dc5-af1f-13a27b4b80f0">Production!$AT$157</definedName>
    <definedName name="ox_30d9ae60_c2ce_54fc_bd18_fbaf9e823e16" comment="milleleaf node 30d9ae60-c2ce-54fc-bd18-fbaf9e823e16">Whisker_Sens!$C$39</definedName>
    <definedName name="ox_30dbe795_ad1e_56cb_9b1d_4f11f76652bd" comment="milleleaf node 30dbe795-ad1e-56cb-9b1d-4f11f76652bd">Resume_SensAnal!$M$47</definedName>
    <definedName name="ox_30de874a_afd6_5e7a_9f4a_49628922cdc5" comment="milleleaf node 30de874a-afd6-5e7a-9f4a-49628922cdc5">Graphs!$D$54</definedName>
    <definedName name="ox_30e04ea7_07b7_534c_b281_fd603187d975" comment="milleleaf node 30e04ea7-07b7-534c-b281-fd603187d975">'Use Phase'!$U$268</definedName>
    <definedName name="ox_30e5301d_2163_5ec4_b44d_29fb68a24efd" comment="milleleaf node 30e5301d-2163-5ec4-b44d-29fb68a24efd">Recycling!$AD$113</definedName>
    <definedName name="ox_30e540d5_587a_57ad_a03c_24d0f4b4bdf1" comment="milleleaf node 30e540d5-587a-57ad-a03c-24d0f4b4bdf1">'Use Phase_Grid'!$Q$86</definedName>
    <definedName name="ox_30eee958_14aa_502d_9fe1_24c30923b4be" comment="milleleaf node 30eee958-14aa-502d-9fe1-24c30923b4be">'Use Phase'!$Q$257</definedName>
    <definedName name="ox_30f520f9_a2c6_5b2f_ab75_8485aa5882aa" comment="milleleaf node 30f520f9-a2c6-5b2f-ab75-8485aa5882aa">'Use Phase'!$J$362</definedName>
    <definedName name="ox_30f6efdb_8016_5a58_aa34_992468a3a227" comment="milleleaf node 30f6efdb-8016-5a58-aa34-992468a3a227">Recycling!$AE$104</definedName>
    <definedName name="ox_3104ca08_fac2_54db_9468_2808729dfef2" comment="milleleaf node 3104ca08-fac2-54db-9468-2808729dfef2">'Heat map article'!$AH$125</definedName>
    <definedName name="ox_31079f28_97c7_5b51_bd38_f04d18539f2e" comment="milleleaf node 31079f28-97c7-5b51-bd38-f04d18539f2e">'Use Phase'!$B$62</definedName>
    <definedName name="ox_31089b36_a144_5273_a6c5_860ef21de608" comment="milleleaf node 31089b36-a144-5273-a6c5-860ef21de608">'Use Phase_Grid'!$K$62</definedName>
    <definedName name="ox_3109d673_a090_50a0_acb2_27c3e1f09aa4" comment="milleleaf node 3109d673-a090-50a0-acb2-27c3e1f09aa4">'Heat map article'!$L$67</definedName>
    <definedName name="ox_310c8d54_9f95_59dd_b36e_17b725cfaa39" comment="milleleaf node 310c8d54-9f95-59dd-b36e-17b725cfaa39">Recycling!$AF$110</definedName>
    <definedName name="ox_3114e5c3_b989_59e8_b269_99bc6104ce81" comment="milleleaf node 3114e5c3-b989-59e8-b269-99bc6104ce81">'Use Phase'!$AD$302</definedName>
    <definedName name="ox_31153ce1_44da_51ef_9212_5057e588eef0" comment="milleleaf node 31153ce1-44da-51ef-9212-5057e588eef0">'Heat map article'!$H$126</definedName>
    <definedName name="ox_31176360_dcde_5ddc_afc2_f4f99c88e99a" comment="milleleaf node 31176360-dcde-5ddc-afc2-f4f99c88e99a">'Use Phase_Grid'!$M$269</definedName>
    <definedName name="ox_31188c96_2adf_51a4_896d_0d052f139e5f" comment="milleleaf node 31188c96-2adf-51a4-896d-0d052f139e5f">Resume_SensAnal!$S$132</definedName>
    <definedName name="ox_311b2cd9_55e3_54b1_aaea_10fc52f70419" comment="milleleaf node 311b2cd9-55e3-54b1-aaea-10fc52f70419">Resume_SensAnal!$N$106</definedName>
    <definedName name="ox_311b7d18_6848_5d72_a53f_15e46fd7bcc2" comment="milleleaf node 311b7d18-6848-5d72-a53f-15e46fd7bcc2">Resume_SensAnal!$AH$49</definedName>
    <definedName name="ox_311dd118_f81a_5874_8421_393d16357bd7" comment="milleleaf node 311dd118-f81a-5874-8421-393d16357bd7">Recycling!$U$104</definedName>
    <definedName name="ox_31207349_3fab_5b47_852d_f1e773f30a01" comment="milleleaf node 31207349-3fab-5b47-852d-f1e773f30a01">Production!$S$16</definedName>
    <definedName name="ox_31226db3_2ce2_5448_95bf_d16db06feb1f" comment="milleleaf node 31226db3-2ce2-5448-95bf-d16db06feb1f">Recycling!$AN$166</definedName>
    <definedName name="ox_3123454e_f3aa_50cd_b86a_19ecaa9978c0" comment="milleleaf node 3123454e-f3aa-50cd-b86a-19ecaa9978c0">'Use Phase'!$J$295</definedName>
    <definedName name="ox_312487db_69da_5b73_8aff_b7ed0614f481" comment="milleleaf node 312487db-69da-5b73-8aff-b7ed0614f481">Resume_SensAnal!$AR$45</definedName>
    <definedName name="ox_3127d689_6ef9_5003_b447_0d0ec748947c" comment="milleleaf node 3127d689-6ef9-5003-b447-0d0ec748947c">'Heat map article'!$X$73</definedName>
    <definedName name="ox_3129103d_43e5_5a3a_bd50_a0c4dc195c7e" comment="milleleaf node 3129103d-43e5-5a3a-bd50-a0c4dc195c7e">Resume_SensAnal!$B$180</definedName>
    <definedName name="ox_3129d8c7_0a5f_59aa_8223_0a2002adb782" comment="milleleaf node 3129d8c7-0a5f-59aa-8223-0a2002adb782">Recycling!$F$157</definedName>
    <definedName name="ox_312d37c5_2fc6_5b50_ac22_bc63074facba" comment="milleleaf node 312d37c5-2fc6-5b50-ac22-bc63074facba">'Heat map article'!$AH$40</definedName>
    <definedName name="ox_312f0b48_e025_5fb6_9ea3_62e629d9593d" comment="milleleaf node 312f0b48-e025-5fb6-9ea3-62e629d9593d">Graphs!$K$15</definedName>
    <definedName name="ox_313115d0_c203_50ac_bc05_3ac2bcd032b2" comment="milleleaf node 313115d0-c203-50ac-bc05-3ac2bcd032b2">Graphs!$E$49</definedName>
    <definedName name="ox_3133508e_1eee_5b11_a17b_e3c81f354873" comment="milleleaf node 3133508e-1eee-5b11-a17b-e3c81f354873">'Use Phase_Grid'!$Q$15</definedName>
    <definedName name="ox_31335a8f_0ab0_57cd_8d2c_5f76cb70387e" comment="milleleaf node 31335a8f-0ab0-57cd-8d2c-5f76cb70387e">'Heat map article'!$AF$116</definedName>
    <definedName name="ox_3134815f_1c8f_5f16_9076_2cc5e45dfec3" comment="milleleaf node 3134815f-1c8f-5f16-9076-2cc5e45dfec3">Resume_SensAnal!$R$33</definedName>
    <definedName name="ox_3138685e_efc0_5009_be40_680fbaff5bdd" comment="milleleaf node 3138685e-efc0-5009-be40-680fbaff5bdd">'Use Phase'!$AE$322</definedName>
    <definedName name="ox_313f6db5_35bd_59e8_a9d8_59ff608fc611" comment="milleleaf node 313f6db5-35bd-59e8-a9d8-59ff608fc611">Resume_SensAnal!$H$107</definedName>
    <definedName name="ox_31423aad_69a4_5e9c_bdde_93f9c1cdb684" comment="milleleaf node 31423aad-69a4-5e9c-bdde-93f9c1cdb684">Production!$O$225</definedName>
    <definedName name="ox_3142ce66_f0e4_54d6_b162_06793da51acf" comment="milleleaf node 3142ce66-f0e4-54d6-b162-06793da51acf">Resume_SensAnal!$U$219</definedName>
    <definedName name="ox_31434cf1_dee7_58d5_a877_fe3991d93983" comment="milleleaf node 31434cf1-dee7-58d5-a877-fe3991d93983">'Use Phase'!$AF$198</definedName>
    <definedName name="ox_314637d3_6bcd_59f4_b942_68aa9b5e6859" comment="milleleaf node 314637d3-6bcd-59f4-b942-68aa9b5e6859">Recycling!$BQ$299</definedName>
    <definedName name="ox_314d1353_a786_56e5_ad8f_7bc92b4f766c" comment="milleleaf node 314d1353-a786-56e5-ad8f-7bc92b4f766c">'Heat map article'!$W$31</definedName>
    <definedName name="ox_314dcfc6_218d_5854_b53f_d88d3037e1d8" comment="milleleaf node 314dcfc6-218d-5854-b53f-d88d3037e1d8">'Use Phase_Grid'!$Q$148</definedName>
    <definedName name="ox_314fcf35_11fd_5c55_ac04_a3e90e5bc87d" comment="milleleaf node 314fcf35-11fd-5c55-ac04-a3e90e5bc87d">'Use Phase_Grid'!$S$190</definedName>
    <definedName name="ox_314fee6c_6ca5_5a70_bb89_a50edba1a3ba" comment="milleleaf node 314fee6c-6ca5-5a70-bb89-a50edba1a3ba">'Heat map article'!$F$134</definedName>
    <definedName name="ox_3150b3e4_2b11_5c09_85f3_2adf9ff6321f" comment="milleleaf node 3150b3e4-2b11-5c09-85f3-2adf9ff6321f">Resume_SensAnal!$AC$61</definedName>
    <definedName name="ox_315dcd5d_4c06_540a_82cf_2a0ac178e9ac" comment="milleleaf node 315dcd5d-4c06-540a-82cf-2a0ac178e9ac">Resume_SensAnal!$D$213</definedName>
    <definedName name="ox_315f069c_da6c_58cc_a836_548ba2e60033" comment="milleleaf node 315f069c-da6c-58cc-a836-548ba2e60033">'Heat map article'!$AJ$56</definedName>
    <definedName name="ox_31696475_876d_534d_a6ef_9b6d9d16e86c" comment="milleleaf node 31696475-876d-534d-a6ef-9b6d9d16e86c">Recycling!$L$113</definedName>
    <definedName name="ox_317589d3_f50b_572f_a382_362478f7c055" comment="milleleaf node 317589d3-f50b-572f-a382-362478f7c055">'Use Phase_Grid'!$J$186</definedName>
    <definedName name="ox_3177c256_f40c_585b_bfbd_21cdc4d74f62" comment="milleleaf node 3177c256-f40c-585b-bfbd-21cdc4d74f62">'Use Phase'!$AH$339</definedName>
    <definedName name="ox_317a5658_9f43_5e37_ae18_cab349b52a08" comment="milleleaf node 317a5658-9f43-5e37-ae18-cab349b52a08">Production!$K$101</definedName>
    <definedName name="ox_317accb9_6b2a_5a50_8446_261282b66bc7" comment="milleleaf node 317accb9-6b2a-5a50-8446-261282b66bc7">'Heat map article'!$O$145</definedName>
    <definedName name="ox_317cceab_81d2_5add_8ecb_54625e3c6bf0" comment="milleleaf node 317cceab-81d2-5add-8ecb-54625e3c6bf0">Production!$S$28</definedName>
    <definedName name="ox_317f71c5_9722_5f08_8c68_66c1bceb7d7f" comment="milleleaf node 317f71c5-9722-5f08-8c68-66c1bceb7d7f">'Heat map article'!$C$8</definedName>
    <definedName name="ox_31838f42_49c8_5812_af8e_fe207024cb60" comment="milleleaf node 31838f42-49c8-5812-af8e-fe207024cb60">'Use Phase_Grid'!$U$222</definedName>
    <definedName name="ox_3184cde2_46e5_5d94_8911_631aa24091cd" comment="milleleaf node 3184cde2-46e5-5d94-8911-631aa24091cd">'Use Phase'!$AE$216</definedName>
    <definedName name="ox_318851f6_266a_5cbc_b5ba_6634a1eb1337" comment="milleleaf node 318851f6-266a-5cbc-b5ba-6634a1eb1337">'Heat map article'!$AE$140</definedName>
    <definedName name="ox_318ab069_37b5_5eb8_9ee9_b20559a8d92b" comment="milleleaf node 318ab069-37b5-5eb8-9ee9-b20559a8d92b">'Use Phase_Grid'!$Q$10</definedName>
    <definedName name="ox_318d3142_6934_522a_a0fb_f9d17e8cda60" comment="milleleaf node 318d3142-6934-522a-a0fb-f9d17e8cda60">Resume_SensAnal!$O$77</definedName>
    <definedName name="ox_31932155_74b5_5dfa_89e2_ca6195ca914a" comment="milleleaf node 31932155-74b5-5dfa-89e2-ca6195ca914a">'Heat map article'!$AL$22</definedName>
    <definedName name="ox_3193c6e7_52c6_5058_a602_eaf2878706c9" comment="milleleaf node 3193c6e7-52c6-5058-a602-eaf2878706c9">Recycling!$AC$183</definedName>
    <definedName name="ox_3198b49f_608f_5da6_b625_2c91d793f472" comment="milleleaf node 3198b49f-608f-5da6-b625-2c91d793f472">'Use Phase'!$L$283</definedName>
    <definedName name="ox_319a49d5_79ba_591b_a4d0_46b2fd87a831" comment="milleleaf node 319a49d5-79ba-591b-a4d0-46b2fd87a831">Cover!$B$17</definedName>
    <definedName name="ox_319b54de_beb3_53f3_a3a4_6b6718c87002" comment="milleleaf node 319b54de-beb3-53f3-a3a4-6b6718c87002">'Use Phase_Grid'!$S$138</definedName>
    <definedName name="ox_319d5b61_dc07_5fa0_9a8f_7386bc3fd3c8" comment="milleleaf node 319d5b61-dc07-5fa0-9a8f-7386bc3fd3c8">Resume_SensAnal!$AE$33</definedName>
    <definedName name="ox_31a0fe63_79ef_5d17_85d7_a8c0fd64a856" comment="milleleaf node 31a0fe63-79ef-5d17-85d7-a8c0fd64a856">'Use Phase_Grid'!$M$174</definedName>
    <definedName name="ox_31a1a97f_b2a9_5b77_9f57_ae83836d097a" comment="milleleaf node 31a1a97f-b2a9-5b77-9f57-ae83836d097a">'Heat map article'!$N$9</definedName>
    <definedName name="ox_31a2f6b7_e5f1_54bf_baac_0e2ad867d34f" comment="milleleaf node 31a2f6b7-e5f1-54bf-baac-0e2ad867d34f">'Heat map article'!$AI$138</definedName>
    <definedName name="ox_31a30166_e7cd_5947_b5ea_19408e2b50ef" comment="milleleaf node 31a30166-e7cd-5947-b5ea-19408e2b50ef">'Use Phase'!$J$172</definedName>
    <definedName name="ox_31a66cf3_de35_5999_b95f_feffa54861c3" comment="milleleaf node 31a66cf3-de35-5999-b95f-feffa54861c3">'Use Phase'!$N$343</definedName>
    <definedName name="ox_31ab177f_b601_5b15_b76a_e559db25bd45" comment="milleleaf node 31ab177f-b601-5b15-b76a-e559db25bd45">Production!$AT$209</definedName>
    <definedName name="ox_31ad50d0_59e3_574a_a250_ff71886e8da9" comment="milleleaf node 31ad50d0-59e3-574a-a250-ff71886e8da9">'Heat map article'!$AL$21</definedName>
    <definedName name="ox_31ae7a31_ff76_580b_ba02_76b5c0995c21" comment="milleleaf node 31ae7a31-ff76-580b-ba02-76b5c0995c21">'Heat map article'!$AH$11</definedName>
    <definedName name="ox_31b21821_eedf_524f_a882_b80320a15f9e" comment="milleleaf node 31b21821-eedf-524f-a882-b80320a15f9e">Production!$F$189</definedName>
    <definedName name="ox_31b258cf_e3e3_5b84_87e3_0ad3ce1b062b" comment="milleleaf node 31b258cf-e3e3-5b84-87e3-0ad3ce1b062b">'Use Phase_Grid'!$M$73</definedName>
    <definedName name="ox_31b2d8d7_b5ab_590d_af9d_87b787bc84ba" comment="milleleaf node 31b2d8d7-b5ab-590d-af9d-87b787bc84ba">Resume_SensAnal!$I$168</definedName>
    <definedName name="ox_31ba2a8a_ca24_5ba2_8dd2_cce46e8f2a36" comment="milleleaf node 31ba2a8a-ca24-5ba2-8dd2-cce46e8f2a36">Resume_SensAnal!$O$165</definedName>
    <definedName name="ox_31bf8a2d_9bd7_5a1b_a7ea_17706e0f2079" comment="milleleaf node 31bf8a2d-9bd7-5a1b-a7ea-17706e0f2079">'Use Phase'!$AK$351</definedName>
    <definedName name="ox_31c5698c_518f_5d16_9b52_eb360432829f" comment="milleleaf node 31c5698c-518f-5d16-9b52-eb360432829f">Resume_SensAnal!$V$217</definedName>
    <definedName name="ox_31c9cf0d_4314_5dc7_b4c6_e67afed06de8" comment="milleleaf node 31c9cf0d-4314-5dc7-b4c6-e67afed06de8">'Use Phase'!$V$287</definedName>
    <definedName name="ox_31cc4a7a_2a4d_5e52_a129_5270cb37b6ec" comment="milleleaf node 31cc4a7a-2a4d-5e52-a129-5270cb37b6ec">'Heat map article'!$AX$15</definedName>
    <definedName name="ox_31ccaa1d_f03e_54d7_a993_fad8da10313b" comment="milleleaf node 31ccaa1d-f03e-54d7-a993-fad8da10313b">'Use Phase'!$AE$294</definedName>
    <definedName name="ox_31cce3fb_0daf_53b3_8375_610c94f452ab" comment="milleleaf node 31cce3fb-0daf-53b3-8375-610c94f452ab">'Use Phase_Grid'!$L$24</definedName>
    <definedName name="ox_31d3a2b9_49f2_5fbb_a420_c9881f959bbb" comment="milleleaf node 31d3a2b9-49f2-5fbb-a420-c9881f959bbb">Recycling!$AU$67</definedName>
    <definedName name="ox_31de8f24_6f28_5ea8_9d88_df99bdf3f358" comment="milleleaf node 31de8f24-6f28-5ea8-9d88-df99bdf3f358">'Use Phase'!$W$244</definedName>
    <definedName name="ox_31e0897d_1d0a_5aac_b483_ba06d5465fed" comment="milleleaf node 31e0897d-1d0a-5aac-b483-ba06d5465fed">'Use Phase'!$D$9</definedName>
    <definedName name="ox_31ea4ab3_820b_56ea_a1df_a3a84863934c" comment="milleleaf node 31ea4ab3-820b-56ea-a1df-a3a84863934c">'Heat map article'!$U$147</definedName>
    <definedName name="ox_31eb304d_64d5_5bff_a718_6cba55d4253f" comment="milleleaf node 31eb304d-64d5-5bff-a718-6cba55d4253f">'Use Phase_Grid'!$R$62</definedName>
    <definedName name="ox_31f66944_2653_5064_9836_7bad0b18cf46" comment="milleleaf node 31f66944-2653-5064-9836-7bad0b18cf46">Resume_SensAnal!$H$38</definedName>
    <definedName name="ox_31f9631f_1242_51f2_8e37_62b8aa067a68" comment="milleleaf node 31f9631f-1242-51f2-8e37-62b8aa067a68">'Heat map article'!$U$102</definedName>
    <definedName name="ox_32003da3_8a14_5d90_9e8d_5dea0c911c50" comment="milleleaf node 32003da3-8a14-5d90-9e8d-5dea0c911c50">Resume_SensAnal!$AB$67</definedName>
    <definedName name="ox_3204fc0a_3c75_58b0_9e6c_e7bafc1656bc" comment="milleleaf node 3204fc0a-3c75-58b0-9e6c-e7bafc1656bc">'Heat map article'!$X$21</definedName>
    <definedName name="ox_3205d4a9_2d22_5479_b89d_4c833f1befd3" comment="milleleaf node 3205d4a9-2d22-5479-b89d-4c833f1befd3">Resume_SensAnal!$K$116</definedName>
    <definedName name="ox_320705ab_b462_5332_bedc_222437455a73" comment="milleleaf node 320705ab-b462-5332-bedc-222437455a73">'Use Phase_Grid'!$P$241</definedName>
    <definedName name="ox_320727db_055d_5149_a59b_0048c6cb6f5f" comment="milleleaf node 320727db-055d-5149-a59b-0048c6cb6f5f">'Heat map article'!$F$87</definedName>
    <definedName name="ox_3207bea0_0b3c_5a9f_a5db_78aed619922e" comment="milleleaf node 3207bea0-0b3c-5a9f-a5db-78aed619922e">'Use Phase_Grid'!$N$52</definedName>
    <definedName name="ox_320d0cd3_3ba7_5fe8_831d_678e9fb34596" comment="milleleaf node 320d0cd3-3ba7-5fe8-831d-678e9fb34596">Recycling!$I$128</definedName>
    <definedName name="ox_32129f0c_1c9a_53c8_bb21_620b094aea96" comment="milleleaf node 32129f0c-1c9a-53c8-bb21-620b094aea96">Resume_SensAnal!$I$116</definedName>
    <definedName name="ox_3212a1e3_607a_584a_8f44_2d40b09767ea" comment="milleleaf node 3212a1e3-607a-584a-8f44-2d40b09767ea">'Use Phase'!$S$322</definedName>
    <definedName name="ox_32155ced_6b2c_5c39_b590_6ec5eba19877" comment="milleleaf node 32155ced-6b2c-5c39-b590-6ec5eba19877">'Heat map article'!$F$31</definedName>
    <definedName name="ox_321a6d96_b7b5_54e0_be01_5a09884048dd" comment="milleleaf node 321a6d96-b7b5-54e0-be01-5a09884048dd">'Use Phase'!$M$204</definedName>
    <definedName name="ox_321c508b_5616_5dfd_9c93_8ff80284d72c" comment="milleleaf node 321c508b-5616-5dfd-9c93-8ff80284d72c">'Use Phase'!$AJ$346</definedName>
    <definedName name="ox_321f6c35_0887_5072_a881_5c88e5cbf75a" comment="milleleaf node 321f6c35-0887-5072-a881-5c88e5cbf75a">'Use Phase'!$M$276</definedName>
    <definedName name="ox_32243960_67e3_5f8d_b448_b79392542f4b" comment="milleleaf node 32243960-67e3-5f8d-b448-b79392542f4b">'Heat map article'!$AV$44</definedName>
    <definedName name="ox_32247bbe_66b2_5f14_9021_09f0a9a45e1d" comment="milleleaf node 32247bbe-66b2-5f14-9021-09f0a9a45e1d">Resume_SensAnal!$AK$94</definedName>
    <definedName name="ox_3224fd40_3e85_538e_8144_81372fde740c" comment="milleleaf node 3224fd40-3e85-538e-8144-81372fde740c">Production!$AJ$212</definedName>
    <definedName name="ox_32286f52_815f_5d45_aad6_5bdc147a0bfa" comment="milleleaf node 32286f52-815f-5d45-aad6-5bdc147a0bfa">Recycling!$BL$314</definedName>
    <definedName name="ox_322bc96e_5abf_55c0_a5ce_177a649c3ad0" comment="milleleaf node 322bc96e-5abf-55c0-a5ce-177a649c3ad0">Production!$P$215</definedName>
    <definedName name="ox_322da9bd_1084_5d1b_9be4_f4018cf2402d" comment="milleleaf node 322da9bd-1084-5d1b-9be4-f4018cf2402d">Graphs!$H$63</definedName>
    <definedName name="ox_32364c14_cf31_5252_bad4_51879047b8e4" comment="milleleaf node 32364c14-cf31-5252-bad4-51879047b8e4">Resume_SensAnal!$O$208</definedName>
    <definedName name="ox_323cf399_2c8b_52a4_9b4a_5f8d08e3917f" comment="milleleaf node 323cf399-2c8b-52a4-9b4a-5f8d08e3917f">'Use Phase_Grid'!$L$142</definedName>
    <definedName name="ox_3240069f_12ba_560a_ae48_7b38986d000e" comment="milleleaf node 3240069f-12ba-560a-ae48-7b38986d000e">Production!$AP$142</definedName>
    <definedName name="ox_32410b80_ed71_541e_8481_2dbc5bcc6f9d" comment="milleleaf node 32410b80-ed71-541e-8481-2dbc5bcc6f9d">'Use Phase'!$AK$186</definedName>
    <definedName name="ox_3242d6cf_c5df_5fa1_b3c1_49a33dc60a82" comment="milleleaf node 3242d6cf-c5df-5fa1-b3c1-49a33dc60a82">Production!$Z$219</definedName>
    <definedName name="ox_324394e8_b08e_5875_8507_e70fae182621" comment="milleleaf node 324394e8-b08e-5875-8507-e70fae182621">Recycling!$AP$134</definedName>
    <definedName name="ox_3246da54_809f_506b_9cbf_e0a307193098" comment="milleleaf node 3246da54-809f-506b-9cbf-e0a307193098">Recycling!$AZ$162</definedName>
    <definedName name="ox_32475a37_3093_54bc_b662_9457e128f5dc" comment="milleleaf node 32475a37-3093-54bc-b662-9457e128f5dc">'Heat map article'!$AZ$25</definedName>
    <definedName name="ox_32480469_06c3_5297_bc1b_d2d8b1c55627" comment="milleleaf node 32480469-06c3-5297-bc1b-d2d8b1c55627">Resume_SensAnal!$K$221</definedName>
    <definedName name="ox_324a8248_6b5c_5df6_a13a_db4e06f28104" comment="milleleaf node 324a8248-6b5c-5df6-a13a-db4e06f28104">Resume_SensAnal!$AD$33</definedName>
    <definedName name="ox_324d5539_6db3_51be_85b0_2cc9a1ad9d80" comment="milleleaf node 324d5539-6db3-51be-85b0-2cc9a1ad9d80">Production!$Q$47</definedName>
    <definedName name="ox_32512088_451c_5d9c_9916_9a9c7b8474c4" comment="milleleaf node 32512088-451c-5d9c-9916-9a9c7b8474c4">'Use Phase_Grid'!$F$41</definedName>
    <definedName name="ox_3254bb83_f6fa_5164_8127_9dc1ffb88dd1" comment="milleleaf node 3254bb83-f6fa-5164-8127-9dc1ffb88dd1">'Use Phase'!$M$284</definedName>
    <definedName name="ox_3258de32_9ce7_5217_8186_d0359e7f85a0" comment="milleleaf node 3258de32-9ce7-5217-8186-d0359e7f85a0">'Use Phase'!$T$277</definedName>
    <definedName name="ox_3262bc6e_42ba_50b2_8b82_711a108a318a" comment="milleleaf node 3262bc6e-42ba-50b2-8b82-711a108a318a">Resume_SensAnal!$N$86</definedName>
    <definedName name="ox_3266f066_a974_5226_9629_59514bc8a02d" comment="milleleaf node 3266f066-a974-5226-9629-59514bc8a02d">Recycling!$O$155</definedName>
    <definedName name="ox_3267bf2e_36fb_55f9_b69d_993fb34bcdde" comment="milleleaf node 3267bf2e-36fb-55f9-b69d-993fb34bcdde">Resume_SensAnal!$M$90</definedName>
    <definedName name="ox_3267fcc8_5291_5a91_9be3_47feffb42e78" comment="milleleaf node 3267fcc8-5291-5a91-9be3-47feffb42e78">'Use Phase'!$AH$174</definedName>
    <definedName name="ox_32698b18_3932_5170_bacc_4953cc6053d5" comment="milleleaf node 32698b18-3932-5170-bacc-4953cc6053d5">Production!$BQ$20</definedName>
    <definedName name="ox_3269ec84_9849_51f3_bf02_9ec832f1e78c" comment="milleleaf node 3269ec84-9849-51f3-bf02-9ec832f1e78c">Resume_SensAnal!$F$206</definedName>
    <definedName name="ox_32710ff0_b4ec_5ad5_baff_6b057f980dee" comment="milleleaf node 32710ff0-b4ec-5ad5-baff-6b057f980dee">'Use Phase'!$O$62</definedName>
    <definedName name="ox_32765138_ffdd_59af_92ba_b7f0ff8089a5" comment="milleleaf node 32765138-ffdd-59af-92ba-b7f0ff8089a5">'Use Phase_Grid'!$V$200</definedName>
    <definedName name="ox_3277494d_9ec3_52d6_b1db_38fb8f53f078" comment="milleleaf node 3277494d-9ec3-52d6-b1db-38fb8f53f078">Resume_SensAnal!$S$170</definedName>
    <definedName name="ox_327c11b2_4210_5e43_ae8c_369c36e57a97" comment="milleleaf node 327c11b2-4210-5e43-ae8c-369c36e57a97">'Use Phase'!$O$56</definedName>
    <definedName name="ox_327e8714_5311_50c9_9ccd_14e868cf078f" comment="milleleaf node 327e8714-5311-50c9-9ccd-14e868cf078f">'Use Phase'!$AG$215</definedName>
    <definedName name="ox_32809d09_83e1_5465_ad0e_90cc957b6e1d" comment="milleleaf node 32809d09-83e1-5465-ad0e-90cc957b6e1d">Resume_SensAnal!$S$38</definedName>
    <definedName name="ox_3283c9d9_8000_573a_a6ee_5957a134c0ec" comment="milleleaf node 3283c9d9-8000-573a-a6ee-5957a134c0ec">'Use Phase'!$AF$260</definedName>
    <definedName name="ox_32870a68_5277_5ac7_ad19_4ac69376a476" comment="milleleaf node 32870a68-5277-5ac7-ad19-4ac69376a476">'Use Phase'!$N$176</definedName>
    <definedName name="ox_3287a504_2706_5c95_8921_acd84f0d6037" comment="milleleaf node 3287a504-2706-5c95-8921-acd84f0d6037">'Use Phase'!$AJ$313</definedName>
    <definedName name="ox_32881396_1279_57bc_a8b8_ecdca34b3014" comment="milleleaf node 32881396-1279-57bc-a8b8-ecdca34b3014">'Use Phase'!$N$238</definedName>
    <definedName name="ox_328e113e_1ec5_5348_84e5_ff984cee70bc" comment="milleleaf node 328e113e-1ec5-5348-84e5-ff984cee70bc">Recycling!$BJ$298</definedName>
    <definedName name="ox_328f05e3_3a2e_5646_8149_c1cf360bfa5f" comment="milleleaf node 328f05e3-3a2e-5646-8149-c1cf360bfa5f">Production!$BF$8</definedName>
    <definedName name="ox_3290a5b7_712c_52b1_9e57_91119b711067" comment="milleleaf node 3290a5b7-712c-52b1-9e57-91119b711067">'Heat map article'!$AF$107</definedName>
    <definedName name="ox_3290c8fb_d537_57af_99db_81f1456bce9c" comment="milleleaf node 3290c8fb-d537-57af-99db-81f1456bce9c">'Heat map article'!$AF$105</definedName>
    <definedName name="ox_32920f50_1dcb_5dcb_843a_0ca9ff38d4d9" comment="milleleaf node 32920f50-1dcb-5dcb-843a-0ca9ff38d4d9">'Use Phase'!$AI$229</definedName>
    <definedName name="ox_32927f04_f9aa_5824_be64_f5e4b5ab5599" comment="milleleaf node 32927f04-f9aa-5824-be64-f5e4b5ab5599">Recycling!$R$161</definedName>
    <definedName name="ox_3295777c_30ab_5295_973d_f96290cfe436" comment="milleleaf node 3295777c-30ab-5295-973d-f96290cfe436">Resume_SensAnal!$AO$64</definedName>
    <definedName name="ox_32a69f5f_cbb6_57ae_9a26_4a7436484f14" comment="milleleaf node 32a69f5f-cbb6-57ae-9a26-4a7436484f14">'Use Phase'!$K$227</definedName>
    <definedName name="ox_32a6f03c_7370_5a9f_9f12_35bdcc0daa21" comment="milleleaf node 32a6f03c-7370-5a9f-9f12-35bdcc0daa21">Production!$J$175</definedName>
    <definedName name="ox_32a7ffca_fc88_5b51_8e5f_5a9e1f3ddf8b" comment="milleleaf node 32a7ffca-fc88-5b51-8e5f-5a9e1f3ddf8b">'Use Phase'!$AH$269</definedName>
    <definedName name="ox_32a80d91_7b86_570b_8bfd_e6765f17a2e2" comment="milleleaf node 32a80d91-7b86-570b-8bfd-e6765f17a2e2">Graphs!$E$67</definedName>
    <definedName name="ox_32a88d16_36ad_51ef_b202_2bf315ff95cf" comment="milleleaf node 32a88d16-36ad-51ef-b202-2bf315ff95cf">Whisker_Sens!$E$10</definedName>
    <definedName name="ox_32ae6e5f_098b_5bcc_be33_96e55356587f" comment="milleleaf node 32ae6e5f-098b-5bcc-be33-96e55356587f">'Use Phase'!$N$113</definedName>
    <definedName name="ox_32aef191_5330_597d_b822_8dd8ec397194" comment="milleleaf node 32aef191-5330-597d-b822-8dd8ec397194">Recycling!$AA$91</definedName>
    <definedName name="ox_32b00564_2529_5b69_9cf5_6368b9d28584" comment="milleleaf node 32b00564-2529-5b69-9cf5-6368b9d28584">Recycling!$J$106</definedName>
    <definedName name="ox_32b04e80_ebc6_5529_8cb2_5ecca7d7e15a" comment="milleleaf node 32b04e80-ebc6-5529-8cb2-5ecca7d7e15a">'Heat map article'!$AV$14</definedName>
    <definedName name="ox_32b44638_2142_570d_a05b_d32b44565ed7" comment="milleleaf node 32b44638-2142-570d-a05b-d32b44565ed7">'Heat map article'!$AY$43</definedName>
    <definedName name="ox_32b8317c_dd22_557d_9da1_08d4bc0a3aca" comment="milleleaf node 32b8317c-dd22-557d-9da1-08d4bc0a3aca">Recycling!$AU$85</definedName>
    <definedName name="ox_32b86359_0c1c_5ad9_8b63_3ca45e28af64" comment="milleleaf node 32b86359-0c1c-5ad9-8b63-3ca45e28af64">'Use Phase_Grid'!$V$172</definedName>
    <definedName name="ox_32bcd4c9_656c_50eb_863a_de62b8124499" comment="milleleaf node 32bcd4c9-656c-50eb-863a-de62b8124499">'Use Phase'!$Q$342</definedName>
    <definedName name="ox_32c19ee9_ad36_546c_89b6_ccf0529fb798" comment="milleleaf node 32c19ee9-ad36-546c-89b6-ccf0529fb798">Production!$L$7</definedName>
    <definedName name="ox_32c37e08_56c0_5134_aa62_67c4d175ceea" comment="milleleaf node 32c37e08-56c0-5134-aa62-67c4d175ceea">'Heat map article'!$X$156</definedName>
    <definedName name="ox_32c55651_c23e_56fb_a56b_5ba496d1db73" comment="milleleaf node 32c55651-c23e-56fb-a56b-5ba496d1db73">'Heat map article'!$L$146</definedName>
    <definedName name="ox_32c9062e_945d_5acc_a50e_4d5dfa5d696f" comment="milleleaf node 32c9062e-945d-5acc-a50e-4d5dfa5d696f">'Heat map article'!$AI$26</definedName>
    <definedName name="ox_32ca3e70_92c4_5973_a553_de47b83ca9a1" comment="milleleaf node 32ca3e70-92c4-5973-a553-de47b83ca9a1">Recycling!$AP$20</definedName>
    <definedName name="ox_32cb6525_9f70_5a40_86a0_4238f05afdeb" comment="milleleaf node 32cb6525-9f70-5a40-86a0-4238f05afdeb">'Use Phase'!$Q$371</definedName>
    <definedName name="ox_32cd4601_1d1e_5643_bb2f_0e48b21cb5ec" comment="milleleaf node 32cd4601-1d1e-5643-bb2f-0e48b21cb5ec">Resume_SensAnal!$AE$62</definedName>
    <definedName name="ox_32d0908e_d75b_573b_963e_c68bb749b95d" comment="milleleaf node 32d0908e-d75b-573b-963e-c68bb749b95d">'Use Phase_Grid'!$P$23</definedName>
    <definedName name="ox_32d276e3_395f_502c_9313_7b5dc1a70bff" comment="milleleaf node 32d276e3-395f-502c-9313-7b5dc1a70bff">Resume_SensAnal!$AN$122</definedName>
    <definedName name="ox_32d5b141_a3cd_5ba2_b150_1b6d857f7598" comment="milleleaf node 32d5b141-a3cd-5ba2-b150-1b6d857f7598">'Heat map article'!$AW$42</definedName>
    <definedName name="ox_32d7c97f_ac7a_553d_b8d3_9ff64cb07a43" comment="milleleaf node 32d7c97f-ac7a-553d-b8d3-9ff64cb07a43">'Heat map article'!$O$150</definedName>
    <definedName name="ox_32d86a04_c42d_551a_80e2_4ba931b13a83" comment="milleleaf node 32d86a04-c42d-551a-80e2-4ba931b13a83">'Use Phase'!$P$11</definedName>
    <definedName name="ox_32d9508c_ab26_512f_859f_c07260deb32f" comment="milleleaf node 32d9508c-ab26-512f-859f-c07260deb32f">'Use Phase'!$L$195</definedName>
    <definedName name="ox_32dc02be_7ea0_5738_9bd4_a5037bb96395" comment="milleleaf node 32dc02be-7ea0-5738-9bd4-a5037bb96395">'Use Phase'!$W$318</definedName>
    <definedName name="ox_32dc4576_006d_5a4e_b73e_f81a4205fdce" comment="milleleaf node 32dc4576-006d-5a4e-b73e-f81a4205fdce">'Heat map article'!$P$80</definedName>
    <definedName name="ox_32e0a0d9_4fe2_5cdc_9560_2e7c514bbb55" comment="milleleaf node 32e0a0d9-4fe2-5cdc-9560-2e7c514bbb55">Recycling!$AI$187</definedName>
    <definedName name="ox_32e35cdb_1415_5717_a794_cf3253815314" comment="milleleaf node 32e35cdb-1415-5717-a794-cf3253815314">'Use Phase'!$U$329</definedName>
    <definedName name="ox_32e3af81_fcaf_51cc_9968_58c9db78d545" comment="milleleaf node 32e3af81-fcaf-51cc-9968-58c9db78d545">Recycling!$AE$114</definedName>
    <definedName name="ox_32e448eb_58a9_53f8_bb8a_80b3188df391" comment="milleleaf node 32e448eb-58a9-53f8-bb8a-80b3188df391">Production!$H$202</definedName>
    <definedName name="ox_32ea1600_45b0_5ebe_942c_d1fec074f8f7" comment="milleleaf node 32ea1600-45b0-5ebe-942c-d1fec074f8f7">Recycling!$AC$116</definedName>
    <definedName name="ox_32edd2a5_da83_5ee9_8e9b_0515fdcd2e72" comment="milleleaf node 32edd2a5-da83-5ee9-8e9b-0515fdcd2e72">'Use Phase'!$M$78</definedName>
    <definedName name="ox_32eeb573_0492_5961_a25e_dc7e52d9e2c2" comment="milleleaf node 32eeb573-0492-5961-a25e-dc7e52d9e2c2">Production!$Q$96</definedName>
    <definedName name="ox_32f44023_7bed_5bd4_b638_c1b01dd7b1b0" comment="milleleaf node 32f44023-7bed-5bd4-b638-c1b01dd7b1b0">'Use Phase'!$Q$263</definedName>
    <definedName name="ox_32f881a3_ac1c_59e4_881d_2f8a0f4a45e4" comment="milleleaf node 32f881a3-ac1c-59e4-881d-2f8a0f4a45e4">Production!$L$4</definedName>
    <definedName name="ox_32fc45eb_e83c_5198_a5c9_1cae1263cb4d" comment="milleleaf node 32fc45eb-e83c-5198-a5c9-1cae1263cb4d">Resume_SensAnal!$D$56</definedName>
    <definedName name="ox_32fdfd0d_2ba0_5618_988e_63525f2b373d" comment="milleleaf node 32fdfd0d-2ba0-5618-988e-63525f2b373d">Recycling!$BN$308</definedName>
    <definedName name="ox_33010c06_faef_586b_855d_cf5941a148f7" comment="milleleaf node 33010c06-faef-586b-855d-cf5941a148f7">'Heat map article'!$Y$38</definedName>
    <definedName name="ox_33071de4_4642_597e_929c_17dbe13e03b0" comment="milleleaf node 33071de4-4642-597e-929c-17dbe13e03b0">Production!$N$101</definedName>
    <definedName name="ox_33085aea_d0fe_511d_962f_8a22c1b163e4" comment="milleleaf node 33085aea-d0fe-511d-962f-8a22c1b163e4">'Use Phase'!$P$17</definedName>
    <definedName name="ox_33090c37_0019_5799_b6fe_c9727a44407d" comment="milleleaf node 33090c37-0019-5799-b6fe-c9727a44407d">Recycling!$AF$180</definedName>
    <definedName name="ox_3309e71a_0c8c_571e_9b50_3fd78f9785e4" comment="milleleaf node 3309e71a-0c8c-571e-9b50-3fd78f9785e4">'Use Phase_Grid'!$Q$26</definedName>
    <definedName name="ox_330bb4a8_4b99_50f0_8f22_44813d5f8465" comment="milleleaf node 330bb4a8-4b99-50f0-8f22-44813d5f8465">'Use Phase'!$P$182</definedName>
    <definedName name="ox_3311b452_6e42_5fa3_b1a3_9b06f23a08d6" comment="milleleaf node 3311b452-6e42-5fa3-b1a3-9b06f23a08d6">Production!$E$137</definedName>
    <definedName name="ox_3312b0d1_a778_5ebd_bd63_1948e8c220b3" comment="milleleaf node 3312b0d1-a778-5ebd-bd63-1948e8c220b3">Recycling!$AI$86</definedName>
    <definedName name="ox_3313b460_148c_5024_a6b3_e2b98bc195bc" comment="milleleaf node 3313b460-148c-5024-a6b3-e2b98bc195bc">'Heat map article'!$H$88</definedName>
    <definedName name="ox_3314b804_1ae4_57fc_8e4d_5bf8809eace1" comment="milleleaf node 3314b804-1ae4-57fc-8e4d-5bf8809eace1">'Heat map article'!$X$10</definedName>
    <definedName name="ox_3316dc11_f984_5018_a7c4_08570bc925ef" comment="milleleaf node 3316dc11-f984-5018-a7c4-08570bc925ef">Resume_SensAnal!$G$21</definedName>
    <definedName name="ox_331b0b28_ad3d_5327_b0bd_c7b6607d7763" comment="milleleaf node 331b0b28-ad3d-5327-b0bd-c7b6607d7763">Resume_SensAnal!$I$31</definedName>
    <definedName name="ox_331c17f2_3b4e_5a0b_b851_1714b58d7727" comment="milleleaf node 331c17f2-3b4e-5a0b-b851-1714b58d7727">'Use Phase'!$L$165</definedName>
    <definedName name="ox_331e53e9_2040_5e78_91e0_1415d448eee7" comment="milleleaf node 331e53e9-2040-5e78-91e0-1415d448eee7">'Use Phase_Grid'!$T$173</definedName>
    <definedName name="ox_331f8ebc_b3ac_5ba8_b39d_4350c8060adb" comment="milleleaf node 331f8ebc-b3ac-5ba8-b39d-4350c8060adb">'Use Phase'!$AH$201</definedName>
    <definedName name="ox_3320f51b_f033_576f_a694_f277ce297fe2" comment="milleleaf node 3320f51b-f033-576f-a694-f277ce297fe2">'Heat map article'!$AG$16</definedName>
    <definedName name="ox_332379ad_9eb5_5933_89b7_1d40fd026a99" comment="milleleaf node 332379ad-9eb5-5933-89b7-1d40fd026a99">Recycling!$B$118</definedName>
    <definedName name="ox_33245530_e158_5367_a275_2a68f5a83406" comment="milleleaf node 33245530-e158-5367-a275-2a68f5a83406">Recycling!$G$151</definedName>
    <definedName name="ox_332583bd_d0ae_50b7_922c_d73714b46d0b" comment="milleleaf node 332583bd-d0ae-50b7-922c-d73714b46d0b">'Heat map article'!$AE$36</definedName>
    <definedName name="ox_3327da34_eeda_5d40_b835_560cfb7aadbc" comment="milleleaf node 3327da34-eeda-5d40-b835-560cfb7aadbc">Resume_SensAnal!$AD$90</definedName>
    <definedName name="ox_3328f89a_62a7_5eb5_8cfa_0ee32ca385be" comment="milleleaf node 3328f89a-62a7-5eb5-8cfa-0ee32ca385be">'Use Phase_Grid'!$S$175</definedName>
    <definedName name="ox_332b5d95_0089_505a_8141_2636dcdab1ac" comment="milleleaf node 332b5d95-0089-505a-8141-2636dcdab1ac">'Heat map article'!$N$34</definedName>
    <definedName name="ox_332d91de_cf14_5d09_b8f6_46d1f9dba263" comment="milleleaf node 332d91de-cf14-5d09-b8f6-46d1f9dba263">'Use Phase_Grid'!$R$141</definedName>
    <definedName name="ox_332f2c12_9eca_5996_b24c_a86843e7a23b" comment="milleleaf node 332f2c12-9eca-5996-b24c-a86843e7a23b">'Use Phase'!$T$148</definedName>
    <definedName name="ox_3330ed81_60c3_56b4_b8e0_415485e2a6b3" comment="milleleaf node 3330ed81-60c3-56b4-b8e0-415485e2a6b3">'Use Phase'!$AI$170</definedName>
    <definedName name="ox_333126af_f9cd_5b53_9d68_e512ef702be8" comment="milleleaf node 333126af-f9cd-5b53-9d68-e512ef702be8">Production!$Q$202</definedName>
    <definedName name="ox_3333eddf_738a_5fd2_ad09_6779faf7f2a9" comment="milleleaf node 3333eddf-738a-5fd2-ad09-6779faf7f2a9">Graphs!$B$60</definedName>
    <definedName name="ox_3335cf5d_988f_571e_9dcb_5743d4f5c16e" comment="milleleaf node 3335cf5d-988f-571e-9dcb-5743d4f5c16e">'Use Phase'!$R$292</definedName>
    <definedName name="ox_3336eccb_5027_5526_a4f2_e50f45b4a234" comment="milleleaf node 3336eccb-5027-5526-a4f2-e50f45b4a234">'Use Phase'!$Q$182</definedName>
    <definedName name="ox_3337ac76_b9cc_58b9_a5c4_a4b6f05d54f0" comment="milleleaf node 3337ac76-b9cc-58b9-a5c4-a4b6f05d54f0">'Use Phase_Grid'!$U$209</definedName>
    <definedName name="ox_3339b3c0_03ff_529a_a958_32f39fb3ba7a" comment="milleleaf node 3339b3c0-03ff-529a-a958-32f39fb3ba7a">'Use Phase'!$AK$204</definedName>
    <definedName name="ox_333bd6d4_5ffa_5427_a947_b5c5c01e6887" comment="milleleaf node 333bd6d4-5ffa-5427-a947-b5c5c01e6887">'Heat map article'!$G$73</definedName>
    <definedName name="ox_333de561_2f1d_5ebe_a942_24338131d182" comment="milleleaf node 333de561-2f1d-5ebe-a942-24338131d182">Production!$AI$142</definedName>
    <definedName name="ox_3340b6d0_de5f_5dee_9a69_73160e1a24ca" comment="milleleaf node 3340b6d0-de5f-5dee-9a69-73160e1a24ca">'Use Phase_Grid'!$J$269</definedName>
    <definedName name="ox_33428beb_da12_5579_9114_a29e9f8d0d3a" comment="milleleaf node 33428beb-da12-5579-9114-a29e9f8d0d3a">Recycling!$BJ$312</definedName>
    <definedName name="ox_33428f62_13d8_557c_ad25_a8ba173181cf" comment="milleleaf node 33428f62-13d8-557c-ad25-a8ba173181cf">'Use Phase'!$S$241</definedName>
    <definedName name="ox_334702e8_d27b_57ae_92c5_c0ab69cb9777" comment="milleleaf node 334702e8-d27b-57ae-92c5-c0ab69cb9777">Whisker_Sens!$D$43</definedName>
    <definedName name="ox_334a000c_c71b_5af6_8548_bf9afe1390c9" comment="milleleaf node 334a000c-c71b-5af6-8548-bf9afe1390c9">'Use Phase'!$L$336</definedName>
    <definedName name="ox_334c4525_4da6_5b49_a594_9b2292849742" comment="milleleaf node 334c4525-4da6-5b49-a594-9b2292849742">'Use Phase_Grid'!$W$153</definedName>
    <definedName name="ox_334ceca1_3e04_564c_95df_a189e64bfee9" comment="milleleaf node 334ceca1-3e04-564c-95df-a189e64bfee9">'Use Phase'!$M$381</definedName>
    <definedName name="ox_334d5a6b_d001_5be4_a4b9_6bd15ca72826" comment="milleleaf node 334d5a6b-d001-5be4-a4b9-6bd15ca72826">'Use Phase_Grid'!$L$111</definedName>
    <definedName name="ox_3351192d_750b_587c_a2d4_08aa835d7720" comment="milleleaf node 3351192d-750b-587c-a2d4-08aa835d7720">'Use Phase'!$V$309</definedName>
    <definedName name="ox_33523a01_43bb_5316_b9da_7317bfe9e0f0" comment="milleleaf node 33523a01-43bb-5316-b9da-7317bfe9e0f0">'Heat map article'!$AZ$40</definedName>
    <definedName name="ox_33533c3e_6508_5788_9d62_2aba2cbf1804" comment="milleleaf node 33533c3e-6508-5788-9d62-2aba2cbf1804">Recycling!$K$151</definedName>
    <definedName name="ox_33557082_25fb_577b_895a_e764c6baee0a" comment="milleleaf node 33557082-25fb-577b-895a-e764c6baee0a">Recycling!$B$106</definedName>
    <definedName name="ox_335931ca_bf12_5584_9833_c023902504bc" comment="milleleaf node 335931ca-bf12-5584-9833-c023902504bc">'Use Phase'!$R$195</definedName>
    <definedName name="ox_335a8e31_6e8e_5b7e_9d06_abf500914d6b" comment="milleleaf node 335a8e31-6e8e-5b7e-9d06-abf500914d6b">Recycling!$AM$110</definedName>
    <definedName name="ox_335d7468_7e3f_5bb6_988a_ee01e28b07ae" comment="milleleaf node 335d7468-7e3f-5bb6-988a-ee01e28b07ae">Production!$N$34</definedName>
    <definedName name="ox_33620fd6_62ee_5882_9990_fcb479844bf9" comment="milleleaf node 33620fd6-62ee-5882-9990-fcb479844bf9">Graphs!$M$22</definedName>
    <definedName name="ox_336f7e6d_ae64_508c_8b55_6fcf60a06d69" comment="milleleaf node 336f7e6d-ae64-508c-8b55-6fcf60a06d69">'Use Phase'!$J$395</definedName>
    <definedName name="ox_33708fb7_efd2_5df4_a1e4_c4e326ef6b29" comment="milleleaf node 33708fb7-efd2-5df4-a1e4-c4e326ef6b29">'Use Phase'!$T$243</definedName>
    <definedName name="ox_33752318_8f89_52aa_8319_9438fd5931ab" comment="milleleaf node 33752318-8f89-52aa-8319-9438fd5931ab">'Use Phase'!$AE$258</definedName>
    <definedName name="ox_337aa2fc_56f1_54bf_89b2_2af515f9de77" comment="milleleaf node 337aa2fc-56f1-54bf-89b2-2af515f9de77">'Use Phase_Grid'!$N$150</definedName>
    <definedName name="ox_337cea30_33ea_5cf9_a313_4a2db0e6e861" comment="milleleaf node 337cea30-33ea-5cf9-a313-4a2db0e6e861">'Use Phase'!$U$160</definedName>
    <definedName name="ox_33844bdb_dcf1_5f85_99d7_3abcf0819490" comment="milleleaf node 33844bdb-dcf1-5f85-99d7-3abcf0819490">Recycling!$AP$133</definedName>
    <definedName name="ox_3385cb34_cc90_57f5_84f8_aca96906d898" comment="milleleaf node 3385cb34-cc90-57f5-84f8-aca96906d898">Resume_SensAnal!$H$106</definedName>
    <definedName name="ox_3388a029_12d4_5a26_8587_333ba475cac9" comment="milleleaf node 3388a029-12d4-5a26-8587-333ba475cac9">'Heat map article'!$C$113</definedName>
    <definedName name="ox_3389004d_cfb5_5e6c_83f9_ee1eb0aab358" comment="milleleaf node 3389004d-cfb5-5e6c-83f9-ee1eb0aab358">Production!$AK$1</definedName>
    <definedName name="ox_338a3672_6b89_522c_8944_dd1923bd8893" comment="milleleaf node 338a3672-6b89-522c-8944-dd1923bd8893">'Use Phase'!$AG$315</definedName>
    <definedName name="ox_338afab6_6ec4_597a_ba3c_01c1b03c3d52" comment="milleleaf node 338afab6-6ec4-597a-ba3c-01c1b03c3d52">Resume_SensAnal!$F$212</definedName>
    <definedName name="ox_338b5b9e_ae93_5b59_b4ba_111dc1790bbc" comment="milleleaf node 338b5b9e-ae93-5b59-b4ba-111dc1790bbc">Resume_SensAnal!$AF$61</definedName>
    <definedName name="ox_338e6fee_7935_5aec_8292_43c0f8026741" comment="milleleaf node 338e6fee-7935-5aec-8292-43c0f8026741">Recycling!$AC$110</definedName>
    <definedName name="ox_3391c9ea_eed1_5262_8e87_abddea4a25cf" comment="milleleaf node 3391c9ea-eed1-5262-8e87-abddea4a25cf">Recycling!$Q$152</definedName>
    <definedName name="ox_33955299_973e_524f_b856_ea508a6193cc" comment="milleleaf node 33955299-973e-524f-b856-ea508a6193cc">'Heat map article'!$P$76</definedName>
    <definedName name="ox_339928f7_9455_50c0_9f9a_5a667a2ad6cb" comment="milleleaf node 339928f7-9455-50c0-9f9a-5a667a2ad6cb">'Use Phase'!$T$300</definedName>
    <definedName name="ox_339bba72_eba2_548e_aff8_256ee16b9bf8" comment="milleleaf node 339bba72-eba2-548e-aff8-256ee16b9bf8">Production!$AL$94</definedName>
    <definedName name="ox_339cef15_8a20_5fc5_b0bc_bc86a3f167b9" comment="milleleaf node 339cef15-8a20-5fc5-b0bc-bc86a3f167b9">'Use Phase'!$O$319</definedName>
    <definedName name="ox_339fa72f_2618_58ec_8924_ba32a378554f" comment="milleleaf node 339fa72f-2618-58ec-8924-ba32a378554f">Production!$J$170</definedName>
    <definedName name="ox_339fd2d5_764b_5118_b720_4560a5ebfa89" comment="milleleaf node 339fd2d5-764b-5118-b720-4560a5ebfa89">'Heat map article'!$P$19</definedName>
    <definedName name="ox_33a18200_0314_588c_86d6_fa998e3ab3fc" comment="milleleaf node 33a18200-0314-588c-86d6-fa998e3ab3fc">Resume_SensAnal!$E$125</definedName>
    <definedName name="ox_33a1e7e6_8238_576c_8580_e7828b3dad19" comment="milleleaf node 33a1e7e6-8238-576c-8580-e7828b3dad19">'Use Phase_Grid'!$U$155</definedName>
    <definedName name="ox_33a364d3_60f7_58a4_9240_b82a794580e6" comment="milleleaf node 33a364d3-60f7-58a4-9240-b82a794580e6">'Use Phase'!$L$114</definedName>
    <definedName name="ox_33a5d5f2_d4b5_5db3_8882_078e2f9ba88b" comment="milleleaf node 33a5d5f2-d4b5-5db3-8882-078e2f9ba88b">'Heat map article'!$W$28</definedName>
    <definedName name="ox_33a788b1_4d8c_578c_b8c5_1b73fa0c71cf" comment="milleleaf node 33a788b1-4d8c-578c-b8c5-1b73fa0c71cf">Production!$BN$204</definedName>
    <definedName name="ox_33a7a345_76d0_5bd2_92b2_eb37b6b0e627" comment="milleleaf node 33a7a345-76d0-5bd2-92b2-eb37b6b0e627">'Use Phase'!$AH$212</definedName>
    <definedName name="ox_33a95043_eaa7_57e2_b609_395a1abcb688" comment="milleleaf node 33a95043-eaa7-57e2-b609-395a1abcb688">'Use Phase'!$AK$187</definedName>
    <definedName name="ox_33ad9f6a_d5f0_5f62_b4ae_7e0df0d7983a" comment="milleleaf node 33ad9f6a-d5f0-5f62-b4ae-7e0df0d7983a">'Use Phase'!$AF$209</definedName>
    <definedName name="ox_33ae1dda_c256_54d1_a8a5_b942b9389106" comment="milleleaf node 33ae1dda-c256-54d1-a8a5-b942b9389106">Production!$BG$12</definedName>
    <definedName name="ox_33b4112e_75b3_5984_b982_dc7a272a2ebd" comment="milleleaf node 33b4112e-75b3-5984-b982-dc7a272a2ebd">Resume_SensAnal!$S$74</definedName>
    <definedName name="ox_33b50469_b777_5f85_b79c_bbd5d7a5d076" comment="milleleaf node 33b50469-b777-5f85-b79c-bbd5d7a5d076">Recycling!$AR$47</definedName>
    <definedName name="ox_33b54a7d_6924_580a_8fb7_544676e64cb0" comment="milleleaf node 33b54a7d-6924-580a-8fb7-544676e64cb0">'Heat map article'!$Q$144</definedName>
    <definedName name="ox_33b601b6_6660_5a97_ba39_1e24bcd928da" comment="milleleaf node 33b601b6-6660-5a97-ba39-1e24bcd928da">'Heat map article'!$AA$75</definedName>
    <definedName name="ox_33b91e1a_a819_5669_99b5_3da5e4e87d4f" comment="milleleaf node 33b91e1a-a819-5669-99b5-3da5e4e87d4f">Resume_SensAnal!$D$46</definedName>
    <definedName name="ox_33bca89f_9732_5c65_847f_35d12a4a6813" comment="milleleaf node 33bca89f-9732-5c65-847f-35d12a4a6813">'Use Phase'!$AD$173</definedName>
    <definedName name="ox_33be5866_4472_51f3_82b4_bc1dd0d0b8a6" comment="milleleaf node 33be5866-4472-51f3-82b4-bc1dd0d0b8a6">Recycling!$AH$163</definedName>
    <definedName name="ox_33bef8d4_2aae_5e53_a1e1_d09b983d78ea" comment="milleleaf node 33bef8d4-2aae-5e53-a1e1-d09b983d78ea">'Use Phase'!$R$297</definedName>
    <definedName name="ox_33c0d7f6_5fd3_549c_a9a2_051cb64ca9f5" comment="milleleaf node 33c0d7f6-5fd3-549c-a9a2-051cb64ca9f5">Resume_SensAnal!$AC$58</definedName>
    <definedName name="ox_33c67c51_17d0_576f_bcdf_bb8b6d708938" comment="milleleaf node 33c67c51-17d0-576f-bcdf-bb8b6d708938">Production!$I$118</definedName>
    <definedName name="ox_33c6cfae_a7ab_5d92_a05e_4962c175b193" comment="milleleaf node 33c6cfae-a7ab-5d92-a05e-4962c175b193">'Use Phase_Grid'!$N$140</definedName>
    <definedName name="ox_33c986e9_d8fc_5896_9595_740bfb1ff633" comment="milleleaf node 33c986e9-d8fc-5896-9595-740bfb1ff633">Production!$G$40</definedName>
    <definedName name="ox_33ccefae_966a_5205_9b9d_8f29130b77d6" comment="milleleaf node 33ccefae-966a-5205-9b9d-8f29130b77d6">Recycling!$AF$96</definedName>
    <definedName name="ox_33d2abe9_c4f5_56d9_934f_7b9a009d1713" comment="milleleaf node 33d2abe9-c4f5-56d9-934f-7b9a009d1713">Recycling!$AN$109</definedName>
    <definedName name="ox_33d2fbd4_d7ac_583d_b3d0_d6a948f80c31" comment="milleleaf node 33d2fbd4-d7ac-583d-b3d0-d6a948f80c31">'Heat map article'!$Z$37</definedName>
    <definedName name="ox_33d68c3f_7001_5e17_ae5e_afed42f88b84" comment="milleleaf node 33d68c3f-7001-5e17-ae5e-afed42f88b84">Resume_SensAnal!$V$213</definedName>
    <definedName name="ox_33d71db0_47fc_5d02_a195_63cc8645918e" comment="milleleaf node 33d71db0-47fc-5d02-a195-63cc8645918e">Production!$J$173</definedName>
    <definedName name="ox_33d7409c_6b82_5a52_b1e3_64772941f984" comment="milleleaf node 33d7409c-6b82-5a52-b1e3-64772941f984">Recycling!$O$85</definedName>
    <definedName name="ox_33d87169_d42a_56d9_b63f_55dff44b2103" comment="milleleaf node 33d87169-d42a-56d9-b63f-55dff44b2103">'Use Phase'!$N$41</definedName>
    <definedName name="ox_33d978e1_1498_5c95_acd4_a90b30879e13" comment="milleleaf node 33d978e1-1498-5c95-acd4-a90b30879e13">'Heat map article'!$AH$25</definedName>
    <definedName name="ox_33db9662_5e97_5134_a6e4_f46f598373bd" comment="milleleaf node 33db9662-5e97-5134-a6e4-f46f598373bd">Resume_SensAnal!$D$207</definedName>
    <definedName name="ox_33df13e6_4e4c_5dd7_bb84_5a4fa9f1c53c" comment="milleleaf node 33df13e6-4e4c-5dd7-bb84-5a4fa9f1c53c">'Heat map article'!$AA$125</definedName>
    <definedName name="ox_33e35528_7342_5e3a_ae3a_b1312371e4e2" comment="milleleaf node 33e35528-7342-5e3a-ae3a-b1312371e4e2">Recycling!$AN$146</definedName>
    <definedName name="ox_33e60ad9_c5c5_59d0_bf38_96353b8ead7e" comment="milleleaf node 33e60ad9-c5c5-59d0-bf38-96353b8ead7e">'Use Phase'!$J$70</definedName>
    <definedName name="ox_33e80d08_6445_5206_b62a_75dcb76ff795" comment="milleleaf node 33e80d08-6445-5206-b62a-75dcb76ff795">'Heat map article'!$AA$99</definedName>
    <definedName name="ox_33e9c580_c20f_5ce3_a099_dbafab0fcc97" comment="milleleaf node 33e9c580-c20f-5ce3-a099-dbafab0fcc97">'Use Phase'!$V$286</definedName>
    <definedName name="ox_33eafec1_7e1d_57c4_8cc0_7da963acfe1f" comment="milleleaf node 33eafec1-7e1d-57c4-8cc0-7da963acfe1f">'Heat map article'!$U$60</definedName>
    <definedName name="ox_33ed03ed_f6df_55ed_9d35_3bf0ad1d1f1f" comment="milleleaf node 33ed03ed-f6df-55ed-9d35-3bf0ad1d1f1f">Resume_SensAnal!$M$7</definedName>
    <definedName name="ox_33eedeca_5e2f_5e82_8c6d_691262710cd3" comment="milleleaf node 33eedeca-5e2f-5e82-8c6d-691262710cd3">'Heat map article'!$AD$58</definedName>
    <definedName name="ox_33f45dca_40fd_5f47_b505_5e63c21da833" comment="milleleaf node 33f45dca-40fd-5f47-b505-5e63c21da833">'Heat map article'!$AX$31</definedName>
    <definedName name="ox_33f8275f_8734_5b23_b296_836831cdee5e" comment="milleleaf node 33f8275f-8734-5b23-b296-836831cdee5e">Resume_SensAnal!$T$35</definedName>
    <definedName name="ox_33f8f206_579c_5e76_a6b8_bc4796d1defa" comment="milleleaf node 33f8f206-579c-5e76-a6b8-bc4796d1defa">Recycling!$AR$156</definedName>
    <definedName name="ox_33f91cd1_8489_5681_8fa3_884dd1557f05" comment="milleleaf node 33f91cd1-8489-5681-8fa3-884dd1557f05">Resume_SensAnal!$G$57</definedName>
    <definedName name="ox_33f953d4_7340_5a00_a733_ba8f9b3f103b" comment="milleleaf node 33f953d4-7340-5a00-a733-ba8f9b3f103b">Resume_SensAnal!$H$213</definedName>
    <definedName name="ox_33fb7e01_8b42_5d92_841e_157cc256c5cd" comment="milleleaf node 33fb7e01-8b42-5d92-841e-157cc256c5cd">Recycling!$AA$180</definedName>
    <definedName name="ox_33ff0773_1647_55f1_a304_68af8dc74f23" comment="milleleaf node 33ff0773-1647-55f1-a304-68af8dc74f23">Production!$H$224</definedName>
    <definedName name="ox_3405fb59_efe3_512a_b245_6e36fb4a051d" comment="milleleaf node 3405fb59-efe3-512a-b245-6e36fb4a051d">Production!$AP$11</definedName>
    <definedName name="ox_34081faa_f325_5939_9dc4_ddc3d56bb9df" comment="milleleaf node 34081faa-f325-5939-9dc4-ddc3d56bb9df">'Heat map article'!$Y$51</definedName>
    <definedName name="ox_340e40c6_f07c_579a_930d_6ea170987f6f" comment="milleleaf node 340e40c6-f07c-579a-930d-6ea170987f6f">Recycling!$AS$77</definedName>
    <definedName name="ox_340ed2cb_76c7_57be_a8c7_d3f38bdeb7c4" comment="milleleaf node 340ed2cb-76c7-57be-a8c7-d3f38bdeb7c4">'Heat map article'!$AA$42</definedName>
    <definedName name="ox_34165a77_6722_5395_a030_926163b4cab4" comment="milleleaf node 34165a77-6722-5395-a030-926163b4cab4">'Use Phase_Grid'!$Q$261</definedName>
    <definedName name="ox_3418205f_79f0_566f_9b23_73d43b2215c4" comment="milleleaf node 3418205f-79f0-566f-9b23-73d43b2215c4">'Use Phase'!$N$171</definedName>
    <definedName name="ox_341a6c13_ea9c_5da5_97cb_f066ee669932" comment="milleleaf node 341a6c13-ea9c-5da5-97cb-f066ee669932">Recycling!$AV$153</definedName>
    <definedName name="ox_341d8dd4_8714_5919_9be9_d3fdbe46b0ba" comment="milleleaf node 341d8dd4-8714-5919-9be9-d3fdbe46b0ba">'Use Phase'!$N$94</definedName>
    <definedName name="ox_341fa1a7_d70e_58c4_8a2d_08e8d4d98b63" comment="milleleaf node 341fa1a7-d70e-58c4-8a2d-08e8d4d98b63">Resume_SensAnal!$N$186</definedName>
    <definedName name="ox_34243bc5_df8d_5228_8aa2_51703e59c293" comment="milleleaf node 34243bc5-df8d-5228-8aa2-51703e59c293">'Use Phase'!$U$141</definedName>
    <definedName name="ox_3428fbb1_fad4_546b_8930_86536fcbca7d" comment="milleleaf node 3428fbb1-fad4-546b-8930-86536fcbca7d">Production!$K$83</definedName>
    <definedName name="ox_342a0529_567a_5fe0_8b98_2bfcd5af8c99" comment="milleleaf node 342a0529-567a-5fe0-8b98-2bfcd5af8c99">'Use Phase'!$AD$252</definedName>
    <definedName name="ox_342d43ff_67f9_5611_b6ee_acf812c88fa4" comment="milleleaf node 342d43ff-67f9-5611-b6ee-acf812c88fa4">Resume_SensAnal!$AL$63</definedName>
    <definedName name="ox_3430b191_7e8c_589a_828d_e65a4a25fe42" comment="milleleaf node 3430b191-7e8c-589a-828d-e65a4a25fe42">Production!$H$94</definedName>
    <definedName name="ox_34312459_e0e9_540d_96d5_2af14227e0b4" comment="milleleaf node 34312459-e0e9-540d-96d5-2af14227e0b4">Production!$AV$222</definedName>
    <definedName name="ox_3432ed4f_5696_5b3c_9fda_5cfb454b9d61" comment="milleleaf node 3432ed4f-5696-5b3c-9fda-5cfb454b9d61">Recycling!$AF$181</definedName>
    <definedName name="ox_34346864_0940_5a22_b1bd_4bc48e29721a" comment="milleleaf node 34346864-0940-5a22-b1bd-4bc48e29721a">Production!$L$135</definedName>
    <definedName name="ox_3436a9a2_6bef_5812_8e74_39055c8f7fcd" comment="milleleaf node 3436a9a2-6bef-5812-8e74-39055c8f7fcd">Recycling!$AS$153</definedName>
    <definedName name="ox_3437ecd1_9b25_5847_9d6d_dd2abc3bde55" comment="milleleaf node 3437ecd1-9b25-5847-9d6d-dd2abc3bde55">'Use Phase'!$U$250</definedName>
    <definedName name="ox_34382512_b854_5f0d_90b6_2b9a7d621e1f" comment="milleleaf node 34382512-b854-5f0d-90b6-2b9a7d621e1f">'Use Phase_Grid'!$Q$269</definedName>
    <definedName name="ox_3439396f_f6aa_5310_b420_c2222f3427fb" comment="milleleaf node 3439396f-f6aa-5310-b420-c2222f3427fb">Resume_SensAnal!$Q$167</definedName>
    <definedName name="ox_343f447a_1615_5752_b734_54731017ac09" comment="milleleaf node 343f447a-1615-5752-b734-54731017ac09">'Use Phase_Grid'!$E$39</definedName>
    <definedName name="ox_3447ee3a_4e1c_5a82_a9c0_ad87d4d9b8e9" comment="milleleaf node 3447ee3a-4e1c-5a82-a9c0-ad87d4d9b8e9">'Use Phase'!$R$68</definedName>
    <definedName name="ox_344e9526_c692_5c6c_9286_5f9bfd99c5b4" comment="milleleaf node 344e9526-c692-5c6c-9286-5f9bfd99c5b4">'Use Phase_Grid'!$R$203</definedName>
    <definedName name="ox_34531d4f_d112_5d9d_8db5_2750d9e8aa3d" comment="milleleaf node 34531d4f-d112-5d9d-8db5-2750d9e8aa3d">'Use Phase'!$N$169</definedName>
    <definedName name="ox_3453c7e3_a30d_5a69_aa88_918df2d2df53" comment="milleleaf node 3453c7e3-a30d-5a69-aa88-918df2d2df53">Resume_SensAnal!$D$14</definedName>
    <definedName name="ox_345840ce_2d88_5390_a040_46e8bad238a1" comment="milleleaf node 345840ce-2d88-5390-a040-46e8bad238a1">'Use Phase'!$O$194</definedName>
    <definedName name="ox_3459e9fd_b5a4_5d62_ba0d_0b1775cd7cf6" comment="milleleaf node 3459e9fd-b5a4-5d62-ba0d-0b1775cd7cf6">Recycling!$AT$48</definedName>
    <definedName name="ox_345c649d_71d8_548e_a43b_795391ca076d" comment="milleleaf node 345c649d-71d8-548e-a43b-795391ca076d">'Heat map article'!$J$28</definedName>
    <definedName name="ox_345e8ffd_e527_5217_acbd_a99bd0edc4a8" comment="milleleaf node 345e8ffd-e527-5217-acbd-a99bd0edc4a8">'Heat map article'!$M$108</definedName>
    <definedName name="ox_34653d4d_907e_5955_8250_ee11ef15cf1a" comment="milleleaf node 34653d4d-907e-5955-8250-ee11ef15cf1a">Resume_SensAnal!$S$218</definedName>
    <definedName name="ox_346ac04d_013e_5615_a6ef_ad353ad8d4ab" comment="milleleaf node 346ac04d-013e-5615-a6ef-ad353ad8d4ab">Resume_SensAnal!$N$66</definedName>
    <definedName name="ox_346cc9f6_471e_5bde_b720_3b4a35463ae3" comment="milleleaf node 346cc9f6-471e-5bde-b720-3b4a35463ae3">'Heat map article'!$O$102</definedName>
    <definedName name="ox_346e9fef_debc_5f16_84f8_0975f78b16d3" comment="milleleaf node 346e9fef-debc-5f16-84f8-0975f78b16d3">'Use Phase'!$Q$71</definedName>
    <definedName name="ox_3471d4dc_c6cd_5349_bc34_b89b02613cab" comment="milleleaf node 3471d4dc-c6cd-5349-bc34-b89b02613cab">Resume_SensAnal!$E$205</definedName>
    <definedName name="ox_3477a421_90eb_5f8d_b4b0_0bbf17c30d3c" comment="milleleaf node 3477a421-90eb-5f8d-b4b0-0bbf17c30d3c">'Heat map article'!$R$139</definedName>
    <definedName name="ox_3478463f_5fdb_56b8_a480_41979f106d57" comment="milleleaf node 3478463f-5fdb-56b8-a480-41979f106d57">'Use Phase'!$T$354</definedName>
    <definedName name="ox_347b1ce5_e1f5_5224_882c_265eab1834c4" comment="milleleaf node 347b1ce5-e1f5-5224-882c-265eab1834c4">Resume_SensAnal!$P$155</definedName>
    <definedName name="ox_347fd05d_af99_51b6_96a2_f1cd4412668b" comment="milleleaf node 347fd05d-af99-51b6-96a2-f1cd4412668b">'Use Phase_Grid'!$R$83</definedName>
    <definedName name="ox_3482504e_b6f8_5dde_b5b3_5f4a7bd4dbbb" comment="milleleaf node 3482504e-b6f8-5dde-b5b3-5f4a7bd4dbbb">Resume_SensAnal!$AD$61</definedName>
    <definedName name="ox_3483053d_fd0a_5713_9a7b_667c4bc1b756" comment="milleleaf node 3483053d-fd0a-5713-9a7b-667c4bc1b756">'Use Phase'!$P$24</definedName>
    <definedName name="ox_34838c01_600c_50f3_b585_81e42275060c" comment="milleleaf node 34838c01-600c-50f3-b585-81e42275060c">'Use Phase'!$Q$399</definedName>
    <definedName name="ox_3487098f_e30e_539e_b3ec_73b4b1eed4c1" comment="milleleaf node 3487098f-e30e-539e-b3ec-73b4b1eed4c1">Resume_SensAnal!$AM$100</definedName>
    <definedName name="ox_34882145_07cb_5a3b_abc4_776c8ce384a8" comment="milleleaf node 34882145-07cb-5a3b-abc4-776c8ce384a8">Resume_SensAnal!$AM$66</definedName>
    <definedName name="ox_3488462f_8be5_580c_9f21_00a16185554d" comment="milleleaf node 3488462f-8be5-580c-9f21-00a16185554d">Recycling!$T$110</definedName>
    <definedName name="ox_348fe1ef_7cef_5336_bf27_41e445ec7336" comment="milleleaf node 348fe1ef-7cef-5336-bf27-41e445ec7336">Resume_SensAnal!$AR$98</definedName>
    <definedName name="ox_349448d3_9b6f_51c4_9f0a_fab38c1d3f2c" comment="milleleaf node 349448d3-9b6f-51c4-9f0a-fab38c1d3f2c">'Use Phase'!$N$117</definedName>
    <definedName name="ox_34996cba_5a3d_512c_965e_c39b164d376c" comment="milleleaf node 34996cba-5a3d-512c-965e-c39b164d376c">'Heat map article'!$AD$16</definedName>
    <definedName name="ox_349dd093_5d73_596d_b232_1f31c2bfacfe" comment="milleleaf node 349dd093-5d73-596d-b232-1f31c2bfacfe">'Use Phase'!$T$287</definedName>
    <definedName name="ox_34a421cf_3ac8_51e7_8b4e_e238d3048e90" comment="milleleaf node 34a421cf-3ac8-51e7-8b4e-e238d3048e90">Resume_SensAnal!$AE$95</definedName>
    <definedName name="ox_34aa98c0_1b2d_5eaf_96b7_37377b1298fc" comment="milleleaf node 34aa98c0-1b2d-5eaf-96b7-37377b1298fc">'Use Phase'!$AK$137</definedName>
    <definedName name="ox_34b1474e_e5d1_58f7_b3b4_952b73bb02f9" comment="milleleaf node 34b1474e-e5d1-58f7-b3b4-952b73bb02f9">'Use Phase'!$AI$207</definedName>
    <definedName name="ox_34b79cb5_b428_5ff5_8e9b_c316c19b2ccf" comment="milleleaf node 34b79cb5-b428-5ff5-8e9b-c316c19b2ccf">Resume_SensAnal!$E$86</definedName>
    <definedName name="ox_34ba59a3_f064_58a7_8797_42399c71d5b8" comment="milleleaf node 34ba59a3-f064-58a7-8797-42399c71d5b8">'Heat map article'!$Y$81</definedName>
    <definedName name="ox_34bd1f72_56ab_54a5_a718_3ea48ae7a554" comment="milleleaf node 34bd1f72-56ab-54a5-a718-3ea48ae7a554">'Heat map article'!$AA$50</definedName>
    <definedName name="ox_34bd34f7_8b0c_578b_b5de_a12c35ac7a9a" comment="milleleaf node 34bd34f7-8b0c-578b-b5de-a12c35ac7a9a">'Heat map article'!$AY$45</definedName>
    <definedName name="ox_34c35186_8e07_53ce_9b36_9d64402cb98e" comment="milleleaf node 34c35186-8e07-53ce-9b36-9d64402cb98e">'Use Phase_Grid'!$K$35</definedName>
    <definedName name="ox_34c3c81d_447e_5fa1_910c_138dbe078cc4" comment="milleleaf node 34c3c81d-447e-5fa1-910c-138dbe078cc4">Recycling!$AT$5</definedName>
    <definedName name="ox_34c5e4d3_edb8_56f7_a1ab_98d7d8198e60" comment="milleleaf node 34c5e4d3-edb8-56f7-a1ab-98d7d8198e60">Resume_SensAnal!$AR$43</definedName>
    <definedName name="ox_34c77995_702e_5129_9fc9_1d21978f4234" comment="milleleaf node 34c77995-702e-5129-9fc9-1d21978f4234">'Heat map article'!$M$6</definedName>
    <definedName name="ox_34c7e1bd_e193_5c95_881c_4b9505ef58bf" comment="milleleaf node 34c7e1bd-e193-5c95-881c-4b9505ef58bf">'Heat map article'!$C$102</definedName>
    <definedName name="ox_34c9908c_006f_553d_9bec_c76f9c69ba7f" comment="milleleaf node 34c9908c-006f-553d-9bec-c76f9c69ba7f">'Heat map article'!$W$139</definedName>
    <definedName name="ox_34cf545e_203e_5f3d_8359_1d50db230f21" comment="milleleaf node 34cf545e-203e-5f3d-8359-1d50db230f21">'Heat map article'!$AA$87</definedName>
    <definedName name="ox_34d194fe_c56b_57d6_95fc_0fc5a3b89ec0" comment="milleleaf node 34d194fe-c56b-57d6-95fc-0fc5a3b89ec0">'Heat map article'!$L$58</definedName>
    <definedName name="ox_34d3e370_146a_5c8a_971b_37ac10131186" comment="milleleaf node 34d3e370-146a-5c8a-971b-37ac10131186">'Heat map article'!$AW$29</definedName>
    <definedName name="ox_34d45690_5fcf_5a49_ad8d_34f120c8464d" comment="milleleaf node 34d45690-5fcf-5a49-ad8d-34f120c8464d">'Use Phase'!$K$303</definedName>
    <definedName name="ox_34d4ab0b_50ca_56a3_9ee9_21ab35ce3452" comment="milleleaf node 34d4ab0b-50ca-56a3-9ee9-21ab35ce3452">Production!$BJ$15</definedName>
    <definedName name="ox_34d99fcc_e980_5223_8695_f6c551ee57a1" comment="milleleaf node 34d99fcc-e980-5223-8695-f6c551ee57a1">Recycling!$AF$106</definedName>
    <definedName name="ox_34da191b_bb62_570a_99ad_d4af05c9c149" comment="milleleaf node 34da191b-bb62-570a-99ad-d4af05c9c149">'Use Phase_Grid'!$Q$141</definedName>
    <definedName name="ox_34dca9c0_499b_5467_9bd2_ad526e6c5a5f" comment="milleleaf node 34dca9c0-499b-5467-9bd2-ad526e6c5a5f">'Use Phase_Grid'!$M$173</definedName>
    <definedName name="ox_34dfc935_9599_50e6_a420_fe533fc255a6" comment="milleleaf node 34dfc935-9599-50e6-a420-fe533fc255a6">Recycling!$H$134</definedName>
    <definedName name="ox_34e1e8d8_e872_5219_912d_9ea94bc5ffa8" comment="milleleaf node 34e1e8d8-e872-5219-912d-9ea94bc5ffa8">'Use Phase'!$AJ$308</definedName>
    <definedName name="ox_34e38cda_bc45_5e24_b31a_7fba6eba882e" comment="milleleaf node 34e38cda-bc45-5e24-b31a-7fba6eba882e">'Use Phase'!$Q$228</definedName>
    <definedName name="ox_34e44572_75f9_5a28_ab59_d8712ffbffee" comment="milleleaf node 34e44572-75f9-5a28-ab59-d8712ffbffee">'Heat map article'!$AU$45</definedName>
    <definedName name="ox_34e44c98_5bd8_5425_b3e9_ba6fe391ee33" comment="milleleaf node 34e44c98-5bd8-5425-b3e9-ba6fe391ee33">'Use Phase'!$L$26</definedName>
    <definedName name="ox_34e80dda_aaa4_5889_9b02_cefaf01451be" comment="milleleaf node 34e80dda-aaa4-5889-9b02-cefaf01451be">Resume_SensAnal!$C$205</definedName>
    <definedName name="ox_34e82a83_86db_562f_8188_e56b241b5bf1" comment="milleleaf node 34e82a83-86db-562f-8188-e56b241b5bf1">'Heat map article'!$AQ$41</definedName>
    <definedName name="ox_34eb9162_7da1_5097_8c23_1ff8a87d2622" comment="milleleaf node 34eb9162-7da1-5097-8c23-1ff8a87d2622">'Heat map article'!$AA$65</definedName>
    <definedName name="ox_34ed9965_252e_5fe3_a609_527c53fa4b13" comment="milleleaf node 34ed9965-252e-5fe3-a609-527c53fa4b13">Resume_SensAnal!$AF$104</definedName>
    <definedName name="ox_34f004c6_ffdc_53ef_8e68_2ef2dc232639" comment="milleleaf node 34f004c6-ffdc-53ef-8e68-2ef2dc232639">Production!$O$224</definedName>
    <definedName name="ox_34f1c43b_62b4_567c_89bb_be8fd8e5cf45" comment="milleleaf node 34f1c43b-62b4-567c-89bb-be8fd8e5cf45">Resume_SensAnal!$L$217</definedName>
    <definedName name="ox_34f3d3ae_51bc_533d_a2c6_aecaebe7b9a1" comment="milleleaf node 34f3d3ae-51bc-533d-a2c6-aecaebe7b9a1">'Use Phase'!$AH$160</definedName>
    <definedName name="ox_34f6cf23_2e0a_5513_b71e_077b272226d0" comment="milleleaf node 34f6cf23-2e0a-5513-b71e-077b272226d0">'Use Phase'!$K$81</definedName>
    <definedName name="ox_34f86f67_8f4c_5c9f_8c03_93f62aef586a" comment="milleleaf node 34f86f67-8f4c-5c9f-8c03-93f62aef586a">Resume_SensAnal!$AD$36</definedName>
    <definedName name="ox_34f93c10_a096_5fb0_ad0e_81c02f97039c" comment="milleleaf node 34f93c10-a096-5fb0-ad0e-81c02f97039c">'Use Phase_Grid'!$O$220</definedName>
    <definedName name="ox_34faf3d4_bf49_599c_af8d_0f3c5982d9bf" comment="milleleaf node 34faf3d4-bf49-599c-af8d-0f3c5982d9bf">Resume_SensAnal!$AC$67</definedName>
    <definedName name="ox_34fe1028_0a15_5136_9b70_1b45036d783b" comment="milleleaf node 34fe1028-0a15-5136-9b70-1b45036d783b">'Heat map article'!$J$103</definedName>
    <definedName name="ox_34ffe292_024e_5f6e_9efe_e1bc8cb62e0a" comment="milleleaf node 34ffe292-024e-5f6e-9efe-e1bc8cb62e0a">Production!$N$120</definedName>
    <definedName name="ox_350021d3_59cc_552e_8f9a_c8c9a79ad990" comment="milleleaf node 350021d3-59cc-552e-8f9a-c8c9a79ad990">Production!$S$85</definedName>
    <definedName name="ox_3500c873_edb6_5e68_bbb4_03a507eb5f4f" comment="milleleaf node 3500c873-edb6-5e68-bbb4-03a507eb5f4f">Recycling!$AA$172</definedName>
    <definedName name="ox_35018965_54cc_5c8d_807b_e0dbd3bb1045" comment="milleleaf node 35018965-54cc-5c8d-807b-e0dbd3bb1045">'Use Phase'!$S$314</definedName>
    <definedName name="ox_3505e832_aab6_5efa_97c4_06f46594d532" comment="milleleaf node 3505e832-aab6-5efa-97c4-06f46594d532">Production!$E$35</definedName>
    <definedName name="ox_350926d4_6bb0_54f7_94f0_1b33f686d0ac" comment="milleleaf node 350926d4-6bb0-54f7-94f0-1b33f686d0ac">'Use Phase_Grid'!$M$219</definedName>
    <definedName name="ox_350ad386_70e8_598e_b0ff_1368135321a9" comment="milleleaf node 350ad386-70e8-598e-b0ff-1368135321a9">Production!$I$236</definedName>
    <definedName name="ox_350c292f_0a4e_51eb_9743_ef0ab8978280" comment="milleleaf node 350c292f-0a4e-51eb-9743-ef0ab8978280">'Use Phase'!$AI$179</definedName>
    <definedName name="ox_350e5a29_ac66_5979_9503_894e998b4cd4" comment="milleleaf node 350e5a29-ac66-5979-9503-894e998b4cd4">'Use Phase_Grid'!$N$231</definedName>
    <definedName name="ox_350ef27a_50e2_5dbb_aedf_d67e68ecf73e" comment="milleleaf node 350ef27a-50e2-5dbb-aedf-d67e68ecf73e">'Use Phase'!$O$183</definedName>
    <definedName name="ox_3511f283_0917_52a3_ac0d_c4defe581c4e" comment="milleleaf node 3511f283-0917-52a3-ac0d-c4defe581c4e">Recycling!$BK$316</definedName>
    <definedName name="ox_3512fc24_3cb3_50bd_8107_de91f24c3866" comment="milleleaf node 3512fc24-3cb3-50bd-8107-de91f24c3866">'Use Phase'!$N$164</definedName>
    <definedName name="ox_351471a1_2349_5648_aa3b_d99d255a5ef4" comment="milleleaf node 351471a1-2349-5648-aa3b-d99d255a5ef4">Recycling!$V$108</definedName>
    <definedName name="ox_3515e247_2038_5b60_9fec_bed87290e2cc" comment="milleleaf node 3515e247-2038-5b60-9fec-bed87290e2cc">Resume_SensAnal!$Q$96</definedName>
    <definedName name="ox_35190824_5ee5_531a_84ab_028b158c5069" comment="milleleaf node 35190824-5ee5-531a-84ab-028b158c5069">'Use Phase'!$AG$302</definedName>
    <definedName name="ox_35192a16_c844_5220_a0a8_3851cec265b5" comment="milleleaf node 35192a16-c844-5220-a0a8-3851cec265b5">Recycling!$I$144</definedName>
    <definedName name="ox_351998ac_4d96_5b2b_b7aa_4cbf9ec1bb5d" comment="milleleaf node 351998ac-4d96-5b2b-b7aa-4cbf9ec1bb5d">'Use Phase'!$L$319</definedName>
    <definedName name="ox_351a6226_2347_58d4_b069_162d86891df5" comment="milleleaf node 351a6226-2347-58d4-b069-162d86891df5">'Use Phase'!$AE$335</definedName>
    <definedName name="ox_351bdcf5_604d_52d8_a671_d50eb2ad8a99" comment="milleleaf node 351bdcf5-604d-52d8-a671-d50eb2ad8a99">Resume_SensAnal!$AR$70</definedName>
    <definedName name="ox_351d6fd4_9d39_536c_aa95_b9614de2e893" comment="milleleaf node 351d6fd4-9d39-536c-aa95-b9614de2e893">Production!$AZ$14</definedName>
    <definedName name="ox_35203c71_0658_5f8b_ace7_9ec2c93f00ff" comment="milleleaf node 35203c71-0658-5f8b-ace7-9ec2c93f00ff">Resume_SensAnal!$A$197</definedName>
    <definedName name="ox_3524167c_83d1_563a_999a_bdc73147a3f2" comment="milleleaf node 3524167c-83d1-563a-999a-bdc73147a3f2">Resume_SensAnal!$K$125</definedName>
    <definedName name="ox_352487e3_8617_5ff6_85a7_19429ab17aa6" comment="milleleaf node 352487e3-8617-5ff6-85a7-19429ab17aa6">Resume_SensAnal!$N$159</definedName>
    <definedName name="ox_3524eea5_7196_54a1_91d8_d8f331dd6ccb" comment="milleleaf node 3524eea5-7196-54a1-91d8-d8f331dd6ccb">'Use Phase'!$AI$212</definedName>
    <definedName name="ox_3525c8ca_bcb2_53ce_8716_c1693b0eeedb" comment="milleleaf node 3525c8ca-bcb2-53ce-8716-c1693b0eeedb">Recycling!$AE$116</definedName>
    <definedName name="ox_352a6658_fefa_52e0_94d7_6812f537d7af" comment="milleleaf node 352a6658-fefa-52e0-94d7-6812f537d7af">'Heat map article'!$H$51</definedName>
    <definedName name="ox_352b5cc1_2c90_5810_ad48_78f28af5ec9a" comment="milleleaf node 352b5cc1-2c90-5810-ad48-78f28af5ec9a">Graphs!$F$25</definedName>
    <definedName name="ox_353342c2_db47_51c0_b89d_8735b20bb629" comment="milleleaf node 353342c2-db47-51c0-b89d-8735b20bb629">Recycling!$AX$118</definedName>
    <definedName name="ox_353eda83_03bf_5518_924d_6e1b1da0d81c" comment="milleleaf node 353eda83-03bf-5518-924d-6e1b1da0d81c">Resume_SensAnal!$AC$30</definedName>
    <definedName name="ox_353f2be7_af04_57e0_a626_df0447cec91e" comment="milleleaf node 353f2be7-af04-57e0-a626-df0447cec91e">Whisker_Sens!$D$41</definedName>
    <definedName name="ox_35418edc_b7a2_547d_81e5_2863633d60e3" comment="milleleaf node 35418edc-b7a2-547d-81e5-2863633d60e3">'Heat map article'!$C$106</definedName>
    <definedName name="ox_35447ea3_b0b5_55b1_8816_47ad54efa6a4" comment="milleleaf node 35447ea3-b0b5-55b1-8816-47ad54efa6a4">Production!$BM$207</definedName>
    <definedName name="ox_354bd578_cd4d_5530_9a81_ba7f568665d4" comment="milleleaf node 354bd578-cd4d-5530-9a81-ba7f568665d4">Production!$H$131</definedName>
    <definedName name="ox_354e8711_2084_5de3_af45_e27332783a82" comment="milleleaf node 354e8711-2084-5de3-af45-e27332783a82">'Use Phase_Grid'!$O$16</definedName>
    <definedName name="ox_3557c03a_06fa_5aab_975d_f8774d6cdac2" comment="milleleaf node 3557c03a-06fa-5aab-975d-f8774d6cdac2">'Use Phase'!$L$377</definedName>
    <definedName name="ox_3559263a_22f6_512a_9f8a_6418e91a6286" comment="milleleaf node 3559263a-22f6-512a-9f8a-6418e91a6286">'Heat map article'!$J$9</definedName>
    <definedName name="ox_35597de3_dfa2_57e1_805f_cca32486d1d1" comment="milleleaf node 35597de3-dfa2-57e1-805f-cca32486d1d1">Production!$BJ$1</definedName>
    <definedName name="ox_3559e312_ae5b_5f8c_a66a_4c132b2c6b56" comment="milleleaf node 3559e312-ae5b-5f8c-a66a-4c132b2c6b56">Recycling!$W$153</definedName>
    <definedName name="ox_355ab257_a122_5d87_b180_77a8ea941626" comment="milleleaf node 355ab257-a122-5d87-b180-77a8ea941626">Recycling!$BR$311</definedName>
    <definedName name="ox_355e4379_6f9a_590f_a108_b0683589492c" comment="milleleaf node 355e4379-6f9a-590f-a108-b0683589492c">'Heat map article'!$G$105</definedName>
    <definedName name="ox_355ea904_6ba5_519a_8656_37c8531657df" comment="milleleaf node 355ea904-6ba5-519a-8656-37c8531657df">Resume_SensAnal!$V$14</definedName>
    <definedName name="ox_35625315_7dfa_5cc2_ad91_6b5e280c0a49" comment="milleleaf node 35625315-7dfa-5cc2-ad91-6b5e280c0a49">Recycling!$BN$323</definedName>
    <definedName name="ox_356441b2_3658_5505_b856_ba6551aae24c" comment="milleleaf node 356441b2-3658-5505-b856-ba6551aae24c">Production!$AL$86</definedName>
    <definedName name="ox_3564a5a6_2700_571f_9957_c944e3d6e8ca" comment="milleleaf node 3564a5a6-2700-571f-9957-c944e3d6e8ca">Resume_SensAnal!$AR$60</definedName>
    <definedName name="ox_356537f9_4fd6_5d4c_83df_8826625b71fe" comment="milleleaf node 356537f9-4fd6-5d4c-83df-8826625b71fe">'Use Phase_Grid'!$S$25</definedName>
    <definedName name="ox_356583a9_a959_5aa5_946d_0097885266e1" comment="milleleaf node 356583a9-a959-5aa5-946d-0097885266e1">Production!$G$220</definedName>
    <definedName name="ox_3565b69f_fa1f_589a_adb0_fc1b6f56ecb9" comment="milleleaf node 3565b69f-fa1f-589a-adb0-fc1b6f56ecb9">Production!$H$129</definedName>
    <definedName name="ox_35676a7d_22a7_516b_9483_972b2fa39a9c" comment="milleleaf node 35676a7d-22a7-516b-9483-972b2fa39a9c">Recycling!$AT$74</definedName>
    <definedName name="ox_3568f27a_d802_5151_8c9b_97132a3fd4e0" comment="milleleaf node 3568f27a-d802-5151-8c9b-97132a3fd4e0">'Use Phase'!$W$140</definedName>
    <definedName name="ox_357055c5_8a65_54e4_9850_9d6a33da75c9" comment="milleleaf node 357055c5-8a65-54e4-9850-9d6a33da75c9">Production!$H$49</definedName>
    <definedName name="ox_35714431_d0aa_5746_9c90_f3df869ca978" comment="milleleaf node 35714431-d0aa-5746-9c90-f3df869ca978">'Heat map article'!$AB$126</definedName>
    <definedName name="ox_35787ad2_1539_5265_8d72_ce39b5fb87c2" comment="milleleaf node 35787ad2-1539-5265-8d72-ce39b5fb87c2">'Use Phase_Grid'!$L$138</definedName>
    <definedName name="ox_357885a7_f5cb_5c92_be96_3a5f10ec8fdb" comment="milleleaf node 357885a7-f5cb-5c92-be96-3a5f10ec8fdb">'Use Phase'!$S$216</definedName>
    <definedName name="ox_3578ec8e_f322_5dea_a6f6_0d5e5f805015" comment="milleleaf node 3578ec8e-f322-5dea-a6f6-0d5e5f805015">Resume_SensAnal!$J$195</definedName>
    <definedName name="ox_358b7f41_0759_5ddf_8b78_2aaf344c1ad2" comment="milleleaf node 358b7f41-0759-5ddf-8b78-2aaf344c1ad2">'Heat map article'!$AE$104</definedName>
    <definedName name="ox_358f7777_c2ab_50a2_9099_c8e6380bd79f" comment="milleleaf node 358f7777-c2ab-50a2-9099-c8e6380bd79f">Resume_SensAnal!$O$113</definedName>
    <definedName name="ox_358fe82b_ab7d_5aae_ad00_bdf434f61faa" comment="milleleaf node 358fe82b-ab7d-5aae-ad00-bdf434f61faa">'Use Phase'!$J$141</definedName>
    <definedName name="ox_35903ff2_3adc_5b1f_a405_310c13839e5d" comment="milleleaf node 35903ff2-3adc-5b1f-a405-310c13839e5d">'Use Phase_Grid'!$P$258</definedName>
    <definedName name="ox_3590c5cd_9e70_5fbf_965d_a6a013c7aadd" comment="milleleaf node 3590c5cd-9e70-5fbf-965d-a6a013c7aadd">'Use Phase'!$AD$195</definedName>
    <definedName name="ox_35937204_4e88_574b_b3c4_caafaed7a3f3" comment="milleleaf node 35937204-4e88-574b-b3c4-caafaed7a3f3">'Use Phase'!$M$220</definedName>
    <definedName name="ox_3594a427_800a_5251_88c0_4119fadd9172" comment="milleleaf node 3594a427-800a-5251-88c0-4119fadd9172">'Use Phase'!$AK$334</definedName>
    <definedName name="ox_35a164be_bfcb_551d_b564_fad587a42936" comment="milleleaf node 35a164be-bfcb-551d-b564-fad587a42936">Recycling!$AW$163</definedName>
    <definedName name="ox_35a56d5b_a43c_5c30_b350_abc4b15fa91e" comment="milleleaf node 35a56d5b-a43c-5c30-b350-abc4b15fa91e">'Heat map article'!$AI$58</definedName>
    <definedName name="ox_35a6efa5_e547_5564_98a1_4f1a7cb23bf3" comment="milleleaf node 35a6efa5-e547-5564-98a1-4f1a7cb23bf3">Resume_SensAnal!$L$219</definedName>
    <definedName name="ox_35a79809_745e_59cb_98ad_2634b945372f" comment="milleleaf node 35a79809-745e-59cb-98ad-2634b945372f">'Use Phase'!$N$204</definedName>
    <definedName name="ox_35a7e4b5_cc96_5098_8205_66bbe0ff124b" comment="milleleaf node 35a7e4b5-cc96-5098-8205-66bbe0ff124b">Resume_SensAnal!$R$94</definedName>
    <definedName name="ox_35b28e67_c2d3_5fa8_bc0f_129c2d33958d" comment="milleleaf node 35b28e67-c2d3-5fa8-bc0f-129c2d33958d">'Use Phase_Grid'!$K$219</definedName>
    <definedName name="ox_35b53d26_eace_5707_942a_9036d03307b5" comment="milleleaf node 35b53d26-eace-5707-942a-9036d03307b5">Production!$BM$3</definedName>
    <definedName name="ox_35bd4361_4345_5ec5_bbc0_35a6fb0c4a26" comment="milleleaf node 35bd4361-4345-5ec5-bbc0-35a6fb0c4a26">'Use Phase'!$K$127</definedName>
    <definedName name="ox_35c6dd83_e0b9_51e9_b51a_7c6801efb191" comment="milleleaf node 35c6dd83-e0b9-51e9-b51a-7c6801efb191">'Use Phase'!$AE$242</definedName>
    <definedName name="ox_35c7635d_06d6_59ea_b827_589eee73e0f5" comment="milleleaf node 35c7635d-06d6-59ea-b827-589eee73e0f5">'Heat map article'!$AE$66</definedName>
    <definedName name="ox_35c80839_d00b_5ba2_a6a0_64b82bcc63e3" comment="milleleaf node 35c80839-d00b-5ba2-a6a0-64b82bcc63e3">'Heat map article'!$AL$26</definedName>
    <definedName name="ox_35c917aa_f06f_5c6a_95be_7c570f34610f" comment="milleleaf node 35c917aa-f06f-5c6a-95be-7c570f34610f">'Use Phase'!$AE$221</definedName>
    <definedName name="ox_35c9af42_6ccf_5cb2_a718_eb0c4b0e153f" comment="milleleaf node 35c9af42-6ccf-5cb2-a718-eb0c4b0e153f">'Use Phase'!$P$391</definedName>
    <definedName name="ox_35d477b8_ad84_5485_851c_32caad552578" comment="milleleaf node 35d477b8-ad84-5485-851c-32caad552578">'Heat map article'!$U$54</definedName>
    <definedName name="ox_35d6c1e1_5635_537b_a47d_7a9280573dd3" comment="milleleaf node 35d6c1e1-5635-537b-a47d-7a9280573dd3">Resume_SensAnal!$AO$46</definedName>
    <definedName name="ox_35dd8569_7389_5e27_881d_b643a9076140" comment="milleleaf node 35dd8569-7389-5e27-881d-b643a9076140">Recycling!$BR$327</definedName>
    <definedName name="ox_35de0420_d8b9_557e_b2b6_7ab09dd8db9a" comment="milleleaf node 35de0420-d8b9-557e-b2b6-7ab09dd8db9a">'Heat map article'!$AG$89</definedName>
    <definedName name="ox_35e48d04_9280_5eef_862f_d9a994e8cc36" comment="milleleaf node 35e48d04-9280-5eef-862f-d9a994e8cc36">'Use Phase'!$S$28</definedName>
    <definedName name="ox_35ea2c61_9a59_57ba_bd02_0b6b0459e2be" comment="milleleaf node 35ea2c61-9a59-57ba-bd02-0b6b0459e2be">'Heat map article'!$Q$97</definedName>
    <definedName name="ox_35eadf42_7aa1_50fa_ab0c_b0feb6e30939" comment="milleleaf node 35eadf42-7aa1-50fa-ab0c-b0feb6e30939">'Heat map article'!$I$129</definedName>
    <definedName name="ox_35ebee5d_6725_5f87_9037_d8a4cac838c7" comment="milleleaf node 35ebee5d-6725-5f87-9037-d8a4cac838c7">Production!$K$124</definedName>
    <definedName name="ox_35ec3adf_1247_5023_8f5c_4a97b4a69cb2" comment="milleleaf node 35ec3adf-1247-5023-8f5c-4a97b4a69cb2">Production!$G$185</definedName>
    <definedName name="ox_35eda0ba_0824_58dc_b7a8_129a9d9c51a9" comment="milleleaf node 35eda0ba-0824-58dc-b7a8-129a9d9c51a9">'Use Phase'!$P$173</definedName>
    <definedName name="ox_35eec281_9b56_5e50_9ff1_ef9e5ece4c9e" comment="milleleaf node 35eec281-9b56-5e50-9ff1-ef9e5ece4c9e">Recycling!$D$155</definedName>
    <definedName name="ox_35f6abf0_4b4b_5b9a_9d72_a38a5137177b" comment="milleleaf node 35f6abf0-4b4b-5b9a-9d72-a38a5137177b">'Heat map article'!$I$86</definedName>
    <definedName name="ox_35f71c2f_8de4_566b_a4e1_2b55a22fc980" comment="milleleaf node 35f71c2f-8de4-566b-a4e1-2b55a22fc980">Whisker_Sens!$F$18</definedName>
    <definedName name="ox_35f7eba6_5120_5e8a_8090_d2fb239b7bf4" comment="milleleaf node 35f7eba6-5120-5e8a-8090-d2fb239b7bf4">Recycling!$X$188</definedName>
    <definedName name="ox_3601b763_2b06_5793_ba05_42408958db74" comment="milleleaf node 3601b763-2b06-5793-ba05-42408958db74">'Use Phase'!$M$120</definedName>
    <definedName name="ox_36033aa1_c9d3_5d64_a45a_101d6dd04554" comment="milleleaf node 36033aa1-c9d3-5d64-a45a-101d6dd04554">Resume_SensAnal!$AM$64</definedName>
    <definedName name="ox_36058fc3_d282_55cb_8933_366cb006f093" comment="milleleaf node 36058fc3-d282-55cb-8933-366cb006f093">Graphs!$C$17</definedName>
    <definedName name="ox_360aa321_e366_521c_90d6_81d450c2452d" comment="milleleaf node 360aa321-e366-521c-90d6-81d450c2452d">Recycling!$AG$167</definedName>
    <definedName name="ox_360f97ca_76c7_5374_9c1e_097285ca1743" comment="milleleaf node 360f97ca-76c7-5374-9c1e-097285ca1743">Recycling!$S$148</definedName>
    <definedName name="ox_3613a2f2_f0a6_5c13_92d1_0bc7abad5863" comment="milleleaf node 3613a2f2-f0a6-5c13-92d1-0bc7abad5863">'Use Phase'!$R$188</definedName>
    <definedName name="ox_36147869_7f4f_52f2_8ff3_ab535347066f" comment="milleleaf node 36147869-7f4f-52f2-8ff3-ab535347066f">Recycling!$H$172</definedName>
    <definedName name="ox_36162e62_7fea_523d_ae2b_182dbe5ef899" comment="milleleaf node 36162e62-7fea-523d-ae2b-182dbe5ef899">Resume_SensAnal!$T$153</definedName>
    <definedName name="ox_3617ae0f_26ad_5420_858c_ebb58d271a65" comment="milleleaf node 3617ae0f-26ad-5420-858c-ebb58d271a65">'Use Phase'!$AE$199</definedName>
    <definedName name="ox_361a006c_1798_55f9_911e_e9425adf0c55" comment="milleleaf node 361a006c-1798-55f9-911e-e9425adf0c55">Recycling!$I$119</definedName>
    <definedName name="ox_361ac255_ae69_5f19_85ba_c851bc2945c9" comment="milleleaf node 361ac255-ae69-5f19-85ba-c851bc2945c9">Cover!$A$1</definedName>
    <definedName name="ox_361dfbf3_dcdc_5008_ba6f_1f18b502a9e3" comment="milleleaf node 361dfbf3-dcdc-5008-ba6f-1f18b502a9e3">'Use Phase'!$AD$186</definedName>
    <definedName name="ox_36233538_d51e_55aa_a030_137b4266c207" comment="milleleaf node 36233538-d51e-55aa-a030-137b4266c207">'Heat map article'!$AJ$141</definedName>
    <definedName name="ox_36277716_357b_567a_9536_febe26bbb6df" comment="milleleaf node 36277716-357b-567a-9536-febe26bbb6df">'Heat map article'!$L$98</definedName>
    <definedName name="ox_36289f1d_2aed_5293_935e_ef09261e3cfd" comment="milleleaf node 36289f1d-2aed-5293-935e-ef09261e3cfd">'Use Phase'!$O$144</definedName>
    <definedName name="ox_363094b4_ed4f_56b9_9945_e911d07bea74" comment="milleleaf node 363094b4-ed4f-56b9-9945-e911d07bea74">Recycling!$X$187</definedName>
    <definedName name="ox_3630f5ca_80c5_5b1f_86d6_ad1108f45ed8" comment="milleleaf node 3630f5ca-80c5-5b1f-86d6-ad1108f45ed8">Production!$N$230</definedName>
    <definedName name="ox_36390137_b401_58f6_b239_c4b2fe12625d" comment="milleleaf node 36390137-b401-58f6-b239-c4b2fe12625d">Resume_SensAnal!$P$78</definedName>
    <definedName name="ox_363c39a8_c1d3_5068_a0a4_64d11c5eeaa2" comment="milleleaf node 363c39a8-c1d3-5068-a0a4-64d11c5eeaa2">'Heat map article'!$W$155</definedName>
    <definedName name="ox_363f2d26_196d_50cb_a0af_dc3dbe7f4812" comment="milleleaf node 363f2d26-196d-50cb-a0af-dc3dbe7f4812">'Use Phase'!$K$362</definedName>
    <definedName name="ox_363f4b6a_e73e_51d1_a180_3fcfaa1c05a5" comment="milleleaf node 363f4b6a-e73e-51d1-a180-3fcfaa1c05a5">'Use Phase'!$AE$177</definedName>
    <definedName name="ox_364428e9_ddcc_56a3_8295_1ccb003cea31" comment="milleleaf node 364428e9-ddcc-56a3-8295-1ccb003cea31">Recycling!$I$199</definedName>
    <definedName name="ox_36454557_fe29_5365_82a4_7f6c9afae267" comment="milleleaf node 36454557-fe29-5365-82a4-7f6c9afae267">Recycling!$BA$163</definedName>
    <definedName name="ox_364563fe_87dd_580f_a920_21a908759374" comment="milleleaf node 364563fe-87dd-580f-a920-21a908759374">Recycling!$E$4</definedName>
    <definedName name="ox_36463cac_0856_5495_98b0_bc0462797981" comment="milleleaf node 36463cac-0856-5495-98b0-bc0462797981">'Heat map article'!$I$134</definedName>
    <definedName name="ox_364a625c_a1f4_547f_ac24_39596244ab1d" comment="milleleaf node 364a625c-a1f4-547f-ac24-39596244ab1d">'Heat map article'!$L$14</definedName>
    <definedName name="ox_364ce83a_c2bb_57b5_853d_ae5c20fb6c0e" comment="milleleaf node 364ce83a-c2bb-57b5-853d-ae5c20fb6c0e">'Heat map article'!$L$108</definedName>
    <definedName name="ox_364d2b92_3377_5611_b783_58cad7d588e8" comment="milleleaf node 364d2b92-3377-5611-b783-58cad7d588e8">'Heat map article'!$F$15</definedName>
    <definedName name="ox_364e3978_b3ba_5d44_b5f8_4c92a56908c1" comment="milleleaf node 364e3978-b3ba-5d44-b5f8-4c92a56908c1">Resume_SensAnal!$I$118</definedName>
    <definedName name="ox_364eba50_abef_5a2c_93b3_a3eaebb64c41" comment="milleleaf node 364eba50-abef-5a2c-93b3-a3eaebb64c41">'Heat map article'!$L$26</definedName>
    <definedName name="ox_364f02b4_8082_5685_a2ef_240c2e7e5d32" comment="milleleaf node 364f02b4-8082-5685-a2ef-240c2e7e5d32">'Use Phase_Grid'!$P$193</definedName>
    <definedName name="ox_3652bda5_30b4_5707_a5b7_fd40f357a4fd" comment="milleleaf node 3652bda5-30b4-5707-a5b7-fd40f357a4fd">'Use Phase'!$W$260</definedName>
    <definedName name="ox_36538af1_f5e1_5c56_afa3_757b0f88571e" comment="milleleaf node 36538af1-f5e1-5c56-afa3-757b0f88571e">'Heat map article'!$N$54</definedName>
    <definedName name="ox_36579d8a_dd35_5f38_a0ad_265a11eea5bf" comment="milleleaf node 36579d8a-dd35-5f38-a0ad-265a11eea5bf">'Use Phase'!$K$272</definedName>
    <definedName name="ox_36582c77_abe4_542c_aec1_8d2af3383c41" comment="milleleaf node 36582c77-abe4-542c-aec1-8d2af3383c41">'Use Phase'!$B$22</definedName>
    <definedName name="ox_3658cf2b_9540_51f5_a6f8_e917385d64c0" comment="milleleaf node 3658cf2b-9540-51f5-a6f8-e917385d64c0">Recycling!$AP$42</definedName>
    <definedName name="ox_365c417b_bd1a_53ce_89eb_d49f7339b507" comment="milleleaf node 365c417b-bd1a-53ce-89eb-d49f7339b507">'Use Phase'!$AF$321</definedName>
    <definedName name="ox_365ed447_e66d_5f95_ada3_e9993619e4e9" comment="milleleaf node 365ed447-e66d-5f95-ada3-e9993619e4e9">'Use Phase'!$J$225</definedName>
    <definedName name="ox_36604ae1_aeaa_5ec6_ad6e_783f560b85e1" comment="milleleaf node 36604ae1-aeaa-5ec6-ad6e-783f560b85e1">Resume_SensAnal!$X$214</definedName>
    <definedName name="ox_3660e8b0_ee41_5923_9f50_0ed2ab99960d" comment="milleleaf node 3660e8b0-ee41-5923-9f50-0ed2ab99960d">Recycling!$Y$196</definedName>
    <definedName name="ox_366150ad_0615_5e4e_a4d7_3a734217c666" comment="milleleaf node 366150ad-0615-5e4e-a4d7-3a734217c666">'Use Phase_Grid'!$R$126</definedName>
    <definedName name="ox_36637c69_4bac_5c44_8adc_26ca428abc0e" comment="milleleaf node 36637c69-4bac-5c44-8adc-26ca428abc0e">Resume_SensAnal!$AF$35</definedName>
    <definedName name="ox_366f8138_2822_5d2d_a58d_da7122e939c4" comment="milleleaf node 366f8138-2822-5d2d-a58d-da7122e939c4">'Use Phase'!$O$97</definedName>
    <definedName name="ox_36710397_3ae1_576e_9d81_677120e667ac" comment="milleleaf node 36710397-3ae1-576e-9d81-677120e667ac">'Use Phase'!$L$264</definedName>
    <definedName name="ox_36728e27_232c_5654_94cf_a90b5036e311" comment="milleleaf node 36728e27-232c-5654-94cf-a90b5036e311">'Use Phase'!$M$160</definedName>
    <definedName name="ox_3672f111_9981_5a18_a702_9fc8246719ca" comment="milleleaf node 3672f111-9981-5a18-a702-9fc8246719ca">Production!$S$34</definedName>
    <definedName name="ox_36744d39_28ab_570c_b25f_7cb9b77e8862" comment="milleleaf node 36744d39-28ab-570c-b25f-7cb9b77e8862">'Heat map article'!$R$148</definedName>
    <definedName name="ox_3679a1a0_6e58_5c95_a005_fa72b354c637" comment="milleleaf node 3679a1a0-6e58-5c95-a005-fa72b354c637">'Heat map article'!$F$76</definedName>
    <definedName name="ox_367abd3d_0ed1_5baf_ab31_1b4adb4b0640" comment="milleleaf node 367abd3d-0ed1-5baf-ab31-1b4adb4b0640">'Use Phase'!$N$299</definedName>
    <definedName name="ox_367af800_06ce_589e_a436_79b49abd42bc" comment="milleleaf node 367af800-06ce-589e-a436-79b49abd42bc">'Use Phase'!$M$231</definedName>
    <definedName name="ox_367bf27f_8cf0_5952_b227_f1368f5254c9" comment="milleleaf node 367bf27f-8cf0-5952-b227-f1368f5254c9">'Use Phase_Grid'!$P$159</definedName>
    <definedName name="ox_367c0642_1e48_57e1_a82d_c5ad23663406" comment="milleleaf node 367c0642-1e48-57e1-a82d-c5ad23663406">Recycling!$AF$83</definedName>
    <definedName name="ox_367db99b_351f_5b59_8740_94f56ac81be4" comment="milleleaf node 367db99b-351f-5b59-8740-94f56ac81be4">'Use Phase'!$M$243</definedName>
    <definedName name="ox_3681f704_eefc_5b5b_8757_abf984c154a3" comment="milleleaf node 3681f704-eefc-5b5b-8757-abf984c154a3">Recycling!$AY$91</definedName>
    <definedName name="ox_368250ee_df8c_5b01_ba89_4ef0d6b6217f" comment="milleleaf node 368250ee-df8c-5b01-ba89-4ef0d6b6217f">'Use Phase'!$AG$253</definedName>
    <definedName name="ox_3684e61f_e6c4_5ade_8bbd_24814b592afa" comment="milleleaf node 3684e61f-e6c4-5ade-8bbd-24814b592afa">'Use Phase'!$W$237</definedName>
    <definedName name="ox_3686c88e_a315_580d_88eb_6ee9febe8141" comment="milleleaf node 3686c88e-a315-580d-88eb-6ee9febe8141">Recycling!$AL$116</definedName>
    <definedName name="ox_368c44f3_1606_513a_992e_c5a7bc1c0033" comment="milleleaf node 368c44f3-1606-513a-992e-c5a7bc1c0033">Graphs!$C$34</definedName>
    <definedName name="ox_368c9c64_ecb5_5bf9_86cc_574716eea864" comment="milleleaf node 368c9c64-ecb5-5bf9-86cc-574716eea864">'Use Phase'!$N$148</definedName>
    <definedName name="ox_368da23a_97e6_57a1_ade6_046f37ed73ba" comment="milleleaf node 368da23a-97e6-57a1-ade6-046f37ed73ba">Recycling!$BQ$110</definedName>
    <definedName name="ox_368fdc26_40f2_51d0_ab65_6a29f9accfd6" comment="milleleaf node 368fdc26-40f2-51d0-ab65-6a29f9accfd6">'Use Phase'!$P$346</definedName>
    <definedName name="ox_3695d93b_9f06_5d25_a05c_3237eec9a5a4" comment="milleleaf node 3695d93b-9f06-5d25-a05c-3237eec9a5a4">'Use Phase'!$K$281</definedName>
    <definedName name="ox_3696f19d_fbe9_5fe2_9028_95af38e1e720" comment="milleleaf node 3696f19d-fbe9-5fe2-9028-95af38e1e720">Resume_SensAnal!$H$168</definedName>
    <definedName name="ox_369ad442_d475_50cc_a7ed_2452e6c87985" comment="milleleaf node 369ad442-d475-50cc-a7ed-2452e6c87985">Recycling!$AW$111</definedName>
    <definedName name="ox_369b32bb_98c6_508c_b569_1f97485459e4" comment="milleleaf node 369b32bb-98c6-508c-b569-1f97485459e4">Resume_SensAnal!$F$199</definedName>
    <definedName name="ox_369e8f8e_d820_509b_8e85_691480c4a30a" comment="milleleaf node 369e8f8e-d820-509b-8e85-691480c4a30a">Resume_SensAnal!$M$19</definedName>
    <definedName name="ox_369ecdf7_8af8_533d_9a1d_c3b6a5b44bac" comment="milleleaf node 369ecdf7-8af8-533d-9a1d-c3b6a5b44bac">Resume_SensAnal!$AC$35</definedName>
    <definedName name="ox_36b52405_69e8_56f3_bbee_449bf7b02163" comment="milleleaf node 36b52405-69e8-56f3-bbee-449bf7b02163">Production!$S$19</definedName>
    <definedName name="ox_36b65bab_9461_518d_8d69_cd3c18ce841e" comment="milleleaf node 36b65bab-9461-518d-8d69-cd3c18ce841e">Resume_SensAnal!$G$212</definedName>
    <definedName name="ox_36b66b20_f0d0_5b8d_bb6f_fa2a07962bce" comment="milleleaf node 36b66b20-f0d0-5b8d-bb6f-fa2a07962bce">Resume_SensAnal!$F$201</definedName>
    <definedName name="ox_36b751a6_8a8f_58b1_9d22_9b42342943d6" comment="milleleaf node 36b751a6-8a8f-58b1-9d22-9b42342943d6">Resume_SensAnal!$M$132</definedName>
    <definedName name="ox_36b83f56_4a8d_5bf4_b68e_6dcc1e39fa6d" comment="milleleaf node 36b83f56-4a8d-5bf4-b68e-6dcc1e39fa6d">Production!$R$69</definedName>
    <definedName name="ox_36bc8d7c_d157_5453_82db_3f0c1d7bc297" comment="milleleaf node 36bc8d7c-d157-5453-82db-3f0c1d7bc297">'Use Phase'!$P$240</definedName>
    <definedName name="ox_36be8bc4_0755_5b1d_862b_da5d84b074d7" comment="milleleaf node 36be8bc4-0755-5b1d-862b-da5d84b074d7">Recycling!$AM$152</definedName>
    <definedName name="ox_36c465ad_59f1_5859_aadb_9718cbfbc608" comment="milleleaf node 36c465ad-59f1-5859-aadb-9718cbfbc608">'Use Phase'!$U$300</definedName>
    <definedName name="ox_36c58ebe_4e8f_5fc7_a536_915ec0856092" comment="milleleaf node 36c58ebe-4e8f-5fc7-a536-915ec0856092">'Heat map article'!$AA$9</definedName>
    <definedName name="ox_36c89cf1_b830_5f5f_a9f8_0aa230ef88bd" comment="milleleaf node 36c89cf1-b830-5f5f-a9f8-0aa230ef88bd">Production!$M$101</definedName>
    <definedName name="ox_36c8feb4_17b3_5f06_a346_0cf757479bf8" comment="milleleaf node 36c8feb4-17b3-5f06-a346-0cf757479bf8">'Heat map article'!$N$156</definedName>
    <definedName name="ox_36ccec93_2a34_56c1_bbf4_41cb16428933" comment="milleleaf node 36ccec93-2a34-56c1-bbf4-41cb16428933">Graphs!$N$46</definedName>
    <definedName name="ox_36d4a4cf_d1c6_537a_816a_c6958c4f16a1" comment="milleleaf node 36d4a4cf-d1c6-537a-816a-c6958c4f16a1">Recycling!$E$83</definedName>
    <definedName name="ox_36d6d44c_facf_5ce9_8b49_f31ac9305f23" comment="milleleaf node 36d6d44c-facf-5ce9-8b49-f31ac9305f23">'Use Phase'!$AK$294</definedName>
    <definedName name="ox_36d76759_724d_544d_8ae1_4df80d1f4f67" comment="milleleaf node 36d76759-724d-544d-8ae1-4df80d1f4f67">Resume_SensAnal!$S$192</definedName>
    <definedName name="ox_36dbda33_3442_54a0_90a7_95d6b258d3f5" comment="milleleaf node 36dbda33-3442-54a0-90a7-95d6b258d3f5">Recycling!$AU$330</definedName>
    <definedName name="ox_36e28c95_024e_55e7_9bef_9d3b8e36355d" comment="milleleaf node 36e28c95-024e-55e7-9bef-9d3b8e36355d">'Use Phase'!$N$63</definedName>
    <definedName name="ox_36e9edd8_a985_5d4c_bb6a_b842128974dc" comment="milleleaf node 36e9edd8-a985-5d4c-bb6a-b842128974dc">Production!$Q$44</definedName>
    <definedName name="ox_36ef8c76_133e_52e1_bb91_0dc9b2ea00f1" comment="milleleaf node 36ef8c76-133e-52e1-bb91-0dc9b2ea00f1">Recycling!$BG$164</definedName>
    <definedName name="ox_36f05ead_435f_5e65_8e9a_34d7bd0d6c37" comment="milleleaf node 36f05ead-435f-5e65-8e9a-34d7bd0d6c37">Production!$M$70</definedName>
    <definedName name="ox_36f1eff5_864e_5c47_8cb6_2e156236ac86" comment="milleleaf node 36f1eff5-864e-5c47-8cb6-2e156236ac86">'Heat map article'!$U$55</definedName>
    <definedName name="ox_36f31822_7a21_5a99_b2d3_37651bdaa3b8" comment="milleleaf node 36f31822-7a21-5a99-b2d3-37651bdaa3b8">Recycling!$AL$151</definedName>
    <definedName name="ox_36f41471_a317_5333_806f_e7b11076eaf2" comment="milleleaf node 36f41471-a317-5333-806f-e7b11076eaf2">'Use Phase'!$N$237</definedName>
    <definedName name="ox_36f7029b_db3e_5ee8_be76_948ee7070d40" comment="milleleaf node 36f7029b-db3e-5ee8-be76-948ee7070d40">Recycling!$AF$193</definedName>
    <definedName name="ox_36f9c7f2_2cea_53e8_9683_00c8fab826a1" comment="milleleaf node 36f9c7f2-2cea-53e8-9683-00c8fab826a1">'Heat map article'!$BB$35</definedName>
    <definedName name="ox_36ff54bb_d3e9_51e8_bffb_6cdbf6ce8bb6" comment="milleleaf node 36ff54bb-d3e9-51e8-bffb-6cdbf6ce8bb6">Recycling!$K$145</definedName>
    <definedName name="ox_3707beab_e537_51a6_849d_13d1d73d5f89" comment="milleleaf node 3707beab-e537-51a6-849d-13d1d73d5f89">Resume_SensAnal!$L$213</definedName>
    <definedName name="ox_370be40d_1392_59bd_9c3d_f5e5b2014db7" comment="milleleaf node 370be40d-1392-59bd-9c3d-f5e5b2014db7">'Heat map article'!$AB$77</definedName>
    <definedName name="ox_370c9571_8252_5790_9884_bfb1bab445b6" comment="milleleaf node 370c9571-8252-5790-9884-bfb1bab445b6">Resume_SensAnal!$F$213</definedName>
    <definedName name="ox_370d0946_2fed_5d9d_9838_843ac5fe4d22" comment="milleleaf node 370d0946-2fed-5d9d-9838-843ac5fe4d22">Recycling!$AU$301</definedName>
    <definedName name="ox_3711f6b1_24dc_5a91_9f2a_961efaa45d4d" comment="milleleaf node 3711f6b1-24dc-5a91-9f2a-961efaa45d4d">Recycling!$AR$298</definedName>
    <definedName name="ox_3717acd2_51c8_5844_8430_d3b7e3187d38" comment="milleleaf node 3717acd2-51c8-5844-8430-d3b7e3187d38">'Use Phase'!$Q$176</definedName>
    <definedName name="ox_3717da9e_7b81_5b83_880b_1d86ce116a6e" comment="milleleaf node 3717da9e-7b81-5b83-880b-1d86ce116a6e">Recycling!$BP$333</definedName>
    <definedName name="ox_3717e4a3_c18c_5697_83da_3598b33dc424" comment="milleleaf node 3717e4a3-c18c-5697-83da-3598b33dc424">'Heat map article'!$H$17</definedName>
    <definedName name="ox_3717f151_f742_59b9_900a_b1b46dd2bc82" comment="milleleaf node 3717f151-f742-59b9-900a-b1b46dd2bc82">'Use Phase'!$Q$231</definedName>
    <definedName name="ox_371c4b34_782b_5f90_956d_ee1a54af2602" comment="milleleaf node 371c4b34-782b-5f90-956d-ee1a54af2602">'Heat map article'!$W$32</definedName>
    <definedName name="ox_371ca956_cac0_519d_8cf1_e3ce7c0f888d" comment="milleleaf node 371ca956-cac0-519d-8cf1-e3ce7c0f888d">Production!$H$157</definedName>
    <definedName name="ox_372140d8_c7b7_542e_8d2e_3d7f6483105a" comment="milleleaf node 372140d8-c7b7-542e-8d2e-3d7f6483105a">Recycling!$Q$177</definedName>
    <definedName name="ox_3721b177_5415_572c_b97a_d7125a30a511" comment="milleleaf node 3721b177-5415-572c-b97a-d7125a30a511">Graphs!$M$50</definedName>
    <definedName name="ox_3725da83_32df_591b_b9fa_0f44fe79d9a7" comment="milleleaf node 3725da83-32df-591b-b9fa-0f44fe79d9a7">'Use Phase'!$U$331</definedName>
    <definedName name="ox_372b4728_8f1a_532d_88ab_08bc3e18e0ac" comment="milleleaf node 372b4728-8f1a-532d-88ab-08bc3e18e0ac">'Use Phase_Grid'!$P$234</definedName>
    <definedName name="ox_372bc603_322c_591c_9563_ea069f90f954" comment="milleleaf node 372bc603-322c-591c-9563-ea069f90f954">Resume_SensAnal!$D$186</definedName>
    <definedName name="ox_372f71d6_d84a_5571_84d2_0e31a0f0fd67" comment="milleleaf node 372f71d6-d84a-5571-84d2-0e31a0f0fd67">'Use Phase'!$AH$328</definedName>
    <definedName name="ox_3733a115_9cd0_59b7_bc3e_fb7fed824a1b" comment="milleleaf node 3733a115-9cd0-59b7-bc3e-fb7fed824a1b">'Use Phase'!$M$84</definedName>
    <definedName name="ox_373437c7_767a_51ac_90cb_5fa14aa98cac" comment="milleleaf node 373437c7-767a-51ac-90cb-5fa14aa98cac">Production!$O$207</definedName>
    <definedName name="ox_3738ab18_7270_583a_9a21_905a81d415be" comment="milleleaf node 3738ab18-7270-583a-9a21-905a81d415be">'Use Phase'!$AE$198</definedName>
    <definedName name="ox_3738b02d_eec7_5ad8_a24a_9154a771e35d" comment="milleleaf node 3738b02d-eec7-5ad8-a24a-9154a771e35d">'Heat map article'!$Y$66</definedName>
    <definedName name="ox_3739cbb1_01d5_5648_bf7e_d84131552235" comment="milleleaf node 3739cbb1-01d5-5648-bf7e-d84131552235">Resume_SensAnal!$AI$60</definedName>
    <definedName name="ox_3739dcf3_cfee_5a2e_add2_b46f71b0b6ad" comment="milleleaf node 3739dcf3-cfee-5a2e-add2-b46f71b0b6ad">'Heat map article'!$V$98</definedName>
    <definedName name="ox_373aaa27_cef2_59bd_b149_bdadae0f2430" comment="milleleaf node 373aaa27-cef2-59bd-b149-bdadae0f2430">Recycling!$AH$81</definedName>
    <definedName name="ox_3742d9e1_5354_528b_a22f_5d7536cc78f7" comment="milleleaf node 3742d9e1-5354-528b-a22f-5d7536cc78f7">'Heat map article'!$AV$39</definedName>
    <definedName name="ox_3744c16e_05a7_530d_ab5d_a1c5e7d02001" comment="milleleaf node 3744c16e-05a7-530d-ab5d-a1c5e7d02001">'Heat map article'!$AN$43</definedName>
    <definedName name="ox_3748206f_3471_5f21_b727_5f7d575a5978" comment="milleleaf node 3748206f-3471-5f21-b727-5f7d575a5978">Resume_SensAnal!$AD$97</definedName>
    <definedName name="ox_37495f71_4361_59ad_bed1_81aee53c0c59" comment="milleleaf node 37495f71-4361-59ad-bed1-81aee53c0c59">Recycling!$G$146</definedName>
    <definedName name="ox_374bb996_26e9_59af_a52a_aeb3bdc005a6" comment="milleleaf node 374bb996-26e9-59af-a52a-aeb3bdc005a6">Resume_SensAnal!$T$189</definedName>
    <definedName name="ox_3751b9bb_3e4e_5edb_b5d9_37de1543d25a" comment="milleleaf node 3751b9bb-3e4e-5edb-b5d9-37de1543d25a">Recycling!$G$86</definedName>
    <definedName name="ox_3754638e_7980_59dc_9c6f_d9587d7908b9" comment="milleleaf node 3754638e-7980-59dc-9c6f-d9587d7908b9">'Use Phase_Grid'!$K$265</definedName>
    <definedName name="ox_3756c2cd_6a83_547f_b84b_b94bb6517d6c" comment="milleleaf node 3756c2cd-6a83-547f-b84b-b94bb6517d6c">Recycling!$AD$95</definedName>
    <definedName name="ox_3756e9dc_2232_5170_9a0a_5d5ddcfd08b7" comment="milleleaf node 3756e9dc-2232-5170-9a0a-5d5ddcfd08b7">'Use Phase'!$AJ$270</definedName>
    <definedName name="ox_37578b78_5c82_5587_b4a1_79f2ed369f9d" comment="milleleaf node 37578b78-5c82-5587-b4a1-79f2ed369f9d">Resume_SensAnal!$AK$92</definedName>
    <definedName name="ox_375cb202_011a_5ac9_b737_a12890e5d136" comment="milleleaf node 375cb202-011a-5ac9-b737-a12890e5d136">'Heat map article'!$AW$17</definedName>
    <definedName name="ox_375cf2b2_5242_5af8_8ed1_238c944b3c7e" comment="milleleaf node 375cf2b2-5242-5af8-8ed1-238c944b3c7e">Resume_SensAnal!$AM$115</definedName>
    <definedName name="ox_375d66de_9544_5a5c_b521_375691990566" comment="milleleaf node 375d66de-9544-5a5c-b521-375691990566">'Heat map article'!$AF$155</definedName>
    <definedName name="ox_375d80d8_311e_5201_996d_6a68d0170a0d" comment="milleleaf node 375d80d8-311e-5201-996d-6a68d0170a0d">'Use Phase_Grid'!$S$220</definedName>
    <definedName name="ox_375e3468_5fdf_5246_97eb_9f64b53b33dd" comment="milleleaf node 375e3468-5fdf-5246-97eb-9f64b53b33dd">Resume_SensAnal!$F$145</definedName>
    <definedName name="ox_375ecb68_846d_5a1f_8c25_5e5a6dbdd001" comment="milleleaf node 375ecb68-846d-5a1f-8c25-5e5a6dbdd001">Resume_SensAnal!$A$190</definedName>
    <definedName name="ox_376a2e4e_0c26_5a76_a752_69a22751d142" comment="milleleaf node 376a2e4e-0c26-5a76-a752-69a22751d142">'Heat map article'!$AF$19</definedName>
    <definedName name="ox_376dcd79_916a_5a47_b65e_eb6f4a6bd66e" comment="milleleaf node 376dcd79-916a-5a47-b65e-eb6f4a6bd66e">'Use Phase'!$AK$227</definedName>
    <definedName name="ox_376e66b9_e356_5697_a37b_a68e419301fb" comment="milleleaf node 376e66b9-e356-5697-a37b-a68e419301fb">'Use Phase'!$AG$162</definedName>
    <definedName name="ox_376f5308_d22a_539d_9195_1087a797cfa3" comment="milleleaf node 376f5308-d22a-539d-9195-1087a797cfa3">Resume_SensAnal!$AL$112</definedName>
    <definedName name="ox_376fd91f_fafc_5168_97bf_4ffe952794b1" comment="milleleaf node 376fd91f-fafc-5168-97bf-4ffe952794b1">'Use Phase'!$J$387</definedName>
    <definedName name="ox_377b931a_fe3d_5525_828a_c568a56a1a05" comment="milleleaf node 377b931a-fe3d-5525-828a-c568a56a1a05">Production!$V$41</definedName>
    <definedName name="ox_377c44b7_8d68_5e60_b866_fc713134ab37" comment="milleleaf node 377c44b7-8d68-5e60-b866-fc713134ab37">Production!$M$59</definedName>
    <definedName name="ox_377cb153_827b_5e94_b393_2d0540b328c7" comment="milleleaf node 377cb153-827b-5e94-b393-2d0540b328c7">Resume_SensAnal!$T$150</definedName>
    <definedName name="ox_377cea5a_e8d3_5155_bc32_255ab31e85bb" comment="milleleaf node 377cea5a-e8d3-5155-bc32-255ab31e85bb">'Use Phase'!$Q$372</definedName>
    <definedName name="ox_377da267_30b3_53c2_88eb_183ec43a35e3" comment="milleleaf node 377da267-30b3-53c2-88eb-183ec43a35e3">'Use Phase'!$N$8</definedName>
    <definedName name="ox_377e7525_00ce_5b30_86a9_f8fd34fedf2f" comment="milleleaf node 377e7525-00ce-5b30-86a9-f8fd34fedf2f">Recycling!$AJ$148</definedName>
    <definedName name="ox_3780209f_0b41_5368_8dfd_58be630869ac" comment="milleleaf node 3780209f-0b41-5368-8dfd-58be630869ac">Recycling!$AY$83</definedName>
    <definedName name="ox_378481f7_52ab_5d5a_a41e_100cf5f82533" comment="milleleaf node 378481f7-52ab-5d5a-a41e-100cf5f82533">Graphs!$L$26</definedName>
    <definedName name="ox_37891f8e_04c5_538e_bd93_020a95f396d7" comment="milleleaf node 37891f8e-04c5-538e-bd93-020a95f396d7">'Use Phase'!$AD$178</definedName>
    <definedName name="ox_378b153f_7038_584f_bc57_d85013401b06" comment="milleleaf node 378b153f-7038-584f-bc57-d85013401b06">'Use Phase'!$K$365</definedName>
    <definedName name="ox_378e63a2_8768_5ea1_83d0_d2eff40895b4" comment="milleleaf node 378e63a2-8768-5ea1-83d0-d2eff40895b4">'Heat map article'!$R$30</definedName>
    <definedName name="ox_378f06d8_c24a_5c09_afee_816fc863089d" comment="milleleaf node 378f06d8-c24a-5c09-afee-816fc863089d">Recycling!$AP$157</definedName>
    <definedName name="ox_378f38d1_7731_538b_be27_d1baabe0d840" comment="milleleaf node 378f38d1-7731-538b-be27-d1baabe0d840">Recycling!$I$131</definedName>
    <definedName name="ox_379490ce_8943_5ad7_a8c6_9b6485a50f13" comment="milleleaf node 379490ce-8943-5ad7-a8c6-9b6485a50f13">'Use Phase_Grid'!$O$124</definedName>
    <definedName name="ox_37982c59_6807_5f11_b1a4_171da01e197b" comment="milleleaf node 37982c59-6807-5f11-b1a4-171da01e197b">Recycling!$AP$308</definedName>
    <definedName name="ox_379d08d1_e1f9_568d_85be_7ba209c6c6de" comment="milleleaf node 379d08d1-e1f9-568d-85be-7ba209c6c6de">Graphs!$E$6</definedName>
    <definedName name="ox_379ef322_152a_53a4_b7a0_9d56f9803732" comment="milleleaf node 379ef322-152a-53a4-b7a0-9d56f9803732">'Use Phase'!$Q$272</definedName>
    <definedName name="ox_37a18599_8a47_5770_91d0_e61899ee2378" comment="milleleaf node 37a18599-8a47-5770-91d0-e61899ee2378">'Heat map article'!$I$96</definedName>
    <definedName name="ox_37a40e21_d601_53db_ac87_c959b8240782" comment="milleleaf node 37a40e21-d601-53db-ac87-c959b8240782">'Use Phase'!$Q$70</definedName>
    <definedName name="ox_37a4930b_881b_5251_a428_f9d802953198" comment="milleleaf node 37a4930b-881b-5251-a428-f9d802953198">Graphs!$I$52</definedName>
    <definedName name="ox_37a81a32_6ba5_591e_abeb_4a72f6343fa7" comment="milleleaf node 37a81a32-6ba5-591e-abeb-4a72f6343fa7">Resume_SensAnal!$T$34</definedName>
    <definedName name="ox_37a8c202_5b47_5446_8fbd_6547d58ed1e7" comment="milleleaf node 37a8c202-5b47-5446-8fbd-6547d58ed1e7">Recycling!$BM$324</definedName>
    <definedName name="ox_37aaebfb_9fad_5c8f_9cf4_ab1f33ae5db3" comment="milleleaf node 37aaebfb-9fad-5c8f-9cf4-ab1f33ae5db3">Recycling!$AC$128</definedName>
    <definedName name="ox_37ac8254_6740_59d1_8588_6fa17a15ecf5" comment="milleleaf node 37ac8254-6740-59d1-8588-6fa17a15ecf5">Resume_SensAnal!$AG$65</definedName>
    <definedName name="ox_37adb48b_ad5b_543f_afed_5324fa644a91" comment="milleleaf node 37adb48b-ad5b-543f-afed-5324fa644a91">'Use Phase'!$P$300</definedName>
    <definedName name="ox_37bacb8f_6c94_5746_93c4_0981571e7325" comment="milleleaf node 37bacb8f-6c94-5746-93c4-0981571e7325">'Use Phase'!$O$34</definedName>
    <definedName name="ox_37bbea7c_4d4f_548f_a43e_8dfd48034e8a" comment="milleleaf node 37bbea7c-4d4f-548f-a43e-8dfd48034e8a">Resume_SensAnal!$C$196</definedName>
    <definedName name="ox_37bc1486_1977_5d3d_9771_d3168ec7a6c7" comment="milleleaf node 37bc1486-1977-5d3d-9771-d3168ec7a6c7">Recycling!$B$124</definedName>
    <definedName name="ox_37bdc4c6_6ccf_552a_bfee_6fb06688d3ab" comment="milleleaf node 37bdc4c6-6ccf-552a-bfee-6fb06688d3ab">Resume_SensAnal!$AL$133</definedName>
    <definedName name="ox_37bea23c_95a4_57fc_9b91_0f9d09f7e9eb" comment="milleleaf node 37bea23c-95a4-57fc-9b91-0f9d09f7e9eb">Recycling!$BL$316</definedName>
    <definedName name="ox_37c37841_ea11_5aba_ab6f_e0f22e9d2fb2" comment="milleleaf node 37c37841-ea11-5aba-ab6f-e0f22e9d2fb2">Resume_SensAnal!$R$123</definedName>
    <definedName name="ox_37caa120_b540_547f_9a95_1cb4b96485c6" comment="milleleaf node 37caa120-b540-547f-9a95-1cb4b96485c6">'Heat map article'!$AD$13</definedName>
    <definedName name="ox_37cc5339_48fb_544c_996d_2066d19434c9" comment="milleleaf node 37cc5339-48fb-544c-996d-2066d19434c9">'Heat map article'!$N$91</definedName>
    <definedName name="ox_37cdf5c8_bffd_58e0_b9c9_4efcd37bceec" comment="milleleaf node 37cdf5c8-bffd-58e0-b9c9-4efcd37bceec">'Use Phase'!$AJ$205</definedName>
    <definedName name="ox_37ceda1d_e05f_5be9_bb29_d449997234dd" comment="milleleaf node 37ceda1d-e05f-5be9-bb29-d449997234dd">'Use Phase'!$M$272</definedName>
    <definedName name="ox_37cee2ac_19e3_520d_98c9_0925dbbc1027" comment="milleleaf node 37cee2ac-19e3-520d-98c9-0925dbbc1027">Resume_SensAnal!$G$102</definedName>
    <definedName name="ox_37d32110_12c7_5ab3_90c9_990b7396cbf2" comment="milleleaf node 37d32110-12c7-5ab3-90c9-990b7396cbf2">'Use Phase_Grid'!$Q$243</definedName>
    <definedName name="ox_37d576d9_70e4_5282_b58a_e3f8d02667b9" comment="milleleaf node 37d576d9-70e4-5282-b58a-e3f8d02667b9">'Use Phase_Grid'!$M$142</definedName>
    <definedName name="ox_37d6d3b4_3843_56ef_b37c_2c908a70c645" comment="milleleaf node 37d6d3b4-3843-56ef-b37c-2c908a70c645">Production!$P$150</definedName>
    <definedName name="ox_37d7276e_f573_52c3_8370_b75ef0f28e1c" comment="milleleaf node 37d7276e-f573-52c3-8370-b75ef0f28e1c">'Use Phase_Grid'!$O$197</definedName>
    <definedName name="ox_37e3c814_2208_5e09_a652_03b38ea17a89" comment="milleleaf node 37e3c814-2208-5e09-a652-03b38ea17a89">Recycling!$BN$324</definedName>
    <definedName name="ox_37e5ed07_959a_5eb9_906c_2f054cf22efb" comment="milleleaf node 37e5ed07-959a-5eb9-906c-2f054cf22efb">'Use Phase'!$U$213</definedName>
    <definedName name="ox_37ee889e_3b57_51a0_9f38_a61b36ace980" comment="milleleaf node 37ee889e-3b57-51a0-9f38-a61b36ace980">'Use Phase'!$O$375</definedName>
    <definedName name="ox_37f883ce_0379_5aad_abc2_aa1f64de8ef5" comment="milleleaf node 37f883ce-0379-5aad-abc2-aa1f64de8ef5">'Use Phase'!$AF$193</definedName>
    <definedName name="ox_37f93cfb_68fc_53ad_8702_8b830fe12743" comment="milleleaf node 37f93cfb-68fc-53ad-8702-8b830fe12743">'Heat map article'!$J$90</definedName>
    <definedName name="ox_37f9462d_0222_548a_86dc_de23c2611fa1" comment="milleleaf node 37f9462d-0222-548a-86dc-de23c2611fa1">Production!$X$71</definedName>
    <definedName name="ox_37fb4ac4_c28a_58cc_b4e2_3b98558fdf66" comment="milleleaf node 37fb4ac4-c28a-58cc-b4e2-3b98558fdf66">'Heat map article'!$F$8</definedName>
    <definedName name="ox_37fbec45_658a_5f15_b0df_d93508f3cc2c" comment="milleleaf node 37fbec45-658a-5f15-b0df-d93508f3cc2c">Resume_SensAnal!$AH$51</definedName>
    <definedName name="ox_37fda8d6_934f_56ec_aa60_231df098b43a" comment="milleleaf node 37fda8d6-934f-56ec-aa60-231df098b43a">Whisker_Sens!$I$10</definedName>
    <definedName name="ox_37fde374_e0ed_5797_b7dd_35ef69eb71e4" comment="milleleaf node 37fde374-e0ed-5797-b7dd-35ef69eb71e4">'Heat map article'!$M$111</definedName>
    <definedName name="ox_37fed04d_d405_5d25_ba1c_af92db8b0150" comment="milleleaf node 37fed04d-d405-5d25-ba1c-af92db8b0150">'Use Phase'!$AJ$278</definedName>
    <definedName name="ox_3801fdc5_b51f_50bc_acea_f5c9c2abe68e" comment="milleleaf node 3801fdc5-b51f-50bc-acea-f5c9c2abe68e">Resume_SensAnal!$V$212</definedName>
    <definedName name="ox_38029ac6_15a4_5431_a663_1125b1240d78" comment="milleleaf node 38029ac6-15a4-5431-a663-1125b1240d78">Production!$BE$151</definedName>
    <definedName name="ox_3803069d_cb52_5a91_be04_4a2f3ced43f9" comment="milleleaf node 3803069d-cb52-5a91-be04-4a2f3ced43f9">'Heat map article'!$AD$143</definedName>
    <definedName name="ox_380513cb_a116_56a8_9d11_10c87a583c1d" comment="milleleaf node 380513cb-a116-56a8-9d11-10c87a583c1d">Resume_SensAnal!$S$89</definedName>
    <definedName name="ox_38060df8_ca72_54e2_8fc2_3304eed51ed1" comment="milleleaf node 38060df8-ca72-54e2-8fc2-3304eed51ed1">'Use Phase_Grid'!$O$69</definedName>
    <definedName name="ox_3806a38b_7992_571a_bf87_66e2b3e438d2" comment="milleleaf node 3806a38b-7992-571a-bf87-66e2b3e438d2">'Use Phase_Grid'!$L$124</definedName>
    <definedName name="ox_3807c92b_1344_5ae1_8594_ec96bc74017f" comment="milleleaf node 3807c92b-1344-5ae1-8594-ec96bc74017f">Production!$L$2</definedName>
    <definedName name="ox_380872b1_55b6_5cb1_9046_2cd0e03ce2c8" comment="milleleaf node 380872b1-55b6-5cb1-9046-2cd0e03ce2c8">Resume_SensAnal!$AL$66</definedName>
    <definedName name="ox_380dcfde_87a1_5553_b23c_d43544640fc7" comment="milleleaf node 380dcfde-87a1-5553-b23c-d43544640fc7">'Use Phase'!$AJ$331</definedName>
    <definedName name="ox_380df1f6_0416_55d0_b5f5_c7a5f6474e06" comment="milleleaf node 380df1f6-0416-55d0-b5f5-c7a5f6474e06">'Heat map article'!$C$74</definedName>
    <definedName name="ox_38114f95_5291_5c3d_a289_a953a19c7d6d" comment="milleleaf node 38114f95-5291-5c3d-a289-a953a19c7d6d">Resume_SensAnal!$Q$44</definedName>
    <definedName name="ox_38174143_9482_5eeb_9323_7045a116312d" comment="milleleaf node 38174143-9482-5eeb-9323-7045a116312d">'Use Phase'!$AH$216</definedName>
    <definedName name="ox_381902db_99ed_5739_bea6_0d7250d704d7" comment="milleleaf node 381902db-99ed-5739-bea6-0d7250d704d7">'Use Phase'!$S$181</definedName>
    <definedName name="ox_381cecb2_bb7d_58c2_a162_4dbe12ea49e1" comment="milleleaf node 381cecb2-bb7d-58c2-a162-4dbe12ea49e1">Graphs!$C$43</definedName>
    <definedName name="ox_381e5a96_f969_5d5a_ad4f_271c6fc9c372" comment="milleleaf node 381e5a96-f969-5d5a-ad4f-271c6fc9c372">Resume_SensAnal!$AN$35</definedName>
    <definedName name="ox_381fe51d_9305_5b0f_b43b_30019ca61865" comment="milleleaf node 381fe51d-9305-5b0f-b43b-30019ca61865">Recycling!$BM$102</definedName>
    <definedName name="ox_382102eb_4b4c_5b9b_8240_7c9f27dafc7e" comment="milleleaf node 382102eb-4b4c-5b9b-8240-7c9f27dafc7e">Recycling!$G$93</definedName>
    <definedName name="ox_3822b9c2_54e8_5f58_ae15_cdd32e414064" comment="milleleaf node 3822b9c2-54e8-5f58-ae15-cdd32e414064">Recycling!$N$195</definedName>
    <definedName name="ox_3822bd54_7cae_5bd6_9ea7_06a2d3f76a44" comment="milleleaf node 3822bd54-7cae-5bd6-9ea7-06a2d3f76a44">Recycling!$AI$193</definedName>
    <definedName name="ox_3826f123_1970_513d_aeab_6893ace99a83" comment="milleleaf node 3826f123-1970-513d-aeab-6893ace99a83">Production!$H$158</definedName>
    <definedName name="ox_382af222_7a7d_5bfe_8ccb_daace4d43731" comment="milleleaf node 382af222-7a7d-5bfe-8ccb-daace4d43731">Recycling!$AK$88</definedName>
    <definedName name="ox_382e4b5c_ae94_5950_85f2_7b13a21f97d5" comment="milleleaf node 382e4b5c-ae94-5950-85f2-7b13a21f97d5">'Use Phase_Grid'!$N$88</definedName>
    <definedName name="ox_3833b1b9_f47f_59e2_9653_1c67e0671e0c" comment="milleleaf node 3833b1b9-f47f-59e2-9653-1c67e0671e0c">Resume_SensAnal!$O$195</definedName>
    <definedName name="ox_3836768d_8509_5b10_bd67_9711e7d52800" comment="milleleaf node 3836768d-8509-5b10-bd67-9711e7d52800">Recycling!$BK$305</definedName>
    <definedName name="ox_3836ae3f_b61a_5c29_89cb_2128fa5cd2a2" comment="milleleaf node 3836ae3f-b61a-5c29-89cb-2128fa5cd2a2">'Heat map article'!$AD$86</definedName>
    <definedName name="ox_3836f8a7_9ffb_5491_9455_042c22a5d84d" comment="milleleaf node 3836f8a7-9ffb-5491-9455-042c22a5d84d">Production!$K$160</definedName>
    <definedName name="ox_383bd57a_973b_5f68_a953_cd298b831abb" comment="milleleaf node 383bd57a-973b-5f68-a953-cd298b831abb">Resume_SensAnal!$D$59</definedName>
    <definedName name="ox_383e9b81_a69b_5b1b_bffb_40444afa3358" comment="milleleaf node 383e9b81-a69b-5b1b-bffb-40444afa3358">'Heat map article'!$BA$23</definedName>
    <definedName name="ox_38415dd3_dc74_55da_a43d_3a55707db7cf" comment="milleleaf node 38415dd3-dc74-55da-a43d-3a55707db7cf">Production!$A$26</definedName>
    <definedName name="ox_384871d1_68d3_5657_8ba7_4b0badd7217c" comment="milleleaf node 384871d1-68d3-5657-8ba7-4b0badd7217c">Resume_SensAnal!$E$186</definedName>
    <definedName name="ox_3848f4d5_a62e_5dc9_a3d7_dc9e11ecf9d5" comment="milleleaf node 3848f4d5-a62e-5dc9-a3d7-dc9e11ecf9d5">'Use Phase'!$O$349</definedName>
    <definedName name="ox_384adfb9_5675_578b_8628_cd678393f347" comment="milleleaf node 384adfb9-5675-578b-8628-cd678393f347">Resume_SensAnal!$N$117</definedName>
    <definedName name="ox_3851e5a2_fd27_5184_a274_b47ca369a0ac" comment="milleleaf node 3851e5a2-fd27-5184-a274-b47ca369a0ac">Resume_SensAnal!$AQ$93</definedName>
    <definedName name="ox_38572109_d454_5d9d_a45d_cab2b3bf720a" comment="milleleaf node 38572109-d454-5d9d-a45d-cab2b3bf720a">Resume_SensAnal!$N$95</definedName>
    <definedName name="ox_385db305_40b9_5821_a16f_2f485087450e" comment="milleleaf node 385db305-40b9-5821-a16f-2f485087450e">'Use Phase'!$T$237</definedName>
    <definedName name="ox_3864e05b_7c5a_56b1_b10e_6776a3fda253" comment="milleleaf node 3864e05b-7c5a-56b1-b10e-6776a3fda253">'Use Phase_Grid'!$N$112</definedName>
    <definedName name="ox_38678f59_b692_5d1a_bbc9_e2dfd07131cb" comment="milleleaf node 38678f59-b692-5d1a-bbc9-e2dfd07131cb">'Heat map article'!$C$42</definedName>
    <definedName name="ox_386b45dc_ab56_51ac_bc15_ca6efbe49bad" comment="milleleaf node 386b45dc-ab56-51ac-bc15-ca6efbe49bad">Recycling!$AO$146</definedName>
    <definedName name="ox_3870aec3_722e_559f_b4e8_1bc314db6e04" comment="milleleaf node 3870aec3-722e-559f-b4e8-1bc314db6e04">'Heat map article'!$AF$100</definedName>
    <definedName name="ox_387328d8_880f_506f_8f6e_9b894e2761e5" comment="milleleaf node 387328d8-880f-506f-8f6e-9b894e2761e5">Resume_SensAnal!$E$91</definedName>
    <definedName name="ox_387366f5_4b45_5dda_8c52_7b15974193f1" comment="milleleaf node 387366f5-4b45-5dda-8c52-7b15974193f1">Recycling!$AU$45</definedName>
    <definedName name="ox_387692b8_4455_5a82_b807_90558be9b206" comment="milleleaf node 387692b8-4455-5a82-b807-90558be9b206">'Use Phase'!$R$228</definedName>
    <definedName name="ox_3879dcf3_4a1b_5f58_aa1f_c09907d17ff2" comment="milleleaf node 3879dcf3-4a1b-5f58-aa1f-c09907d17ff2">Recycling!$AR$329</definedName>
    <definedName name="ox_388143dd_b52b_5a64_9f61_1daf283bd806" comment="milleleaf node 388143dd-b52b-5a64-9f61-1daf283bd806">'Use Phase'!$N$194</definedName>
    <definedName name="ox_3889335f_c38c_5bdd_8ce3_57c626e2ed84" comment="milleleaf node 3889335f-c38c-5bdd-8ce3-57c626e2ed84">'Heat map article'!$AD$30</definedName>
    <definedName name="ox_388a94da_ff3b_5fb2_b759_31d022f78aa3" comment="milleleaf node 388a94da-ff3b-5fb2-b759-31d022f78aa3">Production!$AA$54</definedName>
    <definedName name="ox_388b19d2_ffe5_565c_96f9_0632744d4f09" comment="milleleaf node 388b19d2-ffe5-565c-96f9-0632744d4f09">'Use Phase'!$N$244</definedName>
    <definedName name="ox_388ca348_7fd6_5375_8fba_505073233182" comment="milleleaf node 388ca348-7fd6-5375-8fba-505073233182">'Use Phase'!$AI$261</definedName>
    <definedName name="ox_388dd4c7_7258_531d_8c58_62172f8383be" comment="milleleaf node 388dd4c7-7258-531d-8c58-62172f8383be">Recycling!$AT$72</definedName>
    <definedName name="ox_38922908_a8a8_5203_89a8_46b888c8ed81" comment="milleleaf node 38922908-a8a8-5203-89a8-46b888c8ed81">Resume_SensAnal!$P$216</definedName>
    <definedName name="ox_389237b0_b2d8_5343_bd08_73f3e0988df2" comment="milleleaf node 389237b0-b2d8-5343-bd08-73f3e0988df2">'Heat map article'!$X$151</definedName>
    <definedName name="ox_3898b579_95db_5b77_8c7b_9ee2ddd60565" comment="milleleaf node 3898b579-95db-5b77-8c7b-9ee2ddd60565">Resume_SensAnal!$AP$39</definedName>
    <definedName name="ox_3898e7a0_b4f8_5436_a4e1_b25eb87b474f" comment="milleleaf node 3898e7a0-b4f8-5436-a4e1-b25eb87b474f">Production!$Q$68</definedName>
    <definedName name="ox_38a18945_a2c0_549c_8d2e_7be7a595e9a5" comment="milleleaf node 38a18945-a2c0-549c-8d2e-7be7a595e9a5">Production!$M$67</definedName>
    <definedName name="ox_38a9095f_9291_5d19_99eb_1d85c563d1e9" comment="milleleaf node 38a9095f-9291-5d19-99eb-1d85c563d1e9">Recycling!$BR$329</definedName>
    <definedName name="ox_38ad3e9e_338f_5892_aeab_1bf035f7d8a6" comment="milleleaf node 38ad3e9e-338f-5892-aeab-1bf035f7d8a6">'Use Phase'!$U$253</definedName>
    <definedName name="ox_38af5048_b50f_5937_84ca_f8ae2c060ddb" comment="milleleaf node 38af5048-b50f-5937-84ca-f8ae2c060ddb">'Use Phase_Grid'!$Q$184</definedName>
    <definedName name="ox_38af6ea0_153e_59d7_85eb_8645e18b9ee9" comment="milleleaf node 38af6ea0-153e-59d7-85eb-8645e18b9ee9">Resume_SensAnal!$I$207</definedName>
    <definedName name="ox_38b5e6f6_cf75_5445_ab06_f85e88c8572d" comment="milleleaf node 38b5e6f6-cf75-5445-ab06-f85e88c8572d">Resume_SensAnal!$D$96</definedName>
    <definedName name="ox_38b5fea3_54fe_5657_85be_c1f465555e7f" comment="milleleaf node 38b5fea3-54fe-5657-85be-c1f465555e7f">'Heat map article'!$V$144</definedName>
    <definedName name="ox_38bf0e94_eda9_5b58_b76a_94ca72d7d68b" comment="milleleaf node 38bf0e94-eda9-5b58-b76a-94ca72d7d68b">Production!$BG$4</definedName>
    <definedName name="ox_38c0aa05_62f0_55c0_acdb_a3480f63562b" comment="milleleaf node 38c0aa05-62f0-55c0-acdb-a3480f63562b">'Use Phase'!$L$325</definedName>
    <definedName name="ox_38c19b2c_7322_55b6_8425_bec74e0dcaf1" comment="milleleaf node 38c19b2c-7322-55b6-8425-bec74e0dcaf1">'Heat map article'!$BB$17</definedName>
    <definedName name="ox_38c891ad_8106_5f37_9d94_4336a7d763a5" comment="milleleaf node 38c891ad-8106-5f37-9d94-4336a7d763a5">Resume_SensAnal!$AM$124</definedName>
    <definedName name="ox_38ce05c5_5854_534b_ac2a_6ad9108200ec" comment="milleleaf node 38ce05c5-5854-534b-ac2a-6ad9108200ec">Production!$AF$7</definedName>
    <definedName name="ox_38d50094_c2f4_5096_b27b_5d4648938827" comment="milleleaf node 38d50094-c2f4-5096-b27b-5d4648938827">Production!$I$33</definedName>
    <definedName name="ox_38d6ecb3_28b4_5628_bbb6_71f90a7fac4a" comment="milleleaf node 38d6ecb3-28b4-5628-bbb6-71f90a7fac4a">Resume_SensAnal!$Q$40</definedName>
    <definedName name="ox_38da24fc_a861_5200_aa38_d22a809be351" comment="milleleaf node 38da24fc-a861-5200-aa38-d22a809be351">Recycling!$E$155</definedName>
    <definedName name="ox_38dcc864_40bf_5e62_be9e_088144b13e45" comment="milleleaf node 38dcc864-40bf-5e62-be9e-088144b13e45">'Use Phase_Grid'!$R$161</definedName>
    <definedName name="ox_38e3f5f6_c9c4_5005_98c1_ca0871f6f004" comment="milleleaf node 38e3f5f6-c9c4-5005-98c1-ca0871f6f004">'Use Phase'!$K$137</definedName>
    <definedName name="ox_38e78aa5_e0ca_5ead_9558_5b4004980cfb" comment="milleleaf node 38e78aa5-e0ca-5ead-9558-5b4004980cfb">'Heat map article'!$D$13</definedName>
    <definedName name="ox_38e7eb94_be2a_5899_82c5_1bedc11ee0dc" comment="milleleaf node 38e7eb94-be2a-5899-82c5-1bedc11ee0dc">'Use Phase'!$J$310</definedName>
    <definedName name="ox_38eb7a8c_d260_5779_ad21_72e541ee4005" comment="milleleaf node 38eb7a8c-d260-5779-ad21-72e541ee4005">'Use Phase_Grid'!$K$154</definedName>
    <definedName name="ox_38edb9a6_69f4_5bf9_81be_d106d7e9da6a" comment="milleleaf node 38edb9a6-69f4-5bf9-81be-d106d7e9da6a">'Use Phase'!$W$353</definedName>
    <definedName name="ox_38ee30a3_b867_5140_b450_1f19ab816202" comment="milleleaf node 38ee30a3-b867-5140-b450-1f19ab816202">'Use Phase_Grid'!$S$200</definedName>
    <definedName name="ox_38ee3e06_ac6b_5aed_b362_bce04c1f841d" comment="milleleaf node 38ee3e06-ac6b-5aed-b362-bce04c1f841d">'Use Phase'!$O$386</definedName>
    <definedName name="ox_38f24baf_c6c9_59d1_a890_92f964c16449" comment="milleleaf node 38f24baf-c6c9-59d1-a890-92f964c16449">Recycling!$T$163</definedName>
    <definedName name="ox_38f2a534_3b34_5c56_95fb_2713497f48f3" comment="milleleaf node 38f2a534-3b34-5c56-95fb-2713497f48f3">Resume_SensAnal!$AB$61</definedName>
    <definedName name="ox_38f8a8f0_54be_5ed7_bc23_dd28f3b4f865" comment="milleleaf node 38f8a8f0-54be-5ed7-bc23-dd28f3b4f865">Recycling!$V$171</definedName>
    <definedName name="ox_38fd78d9_a074_54b4_bc49_742d98ecb410" comment="milleleaf node 38fd78d9-a074-54b4-bc49-742d98ecb410">'Heat map article'!$N$6</definedName>
    <definedName name="ox_38ffb0a0_4ed9_5a4a_a4a0_1e102bd92385" comment="milleleaf node 38ffb0a0-4ed9-5a4a-a4a0-1e102bd92385">Recycling!$BQ$103</definedName>
    <definedName name="ox_39056a85_de4a_5b75_a670_342c52c2e18a" comment="milleleaf node 39056a85-de4a-5b75-a670-342c52c2e18a">Production!$AL$153</definedName>
    <definedName name="ox_3906622e_c831_5301_9660_c1ef98069ae5" comment="milleleaf node 3906622e-c831-5301-9660-c1ef98069ae5">'Heat map article'!$W$53</definedName>
    <definedName name="ox_390d5340_1204_5a0f_8733_4e1e400630e9" comment="milleleaf node 390d5340-1204-5a0f-8733-4e1e400630e9">Production!$H$117</definedName>
    <definedName name="ox_39139110_e563_5f4b_93b1_d65a164e0826" comment="milleleaf node 39139110-e563-5f4b-93b1-d65a164e0826">'Use Phase_Grid'!$P$202</definedName>
    <definedName name="ox_39164926_edac_5cc8_8545_380d031cb852" comment="milleleaf node 39164926-edac-5cc8-8545-380d031cb852">'Use Phase'!$M$188</definedName>
    <definedName name="ox_391d14a4_020a_5ea5_a3e5_059fc4008c7e" comment="milleleaf node 391d14a4-020a-5ea5-a3e5-059fc4008c7e">'Use Phase'!$L$258</definedName>
    <definedName name="ox_391f1d89_5077_5828_a894_f28c5dd3a7e4" comment="milleleaf node 391f1d89-5077-5828-a894-f28c5dd3a7e4">Recycling!$V$133</definedName>
    <definedName name="ox_39210d0f_4dde_57de_9942_12b383457f02" comment="milleleaf node 39210d0f-4dde-57de-9942-12b383457f02">'Use Phase'!$M$15</definedName>
    <definedName name="ox_39250e49_3e99_5674_9e96_b972c2bfeec2" comment="milleleaf node 39250e49-3e99-5674-9e96-b972c2bfeec2">'Use Phase_Grid'!$Q$16</definedName>
    <definedName name="ox_39275379_2785_5c8b_89e3_234eda6dc8ce" comment="milleleaf node 39275379-2785-5c8b-89e3-234eda6dc8ce">'Use Phase'!$K$245</definedName>
    <definedName name="ox_392975c1_548b_5bd1_9b23_f5fe1afdf8cd" comment="milleleaf node 392975c1-548b-5bd1-9b23-f5fe1afdf8cd">Production!$M$110</definedName>
    <definedName name="ox_392a8ce4_1f32_5da6_94dc_06eceaf39023" comment="milleleaf node 392a8ce4-1f32-5da6-94dc-06eceaf39023">'Use Phase_Grid'!$K$209</definedName>
    <definedName name="ox_392d4f2a_9a3b_5a40_bc4a_6538c6bb8e4a" comment="milleleaf node 392d4f2a-9a3b-5a40-bc4a-6538c6bb8e4a">'Use Phase'!$AK$328</definedName>
    <definedName name="ox_392f7c11_0a3d_51fd_959f_6b88b35227cc" comment="milleleaf node 392f7c11-0a3d-51fd-959f-6b88b35227cc">'Heat map article'!$AA$35</definedName>
    <definedName name="ox_39348efc_b738_52c0_8bd1_12f6585bf780" comment="milleleaf node 39348efc-b738-52c0-8bd1-12f6585bf780">Resume_SensAnal!$AH$103</definedName>
    <definedName name="ox_393b8a28_b7a6_5c9d_b507_8f122d7ae8ce" comment="milleleaf node 393b8a28-b7a6-5c9d-b507-8f122d7ae8ce">Recycling!$AV$305</definedName>
    <definedName name="ox_393d9aa2_f93c_593a_bec9_97407a23bdf8" comment="milleleaf node 393d9aa2-f93c-593a-bec9-97407a23bdf8">'Use Phase_Grid'!$R$111</definedName>
    <definedName name="ox_3943309e_e066_5bea_b0ff_b6b1b7cbd377" comment="milleleaf node 3943309e-e066-5bea-b0ff-b6b1b7cbd377">'Use Phase_Grid'!$S$140</definedName>
    <definedName name="ox_3943dd31_ce43_500f_b743_66ab3bf25d30" comment="milleleaf node 3943dd31-ce43-500f-b743-66ab3bf25d30">Production!$Y$214</definedName>
    <definedName name="ox_39449c56_20f2_5321_b83a_3ba8eb3a4f73" comment="milleleaf node 39449c56-20f2-5321-b83a-3ba8eb3a4f73">Resume_SensAnal!$D$67</definedName>
    <definedName name="ox_394d176a_3fa7_577c_b98d_700439d164ce" comment="milleleaf node 394d176a-3fa7-577c-b98d-700439d164ce">Recycling!$AU$306</definedName>
    <definedName name="ox_394d55f8_a828_5857_a14d_e3289f33eeae" comment="milleleaf node 394d55f8-a828-5857-a14d-e3289f33eeae">'Use Phase'!$J$147</definedName>
    <definedName name="ox_394f26a4_6727_5265_b03f_1f8f6c698ce4" comment="milleleaf node 394f26a4-6727-5265-b03f-1f8f6c698ce4">'Use Phase'!$AI$320</definedName>
    <definedName name="ox_394fe7fb_5558_522e_a86d_7af1aa208fd4" comment="milleleaf node 394fe7fb-5558-522e-a86d-7af1aa208fd4">Recycling!$AQ$322</definedName>
    <definedName name="ox_3952d10f_e03c_57c6_81db_4427fc90943a" comment="milleleaf node 3952d10f-e03c-57c6-81db-4427fc90943a">'Heat map article'!$AT$12</definedName>
    <definedName name="ox_39565579_f7b8_5c90_a9e0_41f988125909" comment="milleleaf node 39565579-f7b8-5c90-a9e0-41f988125909">'Use Phase'!$U$270</definedName>
    <definedName name="ox_395d0230_7902_561c_8ae0_0da4f6e7fa20" comment="milleleaf node 395d0230-7902-561c-8ae0-0da4f6e7fa20">'Heat map article'!$K$116</definedName>
    <definedName name="ox_39602f80_977d_5c16_bdea_74a3a00fb52a" comment="milleleaf node 39602f80-977d-5c16-bdea-74a3a00fb52a">'Use Phase_Grid'!$L$50</definedName>
    <definedName name="ox_3962ca54_9981_5a94_9cd8_e030b8588da1" comment="milleleaf node 3962ca54-9981-5a94-9cd8-e030b8588da1">'Heat map article'!$AD$17</definedName>
    <definedName name="ox_3966b3de_cf62_5ffc_ae00_2107ff1de8fa" comment="milleleaf node 3966b3de-cf62-5ffc-ae00-2107ff1de8fa">'Use Phase_Grid'!$W$213</definedName>
    <definedName name="ox_3966f1c1_0b35_527b_b899_69a2614f47ee" comment="milleleaf node 3966f1c1-0b35-527b-b899-69a2614f47ee">Recycling!$H$188</definedName>
    <definedName name="ox_396900c9_5cb3_5972_bf1b_c2e5a2693e64" comment="milleleaf node 396900c9-5cb3-5972-bf1b-c2e5a2693e64">'Use Phase_Grid'!$N$63</definedName>
    <definedName name="ox_396c87cb_16e5_59a1_8e9b_5a9051297f31" comment="milleleaf node 396c87cb-16e5-59a1-8e9b-5a9051297f31">'Heat map article'!$X$9</definedName>
    <definedName name="ox_396f4f3d_86c9_5222_a804_fe3aab449b0b" comment="milleleaf node 396f4f3d-86c9-5222-a804-fe3aab449b0b">'Use Phase'!$R$41</definedName>
    <definedName name="ox_39712545_a4ed_5bf5_97ff_03f3b2235626" comment="milleleaf node 39712545-a4ed-5bf5-97ff-03f3b2235626">Recycling!$Q$182</definedName>
    <definedName name="ox_3972ffff_4c24_5493_9d44_53b33744b15b" comment="milleleaf node 3972ffff-4c24-5493-9d44-53b33744b15b">'Heat map article'!$R$109</definedName>
    <definedName name="ox_3975305f_93ef_505d_8d37_bda13e50f5ff" comment="milleleaf node 3975305f-93ef-505d-8d37-bda13e50f5ff">'Use Phase'!$R$174</definedName>
    <definedName name="ox_3975573d_b849_5734_a5be_87b22092d07b" comment="milleleaf node 3975573d-b849-5734-a5be-87b22092d07b">Recycling!$H$187</definedName>
    <definedName name="ox_39777fe0_1f3b_503a_8a3f_e374c80d1023" comment="milleleaf node 39777fe0-1f3b-503a-8a3f-e374c80d1023">Production!$L$245</definedName>
    <definedName name="ox_397857ac_8be6_59d6_9313_aa121467601e" comment="milleleaf node 397857ac-8be6-59d6-9313-aa121467601e">'Heat map article'!$N$56</definedName>
    <definedName name="ox_397c5202_557d_5299_a408_6f53e9e9e09a" comment="milleleaf node 397c5202-557d-5299-a408-6f53e9e9e09a">Recycling!$AT$51</definedName>
    <definedName name="ox_397d500d_0780_521f_91c5_10311d785d71" comment="milleleaf node 397d500d-0780-521f-91c5-10311d785d71">Production!$M$27</definedName>
    <definedName name="ox_397dbea0_4d0a_5ff7_9c85_40f2d11dedac" comment="milleleaf node 397dbea0-4d0a-5ff7-9c85-40f2d11dedac">'Heat map article'!$AR$8</definedName>
    <definedName name="ox_397ecbce_b135_578d_8fdc_709eef79d2dd" comment="milleleaf node 397ecbce-b135-578d-8fdc-709eef79d2dd">Recycling!$AX$320</definedName>
    <definedName name="ox_3980a9e2_6419_56c7_a8ab_39b4223e709e" comment="milleleaf node 3980a9e2-6419-56c7-a8ab-39b4223e709e">Production!$L$176</definedName>
    <definedName name="ox_39819d43_e4f1_5118_a8aa_621c9fa57465" comment="milleleaf node 39819d43-e4f1-5118-a8aa-621c9fa57465">Resume_SensAnal!$A$210</definedName>
    <definedName name="ox_39822f2f_a567_5c96_92d6_284a6d3c6b56" comment="milleleaf node 39822f2f-a567-5c96-92d6-284a6d3c6b56">Recycling!$AB$136</definedName>
    <definedName name="ox_39850ca3_916f_56c5_be0c_5c306526201d" comment="milleleaf node 39850ca3-916f-56c5-be0c-5c306526201d">'Heat map article'!$U$34</definedName>
    <definedName name="ox_3986d921_d366_5b23_8d69_a88843aed2f4" comment="milleleaf node 3986d921-d366-5b23-8d69-a88843aed2f4">Resume_SensAnal!$K$206</definedName>
    <definedName name="ox_398b705b_a18e_5bd0_a39a_66b6a051f411" comment="milleleaf node 398b705b-a18e-5bd0-a39a-66b6a051f411">'Use Phase_Grid'!$J$39</definedName>
    <definedName name="ox_398ce289_9309_51fe_a4e7_ad833c1e3275" comment="milleleaf node 398ce289-9309-51fe-a4e7-ad833c1e3275">'Heat map article'!$AJ$49</definedName>
    <definedName name="ox_398e4c38_8fec_52a8_9061_79fdfe255f03" comment="milleleaf node 398e4c38-8fec-52a8-9061-79fdfe255f03">Resume_SensAnal!$AO$92</definedName>
    <definedName name="ox_39940895_42b6_522c_ba7f_36b74f56e851" comment="milleleaf node 39940895-42b6-522c-ba7f-36b74f56e851">'Use Phase'!$R$173</definedName>
    <definedName name="ox_399590f9_ef75_54da_9948_40afb7cb2eb0" comment="milleleaf node 399590f9-ef75-54da-9948-40afb7cb2eb0">Production!$AL$89</definedName>
    <definedName name="ox_399b33e0_755a_5fbd_8db3_335da20606dd" comment="milleleaf node 399b33e0-755a-5fbd-8db3-335da20606dd">'Use Phase_Grid'!$Q$93</definedName>
    <definedName name="ox_39a022d2_9e26_523e_8bb7_a8102870e0eb" comment="milleleaf node 39a022d2-9e26-523e-8bb7-a8102870e0eb">Resume_SensAnal!$AP$64</definedName>
    <definedName name="ox_39a0ba9d_1779_5113_8856_b6ccd1405172" comment="milleleaf node 39a0ba9d-1779-5113-8856-b6ccd1405172">'Use Phase_Grid'!$O$101</definedName>
    <definedName name="ox_39a1a52e_262e_53a3_b8a0_d4f08a056a28" comment="milleleaf node 39a1a52e-262e-53a3-b8a0-d4f08a056a28">'Use Phase'!$K$372</definedName>
    <definedName name="ox_39a1efcd_8438_59d0_a7aa_ebb16197d965" comment="milleleaf node 39a1efcd-8438-59d0-a7aa-ebb16197d965">Graphs!$I$25</definedName>
    <definedName name="ox_39a1f87b_ca11_5365_9ee2_220ece22fe71" comment="milleleaf node 39a1f87b-ca11-5365-9ee2-220ece22fe71">'Use Phase_Grid'!$U$149</definedName>
    <definedName name="ox_39a35dc2_d3a0_55e5_a5eb_f106d455c809" comment="milleleaf node 39a35dc2-d3a0-55e5-a5eb-f106d455c809">Production!$AS$142</definedName>
    <definedName name="ox_39a5e29e_4f05_5add_8043_0e775cab67af" comment="milleleaf node 39a5e29e-4f05-5add-8043-0e775cab67af">Resume_SensAnal!$G$162</definedName>
    <definedName name="ox_39a6d164_f0b7_5a28_9cbb_23bee44da308" comment="milleleaf node 39a6d164-f0b7-5a28-9cbb-23bee44da308">'Use Phase_Grid'!$Q$134</definedName>
    <definedName name="ox_39a90ad8_6ac6_5bfc_a31a_852ac8b8a421" comment="milleleaf node 39a90ad8-6ac6-5bfc-a31a-852ac8b8a421">Resume_SensAnal!$D$140</definedName>
    <definedName name="ox_39b1171c_ed1a_5417_a5cf_fa3008e62de5" comment="milleleaf node 39b1171c-ed1a-5417-a5cf-fa3008e62de5">Resume_SensAnal!$O$213</definedName>
    <definedName name="ox_39b2e97a_49ae_5cc6_b125_77114f499ab9" comment="milleleaf node 39b2e97a-49ae-5cc6-b125-77114f499ab9">'Heat map article'!$W$51</definedName>
    <definedName name="ox_39b446ad_796f_530e_9de9_c65dfac1c2bc" comment="milleleaf node 39b446ad-796f-530e-9de9-c65dfac1c2bc">Recycling!$CD$114</definedName>
    <definedName name="ox_39b8e56d_ebae_5105_a142_7960fafa4ad9" comment="milleleaf node 39b8e56d-ebae-5105-a142-7960fafa4ad9">'Use Phase'!$Q$215</definedName>
    <definedName name="ox_39bc9c5b_6c68_55b2_b490_163111a8bbf4" comment="milleleaf node 39bc9c5b-6c68-55b2-b490-163111a8bbf4">'Use Phase_Grid'!$J$239</definedName>
    <definedName name="ox_39be246c_37e3_59b4_b1e2_da0e49593d00" comment="milleleaf node 39be246c-37e3-59b4-b1e2-da0e49593d00">Production!$AK$222</definedName>
    <definedName name="ox_39be6fce_bc5e_5e63_bb1f_48280bfe8b55" comment="milleleaf node 39be6fce-bc5e-5e63-bb1f-48280bfe8b55">'Heat map article'!$AF$127</definedName>
    <definedName name="ox_39c658e8_71b1_5304_af0c_15dee4863299" comment="milleleaf node 39c658e8-71b1-5304-af0c-15dee4863299">'Use Phase'!$L$206</definedName>
    <definedName name="ox_39c672b8_1c88_573f_a05c_8cf2ceb8aae1" comment="milleleaf node 39c672b8-1c88-573f-a05c-8cf2ceb8aae1">'Heat map article'!$O$40</definedName>
    <definedName name="ox_39cb1167_ae09_5bef_8081_21117d4ffb49" comment="milleleaf node 39cb1167-ae09-5bef-8081-21117d4ffb49">Resume_SensAnal!$N$133</definedName>
    <definedName name="ox_39cd708b_e6fd_54e8_969e_d4a870325102" comment="milleleaf node 39cd708b-e6fd-54e8-969e-d4a870325102">Recycling!$AR$103</definedName>
    <definedName name="ox_39d00ff0_9d3f_5250_9ff0_ad4502735005" comment="milleleaf node 39d00ff0-9d3f-5250-9ff0-ad4502735005">Recycling!$K$175</definedName>
    <definedName name="ox_39d2b0a2_513f_5c70_94d3_a3ee725b688d" comment="milleleaf node 39d2b0a2-513f-5c70-94d3-a3ee725b688d">Resume_SensAnal!$J$199</definedName>
    <definedName name="ox_39d54e76_6b70_55d2_a036_831842a1a0ba" comment="milleleaf node 39d54e76-6b70-55d2-a036-831842a1a0ba">Recycling!$L$92</definedName>
    <definedName name="ox_39d5d56c_37a5_577b_ab7d_44b924a65253" comment="milleleaf node 39d5d56c-37a5-577b-ab7d-44b924a65253">'Use Phase'!$U$316</definedName>
    <definedName name="ox_39d738c4_816b_5f21_a990_a3ecfc093240" comment="milleleaf node 39d738c4-816b-5f21-a990-a3ecfc093240">'Heat map article'!$I$105</definedName>
    <definedName name="ox_39d8349d_52dd_54d1_bbda_664789d09b39" comment="milleleaf node 39d8349d-52dd-54d1-bbda-664789d09b39">'Use Phase'!$L$128</definedName>
    <definedName name="ox_39dc0627_8124_52c8_8663_c269c5dde162" comment="milleleaf node 39dc0627-8124-52c8-8663-c269c5dde162">Resume_SensAnal!$E$28</definedName>
    <definedName name="ox_39df9107_bbb8_55a5_9742_cf101da07a3a" comment="milleleaf node 39df9107-bbb8-55a5-9742-cf101da07a3a">'Heat map article'!$AD$92</definedName>
    <definedName name="ox_39e11076_3f0e_5ed9_8210_b6d662fff2b7" comment="milleleaf node 39e11076-3f0e-5ed9-8210-b6d662fff2b7">'Use Phase_Grid'!$N$12</definedName>
    <definedName name="ox_39e23c66_9b42_5c16_8f3a_9db739917ef0" comment="milleleaf node 39e23c66-9b42-5c16-8f3a-9db739917ef0">'Use Phase'!$O$107</definedName>
    <definedName name="ox_39e2fce4_e668_5c40_93bc_69cdc4789876" comment="milleleaf node 39e2fce4-e668-5c40-93bc-69cdc4789876">'Use Phase'!$AH$298</definedName>
    <definedName name="ox_39e47335_f44a_5209_9ad5_65a269f35567" comment="milleleaf node 39e47335-f44a-5209-9ad5-65a269f35567">'Use Phase_Grid'!$L$253</definedName>
    <definedName name="ox_39e7195b_ba16_5147_9d18_d0776ae2b2bb" comment="milleleaf node 39e7195b-ba16-5147-9d18-d0776ae2b2bb">'Use Phase'!$O$142</definedName>
    <definedName name="ox_39e7a165_4bbc_5428_be83_ba5ce7fd0ed4" comment="milleleaf node 39e7a165-4bbc-5428-be83-ba5ce7fd0ed4">Recycling!$W$203</definedName>
    <definedName name="ox_39e8115e_473a_5bd5_b325_84367f3a5ce0" comment="milleleaf node 39e8115e-473a-5bd5-b325-84367f3a5ce0">'Use Phase'!$M$351</definedName>
    <definedName name="ox_39e81e3a_9f3b_58d1_9ae3_8fc98de94b7b" comment="milleleaf node 39e81e3a-9f3b-58d1-9ae3-8fc98de94b7b">'Heat map article'!$AV$24</definedName>
    <definedName name="ox_39e8307b_ced8_5aa3_8b97_87a650dac9b0" comment="milleleaf node 39e8307b-ced8-5aa3-8b97-87a650dac9b0">'Heat map article'!$F$80</definedName>
    <definedName name="ox_39ebbe73_86dd_5ade_9482_92daef451d70" comment="milleleaf node 39ebbe73-86dd-5ade-9482-92daef451d70">Resume_SensAnal!$AG$50</definedName>
    <definedName name="ox_39eef3f4_f912_5d63_8aff_369a49b91fb2" comment="milleleaf node 39eef3f4-f912-5d63-8aff-369a49b91fb2">'Heat map article'!$Q$73</definedName>
    <definedName name="ox_39efc4c6_8ae0_5c6b_be1f_1a81e76e1518" comment="milleleaf node 39efc4c6-8ae0-5c6b-be1f-1a81e76e1518">Resume_SensAnal!$AP$71</definedName>
    <definedName name="ox_39f3f2f4_05ea_5fac_a4bc_7f599db2e902" comment="milleleaf node 39f3f2f4-05ea-5fac-a4bc-7f599db2e902">Recycling!$V$113</definedName>
    <definedName name="ox_39f9ea49_3754_544a_889c_a31ba3607cb3" comment="milleleaf node 39f9ea49-3754-544a-889c-a31ba3607cb3">Resume_SensAnal!$AD$44</definedName>
    <definedName name="ox_39fa5bc5_0412_52eb_a586_7f5999b53d5c" comment="milleleaf node 39fa5bc5-0412-52eb-a586-7f5999b53d5c">'Use Phase'!$AI$184</definedName>
    <definedName name="ox_39fd9bd0_828e_5895_9684_794ffc1dd5ec" comment="milleleaf node 39fd9bd0-828e-5895-9684-794ffc1dd5ec">Graphs!$O$25</definedName>
    <definedName name="ox_39fea5c9_df0b_5ed9_b5a9_a04a3ac96402" comment="milleleaf node 39fea5c9-df0b-5ed9-b5a9-a04a3ac96402">'Heat map article'!$X$143</definedName>
    <definedName name="ox_3a00584c_1d88_5f87_8824_fceb62d43471" comment="milleleaf node 3a00584c-1d88-5f87-8824-fceb62d43471">'Use Phase'!$AH$203</definedName>
    <definedName name="ox_3a007694_09fb_5677_b8db_198e9577b048" comment="milleleaf node 3a007694-09fb-5677-b8db-198e9577b048">'Use Phase_Grid'!$W$207</definedName>
    <definedName name="ox_3a00a131_5fb9_556a_a536_9491c5e6ad4b" comment="milleleaf node 3a00a131-5fb9-556a-a536-9491c5e6ad4b">'Heat map article'!$V$20</definedName>
    <definedName name="ox_3a03db0c_40e2_5c75_a1e1_60728e7cfb34" comment="milleleaf node 3a03db0c-40e2-5c75-a1e1-60728e7cfb34">Resume_SensAnal!$P$106</definedName>
    <definedName name="ox_3a04e785_5f8f_5329_a367_a2f3a2dfd933" comment="milleleaf node 3a04e785-5f8f-5329-a367-a2f3a2dfd933">Recycling!$W$145</definedName>
    <definedName name="ox_3a098c80_bf31_5172_abff_97e68687fa7a" comment="milleleaf node 3a098c80-bf31-5172-abff-97e68687fa7a">Resume_SensAnal!$V$186</definedName>
    <definedName name="ox_3a0b9512_f59b_54d6_bfd4_bf2b7931e78f" comment="milleleaf node 3a0b9512-f59b-54d6-bfd4-bf2b7931e78f">Resume_SensAnal!$O$167</definedName>
    <definedName name="ox_3a0ce095_26fe_5258_8f11_c557dd34bc19" comment="milleleaf node 3a0ce095-26fe-5258-8f11-c557dd34bc19">'Heat map article'!$AJ$28</definedName>
    <definedName name="ox_3a0de8e1_0d35_569a_80c4_48d7c163cdf3" comment="milleleaf node 3a0de8e1-0d35-569a-80c4-48d7c163cdf3">Resume_SensAnal!$R$130</definedName>
    <definedName name="ox_3a0f0a97_e3e0_5b86_bde5_c514c1b4eb7c" comment="milleleaf node 3a0f0a97-e3e0-5b86-bde5-c514c1b4eb7c">'Heat map article'!$L$32</definedName>
    <definedName name="ox_3a0fce94_79f0_562c_a8fc_b6dce29e8de1" comment="milleleaf node 3a0fce94-79f0-562c-a8fc-b6dce29e8de1">'Heat map article'!$U$52</definedName>
    <definedName name="ox_3a130f51_ab0b_5382_acda_f39e90c80a58" comment="milleleaf node 3a130f51-ab0b-5382-acda-f39e90c80a58">Resume_SensAnal!$Q$197</definedName>
    <definedName name="ox_3a144653_30e2_525c_8c96_6ae6208d5de4" comment="milleleaf node 3a144653-30e2-525c-8c96-6ae6208d5de4">'Heat map article'!$E$28</definedName>
    <definedName name="ox_3a19feca_b1b9_5b12_8110_139ffffa2506" comment="milleleaf node 3a19feca-b1b9-5b12-8110-139ffffa2506">Resume_SensAnal!$H$134</definedName>
    <definedName name="ox_3a1ae32c_7594_51ac_9598_34723c05715a" comment="milleleaf node 3a1ae32c-7594-51ac-9598-34723c05715a">'Use Phase'!$O$210</definedName>
    <definedName name="ox_3a20ac3f_afb9_5936_858b_e64ce2106ff7" comment="milleleaf node 3a20ac3f-afb9-5936-858b-e64ce2106ff7">'Use Phase'!$L$280</definedName>
    <definedName name="ox_3a253205_b417_5347_aef8_4b9fed0f21b4" comment="milleleaf node 3a253205-b417-5347-aef8-4b9fed0f21b4">Production!$AU$51</definedName>
    <definedName name="ox_3a265c3e_030c_54d7_b942_4a247df1108b" comment="milleleaf node 3a265c3e-030c-54d7-b942-4a247df1108b">'Use Phase'!$AJ$292</definedName>
    <definedName name="ox_3a2a360f_c20c_514b_8593_4c86a6afa077" comment="milleleaf node 3a2a360f-c20c-514b-8593-4c86a6afa077">'Heat map article'!$AX$18</definedName>
    <definedName name="ox_3a2fd6c8_1539_5356_a008_06b8bc44b20e" comment="milleleaf node 3a2fd6c8-1539-5356-a008-06b8bc44b20e">Graphs!$H$62</definedName>
    <definedName name="ox_3a35f2d1_efc1_59db_90a0_6133fca04c3a" comment="milleleaf node 3a35f2d1-efc1-59db-90a0-6133fca04c3a">'Use Phase_Grid'!$Q$165</definedName>
    <definedName name="ox_3a38655e_2800_5096_8d38_c22068469e90" comment="milleleaf node 3a38655e-2800-5096-8d38-c22068469e90">'Heat map article'!$Z$121</definedName>
    <definedName name="ox_3a3ad607_5c08_5533_b486_de3652523877" comment="milleleaf node 3a3ad607-5c08-5533-b486-de3652523877">Recycling!$AS$94</definedName>
    <definedName name="ox_3a3bfae6_883e_5f78_b70b_0ae029f37bd0" comment="milleleaf node 3a3bfae6-883e-5f78-b70b-0ae029f37bd0">'Use Phase'!$P$314</definedName>
    <definedName name="ox_3a3dc333_ec48_538c_ac5e_9bbef3133434" comment="milleleaf node 3a3dc333-ec48-538c-ac5e-9bbef3133434">Resume_SensAnal!$AN$34</definedName>
    <definedName name="ox_3a3e3be3_0690_5c9c_8744_91f7fd32b4b8" comment="milleleaf node 3a3e3be3-0690-5c9c-8744-91f7fd32b4b8">Recycling!$AX$90</definedName>
    <definedName name="ox_3a3ef76d_888e_5bbc_a7ca_cb582fa1f7e5" comment="milleleaf node 3a3ef76d-888e-5bbc-a7ca-cb582fa1f7e5">'Use Phase'!$L$278</definedName>
    <definedName name="ox_3a3f84f1_c6ec_573f_8d41_5ca523febe64" comment="milleleaf node 3a3f84f1-c6ec-573f-8d41-5ca523febe64">Whisker_Sens!$I$35</definedName>
    <definedName name="ox_3a402c13_b39c_5977_a2d8_181ae546cff1" comment="milleleaf node 3a402c13-b39c-5977-a2d8-181ae546cff1">'Use Phase_Grid'!$M$92</definedName>
    <definedName name="ox_3a41d5f2_84ca_52b2_9fd1_3f8ff17c5506" comment="milleleaf node 3a41d5f2-84ca-52b2-9fd1-3f8ff17c5506">'Heat map article'!$AB$123</definedName>
    <definedName name="ox_3a47ec76_b1a3_51db_80b6_f42b4fa5759e" comment="milleleaf node 3a47ec76-b1a3-51db-80b6-f42b4fa5759e">'Heat map article'!$C$67</definedName>
    <definedName name="ox_3a4cbf85_4943_53c8_ab84_8924ebdf3efd" comment="milleleaf node 3a4cbf85-4943-53c8-ab84-8924ebdf3efd">Recycling!$BR$114</definedName>
    <definedName name="ox_3a5018d3_a786_5008_a5c2_76551aa7bbc3" comment="milleleaf node 3a5018d3-a786-5008-a5c2-76551aa7bbc3">Resume_SensAnal!$AP$74</definedName>
    <definedName name="ox_3a508c6f_ec69_5ac9_ab3c_e337b2dbba24" comment="milleleaf node 3a508c6f-ec69-5ac9-ab3c-e337b2dbba24">Production!$F$245</definedName>
    <definedName name="ox_3a581d8b_0bc3_57e1_a4f1_9c02fe3a609e" comment="milleleaf node 3a581d8b-0bc3-57e1-a4f1-9c02fe3a609e">Resume_SensAnal!$G$126</definedName>
    <definedName name="ox_3a602904_1a59_57cd_8cbd_fdc0775f1f51" comment="milleleaf node 3a602904-1a59-57cd-8cbd-fdc0775f1f51">'Use Phase'!$K$220</definedName>
    <definedName name="ox_3a642fbd_f32f_5903_9857_e71e1fdfd079" comment="milleleaf node 3a642fbd-f32f-5903-9857-e71e1fdfd079">Resume_SensAnal!$AM$31</definedName>
    <definedName name="ox_3a643a6d_26d8_5866_87ad_f9f3dfb9bac8" comment="milleleaf node 3a643a6d-26d8-5866-87ad-f9f3dfb9bac8">Resume_SensAnal!$I$16</definedName>
    <definedName name="ox_3a64fdf3_b1e4_5013_8a28_ae688d5ece26" comment="milleleaf node 3a64fdf3-b1e4-5013-8a28-ae688d5ece26">'Heat map article'!$U$99</definedName>
    <definedName name="ox_3a6617f7_3dbc_595e_bf8a_4e74da3e6593" comment="milleleaf node 3a6617f7-3dbc-595e-bf8a-4e74da3e6593">'Use Phase_Grid'!$M$158</definedName>
    <definedName name="ox_3a666646_cc44_5332_8e0b_8398533eabc0" comment="milleleaf node 3a666646-cc44-5332-8e0b-8398533eabc0">'Heat map article'!$E$111</definedName>
    <definedName name="ox_3a69264d_7194_5ba0_bd2e_8a500fbcd3e3" comment="milleleaf node 3a69264d-7194-5ba0-bd2e-8a500fbcd3e3">Recycling!$BL$310</definedName>
    <definedName name="ox_3a69a9e7_aa86_5567_bc7d_51e26b4b4dba" comment="milleleaf node 3a69a9e7-aa86-5567-bc7d-51e26b4b4dba">Recycling!$AF$163</definedName>
    <definedName name="ox_3a6cda00_3e88_5b5b_b35c_b9cda056f6b3" comment="milleleaf node 3a6cda00-3e88-5b5b-b35c-b9cda056f6b3">Resume_SensAnal!$R$12</definedName>
    <definedName name="ox_3a6f7233_32f3_54b1_b842_fbb975ffff7f" comment="milleleaf node 3a6f7233-32f3-54b1-b842-fbb975ffff7f">'Heat map article'!$E$128</definedName>
    <definedName name="ox_3a6fde5f_9ba6_53ac_8261_002490cd209a" comment="milleleaf node 3a6fde5f-9ba6-53ac-8261-002490cd209a">Resume_SensAnal!$S$14</definedName>
    <definedName name="ox_3a7a9267_e444_5a25_aae2_71ecd06bf48e" comment="milleleaf node 3a7a9267-e444-5a25-aae2-71ecd06bf48e">'Use Phase_Grid'!$U$177</definedName>
    <definedName name="ox_3a7ac20b_28de_5a3b_ae19_1273114c99ce" comment="milleleaf node 3a7ac20b-28de-5a3b-ae19-1273114c99ce">Production!$AV$203</definedName>
    <definedName name="ox_3a7b83b1_45ec_5e48_a220_26c913d3def3" comment="milleleaf node 3a7b83b1-45ec-5e48-a220-26c913d3def3">'Heat map article'!$M$96</definedName>
    <definedName name="ox_3a7dcfc0_eb7b_5737_95ce_911394227c7c" comment="milleleaf node 3a7dcfc0-eb7b-5737-95ce-911394227c7c">Recycling!$BL$338</definedName>
    <definedName name="ox_3a7f0002_ac2c_5235_a36b_785fc0d36a0a" comment="milleleaf node 3a7f0002-ac2c-5235-a36b-785fc0d36a0a">'Use Phase_Grid'!$C$25</definedName>
    <definedName name="ox_3a828348_3bfb_5f0d_b65d_d4116c09e076" comment="milleleaf node 3a828348-3bfb-5f0d-b65d-d4116c09e076">Recycling!$BG$163</definedName>
    <definedName name="ox_3a828873_6163_5337_ab94_93d6125b555d" comment="milleleaf node 3a828873-6163-5337-ab94-93d6125b555d">'Heat map article'!$V$61</definedName>
    <definedName name="ox_3a84347d_134a_5a45_9489_f0d5c319e7d5" comment="milleleaf node 3a84347d-134a-5a45-9489-f0d5c319e7d5">Production!$AP$4</definedName>
    <definedName name="ox_3a84f1e4_dd4e_581d_a404_d208af965142" comment="milleleaf node 3a84f1e4-dd4e-581d-a404-d208af965142">'Use Phase'!$W$216</definedName>
    <definedName name="ox_3a886ba5_8192_5547_8b6c_be838da594f0" comment="milleleaf node 3a886ba5-8192-5547-8b6c-be838da594f0">'Use Phase'!$Q$162</definedName>
    <definedName name="ox_3a8876ce_8bca_556d_9e3a_b064bc6c41b9" comment="milleleaf node 3a8876ce-8bca-556d-9e3a-b064bc6c41b9">Resume_SensAnal!$O$134</definedName>
    <definedName name="ox_3a890e5d_1e7c_5c99_8e1b_57ebf63acfed" comment="milleleaf node 3a890e5d-1e7c-5c99-8e1b-57ebf63acfed">'Heat map article'!$D$17</definedName>
    <definedName name="ox_3a8c294c_303f_5f84_9744_08318718408c" comment="milleleaf node 3a8c294c-303f-5f84-9744-08318718408c">Resume_SensAnal!$M$212</definedName>
    <definedName name="ox_3a8c5e0f_34cc_5a22_9bea_9a42b9af74c6" comment="milleleaf node 3a8c5e0f-34cc-5a22-9bea-9a42b9af74c6">'Use Phase'!$N$193</definedName>
    <definedName name="ox_3a8d9c9e_b0f9_52a5_b766_b1cbf29837eb" comment="milleleaf node 3a8d9c9e-b0f9-52a5-b766-b1cbf29837eb">Cover!$B$10</definedName>
    <definedName name="ox_3a8f6771_43e4_5f2d_a2b8_37ba76e478ca" comment="milleleaf node 3a8f6771-43e4-5f2d-a2b8-37ba76e478ca">'Use Phase_Grid'!$L$267</definedName>
    <definedName name="ox_3a957fb8_96c5_589e_bf95_e5c821494633" comment="milleleaf node 3a957fb8-96c5-589e-bf95-e5c821494633">'Heat map article'!$AY$13</definedName>
    <definedName name="ox_3a975f53_eb1c_5045_a9e1_920bb5ea37c7" comment="milleleaf node 3a975f53-eb1c-5045-a9e1-920bb5ea37c7">'Heat map article'!$AX$41</definedName>
    <definedName name="ox_3a97b6d8_3d65_5912_9667_9557efac4a53" comment="milleleaf node 3a97b6d8-3d65-5912-9667-9557efac4a53">Recycling!$M$167</definedName>
    <definedName name="ox_3a9bd67e_22e0_5999_bbd2_7654b49607a4" comment="milleleaf node 3a9bd67e-22e0-5999-bbd2-7654b49607a4">Production!$F$236</definedName>
    <definedName name="ox_3a9cf8a2_59ec_5029_9f0c_7fe89e29db95" comment="milleleaf node 3a9cf8a2-59ec-5029-9f0c-7fe89e29db95">Graphs!$P$25</definedName>
    <definedName name="ox_3a9f45c1_dd7d_5ec8_8262_bbb51a67c9b3" comment="milleleaf node 3a9f45c1-dd7d-5ec8-8262-bbb51a67c9b3">'Use Phase'!$R$152</definedName>
    <definedName name="ox_3aa06f00_decd_52a9_aabf_f1fd4fd8bea9" comment="milleleaf node 3aa06f00-decd-52a9-aabf-f1fd4fd8bea9">Recycling!$AP$21</definedName>
    <definedName name="ox_3aa3bf5e_548f_5eb4_8646_0e2ab0941fab" comment="milleleaf node 3aa3bf5e-548f-5eb4-8646-0e2ab0941fab">Recycling!$AW$307</definedName>
    <definedName name="ox_3aa72b5b_0cae_5e3b_b762_3f8059706e13" comment="milleleaf node 3aa72b5b-0cae-5e3b-b762-3f8059706e13">'Use Phase'!$AH$318</definedName>
    <definedName name="ox_3aaf6eef_b8b8_581e_ba15_d10d4d85a36c" comment="milleleaf node 3aaf6eef-b8b8-581e-ba15-d10d4d85a36c">'Use Phase'!$P$321</definedName>
    <definedName name="ox_3ab20cdd_6e53_599f_94c4_cc77392e2b53" comment="milleleaf node 3ab20cdd-6e53-599f-94c4-cc77392e2b53">Recycling!$AX$112</definedName>
    <definedName name="ox_3ab32320_c7f2_5d3e_a166_c0c2eb94ca59" comment="milleleaf node 3ab32320-c7f2-5d3e-a166-c0c2eb94ca59">'Use Phase'!$AF$263</definedName>
    <definedName name="ox_3ab3ee3a_7468_523a_bae3_41e6c8697b7f" comment="milleleaf node 3ab3ee3a-7468-523a-bae3-41e6c8697b7f">Recycling!$BP$305</definedName>
    <definedName name="ox_3ab5e50e_03b5_5b2e_9e15_b33e07cd8472" comment="milleleaf node 3ab5e50e-03b5-5b2e-9e15-b33e07cd8472">'Use Phase'!$R$162</definedName>
    <definedName name="ox_3ab79e16_bac7_5efb_937c_c1ccda5c3c46" comment="milleleaf node 3ab79e16-bac7-5efb-937c-c1ccda5c3c46">'Use Phase'!$P$258</definedName>
    <definedName name="ox_3ab7b7d6_69d5_59f0_88cc_c71d4802e82d" comment="milleleaf node 3ab7b7d6-69d5-59f0-88cc-c71d4802e82d">Recycling!$H$128</definedName>
    <definedName name="ox_3abe1021_359e_5c2d_8a49_2b3265ad076f" comment="milleleaf node 3abe1021-359e-5c2d-8a49-2b3265ad076f">'Use Phase_Grid'!$P$246</definedName>
    <definedName name="ox_3abe722a_ef66_5a21_867b_8fc46c208949" comment="milleleaf node 3abe722a-ef66-5a21-867b-8fc46c208949">'Use Phase'!$L$111</definedName>
    <definedName name="ox_3ac3b040_75c9_5dd1_8bae_e0919fe992ad" comment="milleleaf node 3ac3b040-75c9-5dd1-8bae-e0919fe992ad">'Use Phase'!$U$232</definedName>
    <definedName name="ox_3ac5e406_f0e8_5fe4_9498_c430218aadb4" comment="milleleaf node 3ac5e406-f0e8-5fe4-9498-c430218aadb4">'Heat map article'!$H$34</definedName>
    <definedName name="ox_3ac605b9_6a15_577e_9585_fce9a65bb9e1" comment="milleleaf node 3ac605b9-6a15-577e-9585-fce9a65bb9e1">Resume_SensAnal!$T$167</definedName>
    <definedName name="ox_3ac72dbd_bbbc_55e8_92c1_a03de627fadb" comment="milleleaf node 3ac72dbd-bbbc-55e8-92c1-a03de627fadb">'Heat map article'!$O$15</definedName>
    <definedName name="ox_3ac826b6_ed66_5186_ae53_6d1bf7aba239" comment="milleleaf node 3ac826b6-ed66-5186-ae53-6d1bf7aba239">Production!$L$132</definedName>
    <definedName name="ox_3ac9b918_41f1_58cd_84b6_217c41cac90f" comment="milleleaf node 3ac9b918-41f1-58cd-84b6-217c41cac90f">Resume_SensAnal!$AQ$125</definedName>
    <definedName name="ox_3ad22361_c5e6_5b75_a004_d08f448a7923" comment="milleleaf node 3ad22361-c5e6-5b75-a004-d08f448a7923">Recycling!$AE$87</definedName>
    <definedName name="ox_3ad4e491_f49d_500d_b935_baec7a381116" comment="milleleaf node 3ad4e491-f49d-500d-b935-baec7a381116">Resume_SensAnal!$N$187</definedName>
    <definedName name="ox_3ad51a73_54ba_5be1_8e52_60cb1330d98b" comment="milleleaf node 3ad51a73-54ba-5be1-8e52-60cb1330d98b">Resume_SensAnal!$AN$30</definedName>
    <definedName name="ox_3ad662f3_17a2_559b_8d1c_9d8d91d77df2" comment="milleleaf node 3ad662f3-17a2-559b-8d1c-9d8d91d77df2">Recycling!$AP$83</definedName>
    <definedName name="ox_3ad7e08f_e7a5_5572_aed1_d9429bde8b50" comment="milleleaf node 3ad7e08f-e7a5-5572-aed1-d9429bde8b50">'Use Phase_Grid'!$M$264</definedName>
    <definedName name="ox_3ad94f1d_c7db_5ef9_bb88_00b6745ce513" comment="milleleaf node 3ad94f1d-c7db-5ef9-bb88-00b6745ce513">Recycling!$X$200</definedName>
    <definedName name="ox_3addcc9a_438f_5c57_b7e5_d87ca2997c77" comment="milleleaf node 3addcc9a-438f-5c57-b7e5-d87ca2997c77">'Heat map article'!$AB$8</definedName>
    <definedName name="ox_3ae07fd0_75bf_5524_918d_153846c9b7b8" comment="milleleaf node 3ae07fd0-75bf-5524-918d-153846c9b7b8">Production!$AK$203</definedName>
    <definedName name="ox_3ae1bfbb_198a_57ea_b27c_305e9d1a311e" comment="milleleaf node 3ae1bfbb-198a-57ea-b27c-305e9d1a311e">Resume_SensAnal!$AQ$89</definedName>
    <definedName name="ox_3ae1f5fc_ef69_5cb1_b57d_7719666f4c40" comment="milleleaf node 3ae1f5fc-ef69-5cb1-b57d-7719666f4c40">Recycling!$L$109</definedName>
    <definedName name="ox_3ae2de86_29d3_5446_832d_a4e7eceadf8e" comment="milleleaf node 3ae2de86-29d3-5446-832d-a4e7eceadf8e">'Use Phase'!$P$42</definedName>
    <definedName name="ox_3ae4a500_d860_56f2_9274_ac5df02f1495" comment="milleleaf node 3ae4a500-d860-56f2-9274-ac5df02f1495">'Use Phase_Grid'!$N$163</definedName>
    <definedName name="ox_3ae4bbc9_ce04_55e9_9849_b654cbc454e2" comment="milleleaf node 3ae4bbc9-ce04-55e9-9849-b654cbc454e2">Resume_SensAnal!$E$65</definedName>
    <definedName name="ox_3ae64257_c784_55c8_be57_6c5bf1f07fe6" comment="milleleaf node 3ae64257-c784-55c8-be57-6c5bf1f07fe6">Recycling!$AD$172</definedName>
    <definedName name="ox_3ae6fcc0_fd50_53a4_a28e_0fd60b90408a" comment="milleleaf node 3ae6fcc0-fd50-53a4-a28e-0fd60b90408a">Recycling!$BH$109</definedName>
    <definedName name="ox_3ae81e08_4d10_53d8_812b_78dee42f068b" comment="milleleaf node 3ae81e08-4d10-53d8-812b-78dee42f068b">Production!$AK$177</definedName>
    <definedName name="ox_3ae8fff6_2ccb_55a3_b4dd_e2b6fda70932" comment="milleleaf node 3ae8fff6-2ccb-55a3-b4dd-e2b6fda70932">'Heat map article'!$L$74</definedName>
    <definedName name="ox_3aeaf6ac_ccba_5628_9727_607083805093" comment="milleleaf node 3aeaf6ac-ccba-5628-9727-607083805093">'Use Phase'!$AH$345</definedName>
    <definedName name="ox_3aebca78_132d_5f4b_8006_8448036a32c9" comment="milleleaf node 3aebca78-132d-5f4b-8006-8448036a32c9">Recycling!$BB$156</definedName>
    <definedName name="ox_3aeee5f1_7446_5a0e_8097_f640cc4764ff" comment="milleleaf node 3aeee5f1-7446-5a0e-8097-f640cc4764ff">'Heat map article'!$AZ$27</definedName>
    <definedName name="ox_3af0304d_c47c_5ad0_b4cf_a82200f90384" comment="milleleaf node 3af0304d-c47c-5ad0-b4cf-a82200f90384">'Use Phase'!$P$170</definedName>
    <definedName name="ox_3af0fd6f_f25d_58ec_addd_61949ecf0d71" comment="milleleaf node 3af0fd6f-f25d-58ec-addd-61949ecf0d71">Recycling!$BH$110</definedName>
    <definedName name="ox_3af1c91f_f111_5347_bc8c_777058f97386" comment="milleleaf node 3af1c91f-f111-5347-bc8c-777058f97386">'Use Phase'!$AD$171</definedName>
    <definedName name="ox_3af70334_7d26_585d_b188_0256ffab3da8" comment="milleleaf node 3af70334-7d26-585d-b188-0256ffab3da8">Graphs!$O$34</definedName>
    <definedName name="ox_3af8de33_67b7_5c02_9067_51c9c6d3413e" comment="milleleaf node 3af8de33-67b7-5c02-9067-51c9c6d3413e">Resume_SensAnal!$U$221</definedName>
    <definedName name="ox_3afcfdae_5bb6_5219_91db_2d852d50dc26" comment="milleleaf node 3afcfdae-5bb6-5219-91db-2d852d50dc26">'Use Phase'!$L$25</definedName>
    <definedName name="ox_3afec45a_4a51_5bc8_a2fd_254945ff771e" comment="milleleaf node 3afec45a-4a51-5bc8-a2fd-254945ff771e">'Heat map article'!$AW$31</definedName>
    <definedName name="ox_3aff1eee_a0b8_5750_87f8_0cc3dde9ae6b" comment="milleleaf node 3aff1eee-a0b8-5750-87f8-0cc3dde9ae6b">Production!$F$61</definedName>
    <definedName name="ox_3b00396a_b694_567e_ada2_f941af03aaae" comment="milleleaf node 3b00396a-b694-567e-ada2-f941af03aaae">Production!$AZ$18</definedName>
    <definedName name="ox_3b01b667_ffe4_5c9e_9586_f4d6b2036a4f" comment="milleleaf node 3b01b667-ffe4-5c9e-9586-f4d6b2036a4f">Production!$P$147</definedName>
    <definedName name="ox_3b02d068_f0cc_537f_bc50_73d843085d12" comment="milleleaf node 3b02d068-f0cc-537f-bc50-73d843085d12">Graphs!$N$40</definedName>
    <definedName name="ox_3b05a7e6_4ea5_5ac5_9831_6ba6b164aa26" comment="milleleaf node 3b05a7e6-4ea5-5ac5-9831-6ba6b164aa26">'Heat map article'!$G$147</definedName>
    <definedName name="ox_3b0695f5_8f94_5065_86b9_486d26cf0eac" comment="milleleaf node 3b0695f5-8f94-5065-86b9-486d26cf0eac">'Use Phase'!$K$299</definedName>
    <definedName name="ox_3b084cd7_5f13_5d06_a709_dd77dae60ed9" comment="milleleaf node 3b084cd7-5f13-5d06-a709-dd77dae60ed9">Production!$R$29</definedName>
    <definedName name="ox_3b1275bb_3efc_55f2_9bf4_efcc20a0af4c" comment="milleleaf node 3b1275bb-3efc-55f2-9bf4-efcc20a0af4c">'Use Phase'!$P$363</definedName>
    <definedName name="ox_3b141c10_611d_5bc1_9e25_a98a1d166047" comment="milleleaf node 3b141c10-611d-5bc1-9e25-a98a1d166047">Resume_SensAnal!$O$49</definedName>
    <definedName name="ox_3b18ffab_11e8_5bb1_abdf_e0ef39e52acd" comment="milleleaf node 3b18ffab-11e8-5bb1-abdf-e0ef39e52acd">'Heat map article'!$AH$80</definedName>
    <definedName name="ox_3b192d5e_fbfd_56c6_b40d_8c691a427572" comment="milleleaf node 3b192d5e-fbfd-56c6-b40d-8c691a427572">Resume_SensAnal!$AK$89</definedName>
    <definedName name="ox_3b198052_502b_5c37_9210_6994e0f97312" comment="milleleaf node 3b198052-502b-5c37-9210-6994e0f97312">'Use Phase'!$AG$338</definedName>
    <definedName name="ox_3b1af11d_911b_573b_ac05_99ca5becdeae" comment="milleleaf node 3b1af11d-911b-573b-ac05-99ca5becdeae">'Use Phase'!$AI$137</definedName>
    <definedName name="ox_3b20919c_3b85_5ee3_9406_28ee4970f888" comment="milleleaf node 3b20919c-3b85-5ee3-9406-28ee4970f888">'Heat map article'!$I$26</definedName>
    <definedName name="ox_3b276273_e7a8_5fa9_b7d1_a966810177d2" comment="milleleaf node 3b276273-e7a8-5fa9-b7d1-a966810177d2">'Heat map article'!$AP$31</definedName>
    <definedName name="ox_3b2dd9c7_7751_5df0_a15e_e1c3c4845c99" comment="milleleaf node 3b2dd9c7-7751-5df0-a15e-e1c3c4845c99">'Use Phase_Grid'!$P$196</definedName>
    <definedName name="ox_3b2deadc_d4e0_552f_a3f8_e396bf854a16" comment="milleleaf node 3b2deadc-d4e0-552f-a3f8-e396bf854a16">'Use Phase'!$K$332</definedName>
    <definedName name="ox_3b2e9ec2_d90b_5e52_b4b2_6df7587390bc" comment="milleleaf node 3b2e9ec2-d90b-5e52-b4b2-6df7587390bc">'Use Phase'!$AJ$263</definedName>
    <definedName name="ox_3b30f8af_9945_5748_98e3_595f13f93aa4" comment="milleleaf node 3b30f8af-9945-5748-98e3-595f13f93aa4">'Use Phase'!$K$186</definedName>
    <definedName name="ox_3b32232e_ff5f_5333_8595_3a35f1938b0e" comment="milleleaf node 3b32232e-ff5f-5333-8595-3a35f1938b0e">Recycling!$AW$145</definedName>
    <definedName name="ox_3b378436_539b_53fd_81a1_4b12b846ada4" comment="milleleaf node 3b378436-539b-53fd-81a1-4b12b846ada4">'Heat map article'!$AG$78</definedName>
    <definedName name="ox_3b382b67_f3a2_5ed5_b435_33dc117a733b" comment="milleleaf node 3b382b67-f3a2-5ed5-b435-33dc117a733b">'Use Phase_Grid'!$L$20</definedName>
    <definedName name="ox_3b3bc27b_b83a_59c6_ac17_d3607a07956e" comment="milleleaf node 3b3bc27b-b83a-59c6-ac17-d3607a07956e">'Heat map article'!$Q$145</definedName>
    <definedName name="ox_3b3f1ab9_a08d_5ec4_9416_37ad995b4d50" comment="milleleaf node 3b3f1ab9-a08d-5ec4-9416-37ad995b4d50">'Heat map article'!$C$17</definedName>
    <definedName name="ox_3b409513_0890_5d4a_8498_e95d57faa60a" comment="milleleaf node 3b409513-0890-5d4a-8498-e95d57faa60a">Production!$V$176</definedName>
    <definedName name="ox_3b44b176_e698_5dfc_8ed5_8f39c6ba2685" comment="milleleaf node 3b44b176-e698-5dfc-8ed5-8f39c6ba2685">Graphs!$C$7</definedName>
    <definedName name="ox_3b45d488_c58b_54a7_ac2e_8d2b595becbb" comment="milleleaf node 3b45d488-c58b-54a7-ac2e-8d2b595becbb">'Heat map article'!$AD$105</definedName>
    <definedName name="ox_3b46a5d5_f844_5d42_b727_36475675b29e" comment="milleleaf node 3b46a5d5-f844-5d42-b727-36475675b29e">Production!$AM$17</definedName>
    <definedName name="ox_3b51c0ba_8f33_5bdc_a0fa_06f3250451ed" comment="milleleaf node 3b51c0ba-8f33-5bdc-a0fa-06f3250451ed">Recycling!$BH$113</definedName>
    <definedName name="ox_3b541020_cc3e_50a9_967e_c4bc927800c3" comment="milleleaf node 3b541020-cc3e-50a9-967e-c4bc927800c3">Resume_SensAnal!$L$8</definedName>
    <definedName name="ox_3b5453ed_f55d_5a08_b855_1aa23787616f" comment="milleleaf node 3b5453ed-f55d-5a08-b855-1aa23787616f">'Use Phase_Grid'!$Q$150</definedName>
    <definedName name="ox_3b552c08_cd29_5345_8282_6b8d31070fdb" comment="milleleaf node 3b552c08-cd29-5345-8282-6b8d31070fdb">'Use Phase'!$O$287</definedName>
    <definedName name="ox_3b55ec21_d80c_5584_827f_5545b3c46257" comment="milleleaf node 3b55ec21-d80c-5584-827f-5545b3c46257">'Use Phase'!$AE$336</definedName>
    <definedName name="ox_3b56ab6b_f51f_5c85_a37c_0308c1c08a2b" comment="milleleaf node 3b56ab6b-f51f-5c85-a37c-0308c1c08a2b">'Heat map article'!$AA$100</definedName>
    <definedName name="ox_3b589bf4_9407_53ef_ac29_0bbff6877750" comment="milleleaf node 3b589bf4-9407-53ef-ac29-0bbff6877750">Resume_SensAnal!$AD$67</definedName>
    <definedName name="ox_3b60074d_aa66_5c13_8192_fd3791c433dc" comment="milleleaf node 3b60074d-aa66-5c13-8192-fd3791c433dc">Whisker_Sens!$I$6</definedName>
    <definedName name="ox_3b6428a6_02b8_5aaa_818e_accfcf91cdba" comment="milleleaf node 3b6428a6-02b8-5aaa-818e-accfcf91cdba">Production!$BE$219</definedName>
    <definedName name="ox_3b647317_6b2c_52b6_b81f_6f9f19df4fb7" comment="milleleaf node 3b647317-6b2c-52b6-b81f-6f9f19df4fb7">'Use Phase'!$AF$217</definedName>
    <definedName name="ox_3b66bcd1_b4b7_56f5_a29e_07b283e92c3d" comment="milleleaf node 3b66bcd1-b4b7-56f5-a29e-07b283e92c3d">'Use Phase'!$L$365</definedName>
    <definedName name="ox_3b68a0d1_6d92_5ada_94a2_c897aa8d4648" comment="milleleaf node 3b68a0d1-6d92-5ada-94a2-c897aa8d4648">Recycling!$AP$5</definedName>
    <definedName name="ox_3b6d6c54_052b_5bf7_8d9f_01c66f193774" comment="milleleaf node 3b6d6c54-052b-5bf7-8d9f-01c66f193774">'Use Phase_Grid'!$P$239</definedName>
    <definedName name="ox_3b6e2a9c_26a7_5ad5_9b85_f6d74ca7201d" comment="milleleaf node 3b6e2a9c-26a7-5ad5-9b85-f6d74ca7201d">'Use Phase'!$L$201</definedName>
    <definedName name="ox_3b719a55_2417_593f_bc63_7f28e6856e3e" comment="milleleaf node 3b719a55-2417-593f-bc63-7f28e6856e3e">'Use Phase'!$AF$297</definedName>
    <definedName name="ox_3b72116f_6d06_55a2_9da5_ca222d0bbdd6" comment="milleleaf node 3b72116f-6d06-55a2-9da5-ca222d0bbdd6">'Use Phase'!$AG$153</definedName>
    <definedName name="ox_3b771362_90f9_5681_83b8_fe207e2c3be1" comment="milleleaf node 3b771362-90f9-5681-83b8-fe207e2c3be1">Resume_SensAnal!$AR$119</definedName>
    <definedName name="ox_3b77ea38_60fe_5fa5_8bdc_a46309a01d71" comment="milleleaf node 3b77ea38-60fe-5fa5-8bdc-a46309a01d71">Production!$H$219</definedName>
    <definedName name="ox_3b78b08d_6ff5_5fc7_9aa6_132d2504590d" comment="milleleaf node 3b78b08d-6ff5-5fc7-9aa6-132d2504590d">'Use Phase'!$L$198</definedName>
    <definedName name="ox_3b79ffe3_04af_5e23_a936_9632378042dd" comment="milleleaf node 3b79ffe3-04af-5e23-a936-9632378042dd">'Use Phase'!$P$3</definedName>
    <definedName name="ox_3b7ecc69_45ee_57a6_ada0_c12078dea605" comment="milleleaf node 3b7ecc69-45ee-57a6-ada0-c12078dea605">Recycling!$BK$303</definedName>
    <definedName name="ox_3b801d50_2b30_5743_ac20_a9710dfa9b38" comment="milleleaf node 3b801d50-2b30-5743-ac20-a9710dfa9b38">'Use Phase'!$L$193</definedName>
    <definedName name="ox_3b8240f6_1448_582d_8898_64c8672ce1e6" comment="milleleaf node 3b8240f6-1448-582d-8898-64c8672ce1e6">'Heat map article'!$AJ$11</definedName>
    <definedName name="ox_3b83fe4b_ab03_5351_bd70_f910c74ca4b5" comment="milleleaf node 3b83fe4b-ab03-5351-bd70-f910c74ca4b5">Recycling!$L$175</definedName>
    <definedName name="ox_3b8415fc_6c9d_521f_afc7_1f955109888f" comment="milleleaf node 3b8415fc-6c9d-521f-afc7-1f955109888f">Graphs!$Q$13</definedName>
    <definedName name="ox_3b8467d2_f771_5990_94ea_82a64550ebda" comment="milleleaf node 3b8467d2-f771-5990-94ea-82a64550ebda">Resume_SensAnal!$I$104</definedName>
    <definedName name="ox_3b849002_9388_55e5_a10b_058495f85263" comment="milleleaf node 3b849002-9388-55e5-a10b-058495f85263">'Heat map article'!$F$110</definedName>
    <definedName name="ox_3b871860_bede_552c_8db9_84aa529c230c" comment="milleleaf node 3b871860-bede-552c-8db9-84aa529c230c">Resume_SensAnal!$X$208</definedName>
    <definedName name="ox_3b878df2_3c54_54a8_9ee9_e363cdb79d08" comment="milleleaf node 3b878df2-3c54-54a8-9ee9-e363cdb79d08">Resume_SensAnal!$G$73</definedName>
    <definedName name="ox_3b8c0053_923f_581b_89fe_5d4a79977324" comment="milleleaf node 3b8c0053-923f-581b-89fe-5d4a79977324">Resume_SensAnal!$E$221</definedName>
    <definedName name="ox_3b92ea0b_1dd5_5674_b9b7_431395b7bd22" comment="milleleaf node 3b92ea0b-1dd5-5674-b9b7-431395b7bd22">'Use Phase'!$K$395</definedName>
    <definedName name="ox_3b94e5fd_b3e1_5606_9e6b_7fda8dcc485e" comment="milleleaf node 3b94e5fd-b3e1-5606-9e6b-7fda8dcc485e">Resume_SensAnal!$AP$102</definedName>
    <definedName name="ox_3b977539_0431_566b_87b5_a602789a9acb" comment="milleleaf node 3b977539-0431-566b-87b5-a602789a9acb">Production!$Q$223</definedName>
    <definedName name="ox_3b9dda8d_068e_582f_ace2_2c1c8fcc3ca3" comment="milleleaf node 3b9dda8d-068e-582f-ace2-2c1c8fcc3ca3">'Use Phase'!$Q$11</definedName>
    <definedName name="ox_3b9fc256_2747_5e28_b59f_6a83063006de" comment="milleleaf node 3b9fc256-2747-5e28-b59f-6a83063006de">'Use Phase'!$V$321</definedName>
    <definedName name="ox_3ba4bc8e_a8d8_5824_b593_289c07217384" comment="milleleaf node 3ba4bc8e-a8d8-5824-b593-289c07217384">Resume_SensAnal!$P$104</definedName>
    <definedName name="ox_3ba94a8d_877d_5f78_86c2_61affdfccb27" comment="milleleaf node 3ba94a8d-877d-5f78-86c2-61affdfccb27">Whisker_Sens!$D$5</definedName>
    <definedName name="ox_3ba9ea6e_37d8_5394_89bd_f7531b340137" comment="milleleaf node 3ba9ea6e-37d8-5394-89bd-f7531b340137">Production!$R$12</definedName>
    <definedName name="ox_3bab776c_2943_5fa3_b1b8_e0a41bd08ffe" comment="milleleaf node 3bab776c-2943-5fa3-b1b8-e0a41bd08ffe">Recycling!$AS$82</definedName>
    <definedName name="ox_3bae21a4_ef4a_5a6c_b0e7_407f406eee13" comment="milleleaf node 3bae21a4-ef4a-5a6c-b0e7-407f406eee13">Recycling!$AR$330</definedName>
    <definedName name="ox_3bb0b751_11e5_5129_ba14_f6924004392f" comment="milleleaf node 3bb0b751-11e5-5129-ba14-f6924004392f">Graphs!$B$44</definedName>
    <definedName name="ox_3bb171f0_e540_556b_9b21_b852a28f3a10" comment="milleleaf node 3bb171f0-e540-556b-9b21-b852a28f3a10">Resume_SensAnal!$M$15</definedName>
    <definedName name="ox_3bb7a300_7d0b_5422_8da1_1505e9f652f5" comment="milleleaf node 3bb7a300-7d0b-5422-8da1-1505e9f652f5">Whisker_Sens!$I$52</definedName>
    <definedName name="ox_3bb7ffb3_ca75_5bdd_9737_b6fc90b0c1b4" comment="milleleaf node 3bb7ffb3-ca75-5bdd-9737-b6fc90b0c1b4">Resume_SensAnal!$G$192</definedName>
    <definedName name="ox_3bbd1f0a_be81_5927_b1d3_d602ce677abc" comment="milleleaf node 3bbd1f0a-be81-5927-b1d3-d602ce677abc">'Use Phase'!$AH$293</definedName>
    <definedName name="ox_3bbe0edd_9250_546a_9951_e6186bf6455c" comment="milleleaf node 3bbe0edd-9250-546a-9951-e6186bf6455c">Production!$O$92</definedName>
    <definedName name="ox_3bbed2dd_b67c_50f4_a62d_f42b4b816d10" comment="milleleaf node 3bbed2dd-b67c-50f4-a62d-f42b4b816d10">'Use Phase'!$K$178</definedName>
    <definedName name="ox_3bc6b31f_c2b6_519c_a343_0a4b3624c03b" comment="milleleaf node 3bc6b31f-c2b6-519c-a343-0a4b3624c03b">'Use Phase_Grid'!$W$211</definedName>
    <definedName name="ox_3bca1bae_48ed_5a1c_89e8_e2f77a881271" comment="milleleaf node 3bca1bae-48ed-5a1c-89e8-e2f77a881271">Resume_SensAnal!$R$183</definedName>
    <definedName name="ox_3bcd561e_1752_5cbb_b43b_6fb0273ed045" comment="milleleaf node 3bcd561e-1752-5cbb-b43b-6fb0273ed045">'Use Phase'!$T$160</definedName>
    <definedName name="ox_3bcf1f8a_5c74_590a_aab9_74511fb65b0f" comment="milleleaf node 3bcf1f8a-5c74-590a-aab9-74511fb65b0f">'Heat map article'!$O$96</definedName>
    <definedName name="ox_3bcfccce_e3e8_5281_bf42_090811bd5682" comment="milleleaf node 3bcfccce-e3e8-5281-bf42-090811bd5682">Recycling!$T$179</definedName>
    <definedName name="ox_3bd52a7c_2afa_5614_a36b_e3612a18efd1" comment="milleleaf node 3bd52a7c-2afa-5614-a36b-e3612a18efd1">'Heat map article'!$AD$138</definedName>
    <definedName name="ox_3bd58c7b_11ed_5578_85e7_5c646b602803" comment="milleleaf node 3bd58c7b-11ed-5578-85e7-5c646b602803">Production!$G$48</definedName>
    <definedName name="ox_3bd68dd5_35e8_5f95_a056_1c0cf7cf83ac" comment="milleleaf node 3bd68dd5-35e8-5f95-a056-1c0cf7cf83ac">Recycling!$AZ$118</definedName>
    <definedName name="ox_3bdca6af_d1d5_5379_b76c_a254b7c18d9d" comment="milleleaf node 3bdca6af-d1d5-5379-b76c-a254b7c18d9d">Recycling!$BF$131</definedName>
    <definedName name="ox_3bdf2b04_ded7_5d3d_bdd6_02a2496183b4" comment="milleleaf node 3bdf2b04-ded7-5d3d-bdd6-02a2496183b4">'Heat map article'!$D$137</definedName>
    <definedName name="ox_3be40338_6e61_5ebe_9959_64fda0d06d5b" comment="milleleaf node 3be40338-6e61-5ebe-9959-64fda0d06d5b">Resume_SensAnal!$AE$70</definedName>
    <definedName name="ox_3be86d07_c3d3_5ee2_95e9_0c1594639b5e" comment="milleleaf node 3be86d07-c3d3-5ee2-95e9-0c1594639b5e">'Heat map article'!$AI$13</definedName>
    <definedName name="ox_3be9e970_5c33_51b0_8e15_1d2791a92eb1" comment="milleleaf node 3be9e970-5c33-51b0-8e15-1d2791a92eb1">'Use Phase'!$S$192</definedName>
    <definedName name="ox_3bebbd64_b23b_51a3_bf07_85c53116f8e6" comment="milleleaf node 3bebbd64-b23b-51a3-bf07-85c53116f8e6">'Heat map article'!$H$104</definedName>
    <definedName name="ox_3bebc28d_48e8_5e4b_b3bc_095594096730" comment="milleleaf node 3bebc28d-48e8-5e4b-b3bc-095594096730">Whisker_Sens!$I$3</definedName>
    <definedName name="ox_3bee95f5_b404_5cae_b639_b4c82a105251" comment="milleleaf node 3bee95f5-b404-5cae-b639-b4c82a105251">'Use Phase_Grid'!$Q$229</definedName>
    <definedName name="ox_3bf12296_b6e8_5caa_9fcd_987175a652c7" comment="milleleaf node 3bf12296-b6e8-5caa-9fcd-987175a652c7">'Use Phase'!$AK$286</definedName>
    <definedName name="ox_3bf2d56e_a6d8_5a5f_ab50_a3b2f9f23247" comment="milleleaf node 3bf2d56e-a6d8-5a5f-ab50-a3b2f9f23247">'Heat map article'!$N$150</definedName>
    <definedName name="ox_3bf42b02_50e2_5cea_9308_3269a8f25b12" comment="milleleaf node 3bf42b02-50e2-5cea-9308-3269a8f25b12">Whisker_Sens!$E$7</definedName>
    <definedName name="ox_3bf594d6_7896_5eff_98f5_f8826d7ce72b" comment="milleleaf node 3bf594d6-7896-5eff-98f5-f8826d7ce72b">'Use Phase'!$U$262</definedName>
    <definedName name="ox_3bff24fe_20bf_5cce_9441_dcaad2e51334" comment="milleleaf node 3bff24fe-20bf-5cce-9441-dcaad2e51334">Whisker_Sens!$D$54</definedName>
    <definedName name="ox_3c024a2c_3441_54c3_920f_6fd69c0ba6e6" comment="milleleaf node 3c024a2c-3441-54c3-920f-6fd69c0ba6e6">'Use Phase_Grid'!$V$135</definedName>
    <definedName name="ox_3c04a4aa_0655_5583_be50_568dd96e6ba1" comment="milleleaf node 3c04a4aa-0655-5583-be50-568dd96e6ba1">Resume_SensAnal!$AE$44</definedName>
    <definedName name="ox_3c050c30_b000_5e1d_aaf8_461aa71e44bc" comment="milleleaf node 3c050c30-b000-5e1d-aaf8-461aa71e44bc">Production!$AC$12</definedName>
    <definedName name="ox_3c0565d6_62cc_51c0_a89b_c37f14849e05" comment="milleleaf node 3c0565d6-62cc-51c0-a89b-c37f14849e05">'Heat map article'!$AB$37</definedName>
    <definedName name="ox_3c08ff2b_a0d4_57a8_a772_20b7cdf2d862" comment="milleleaf node 3c08ff2b-a0d4-57a8-a772-20b7cdf2d862">Resume_SensAnal!$W$16</definedName>
    <definedName name="ox_3c0a6a25_c092_53a7_bb29_44e1d6c7e3dc" comment="milleleaf node 3c0a6a25-c092-53a7-bb29-44e1d6c7e3dc">Recycling!$AQ$5</definedName>
    <definedName name="ox_3c0cfa7a_ad0f_54ec_97bc_612df48cc581" comment="milleleaf node 3c0cfa7a-ad0f-54ec-97bc-612df48cc581">Resume_SensAnal!$G$87</definedName>
    <definedName name="ox_3c0ed9ab_36a2_58fd_ad18_79256bc96405" comment="milleleaf node 3c0ed9ab-36a2-58fd-ad18-79256bc96405">Recycling!$E$145</definedName>
    <definedName name="ox_3c17cf2c_7c58_5613_9f7e_92e782a22fab" comment="milleleaf node 3c17cf2c-7c58-5613-9f7e-92e782a22fab">Recycling!$T$96</definedName>
    <definedName name="ox_3c184c38_7fe8_54dc_9425_2ee0eaa507c7" comment="milleleaf node 3c184c38-7fe8-54dc-9425-2ee0eaa507c7">Resume_SensAnal!$I$156</definedName>
    <definedName name="ox_3c1e9f95_7ab4_5322_910f_df0c008cc65e" comment="milleleaf node 3c1e9f95-7ab4-5322-910f-df0c008cc65e">'Heat map article'!$E$144</definedName>
    <definedName name="ox_3c209910_d2be_5342_97da_c711064c8678" comment="milleleaf node 3c209910-d2be-5342-97da-c711064c8678">'Use Phase_Grid'!$P$154</definedName>
    <definedName name="ox_3c294094_3e18_5432_9492_084e27ba19e5" comment="milleleaf node 3c294094-3e18-5432-9492-084e27ba19e5">'Use Phase'!$B$58</definedName>
    <definedName name="ox_3c2a468f_4545_508b_ae93_a0fe67d1a527" comment="milleleaf node 3c2a468f-4545-508b-ae93-a0fe67d1a527">'Use Phase'!$AD$192</definedName>
    <definedName name="ox_3c2a53a0_ce90_56a8_9f72_9fa77b846997" comment="milleleaf node 3c2a53a0-ce90-56a8-9f72-9fa77b846997">'Use Phase'!$K$187</definedName>
    <definedName name="ox_3c2dfc7d_1de2_56df_8e16_d879aaff69e7" comment="milleleaf node 3c2dfc7d-1de2-56df-8e16-d879aaff69e7">Production!$K$237</definedName>
    <definedName name="ox_3c33b3ea_a8c6_573d_9ff3_467851d407a9" comment="milleleaf node 3c33b3ea-a8c6-573d-9ff3-467851d407a9">'Use Phase_Grid'!$R$180</definedName>
    <definedName name="ox_3c35d6fe_42e4_5f72_8477_239958c9b437" comment="milleleaf node 3c35d6fe-42e4-5f72-8477-239958c9b437">Graphs!$O$47</definedName>
    <definedName name="ox_3c3a8296_55c3_5f65_bc1b_c2b772785c87" comment="milleleaf node 3c3a8296-55c3-5f65-bc1b-c2b772785c87">'Use Phase_Grid'!$T$149</definedName>
    <definedName name="ox_3c4040a5_c4ef_558f_8096_49702e15c6e4" comment="milleleaf node 3c4040a5-c4ef-558f-8096-49702e15c6e4">Production!$BJ$11</definedName>
    <definedName name="ox_3c40638d_ad40_5f58_80cb_e5acf38db2f8" comment="milleleaf node 3c40638d-ad40-5f58-80cb-e5acf38db2f8">'Use Phase'!$M$27</definedName>
    <definedName name="ox_3c438be6_8408_5341_a85a_e0584b9924ed" comment="milleleaf node 3c438be6-8408-5341-a85a-e0584b9924ed">Production!$BD$44</definedName>
    <definedName name="ox_3c44ad57_57a1_5a6c_a77a_ea648109d514" comment="milleleaf node 3c44ad57-57a1-5a6c-a77a-ea648109d514">Recycling!$H$145</definedName>
    <definedName name="ox_3c499a60_d254_570b_b91e_26fd7bb26355" comment="milleleaf node 3c499a60-d254-570b-b91e-26fd7bb26355">'Use Phase'!$K$239</definedName>
    <definedName name="ox_3c49b445_27d3_5fa3_ae10_c601932450d3" comment="milleleaf node 3c49b445-27d3-5fa3-ae10-c601932450d3">'Heat map article'!$BB$32</definedName>
    <definedName name="ox_3c4b3452_3e01_539f_9b7b_816164ef22c4" comment="milleleaf node 3c4b3452-3e01-539f-9b7b-816164ef22c4">Recycling!$N$183</definedName>
    <definedName name="ox_3c4bce92_c771_5aa0_89a1_2fe9669c1a39" comment="milleleaf node 3c4bce92-c771-5aa0-89a1-2fe9669c1a39">Resume_SensAnal!$I$119</definedName>
    <definedName name="ox_3c4d7560_3292_53e4_bbf5_11a1c46c002d" comment="milleleaf node 3c4d7560-3292-53e4-bbf5-11a1c46c002d">'Use Phase_Grid'!$L$44</definedName>
    <definedName name="ox_3c4e0a96_b6fc_5c60_a526_d19a80f279e5" comment="milleleaf node 3c4e0a96-b6fc-5c60-a526-d19a80f279e5">Resume_SensAnal!$T$116</definedName>
    <definedName name="ox_3c55981d_60e0_5a9b_80de_c9ee2970426c" comment="milleleaf node 3c55981d-60e0-5a9b-80de-c9ee2970426c">'Use Phase'!$L$245</definedName>
    <definedName name="ox_3c564b2b_9a8d_5b72_980b_98de20d9ecc4" comment="milleleaf node 3c564b2b-9a8d-5b72-980b-98de20d9ecc4">Production!$W$4</definedName>
    <definedName name="ox_3c5f1108_5102_5d40_9947_4f01a72291e1" comment="milleleaf node 3c5f1108-5102-5d40-9947-4f01a72291e1">'Use Phase'!$Q$346</definedName>
    <definedName name="ox_3c5f61e1_63f1_5928_9542_e8a828624494" comment="milleleaf node 3c5f61e1-63f1-5928-9542-e8a828624494">Recycling!$BJ$340</definedName>
    <definedName name="ox_3c61bade_09be_51b4_a96c_a1e504c3281a" comment="milleleaf node 3c61bade-09be-51b4-a96c-a1e504c3281a">Recycling!$AQ$85</definedName>
    <definedName name="ox_3c62e997_7175_52a5_a636_b8ab412b9eb1" comment="milleleaf node 3c62e997-7175-52a5-a636-b8ab412b9eb1">Resume_SensAnal!$AN$57</definedName>
    <definedName name="ox_3c6820ae_517a_50cb_b171_90080f144623" comment="milleleaf node 3c6820ae-517a-50cb-b171-90080f144623">Recycling!$AS$66</definedName>
    <definedName name="ox_3c6da040_9897_5fb9_81f0_3c8e216a5e62" comment="milleleaf node 3c6da040-9897-5fb9-81f0-3c8e216a5e62">Resume_SensAnal!$T$71</definedName>
    <definedName name="ox_3c7038c9_8705_59bc_a267_cd3e978f2a1a" comment="milleleaf node 3c7038c9-8705-59bc-a267-cd3e978f2a1a">'Use Phase'!$U$161</definedName>
    <definedName name="ox_3c70ccfb_f5ad_5668_ae84_9ef40ebb7200" comment="milleleaf node 3c70ccfb-f5ad-5668-ae84-9ef40ebb7200">'Use Phase'!$L$79</definedName>
    <definedName name="ox_3c716da5_e5b9_5dd7_8c25_cd0fb7cc5fb4" comment="milleleaf node 3c716da5-e5b9-5dd7-8c25-cd0fb7cc5fb4">'Use Phase'!$W$263</definedName>
    <definedName name="ox_3c71c2fe_8382_5aba_816f_dfdd01c98ee3" comment="milleleaf node 3c71c2fe-8382-5aba-816f-dfdd01c98ee3">Resume_SensAnal!$Q$208</definedName>
    <definedName name="ox_3c72d318_1b13_57b0_8c85_9c9ef6bc2888" comment="milleleaf node 3c72d318-1b13-57b0-8c85-9c9ef6bc2888">'Heat map article'!$AA$128</definedName>
    <definedName name="ox_3c730ee4_90a8_5f48_ac2a_cd38b1373e01" comment="milleleaf node 3c730ee4-90a8-5f48-ac2a-cd38b1373e01">'Use Phase'!$AF$150</definedName>
    <definedName name="ox_3c764d08_19a4_5c3b_9337_480628af620a" comment="milleleaf node 3c764d08-19a4-5c3b-9337-480628af620a">'Use Phase'!$M$79</definedName>
    <definedName name="ox_3c78fca9_a08d_5a2c_9408_03b237cf2b8e" comment="milleleaf node 3c78fca9-a08d-5a2c-9408-03b237cf2b8e">Resume_SensAnal!$Q$70</definedName>
    <definedName name="ox_3c7a0c76_c391_5eb6_a3b1_f721f71442fa" comment="milleleaf node 3c7a0c76-c391-5eb6-a3b1-f721f71442fa">'Heat map article'!$E$19</definedName>
    <definedName name="ox_3c7bff9d_ac18_5334_b40a_543ae906db6c" comment="milleleaf node 3c7bff9d-ac18-5334-b40a-543ae906db6c">Recycling!$AS$50</definedName>
    <definedName name="ox_3c7dcbb5_a5b3_5e86_89dd_3ab13d2e2f87" comment="milleleaf node 3c7dcbb5-a5b3-5e86-89dd-3ab13d2e2f87">'Use Phase'!$M$318</definedName>
    <definedName name="ox_3c7fb449_b4f3_531d_a929_b6bec7623ebc" comment="milleleaf node 3c7fb449-b4f3-531d-a929-b6bec7623ebc">Resume_SensAnal!$U$209</definedName>
    <definedName name="ox_3c83c207_3102_59a0_8645_5e414556f644" comment="milleleaf node 3c83c207-3102-59a0-8645-5e414556f644">Resume_SensAnal!$J$79</definedName>
    <definedName name="ox_3c854386_87ac_5d85_83a9_c7a767a8d31f" comment="milleleaf node 3c854386-87ac-5d85-83a9-c7a767a8d31f">'Heat map article'!$AY$32</definedName>
    <definedName name="ox_3c856349_b8d2_5496_8d79_555dc4d25892" comment="milleleaf node 3c856349-b8d2-5496-8d79-555dc4d25892">Whisker_Sens!$F$22</definedName>
    <definedName name="ox_3c85a0b6_6144_5e89_b29d_7ee3e514d762" comment="milleleaf node 3c85a0b6-6144-5e89-b29d-7ee3e514d762">'Use Phase'!$AK$220</definedName>
    <definedName name="ox_3c8dbd85_e8ca_54d7_8ffa_a23ddd969400" comment="milleleaf node 3c8dbd85-e8ca-54d7-8ffa-a23ddd969400">Production!$AC$88</definedName>
    <definedName name="ox_3c8e454c_7531_5eba_a424_14a728690d32" comment="milleleaf node 3c8e454c-7531-5eba-a424-14a728690d32">'Heat map article'!$Y$116</definedName>
    <definedName name="ox_3c8f24f4_8e57_5757_a983_09bfd0dee7bf" comment="milleleaf node 3c8f24f4-8e57-5757-a983-09bfd0dee7bf">Recycling!$L$144</definedName>
    <definedName name="ox_3c901bbd_993f_5b25_b164_e741ae8fc2fd" comment="milleleaf node 3c901bbd-993f-5b25-b164-e741ae8fc2fd">'Use Phase'!$AI$343</definedName>
    <definedName name="ox_3c9063a0_594e_58c3_a161_07f915cea6ec" comment="milleleaf node 3c9063a0-594e-58c3-a161-07f915cea6ec">'Use Phase_Grid'!$Q$251</definedName>
    <definedName name="ox_3c90c2a2_fb13_597d_b01f_20358a487dbc" comment="milleleaf node 3c90c2a2-fb13-597d-b01f-20358a487dbc">Resume_SensAnal!$S$206</definedName>
    <definedName name="ox_3c923df9_60bd_5286_b687_36a956f58c23" comment="milleleaf node 3c923df9-60bd-5286-b687-36a956f58c23">Recycling!$AS$314</definedName>
    <definedName name="ox_3c96657e_8e48_5eb3_b2f4_21f6dfd7cae3" comment="milleleaf node 3c96657e-8e48-5eb3-b2f4-21f6dfd7cae3">Production!$Q$184</definedName>
    <definedName name="ox_3c9775a5_e687_5f95_a283_25c1eb381308" comment="milleleaf node 3c9775a5-e687-5f95-a283-25c1eb381308">'Use Phase'!$AD$146</definedName>
    <definedName name="ox_3c99adbb_65da_5765_b489_eca5a8e65689" comment="milleleaf node 3c99adbb-65da-5765-b489-eca5a8e65689">'Use Phase_Grid'!$R$22</definedName>
    <definedName name="ox_3c9f4dd7_2ac4_5967_a595_30abe3a0627c" comment="milleleaf node 3c9f4dd7-2ac4-5967-a595-30abe3a0627c">Production!$E$30</definedName>
    <definedName name="ox_3c9f6b4b_8cb6_58e3_a828_0338ca454f6e" comment="milleleaf node 3c9f6b4b-8cb6-58e3-a828-0338ca454f6e">'Heat map article'!$AH$98</definedName>
    <definedName name="ox_3ca0895d_edb4_509f_a61f_e7bae5b3503b" comment="milleleaf node 3ca0895d-edb4-509f-a61f-e7bae5b3503b">Resume_SensAnal!$AD$102</definedName>
    <definedName name="ox_3ca1c67b_8afe_5e65_8b2f_0c2549de19d9" comment="milleleaf node 3ca1c67b-8afe-5e65-8b2f-0c2549de19d9">Production!$B$81</definedName>
    <definedName name="ox_3ca48bdb_5033_5f49_9772_98ad3e1ade5b" comment="milleleaf node 3ca48bdb-5033-5f49-9772-98ad3e1ade5b">'Use Phase_Grid'!$P$39</definedName>
    <definedName name="ox_3ca93f77_337d_57e6_824d_b8a83ab85356" comment="milleleaf node 3ca93f77-337d-57e6-824d-b8a83ab85356">'Use Phase'!$K$71</definedName>
    <definedName name="ox_3cb5909f_26f3_5351_8715_2a2b5f5821d7" comment="milleleaf node 3cb5909f-26f3-5351-8715-2a2b5f5821d7">'Use Phase_Grid'!$O$73</definedName>
    <definedName name="ox_3cb619e0_a1d9_5943_b5ca_0061d2bc7ce8" comment="milleleaf node 3cb619e0-a1d9-5943-b5ca-0061d2bc7ce8">Production!$Y$87</definedName>
    <definedName name="ox_3cbd118e_d03b_54e8_b009_54d0626e4361" comment="milleleaf node 3cbd118e-d03b-54e8-b009-54d0626e4361">Production!$O$41</definedName>
    <definedName name="ox_3cc03e56_2eea_5865_978e_cbb75ea043d0" comment="milleleaf node 3cc03e56-2eea-5865-978e-cbb75ea043d0">Graphs!$Q$68</definedName>
    <definedName name="ox_3cc0bd25_1fe5_56f2_a475_6f3491543ea7" comment="milleleaf node 3cc0bd25-1fe5-56f2-a475-6f3491543ea7">Resume_SensAnal!$R$169</definedName>
    <definedName name="ox_3cc0bd66_e701_5571_bb14_b6ca043a991b" comment="milleleaf node 3cc0bd66-e701-5571-bb14-b6ca043a991b">Recycling!$AL$137</definedName>
    <definedName name="ox_3cc20a36_37c0_5c4b_a10d_fd4b8da32323" comment="milleleaf node 3cc20a36-37c0-5c4b-a10d-fd4b8da32323">Graphs!$P$42</definedName>
    <definedName name="ox_3cc48fb9_2e4d_553f_9920_478512f8cc65" comment="milleleaf node 3cc48fb9-2e4d-553f-9920-478512f8cc65">Production!$BE$90</definedName>
    <definedName name="ox_3cceb95e_7929_5f89_a604_0a9172dc366d" comment="milleleaf node 3cceb95e-7929-5f89-a604-0a9172dc366d">'Use Phase'!$K$396</definedName>
    <definedName name="ox_3ccf7b93_622d_5b82_98ca_3e7cae743f99" comment="milleleaf node 3ccf7b93-622d-5b82-98ca-3e7cae743f99">'Use Phase'!$Q$66</definedName>
    <definedName name="ox_3cd2ba04_e36d_5e2b_9031_dcd85cce6edf" comment="milleleaf node 3cd2ba04-e36d-5e2b-9031-dcd85cce6edf">Resume_SensAnal!$G$189</definedName>
    <definedName name="ox_3cd2fc0b_ce57_51ea_958a_0dbe021ffec4" comment="milleleaf node 3cd2fc0b-ce57-51ea-958a-0dbe021ffec4">Recycling!$AQ$329</definedName>
    <definedName name="ox_3cd3d481_f35b_5e47_a497_110703c018b2" comment="milleleaf node 3cd3d481-f35b-5e47-a497-110703c018b2">'Heat map article'!$E$62</definedName>
    <definedName name="ox_3cd665d5_7530_59d0_b959_6cdce142a177" comment="milleleaf node 3cd665d5-7530-59d0-b959-6cdce142a177">'Use Phase'!$N$365</definedName>
    <definedName name="ox_3cd683d7_a6ef_543f_9b4a_0b60113e66f2" comment="milleleaf node 3cd683d7-a6ef-543f-9b4a-0b60113e66f2">'Heat map article'!$V$119</definedName>
    <definedName name="ox_3cd96ed2_192a_52a6_9e6f_0ba15a2b07fe" comment="milleleaf node 3cd96ed2-192a-52a6-9e6f-0ba15a2b07fe">Production!$J$168</definedName>
    <definedName name="ox_3cda6695_e6d1_5a57_8af5_725164eaacd2" comment="milleleaf node 3cda6695-e6d1-5a57-8af5-725164eaacd2">Resume_SensAnal!$R$8</definedName>
    <definedName name="ox_3cdac078_e6e4_55d2_8f81_4675fd478e10" comment="milleleaf node 3cdac078-e6e4-55d2-8f81-4675fd478e10">'Heat map article'!$D$136</definedName>
    <definedName name="ox_3cdd0bd2_fa32_5642_b5d2_1376a3b09269" comment="milleleaf node 3cdd0bd2-fa32-5642-b5d2-1376a3b09269">Production!$BF$157</definedName>
    <definedName name="ox_3cde46a7_f70e_584a_ba2b_ca6596ba309b" comment="milleleaf node 3cde46a7-f70e-584a-ba2b-ca6596ba309b">'Heat map article'!$V$49</definedName>
    <definedName name="ox_3cdf6c06_98c8_51ea_931c_4da07309646b" comment="milleleaf node 3cdf6c06-98c8-51ea-931c-4da07309646b">'Use Phase'!$T$314</definedName>
    <definedName name="ox_3ce4d108_d771_5816_b1f7_7f4739857c11" comment="milleleaf node 3ce4d108-d771-5816-b1f7-7f4739857c11">Resume_SensAnal!$C$197</definedName>
    <definedName name="ox_3ce4d71b_ee44_5b26_bfe4_c6331ae1158f" comment="milleleaf node 3ce4d71b-ee44-5b26-bfe4-c6331ae1158f">'Use Phase'!$U$344</definedName>
    <definedName name="ox_3ce74b4c_4951_584a_8e4c_eff599055e3b" comment="milleleaf node 3ce74b4c-4951-584a-8e4c-eff599055e3b">Recycling!$AV$326</definedName>
    <definedName name="ox_3ce872ab_9ba3_51a9_918f_21ce682ae784" comment="milleleaf node 3ce872ab-9ba3-51a9-918f-21ce682ae784">Production!$AO$85</definedName>
    <definedName name="ox_3ce93be2_eeca_503f_9a3b_631cc429a3f7" comment="milleleaf node 3ce93be2-eeca-503f-9a3b-631cc429a3f7">'Use Phase_Grid'!$U$168</definedName>
    <definedName name="ox_3ce992a8_d766_5a23_b372_49bbb4806a92" comment="milleleaf node 3ce992a8-d766-5a23-b372-49bbb4806a92">'Use Phase'!$F$60</definedName>
    <definedName name="ox_3ce9cb3f_f919_5546_a3c1_83cf3ccf3e6e" comment="milleleaf node 3ce9cb3f-f919-5546-a3c1-83cf3ccf3e6e">'Heat map article'!$AA$30</definedName>
    <definedName name="ox_3cea4d50_4748_5d98_aca0_7250f9a77829" comment="milleleaf node 3cea4d50-4748-5d98-aca0-7250f9a77829">Resume_SensAnal!$M$221</definedName>
    <definedName name="ox_3cebfebb_2a1f_5499_b741_279ff09a732a" comment="milleleaf node 3cebfebb-2a1f-5499-b741-279ff09a732a">'Use Phase'!$U$198</definedName>
    <definedName name="ox_3cf25175_84de_5bf2_ae5c_a56275e7d868" comment="milleleaf node 3cf25175-84de-5bf2-ae5c-a56275e7d868">'Use Phase'!$O$347</definedName>
    <definedName name="ox_3cf516b2_d80c_5bb0_a6fb_43925e6f2870" comment="milleleaf node 3cf516b2-d80c-5bb0-a6fb-43925e6f2870">Resume_SensAnal!$X$209</definedName>
    <definedName name="ox_3cfa654a_36ab_5655_b533_d38c789d36b4" comment="milleleaf node 3cfa654a-36ab-5655-b533-d38c789d36b4">Resume_SensAnal!$U$192</definedName>
    <definedName name="ox_3cfad17c_5c0d_5e99_9cd8_d0fe32416128" comment="milleleaf node 3cfad17c-5c0d-5e99-9cd8-d0fe32416128">'Heat map article'!$AD$15</definedName>
    <definedName name="ox_3d02294f_be40_569c_891e_cc9085e33932" comment="milleleaf node 3d02294f-be40-569c-891e-cc9085e33932">Recycling!$BL$333</definedName>
    <definedName name="ox_3d031381_7e7f_5f1c_9ef0_562dd1de6aea" comment="milleleaf node 3d031381-7e7f-5f1c-9ef0-562dd1de6aea">Resume_SensAnal!$Q$198</definedName>
    <definedName name="ox_3d04756e_656a_5727_b1a6_50bbc5158591" comment="milleleaf node 3d04756e-656a-5727-b1a6-50bbc5158591">Production!$L$108</definedName>
    <definedName name="ox_3d057310_54c0_5564_a7ec_a2ca8819fa51" comment="milleleaf node 3d057310-54c0-5564-a7ec-a2ca8819fa51">'Use Phase_Grid'!$R$200</definedName>
    <definedName name="ox_3d058f4b_0b09_5c8d_b666_e7b43b65f09d" comment="milleleaf node 3d058f4b-0b09-5c8d-b666-e7b43b65f09d">Resume_SensAnal!$AE$92</definedName>
    <definedName name="ox_3d08b19e_f13b_5ec3_abc8_bc402bf69f60" comment="milleleaf node 3d08b19e-f13b-5ec3-abc8-bc402bf69f60">Production!$L$28</definedName>
    <definedName name="ox_3d0a2f8a_91c8_5c28_bf69_db2155b1d637" comment="milleleaf node 3d0a2f8a-91c8-5c28-bf69-db2155b1d637">Production!$BE$222</definedName>
    <definedName name="ox_3d0bb6c7_8bfe_514a_89c8_1b07fc86d186" comment="milleleaf node 3d0bb6c7-8bfe-514a-89c8-1b07fc86d186">'Use Phase'!$C$26</definedName>
    <definedName name="ox_3d0fb7a1_3258_573b_9b1a_426830070c4b" comment="milleleaf node 3d0fb7a1-3258-573b-9b1a-426830070c4b">Production!$B$42</definedName>
    <definedName name="ox_3d12d005_bffb_549c_9000_79fada1e4e88" comment="milleleaf node 3d12d005-bffb-549c-9000-79fada1e4e88">'Use Phase_Grid'!$W$196</definedName>
    <definedName name="ox_3d17eca8_fea0_5ed5_a8ab_5623654d2250" comment="milleleaf node 3d17eca8-fea0-5ed5-a8ab-5623654d2250">'Use Phase_Grid'!$L$235</definedName>
    <definedName name="ox_3d19f16f_6f54_56c7_af32_6ddf3e4bbc00" comment="milleleaf node 3d19f16f-6f54-56c7-af32-6ddf3e4bbc00">'Use Phase'!$K$82</definedName>
    <definedName name="ox_3d1a2853_845a_5480_a9ea_0a8ed8a006a8" comment="milleleaf node 3d1a2853-845a-5480-a9ea-0a8ed8a006a8">Production!$Q$50</definedName>
    <definedName name="ox_3d1d467c_35cf_5a96_b067_c1956522e895" comment="milleleaf node 3d1d467c-35cf-5a96-b067-c1956522e895">Recycling!$T$117</definedName>
    <definedName name="ox_3d20be8b_fa75_5120_a5a9_109bf8926168" comment="milleleaf node 3d20be8b-fa75-5120-a5a9-109bf8926168">Resume_SensAnal!$R$95</definedName>
    <definedName name="ox_3d2348c6_ecb7_5377_a669_0978d6d5cb4d" comment="milleleaf node 3d2348c6-ecb7-5377-a669-0978d6d5cb4d">Recycling!$V$109</definedName>
    <definedName name="ox_3d24bdd1_822d_5cce_8fc9_1ad2b4eaa9b8" comment="milleleaf node 3d24bdd1-822d-5cce-8fc9-1ad2b4eaa9b8">Resume_SensAnal!$AF$77</definedName>
    <definedName name="ox_3d27256e_8475_5665_ae00_0f7094aa1911" comment="milleleaf node 3d27256e-8475-5665-ae00-0f7094aa1911">Recycling!$AM$161</definedName>
    <definedName name="ox_3d2927ca_cfe9_5f19_93d2_a21ad9f832bc" comment="milleleaf node 3d2927ca-cfe9-5f19-93d2-a21ad9f832bc">Recycling!$M$182</definedName>
    <definedName name="ox_3d297b61_aa9c_5535_94c6_9c8edd619a5d" comment="milleleaf node 3d297b61-aa9c-5535-94c6-9c8edd619a5d">'Use Phase'!$R$237</definedName>
    <definedName name="ox_3d2b6fa3_43f6_5a7a_90ad_8519eba9dd7d" comment="milleleaf node 3d2b6fa3-43f6-5a7a-90ad-8519eba9dd7d">'Use Phase'!$O$157</definedName>
    <definedName name="ox_3d2ba28a_47aa_5bfc_a960_50ffaa277247" comment="milleleaf node 3d2ba28a-47aa-5bfc-a960-50ffaa277247">'Use Phase'!$L$386</definedName>
    <definedName name="ox_3d312205_3901_5549_a7c2_1568f9a55d1b" comment="milleleaf node 3d312205-3901-5549-a7c2-1568f9a55d1b">Resume_SensAnal!$I$41</definedName>
    <definedName name="ox_3d31b2e5_91c7_5850_b07f_327616dffbc1" comment="milleleaf node 3d31b2e5-91c7-5850-b07f-327616dffbc1">'Heat map article'!$P$89</definedName>
    <definedName name="ox_3d31e988_0785_554d_9810_bf46470ada3e" comment="milleleaf node 3d31e988-0785-554d-9810-bf46470ada3e">'Use Phase'!$Q$144</definedName>
    <definedName name="ox_3d34eee8_5703_53e4_bd32_0479f86dcf18" comment="milleleaf node 3d34eee8-5703-53e4-bd32-0479f86dcf18">Production!$Y$223</definedName>
    <definedName name="ox_3d355e67_2124_5012_946d_2124e76747bc" comment="milleleaf node 3d355e67-2124-5012-946d-2124e76747bc">Whisker_Sens!$I$22</definedName>
    <definedName name="ox_3d370ecb_df6f_5ead_9d57_42dd23720cd2" comment="milleleaf node 3d370ecb-df6f-5ead-9d57-42dd23720cd2">Resume_SensAnal!$AO$30</definedName>
    <definedName name="ox_3d372727_5767_548b_96e0_8641f6443a57" comment="milleleaf node 3d372727-5767-548b-96e0-8641f6443a57">Recycling!$U$151</definedName>
    <definedName name="ox_3d3f18f6_82a9_5403_bdee_f3836a577eed" comment="milleleaf node 3d3f18f6-82a9-5403-bdee-f3836a577eed">'Use Phase'!$O$306</definedName>
    <definedName name="ox_3d3f718f_fc5d_5241_b2de_4a01163c519f" comment="milleleaf node 3d3f718f-fc5d-5241-b2de-4a01163c519f">Resume_SensAnal!$T$75</definedName>
    <definedName name="ox_3d403712_7725_5375_bfb1_7afcedfa498d" comment="milleleaf node 3d403712-7725-5375-bfb1-7afcedfa498d">'Use Phase'!$J$86</definedName>
    <definedName name="ox_3d420aef_5bac_5977_b595_7c11700b7506" comment="milleleaf node 3d420aef-5bac-5977-b595-7c11700b7506">Recycling!$BS$117</definedName>
    <definedName name="ox_3d42d602_5464_5641_8a2d_2fbf2439e5c3" comment="milleleaf node 3d42d602-5464-5641-8a2d-2fbf2439e5c3">'Use Phase'!$AD$258</definedName>
    <definedName name="ox_3d445574_9d12_56ad_9131_2bb55ca62592" comment="milleleaf node 3d445574-9d12-56ad-9131-2bb55ca62592">Recycling!$BM$326</definedName>
    <definedName name="ox_3d44e214_2c57_53cb_a17c_8ae4482c25a6" comment="milleleaf node 3d44e214-2c57-53cb-a17c-8ae4482c25a6">Production!$K$164</definedName>
    <definedName name="ox_3d4565cc_3f11_56dc_b896_d57a4fc7b685" comment="milleleaf node 3d4565cc-3f11-56dc-b896-d57a4fc7b685">'Use Phase_Grid'!$W$192</definedName>
    <definedName name="ox_3d49a0c7_1d2f_5e9c_b396_6341a0d6ddd1" comment="milleleaf node 3d49a0c7-1d2f-5e9c-b396-6341a0d6ddd1">'Use Phase'!$O$313</definedName>
    <definedName name="ox_3d4ed1ba_438b_5bec_b0b4_a27cbdabd33c" comment="milleleaf node 3d4ed1ba-438b-5bec-b0b4-a27cbdabd33c">'Use Phase'!$O$64</definedName>
    <definedName name="ox_3d4f054b_381f_590a_b6da_0a37004467df" comment="milleleaf node 3d4f054b-381f-590a-b6da-0a37004467df">'Use Phase'!$U$352</definedName>
    <definedName name="ox_3d50718e_9cf2_5fd4_b4ee_d8b03d316439" comment="milleleaf node 3d50718e-9cf2-5fd4-b4ee-d8b03d316439">Resume_SensAnal!$P$183</definedName>
    <definedName name="ox_3d522d11_0ae2_53f3_9769_1c32a0ad872c" comment="milleleaf node 3d522d11-0ae2-53f3-9769-1c32a0ad872c">'Use Phase'!$AH$238</definedName>
    <definedName name="ox_3d533c70_32aa_58ec_95f0_7e3bc7123521" comment="milleleaf node 3d533c70-32aa-58ec-95f0-7e3bc7123521">Recycling!$AM$115</definedName>
    <definedName name="ox_3d547b1c_88e2_58f0_a8b4_e6602ffeec20" comment="milleleaf node 3d547b1c-88e2-58f0-a8b4-e6602ffeec20">Resume_SensAnal!$AC$94</definedName>
    <definedName name="ox_3d582f2d_d080_523e_a8d1_ab2ab64476f2" comment="milleleaf node 3d582f2d-d080-523e-a8d1-ab2ab64476f2">Recycling!$BP$112</definedName>
    <definedName name="ox_3d59d6ee_d8f0_580e_ad5d_df07d401748a" comment="milleleaf node 3d59d6ee-d8f0-580e-ad5d-df07d401748a">'Heat map article'!$P$60</definedName>
    <definedName name="ox_3d5cc56c_bfc3_5af0_9e08_f5454c35d279" comment="milleleaf node 3d5cc56c-bfc3-5af0-9e08-f5454c35d279">'Use Phase_Grid'!$R$160</definedName>
    <definedName name="ox_3d5d655a_6812_5323_b1ed_d6af6736ea72" comment="milleleaf node 3d5d655a-6812-5323-b1ed-d6af6736ea72">'Heat map article'!$D$142</definedName>
    <definedName name="ox_3d5fce34_ed5a_5c2b_b7f1_d5561978ba96" comment="milleleaf node 3d5fce34-ed5a-5c2b-b7f1-d5561978ba96">'Use Phase'!$W$195</definedName>
    <definedName name="ox_3d60a602_9852_5a49_b066_e53c5391932c" comment="milleleaf node 3d60a602-9852-5a49-b066-e53c5391932c">'Use Phase'!$L$197</definedName>
    <definedName name="ox_3d6c42b4_2bb7_5a51_a2fe_75681987162f" comment="milleleaf node 3d6c42b4-2bb7-5a51-a2fe-75681987162f">'Use Phase'!$M$324</definedName>
    <definedName name="ox_3d6fcbf7_f160_52af_b316_1f0f8ec1415d" comment="milleleaf node 3d6fcbf7-f160-52af-b316-1f0f8ec1415d">'Use Phase'!$J$140</definedName>
    <definedName name="ox_3d6ffc12_3ffc_5677_b929_e7fcd1cd09b4" comment="milleleaf node 3d6ffc12-3ffc-5677-b929-e7fcd1cd09b4">Recycling!$AU$156</definedName>
    <definedName name="ox_3d70d190_e8f6_5d4b_908c_16e056e8f54f" comment="milleleaf node 3d70d190-e8f6-5d4b-908c-16e056e8f54f">'Heat map article'!$AH$34</definedName>
    <definedName name="ox_3d72db59_f07e_5307_aa2c_9f985ee68270" comment="milleleaf node 3d72db59-f07e-5307-aa2c-9f985ee68270">Resume_SensAnal!$R$16</definedName>
    <definedName name="ox_3d7307bc_8c4c_54b5_b916_976022e7b6a3" comment="milleleaf node 3d7307bc-8c4c-54b5-b916-976022e7b6a3">Production!$C$34</definedName>
    <definedName name="ox_3d736303_1de2_5939_bddf_229ab58d10a1" comment="milleleaf node 3d736303-1de2-5939-bddf-229ab58d10a1">Resume_SensAnal!$AM$116</definedName>
    <definedName name="ox_3d7cd157_24b5_554a_827b_a57436fe837c" comment="milleleaf node 3d7cd157-24b5-554a-827b-a57436fe837c">'Heat map article'!$AV$15</definedName>
    <definedName name="ox_3d814007_4212_5e94_851a_33a252676845" comment="milleleaf node 3d814007-4212-5e94-851a-33a252676845">Resume_SensAnal!$AR$72</definedName>
    <definedName name="ox_3d82caae_c5fa_5c08_962a_b9f19275d96a" comment="milleleaf node 3d82caae-c5fa-5c08-962a-b9f19275d96a">Recycling!$H$148</definedName>
    <definedName name="ox_3d835387_3911_5a5e_8028_0899d4979242" comment="milleleaf node 3d835387-3911-5a5e-8028-0899d4979242">'Use Phase_Grid'!$K$266</definedName>
    <definedName name="ox_3d891e60_8416_5c87_b2df_bc65b87277bb" comment="milleleaf node 3d891e60-8416-5c87-b2df-bc65b87277bb">Resume_SensAnal!$AB$63</definedName>
    <definedName name="ox_3d8ba133_e729_5f05_b7ed_43ab5f4fe410" comment="milleleaf node 3d8ba133-e729-5f05-b7ed-43ab5f4fe410">'Heat map article'!$AF$26</definedName>
    <definedName name="ox_3d8cd838_0130_5155_99c4_2d7da7c67c6d" comment="milleleaf node 3d8cd838-0130-5155-99c4-2d7da7c67c6d">'Use Phase'!$N$332</definedName>
    <definedName name="ox_3d941c8a_8e5e_583c_a252_54cf03f7c591" comment="milleleaf node 3d941c8a-8e5e-583c-a252-54cf03f7c591">'Use Phase_Grid'!$M$218</definedName>
    <definedName name="ox_3d948a9b_1217_550d_9b41_f89e6db7b8c9" comment="milleleaf node 3d948a9b-1217-550d-9b41-f89e6db7b8c9">'Use Phase'!$H$53</definedName>
    <definedName name="ox_3d96cf62_2884_5887_b6e8_727d562efd9f" comment="milleleaf node 3d96cf62-2884-5887-b6e8-727d562efd9f">'Use Phase'!$T$257</definedName>
    <definedName name="ox_3d9eed5a_8e35_5615_a98e_691cb0dac273" comment="milleleaf node 3d9eed5a-8e35-5615-a98e-691cb0dac273">Resume_SensAnal!$S$19</definedName>
    <definedName name="ox_3da1785c_6474_5636_9691_714fb8c02d96" comment="milleleaf node 3da1785c-6474-5636-9691-714fb8c02d96">'Use Phase_Grid'!$M$34</definedName>
    <definedName name="ox_3da2d0b1_23f5_5a98_99d1_76603a3f8e8e" comment="milleleaf node 3da2d0b1-23f5-5a98-99d1-76603a3f8e8e">'Use Phase_Grid'!$Q$101</definedName>
    <definedName name="ox_3da39770_332d_5bb6_b458_a52919dcb7e5" comment="milleleaf node 3da39770-332d-5bb6-b458-a52919dcb7e5">'Heat map article'!$AE$30</definedName>
    <definedName name="ox_3da43d58_4eb8_5ede_9a87_c1b09a0ffcb4" comment="milleleaf node 3da43d58-4eb8-5ede-9a87-c1b09a0ffcb4">'Use Phase_Grid'!$T$141</definedName>
    <definedName name="ox_3da4bb93_77c7_5bfe_97b6_1e9168fc854d" comment="milleleaf node 3da4bb93-77c7-5bfe-97b6-1e9168fc854d">'Use Phase'!$Q$229</definedName>
    <definedName name="ox_3da75721_9882_51f5_ba18_cf2a36a4d844" comment="milleleaf node 3da75721-9882-51f5-ba18-cf2a36a4d844">Resume_SensAnal!$AQ$51</definedName>
    <definedName name="ox_3da86245_5077_5d3a_a751_2d931dcb5568" comment="milleleaf node 3da86245-5077-5d3a-a751-2d931dcb5568">'Use Phase'!$J$342</definedName>
    <definedName name="ox_3da941ab_cbd6_5007_85c3_9605a52d2de7" comment="milleleaf node 3da941ab-cbd6-5007-85c3-9605a52d2de7">'Heat map article'!$X$49</definedName>
    <definedName name="ox_3da9bd90_e9c6_5550_9dbe_8c1f305c52d3" comment="milleleaf node 3da9bd90-e9c6-5550-9dbe-8c1f305c52d3">'Heat map article'!$W$143</definedName>
    <definedName name="ox_3da9e7dc_407b_540e_8882_7c8a17012ec9" comment="milleleaf node 3da9e7dc-407b-540e-8882-7c8a17012ec9">Recycling!$AB$161</definedName>
    <definedName name="ox_3db1b90a_8ff6_5428_9cdc_a8a442e5e380" comment="milleleaf node 3db1b90a-8ff6-5428-9cdc-a8a442e5e380">'Use Phase_Grid'!$N$117</definedName>
    <definedName name="ox_3db47285_e1be_5847_b35c_0b4011a381dc" comment="milleleaf node 3db47285-e1be-5847-b35c-0b4011a381dc">'Heat map article'!$D$143</definedName>
    <definedName name="ox_3db60faf_ab72_5822_8cff_47cd3f923f25" comment="milleleaf node 3db60faf-ab72-5822-8cff-47cd3f923f25">'Use Phase'!$K$340</definedName>
    <definedName name="ox_3db952c4_97ea_5a4f_98ec_1bb175e63838" comment="milleleaf node 3db952c4-97ea-5a4f-98ec-1bb175e63838">Resume_SensAnal!$T$135</definedName>
    <definedName name="ox_3db9ccb9_b245_55cb_bb56_06e043920ee8" comment="milleleaf node 3db9ccb9-b245-55cb-bb56-06e043920ee8">'Use Phase_Grid'!$J$174</definedName>
    <definedName name="ox_3db9d056_7868_5263_9558_28e95b5dc7c1" comment="milleleaf node 3db9d056-7868-5263-9558-28e95b5dc7c1">'Heat map article'!$V$112</definedName>
    <definedName name="ox_3dbece10_e53b_59b1_96b6_0ef23b3c104d" comment="milleleaf node 3dbece10-e53b-59b1-96b6-0ef23b3c104d">Recycling!$H$124</definedName>
    <definedName name="ox_3dbf8ab2_6360_5a90_aaba_7e326bf77d54" comment="milleleaf node 3dbf8ab2-6360-5a90-aaba-7e326bf77d54">Production!$AV$155</definedName>
    <definedName name="ox_3dbfd4f2_2888_5803_a40d_574d90e95a98" comment="milleleaf node 3dbfd4f2-2888-5803-a40d-574d90e95a98">'Heat map article'!$Q$10</definedName>
    <definedName name="ox_3dc0d7b9_0160_591a_9b7d_f28a05a2a2cf" comment="milleleaf node 3dc0d7b9-0160-591a-9b7d-f28a05a2a2cf">Production!$K$168</definedName>
    <definedName name="ox_3dc2b936_d6f1_5df4_9fc3_8aa1d9ea3e35" comment="milleleaf node 3dc2b936-d6f1-5df4-9fc3-8aa1d9ea3e35">Recycling!$BD$155</definedName>
    <definedName name="ox_3dc3de31_18fb_54f4_987e_adb377822362" comment="milleleaf node 3dc3de31-18fb-54f4-987e-adb377822362">Resume_SensAnal!$T$101</definedName>
    <definedName name="ox_3dc4bd02_724e_55ea_a316_ac049e57adf8" comment="milleleaf node 3dc4bd02-724e-55ea-a316-ac049e57adf8">Production!$AK$86</definedName>
    <definedName name="ox_3dc598f9_c27d_5d80_bdc0_08233c9835f5" comment="milleleaf node 3dc598f9-c27d-5d80-bdc0-08233c9835f5">Production!$B$14</definedName>
    <definedName name="ox_3dc7a635_1d57_5b0f_9704_a4d27d5db777" comment="milleleaf node 3dc7a635-1d57-5b0f-9704-a4d27d5db777">Production!$AC$19</definedName>
    <definedName name="ox_3dcc05a6_1de1_5fbb_adaf_1f2392c58d74" comment="milleleaf node 3dcc05a6-1de1-5fbb-adaf-1f2392c58d74">'Use Phase_Grid'!$P$50</definedName>
    <definedName name="ox_3dd50bb2_556f_573e_a533_b4ed20ed4d70" comment="milleleaf node 3dd50bb2-556f-573e-a533-b4ed20ed4d70">Production!$H$86</definedName>
    <definedName name="ox_3dd671c5_3b11_59a0_a44f_874aa724b2a6" comment="milleleaf node 3dd671c5-3b11-59a0-a44f-874aa724b2a6">Recycling!$AV$327</definedName>
    <definedName name="ox_3dde8675_fd9e_5111_bf5d_65dba48d2f35" comment="milleleaf node 3dde8675-fd9e-5111-bf5d-65dba48d2f35">'Use Phase'!$B$9</definedName>
    <definedName name="ox_3ddf61ff_9f4d_57da_a400_3b3ffd536d52" comment="milleleaf node 3ddf61ff-9f4d-57da-a400-3b3ffd536d52">'Use Phase'!$R$327</definedName>
    <definedName name="ox_3de09bcf_c441_504b_92ee_a08b271697e1" comment="milleleaf node 3de09bcf-c441-504b-92ee-a08b271697e1">'Heat map article'!$Q$124</definedName>
    <definedName name="ox_3de17f00_921f_5410_8f7d_c35653dce6b2" comment="milleleaf node 3de17f00-921f-5410-8f7d-c35653dce6b2">'Heat map article'!$AI$128</definedName>
    <definedName name="ox_3de1c1f0_552e_57f2_8499_2b19fdff3701" comment="milleleaf node 3de1c1f0-552e-57f2-8499-2b19fdff3701">'Heat map article'!$AW$23</definedName>
    <definedName name="ox_3de3afb7_5c1d_566a_9a73_dcf712b04a4a" comment="milleleaf node 3de3afb7-5c1d-566a-9a73-dcf712b04a4a">Production!$L$19</definedName>
    <definedName name="ox_3de732cb_7662_5494_b159_3061949782bd" comment="milleleaf node 3de732cb-7662-5494-b159-3061949782bd">'Use Phase'!$P$284</definedName>
    <definedName name="ox_3de9dcf2_97d2_5f53_8220_7223c0bb0bda" comment="milleleaf node 3de9dcf2-97d2-5f53-8220-7223c0bb0bda">Recycling!$D$151</definedName>
    <definedName name="ox_3deaf937_257b_57e8_bf6c_39a46070f66a" comment="milleleaf node 3deaf937-257b-57e8-bf6c-39a46070f66a">Production!$BN$222</definedName>
    <definedName name="ox_3dec469e_1d83_55b8_a0a1_eb750a14990e" comment="milleleaf node 3dec469e-1d83-55b8-a0a1-eb750a14990e">Recycling!$AO$153</definedName>
    <definedName name="ox_3deca472_2f19_581f_b8c4_b1778cd19fa9" comment="milleleaf node 3deca472-2f19-581f-b8c4-b1778cd19fa9">Resume_SensAnal!$G$6</definedName>
    <definedName name="ox_3df0d588_d8ac_5bf8_bea3_e06d1cba8471" comment="milleleaf node 3df0d588-d8ac-5bf8-bea3-e06d1cba8471">'Use Phase_Grid'!$K$178</definedName>
    <definedName name="ox_3df181f4_a494_5be1_989e_5413742a0d12" comment="milleleaf node 3df181f4-a494-5be1-989e-5413742a0d12">Resume_SensAnal!$Q$131</definedName>
    <definedName name="ox_3df1876b_d5b0_5f21_a74d_d2afb7573b7e" comment="milleleaf node 3df1876b-d5b0-5f21-a74d-d2afb7573b7e">'Heat map article'!$H$112</definedName>
    <definedName name="ox_3df1edf3_4c63_588c_a086_4ac2d403da44" comment="milleleaf node 3df1edf3-4c63-588c-a086-4ac2d403da44">Recycling!$AX$83</definedName>
    <definedName name="ox_3df584e9_6d5c_5450_8b09_fe68bd9eaa3c" comment="milleleaf node 3df584e9-6d5c-5450-8b09-fe68bd9eaa3c">'Use Phase'!$U$237</definedName>
    <definedName name="ox_3df684b7_9765_5b6e_953f_162f148d53d4" comment="milleleaf node 3df684b7-9765-5b6e-953f-162f148d53d4">'Heat map article'!$D$99</definedName>
    <definedName name="ox_3df99e44_3797_572f_815e_7c293454c43a" comment="milleleaf node 3df99e44-3797-572f-815e-7c293454c43a">'Use Phase'!$J$185</definedName>
    <definedName name="ox_3dfa7568_774a_5f6d_a3ae_79df40fbd556" comment="milleleaf node 3dfa7568-774a-5f6d-a3ae-79df40fbd556">Graphs!$F$50</definedName>
    <definedName name="ox_3dfd9f6a_7b63_5aed_a1a3_8f1098ce7c68" comment="milleleaf node 3dfd9f6a-7b63-5aed-a1a3-8f1098ce7c68">'Use Phase_Grid'!$K$69</definedName>
    <definedName name="ox_3dfe1634_7ce0_55d7_8acd_b2f656c5a0c4" comment="milleleaf node 3dfe1634-7ce0-55d7-8acd-b2f656c5a0c4">'Heat map article'!$L$100</definedName>
    <definedName name="ox_3dff9100_ac81_5957_93c8_6a8ae14dcfb9" comment="milleleaf node 3dff9100-ac81-5957-93c8-6a8ae14dcfb9">Resume_SensAnal!$H$7</definedName>
    <definedName name="ox_3e0304ef_3bd1_5e58_b8e4_04344725e42a" comment="milleleaf node 3e0304ef-3bd1-5e58-b8e4-04344725e42a">Resume_SensAnal!$N$194</definedName>
    <definedName name="ox_3e0394ec_999e_5d3c_982a_3cbfeaffb25d" comment="milleleaf node 3e0394ec-999e-5d3c-982a-3cbfeaffb25d">'Use Phase'!$AF$186</definedName>
    <definedName name="ox_3e042de3_8b26_5a3b_81c6_ca876905149f" comment="milleleaf node 3e042de3-8b26-5a3b-81c6-ca876905149f">Recycling!$P$143</definedName>
    <definedName name="ox_3e099b0b_04eb_5b9f_a477_25913ec67c53" comment="milleleaf node 3e099b0b-04eb-5b9f-a477-25913ec67c53">'Heat map article'!$AU$34</definedName>
    <definedName name="ox_3e0cad89_2732_5fb7_a126_9a2966d948f3" comment="milleleaf node 3e0cad89-2732-5fb7-a126-9a2966d948f3">'Use Phase_Grid'!$J$189</definedName>
    <definedName name="ox_3e0e0bef_7389_53cb_89ec_ccb6c806529a" comment="milleleaf node 3e0e0bef-7389-53cb-89ec-ccb6c806529a">Whisker_Sens!$F$4</definedName>
    <definedName name="ox_3e0eb960_10f1_5bca_b014_85f888210948" comment="milleleaf node 3e0eb960-10f1-5bca-b014-85f888210948">Resume_SensAnal!$P$134</definedName>
    <definedName name="ox_3e149a31_30ef_5ff2_9f52_713005b1cecf" comment="milleleaf node 3e149a31-30ef-5ff2-9f52-713005b1cecf">'Use Phase'!$AD$164</definedName>
    <definedName name="ox_3e17f1b6_5ffb_5c4c_9eaf_1b0bd003ca6e" comment="milleleaf node 3e17f1b6-5ffb-5c4c-9eaf-1b0bd003ca6e">Resume_SensAnal!$E$96</definedName>
    <definedName name="ox_3e1b2721_2cf5_5113_accb_105430919129" comment="milleleaf node 3e1b2721-2cf5-5113-accb-105430919129">'Use Phase_Grid'!$M$198</definedName>
    <definedName name="ox_3e1f9b67_289b_5adc_89b8_83be72b31c8d" comment="milleleaf node 3e1f9b67-289b-5adc-89b8-83be72b31c8d">Recycling!$S$110</definedName>
    <definedName name="ox_3e2240cc_f44a_5c31_a135_b804f342d881" comment="milleleaf node 3e2240cc-f44a-5c31-a135-b804f342d881">'Use Phase_Grid'!$K$26</definedName>
    <definedName name="ox_3e2282d6_4a04_5af8_b8b0_41ee6bcdfdb9" comment="milleleaf node 3e2282d6-4a04-5af8-b8b0-41ee6bcdfdb9">'Heat map article'!$AJ$83</definedName>
    <definedName name="ox_3e2958ad_29f8_53ba_aa98_4e2adb73a057" comment="milleleaf node 3e2958ad-29f8-53ba-aa98-4e2adb73a057">'Heat map article'!$J$147</definedName>
    <definedName name="ox_3e29d153_10c2_5193_a662_6a6583c78f91" comment="milleleaf node 3e29d153-10c2-5193-a662-6a6583c78f91">'Heat map article'!$Y$52</definedName>
    <definedName name="ox_3e35d248_deeb_5db1_bf61_e7cdf06949c7" comment="milleleaf node 3e35d248-deeb-5db1-bf61-e7cdf06949c7">Recycling!$J$154</definedName>
    <definedName name="ox_3e3746a2_e1d0_528a_8e32_b00537a5ca4b" comment="milleleaf node 3e3746a2-e1d0-528a-8e32-b00537a5ca4b">'Heat map article'!$Y$134</definedName>
    <definedName name="ox_3e3c1106_67fe_5901_9b62_6e1096e245ad" comment="milleleaf node 3e3c1106-67fe-5901-9b62-6e1096e245ad">'Heat map article'!$AL$44</definedName>
    <definedName name="ox_3e3f835d_ce84_521d_b8a7_9b9539263e78" comment="milleleaf node 3e3f835d-ce84-521d-b8a7-9b9539263e78">'Use Phase'!$O$325</definedName>
    <definedName name="ox_3e451e57_3746_57b3_8e00_4e7924777593" comment="milleleaf node 3e451e57-3746-57b3-8e00-4e7924777593">'Use Phase'!$K$128</definedName>
    <definedName name="ox_3e4d987e_71cf_52de_a19e_53045485ec3d" comment="milleleaf node 3e4d987e-71cf-52de-a19e-53045485ec3d">'Use Phase'!$P$227</definedName>
    <definedName name="ox_3e4e9ed1_3dce_5402_b858_b1d5d4e0a8c1" comment="milleleaf node 3e4e9ed1-3dce-5402-b858-b1d5d4e0a8c1">'Use Phase_Grid'!$L$228</definedName>
    <definedName name="ox_3e507168_6945_5c7a_a03f_af15c1926b52" comment="milleleaf node 3e507168-6945-5c7a-a03f-af15c1926b52">'Use Phase'!$J$391</definedName>
    <definedName name="ox_3e535c17_82b7_5d36_b4c2_b0e5ac9a5178" comment="milleleaf node 3e535c17-82b7-5d36-b4c2-b0e5ac9a5178">'Use Phase'!$W$175</definedName>
    <definedName name="ox_3e5ae479_1e93_57ae_a22c_30db347284fb" comment="milleleaf node 3e5ae479-1e93-57ae-a22c-30db347284fb">Production!$BG$17</definedName>
    <definedName name="ox_3e5d1414_d0f3_5782_9558_e58653ad8405" comment="milleleaf node 3e5d1414-d0f3-5782-9558-e58653ad8405">'Heat map article'!$AA$121</definedName>
    <definedName name="ox_3e5f341e_a10a_5377_a320_a1025b7528d4" comment="milleleaf node 3e5f341e-a10a-5377-a320-a1025b7528d4">'Use Phase'!$V$151</definedName>
    <definedName name="ox_3e60c89e_cd34_5884_ab72_279bce553509" comment="milleleaf node 3e60c89e-cd34-5884-ab72-279bce553509">Production!$Y$180</definedName>
    <definedName name="ox_3e60fee8_1cdf_53e8_9789_9b6e73a55362" comment="milleleaf node 3e60fee8-1cdf-53e8-9789-9b6e73a55362">'Heat map article'!$Z$138</definedName>
    <definedName name="ox_3e629d57_cb12_5779_94ae_59c855e4d572" comment="milleleaf node 3e629d57-cb12-5779-94ae-59c855e4d572">'Heat map article'!$R$132</definedName>
    <definedName name="ox_3e6515dd_218b_5ed0_9c21_dd3725f84849" comment="milleleaf node 3e6515dd-218b-5ed0-9c21-dd3725f84849">Resume_SensAnal!$L$185</definedName>
    <definedName name="ox_3e6662b8_b96d_5f00_85eb_52e226f9c0a1" comment="milleleaf node 3e6662b8-b96d-5f00-85eb-52e226f9c0a1">'Heat map article'!$F$111</definedName>
    <definedName name="ox_3e69eb9e_4ac5_53c9_a311_04ef18112abc" comment="milleleaf node 3e69eb9e-4ac5-53c9-a311-04ef18112abc">Recycling!$BP$106</definedName>
    <definedName name="ox_3e6b601c_1c99_558f_b5d1_d40d35186f0b" comment="milleleaf node 3e6b601c-1c99-558f-b5d1-d40d35186f0b">Recycling!$AQ$86</definedName>
    <definedName name="ox_3e72fd9f_1b3c_5a22_aae8_4ce5a98e703b" comment="milleleaf node 3e72fd9f-1b3c-5a22-aae8-4ce5a98e703b">'Use Phase_Grid'!$Q$235</definedName>
    <definedName name="ox_3e733541_ee42_5e17_a985_e52a3613bc17" comment="milleleaf node 3e733541-ee42-5e17-a985-e52a3613bc17">Resume_SensAnal!$O$20</definedName>
    <definedName name="ox_3e750382_02a3_5d2a_85bc_66a15f930003" comment="milleleaf node 3e750382-02a3-5d2a-85bc-66a15f930003">'Use Phase'!$AK$208</definedName>
    <definedName name="ox_3e770a5e_3bf3_59d3_90d8_520be064375a" comment="milleleaf node 3e770a5e-3bf3-59d3-90d8-520be064375a">'Heat map article'!$V$133</definedName>
    <definedName name="ox_3e795a60_bd21_5cd1_9edf_98713e425a73" comment="milleleaf node 3e795a60-bd21-5cd1-9edf-98713e425a73">'Use Phase'!$Q$155</definedName>
    <definedName name="ox_3e7df5a7_dc31_5973_a609_1dbab52e5132" comment="milleleaf node 3e7df5a7-dc31-5973-a609-1dbab52e5132">Resume_SensAnal!$AR$100</definedName>
    <definedName name="ox_3e8c2b9f_4fcd_5062_a243_8ba75e4aebf2" comment="milleleaf node 3e8c2b9f-4fcd-5062-a243-8ba75e4aebf2">'Use Phase'!$V$239</definedName>
    <definedName name="ox_3e8f132a_2174_52ff_8628_6a57e7d13e10" comment="milleleaf node 3e8f132a-2174-52ff-8628-6a57e7d13e10">Production!$AV$4</definedName>
    <definedName name="ox_3e9194dd_fba3_557f_b305_5dcca6409c05" comment="milleleaf node 3e9194dd-fba3-557f-b305-5dcca6409c05">'Use Phase_Grid'!$F$38</definedName>
    <definedName name="ox_3e91ecdd_d419_55cd_9dcf_3f8dd57c3d9e" comment="milleleaf node 3e91ecdd-d419-55cd-9dcf-3f8dd57c3d9e">'Heat map article'!$BA$31</definedName>
    <definedName name="ox_3e94b073_eaae_5a60_a4d5_2566568bde72" comment="milleleaf node 3e94b073-eaae-5a60-a4d5-2566568bde72">Recycling!$AA$122</definedName>
    <definedName name="ox_3e95a7b2_79c8_5f6c_b5a5_9d3b8251bbac" comment="milleleaf node 3e95a7b2-79c8-5f6c-b5a5-9d3b8251bbac">Resume_SensAnal!$H$157</definedName>
    <definedName name="ox_3e9622c6_a64f_56fe_9944_3546b4c35990" comment="milleleaf node 3e9622c6-a64f-56fe-9944-3546b4c35990">Resume_SensAnal!$I$173</definedName>
    <definedName name="ox_3ea30fac_10e4_56a3_8af5_68b20dc74001" comment="milleleaf node 3ea30fac-10e4-56a3-8af5-68b20dc74001">'Use Phase'!$W$350</definedName>
    <definedName name="ox_3ea54fd3_3396_5529_8629_2f90aa6d7da2" comment="milleleaf node 3ea54fd3-3396-5529-8629-2f90aa6d7da2">Resume_SensAnal!$AO$51</definedName>
    <definedName name="ox_3ea5df0f_2e1e_5e7f_93f1_a115910abd32" comment="milleleaf node 3ea5df0f-2e1e-5e7f-93f1-a115910abd32">'Use Phase'!$K$331</definedName>
    <definedName name="ox_3ea688ed_84a2_5484_a8c0_d64e8391c324" comment="milleleaf node 3ea688ed-84a2-5484-a8c0-d64e8391c324">'Heat map article'!$L$53</definedName>
    <definedName name="ox_3eaa1ae1_2138_587d_ae4f_90685bc02236" comment="milleleaf node 3eaa1ae1-2138-587d-ae4f-90685bc02236">Graphs!$N$65</definedName>
    <definedName name="ox_3eab55cb_945e_53c8_be14_361c921a8193" comment="milleleaf node 3eab55cb-945e-53c8-be14-361c921a8193">'Use Phase_Grid'!$T$152</definedName>
    <definedName name="ox_3eac5e7d_621b_5f49_81a8_676a337f263a" comment="milleleaf node 3eac5e7d-621b-5f49-81a8-676a337f263a">Production!$BE$204</definedName>
    <definedName name="ox_3ead519c_f5b1_50e1_9074_a9cfa0b47b8f" comment="milleleaf node 3ead519c-f5b1-50e1-9074-a9cfa0b47b8f">'Use Phase'!$K$97</definedName>
    <definedName name="ox_3ead9ddf_4294_537c_88ff_1d4deda9afa4" comment="milleleaf node 3ead9ddf-4294-537c-88ff-1d4deda9afa4">Production!$J$233</definedName>
    <definedName name="ox_3eaf29fa_17c0_58e9_903e_9f6485356659" comment="milleleaf node 3eaf29fa-17c0-58e9-903e-9f6485356659">'Heat map article'!$C$40</definedName>
    <definedName name="ox_3eb1026a_4e81_556c_a9df_ae8b679aa8ca" comment="milleleaf node 3eb1026a-4e81-556c-a9df-ae8b679aa8ca">'Use Phase'!$B$40</definedName>
    <definedName name="ox_3eb501d2_bbca_54c5_ae24_f7c43ec59f34" comment="milleleaf node 3eb501d2-bbca-54c5-ae24-f7c43ec59f34">Production!$P$205</definedName>
    <definedName name="ox_3eb73775_5767_5cd5_afbc_f0e793d68fb3" comment="milleleaf node 3eb73775-5767-5cd5-afbc-f0e793d68fb3">'Use Phase_Grid'!$G$60</definedName>
    <definedName name="ox_3eb767ae_ce37_5ab8_b185_8f040bf2717f" comment="milleleaf node 3eb767ae-ce37-5ab8-b185-8f040bf2717f">Recycling!$T$147</definedName>
    <definedName name="ox_3eb8ed17_62bf_50c5_985b_2db0ffa3d23f" comment="milleleaf node 3eb8ed17-62bf-50c5-985b-2db0ffa3d23f">'Use Phase_Grid'!$P$199</definedName>
    <definedName name="ox_3eba3eef_e762_5634_bb25_202d1dbd44b6" comment="milleleaf node 3eba3eef-e762-5634-bb25-202d1dbd44b6">Recycling!$AT$306</definedName>
    <definedName name="ox_3ebc178b_7fe3_5656_9045_8b8b59eb77c3" comment="milleleaf node 3ebc178b-7fe3-5656-9045-8b8b59eb77c3">'Use Phase'!$AG$271</definedName>
    <definedName name="ox_3ebd648b_6dfe_5b8d_881e_10b10e376df9" comment="milleleaf node 3ebd648b-6dfe-5b8d-881e-10b10e376df9">'Use Phase'!$E$43</definedName>
    <definedName name="ox_3ec2deb5_4103_508c_bc9c_02e69eda3b32" comment="milleleaf node 3ec2deb5-4103-508c-bc9c-02e69eda3b32">Resume_SensAnal!$N$90</definedName>
    <definedName name="ox_3ec42eea_9cfa_5912_b72e_6f6aad5423db" comment="milleleaf node 3ec42eea-9cfa-5912-b72e-6f6aad5423db">'Use Phase'!$M$37</definedName>
    <definedName name="ox_3ec86d31_2736_5853_b319_3997cdef8e77" comment="milleleaf node 3ec86d31-2736-5853-b319-3997cdef8e77">'Heat map article'!$AB$50</definedName>
    <definedName name="ox_3ec87396_fb5f_5fe7_bf02_3e0d0a23009f" comment="milleleaf node 3ec87396-fb5f-5fe7-bf02-3e0d0a23009f">'Heat map article'!$C$90</definedName>
    <definedName name="ox_3ec8d346_efd2_59a2_b35c_14e2194b737f" comment="milleleaf node 3ec8d346-efd2-59a2-b35c-14e2194b737f">Recycling!$Z$190</definedName>
    <definedName name="ox_3ec9323f_21d8_5ff3_814c_4ebfdc450cc7" comment="milleleaf node 3ec9323f-21d8-5ff3-814c-4ebfdc450cc7">'Heat map article'!$W$100</definedName>
    <definedName name="ox_3ec93ddd_11e1_5f3a_8765_c239b7f0db6a" comment="milleleaf node 3ec93ddd-11e1-5f3a-8765-c239b7f0db6a">'Heat map article'!$AF$14</definedName>
    <definedName name="ox_3ecae8af_4029_5f6b_aec7_ba0007cc5eb7" comment="milleleaf node 3ecae8af-4029-5f6b-aec7-ba0007cc5eb7">Resume_SensAnal!$F$157</definedName>
    <definedName name="ox_3ed05c8f_3d51_5c4f_b62a_ef7cc26b86ee" comment="milleleaf node 3ed05c8f-3d51-5c4f-b62a-ef7cc26b86ee">'Use Phase_Grid'!$U$193</definedName>
    <definedName name="ox_3ed5b79a_6a3e_5bd4_9042_6f94dee4e8b7" comment="milleleaf node 3ed5b79a-6a3e-5bd4-9042-6f94dee4e8b7">'Heat map article'!$AS$17</definedName>
    <definedName name="ox_3ed9c2b9_b769_526a_9deb_e6bbd6df84e0" comment="milleleaf node 3ed9c2b9-b769-526a-9deb-e6bbd6df84e0">'Use Phase_Grid'!$S$28</definedName>
    <definedName name="ox_3eda32a9_544a_50fb_b582_2c83ab8ba10b" comment="milleleaf node 3eda32a9-544a-50fb-b582-2c83ab8ba10b">'Use Phase'!$Q$244</definedName>
    <definedName name="ox_3edd02a8_1891_500d_9635_ceadc92addd4" comment="milleleaf node 3edd02a8-1891-500d-9635-ceadc92addd4">Production!$U$64</definedName>
    <definedName name="ox_3edd9df3_4758_5be1_a3a6_80502a9eadb9" comment="milleleaf node 3edd9df3-4758-5be1-a3a6-80502a9eadb9">'Use Phase_Grid'!$L$10</definedName>
    <definedName name="ox_3ee0bda7_45ce_5406_83e3_d173510c577f" comment="milleleaf node 3ee0bda7-45ce-5406-83e3-d173510c577f">'Use Phase'!$AD$143</definedName>
    <definedName name="ox_3ee1b698_6341_526f_a717_990eba2f731b" comment="milleleaf node 3ee1b698-6341-526f-a717-990eba2f731b">'Use Phase'!$Q$353</definedName>
    <definedName name="ox_3ee56c30_b5fc_5115_b8da_cf2d9637ac00" comment="milleleaf node 3ee56c30-b5fc-5115-b8da-cf2d9637ac00">'Use Phase'!$O$216</definedName>
    <definedName name="ox_3ee95a1e_1916_5e51_a971_481df508dd4d" comment="milleleaf node 3ee95a1e-1916-5e51-a971-481df508dd4d">Recycling!$AN$85</definedName>
    <definedName name="ox_3eeb37cd_ad41_5d68_993f_ffa9979d553f" comment="milleleaf node 3eeb37cd-ad41-5d68-993f-ffa9979d553f">'Heat map article'!$H$95</definedName>
    <definedName name="ox_3eee414c_3863_550b_8b95_d586eceacc67" comment="milleleaf node 3eee414c-3863-550b-8b95-d586eceacc67">'Use Phase'!$S$231</definedName>
    <definedName name="ox_3ef3e588_d65b_5cfb_ba94_68e76bb61040" comment="milleleaf node 3ef3e588-d65b-5cfb-ba94-68e76bb61040">'Use Phase'!$J$393</definedName>
    <definedName name="ox_3ef6d72c_6b88_56a0_af8e_c1dc89526fb1" comment="milleleaf node 3ef6d72c-6b88-56a0-af8e-c1dc89526fb1">'Use Phase_Grid'!$L$89</definedName>
    <definedName name="ox_3ef7c566_e2f9_5e0b_a806_5325d1f7e282" comment="milleleaf node 3ef7c566-e2f9-5e0b-a806-5325d1f7e282">'Heat map article'!$V$46</definedName>
    <definedName name="ox_3efb8fca_a678_5477_8f82_9d86bc51d4aa" comment="milleleaf node 3efb8fca-a678-5477-8f82-9d86bc51d4aa">'Heat map article'!$N$101</definedName>
    <definedName name="ox_3efe8d3f_67ce_5dde_a130_4a8c99c7be86" comment="milleleaf node 3efe8d3f-67ce-5dde-a130-4a8c99c7be86">'Use Phase'!$P$10</definedName>
    <definedName name="ox_3f09765f_b3cf_557b_bf60_8fef2649db4c" comment="milleleaf node 3f09765f-b3cf-557b-bf60-8fef2649db4c">'Use Phase_Grid'!$M$261</definedName>
    <definedName name="ox_3f0ae4ca_0d89_5e9a_bd07_ac7d7472967f" comment="milleleaf node 3f0ae4ca-0d89-5e9a-bd07-ac7d7472967f">Recycling!$D$154</definedName>
    <definedName name="ox_3f0b6eb2_a130_521b_858c_b62b2286afea" comment="milleleaf node 3f0b6eb2-a130-521b-858c-b62b2286afea">'Use Phase'!$W$139</definedName>
    <definedName name="ox_3f0db39f_6e02_5545_8d7e_f3a2dae66add" comment="milleleaf node 3f0db39f-6e02-5545-8d7e-f3a2dae66add">'Use Phase'!$P$127</definedName>
    <definedName name="ox_3f0dc758_c3ad_52d2_9dcb_747bb8e2d157" comment="milleleaf node 3f0dc758-c3ad-52d2-9dcb-747bb8e2d157">'Heat map article'!$J$10</definedName>
    <definedName name="ox_3f0f4ed6_9648_5d68_8550_7c9d97228098" comment="milleleaf node 3f0f4ed6-9648-5d68-8550-7c9d97228098">Recycling!$AM$95</definedName>
    <definedName name="ox_3f14f0fa_b353_505d_a780_a054dc0369fd" comment="milleleaf node 3f14f0fa-b353-505d-a780-a054dc0369fd">'Use Phase_Grid'!$U$208</definedName>
    <definedName name="ox_3f1885b7_e112_57c9_9dee_a6081e3162ab" comment="milleleaf node 3f1885b7-e112-57c9-9dee-a6081e3162ab">'Use Phase_Grid'!$W$174</definedName>
    <definedName name="ox_3f189c5c_1341_5a73_8c8b_165babe7619b" comment="milleleaf node 3f189c5c-1341-5a73-8c8b-165babe7619b">'Use Phase'!$P$280</definedName>
    <definedName name="ox_3f1a0a54_3d64_567b_b737_f0eeb8824561" comment="milleleaf node 3f1a0a54-3d64-567b-b737-f0eeb8824561">Production!$G$32</definedName>
    <definedName name="ox_3f201b31_00ad_599f_9feb_6cfe12bdd7d6" comment="milleleaf node 3f201b31-00ad-599f-9feb-6cfe12bdd7d6">Whisker_Sens!$C$56</definedName>
    <definedName name="ox_3f20c546_ef9a_5b4d_953f_3fd8eff504aa" comment="milleleaf node 3f20c546-ef9a-5b4d-953f-3fd8eff504aa">Resume_SensAnal!$AM$98</definedName>
    <definedName name="ox_3f222e75_4e57_547c_89bd_1dcc9000e6d4" comment="milleleaf node 3f222e75-4e57-547c-89bd-1dcc9000e6d4">Resume_SensAnal!$AD$68</definedName>
    <definedName name="ox_3f2673af_1296_57f2_a05f_6c214e8b7582" comment="milleleaf node 3f2673af-1296-57f2-a05f-6c214e8b7582">'Heat map article'!$Y$151</definedName>
    <definedName name="ox_3f2776ed_aea5_508c_9616_c06bc59b514a" comment="milleleaf node 3f2776ed-aea5-508c-9616-c06bc59b514a">Recycling!$AU$149</definedName>
    <definedName name="ox_3f280839_150a_5ae9_9abe_6acd8d04f651" comment="milleleaf node 3f280839-150a-5ae9-9abe-6acd8d04f651">'Use Phase'!$W$235</definedName>
    <definedName name="ox_3f326cd9_9731_5ff8_a7cb_0b6fac002258" comment="milleleaf node 3f326cd9-9731-5ff8-a7cb-0b6fac002258">Recycling!$BQ$319</definedName>
    <definedName name="ox_3f343deb_1694_5aef_8ac5_f74e3525ca4d" comment="milleleaf node 3f343deb-1694-5aef-8ac5-f74e3525ca4d">Production!$AL$52</definedName>
    <definedName name="ox_3f38614e_9ab0_58d9_9772_759b064469be" comment="milleleaf node 3f38614e-9ab0-58d9-9772-759b064469be">Production!$F$4</definedName>
    <definedName name="ox_3f39c11f_08e8_511f_91da_cb8bba79e99d" comment="milleleaf node 3f39c11f-08e8-511f-91da-cb8bba79e99d">Graphs!$N$24</definedName>
    <definedName name="ox_3f39e6f0_c20e_516d_9def_afef97e492ca" comment="milleleaf node 3f39e6f0-c20e-516d-9def-afef97e492ca">'Use Phase'!$T$324</definedName>
    <definedName name="ox_3f3b7e68_5480_5a73_9355_6e927efc9ed5" comment="milleleaf node 3f3b7e68-5480-5a73-9355-6e927efc9ed5">'Use Phase'!$R$171</definedName>
    <definedName name="ox_3f3d9cc3_5f3e_5b15_9781_56fe53e33ed5" comment="milleleaf node 3f3d9cc3-5f3e-5b15-9781-56fe53e33ed5">Resume_SensAnal!$D$49</definedName>
    <definedName name="ox_3f4fd016_1709_5e42_9762_b97e67d7ade7" comment="milleleaf node 3f4fd016-1709-5e42-9762-b97e67d7ade7">Production!$AT$87</definedName>
    <definedName name="ox_3f535e7d_f7f6_5822_90b6_307cf65f16d4" comment="milleleaf node 3f535e7d-f7f6-5822-90b6-307cf65f16d4">Graphs!$M$10</definedName>
    <definedName name="ox_3f53b138_6b1e_5ab1_bfae_06db4ab250c6" comment="milleleaf node 3f53b138-6b1e-5ab1-bfae-06db4ab250c6">Graphs!$N$8</definedName>
    <definedName name="ox_3f573a83_db18_5bd3_81e6_53ff84a9bf0d" comment="milleleaf node 3f573a83-db18-5bd3-81e6-53ff84a9bf0d">Recycling!$AJ$95</definedName>
    <definedName name="ox_3f5a2e7b_934d_5d9f_a963_7c3c40d6dde8" comment="milleleaf node 3f5a2e7b-934d-5d9f-a963-7c3c40d6dde8">'Use Phase_Grid'!$J$177</definedName>
    <definedName name="ox_3f5e4afa_57d2_5193_91b7_a10c596ed16b" comment="milleleaf node 3f5e4afa-57d2-5193-91b7-a10c596ed16b">'Use Phase'!$S$297</definedName>
    <definedName name="ox_3f5f9060_e78d_5506_929a_44cc8da57f5a" comment="milleleaf node 3f5f9060-e78d-5506-929a-44cc8da57f5a">Recycling!$AT$93</definedName>
    <definedName name="ox_3f637fac_1e4c_5263_a2a5_b186d4ab3f52" comment="milleleaf node 3f637fac-1e4c-5263-a2a5-b186d4ab3f52">Recycling!$AV$89</definedName>
    <definedName name="ox_3f6398da_2bcc_597a_92df_db5d55a582bd" comment="milleleaf node 3f6398da-2bcc-597a-92df-db5d55a582bd">Resume_SensAnal!$P$15</definedName>
    <definedName name="ox_3f63d655_7b5e_5374_9b1c_7fdde59b7aa0" comment="milleleaf node 3f63d655-7b5e-5374-9b1c-7fdde59b7aa0">Production!$L$14</definedName>
    <definedName name="ox_3f641a0f_28ce_5a7f_aea6_f4165ead0fc4" comment="milleleaf node 3f641a0f-28ce-5a7f-aea6-f4165ead0fc4">'Use Phase'!$AD$168</definedName>
    <definedName name="ox_3f707d1b_fad9_50a9_8161_1e3dbce7f118" comment="milleleaf node 3f707d1b-fad9-50a9-8161-1e3dbce7f118">Resume_SensAnal!$H$208</definedName>
    <definedName name="ox_3f713f35_444c_524e_b770_56130b7935f6" comment="milleleaf node 3f713f35-444c-524e-b770-56130b7935f6">'Use Phase'!$K$294</definedName>
    <definedName name="ox_3f73172b_4aee_570d_b0d2_50bbddef0beb" comment="milleleaf node 3f73172b-4aee-570d-b0d2-50bbddef0beb">'Use Phase'!$N$258</definedName>
    <definedName name="ox_3f773420_666b_5dd4_8109_53bd2595495a" comment="milleleaf node 3f773420-666b-5dd4-8109-53bd2595495a">'Use Phase'!$E$62</definedName>
    <definedName name="ox_3f834b55_6493_5732_af44_9a97d3d8d1e6" comment="milleleaf node 3f834b55-6493-5732-af44-9a97d3d8d1e6">'Use Phase_Grid'!$P$9</definedName>
    <definedName name="ox_3f83b0bf_0eb0_567a_a697_aa76de8a2eca" comment="milleleaf node 3f83b0bf-0eb0-567a-a697-aa76de8a2eca">'Heat map article'!$K$87</definedName>
    <definedName name="ox_3f8456f5_9c62_5a4c_88ec_76cf68f8c7f0" comment="milleleaf node 3f8456f5-9c62-5a4c-88ec-76cf68f8c7f0">'Use Phase'!$AD$287</definedName>
    <definedName name="ox_3f86283f_b340_5255_ac7b_c021cfcceb9e" comment="milleleaf node 3f86283f-b340-5255-ac7b-c021cfcceb9e">Resume_SensAnal!$J$125</definedName>
    <definedName name="ox_3f87ee30_0f36_5f55_ba5e_55b89e75f19c" comment="milleleaf node 3f87ee30-0f36-5f55-ba5e-55b89e75f19c">'Use Phase'!$AH$277</definedName>
    <definedName name="ox_3f8a3e99_6c05_5ab8_9d16_94e0eb15579e" comment="milleleaf node 3f8a3e99-6c05-5ab8-9d16-94e0eb15579e">'Use Phase'!$P$150</definedName>
    <definedName name="ox_3f8b8a35_e92e_5324_812d_887821d63ca4" comment="milleleaf node 3f8b8a35-e92e-5324-812d-887821d63ca4">Recycling!$V$189</definedName>
    <definedName name="ox_3f8d7075_0169_5d01_8db3_bc5cd034db46" comment="milleleaf node 3f8d7075-0169-5d01-8db3-bc5cd034db46">Recycling!$W$193</definedName>
    <definedName name="ox_3f8ffe92_da69_5d50_930a_a7c6583e9dbb" comment="milleleaf node 3f8ffe92-da69-5d50-930a-a7c6583e9dbb">'Use Phase'!$T$167</definedName>
    <definedName name="ox_3f91d6c2_0e3f_51ae_a051_51c94fead9ac" comment="milleleaf node 3f91d6c2-0e3f-51ae-a051-51c94fead9ac">'Use Phase'!$S$272</definedName>
    <definedName name="ox_3f9355f6_2e52_5ec6_bf11_09a8357e9855" comment="milleleaf node 3f9355f6-2e52-5ec6-bf11-09a8357e9855">'Use Phase'!$L$67</definedName>
    <definedName name="ox_3f93ae87_6fd0_5960_81f1_26066e2a8dfd" comment="milleleaf node 3f93ae87-6fd0-5960-81f1-26066e2a8dfd">Resume_SensAnal!$AI$67</definedName>
    <definedName name="ox_3f9a62f6_a5b8_5027_bc2d_5670e000c0c8" comment="milleleaf node 3f9a62f6-a5b8-5027-bc2d-5670e000c0c8">Resume_SensAnal!$H$154</definedName>
    <definedName name="ox_3f9d19b2_5bcd_5c27_88c0_606d4898dec9" comment="milleleaf node 3f9d19b2-5bcd-5c27-88c0-606d4898dec9">'Use Phase'!$AF$287</definedName>
    <definedName name="ox_3f9def97_d8c3_52ad_8272_7701ff9736f7" comment="milleleaf node 3f9def97-d8c3-52ad-8272-7701ff9736f7">Production!$N$241</definedName>
    <definedName name="ox_3f9f6418_2f84_5988_8463_eb0d19a43eef" comment="milleleaf node 3f9f6418-2f84-5988-8463-eb0d19a43eef">Resume_SensAnal!$AC$42</definedName>
    <definedName name="ox_3f9ff390_a09a_5c13_9226_d57bbd0cd509" comment="milleleaf node 3f9ff390-a09a-5c13-9226-d57bbd0cd509">Recycling!$BF$119</definedName>
    <definedName name="ox_3fa12f4b_3e0a_5d20_9237_2289112b45ec" comment="milleleaf node 3fa12f4b-3e0a-5d20-9237-2289112b45ec">Resume_SensAnal!$J$6</definedName>
    <definedName name="ox_3fa33a87_377c_5a50_b38a_1cf3f9f817be" comment="milleleaf node 3fa33a87-377c-5a50-b38a-1cf3f9f817be">Graphs!$D$33</definedName>
    <definedName name="ox_3fa3bf8e_c53c_547c_b129_bf47590c0950" comment="milleleaf node 3fa3bf8e-c53c-547c-b129-bf47590c0950">Production!$AT$95</definedName>
    <definedName name="ox_3fa6883b_78a1_52a3_af4d_62b13f0ee7dd" comment="milleleaf node 3fa6883b-78a1-52a3-af4d-62b13f0ee7dd">Production!$M$160</definedName>
    <definedName name="ox_3fa724bf_95b3_51c7_a764_cbc7f4dcc6e4" comment="milleleaf node 3fa724bf-95b3-51c7-a764-cbc7f4dcc6e4">'Use Phase'!$O$226</definedName>
    <definedName name="ox_3faadc99_d4f7_5257_8f6c_f09c0eaadc99" comment="milleleaf node 3faadc99-d4f7-5257-8f6c-f09c0eaadc99">'Use Phase'!$O$49</definedName>
    <definedName name="ox_3faaf705_2184_5467_ae35_6590ac2a89e5" comment="milleleaf node 3faaf705-2184-5467-ae35-6590ac2a89e5">'Use Phase'!$V$313</definedName>
    <definedName name="ox_3fbdbadb_513b_56ad_a8be_77738f8cf461" comment="milleleaf node 3fbdbadb-513b-56ad-a8be-77738f8cf461">'Use Phase'!$AD$176</definedName>
    <definedName name="ox_3fc1dba2_8ead_5f08_955c_62dac77e2c8e" comment="milleleaf node 3fc1dba2-8ead-5f08-955c-62dac77e2c8e">'Heat map article'!$AB$12</definedName>
    <definedName name="ox_3fc3cef0_c7bb_57bd_9f51_d8bc446865de" comment="milleleaf node 3fc3cef0-c7bb-57bd-9f51-d8bc446865de">Resume_SensAnal!$M$41</definedName>
    <definedName name="ox_3fc6f3c5_a58a_55ae_a19b_ebc416ce6930" comment="milleleaf node 3fc6f3c5-a58a-55ae-a19b-ebc416ce6930">Graphs!$K$49</definedName>
    <definedName name="ox_3fc7249f_2afe_5b66_b55a_b2b1939fe2b2" comment="milleleaf node 3fc7249f-2afe-5b66-b55a-b2b1939fe2b2">Graphs!$Q$57</definedName>
    <definedName name="ox_3fca8e0e_e976_5fc9_9731_0ec82cb9d033" comment="milleleaf node 3fca8e0e-e976-5fc9-9731-0ec82cb9d033">'Heat map article'!$AM$33</definedName>
    <definedName name="ox_3fca9a24_aa57_5001_a856_28f3c0f36ab5" comment="milleleaf node 3fca9a24-aa57-5001-a856-28f3c0f36ab5">Resume_SensAnal!$G$89</definedName>
    <definedName name="ox_3fcf3b65_f2b8_5972_b384_d44c3fa15d7d" comment="milleleaf node 3fcf3b65-f2b8-5972-b384-d44c3fa15d7d">'Heat map article'!$H$128</definedName>
    <definedName name="ox_3fcf3c66_e342_5f4c_b051_d964cf983914" comment="milleleaf node 3fcf3c66-e342-5f4c-b051-d964cf983914">Resume_SensAnal!$S$159</definedName>
    <definedName name="ox_3fd03465_87f1_5a8e_8412_df48575ae849" comment="milleleaf node 3fd03465-87f1-5a8e-8412-df48575ae849">'Heat map article'!$AI$29</definedName>
    <definedName name="ox_3fd1bfdf_55d1_5f3a_88c9_a3923d92174a" comment="milleleaf node 3fd1bfdf-55d1-5f3a-88c9-a3923d92174a">Recycling!$AW$104</definedName>
    <definedName name="ox_3fd24946_8aee_5022_9b58_018ce3c446a0" comment="milleleaf node 3fd24946-8aee-5022-9b58-018ce3c446a0">Recycling!$M$190</definedName>
    <definedName name="ox_3fd6d047_f9a9_5ffb_afd9_00bc1874db9b" comment="milleleaf node 3fd6d047-f9a9-5ffb-afd9-00bc1874db9b">'Heat map article'!$AA$25</definedName>
    <definedName name="ox_3fdd7822_12c1_52e0_8850_5e103c199a15" comment="milleleaf node 3fdd7822-12c1-52e0-8850-5e103c199a15">'Use Phase'!$L$328</definedName>
    <definedName name="ox_3fdf9d57_27f2_520e_acb4_09f574729db5" comment="milleleaf node 3fdf9d57-27f2-520e-acb4-09f574729db5">Recycling!$BQ$115</definedName>
    <definedName name="ox_3fe16ce7_7e6d_5980_896a_4b6f177001a6" comment="milleleaf node 3fe16ce7-7e6d-5980-896a-4b6f177001a6">Production!$AA$94</definedName>
    <definedName name="ox_3fe5ae0b_dd28_5708_9068_f4e5d5ca1af7" comment="milleleaf node 3fe5ae0b-dd28-5708-9068-f4e5d5ca1af7">'Heat map article'!$AV$31</definedName>
    <definedName name="ox_3fea17a6_bc67_5b26_b34f_ee512893addb" comment="milleleaf node 3fea17a6-bc67-5b26-b34f-ee512893addb">Recycling!$L$146</definedName>
    <definedName name="ox_3febad16_e394_5931_9862_96c9e7408f53" comment="milleleaf node 3febad16-e394-5931-9862-96c9e7408f53">Recycling!$AP$149</definedName>
    <definedName name="ox_3feeaf91_c106_5fad_883b_bf5e74a3f51e" comment="milleleaf node 3feeaf91-c106-5fad-883b-bf5e74a3f51e">Resume_SensAnal!$G$188</definedName>
    <definedName name="ox_3ff0a73e_f03f_53f4_ad1a_28d49a05facd" comment="milleleaf node 3ff0a73e-f03f-53f4-ad1a-28d49a05facd">'Heat map article'!$U$66</definedName>
    <definedName name="ox_3ff3f62b_cf06_56ed_a42b_df43fb332a96" comment="milleleaf node 3ff3f62b-cf06-56ed-a42b-df43fb332a96">Resume_SensAnal!$T$42</definedName>
    <definedName name="ox_3ff4d716_995b_51ef_9e6f_81c4b208bd64" comment="milleleaf node 3ff4d716-995b-51ef-9e6f-81c4b208bd64">'Heat map article'!$P$73</definedName>
    <definedName name="ox_3ffb36f7_ea18_5fa7_bb10_2a523a8c5529" comment="milleleaf node 3ffb36f7-ea18-5fa7-bb10-2a523a8c5529">Resume_SensAnal!$E$168</definedName>
    <definedName name="ox_3ffe7ec9_90b8_5d4b_be93_846758a9e050" comment="milleleaf node 3ffe7ec9-90b8-5d4b-be93-846758a9e050">'Use Phase'!$U$245</definedName>
    <definedName name="ox_3ffea9e6_a56c_5b4d_b995_18816bf66f67" comment="milleleaf node 3ffea9e6-a56c-5b4d-b995-18816bf66f67">'Heat map article'!$Q$99</definedName>
    <definedName name="ox_40069445_0046_5350_b52f_0bf9a7a0ffc5" comment="milleleaf node 40069445-0046-5350-b52f-0bf9a7a0ffc5">Production!$BF$219</definedName>
    <definedName name="ox_4006f831_14cb_561e_9abe_c45a3c944e07" comment="milleleaf node 4006f831-14cb-561e-9abe-c45a3c944e07">'Heat map article'!$O$14</definedName>
    <definedName name="ox_400991d1_240c_5d98_90a1_4a69a1753249" comment="milleleaf node 400991d1-240c-5d98-90a1-4a69a1753249">Resume_SensAnal!$C$207</definedName>
    <definedName name="ox_4009df51_04ab_52f0_9f4e_537f2b7fb817" comment="milleleaf node 4009df51-04ab-52f0-9f4e-537f2b7fb817">Recycling!$BC$102</definedName>
    <definedName name="ox_40124d9b_def9_5144_a38f_476a4b9131a7" comment="milleleaf node 40124d9b-def9-5144-a38f-476a4b9131a7">Recycling!$AW$305</definedName>
    <definedName name="ox_401353eb_b82f_50b7_8137_dd8fbc87f5a2" comment="milleleaf node 401353eb-b82f-50b7-8137-dd8fbc87f5a2">Recycling!$AV$162</definedName>
    <definedName name="ox_4013d693_1d60_5418_8554_bb31c5698997" comment="milleleaf node 4013d693-1d60-5418-8554-bb31c5698997">Recycling!$AU$327</definedName>
    <definedName name="ox_40147e75_207e_5ce5_a8bb_1e78e0974262" comment="milleleaf node 40147e75-207e-5ce5-a8bb-1e78e0974262">'Heat map article'!$V$118</definedName>
    <definedName name="ox_401783ae_d81c_53a4_8db3_8d0df6f4ad99" comment="milleleaf node 401783ae-d81c-53a4-8db3-8d0df6f4ad99">Production!$AL$8</definedName>
    <definedName name="ox_401ac48a_9190_5178_8bff_c23cb3662494" comment="milleleaf node 401ac48a-9190-5178-8bff-c23cb3662494">Production!$L$119</definedName>
    <definedName name="ox_401cc389_5ff0_53a8_bee7_d8ed520987c6" comment="milleleaf node 401cc389-5ff0-53a8-bee7-d8ed520987c6">Resume_SensAnal!$AN$105</definedName>
    <definedName name="ox_401cc7c5_ac7b_53e2_876f_5fe9175940bf" comment="milleleaf node 401cc7c5-ac7b-53e2-876f-5fe9175940bf">Graphs!$E$43</definedName>
    <definedName name="ox_401f1ae8_3193_5472_9f71_779af56a83db" comment="milleleaf node 401f1ae8-3193-5472-9f71-779af56a83db">Recycling!$R$175</definedName>
    <definedName name="ox_4020a88e_fcea_5f08_988c_c77b7f7a6cfc" comment="milleleaf node 4020a88e-fcea-5f08-988c-c77b7f7a6cfc">'Heat map article'!$AQ$35</definedName>
    <definedName name="ox_4020c8db_e715_5466_a6e7_3acb6e29ca58" comment="milleleaf node 4020c8db-e715-5466-a6e7-3acb6e29ca58">'Use Phase'!$M$303</definedName>
    <definedName name="ox_4024805e_f0e3_5781_ab71_9882b01abe74" comment="milleleaf node 4024805e-f0e3-5781-ab71-9882b01abe74">'Use Phase'!$O$55</definedName>
    <definedName name="ox_402c0be9_b78a_5bad_a036_81fec5e3f8cc" comment="milleleaf node 402c0be9-b78a-5bad-a036-81fec5e3f8cc">'Heat map article'!$J$32</definedName>
    <definedName name="ox_403217ee_68ce_5adb_a9d1_6292ff427b91" comment="milleleaf node 403217ee-68ce-5adb-a9d1-6292ff427b91">'Use Phase'!$N$338</definedName>
    <definedName name="ox_4038afb6_b6ca_566b_a39d_4c854767eade" comment="milleleaf node 4038afb6-b6ca-566b-a39d-4c854767eade">Recycling!$AG$85</definedName>
    <definedName name="ox_403ee242_f68a_563b_a3c8_137fe47def6c" comment="milleleaf node 403ee242-f68a-563b-a3c8-137fe47def6c">'Use Phase'!$K$225</definedName>
    <definedName name="ox_4043fa29_a0ba_513c_b173_307eb979f946" comment="milleleaf node 4043fa29-a0ba-513c-b173-307eb979f946">'Use Phase'!$AF$197</definedName>
    <definedName name="ox_40440080_383c_5065_99d3_d55b7f7eeb87" comment="milleleaf node 40440080-383c-5065-99d3-d55b7f7eeb87">Production!$N$72</definedName>
    <definedName name="ox_4044e892_0fa6_568e_9311_e869d665621f" comment="milleleaf node 4044e892-0fa6-568e-9311-e869d665621f">Recycling!$AR$313</definedName>
    <definedName name="ox_40451162_ff54_55b4_b415_73c86e578010" comment="milleleaf node 40451162-ff54-55b4-b415-73c86e578010">'Use Phase'!$O$114</definedName>
    <definedName name="ox_4046717b_33de_5cf1_87a1_41056612a702" comment="milleleaf node 4046717b-33de-5cf1-87a1-41056612a702">Resume_SensAnal!$X$215</definedName>
    <definedName name="ox_4046e31c_4195_54df_b47c_eb9e6db2524c" comment="milleleaf node 4046e31c-4195-54df-b47c-eb9e6db2524c">Recycling!$CD$106</definedName>
    <definedName name="ox_4047a669_3ae8_582f_978f_d1432d8199f7" comment="milleleaf node 4047a669-3ae8-582f-978f-d1432d8199f7">'Heat map article'!$E$39</definedName>
    <definedName name="ox_4048a6ab_b260_5aa6_b946_4b9c5b26a228" comment="milleleaf node 4048a6ab-b260-5aa6-b946-4b9c5b26a228">Resume_SensAnal!$T$214</definedName>
    <definedName name="ox_404e70ff_bd05_5ee8_a047_5c8ff66e9edf" comment="milleleaf node 404e70ff-bd05-5ee8-a047-5c8ff66e9edf">Production!$K$121</definedName>
    <definedName name="ox_404e895c_e587_5cdd_8e0c_52b10f70581a" comment="milleleaf node 404e895c-e587-5cdd-8e0c-52b10f70581a">'Heat map article'!$P$28</definedName>
    <definedName name="ox_4051c609_64ec_5ba2_b871_e80b3d358949" comment="milleleaf node 4051c609-64ec-5ba2-b871-e80b3d358949">Production!$AL$145</definedName>
    <definedName name="ox_4055c02b_c73f_5c3b_ace1_615f00faaf14" comment="milleleaf node 4055c02b-c73f-5c3b-ace1-615f00faaf14">'Use Phase'!$AF$353</definedName>
    <definedName name="ox_40565e7a_bc29_586c_b5ad_05a1bbc41197" comment="milleleaf node 40565e7a-bc29-586c-b5ad-05a1bbc41197">Production!$F$27</definedName>
    <definedName name="ox_405801a0_d2b0_5676_b5fd_ee1a6cfab044" comment="milleleaf node 405801a0-d2b0-5676-b5fd-ee1a6cfab044">'Heat map article'!$J$145</definedName>
    <definedName name="ox_405c0b91_c4a7_5736_9e73_2931ea485336" comment="milleleaf node 405c0b91-c4a7-5736-9e73-2931ea485336">'Use Phase'!$AG$150</definedName>
    <definedName name="ox_405c8f70_840c_596a_b35c_6c0553da4ce3" comment="milleleaf node 405c8f70-840c-596a-b35c-6c0553da4ce3">Resume_SensAnal!$AO$106</definedName>
    <definedName name="ox_405caf4d_eb8f_5cab_8209_6a37f82112e8" comment="milleleaf node 405caf4d-eb8f-5cab-8209-6a37f82112e8">'Use Phase'!$M$228</definedName>
    <definedName name="ox_4062148d_743b_531c_a7f6_339dfeab7472" comment="milleleaf node 4062148d-743b-531c-a7f6-339dfeab7472">Production!$K$70</definedName>
    <definedName name="ox_4064c92a_965a_5785_9da5_05a3027dd276" comment="milleleaf node 4064c92a-965a-5785-9da5-05a3027dd276">Recycling!$AA$176</definedName>
    <definedName name="ox_4064ec21_e26b_5ef7_a4dc_9a149d2b3da8" comment="milleleaf node 4064ec21-e26b-5ef7-a4dc-9a149d2b3da8">'Use Phase'!$T$301</definedName>
    <definedName name="ox_4065ba03_d0b6_54aa_afe9_f0cc509ddf16" comment="milleleaf node 4065ba03-d0b6-54aa-afe9-f0cc509ddf16">Recycling!$AB$130</definedName>
    <definedName name="ox_406630b7_9dd4_5d0a_91d3_6441849b148e" comment="milleleaf node 406630b7-9dd4-5d0a-91d3-6441849b148e">Production!$D$36</definedName>
    <definedName name="ox_4066a80c_811a_5514_afb9_c071f6b3509c" comment="milleleaf node 4066a80c-811a-5514-afb9-c071f6b3509c">Recycling!$BK$332</definedName>
    <definedName name="ox_40678e32_a125_5b62_87a2_138c95cb474f" comment="milleleaf node 40678e32-a125-5b62-87a2-138c95cb474f">'Heat map article'!$AI$34</definedName>
    <definedName name="ox_406b2cce_fa48_5db1_b974_127cdcb1dc75" comment="milleleaf node 406b2cce-fa48-5db1-b974-127cdcb1dc75">Resume_SensAnal!$AR$69</definedName>
    <definedName name="ox_406deaeb_2d14_5738_b3b9_936c90ffa377" comment="milleleaf node 406deaeb-2d14-5738-b3b9-936c90ffa377">Production!$B$6</definedName>
    <definedName name="ox_406fb2fc_de88_5c74_8b21_02faae9955d5" comment="milleleaf node 406fb2fc-de88-5c74-8b21-02faae9955d5">Recycling!$X$194</definedName>
    <definedName name="ox_4075d407_d848_5a22_a525_197a66307608" comment="milleleaf node 4075d407-d848-5a22-a525-197a66307608">'Use Phase'!$M$48</definedName>
    <definedName name="ox_4075db88_c528_55ed_8dc1_ad8cbb1f5a06" comment="milleleaf node 4075db88-c528-55ed-8dc1-ad8cbb1f5a06">'Heat map article'!$H$87</definedName>
    <definedName name="ox_407ac7fb_a2c5_561e_86a9_1bb09ed0fc11" comment="milleleaf node 407ac7fb-a2c5-561e-86a9-1bb09ed0fc11">'Use Phase'!$K$67</definedName>
    <definedName name="ox_407b6c63_85d8_544c_a565_7824628faa70" comment="milleleaf node 407b6c63-85d8-544c-a565-7824628faa70">Resume_SensAnal!$R$103</definedName>
    <definedName name="ox_407db9d3_1439_55d9_a769_70cb803786db" comment="milleleaf node 407db9d3-1439-55d9-a769-70cb803786db">'Use Phase_Grid'!$K$61</definedName>
    <definedName name="ox_4083d783_ba67_5466_b8c7_4ade4d249cd7" comment="milleleaf node 4083d783-ba67-5466-b8c7-4ade4d249cd7">Resume_SensAnal!$M$64</definedName>
    <definedName name="ox_40848d2b_ee32_5eaa_ba26_81fe76a8241a" comment="milleleaf node 40848d2b-ee32-5eaa-ba26-81fe76a8241a">'Heat map article'!$M$139</definedName>
    <definedName name="ox_4088416f_97f6_5182_95f9_5fa235cc7028" comment="milleleaf node 4088416f-97f6-5182-95f9-5fa235cc7028">Graphs!$I$47</definedName>
    <definedName name="ox_4089ded1_a651_54a7_bbcd_bf40685afd0a" comment="milleleaf node 4089ded1-a651-54a7-bbcd-bf40685afd0a">Graphs!$C$67</definedName>
    <definedName name="ox_408b7f4c_5bde_5e17_8e6f_f10ef0c82cec" comment="milleleaf node 408b7f4c-5bde-5e17-8e6f-f10ef0c82cec">'Use Phase_Grid'!$D$35</definedName>
    <definedName name="ox_40907b5e_12ec_55c7_a1ea_5414f1f7fde5" comment="milleleaf node 40907b5e-12ec-55c7-a1ea-5414f1f7fde5">'Use Phase_Grid'!$B$21</definedName>
    <definedName name="ox_40926848_7a24_532b_8328_65f5b766d2a6" comment="milleleaf node 40926848-7a24-532b-8328-65f5b766d2a6">Production!$M$4</definedName>
    <definedName name="ox_4092cfd8_5c0b_5b4a_969a_707797b5eaa7" comment="milleleaf node 4092cfd8-5c0b-5b4a-969a-707797b5eaa7">Resume_SensAnal!$O$70</definedName>
    <definedName name="ox_40977cf0_ad94_5d77_8e82_77ebf70e9b47" comment="milleleaf node 40977cf0-ad94-5d77-8e82-77ebf70e9b47">'Heat map article'!$E$79</definedName>
    <definedName name="ox_409898a3_ee4f_53fb_bb21_be7ae6cfcb6c" comment="milleleaf node 409898a3-ee4f-53fb-bb21-be7ae6cfcb6c">Recycling!$AT$55</definedName>
    <definedName name="ox_409c7713_4ba3_5e06_a048_31da3493f957" comment="milleleaf node 409c7713-4ba3-5e06-a048-31da3493f957">'Use Phase'!$N$27</definedName>
    <definedName name="ox_409d3b8d_81c8_54dc_af63_fd040aaf8e93" comment="milleleaf node 409d3b8d-81c8-54dc-af63-fd040aaf8e93">Resume_SensAnal!$K$165</definedName>
    <definedName name="ox_409e51b0_21c7_5cd7_9590_c03fc20e8e26" comment="milleleaf node 409e51b0-21c7-5cd7-9590-c03fc20e8e26">Resume_SensAnal!$O$131</definedName>
    <definedName name="ox_409f6526_291d_556c_b356_c38942454296" comment="milleleaf node 409f6526-291d-556c-b356-c38942454296">'Heat map article'!$AJ$127</definedName>
    <definedName name="ox_40a37320_6f54_5d20_96a0_f688ba4f460f" comment="milleleaf node 40a37320-6f54-5d20-96a0-f688ba4f460f">'Heat map article'!$P$113</definedName>
    <definedName name="ox_40a3ce90_25ca_5501_a417_b2d8a1c084ac" comment="milleleaf node 40a3ce90-25ca-5501-a417-b2d8a1c084ac">Resume_SensAnal!$W$197</definedName>
    <definedName name="ox_40a88e2b_cde1_51f4_a304_1065b07f9252" comment="milleleaf node 40a88e2b-cde1-51f4-a304-1065b07f9252">'Use Phase'!$AD$220</definedName>
    <definedName name="ox_40a906f3_604e_5c82_8cf2_4df4ccff9405" comment="milleleaf node 40a906f3-604e-5c82-8cf2-4df4ccff9405">Resume_SensAnal!$AR$93</definedName>
    <definedName name="ox_40a95ebc_7bee_5299_ad7e_4c6851ed4758" comment="milleleaf node 40a95ebc-7bee-5299-ad7e-4c6851ed4758">Production!$BF$6</definedName>
    <definedName name="ox_40ac6273_39ae_532d_85f8_2e0bfea63578" comment="milleleaf node 40ac6273-39ae-532d-85f8-2e0bfea63578">'Heat map article'!$G$60</definedName>
    <definedName name="ox_40ae2123_4b28_575f_976c_c5edc28b16c7" comment="milleleaf node 40ae2123-4b28-575f-976c-c5edc28b16c7">Resume_SensAnal!$A$145</definedName>
    <definedName name="ox_40ae8185_99e5_51bf_b130_84a27f9db6f5" comment="milleleaf node 40ae8185-99e5-51bf-b130-84a27f9db6f5">Recycling!$BC$40</definedName>
    <definedName name="ox_40b1eefc_0325_51b9_8dd6_ce2e80afbc2b" comment="milleleaf node 40b1eefc-0325-51b9-8dd6-ce2e80afbc2b">Recycling!$AZ$94</definedName>
    <definedName name="ox_40b3154c_961a_51fd_b1e8_77b8fb3616a6" comment="milleleaf node 40b3154c-961a-51fd-b1e8-77b8fb3616a6">'Use Phase'!$AD$351</definedName>
    <definedName name="ox_40ba06d0_ba79_56b9_84ee_88dbb43e5cbf" comment="milleleaf node 40ba06d0-ba79-56b9-84ee-88dbb43e5cbf">'Heat map article'!$V$35</definedName>
    <definedName name="ox_40c25024_66e3_55bc_ae03_ae9ef309ef04" comment="milleleaf node 40c25024-66e3-55bc-ae03-ae9ef309ef04">Resume_SensAnal!$K$60</definedName>
    <definedName name="ox_40c36138_64b4_5cb4_8b26_16fd0a8bb763" comment="milleleaf node 40c36138-64b4-5cb4-8b26-16fd0a8bb763">'Use Phase'!$N$342</definedName>
    <definedName name="ox_40c3b1e0_86cf_57b7_9e7a_bab5170d2fa3" comment="milleleaf node 40c3b1e0-86cf-57b7-9e7a-bab5170d2fa3">Recycling!$BS$106</definedName>
    <definedName name="ox_40cc645f_b58c_5851_9d0f_533fc4cce80e" comment="milleleaf node 40cc645f-b58c-5851-9d0f-533fc4cce80e">Resume_SensAnal!$H$13</definedName>
    <definedName name="ox_40d17802_b753_5596_b1fc_8631bcdc5527" comment="milleleaf node 40d17802-b753-5596-b1fc-8631bcdc5527">'Heat map article'!$Y$29</definedName>
    <definedName name="ox_40d1dbba_e605_5058_b553_777f685a8ce1" comment="milleleaf node 40d1dbba-e605-5058-b553-777f685a8ce1">Whisker_Sens!$F$50</definedName>
    <definedName name="ox_40d94d22_ae25_5893_8f30_f127f49986c0" comment="milleleaf node 40d94d22-ae25-5893-8f30-f127f49986c0">'Use Phase_Grid'!$L$140</definedName>
    <definedName name="ox_40dc09fc_9d97_53a0_8de9_17a10ff0df22" comment="milleleaf node 40dc09fc-9d97-53a0-8de9-17a10ff0df22">'Use Phase'!$T$309</definedName>
    <definedName name="ox_40dc929e_94e5_505b_b126_e922b57dfc08" comment="milleleaf node 40dc929e-94e5-505b-b126-e922b57dfc08">'Heat map article'!$P$61</definedName>
    <definedName name="ox_40dd3d8c_18ce_5811_8ba7_5144dc9080c5" comment="milleleaf node 40dd3d8c-18ce-5811-8ba7-5144dc9080c5">Production!$K$106</definedName>
    <definedName name="ox_40df6670_89a2_50d2_a814_b53472957ff6" comment="milleleaf node 40df6670-89a2-50d2-a814-b53472957ff6">'Use Phase'!$U$209</definedName>
    <definedName name="ox_40e0c9e8_a5d3_5fad_bd2d_d69b5601731c" comment="milleleaf node 40e0c9e8-a5d3-5fad-bd2d-d69b5601731c">'Heat map article'!$H$39</definedName>
    <definedName name="ox_40ec3f2d_1384_57b2_87d6_635539391b5b" comment="milleleaf node 40ec3f2d-1384-57b2-87d6-635539391b5b">'Use Phase'!$AI$347</definedName>
    <definedName name="ox_40ecfb99_2a8f_5e34_83f5_ebf83711255e" comment="milleleaf node 40ecfb99-2a8f-5e34-83f5-ebf83711255e">Production!$AJ$93</definedName>
    <definedName name="ox_40ed9505_a9dc_5f52_bb42_3cd34b84a24d" comment="milleleaf node 40ed9505-a9dc-5f52-bb42-3cd34b84a24d">'Heat map article'!$AB$35</definedName>
    <definedName name="ox_40edc092_4a4a_59e1_bb57_0ecb762d5836" comment="milleleaf node 40edc092-4a4a-59e1-bb57-0ecb762d5836">Production!$L$29</definedName>
    <definedName name="ox_40f43ed4_66ac_5663_b182_5f7632447b91" comment="milleleaf node 40f43ed4-66ac-5663-b182-5f7632447b91">Graphs!$C$32</definedName>
    <definedName name="ox_40f4710a_b081_5da9_909b_3bf56df6862c" comment="milleleaf node 40f4710a-b081-5da9-909b-3bf56df6862c">'Use Phase'!$K$133</definedName>
    <definedName name="ox_40f94f3c_c351_5323_9802_a8d4b12355a0" comment="milleleaf node 40f94f3c-c351-5323-9802-a8d4b12355a0">'Heat map article'!$AG$64</definedName>
    <definedName name="ox_40fa65ba_1f20_5173_8162_17f2d4f76623" comment="milleleaf node 40fa65ba-1f20-5173-8162-17f2d4f76623">Resume_SensAnal!$O$13</definedName>
    <definedName name="ox_40fb809f_fd80_5973_8525_6dddf546ec38" comment="milleleaf node 40fb809f-fd80-5973-8525-6dddf546ec38">Production!$I$36</definedName>
    <definedName name="ox_40fec28e_a867_5710_ae05_ff4846a58033" comment="milleleaf node 40fec28e-a867-5710-ae05-ff4846a58033">'Heat map article'!$AH$96</definedName>
    <definedName name="ox_4100ff5c_cb0b_5ba3_b7e2_7ac043ce2b44" comment="milleleaf node 4100ff5c-cb0b-5ba3-b7e2-7ac043ce2b44">Resume_SensAnal!$J$106</definedName>
    <definedName name="ox_4101fd7d_2791_53e0_b8bd_7c7441039ead" comment="milleleaf node 4101fd7d-2791-53e0-b8bd-7c7441039ead">Resume_SensAnal!$D$212</definedName>
    <definedName name="ox_410237a9_1a26_52b0_b833_761fd8103576" comment="milleleaf node 410237a9-1a26-52b0-b833-761fd8103576">'Use Phase'!$P$377</definedName>
    <definedName name="ox_41052f50_9f26_5a0d_b54e_02e66ff4bbd9" comment="milleleaf node 41052f50-9f26-5a0d-b54e-02e66ff4bbd9">Resume_SensAnal!$AM$62</definedName>
    <definedName name="ox_410af805_e86e_59c2_a09b_e64032b9ce8d" comment="milleleaf node 410af805-e86e-59c2-a09b-e64032b9ce8d">'Use Phase'!$R$238</definedName>
    <definedName name="ox_410b9d73_a5f8_56b4_a590_402fde70ab36" comment="milleleaf node 410b9d73-a5f8-56b4-a590-402fde70ab36">'Heat map article'!$L$73</definedName>
    <definedName name="ox_410c4745_b4ac_5d2c_a385_920bfd6d7c9e" comment="milleleaf node 410c4745-b4ac-5d2c-a385-920bfd6d7c9e">Recycling!$AN$82</definedName>
    <definedName name="ox_410d6d3e_baa0_54fa_867b_82ddbb7ab119" comment="milleleaf node 410d6d3e-baa0-54fa-867b-82ddbb7ab119">'Use Phase'!$U$243</definedName>
    <definedName name="ox_4114512e_5bd7_5db6_a6a4_821778bbaf35" comment="milleleaf node 4114512e-5bd7-5db6-a6a4-821778bbaf35">'Heat map article'!$AD$121</definedName>
    <definedName name="ox_41166ed9_38f4_540f_8467_6dd6891f4d3e" comment="milleleaf node 41166ed9-38f4-540f-8467-6dd6891f4d3e">Resume_SensAnal!$AM$90</definedName>
    <definedName name="ox_4117e95a_c1ac_50fe_891b_1961d187a174" comment="milleleaf node 4117e95a-c1ac-50fe-891b-1961d187a174">'Use Phase'!$J$56</definedName>
    <definedName name="ox_411824c6_a47b_5bc7_bdcb_76b77fb75a35" comment="milleleaf node 411824c6-a47b-5bc7-bdcb-76b77fb75a35">'Use Phase_Grid'!$F$56</definedName>
    <definedName name="ox_411a104e_a01e_5660_ad84_69105a3f0339" comment="milleleaf node 411a104e-a01e-5660-ad84-69105a3f0339">Resume_SensAnal!$T$193</definedName>
    <definedName name="ox_411ae992_071d_5792_ab3c_37b8fd1e2b98" comment="milleleaf node 411ae992-071d-5792-ab3c-37b8fd1e2b98">'Heat map article'!$P$78</definedName>
    <definedName name="ox_411def82_5613_5d5d_9e47_fd7c3515bb7c" comment="milleleaf node 411def82-5613-5d5d-9e47-fd7c3515bb7c">'Use Phase'!$Q$253</definedName>
    <definedName name="ox_4120bf3a_eedb_507a_80db_52dd37aafc12" comment="milleleaf node 4120bf3a-eedb-507a-80db-52dd37aafc12">'Use Phase'!$L$297</definedName>
    <definedName name="ox_41281ea4_1f8d_5a29_b182_b8741fd54cbc" comment="milleleaf node 41281ea4-1f8d-5a29-b182-b8741fd54cbc">'Use Phase'!$L$112</definedName>
    <definedName name="ox_41288fa1_9303_5bee_a24d_bebaf2558380" comment="milleleaf node 41288fa1-9303-5bee-a24d-bebaf2558380">Production!$Q$210</definedName>
    <definedName name="ox_412f8206_fd7c_5000_9ae0_8397e88d3b8e" comment="milleleaf node 412f8206-fd7c-5000-9ae0-8397e88d3b8e">Resume_SensAnal!$K$77</definedName>
    <definedName name="ox_41316e32_7f95_525f_9832_c7d4a2cb446a" comment="milleleaf node 41316e32-7f95-525f-9832-c7d4a2cb446a">'Use Phase'!$O$212</definedName>
    <definedName name="ox_413282f1_1233_5367_aaeb_bd6d9d45f991" comment="milleleaf node 413282f1-1233-5367-aaeb-bd6d9d45f991">Recycling!$BH$161</definedName>
    <definedName name="ox_41336258_9709_5d4c_8c8c_8828f562b7e8" comment="milleleaf node 41336258-9709-5d4c-8c8c-8828f562b7e8">Resume_SensAnal!$G$119</definedName>
    <definedName name="ox_41338bf0_16b1_58c2_89da_c7412905c91c" comment="milleleaf node 41338bf0-16b1-58c2-89da-c7412905c91c">'Heat map article'!$AB$95</definedName>
    <definedName name="ox_41388010_5969_5248_ab01_65a519d4a50e" comment="milleleaf node 41388010-5969-5248-ab01-65a519d4a50e">'Use Phase'!$P$308</definedName>
    <definedName name="ox_413b0f55_32c0_5b47_a664_18afb899146a" comment="milleleaf node 413b0f55-32c0-5b47-a664-18afb899146a">Resume_SensAnal!$M$72</definedName>
    <definedName name="ox_413dac62_c480_56c3_a346_7f03d7695dee" comment="milleleaf node 413dac62-c480-56c3-a346-7f03d7695dee">Production!$AT$192</definedName>
    <definedName name="ox_413eaefc_6ec8_5fe8_87cf_491e6df69a25" comment="milleleaf node 413eaefc-6ec8-5fe8-87cf-491e6df69a25">'Use Phase'!$AK$138</definedName>
    <definedName name="ox_41404d84_9eeb_50a0_b18b_654600fa7108" comment="milleleaf node 41404d84-9eeb-50a0-b18b-654600fa7108">'Use Phase'!$AK$153</definedName>
    <definedName name="ox_4141234d_e8cc_5869_911f_34f623a48344" comment="milleleaf node 4141234d-e8cc-5869-911f-34f623a48344">Recycling!$L$187</definedName>
    <definedName name="ox_41412dcc_78d1_50ca_9b77_82e484c3def5" comment="milleleaf node 41412dcc-78d1-50ca-9b77-82e484c3def5">'Heat map article'!$AD$112</definedName>
    <definedName name="ox_41422ff8_12f5_541c_b5dc_3c39cebaf257" comment="milleleaf node 41422ff8-12f5-541c-b5dc-3c39cebaf257">Recycling!$BO$101</definedName>
    <definedName name="ox_414505d9_8081_55fc_8444_676c6ba58e92" comment="milleleaf node 414505d9-8081-55fc-8444-676c6ba58e92">'Heat map article'!$N$119</definedName>
    <definedName name="ox_41464f2a_95f8_50ab_be69_da75bc91ceca" comment="milleleaf node 41464f2a-95f8-50ab-be69-da75bc91ceca">'Use Phase'!$O$387</definedName>
    <definedName name="ox_41482516_28a2_5e7c_b234_ce9b352e6a27" comment="milleleaf node 41482516-28a2-5e7c-b234-ce9b352e6a27">'Use Phase'!$AG$161</definedName>
    <definedName name="ox_414a0a16_2d88_55c9_8159_5d3034265627" comment="milleleaf node 414a0a16-2d88-55c9-8159-5d3034265627">Resume_SensAnal!$G$219</definedName>
    <definedName name="ox_414d13d9_dca5_5262_8c09_d3fdb27f99de" comment="milleleaf node 414d13d9-dca5-5262-8c09-d3fdb27f99de">'Use Phase'!$W$255</definedName>
    <definedName name="ox_414e41b9_8865_510a_97ea_b832b3d2ce1b" comment="milleleaf node 414e41b9-8865-510a-97ea-b832b3d2ce1b">'Use Phase'!$J$366</definedName>
    <definedName name="ox_415437d7_f270_5ae6_bf05_38a994139f6d" comment="milleleaf node 415437d7-f270-5ae6-bf05-38a994139f6d">'Heat map article'!$AQ$21</definedName>
    <definedName name="ox_4154831c_6067_5fb0_83cf_3b0ee47ebac0" comment="milleleaf node 4154831c-6067-5fb0-83cf-3b0ee47ebac0">'Heat map article'!$P$66</definedName>
    <definedName name="ox_4154d459_70cb_502f_a67b_e93cbfd238dc" comment="milleleaf node 4154d459-70cb-502f-a67b-e93cbfd238dc">'Use Phase'!$L$143</definedName>
    <definedName name="ox_415565ea_5d6f_5dff_b298_7dd94630c0ec" comment="milleleaf node 415565ea-5d6f-5dff-b298-7dd94630c0ec">'Use Phase'!$R$232</definedName>
    <definedName name="ox_415b4ae7_7551_534d_a4bb_da5de21fd605" comment="milleleaf node 415b4ae7-7551-534d-a4bb-da5de21fd605">Recycling!$I$109</definedName>
    <definedName name="ox_415ebd3b_4db4_5aee_a34a_15da44a8c404" comment="milleleaf node 415ebd3b-4db4-5aee-a34a-15da44a8c404">Resume_SensAnal!$W$209</definedName>
    <definedName name="ox_415f2a2e_a78c_566b_b842_bca799df4976" comment="milleleaf node 415f2a2e-a78c-566b-b842-bca799df4976">'Use Phase_Grid'!$D$15</definedName>
    <definedName name="ox_416253c9_cdac_5904_9288_775d27180bdd" comment="milleleaf node 416253c9-cdac-5904-9288-775d27180bdd">'Heat map article'!$H$19</definedName>
    <definedName name="ox_4168ff5c_a644_5ecb_a2d4_677dcd6936b9" comment="milleleaf node 4168ff5c-a644-5ecb-a2d4-677dcd6936b9">'Heat map article'!$D$20</definedName>
    <definedName name="ox_416d4827_99bc_5759_89b4_499a9233df00" comment="milleleaf node 416d4827-99bc-5759-89b4-499a9233df00">'Heat map article'!$Z$41</definedName>
    <definedName name="ox_416f40ae_a69e_5e21_99ec_a2c753c01039" comment="milleleaf node 416f40ae-a69e-5e21-99ec-a2c753c01039">'Heat map article'!$BA$33</definedName>
    <definedName name="ox_4170fa0b_5705_5e67_8512_c1f0d65c0763" comment="milleleaf node 4170fa0b-5705-5e67-8512-c1f0d65c0763">'Use Phase'!$V$235</definedName>
    <definedName name="ox_4178c1da_663d_5e0f_8ac4_34eb1596e22b" comment="milleleaf node 4178c1da-663d-5e0f-8ac4-34eb1596e22b">Recycling!$BF$105</definedName>
    <definedName name="ox_417dc955_0dd5_5965_a201_1cf58f469a04" comment="milleleaf node 417dc955-0dd5-5965-a201-1cf58f469a04">'Use Phase'!$K$270</definedName>
    <definedName name="ox_41856591_7542_5701_bcae_e0644b2c5baa" comment="milleleaf node 41856591-7542-5701-bcae-e0644b2c5baa">Production!$B$5</definedName>
    <definedName name="ox_418dbe0c_3bbf_5b8f_ae79_4ee80d24a67f" comment="milleleaf node 418dbe0c-3bbf-5b8f-ae79-4ee80d24a67f">'Heat map article'!$V$156</definedName>
    <definedName name="ox_418edd23_ac17_58b2_97a5_afcf52bfafee" comment="milleleaf node 418edd23-ac17-58b2-97a5-afcf52bfafee">'Use Phase_Grid'!$K$213</definedName>
    <definedName name="ox_419217b5_3c55_586c_a973_6ce8322ce478" comment="milleleaf node 419217b5-3c55-586c-a973-6ce8322ce478">'Heat map article'!$H$135</definedName>
    <definedName name="ox_4194f601_8c2c_58a2_b614_688620d8099b" comment="milleleaf node 4194f601-8c2c-58a2-b614-688620d8099b">'Heat map article'!$I$135</definedName>
    <definedName name="ox_41972405_78b4_51cc_8b85_2c8c69ae4de7" comment="milleleaf node 41972405-78b4-51cc-8b85-2c8c69ae4de7">'Use Phase'!$P$156</definedName>
    <definedName name="ox_419783e8_fb91_529f_86db_64446400a6a4" comment="milleleaf node 419783e8-fb91-529f-86db-64446400a6a4">'Use Phase'!$AF$139</definedName>
    <definedName name="ox_4197ea55_8f63_5b54_b6cd_41dbbbf02d0f" comment="milleleaf node 4197ea55-8f63-5b54-b6cd-41dbbbf02d0f">'Use Phase'!$O$247</definedName>
    <definedName name="ox_4198a7dd_8ee1_5fef_baa8_546eeb76104d" comment="milleleaf node 4198a7dd-8ee1-5fef-baa8-546eeb76104d">'Heat map article'!$AD$80</definedName>
    <definedName name="ox_419e5205_a844_5a10_a504_cd5ac681b48f" comment="milleleaf node 419e5205-a844-5a10-a504-cd5ac681b48f">Production!$L$65</definedName>
    <definedName name="ox_419e5dcd_1400_537c_b7e1_e1a7db633928" comment="milleleaf node 419e5dcd-1400-537c-b7e1-e1a7db633928">Graphs!$G$9</definedName>
    <definedName name="ox_41a2801a_563a_5f8a_9120_f6d3cf4fdf82" comment="milleleaf node 41a2801a-563a-5f8a-9120-f6d3cf4fdf82">'Heat map article'!$W$50</definedName>
    <definedName name="ox_41a67b19_62ea_539a_88ab_bae89c287d9a" comment="milleleaf node 41a67b19-62ea-539a-88ab-bae89c287d9a">Production!$N$26</definedName>
    <definedName name="ox_41a8324d_af2d_52dc_8de7_ff980f5252cd" comment="milleleaf node 41a8324d-af2d-52dc-8de7-ff980f5252cd">'Heat map article'!$V$113</definedName>
    <definedName name="ox_41aeae14_c909_5b89_97b0_03bbba7ea1e0" comment="milleleaf node 41aeae14-c909-5b89-97b0-03bbba7ea1e0">'Use Phase'!$T$206</definedName>
    <definedName name="ox_41af5995_65a3_56dd_b8e1_06181e0a3660" comment="milleleaf node 41af5995-65a3-56dd-b8e1-06181e0a3660">Resume_SensAnal!$AK$107</definedName>
    <definedName name="ox_41b0d04e_33d9_5e17_a3df_f35ad453d548" comment="milleleaf node 41b0d04e-33d9-5e17-a3df-f35ad453d548">Recycling!$AA$95</definedName>
    <definedName name="ox_41b5de74_7c1b_5cd1_b75f_25f6a5ec0692" comment="milleleaf node 41b5de74-7c1b-5cd1-b75f-25f6a5ec0692">Resume_SensAnal!$D$98</definedName>
    <definedName name="ox_41b97f34_8f70_5550_b05c_34de5f27c6e0" comment="milleleaf node 41b97f34-8f70-5550-b05c-34de5f27c6e0">'Use Phase'!$U$260</definedName>
    <definedName name="ox_41b99dde_38d5_5665_bc11_23ee72d39193" comment="milleleaf node 41b99dde-38d5-5665-bc11-23ee72d39193">'Use Phase'!$V$298</definedName>
    <definedName name="ox_41bab02a_1e40_5878_b7b4_23cc9a979f83" comment="milleleaf node 41bab02a-1e40-5878-b7b4-23cc9a979f83">Recycling!$E$96</definedName>
    <definedName name="ox_41bb1c29_7420_546b_8e95_e83eea2a15ce" comment="milleleaf node 41bb1c29-7420-546b-8e95-e83eea2a15ce">'Use Phase_Grid'!$V$199</definedName>
    <definedName name="ox_41c1bbb6_8d86_5d0e_924c_53ad434342bf" comment="milleleaf node 41c1bbb6-8d86-5d0e-924c-53ad434342bf">'Use Phase'!$AI$248</definedName>
    <definedName name="ox_41c2519f_46d1_5726_a5a3_29aad2ddb184" comment="milleleaf node 41c2519f-46d1-5726-a5a3-29aad2ddb184">Production!$V$16</definedName>
    <definedName name="ox_41c333a7_843f_51a8_88a1_368014f3f279" comment="milleleaf node 41c333a7-843f-51a8-88a1-368014f3f279">Resume_SensAnal!$D$70</definedName>
    <definedName name="ox_41c36b58_0654_590d_a32a_f5a3ce85db29" comment="milleleaf node 41c36b58-0654-590d-a32a-f5a3ce85db29">'Heat map article'!$U$6</definedName>
    <definedName name="ox_41c3747d_5824_5cb6_8f2d_815a28858e9d" comment="milleleaf node 41c3747d-5824-5cb6-8f2d-815a28858e9d">'Heat map article'!$AE$20</definedName>
    <definedName name="ox_41c3d01f_0e63_592d_b779_613f6128ff1f" comment="milleleaf node 41c3d01f-0e63-592d-b779-613f6128ff1f">Production!$J$29</definedName>
    <definedName name="ox_41c3d319_bbba_5d1f_baa2_64e37394d943" comment="milleleaf node 41c3d319-bbba-5d1f-baa2-64e37394d943">'Use Phase_Grid'!$W$170</definedName>
    <definedName name="ox_41c4133a_7967_571f_ad0f_1d12fff4854e" comment="milleleaf node 41c4133a-7967-571f-ad0f-1d12fff4854e">Resume_SensAnal!$J$122</definedName>
    <definedName name="ox_41c511df_552b_581a_bb19_7c0b20dc6935" comment="milleleaf node 41c511df-552b-581a-bb19-7c0b20dc6935">Recycling!$Q$151</definedName>
    <definedName name="ox_41c7192b_a677_503e_8a40_ebb1f6e44880" comment="milleleaf node 41c7192b-a677-503e-8a40-ebb1f6e44880">Graphs!$C$12</definedName>
    <definedName name="ox_41cb0e31_29de_5f99_b078_c37a26867d3d" comment="milleleaf node 41cb0e31-29de-5f99-b078-c37a26867d3d">'Heat map article'!$AR$46</definedName>
    <definedName name="ox_41d169a8_2519_526b_8497_ce3b6b4ff363" comment="milleleaf node 41d169a8-2519-526b-8497-ce3b6b4ff363">Production!$AJ$158</definedName>
    <definedName name="ox_41d4446a_988c_579f_8053_65efac5b7e6d" comment="milleleaf node 41d4446a-988c-579f-8053-65efac5b7e6d">'Use Phase'!$AL$209</definedName>
    <definedName name="ox_41d532c8_9c59_5bb2_94cc_61ad599caf91" comment="milleleaf node 41d532c8-9c59-5bb2-94cc-61ad599caf91">'Use Phase'!$R$320</definedName>
    <definedName name="ox_41d5c801_3268_5089_b900_06e822a40f10" comment="milleleaf node 41d5c801-3268-5089-b900-06e822a40f10">Resume_SensAnal!$AE$37</definedName>
    <definedName name="ox_41d68f68_86bd_50d4_b85e_f3652fd14a26" comment="milleleaf node 41d68f68-86bd-50d4-b85e-f3652fd14a26">'Use Phase'!$AF$276</definedName>
    <definedName name="ox_41da358b_1de7_52fd_8cc1_c422e96db8a7" comment="milleleaf node 41da358b-1de7-52fd-8cc1-c422e96db8a7">'Heat map article'!$AB$108</definedName>
    <definedName name="ox_41da972b_cbb6_5971_b279_2072a405148c" comment="milleleaf node 41da972b-cbb6-5971-b279-2072a405148c">Resume_SensAnal!$AH$41</definedName>
    <definedName name="ox_41dd17f8_e313_5373_a922_5514936d08db" comment="milleleaf node 41dd17f8-e313-5373-a922-5514936d08db">Recycling!$AP$326</definedName>
    <definedName name="ox_41df4cad_d441_5c54_a521_bdeaa8c5deaf" comment="milleleaf node 41df4cad-d441-5c54-a521-bdeaa8c5deaf">'Use Phase'!$Q$56</definedName>
    <definedName name="ox_41e2b6d7_8b9e_511d_b3bf_1505a539d534" comment="milleleaf node 41e2b6d7-8b9e-511d-b3bf-1505a539d534">Production!$M$163</definedName>
    <definedName name="ox_41e3ce49_b99b_56c4_8293_d6e6fcb9d49e" comment="milleleaf node 41e3ce49-b99b-56c4-8293-d6e6fcb9d49e">'Heat map article'!$AF$128</definedName>
    <definedName name="ox_41e545fe_537e_5903_8ce8_a372ca71e837" comment="milleleaf node 41e545fe-537e-5903-8ce8-a372ca71e837">Graphs!$P$58</definedName>
    <definedName name="ox_41eb3326_5df0_5801_b7ae_ae6a717b261d" comment="milleleaf node 41eb3326-5df0-5801-b7ae-ae6a717b261d">Production!$AZ$143</definedName>
    <definedName name="ox_41ec61e2_0018_531b_9208_ba0d0bbcb08f" comment="milleleaf node 41ec61e2-0018-531b-9208-ba0d0bbcb08f">Resume_SensAnal!$AE$89</definedName>
    <definedName name="ox_41ed6f3f_09b5_51bb_9783_763b117a06d8" comment="milleleaf node 41ed6f3f-09b5-51bb-9783-763b117a06d8">'Use Phase'!$M$54</definedName>
    <definedName name="ox_41ede370_6ce0_5054_ab81_9d09ed758873" comment="milleleaf node 41ede370-6ce0-5054-ab81-9d09ed758873">'Heat map article'!$H$100</definedName>
    <definedName name="ox_41f1bf7a_1091_5e0f_9fa7_7a020229b93b" comment="milleleaf node 41f1bf7a-1091-5e0f-9fa7-7a020229b93b">Production!$M$114</definedName>
    <definedName name="ox_41f4df07_2e5a_53e4_a325_0f46adb1cf80" comment="milleleaf node 41f4df07-2e5a-53e4-a325-0f46adb1cf80">'Use Phase'!$M$182</definedName>
    <definedName name="ox_41f6cfe3_69ed_5129_81ac_52659cadcaed" comment="milleleaf node 41f6cfe3-69ed-5129-81ac-52659cadcaed">Resume_SensAnal!$S$152</definedName>
    <definedName name="ox_41fc364f_c103_56e9_af33_85547d7b7263" comment="milleleaf node 41fc364f-c103-56e9-af33-85547d7b7263">Recycling!$AL$119</definedName>
    <definedName name="ox_41fc482e_386d_5d7c_8e2a_b9efcf7ad178" comment="milleleaf node 41fc482e-386d-5d7c-8e2a-b9efcf7ad178">'Heat map article'!$AJ$55</definedName>
    <definedName name="ox_41ff58e4_020e_505f_8a93_2db36cf9960e" comment="milleleaf node 41ff58e4-020e-505f-8a93-2db36cf9960e">Recycling!$T$112</definedName>
    <definedName name="ox_4204e6f0_8cc3_59f7_a491_7a3ddc033273" comment="milleleaf node 4204e6f0-8cc3-59f7-a491-7a3ddc033273">'Use Phase'!$O$177</definedName>
    <definedName name="ox_42083382_7bf4_5af0_a477_fc8f277b8682" comment="milleleaf node 42083382-7bf4-5af0-a477-fc8f277b8682">'Heat map article'!$R$28</definedName>
    <definedName name="ox_42096f11_13ed_57d7_9388_45f4fc30b49e" comment="milleleaf node 42096f11-13ed-57d7-9388-45f4fc30b49e">'Heat map article'!$O$66</definedName>
    <definedName name="ox_4209f88b_3b67_56ed_8040_12b42edd7fb7" comment="milleleaf node 4209f88b-3b67-56ed-8040-12b42edd7fb7">Production!$G$202</definedName>
    <definedName name="ox_4211b990_ca6a_5b01_b0bd_bd454f93082e" comment="milleleaf node 4211b990-ca6a-5b01-b0bd-bd454f93082e">'Heat map article'!$Y$92</definedName>
    <definedName name="ox_421588a8_a9ec_57bb_8266_f62d22640afb" comment="milleleaf node 421588a8-a9ec-57bb-8266-f62d22640afb">'Use Phase'!$O$16</definedName>
    <definedName name="ox_4216ba54_a82f_5fb9_ade7_7273580f8566" comment="milleleaf node 4216ba54-a82f-5fb9-ade7-7273580f8566">'Heat map article'!$N$75</definedName>
    <definedName name="ox_42180aa1_3ecb_5317_bfc2_704c8d9f07f9" comment="milleleaf node 42180aa1-3ecb-5317-bfc2-704c8d9f07f9">'Use Phase'!$T$219</definedName>
    <definedName name="ox_421fdc62_def7_5c38_9f13_74bec24eafb2" comment="milleleaf node 421fdc62-def7-5c38-9f13-74bec24eafb2">'Use Phase'!$AE$340</definedName>
    <definedName name="ox_4220b41b_faad_5f9c_a59b_9013063da05a" comment="milleleaf node 4220b41b-faad-5f9c-a59b-9013063da05a">Resume_SensAnal!$R$50</definedName>
    <definedName name="ox_42230c08_8fe7_545a_ae34_b9d254af3f12" comment="milleleaf node 42230c08-8fe7-545a-ae34-b9d254af3f12">'Use Phase'!$M$183</definedName>
    <definedName name="ox_42241f29_84e7_5971_8529_94f67e34ca9a" comment="milleleaf node 42241f29-84e7-5971-8529-94f67e34ca9a">Recycling!$AW$90</definedName>
    <definedName name="ox_4225d913_50cd_5257_add3_9b3c7b36520d" comment="milleleaf node 4225d913-50cd-5257-add3-9b3c7b36520d">'Heat map article'!$D$140</definedName>
    <definedName name="ox_42261a2b_d623_5248_b306_c98e13966c07" comment="milleleaf node 42261a2b-d623-5248-b306-c98e13966c07">'Use Phase'!$T$241</definedName>
    <definedName name="ox_42285b4e_3203_5756_8b82_cef3c6cdf805" comment="milleleaf node 42285b4e-3203-5756-8b82-cef3c6cdf805">Production!$AP$12</definedName>
    <definedName name="ox_4228fdba_33ef_56a1_aa3e_f6e8e80833a6" comment="milleleaf node 4228fdba-33ef-56a1-aa3e-f6e8e80833a6">Resume_SensAnal!$R$105</definedName>
    <definedName name="ox_4229476d_6a4d_5565_a4ce_eafbcef4db74" comment="milleleaf node 4229476d-6a4d-5565-a4ce-eafbcef4db74">Production!$BF$180</definedName>
    <definedName name="ox_422a1b6f_4628_548e_9aed_d50d8608eb7f" comment="milleleaf node 422a1b6f-4628-548e-9aed-d50d8608eb7f">Production!$H$73</definedName>
    <definedName name="ox_422ac9b8_12bf_5604_a6ce_9f4b4d6523a4" comment="milleleaf node 422ac9b8-12bf-5604-a6ce-9f4b4d6523a4">Graphs!$E$14</definedName>
    <definedName name="ox_423010b0_5adc_5cdd_a246_fb28f1029492" comment="milleleaf node 423010b0-5adc-5cdd-a246-fb28f1029492">'Use Phase'!$N$294</definedName>
    <definedName name="ox_4231dd8a_c692_51b1_a038_ecae76d69524" comment="milleleaf node 4231dd8a-c692-51b1-a038-ecae76d69524">Recycling!$R$183</definedName>
    <definedName name="ox_42382d23_70c1_5e73_abb4_464ab49d9119" comment="milleleaf node 42382d23-70c1-5e73-abb4-464ab49d9119">Resume_SensAnal!$AH$95</definedName>
    <definedName name="ox_423a6ab5_3cca_5b76_8cb4_bed3f80584a3" comment="milleleaf node 423a6ab5-3cca-5b76-8cb4-bed3f80584a3">Production!$BF$154</definedName>
    <definedName name="ox_423bee1d_ce0b_5f1a_87db_b3ce36e0b978" comment="milleleaf node 423bee1d-ce0b-5f1a-87db-b3ce36e0b978">'Use Phase'!$U$299</definedName>
    <definedName name="ox_423c5ff4_1df4_5f32_bb8a_4fdf822c35d3" comment="milleleaf node 423c5ff4-1df4-5f32-bb8a-4fdf822c35d3">'Use Phase_Grid'!$S$27</definedName>
    <definedName name="ox_42458149_897f_5e99_8651_d4adc74da60b" comment="milleleaf node 42458149-897f-5e99-8651-d4adc74da60b">'Use Phase'!$AH$234</definedName>
    <definedName name="ox_42460937_bc4b_5de2_af35_1352ad6b568c" comment="milleleaf node 42460937-bc4b-5de2-af35-1352ad6b568c">'Use Phase'!$K$380</definedName>
    <definedName name="ox_42485fd3_1c62_5dba_b87d_d3a40a809de8" comment="milleleaf node 42485fd3-1c62-5dba-b87d-d3a40a809de8">'Heat map article'!$V$149</definedName>
    <definedName name="ox_424866d3_f801_5cac_886f_968345a59d46" comment="milleleaf node 424866d3-f801-5cac-886f-968345a59d46">'Use Phase'!$O$314</definedName>
    <definedName name="ox_4248e42e_f9e8_5fb3_b07a_89bc17fbe0bc" comment="milleleaf node 4248e42e-f9e8-5fb3-b07a-89bc17fbe0bc">'Use Phase'!$N$314</definedName>
    <definedName name="ox_424a1431_a4e4_5278_8b32_5db4d8d26f68" comment="milleleaf node 424a1431-a4e4-5278-8b32-5db4d8d26f68">Resume_SensAnal!$AN$49</definedName>
    <definedName name="ox_424ab577_93b7_5a35_b26b_7efd8f78fb60" comment="milleleaf node 424ab577-93b7-5a35-b26b-7efd8f78fb60">'Use Phase'!$M$398</definedName>
    <definedName name="ox_424d094b_0464_55a6_90d0_72de3f0033d9" comment="milleleaf node 424d094b-0464-55a6-90d0-72de3f0033d9">Resume_SensAnal!$T$66</definedName>
    <definedName name="ox_42550d21_bd5f_5dd2_bc1f_91664f74ba53" comment="milleleaf node 42550d21-bd5f-5dd2-bc1f-91664f74ba53">Recycling!$V$156</definedName>
    <definedName name="ox_42573a33_39cb_50d2_9d1f_cc6fb3b54119" comment="milleleaf node 42573a33-39cb-50d2-9d1f-cc6fb3b54119">Resume_SensAnal!$T$88</definedName>
    <definedName name="ox_42577433_0b03_5fe9_bdb8_9c3a67a14b75" comment="milleleaf node 42577433-0b03-5fe9-bdb8-9c3a67a14b75">'Use Phase'!$N$86</definedName>
    <definedName name="ox_4258aed2_9b3c_550f_ae78_809175d403e3" comment="milleleaf node 4258aed2-9b3c-550f-ae78-809175d403e3">Production!$BM$227</definedName>
    <definedName name="ox_425abf8e_a36c_59c6_9da5_ec5410714988" comment="milleleaf node 425abf8e-a36c-59c6-9da5-ec5410714988">'Use Phase'!$AE$272</definedName>
    <definedName name="ox_425acf80_4ed1_51ea_9267_d0b1aaa82864" comment="milleleaf node 425acf80-4ed1-51ea-9267-d0b1aaa82864">'Use Phase'!$T$347</definedName>
    <definedName name="ox_425ba031_41eb_515b_941c_91e30ad58551" comment="milleleaf node 425ba031-41eb-515b-941c-91e30ad58551">Whisker_Sens!$C$22</definedName>
    <definedName name="ox_4260d2ca_492e_57d0_bc35_d1537a993205" comment="milleleaf node 4260d2ca-492e-57d0-bc35-d1537a993205">Production!$G$165</definedName>
    <definedName name="ox_4261f483_70eb_5822_978a_02d8f45be219" comment="milleleaf node 4261f483-70eb-5822-978a-02d8f45be219">Recycling!$AX$111</definedName>
    <definedName name="ox_42634774_468a_576a_8bf0_8c122b6d33ff" comment="milleleaf node 42634774-468a-576a-8bf0-8c122b6d33ff">Recycling!$G$147</definedName>
    <definedName name="ox_426bd7ca_0782_5f35_9393_2aeb5b06f17c" comment="milleleaf node 426bd7ca-0782-5f35-9393-2aeb5b06f17c">'Use Phase'!$N$297</definedName>
    <definedName name="ox_42703236_bd14_5465_9a90_cb97d36d2144" comment="milleleaf node 42703236-bd14-5465-9a90-cb97d36d2144">'Use Phase'!$Q$89</definedName>
    <definedName name="ox_4276f8c9_4894_5daa_a869_6259be20b36a" comment="milleleaf node 4276f8c9-4894-5daa-a869-6259be20b36a">Production!$H$149</definedName>
    <definedName name="ox_4277355f_115c_527b_8b7b_bee2d7b05102" comment="milleleaf node 4277355f-115c-527b-8b7b-bee2d7b05102">Resume_SensAnal!$E$193</definedName>
    <definedName name="ox_42796ef0_834c_53a9_9510_83a35ba7b883" comment="milleleaf node 42796ef0-834c-53a9-9510-83a35ba7b883">'Heat map article'!$AI$95</definedName>
    <definedName name="ox_427ccb91_b711_5405_9d0b_8ef7aaf4b894" comment="milleleaf node 427ccb91-b711-5405-9d0b-8ef7aaf4b894">'Use Phase'!$O$27</definedName>
    <definedName name="ox_428036d6_b89c_5e00_8d0d_a0d8f348eb02" comment="milleleaf node 428036d6-b89c-5e00-8d0d-a0d8f348eb02">'Heat map article'!$Y$9</definedName>
    <definedName name="ox_42815472_09d5_5d3b_a9f1_24763ab7c883" comment="milleleaf node 42815472-09d5-5d3b-a9f1-24763ab7c883">Resume_SensAnal!$K$11</definedName>
    <definedName name="ox_42825a7e_54e9_5e5c_b671_b345c20d7f83" comment="milleleaf node 42825a7e-54e9-5e5c-b671-b345c20d7f83">Production!$F$226</definedName>
    <definedName name="ox_42855f10_cc27_582e_a0c8_09dd84a95e48" comment="milleleaf node 42855f10-cc27-582e-a0c8-09dd84a95e48">'Use Phase'!$T$285</definedName>
    <definedName name="ox_4285699c_0276_5ce3_8250_29a110c77f4c" comment="milleleaf node 4285699c-0276-5ce3-8250-29a110c77f4c">'Heat map article'!$AP$13</definedName>
    <definedName name="ox_428ae0db_66a8_514f_8ff6_9a9a0c801fcc" comment="milleleaf node 428ae0db-66a8-514f-8ff6-9a9a0c801fcc">'Use Phase'!$K$113</definedName>
    <definedName name="ox_428b3ad7_190c_5edc_bda5_95da3a347c5c" comment="milleleaf node 428b3ad7-190c-5edc-bda5-95da3a347c5c">'Use Phase_Grid'!$W$221</definedName>
    <definedName name="ox_428c0754_26d1_5b08_957f_10d6e14bafcd" comment="milleleaf node 428c0754-26d1-5b08-957f-10d6e14bafcd">'Use Phase'!$R$343</definedName>
    <definedName name="ox_428ca08f_965b_520d_b0f1_05e52dc412d4" comment="milleleaf node 428ca08f-965b-520d-b0f1-05e52dc412d4">'Use Phase'!$L$189</definedName>
    <definedName name="ox_428dde86_513b_53a8_8a1e_599b423e80f4" comment="milleleaf node 428dde86-513b-53a8-8a1e-599b423e80f4">'Heat map article'!$AM$23</definedName>
    <definedName name="ox_428e083f_93a4_507b_adbf_b2c4fffde2a3" comment="milleleaf node 428e083f-93a4-507b-adbf-b2c4fffde2a3">'Heat map article'!$AG$152</definedName>
    <definedName name="ox_4296ffbc_2e58_5d63_af18_efb3dd977bf2" comment="milleleaf node 4296ffbc-2e58-5d63-af18-efb3dd977bf2">Production!$C$22</definedName>
    <definedName name="ox_4298a76a_76a9_5eb2_8cd9_99e1c256cf59" comment="milleleaf node 4298a76a-76a9-5eb2-8cd9-99e1c256cf59">'Use Phase_Grid'!$K$128</definedName>
    <definedName name="ox_429ab95e_b316_5d52_8870_66254239b57e" comment="milleleaf node 429ab95e-b316-5d52-8870-66254239b57e">Production!$BO$193</definedName>
    <definedName name="ox_429f6a0e_59c0_5e4d_bfbd_a7ae5e998f34" comment="milleleaf node 429f6a0e-59c0-5e4d-bfbd-a7ae5e998f34">Resume_SensAnal!$E$215</definedName>
    <definedName name="ox_42a172a4_c2d4_5321_aa4c_35684d9a31ba" comment="milleleaf node 42a172a4-c2d4-5321-aa4c-35684d9a31ba">Production!$AZ$15</definedName>
    <definedName name="ox_42a27610_3aca_5581_ab98_6ce09b8b5675" comment="milleleaf node 42a27610-3aca-5581-ab98-6ce09b8b5675">'Use Phase_Grid'!$M$171</definedName>
    <definedName name="ox_42a28bf6_9905_5c19_8e05_d0d62ae4e6e4" comment="milleleaf node 42a28bf6-9905-5c19-8e05-d0d62ae4e6e4">'Use Phase'!$P$251</definedName>
    <definedName name="ox_42abd917_e867_5f97_8eea_06f79bc60c67" comment="milleleaf node 42abd917-e867-5f97-8eea-06f79bc60c67">'Use Phase'!$L$51</definedName>
    <definedName name="ox_42ad2572_dcc3_5031_9ec0_97d4cb14c01d" comment="milleleaf node 42ad2572-dcc3-5031-9ec0-97d4cb14c01d">Production!$P$86</definedName>
    <definedName name="ox_42af49ca_a7ee_580d_85b0_7c67665920b1" comment="milleleaf node 42af49ca-a7ee-580d-85b0-7c67665920b1">'Heat map article'!$N$21</definedName>
    <definedName name="ox_42b02e70_8a35_5ef9_86f1_d2f59c794732" comment="milleleaf node 42b02e70-8a35-5ef9-86f1-d2f59c794732">'Heat map article'!$I$93</definedName>
    <definedName name="ox_42b16ea1_9ee8_5145_bde3_1308797da3a9" comment="milleleaf node 42b16ea1-9ee8-5145-bde3-1308797da3a9">Resume_SensAnal!$T$208</definedName>
    <definedName name="ox_42b681f0_fffc_5337_935d_7d5df74ccac0" comment="milleleaf node 42b681f0-fffc-5337-935d-7d5df74ccac0">Recycling!$BJ$307</definedName>
    <definedName name="ox_42b7909d_069d_57de_9a91_ab2af4877839" comment="milleleaf node 42b7909d-069d-57de-9a91-ab2af4877839">'Heat map article'!$H$33</definedName>
    <definedName name="ox_42ba787b_7742_56e3_8f58_2eb518ae2661" comment="milleleaf node 42ba787b-7742-56e3-8f58-2eb518ae2661">'Use Phase_Grid'!$Q$110</definedName>
    <definedName name="ox_42baa8dc_cc1d_50f4_8619_1dbf034b19b2" comment="milleleaf node 42baa8dc-cc1d-50f4-8619-1dbf034b19b2">Recycling!$T$164</definedName>
    <definedName name="ox_42bc7d60_a29b_5fc3_bc83_d4fb2794ba71" comment="milleleaf node 42bc7d60-a29b-5fc3-bc83-d4fb2794ba71">'Use Phase'!$AK$170</definedName>
    <definedName name="ox_42bd8fac_0d20_58c2_8562_0caa8b2ba172" comment="milleleaf node 42bd8fac-0d20-58c2-8562-0caa8b2ba172">Recycling!$AS$79</definedName>
    <definedName name="ox_42bf5c92_d0e1_54b5_9f0d_8eeda0f7aded" comment="milleleaf node 42bf5c92-d0e1-54b5-9f0d-8eeda0f7aded">'Use Phase_Grid'!$R$178</definedName>
    <definedName name="ox_42c338a0_0a8a_5a0d_9d1c_d615a19f6f64" comment="milleleaf node 42c338a0-0a8a-5a0d-9d1c-d615a19f6f64">'Use Phase'!$AG$140</definedName>
    <definedName name="ox_42ceff94_be0e_5a44_b8f1_f764cd607e34" comment="milleleaf node 42ceff94-be0e-5a44-b8f1-f764cd607e34">Resume_SensAnal!$AB$100</definedName>
    <definedName name="ox_42d04449_8e66_587c_bf92_f965aeb9da57" comment="milleleaf node 42d04449-8e66-587c-bf92-f965aeb9da57">'Use Phase'!$AK$312</definedName>
    <definedName name="ox_42d33032_eecc_5e2e_b9be_90ba29482e71" comment="milleleaf node 42d33032-eecc-5e2e-b9be-90ba29482e71">'Use Phase_Grid'!$O$38</definedName>
    <definedName name="ox_42dbbc27_c995_5f1f_b988_b4f8d2c1c7ee" comment="milleleaf node 42dbbc27-c995-5f1f-b988-b4f8d2c1c7ee">Production!$R$13</definedName>
    <definedName name="ox_42de8d97_86bc_5c19_94ba_f1e4550ab347" comment="milleleaf node 42de8d97-86bc-5c19-94ba-f1e4550ab347">'Use Phase_Grid'!$S$159</definedName>
    <definedName name="ox_42debb16_a7f9_5c0e_a35d_eae4e08b4a31" comment="milleleaf node 42debb16-a7f9-5c0e-a35d-eae4e08b4a31">Resume_SensAnal!$M$218</definedName>
    <definedName name="ox_42e1a72f_f250_5a90_89d7_3faa867221f0" comment="milleleaf node 42e1a72f-f250-5a90-89d7-3faa867221f0">'Use Phase'!$V$221</definedName>
    <definedName name="ox_42e3290b_35c8_533a_902c_f134aa17b30b" comment="milleleaf node 42e3290b-35c8-533a-902c-f134aa17b30b">'Use Phase'!$N$317</definedName>
    <definedName name="ox_42e4aee7_10d4_5149_b6d7_6cc8036fb1b0" comment="milleleaf node 42e4aee7-10d4-5149-b6d7-6cc8036fb1b0">'Use Phase'!$P$216</definedName>
    <definedName name="ox_42e786d6_f043_51e7_b689_2e67cb389874" comment="milleleaf node 42e786d6-f043-51e7-b689-2e67cb389874">'Heat map article'!$AH$126</definedName>
    <definedName name="ox_42f049f8_0278_55bb_a391_78b0c5407085" comment="milleleaf node 42f049f8-0278-55bb-a391-78b0c5407085">Production!$K$129</definedName>
    <definedName name="ox_42f0c2f9_e138_5fa3_b82a_9f9964bead24" comment="milleleaf node 42f0c2f9-e138-5fa3-b82a-9f9964bead24">'Use Phase'!$M$144</definedName>
    <definedName name="ox_42f28d2c_54bc_5bce_b710_e88721b0dbe2" comment="milleleaf node 42f28d2c-54bc-5bce-b710-e88721b0dbe2">'Use Phase'!$M$273</definedName>
    <definedName name="ox_42f34bac_4946_54f0_8593_7c5261b7c6a6" comment="milleleaf node 42f34bac-4946-54f0-8593-7c5261b7c6a6">Resume_SensAnal!$F$68</definedName>
    <definedName name="ox_42f37f21_17ca_5491_902a_40d61d709e14" comment="milleleaf node 42f37f21-17ca-5491-902a-40d61d709e14">'Heat map article'!$AU$15</definedName>
    <definedName name="ox_42f48f5f_1b64_56c9_be67_8fcc57b7bace" comment="milleleaf node 42f48f5f-1b64-56c9-be67-8fcc57b7bace">Recycling!$L$194</definedName>
    <definedName name="ox_42f55312_f376_521e_9b27_53da0532f4b6" comment="milleleaf node 42f55312-f376-521e-9b27-53da0532f4b6">Recycling!$W$174</definedName>
    <definedName name="ox_42f5f9f7_88e6_5600_b52f_60be0c539c93" comment="milleleaf node 42f5f9f7-88e6-5600-b52f-60be0c539c93">Recycling!$AC$103</definedName>
    <definedName name="ox_42fb2fd9_4b1d_5309_882a_d644ecd09ae7" comment="milleleaf node 42fb2fd9-4b1d-5309-882a-d644ecd09ae7">'Use Phase'!$O$201</definedName>
    <definedName name="ox_42fccc76_9eb2_5266_9683_f5002706bcf2" comment="milleleaf node 42fccc76-9eb2-5266-9683-f5002706bcf2">'Use Phase'!$N$214</definedName>
    <definedName name="ox_42febff6_2ca1_5e34_a9c3_59226d35bac9" comment="milleleaf node 42febff6-2ca1-5e34-a9c3-59226d35bac9">Resume_SensAnal!$P$209</definedName>
    <definedName name="ox_42ff9d6f_a1be_5ceb_af98_4e73fcebbf1a" comment="milleleaf node 42ff9d6f-a1be-5ceb-af98-4e73fcebbf1a">Production!$BE$145</definedName>
    <definedName name="ox_4300e0b3_5445_591c_9d2f_9f7aa18e748b" comment="milleleaf node 4300e0b3-5445-591c-9d2f-9f7aa18e748b">Recycling!$AW$166</definedName>
    <definedName name="ox_430abcfb_5960_59ac_a6ea_d7e4beab3ee8" comment="milleleaf node 430abcfb-5960-59ac-a6ea-d7e4beab3ee8">'Use Phase_Grid'!$W$187</definedName>
    <definedName name="ox_430b55c1_3060_544d_a4b7_10d0f4336faf" comment="milleleaf node 430b55c1-3060-544d-a4b7-10d0f4336faf">Production!$O$192</definedName>
    <definedName name="ox_430bfc0e_fe7d_5909_8e9f_f1b11064c8af" comment="milleleaf node 430bfc0e-fe7d-5909-8e9f-f1b11064c8af">Recycling!$AC$90</definedName>
    <definedName name="ox_430ebf8b_9211_5a9e_a50c_9f2fafa8f834" comment="milleleaf node 430ebf8b-9211-5a9e-a50c-9f2fafa8f834">'Use Phase_Grid'!$P$262</definedName>
    <definedName name="ox_430f4366_935a_542f_9560_8bfa3cb5a44b" comment="milleleaf node 430f4366-935a-542f-9560-8bfa3cb5a44b">Resume_SensAnal!$K$92</definedName>
    <definedName name="ox_430f7344_082d_5103_9b4f_a3df0aab50b9" comment="milleleaf node 430f7344-082d-5103-9b4f-a3df0aab50b9">'Heat map article'!$AI$144</definedName>
    <definedName name="ox_43137040_4e47_5a82_afa8_d30d7e59ab3a" comment="milleleaf node 43137040-4e47-5a82-afa8-d30d7e59ab3a">Recycling!$H$144</definedName>
    <definedName name="ox_43166a9e_1031_58ec_9e65_50ad6b713ea8" comment="milleleaf node 43166a9e-1031-58ec-9e65-50ad6b713ea8">Recycling!$AX$84</definedName>
    <definedName name="ox_431b1ce1_54aa_5099_b1d0_f9913bbcb3ce" comment="milleleaf node 431b1ce1-54aa-5099-b1d0-f9913bbcb3ce">Resume_SensAnal!$AK$104</definedName>
    <definedName name="ox_431b432c_e525_5d4b_85c7_536b20d7ddef" comment="milleleaf node 431b432c-e525-5d4b-85c7-536b20d7ddef">Recycling!$BP$299</definedName>
    <definedName name="ox_431d8643_2e2a_5a56_a8c8_bb5635eb34f5" comment="milleleaf node 431d8643-2e2a-5a56-a8c8-bb5635eb34f5">'Heat map article'!$C$28</definedName>
    <definedName name="ox_432074ca_c4a9_5c1e_8c97_e8686c1eee23" comment="milleleaf node 432074ca-c4a9-5c1e-8c97-e8686c1eee23">'Heat map article'!$C$154</definedName>
    <definedName name="ox_43218c90_4b1f_574d_a68f_824fd02f56fd" comment="milleleaf node 43218c90-4b1f-574d-a68f-824fd02f56fd">'Use Phase'!$S$148</definedName>
    <definedName name="ox_4321a05c_0988_5a39_ad2d_5af19ec7c0b5" comment="milleleaf node 4321a05c-0988-5a39-ad2d-5af19ec7c0b5">'Heat map article'!$P$145</definedName>
    <definedName name="ox_43231960_3814_5174_98cc_96fcd86337c2" comment="milleleaf node 43231960-3814-5174-98cc-96fcd86337c2">Resume_SensAnal!$M$107</definedName>
    <definedName name="ox_4323ebdf_a40b_5c1c_aa46_63a6196bcf0f" comment="milleleaf node 4323ebdf-a40b-5c1c-aa46-63a6196bcf0f">'Use Phase'!$P$273</definedName>
    <definedName name="ox_4327f191_779d_5545_b1f0_c42ffec086e2" comment="milleleaf node 4327f191-779d-5545-b1f0-c42ffec086e2">'Heat map article'!$AA$14</definedName>
    <definedName name="ox_432a6852_6c63_5843_b27b_dcc1a8d41f13" comment="milleleaf node 432a6852-6c63-5843-b27b-dcc1a8d41f13">Production!$AM$11</definedName>
    <definedName name="ox_432d2845_7b22_5177_84bf_de37e79d3e38" comment="milleleaf node 432d2845-7b22-5177-84bf-de37e79d3e38">Resume_SensAnal!$AB$46</definedName>
    <definedName name="ox_432e187c_3410_542b_a962_7fbe443ee49e" comment="milleleaf node 432e187c-3410-542b-a962-7fbe443ee49e">Resume_SensAnal!$I$47</definedName>
    <definedName name="ox_432e24a0_30ad_5593_8aa2_7e3601f2464b" comment="milleleaf node 432e24a0-30ad-5593-8aa2-7e3601f2464b">Graphs!$K$43</definedName>
    <definedName name="ox_432fe553_c2c1_59fa_960f_6ec8fd7c576b" comment="milleleaf node 432fe553-c2c1-59fa-960f-6ec8fd7c576b">Whisker_Sens!$D$56</definedName>
    <definedName name="ox_4337a709_5726_5923_8ded_7bf36557a4dd" comment="milleleaf node 4337a709-5726-5923-8ded-7bf36557a4dd">'Use Phase'!$V$149</definedName>
    <definedName name="ox_433c0586_3e2f_5b9b_bc81_7dc44577ee03" comment="milleleaf node 433c0586-3e2f-5b9b-bc81-7dc44577ee03">'Use Phase'!$N$47</definedName>
    <definedName name="ox_433f9223_ab41_573b_a59d_b0e41b869815" comment="milleleaf node 433f9223-ab41-573b-a59d-b0e41b869815">Resume_SensAnal!$B$187</definedName>
    <definedName name="ox_4345ebfb_6b13_5e4a_a634_09a2e08ed687" comment="milleleaf node 4345ebfb-6b13-5e4a-a634-09a2e08ed687">Production!$B$11</definedName>
    <definedName name="ox_434beead_8232_5345_bfcf_2e38199723ec" comment="milleleaf node 434beead-8232-5345-bfcf-2e38199723ec">'Use Phase'!$T$233</definedName>
    <definedName name="ox_434e5297_6e50_5ca8_8861_c72d8c32afd0" comment="milleleaf node 434e5297-6e50-5ca8-8861-c72d8c32afd0">Production!$AU$186</definedName>
    <definedName name="ox_434edfde_34ba_5fab_b25c_e889340b361d" comment="milleleaf node 434edfde-34ba-5fab-b25c-e889340b361d">Resume_SensAnal!$AL$74</definedName>
    <definedName name="ox_4357dd4b_5bec_5854_ac86_b71041b70f79" comment="milleleaf node 4357dd4b-5bec-5854-ac86-b71041b70f79">'Use Phase'!$D$7</definedName>
    <definedName name="ox_435a3f58_5e60_56d9_8931_0ee7b6a46863" comment="milleleaf node 435a3f58-5e60-56d9-8931-0ee7b6a46863">'Use Phase_Grid'!$K$123</definedName>
    <definedName name="ox_435a99c2_77c1_58b3_8cae_bcf1808ec12e" comment="milleleaf node 435a99c2-77c1-58b3-8cae-bcf1808ec12e">Recycling!$T$156</definedName>
    <definedName name="ox_435bd822_4bf6_5a0f_a7ae_92f097259ea0" comment="milleleaf node 435bd822-4bf6-5a0f-a7ae-92f097259ea0">Recycling!$T$177</definedName>
    <definedName name="ox_435d0b71_3b28_5d87_ae76_80bbfd9be580" comment="milleleaf node 435d0b71-3b28-5d87-ae76-80bbfd9be580">Graphs!$B$21</definedName>
    <definedName name="ox_435f0804_1392_5bbc_8097_1067a821e205" comment="milleleaf node 435f0804-1392-5bbc-8097-1067a821e205">Resume_SensAnal!$F$154</definedName>
    <definedName name="ox_4363df54_fc12_57b9_ad62_a736e4dd3c24" comment="milleleaf node 4363df54-fc12-57b9-ad62-a736e4dd3c24">'Use Phase'!$K$70</definedName>
    <definedName name="ox_43641b38_5941_51b6_ba4a_9ba5b9f23727" comment="milleleaf node 43641b38-5941-51b6-ba4a-9ba5b9f23727">Recycling!$BT$163</definedName>
    <definedName name="ox_43719a8f_c24b_5454_92c0_9a4078529a06" comment="milleleaf node 43719a8f-c24b-5454-92c0-9a4078529a06">Production!$H$33</definedName>
    <definedName name="ox_43768bd9_3152_53a6_909e_6c824f3da696" comment="milleleaf node 43768bd9-3152-53a6-909e-6c824f3da696">Resume_SensAnal!$R$212</definedName>
    <definedName name="ox_437e8539_353e_557b_b601_f566349e6098" comment="milleleaf node 437e8539-353e-557b-b601-f566349e6098">Recycling!$BI$113</definedName>
    <definedName name="ox_4380804a_0e87_5844_aa26_84dbc73faf48" comment="milleleaf node 4380804a-0e87-5844-aa26-84dbc73faf48">Resume_SensAnal!$D$139</definedName>
    <definedName name="ox_43815887_1ce0_5abb_88a2_7ab2d2c71b5c" comment="milleleaf node 43815887-1ce0-5abb-88a2-7ab2d2c71b5c">Recycling!$L$114</definedName>
    <definedName name="ox_438255b5_850c_5615_a973_7b462ff144be" comment="milleleaf node 438255b5-850c-5615-a973-7b462ff144be">'Heat map article'!$O$25</definedName>
    <definedName name="ox_43840bfe_21c3_5ea3_b2ce_76324d9c14aa" comment="milleleaf node 43840bfe-21c3-5ea3-b2ce-76324d9c14aa">Resume_SensAnal!$AD$48</definedName>
    <definedName name="ox_438b7229_f8a3_5853_ad64_a8f240e69e8f" comment="milleleaf node 438b7229-f8a3-5853-ad64-a8f240e69e8f">Recycling!$G$155</definedName>
    <definedName name="ox_438db299_079a_5ace_b6a2_c3948ec8bae7" comment="milleleaf node 438db299-079a-5ace-b6a2-c3948ec8bae7">Resume_SensAnal!$T$118</definedName>
    <definedName name="ox_438f1551_f3af_5bd5_b03c_98c7587be032" comment="milleleaf node 438f1551-f3af-5bd5-b03c-98c7587be032">Recycling!$Y$172</definedName>
    <definedName name="ox_4393c9de_5649_54c1_af66_892bd3862e27" comment="milleleaf node 4393c9de-5649-54c1-af66-892bd3862e27">Production!$BO$221</definedName>
    <definedName name="ox_4398bcad_7c8e_54ca_86d0_7b972275dbf6" comment="milleleaf node 4398bcad-7c8e-54ca-86d0-7b972275dbf6">Resume_SensAnal!$H$18</definedName>
    <definedName name="ox_439ab062_b0eb_525f_a5ca_1c235255672b" comment="milleleaf node 439ab062-b0eb-525f-a5ca-1c235255672b">'Use Phase'!$O$182</definedName>
    <definedName name="ox_439ca0de_6383_5ad7_9794_29f0628646ed" comment="milleleaf node 439ca0de-6383-5ad7-9794-29f0628646ed">Recycling!$AX$108</definedName>
    <definedName name="ox_439dc7d7_9e5c_5205_87ec_322f56c34038" comment="milleleaf node 439dc7d7-9e5c-5205-87ec-322f56c34038">'Use Phase_Grid'!$M$55</definedName>
    <definedName name="ox_439f3c81_9629_52b0_82e2_4a007380f1ee" comment="milleleaf node 439f3c81-9629-52b0-82e2-4a007380f1ee">Recycling!$I$85</definedName>
    <definedName name="ox_43a14a9d_3653_51a3_a642_21841dd2f7c4" comment="milleleaf node 43a14a9d-3653-51a3-a642-21841dd2f7c4">'Use Phase_Grid'!$K$235</definedName>
    <definedName name="ox_43a5ab6f_3239_5bc8_a2c0_b61b3672725f" comment="milleleaf node 43a5ab6f-3239-5bc8-a2c0-b61b3672725f">Graphs!$G$68</definedName>
    <definedName name="ox_43a7845e_bc35_5984_adb9_acfe64127a49" comment="milleleaf node 43a7845e-bc35-5984-adb9-acfe64127a49">'Use Phase'!$R$98</definedName>
    <definedName name="ox_43ad5f20_c3d6_53be_9124_c7e9ac6113de" comment="milleleaf node 43ad5f20-c3d6-53be-9124-c7e9ac6113de">'Use Phase_Grid'!$R$127</definedName>
    <definedName name="ox_43add4ea_1a4d_557e_9de2_8ea17818ab2b" comment="milleleaf node 43add4ea-1a4d-557e-9de2-8ea17818ab2b">Recycling!$H$143</definedName>
    <definedName name="ox_43b16ebf_0e61_5f8e_9485_27930e9a0e08" comment="milleleaf node 43b16ebf-0e61-5f8e-9485-27930e9a0e08">Production!$L$161</definedName>
    <definedName name="ox_43b2baf3_48c8_53ca_a93b_63a4b6c8d8a1" comment="milleleaf node 43b2baf3-48c8-53ca-a93b-63a4b6c8d8a1">'Use Phase'!$AE$290</definedName>
    <definedName name="ox_43b2c149_3a7c_5462_8149_a5baa70ac75d" comment="milleleaf node 43b2c149-3a7c-5462-8149-a5baa70ac75d">'Use Phase'!$AI$260</definedName>
    <definedName name="ox_43b54fa9_8a60_5d99_9672_16e0479dc64b" comment="milleleaf node 43b54fa9-8a60-5d99-9672-16e0479dc64b">'Use Phase'!$W$186</definedName>
    <definedName name="ox_43b5bcd5_9a88_5968_95fb_38d6e23a9c7c" comment="milleleaf node 43b5bcd5-9a88-5968-95fb-38d6e23a9c7c">Recycling!$AN$152</definedName>
    <definedName name="ox_43bb68c5_37fc_5ba9_958d_4ded520ba7b6" comment="milleleaf node 43bb68c5-37fc-5ba9-958d-4ded520ba7b6">'Use Phase'!$Q$307</definedName>
    <definedName name="ox_43bcda7a_33c8_544f_bfbf_ec2e232c4dc9" comment="milleleaf node 43bcda7a-33c8-544f-bfbf-ec2e232c4dc9">'Use Phase'!$AH$177</definedName>
    <definedName name="ox_43bdd53c_56c6_5d18_9938_29897d297cdc" comment="milleleaf node 43bdd53c-56c6-5d18-9938-29897d297cdc">Resume_SensAnal!$I$46</definedName>
    <definedName name="ox_43bdee3b_b385_5fdb_867c_5881c2ab7165" comment="milleleaf node 43bdee3b-b385-5fdb-867c-5881c2ab7165">Recycling!$H$160</definedName>
    <definedName name="ox_43c03529_0085_5830_9ada_888bcb5fca61" comment="milleleaf node 43c03529-0085-5830-9ada-888bcb5fca61">'Use Phase'!$O$75</definedName>
    <definedName name="ox_43c29c99_b73b_5adc_b7a6_e0c7fba091f1" comment="milleleaf node 43c29c99-b73b-5adc-b7a6-e0c7fba091f1">'Heat map article'!$J$148</definedName>
    <definedName name="ox_43c67649_8d97_52c8_8591_e750d866803c" comment="milleleaf node 43c67649-8d97-52c8-8591-e750d866803c">Recycling!$AX$153</definedName>
    <definedName name="ox_43c79f59_caee_5fdd_9188_69936f095bce" comment="milleleaf node 43c79f59-caee-5fdd-9188-69936f095bce">'Use Phase'!$K$279</definedName>
    <definedName name="ox_43cf2f6c_4021_5652_9c99_3339e8b91f84" comment="milleleaf node 43cf2f6c-4021-5652-9c99-3339e8b91f84">'Use Phase'!$S$303</definedName>
    <definedName name="ox_43d3759b_2b45_5e50_b6ee_bc19483de586" comment="milleleaf node 43d3759b-2b45-5e50-b6ee-bc19483de586">Recycling!$R$145</definedName>
    <definedName name="ox_43d68da8_dd51_5739_b7a4_6f0e0c166140" comment="milleleaf node 43d68da8-dd51-5739-b7a4-6f0e0c166140">'Heat map article'!$AI$12</definedName>
    <definedName name="ox_43dac4b8_d6a6_5760_944c_6be898a7302c" comment="milleleaf node 43dac4b8-d6a6-5760-944c-6be898a7302c">Resume_SensAnal!$AP$92</definedName>
    <definedName name="ox_43df7580_3093_5d13_a222_277e417e99cd" comment="milleleaf node 43df7580-3093-5d13-a222-277e417e99cd">Recycling!$AO$117</definedName>
    <definedName name="ox_43e0460e_40a4_5c59_bb1c_a9c9aa3d66f8" comment="milleleaf node 43e0460e-40a4-5c59-bb1c-a9c9aa3d66f8">'Heat map article'!$N$82</definedName>
    <definedName name="ox_43e11810_8152_5790_a198_aeb26797d555" comment="milleleaf node 43e11810-8152-5790-a198-aeb26797d555">'Use Phase'!$AH$207</definedName>
    <definedName name="ox_43e54969_5d4d_5e4e_b699_945d7facbc85" comment="milleleaf node 43e54969-5d4d-5e4e-b699-945d7facbc85">'Use Phase_Grid'!$J$147</definedName>
    <definedName name="ox_43e95c7e_87de_5e11_93b1_c911121b78ea" comment="milleleaf node 43e95c7e-87de-5e11-93b1-c911121b78ea">Production!$H$146</definedName>
    <definedName name="ox_43ebe48d_e71a_5f4f_b84f_a11867580ae0" comment="milleleaf node 43ebe48d-e71a-5f4f-b84f-a11867580ae0">Resume_SensAnal!$B$218</definedName>
    <definedName name="ox_43f01f9d_bc34_58ad_af0a_5f2613655e74" comment="milleleaf node 43f01f9d-bc34-58ad-af0a-5f2613655e74">'Heat map article'!$AH$127</definedName>
    <definedName name="ox_43f066e4_ce82_5269_aa5d_1631aa784340" comment="milleleaf node 43f066e4-ce82-5269-aa5d-1631aa784340">'Heat map article'!$AE$58</definedName>
    <definedName name="ox_43f4063e_7bba_5b69_8c02_f8b623d12642" comment="milleleaf node 43f4063e-7bba-5b69-8c02-f8b623d12642">Whisker_Sens!$F$3</definedName>
    <definedName name="ox_43f54383_460a_5c7d_9080_bf676fd37721" comment="milleleaf node 43f54383-460a-5c7d-9080-bf676fd37721">Recycling!$T$162</definedName>
    <definedName name="ox_43fc6d9e_1612_54ce_abfe_180a52a3f57e" comment="milleleaf node 43fc6d9e-1612-54ce-abfe-180a52a3f57e">Recycling!$R$106</definedName>
    <definedName name="ox_43ffa253_5a84_593e_97f0_be0b57aecdf0" comment="milleleaf node 43ffa253-5a84-593e-97f0-be0b57aecdf0">Recycling!$Z$189</definedName>
    <definedName name="ox_44058296_8de4_5c33_94a5_6ca1e0614fed" comment="milleleaf node 44058296-8de4-5c33-94a5-6ca1e0614fed">Resume_SensAnal!$S$162</definedName>
    <definedName name="ox_4405931f_4b39_5c05_bb9b_7136eef34425" comment="milleleaf node 4405931f-4b39-5c05-bb9b-7136eef34425">Resume_SensAnal!$AB$101</definedName>
    <definedName name="ox_44065d8c_c455_5a33_9f50_0189c0edc336" comment="milleleaf node 44065d8c-c455-5a33-9f50-0189c0edc336">'Heat map article'!$AA$152</definedName>
    <definedName name="ox_440b0d06_7b1e_51e4_a221_0d405b916984" comment="milleleaf node 440b0d06-7b1e-51e4-a221-0d405b916984">Resume_SensAnal!$E$72</definedName>
    <definedName name="ox_440c4460_d216_57ed_8eee_c7d93ff9fbec" comment="milleleaf node 440c4460-d216-57ed-8eee-c7d93ff9fbec">Graphs!$K$24</definedName>
    <definedName name="ox_440e432d_0854_5dc1_8362_24e6c5038897" comment="milleleaf node 440e432d-0854-5dc1-8362-24e6c5038897">Recycling!$BF$117</definedName>
    <definedName name="ox_44108c07_ae92_550d_966d_32183f9abfc2" comment="milleleaf node 44108c07-ae92-550d-966d-32183f9abfc2">'Use Phase'!$AG$182</definedName>
    <definedName name="ox_44149b4c_8326_5338_b5c4_c8ec72df751f" comment="milleleaf node 44149b4c-8326-5338-b5c4-c8ec72df751f">Resume_SensAnal!$G$159</definedName>
    <definedName name="ox_441a7866_d237_5293_9071_76d4acd3df01" comment="milleleaf node 441a7866-d237-5293-9071-76d4acd3df01">Production!$E$117</definedName>
    <definedName name="ox_441afa1a_d7a9_5cc5_89aa_5c170722dcf3" comment="milleleaf node 441afa1a-d7a9-5cc5-89aa-5c170722dcf3">'Use Phase'!$L$339</definedName>
    <definedName name="ox_441bc550_d948_551b_bdc5_36dc9c9b7b07" comment="milleleaf node 441bc550-d948-551b-bdc5-36dc9c9b7b07">'Use Phase_Grid'!$P$15</definedName>
    <definedName name="ox_441d4e90_32dc_544a_a9cd_da1519f507eb" comment="milleleaf node 441d4e90-32dc-544a-a9cd-da1519f507eb">Resume_SensAnal!$AM$94</definedName>
    <definedName name="ox_441ef33f_3abd_5c5c_8082_7621554583dc" comment="milleleaf node 441ef33f-3abd-5c5c-8082-7621554583dc">Recycling!$AP$330</definedName>
    <definedName name="ox_44214aa8_63c9_5696_b554_a55d7b3a8f78" comment="milleleaf node 44214aa8-63c9-5696-b554-a55d7b3a8f78">'Use Phase'!$K$201</definedName>
    <definedName name="ox_44245799_91cd_5eee_8218_333a8f780dfb" comment="milleleaf node 44245799-91cd-5eee-8218-333a8f780dfb">'Heat map article'!$R$85</definedName>
    <definedName name="ox_44255fa8_1bd1_51bb_83fd_a85877480708" comment="milleleaf node 44255fa8-1bd1-51bb-83fd-a85877480708">'Use Phase_Grid'!$W$166</definedName>
    <definedName name="ox_44258484_bd16_5efa_b9f9_e9a0fd72b540" comment="milleleaf node 44258484-bd16-5efa-b9f9-e9a0fd72b540">Production!$K$231</definedName>
    <definedName name="ox_44276ffb_9369_5762_b1f9_e527fa598d44" comment="milleleaf node 44276ffb-9369-5762-b1f9-e527fa598d44">'Use Phase'!$R$294</definedName>
    <definedName name="ox_44279931_5fa1_5a2d_a47e_3ec8c15a6faf" comment="milleleaf node 44279931-5fa1-5a2d-a47e-3ec8c15a6faf">Resume_SensAnal!$AE$49</definedName>
    <definedName name="ox_4427f1a5_4320_5969_b52f_8029f04a4780" comment="milleleaf node 4427f1a5-4320-5969-b52f-8029f04a4780">Production!$G$215</definedName>
    <definedName name="ox_44286752_ca76_57db_9633_c97addb9121b" comment="milleleaf node 44286752-ca76-57db-9633-c97addb9121b">'Use Phase'!$AG$147</definedName>
    <definedName name="ox_442c1696_7a3c_5486_92dc_5d58f2fd0806" comment="milleleaf node 442c1696-7a3c-5486-92dc-5d58f2fd0806">'Heat map article'!$AJ$46</definedName>
    <definedName name="ox_442fa987_5ba5_5278_a2c2_ce1d32088bfe" comment="milleleaf node 442fa987-5ba5-5278-a2c2-ce1d32088bfe">Production!$O$142</definedName>
    <definedName name="ox_443054f4_f17e_5a86_9fb3_73f35b618a7c" comment="milleleaf node 443054f4-f17e-5a86-9fb3-73f35b618a7c">Whisker_Sens!$J$5</definedName>
    <definedName name="ox_4435fc0e_5054_5819_893d_69a94a13865e" comment="milleleaf node 4435fc0e-5054-5819-893d-69a94a13865e">Resume_SensAnal!$AB$44</definedName>
    <definedName name="ox_443640a9_4841_5d0c_91c2_5fd24c351c2d" comment="milleleaf node 443640a9-4841-5d0c-91c2-5fd24c351c2d">Resume_SensAnal!$T$155</definedName>
    <definedName name="ox_44391a0e_88e2_5239_93bb_a1dada36489c" comment="milleleaf node 44391a0e-88e2-5239-93bb-a1dada36489c">'Heat map article'!$F$103</definedName>
    <definedName name="ox_443eae76_dd5c_57ab_b905_311479f6933c" comment="milleleaf node 443eae76-dd5c-57ab-b905-311479f6933c">'Use Phase'!$R$138</definedName>
    <definedName name="ox_4441192e_04f9_5c0f_afea_b74f92eac034" comment="milleleaf node 4441192e-04f9-5c0f-afea-b74f92eac034">'Use Phase'!$AK$147</definedName>
    <definedName name="ox_4453bc32_b853_540b_b09c_793eed329e3a" comment="milleleaf node 4453bc32-b853-540b-b09c-793eed329e3a">'Use Phase_Grid'!$L$19</definedName>
    <definedName name="ox_4454bec7_c041_501a_8788_9e83938cd7d2" comment="milleleaf node 4454bec7-c041-501a-8788-9e83938cd7d2">'Use Phase'!$P$77</definedName>
    <definedName name="ox_44571045_54e0_5d20_8fed_b6185560061b" comment="milleleaf node 44571045-54e0-5d20-8fed-b6185560061b">Resume_SensAnal!$AI$88</definedName>
    <definedName name="ox_445c8604_3431_54f1_a4cc_fadc24b328a8" comment="milleleaf node 445c8604-3431-54f1-a4cc-fadc24b328a8">'Use Phase_Grid'!$Q$24</definedName>
    <definedName name="ox_445d8e27_21e5_5f83_87a2_d99f01abefb2" comment="milleleaf node 445d8e27-21e5-5f83-87a2-d99f01abefb2">Recycling!$I$135</definedName>
    <definedName name="ox_446055ae_1565_5644_a9ea_b71f95a5f2f1" comment="milleleaf node 446055ae-1565-5644-a9ea-b71f95a5f2f1">Production!$AV$147</definedName>
    <definedName name="ox_44611fb0_34c8_5508_a914_28240d80175f" comment="milleleaf node 44611fb0-34c8-5508-a914-28240d80175f">'Heat map article'!$AW$15</definedName>
    <definedName name="ox_4465e7ac_d72e_579c_87b1_88946e9ac8ef" comment="milleleaf node 4465e7ac-d72e-579c-87b1-88946e9ac8ef">Production!$I$240</definedName>
    <definedName name="ox_44698110_34fa_5839_bc37_c4e9be0ff6a2" comment="milleleaf node 44698110-34fa-5839-bc37-c4e9be0ff6a2">Resume_SensAnal!$AE$43</definedName>
    <definedName name="ox_446ab333_42f2_5b4e_91f0_e3a476dd3042" comment="milleleaf node 446ab333-42f2-5b4e-91f0-e3a476dd3042">'Use Phase'!$V$216</definedName>
    <definedName name="ox_446c54eb_0d25_5aa2_94ad_e467631c2298" comment="milleleaf node 446c54eb-0d25-5aa2-94ad-e467631c2298">'Use Phase_Grid'!$O$236</definedName>
    <definedName name="ox_4475bdc7_ecce_5bd7_85fd_6a55ec26b219" comment="milleleaf node 4475bdc7-ecce-5bd7-85fd-6a55ec26b219">Recycling!$F$95</definedName>
    <definedName name="ox_4477c2cf_aed1_54f4_ab55_7471a45c5c3f" comment="milleleaf node 4477c2cf-aed1-54f4-ab55-7471a45c5c3f">Production!$T$66</definedName>
    <definedName name="ox_4479684c_d2bf_5acb_9846_31198215be30" comment="milleleaf node 4479684c-d2bf-5acb-9846-31198215be30">Resume_SensAnal!$O$35</definedName>
    <definedName name="ox_4479b4ac_ebfd_50bb_ac68_d374aaff6bd6" comment="milleleaf node 4479b4ac-ebfd-50bb-ac68-d374aaff6bd6">Recycling!$D$103</definedName>
    <definedName name="ox_447c38a6_ade4_5637_b52e_864d4247adc7" comment="milleleaf node 447c38a6-ade4-5637-b52e-864d4247adc7">Production!$AW$11</definedName>
    <definedName name="ox_447e6d4b_19f9_5bcd_860e_8dc834b857b2" comment="milleleaf node 447e6d4b-19f9-5bcd-860e-8dc834b857b2">'Heat map article'!$E$100</definedName>
    <definedName name="ox_447ed463_67e9_50af_a76a_6650e86fae4f" comment="milleleaf node 447ed463-67e9-50af-a76a-6650e86fae4f">'Use Phase'!$O$174</definedName>
    <definedName name="ox_448283d9_723c_5333_b1fe_909e53506f1f" comment="milleleaf node 448283d9-723c-5333-b1fe-909e53506f1f">Resume_SensAnal!$E$105</definedName>
    <definedName name="ox_4488a9c0_4a97_59fb_b73c_20ac6fc5cf61" comment="milleleaf node 4488a9c0-4a97-59fb-b73c-20ac6fc5cf61">'Use Phase'!$Q$335</definedName>
    <definedName name="ox_44896d4e_1859_5e43_a23a_b09d57833e69" comment="milleleaf node 44896d4e-1859-5e43-a23a-b09d57833e69">Production!$BD$208</definedName>
    <definedName name="ox_4489cd66_d078_544a_8bdb_4dbec15875d3" comment="milleleaf node 4489cd66-d078-544a-8bdb-4dbec15875d3">'Heat map article'!$D$124</definedName>
    <definedName name="ox_448a854c_ec63_50b8_980d_4603e1b7c713" comment="milleleaf node 448a854c-ec63-50b8-980d-4603e1b7c713">'Use Phase'!$AJ$280</definedName>
    <definedName name="ox_448f760e_2317_582d_8654_14c751f3fd5c" comment="milleleaf node 448f760e-2317-582d-8654-14c751f3fd5c">'Use Phase'!$AK$305</definedName>
    <definedName name="ox_449127e0_8360_5249_942d_06e61454e7fc" comment="milleleaf node 449127e0-8360-5249-942d-06e61454e7fc">Recycling!$AW$84</definedName>
    <definedName name="ox_449300a5_88be_5709_9ea4_6b80f266443d" comment="milleleaf node 449300a5-88be-5709-9ea4-6b80f266443d">'Use Phase_Grid'!$Q$246</definedName>
    <definedName name="ox_449500d9_2949_5adb_be63_3d315e3970ea" comment="milleleaf node 449500d9-2949-5adb-be63-3d315e3970ea">Recycling!$AX$166</definedName>
    <definedName name="ox_4495d841_66ce_51f5_836f_4a801f3d676b" comment="milleleaf node 4495d841-66ce-51f5-836f-4a801f3d676b">Production!$BN$44</definedName>
    <definedName name="ox_4498fcad_3620_597d_97cd_477e0cb2f170" comment="milleleaf node 4498fcad-3620-597d-97cd-477e0cb2f170">Production!$AF$42</definedName>
    <definedName name="ox_449963f6_dd2d_5f42_b5f5_907247970349" comment="milleleaf node 449963f6-dd2d-5f42-b5f5-907247970349">'Heat map article'!$L$22</definedName>
    <definedName name="ox_449c1082_2eef_5c77_b4ea_9826db52ec97" comment="milleleaf node 449c1082-2eef-5c77-b4ea-9826db52ec97">'Heat map article'!$E$42</definedName>
    <definedName name="ox_449cd779_085b_5583_846c_fdc8e9fb137f" comment="milleleaf node 449cd779-085b-5583-846c-fdc8e9fb137f">Recycling!$P$187</definedName>
    <definedName name="ox_449efc89_4b40_5912_896b_0ad9016a2307" comment="milleleaf node 449efc89-4b40-5912-896b-0ad9016a2307">Graphs!$I$33</definedName>
    <definedName name="ox_44a11979_543a_5563_b41e_6f7d15904955" comment="milleleaf node 44a11979-543a-5563-b41e-6f7d15904955">'Heat map article'!$AE$89</definedName>
    <definedName name="ox_44ad1560_29c2_5089_a47c_7001198f6271" comment="milleleaf node 44ad1560-29c2-5089-a47c-7001198f6271">'Heat map article'!$Y$82</definedName>
    <definedName name="ox_44af84d6_e239_5f56_abe4_7779b3e0f285" comment="milleleaf node 44af84d6-e239-5f56-abe4-7779b3e0f285">'Use Phase'!$J$269</definedName>
    <definedName name="ox_44b4638c_2106_5630_963b_2c180e2e226c" comment="milleleaf node 44b4638c-2106-5630-963b-2c180e2e226c">Resume_SensAnal!$AO$76</definedName>
    <definedName name="ox_44b5ff46_0c88_5180_80e1_17d9d3fa74a6" comment="milleleaf node 44b5ff46-0c88-5180-80e1-17d9d3fa74a6">'Use Phase'!$T$352</definedName>
    <definedName name="ox_44b711ab_a8a3_57b7_8e64_3635ac524c62" comment="milleleaf node 44b711ab-a8a3-57b7-8e64-3635ac524c62">Resume_SensAnal!$I$124</definedName>
    <definedName name="ox_44b74019_7c0a_5b1a_9224_380c91abab4d" comment="milleleaf node 44b74019-7c0a-5b1a-9224-380c91abab4d">Production!$V$75</definedName>
    <definedName name="ox_44ba9f86_2694_513b_aa9d_333252a758d9" comment="milleleaf node 44ba9f86-2694-513b-aa9d-333252a758d9">'Use Phase_Grid'!$J$175</definedName>
    <definedName name="ox_44bb1158_aa61_53bb_a5a7_18dc3d47cbf6" comment="milleleaf node 44bb1158-aa61-53bb-a5a7-18dc3d47cbf6">Recycling!$AR$305</definedName>
    <definedName name="ox_44bbf764_191c_5e28_9cf9_2cfa59e45a06" comment="milleleaf node 44bbf764-191c-5e28-9cf9-2cfa59e45a06">Recycling!$AZ$4</definedName>
    <definedName name="ox_44bc02e0_2a8c_5131_aa5a_3064b5dea718" comment="milleleaf node 44bc02e0-2a8c-5131-aa5a-3064b5dea718">Resume_SensAnal!$P$197</definedName>
    <definedName name="ox_44c14593_13c0_594d_ad6f_deb70128b00e" comment="milleleaf node 44c14593-13c0-594d-ad6f-deb70128b00e">'Use Phase_Grid'!$K$199</definedName>
    <definedName name="ox_44c26174_4fbf_562c_887b_b655b1f845ed" comment="milleleaf node 44c26174-4fbf-562c-887b-b655b1f845ed">'Use Phase'!$AD$218</definedName>
    <definedName name="ox_44c30dea_d54e_5c88_916f_3bf56cfaf81d" comment="milleleaf node 44c30dea-d54e-5c88-916f-3bf56cfaf81d">'Use Phase'!$N$287</definedName>
    <definedName name="ox_44c546d5_c331_51b5_af8f_b145e78b22ef" comment="milleleaf node 44c546d5-c331-51b5-af8f-b145e78b22ef">Production!$F$231</definedName>
    <definedName name="ox_44c5667d_2433_5dc1_b453_ed1b6d185a25" comment="milleleaf node 44c5667d-2433-5dc1-b453-ed1b6d185a25">'Heat map article'!$R$19</definedName>
    <definedName name="ox_44c6d2e0_0428_5fd1_b4b0_4a12d81627fe" comment="milleleaf node 44c6d2e0-0428-5fd1-b4b0-4a12d81627fe">'Use Phase'!$R$300</definedName>
    <definedName name="ox_44c76399_3b7c_5393_b947_b3dadddc28d7" comment="milleleaf node 44c76399-3b7c-5393-b947-b3dadddc28d7">Production!$AV$191</definedName>
    <definedName name="ox_44c88389_5758_5257_90fe_5c7a2ad81e92" comment="milleleaf node 44c88389-5758-5257-90fe-5c7a2ad81e92">'Use Phase'!$L$185</definedName>
    <definedName name="ox_44cba67e_80c9_5e98_a20a_783020d27529" comment="milleleaf node 44cba67e-80c9-5e98-a20a-783020d27529">Resume_SensAnal!$Q$41</definedName>
    <definedName name="ox_44cec47b_fa7f_5902_947b_c189377e24e4" comment="milleleaf node 44cec47b-fa7f-5902-947b-c189377e24e4">Resume_SensAnal!$F$106</definedName>
    <definedName name="ox_44d83d2b_5810_5c1e_9851_97f758882414" comment="milleleaf node 44d83d2b-5810-5c1e-9851-97f758882414">Resume_SensAnal!$S$47</definedName>
    <definedName name="ox_44dbfcc3_86ad_5511_a980_9f309c07bc9d" comment="milleleaf node 44dbfcc3-86ad-5511-a980-9f309c07bc9d">'Heat map article'!$AG$81</definedName>
    <definedName name="ox_44ddf7db_5c75_5a4c_be7a_7d99b3d60091" comment="milleleaf node 44ddf7db-5c75-5a4c-be7a-7d99b3d60091">'Use Phase'!$O$200</definedName>
    <definedName name="ox_44e08a5e_432b_5e7d_b980_5ade576c1833" comment="milleleaf node 44e08a5e-432b-5e7d-b980-5ade576c1833">Resume_SensAnal!$D$12</definedName>
    <definedName name="ox_44e603f1_602b_5395_a756_4cd8ff119bab" comment="milleleaf node 44e603f1-602b-5395-a756-4cd8ff119bab">'Use Phase_Grid'!$J$41</definedName>
    <definedName name="ox_44f02121_6679_5d2a_9fe4_4caf77e1c945" comment="milleleaf node 44f02121-6679-5d2a-9fe4-4caf77e1c945">'Heat map article'!$W$75</definedName>
    <definedName name="ox_44f2f5c9_fdad_5203_95be_26352446f90c" comment="milleleaf node 44f2f5c9-fdad-5203-95be-26352446f90c">Resume_SensAnal!$W$214</definedName>
    <definedName name="ox_44f40e5c_dcdf_51a3_b940_8aa813e183ff" comment="milleleaf node 44f40e5c-dcdf-51a3-b940-8aa813e183ff">'Heat map article'!$AJ$104</definedName>
    <definedName name="ox_44f463a1_dd0e_5777_bba5_847329d0cf05" comment="milleleaf node 44f463a1-dd0e-5777-bba5-847329d0cf05">Production!$AL$210</definedName>
    <definedName name="ox_44f5e916_a108_5b8c_8504_297e74fb09d6" comment="milleleaf node 44f5e916-a108-5b8c-8504-297e74fb09d6">'Use Phase_Grid'!$V$186</definedName>
    <definedName name="ox_44f6573b_de56_59e9_987f_5ab291e81967" comment="milleleaf node 44f6573b-de56-59e9-987f-5ab291e81967">'Use Phase'!$N$253</definedName>
    <definedName name="ox_44f98211_f927_57ce_ac90_a5a7be163060" comment="milleleaf node 44f98211-f927-57ce-ac90-a5a7be163060">'Use Phase_Grid'!$R$27</definedName>
    <definedName name="ox_44fcf0b5_ab0d_52be_ac49_c64316447f9d" comment="milleleaf node 44fcf0b5-ab0d-52be-ac49-c64316447f9d">Resume_SensAnal!$P$58</definedName>
    <definedName name="ox_44fd1a0e_7b4d_5a12_ba10_d56c89688c38" comment="milleleaf node 44fd1a0e-7b4d-5a12-ba10-d56c89688c38">'Use Phase'!$AG$345</definedName>
    <definedName name="ox_44fd641b_39d6_5093_a934_6e8831b30302" comment="milleleaf node 44fd641b-39d6-5093-a934-6e8831b30302">Production!$BN$200</definedName>
    <definedName name="ox_44fe7e40_298d_5ed3_bb33_c5be7436fc37" comment="milleleaf node 44fe7e40-298d-5ed3-bb33-c5be7436fc37">Resume_SensAnal!$D$218</definedName>
    <definedName name="ox_44ff4e95_e432_56b0_98e6_79599ec180be" comment="milleleaf node 44ff4e95-e432-56b0-98e6-79599ec180be">Production!$K$114</definedName>
    <definedName name="ox_44ff5eb7_367e_5ebf_acd9_4f19991c020d" comment="milleleaf node 44ff5eb7-367e-5ebf-acd9-4f19991c020d">'Use Phase_Grid'!$L$62</definedName>
    <definedName name="ox_44ff7396_f3ad_5515_a317_e40043dc1f60" comment="milleleaf node 44ff7396-f3ad-5515-a317-e40043dc1f60">Production!$Q$95</definedName>
    <definedName name="ox_45061bf0_3729_5901_b81b_1ad5497ee9ce" comment="milleleaf node 45061bf0-3729-5901-b81b-1ad5497ee9ce">Recycling!$BC$96</definedName>
    <definedName name="ox_4509bda9_aa35_5107_a99c_7237659ae037" comment="milleleaf node 4509bda9-aa35-5107-a99c-7237659ae037">'Use Phase'!$L$343</definedName>
    <definedName name="ox_450b9d93_27b7_5b34_b67e_0b318b93fa6b" comment="milleleaf node 450b9d93-27b7-5b34-b67e-0b318b93fa6b">'Use Phase'!$AH$206</definedName>
    <definedName name="ox_450ed990_6577_5038_b004_6ce33af78775" comment="milleleaf node 450ed990-6577-5038-b004-6ce33af78775">'Use Phase_Grid'!$J$135</definedName>
    <definedName name="ox_4518e8cf_20ed_50e2_a92e_dd6d5f152f33" comment="milleleaf node 4518e8cf-20ed-50e2-a92e-dd6d5f152f33">'Use Phase'!$V$349</definedName>
    <definedName name="ox_451abf00_42e3_54a3_b0a5_b989712407d9" comment="milleleaf node 451abf00-42e3-54a3-b0a5-b989712407d9">'Heat map article'!$W$39</definedName>
    <definedName name="ox_451da211_634a_5f39_82b7_6c7aff166fc3" comment="milleleaf node 451da211-634a-5f39-82b7-6c7aff166fc3">Whisker_Sens!$C$54</definedName>
    <definedName name="ox_451da7bf_8da3_5dc1_933f_b2edc4468553" comment="milleleaf node 451da7bf-8da3-5dc1-933f-b2edc4468553">Resume_SensAnal!$P$44</definedName>
    <definedName name="ox_451ff150_14dc_5349_b618_0da8c77c788f" comment="milleleaf node 451ff150-14dc-5349-b618-0da8c77c788f">'Use Phase'!$AE$146</definedName>
    <definedName name="ox_4520ea0b_aec5_5c73_9859_b28d0001c8c3" comment="milleleaf node 4520ea0b-aec5-5c73-9859-b28d0001c8c3">'Use Phase'!$L$166</definedName>
    <definedName name="ox_45217b29_53d0_54dc_8302_a8443a003ae4" comment="milleleaf node 45217b29-53d0-54dc-8302-a8443a003ae4">Recycling!$BN$327</definedName>
    <definedName name="ox_45297e75_52a3_5a1c_8820_08f3f92f73b3" comment="milleleaf node 45297e75-52a3-5a1c-8820-08f3f92f73b3">'Use Phase_Grid'!$Q$207</definedName>
    <definedName name="ox_452c359c_1b93_5a70_a95c_684defc49b08" comment="milleleaf node 452c359c-1b93-5a70-a95c-684defc49b08">'Use Phase_Grid'!$S$189</definedName>
    <definedName name="ox_452d7052_ff22_5cb6_bd41_9274f49f77c7" comment="milleleaf node 452d7052-ff22-5cb6-bd41-9274f49f77c7">Recycling!$BJ$346</definedName>
    <definedName name="ox_452ded7f_66f2_5899_adaf_e8b0804227ad" comment="milleleaf node 452ded7f-66f2-5899-adaf-e8b0804227ad">Recycling!$I$201</definedName>
    <definedName name="ox_453483df_8ff3_5714_bd80_7badab46fb2a" comment="milleleaf node 453483df-8ff3-5714-bd80-7badab46fb2a">'Use Phase'!$AH$309</definedName>
    <definedName name="ox_45365f27_5e82_5fa2_b72c_4edf6ff0816c" comment="milleleaf node 45365f27-5e82-5fa2-b72c-4edf6ff0816c">Resume_SensAnal!$I$73</definedName>
    <definedName name="ox_4543de38_bb79_5083_8c88_bf9ac9d1e26e" comment="milleleaf node 4543de38-bb79-5083-8c88-bf9ac9d1e26e">'Use Phase_Grid'!$J$242</definedName>
    <definedName name="ox_454758bf_7eb3_5ebf_9611_c477ca527659" comment="milleleaf node 454758bf-7eb3-5ebf-9611-c477ca527659">'Use Phase_Grid'!$N$258</definedName>
    <definedName name="ox_4547619b_b5b8_5f5c_a405_606df7e69ba4" comment="milleleaf node 4547619b-b5b8-5f5c-a405-606df7e69ba4">'Use Phase_Grid'!$V$168</definedName>
    <definedName name="ox_45484622_0c12_5197_893d_dd3710054d2d" comment="milleleaf node 45484622-0c12-5197-893d-dd3710054d2d">'Heat map article'!$E$34</definedName>
    <definedName name="ox_454a397b_1f17_5de4_983f_79605dc43791" comment="milleleaf node 454a397b-1f17-5de4-983f-79605dc43791">Recycling!$BL$344</definedName>
    <definedName name="ox_454a5d80_70c2_5c7a_95b9_86ac6a880bb0" comment="milleleaf node 454a5d80-70c2-5c7a-95b9-86ac6a880bb0">'Use Phase_Grid'!$R$70</definedName>
    <definedName name="ox_454c59b4_ff48_5d01_896b_e6f861dfbea4" comment="milleleaf node 454c59b4-ff48-5d01-896b-e6f861dfbea4">Recycling!$BF$137</definedName>
    <definedName name="ox_454e9f14_2b37_59c3_884c_2269f9508e87" comment="milleleaf node 454e9f14-2b37-59c3-884c-2269f9508e87">'Use Phase'!$G$44</definedName>
    <definedName name="ox_455af2f2_8b14_5c96_ab40_94d07527bc57" comment="milleleaf node 455af2f2-8b14-5c96-ab40-94d07527bc57">'Use Phase'!$Q$388</definedName>
    <definedName name="ox_455b8837_ee00_5900_8f5f_c078ed3e5199" comment="milleleaf node 455b8837-ee00-5900-8f5f-c078ed3e5199">'Use Phase'!$L$301</definedName>
    <definedName name="ox_455ec41e_f2b1_5db8_8958_e93837747c93" comment="milleleaf node 455ec41e-f2b1-5db8-8958-e93837747c93">'Heat map article'!$F$109</definedName>
    <definedName name="ox_455faf96_99d7_590e_9b27_e8a5b5f874aa" comment="milleleaf node 455faf96-99d7-590e-9b27-e8a5b5f874aa">Production!$BD$52</definedName>
    <definedName name="ox_45625529_181f_5a23_ae97_0be47ec10b0a" comment="milleleaf node 45625529-181f-5a23-ae97-0be47ec10b0a">'Heat map article'!$L$89</definedName>
    <definedName name="ox_4563caf7_79d8_5e36_9477_d29074a81a8b" comment="milleleaf node 4563caf7-79d8-5e36-9477-d29074a81a8b">Production!$L$235</definedName>
    <definedName name="ox_45658c0c_93c5_5996_9212_064705a535e2" comment="milleleaf node 45658c0c-93c5-5996-9212-064705a535e2">Recycling!$E$103</definedName>
    <definedName name="ox_4567ba2d_87e4_567b_b391_efa521b56865" comment="milleleaf node 4567ba2d-87e4-567b-b391-efa521b56865">Resume_SensAnal!$G$77</definedName>
    <definedName name="ox_45712a57_4d5a_50a4_a3c5_47bc1cde72dc" comment="milleleaf node 45712a57-4d5a-50a4-a3c5-47bc1cde72dc">Resume_SensAnal!$G$74</definedName>
    <definedName name="ox_4571bd72_c3a2_5728_8c86_f0b6e6d3266b" comment="milleleaf node 4571bd72-c3a2-5728-8c86-f0b6e6d3266b">'Use Phase'!$AH$348</definedName>
    <definedName name="ox_4572333d_bd85_5c26_b344_0ff831df198d" comment="milleleaf node 4572333d-bd85-5c26-b344-0ff831df198d">'Heat map article'!$AD$136</definedName>
    <definedName name="ox_457277f6_5de2_582a_94a5_1c87eb4e6735" comment="milleleaf node 457277f6-5de2-582a-94a5-1c87eb4e6735">Resume_SensAnal!$K$118</definedName>
    <definedName name="ox_457348d0_905f_5434_a0e0_0d875af44529" comment="milleleaf node 457348d0-905f-5434-a0e0-0d875af44529">Recycling!$V$136</definedName>
    <definedName name="ox_4579aa58_198b_59b5_80dc_51afab166fd7" comment="milleleaf node 4579aa58-198b-59b5-80dc-51afab166fd7">'Use Phase_Grid'!$J$203</definedName>
    <definedName name="ox_4579d50b_522d_5661_a10e_8866bfda0b5b" comment="milleleaf node 4579d50b-522d-5661-a10e-8866bfda0b5b">'Use Phase'!$AG$207</definedName>
    <definedName name="ox_457be028_26b0_5383_a1b2_48a2502cf127" comment="milleleaf node 457be028-26b0-5383-a1b2-48a2502cf127">Recycling!$Z$90</definedName>
    <definedName name="ox_457dfe01_0f08_52b3_98db_dd7cf794414a" comment="milleleaf node 457dfe01-0f08-52b3-98db-dd7cf794414a">'Heat map article'!$AE$62</definedName>
    <definedName name="ox_457e5557_4d24_5e4f_a36e_c459df46bcdb" comment="milleleaf node 457e5557-4d24-5e4f-a36e-c459df46bcdb">Resume_SensAnal!$AB$40</definedName>
    <definedName name="ox_4584cca6_44a0_51c0_9657_6b79adc060eb" comment="milleleaf node 4584cca6-44a0-51c0-9657-6b79adc060eb">'Use Phase'!$AG$278</definedName>
    <definedName name="ox_4585856f_6731_59ad_a15f_e6c0116e48c5" comment="milleleaf node 4585856f-6731-59ad-a15f-e6c0116e48c5">Resume_SensAnal!$H$120</definedName>
    <definedName name="ox_458a4002_fcf6_5adf_aecf_1fb25a398224" comment="milleleaf node 458a4002-fcf6-5adf-aecf-1fb25a398224">'Use Phase'!$R$10</definedName>
    <definedName name="ox_458cb8d8_5b47_5eba_a464_745cb2d0e677" comment="milleleaf node 458cb8d8-5b47-5eba-a464-745cb2d0e677">Resume_SensAnal!$I$151</definedName>
    <definedName name="ox_458f1dd1_64af_58a9_af23_8283eb800ced" comment="milleleaf node 458f1dd1-64af-58a9-af23-8283eb800ced">'Use Phase_Grid'!$Q$6</definedName>
    <definedName name="ox_45909faa_c33e_5fba_9314_85ed2f269de3" comment="milleleaf node 45909faa-c33e-5fba-9314-85ed2f269de3">'Use Phase'!$Q$242</definedName>
    <definedName name="ox_4592a440_40f7_5d1c_866a_357dc477ebc9" comment="milleleaf node 4592a440-40f7-5d1c-866a-357dc477ebc9">Production!$O$34</definedName>
    <definedName name="ox_4592f237_839d_5cd0_b7f1_2c6b05a99472" comment="milleleaf node 4592f237-839d-5cd0-b7f1-2c6b05a99472">'Use Phase_Grid'!$N$89</definedName>
    <definedName name="ox_4592fe8e_2835_5f10_a3f5_bf5594e93eb3" comment="milleleaf node 4592fe8e-2835-5f10-a3f5-bf5594e93eb3">'Use Phase'!$P$219</definedName>
    <definedName name="ox_459340a3_325a_5ded_aa06_71c8b2165e8d" comment="milleleaf node 459340a3-325a-5ded-aa06-71c8b2165e8d">'Heat map article'!$W$103</definedName>
    <definedName name="ox_459448d0_2f6c_5b39_b756_615707cf13b5" comment="milleleaf node 459448d0-2f6c-5b39-b756-615707cf13b5">Graphs!$N$57</definedName>
    <definedName name="ox_45964d97_5480_5325_91f5_268beaf6fdd8" comment="milleleaf node 45964d97-5480-5325-91f5-268beaf6fdd8">'Use Phase'!$S$350</definedName>
    <definedName name="ox_459698c7_c246_50e8_a681_bc4e70778960" comment="milleleaf node 459698c7-c246-50e8-a681-bc4e70778960">'Use Phase'!$V$350</definedName>
    <definedName name="ox_459938b4_39d1_5d02_ae0d_91718325842b" comment="milleleaf node 459938b4-39d1-5d02-ae0d-91718325842b">'Heat map article'!$V$155</definedName>
    <definedName name="ox_459ec1a9_87b7_5f58_99ba_a0efb0b23ea2" comment="milleleaf node 459ec1a9-87b7-5f58-99ba-a0efb0b23ea2">'Use Phase'!$D$14</definedName>
    <definedName name="ox_45a0a0c8_6ee0_5377_8eb2_8a564ff48a6c" comment="milleleaf node 45a0a0c8-6ee0-5377-8eb2-8a564ff48a6c">Recycling!$AR$143</definedName>
    <definedName name="ox_45a8766d_1352_5caa_b4f0_85f7a1ac215d" comment="milleleaf node 45a8766d-1352-5caa-b4f0-85f7a1ac215d">Resume_SensAnal!$P$169</definedName>
    <definedName name="ox_45ab13f7_68a8_5794_ad9e_bf5744164d46" comment="milleleaf node 45ab13f7-68a8-5794-ad9e-bf5744164d46">'Heat map article'!$C$156</definedName>
    <definedName name="ox_45ac2dc7_53c7_5b69_bfb8_cae2a4352000" comment="milleleaf node 45ac2dc7-53c7-5b69-bfb8-cae2a4352000">'Use Phase_Grid'!$L$254</definedName>
    <definedName name="ox_45ac70f3_396b_5d75_b179_118786f7017c" comment="milleleaf node 45ac70f3-396b-5d75-b179-118786f7017c">Resume_SensAnal!$AD$72</definedName>
    <definedName name="ox_45ac90ec_a378_5cfe_9c61_cba9f56634ed" comment="milleleaf node 45ac90ec-a378-5cfe-9c61-cba9f56634ed">'Heat map article'!$AS$16</definedName>
    <definedName name="ox_45ae5d9d_aeaa_5db1_892f_36571581ed4e" comment="milleleaf node 45ae5d9d-aeaa-5db1-892f-36571581ed4e">'Use Phase'!$J$276</definedName>
    <definedName name="ox_45b18f9a_a7f6_5380_a946_8a802a1b20f9" comment="milleleaf node 45b18f9a-a7f6-5380-a946-8a802a1b20f9">'Use Phase'!$AG$350</definedName>
    <definedName name="ox_45b1d3d1_3b66_549b_9787_b32b9aadb98d" comment="milleleaf node 45b1d3d1-3b66-549b-9787-b32b9aadb98d">'Use Phase'!$AI$326</definedName>
    <definedName name="ox_45b5126a_fce6_5255_a77f_c9a9cde1c858" comment="milleleaf node 45b5126a-fce6-5255-a77f-c9a9cde1c858">Recycling!$B$122</definedName>
    <definedName name="ox_45b6daf8_31bd_5af0_a469_4f46a494a7ab" comment="milleleaf node 45b6daf8-31bd-5af0-a469-4f46a494a7ab">'Use Phase'!$V$232</definedName>
    <definedName name="ox_45ba48b7_6c3a_5e27_8ce9_6c38ec3f7d43" comment="milleleaf node 45ba48b7-6c3a-5e27-8ce9-6c38ec3f7d43">Graphs!$K$12</definedName>
    <definedName name="ox_45ba7621_aa26_5caa_91fe_078bf4f235d8" comment="milleleaf node 45ba7621-aa26-5caa-91fe-078bf4f235d8">'Use Phase'!$M$198</definedName>
    <definedName name="ox_45bbc0c6_2c6e_5592_854d_cd8cf6f9c859" comment="milleleaf node 45bbc0c6-2c6e-5592-854d-cd8cf6f9c859">Recycling!$AW$147</definedName>
    <definedName name="ox_45bc5445_9238_507e_9ed6_b7b12988ccc6" comment="milleleaf node 45bc5445-9238-507e-9ed6-b7b12988ccc6">Production!$BN$217</definedName>
    <definedName name="ox_45c000f6_ffad_55ad_9eba_7af79d2f8c4f" comment="milleleaf node 45c000f6-ffad-55ad-9eba-7af79d2f8c4f">'Use Phase'!$AH$327</definedName>
    <definedName name="ox_45c0cf20_35d0_534d_8844_49afd114d38d" comment="milleleaf node 45c0cf20-35d0-534d-8844-49afd114d38d">'Heat map article'!$AH$55</definedName>
    <definedName name="ox_45c12dd9_d22a_588a_8147_2b8c04dac6b9" comment="milleleaf node 45c12dd9-d22a-588a-8147-2b8c04dac6b9">Resume_SensAnal!$P$125</definedName>
    <definedName name="ox_45c6f54d_cb69_58a0_a394_aed232b15f97" comment="milleleaf node 45c6f54d-cb69-58a0-a394-aed232b15f97">'Use Phase'!$R$331</definedName>
    <definedName name="ox_45cbf88a_4983_591a_88db_3bab56ce6196" comment="milleleaf node 45cbf88a-4983-591a-88db-3bab56ce6196">Resume_SensAnal!$K$151</definedName>
    <definedName name="ox_45d30294_9230_59c0_9984_07b992240f3a" comment="milleleaf node 45d30294-9230-59c0-9984-07b992240f3a">Resume_SensAnal!$AC$103</definedName>
    <definedName name="ox_45d74f69_98dc_5eb6_8900_f77fb0e2f40e" comment="milleleaf node 45d74f69-98dc-5eb6-8900-f77fb0e2f40e">Recycling!$AQ$304</definedName>
    <definedName name="ox_45dcf845_7c61_5850_8170_83a51d461554" comment="milleleaf node 45dcf845-7c61-5850-8170-83a51d461554">Recycling!$AT$77</definedName>
    <definedName name="ox_45dfa730_e6ef_5445_b919_fb43354763b5" comment="milleleaf node 45dfa730-e6ef-5445-b919-fb43354763b5">Production!$F$26</definedName>
    <definedName name="ox_45e2b8a6_b821_5942_9328_bcae5930dfd9" comment="milleleaf node 45e2b8a6-b821-5942-9328-bcae5930dfd9">Resume_SensAnal!$O$149</definedName>
    <definedName name="ox_45e567a5_8950_5069_b56c_501dd252cee3" comment="milleleaf node 45e567a5-8950-5069-b56c-501dd252cee3">'Use Phase'!$R$306</definedName>
    <definedName name="ox_45e589a8_bc63_5ec0_85ae_57775ff49e7f" comment="milleleaf node 45e589a8-bc63-5ec0-85ae-57775ff49e7f">Recycling!$AE$112</definedName>
    <definedName name="ox_45e804c6_2924_580b_b630_0a344273a536" comment="milleleaf node 45e804c6-2924-580b-b630-0a344273a536">'Use Phase_Grid'!$L$212</definedName>
    <definedName name="ox_45ec0c3b_49d5_5d6a_9e8a_5a34803e383a" comment="milleleaf node 45ec0c3b-49d5-5d6a-9e8a-5a34803e383a">Production!$Q$36</definedName>
    <definedName name="ox_45efaab4_327b_536a_9478_2c9b9d9ec823" comment="milleleaf node 45efaab4-327b-536a-9478-2c9b9d9ec823">Graphs!$D$17</definedName>
    <definedName name="ox_45f21145_a02c_5ad7_89e9_8353196af0a2" comment="milleleaf node 45f21145-a02c-5ad7-89e9-8353196af0a2">'Heat map article'!$AV$27</definedName>
    <definedName name="ox_45f5cd3e_9745_5faf_9976_d99dd48b8137" comment="milleleaf node 45f5cd3e-9745-5faf-9976-d99dd48b8137">'Use Phase'!$P$237</definedName>
    <definedName name="ox_45f68ba8_4e48_5ccc_a728_cbb5858978e2" comment="milleleaf node 45f68ba8-4e48-5ccc-a728-cbb5858978e2">'Use Phase'!$AF$258</definedName>
    <definedName name="ox_45f6a71a_dc76_5ce4_b4d5_084555a1a04c" comment="milleleaf node 45f6a71a-dc76-5ce4-b4d5-084555a1a04c">Resume_SensAnal!$K$186</definedName>
    <definedName name="ox_45f9c172_d9f3_5ed3_8946_baee58cce19b" comment="milleleaf node 45f9c172-d9f3-5ed3-8946-baee58cce19b">Resume_SensAnal!$N$166</definedName>
    <definedName name="ox_45fd49ec_208d_5ff7_add8_0938125046e4" comment="milleleaf node 45fd49ec-208d-5ff7-add8-0938125046e4">'Use Phase'!$M$30</definedName>
    <definedName name="ox_4604d013_bfa4_5267_8590_bc8a5b3a10c8" comment="milleleaf node 4604d013-bfa4-5267-8590-bc8a5b3a10c8">'Use Phase'!$Q$189</definedName>
    <definedName name="ox_4606cf33_10b1_51c9_8db2_0fd887b05ad7" comment="milleleaf node 4606cf33-10b1-51c9-8db2-0fd887b05ad7">'Use Phase'!$R$94</definedName>
    <definedName name="ox_4609e569_f6c2_50d9_adb9_cf80e8aeb0bc" comment="milleleaf node 4609e569-f6c2-50d9-adb9-cf80e8aeb0bc">Recycling!$BP$128</definedName>
    <definedName name="ox_4609e83f_02f6_5d01_b609_9e2be00102e0" comment="milleleaf node 4609e83f-02f6-5d01-b609-9e2be00102e0">'Use Phase'!$P$231</definedName>
    <definedName name="ox_460ba8e0_9f48_56a3_82b0_930702e6a106" comment="milleleaf node 460ba8e0-9f48-56a3-82b0-930702e6a106">'Use Phase'!$L$346</definedName>
    <definedName name="ox_460f8f02_9a4f_5b6d_8aa1_02fa70739c3e" comment="milleleaf node 460f8f02-9a4f-5b6d-8aa1-02fa70739c3e">Resume_SensAnal!$P$101</definedName>
    <definedName name="ox_4619cfe9_5c06_51a5_afb2_47c2538601e9" comment="milleleaf node 4619cfe9-5c06-51a5-afb2-47c2538601e9">Resume_SensAnal!$A$198</definedName>
    <definedName name="ox_461a2300_06f0_5b49_aaeb_abc3d0243ac3" comment="milleleaf node 461a2300-06f0-5b49-aaeb-abc3d0243ac3">'Use Phase'!$P$342</definedName>
    <definedName name="ox_461d2062_feac_57e2_8b1f_caeeeee4faaf" comment="milleleaf node 461d2062-feac-57e2-8b1f-caeeeee4faaf">Recycling!$AW$133</definedName>
    <definedName name="ox_461e5887_9c36_5553_850e_b1e645e395ab" comment="milleleaf node 461e5887-9c36-5553-850e-b1e645e395ab">'Use Phase'!$K$237</definedName>
    <definedName name="ox_462145b1_86ad_5f35_bd96_ed589e105cc3" comment="milleleaf node 462145b1-86ad-5f35-bd96-ed589e105cc3">Resume_SensAnal!$AL$121</definedName>
    <definedName name="ox_46218d6c_6f0a_5305_ae0b_54abba995923" comment="milleleaf node 46218d6c-6f0a-5305-ae0b-54abba995923">'Use Phase'!$Q$160</definedName>
    <definedName name="ox_4621974d_4047_5249_9904_b26fcfe56656" comment="milleleaf node 4621974d-4047-5249-9904-b26fcfe56656">Resume_SensAnal!$S$86</definedName>
    <definedName name="ox_46246032_45d0_5668_86f6_d84b77b05424" comment="milleleaf node 46246032-45d0-5668-86f6-d84b77b05424">Whisker_Sens!$D$37</definedName>
    <definedName name="ox_46257e94_cffe_5376_9cec_524ac3cec657" comment="milleleaf node 46257e94-cffe-5376-9cec-524ac3cec657">'Heat map article'!$E$55</definedName>
    <definedName name="ox_4626a5eb_f0d9_5ae4_bac4_26d08206129b" comment="milleleaf node 4626a5eb-f0d9-5ae4-bac4-26d08206129b">Resume_SensAnal!$AC$90</definedName>
    <definedName name="ox_4626bed2_9fc8_58fd_9c17_4650f24e23ff" comment="milleleaf node 4626bed2-9fc8-58fd-9c17-4650f24e23ff">Resume_SensAnal!$E$49</definedName>
    <definedName name="ox_4627cb5b_61f8_5b84_8719_22438aeacc89" comment="milleleaf node 4627cb5b-61f8-5b84-8719-22438aeacc89">Resume_SensAnal!$AO$120</definedName>
    <definedName name="ox_462b8494_24c4_5a94_a51c_8316b95303b4" comment="milleleaf node 462b8494-24c4-5a94-a51c-8316b95303b4">Graphs!$I$32</definedName>
    <definedName name="ox_462d3c08_d85d_551d_97bb_92bb4733f4ff" comment="milleleaf node 462d3c08-d85d-551d-97bb-92bb4733f4ff">Recycling!$AM$104</definedName>
    <definedName name="ox_462d65de_08ef_5582_8307_50be85f7a6cd" comment="milleleaf node 462d65de-08ef-5582-8307-50be85f7a6cd">Recycling!$Q$103</definedName>
    <definedName name="ox_462f0368_72d7_51bd_a398_0aeea5f1c868" comment="milleleaf node 462f0368-72d7-51bd-a398-0aeea5f1c868">'Use Phase_Grid'!$L$79</definedName>
    <definedName name="ox_462f11c2_d7b4_5b61_8b7d_c01d281f9ff9" comment="milleleaf node 462f11c2-d7b4-5b61-8b7d-c01d281f9ff9">'Use Phase_Grid'!$P$244</definedName>
    <definedName name="ox_4631e170_7c01_5d5d_a82c_9a2a1ec4c4c6" comment="milleleaf node 4631e170-7c01-5d5d-a82c-9a2a1ec4c4c6">Resume_SensAnal!$F$16</definedName>
    <definedName name="ox_46324e7b_bed5_547b_8f8f_f51d2f274b85" comment="milleleaf node 46324e7b-bed5-547b-8f8f-f51d2f274b85">'Heat map article'!$Z$22</definedName>
    <definedName name="ox_4634ab65_0c53_5b4b_be24_818a710287db" comment="milleleaf node 4634ab65-0c53-5b4b-be24-818a710287db">Resume_SensAnal!$P$105</definedName>
    <definedName name="ox_46361e29_c750_5bb8_ba52_eba345b8ad36" comment="milleleaf node 46361e29-c750-5bb8-ba52-eba345b8ad36">Production!$AL$9</definedName>
    <definedName name="ox_46398010_cd52_533b_9f43_d238e9bcbd74" comment="milleleaf node 46398010-cd52-533b-9f43-d238e9bcbd74">'Use Phase'!$K$314</definedName>
    <definedName name="ox_463b5e9e_f945_5153_876c_e0b89445318a" comment="milleleaf node 463b5e9e-f945-5153-876c-e0b89445318a">'Use Phase'!$Q$313</definedName>
    <definedName name="ox_463b748d_d87c_50f7_b79d_7fee83460915" comment="milleleaf node 463b748d-d87c-50f7-b79d-7fee83460915">'Use Phase'!$AK$194</definedName>
    <definedName name="ox_463ea989_cec5_51f2_9d18_ca174c33a863" comment="milleleaf node 463ea989-cec5-51f2-9d18-ca174c33a863">Resume_SensAnal!$Q$169</definedName>
    <definedName name="ox_46432c35_5a8a_5d28_b66c_3f25054fc359" comment="milleleaf node 46432c35-5a8a-5d28-b66c-3f25054fc359">'Use Phase'!$AJ$269</definedName>
    <definedName name="ox_464aa5e3_88f4_5a86_b45e_993e2036fbbd" comment="milleleaf node 464aa5e3-88f4-5a86-b45e-993e2036fbbd">'Heat map article'!$P$49</definedName>
    <definedName name="ox_464caf2a_e3e0_519b_96ff_0d529cb95548" comment="milleleaf node 464caf2a-e3e0-519b-96ff-0d529cb95548">Resume_SensAnal!$AR$131</definedName>
    <definedName name="ox_464d69fc_b901_5a00_93b3_b1d81132aaca" comment="milleleaf node 464d69fc-b901-5a00-93b3-b1d81132aaca">'Heat map article'!$Q$65</definedName>
    <definedName name="ox_464e1ea8_f2be_50d0_ba33_59e55e25f1a0" comment="milleleaf node 464e1ea8-f2be-50d0-ba33-59e55e25f1a0">'Use Phase'!$O$233</definedName>
    <definedName name="ox_46524f02_7527_5f7e_8938_43530cd619d9" comment="milleleaf node 46524f02-7527-5f7e-8938-43530cd619d9">Production!$Y$91</definedName>
    <definedName name="ox_465263d6_1673_5880_a894_62aca809f431" comment="milleleaf node 465263d6-1673-5880-a894-62aca809f431">Recycling!$AW$327</definedName>
    <definedName name="ox_4654de26_9a87_514d_90bf_28065d7c2b2d" comment="milleleaf node 4654de26-9a87-514d-90bf-28065d7c2b2d">'Use Phase'!$K$130</definedName>
    <definedName name="ox_4655abd7_565a_568a_a357_72fdf56e1471" comment="milleleaf node 4655abd7-565a-568a-a357-72fdf56e1471">Recycling!$Y$175</definedName>
    <definedName name="ox_4656b6c4_2bb1_52d7_b1b7_ee88e4caf1f4" comment="milleleaf node 4656b6c4-2bb1-52d7-b1b7-ee88e4caf1f4">'Heat map article'!$H$124</definedName>
    <definedName name="ox_465986f1_6c6c_54d4_8017_747d91c807ae" comment="milleleaf node 465986f1-6c6c-54d4-8017-747d91c807ae">Production!$F$203</definedName>
    <definedName name="ox_465a9258_7f0e_5b99_adca_dbf4daecbfb3" comment="milleleaf node 465a9258-7f0e-5b99-adca-dbf4daecbfb3">Production!$AV$146</definedName>
    <definedName name="ox_465abbe8_7fad_5f6b_9451_811533743661" comment="milleleaf node 465abbe8-7fad-5f6b-9451-811533743661">Resume_SensAnal!$AG$51</definedName>
    <definedName name="ox_465babd1_c648_5667_b60b_57c0c632f981" comment="milleleaf node 465babd1-c648-5667-b60b-57c0c632f981">Recycling!$P$145</definedName>
    <definedName name="ox_465cc63e_feee_590b_a158_0ab6013f582d" comment="milleleaf node 465cc63e-feee-590b-a158-0ab6013f582d">'Use Phase'!$R$147</definedName>
    <definedName name="ox_465ecf40_5a27_53ed_9824_e13d5a141c40" comment="milleleaf node 465ecf40-5a27-53ed-9824-e13d5a141c40">Resume_SensAnal!$P$130</definedName>
    <definedName name="ox_466327aa_1365_5c1d_a3ba_45367d59ae01" comment="milleleaf node 466327aa-1365-5c1d-a3ba-45367d59ae01">Resume_SensAnal!$P$167</definedName>
    <definedName name="ox_4666d915_7c72_5a26_a8bb_d272611b89c0" comment="milleleaf node 4666d915-7c72-5a26-a8bb-d272611b89c0">Graphs!$G$24</definedName>
    <definedName name="ox_4667fbe4_dfb8_54dd_8095_e8b6e5c1c53c" comment="milleleaf node 4667fbe4-dfb8-54dd-8095-e8b6e5c1c53c">Production!$N$161</definedName>
    <definedName name="ox_46685574_14d6_54e7_8d4c_ad2e564947d8" comment="milleleaf node 46685574-14d6-54e7-8d4c-ad2e564947d8">'Use Phase'!$AG$199</definedName>
    <definedName name="ox_46692a4b_1034_5a4e_a997_81cbe66488fb" comment="milleleaf node 46692a4b-1034-5a4e-a997-81cbe66488fb">'Use Phase'!$AI$191</definedName>
    <definedName name="ox_466c2109_941e_55c6_9af9_b99d27588740" comment="milleleaf node 466c2109-941e-55c6-9af9-b99d27588740">'Heat map article'!$AG$130</definedName>
    <definedName name="ox_466c301f_2a01_5b61_ad72_7f473f5db937" comment="milleleaf node 466c301f-2a01-5b61-ad72-7f473f5db937">Recycling!$O$157</definedName>
    <definedName name="ox_466f984d_ba01_5300_ac15_443e9c983e5a" comment="milleleaf node 466f984d-ba01-5300-ac15-443e9c983e5a">'Heat map article'!$R$51</definedName>
    <definedName name="ox_46783d57_326d_58d3_99ba_d67cbfdccd1d" comment="milleleaf node 46783d57-326d-58d3-99ba-d67cbfdccd1d">Recycling!$AP$332</definedName>
    <definedName name="ox_467a6e1c_fc70_537b_b042_59fef28369d2" comment="milleleaf node 467a6e1c-fc70-537b-b042-59fef28369d2">Resume_SensAnal!$U$206</definedName>
    <definedName name="ox_4680e4fd_c2d3_5621_bfd1_aa2a9d2c7792" comment="milleleaf node 4680e4fd-c2d3-5621-bfd1-aa2a9d2c7792">'Use Phase'!$Q$23</definedName>
    <definedName name="ox_4683263d_caad_5170_abd0_ff66397d1380" comment="milleleaf node 4683263d-caad-5170-abd0-ff66397d1380">Production!$J$237</definedName>
    <definedName name="ox_4684eec3_54d3_508a_9101_2db57e4f7f79" comment="milleleaf node 4684eec3-54d3-508a-9101-2db57e4f7f79">'Use Phase'!$M$354</definedName>
    <definedName name="ox_46871aa5_27fb_57d2_a6ad_5257fcd0f0c5" comment="milleleaf node 46871aa5-27fb-57d2-a6ad-5257fcd0f0c5">Recycling!$O$143</definedName>
    <definedName name="ox_468774fd_675a_5868_b4a9_6ab4d5cc63cc" comment="milleleaf node 468774fd-675a-5868-b4a9-6ab4d5cc63cc">'Use Phase'!$R$164</definedName>
    <definedName name="ox_46879192_8ebe_5fe8_9e3a_070b7b670182" comment="milleleaf node 46879192-8ebe-5fe8-9e3a-070b7b670182">'Use Phase'!$AI$321</definedName>
    <definedName name="ox_4688696e_799e_5004_af63_f0da21531369" comment="milleleaf node 4688696e-799e-5004-af63-f0da21531369">Resume_SensAnal!$J$31</definedName>
    <definedName name="ox_46887c43_402d_563d_b230_3d58543273f5" comment="milleleaf node 46887c43-402d-563d-b230-3d58543273f5">'Use Phase'!$Q$384</definedName>
    <definedName name="ox_468d8f70_ed27_5214_a533_fe4b1eb77148" comment="milleleaf node 468d8f70-ed27-5214-a533-fe4b1eb77148">'Use Phase_Grid'!$K$28</definedName>
    <definedName name="ox_468fee3c_1754_5a83_8744_2d4c7d466869" comment="milleleaf node 468fee3c-1754-5a83-8744-2d4c7d466869">Resume_SensAnal!$P$69</definedName>
    <definedName name="ox_4697e455_04a7_55ff_9fa0_a2f04dc0f968" comment="milleleaf node 4697e455-04a7-55ff-9fa0-a2f04dc0f968">Resume_SensAnal!$M$9</definedName>
    <definedName name="ox_469c191d_a5a0_5c57_93ac_e84823a6700a" comment="milleleaf node 469c191d-a5a0-5c57-93ac-e84823a6700a">Production!$W$74</definedName>
    <definedName name="ox_46a5a22a_1e87_5650_91c8_733d52261830" comment="milleleaf node 46a5a22a-1e87-5650-91c8-733d52261830">'Heat map article'!$AD$43</definedName>
    <definedName name="ox_46a6a435_2c8a_5bf0_8e6b_c38645505a53" comment="milleleaf node 46a6a435-2c8a-5bf0-8e6b-c38645505a53">'Heat map article'!$P$15</definedName>
    <definedName name="ox_46aa4826_d933_52d3_bb7f_c6c63b31a44c" comment="milleleaf node 46aa4826-d933-52d3-bb7f-c6c63b31a44c">'Use Phase'!$AL$169</definedName>
    <definedName name="ox_46ab528a_ed4f_53ce_9810_aa4804521e3f" comment="milleleaf node 46ab528a-ed4f-53ce-9810-aa4804521e3f">Recycling!$G$142</definedName>
    <definedName name="ox_46aba1da_3512_5685_b043_7b60ded3717a" comment="milleleaf node 46aba1da-3512-5685-b043-7b60ded3717a">Resume_SensAnal!$T$202</definedName>
    <definedName name="ox_46ac674a_ad25_5452_b0d0_5915e537bed7" comment="milleleaf node 46ac674a-ad25-5452-b0d0-5915e537bed7">Recycling!$BN$326</definedName>
    <definedName name="ox_46b2ca6f_d1c7_5031_be25_648098a8a28a" comment="milleleaf node 46b2ca6f-d1c7-5031-be25-648098a8a28a">'Use Phase_Grid'!$M$139</definedName>
    <definedName name="ox_46b38eda_f7bc_52c3_a0ad_ba3679eccd50" comment="milleleaf node 46b38eda-f7bc-52c3-a0ad-ba3679eccd50">Resume_SensAnal!$E$214</definedName>
    <definedName name="ox_46b449c3_4738_57c1_ad69_e57a72ee9508" comment="milleleaf node 46b449c3-4738-57c1-ad69-e57a72ee9508">'Use Phase'!$U$242</definedName>
    <definedName name="ox_46b69d15_9680_56ab_8a83_652e95bac3db" comment="milleleaf node 46b69d15-9680-56ab-8a83-652e95bac3db">Resume_SensAnal!$AD$58</definedName>
    <definedName name="ox_46b71ae5_01ee_5ca5_9ad2_d5f830836368" comment="milleleaf node 46b71ae5-01ee-5ca5-9ad2-d5f830836368">'Use Phase_Grid'!$D$1</definedName>
    <definedName name="ox_46ba8836_67c8_58ed_8729_4ba8d73ca366" comment="milleleaf node 46ba8836-67c8-58ed-8729-4ba8d73ca366">Resume_SensAnal!$E$113</definedName>
    <definedName name="ox_46bf8ed9_f3f7_5442_9164_180057660d68" comment="milleleaf node 46bf8ed9-f3f7-5442-9164-180057660d68">Production!$N$74</definedName>
    <definedName name="ox_46c7b592_c625_5120_8681_c08f2a0544e0" comment="milleleaf node 46c7b592-c625-5120-8681-c08f2a0544e0">Production!$BG$5</definedName>
    <definedName name="ox_46c81a80_d327_5e7c_b719_49f7747efa77" comment="milleleaf node 46c81a80-d327-5e7c-b719-49f7747efa77">Graphs!$L$10</definedName>
    <definedName name="ox_46d11981_7f13_590e_83be_7128e0ac7cce" comment="milleleaf node 46d11981-7f13-590e-83be-7128e0ac7cce">'Use Phase'!$P$91</definedName>
    <definedName name="ox_46d18e68_ef66_59c3_aade_fdd3c51c05eb" comment="milleleaf node 46d18e68-ef66-59c3-aade-fdd3c51c05eb">'Heat map article'!$E$38</definedName>
    <definedName name="ox_46d2ba0c_a166_5589_a9bb_2976af1d5103" comment="milleleaf node 46d2ba0c-a166-5589-a9bb-2976af1d5103">Recycling!$BD$149</definedName>
    <definedName name="ox_46d43be3_bef6_533d_8566_17067edd16ed" comment="milleleaf node 46d43be3-bef6-533d-8566-17067edd16ed">'Use Phase'!$AG$146</definedName>
    <definedName name="ox_46dc8fe4_29aa_5972_9520_7d6875da37ba" comment="milleleaf node 46dc8fe4-29aa-5972-9520-7d6875da37ba">'Heat map article'!$M$149</definedName>
    <definedName name="ox_46df74ae_0788_5e07_ad6a_234e990c0ebf" comment="milleleaf node 46df74ae-0788-5e07-ad6a-234e990c0ebf">Production!$BO$85</definedName>
    <definedName name="ox_46e239e7_01dd_5d93_a5cb_e0ac90a3a7d1" comment="milleleaf node 46e239e7-01dd-5d93-a5cb-e0ac90a3a7d1">'Use Phase'!$AK$149</definedName>
    <definedName name="ox_46e2afd8_1f1b_5adb_9871_6fc2acc3b13d" comment="milleleaf node 46e2afd8-1f1b-5adb-9871-6fc2acc3b13d">Production!$I$11</definedName>
    <definedName name="ox_46e2c918_53f7_5b7a_a953_ee38a05a0906" comment="milleleaf node 46e2c918-53f7-5b7a-a953-ee38a05a0906">Recycling!$AT$63</definedName>
    <definedName name="ox_46e3a2c3_e074_55d4_8dcb_13a73f954b13" comment="milleleaf node 46e3a2c3-e074-55d4-8dcb-13a73f954b13">'Heat map article'!$AS$35</definedName>
    <definedName name="ox_46e7d3f2_ef9d_5fd7_b709_a441cdc58929" comment="milleleaf node 46e7d3f2-ef9d-5fd7-b709-a441cdc58929">'Use Phase'!$L$313</definedName>
    <definedName name="ox_46e99467_bd5f_5a82_aa1e_0805a7ef928b" comment="milleleaf node 46e99467-bd5f-5a82-aa1e-0805a7ef928b">'Use Phase_Grid'!$P$97</definedName>
    <definedName name="ox_46f78391_6efd_521e_89ce_026f7754dc3d" comment="milleleaf node 46f78391-6efd-521e-89ce-026f7754dc3d">Resume_SensAnal!$S$210</definedName>
    <definedName name="ox_46f8644b_f860_52bc_9a06_33a404fe4e57" comment="milleleaf node 46f8644b-f860-52bc-9a06-33a404fe4e57">'Use Phase'!$Q$352</definedName>
    <definedName name="ox_46fcef27_07a6_5874_b30c_1132e818324d" comment="milleleaf node 46fcef27-07a6-5874-b30c-1132e818324d">Recycling!$AD$111</definedName>
    <definedName name="ox_46fff31f_30de_50c1_a405_7004bdab6531" comment="milleleaf node 46fff31f-30de-50c1-a405-7004bdab6531">Recycling!$K$117</definedName>
    <definedName name="ox_470305c0_53aa_53bb_b99a_50c5b94e3918" comment="milleleaf node 470305c0-53aa-53bb-b99a-50c5b94e3918">Production!$K$23</definedName>
    <definedName name="ox_47055518_153a_529c_aede_239ba74acc0f" comment="milleleaf node 47055518-153a-529c-aede-239ba74acc0f">Recycling!$BJ$117</definedName>
    <definedName name="ox_470680e7_3182_59d9_a93c_8659359ba39e" comment="milleleaf node 470680e7-3182-59d9-a93c-8659359ba39e">'Use Phase_Grid'!$L$32</definedName>
    <definedName name="ox_47083c69_e992_5a98_9fa0_9f2a9764be66" comment="milleleaf node 47083c69-e992-5a98-9fa0-9f2a9764be66">'Use Phase'!$O$115</definedName>
    <definedName name="ox_471273ec_dab7_551d_8b35_0147f04b10fc" comment="milleleaf node 471273ec-dab7-551d-8b35-0147f04b10fc">'Use Phase'!$N$264</definedName>
    <definedName name="ox_4712ad4c_6dd1_5811_9199_cc5cd3f96222" comment="milleleaf node 4712ad4c-6dd1-5811-9199-cc5cd3f96222">Resume_SensAnal!$I$37</definedName>
    <definedName name="ox_47148866_9f1a_547a_86d7_3e9125868c83" comment="milleleaf node 47148866-9f1a-547a-86d7-3e9125868c83">Production!$BD$87</definedName>
    <definedName name="ox_47239026_96d6_55ff_b44d_b3e3b6a91a2d" comment="milleleaf node 47239026-96d6-55ff-b44d-b3e3b6a91a2d">'Heat map article'!$D$96</definedName>
    <definedName name="ox_4727687d_3d13_5798_a236_493fcc707d8d" comment="milleleaf node 4727687d-3d13-5798-a236-493fcc707d8d">Resume_SensAnal!$T$115</definedName>
    <definedName name="ox_472ab40c_e635_5448_a782_5c9a43eb9c67" comment="milleleaf node 472ab40c-e635-5448-a782-5c9a43eb9c67">'Heat map article'!$AG$65</definedName>
    <definedName name="ox_472b87bf_ed01_5d1f_9194_c8b004390519" comment="milleleaf node 472b87bf-ed01-5d1f-9194-c8b004390519">Production!$AC$84</definedName>
    <definedName name="ox_472f875a_55e6_5cfe_98fb_96d7a9838a1b" comment="milleleaf node 472f875a-55e6-5cfe-98fb-96d7a9838a1b">'Use Phase_Grid'!$U$161</definedName>
    <definedName name="ox_47320f6e_b4da_509d_bd81_d370ec7d71e7" comment="milleleaf node 47320f6e-b4da-509d-bd81-d370ec7d71e7">'Heat map article'!$R$83</definedName>
    <definedName name="ox_473580f4_b380_5922_9dc6_edf270cdcdad" comment="milleleaf node 473580f4-b380-5922-9dc6-edf270cdcdad">'Use Phase'!$U$327</definedName>
    <definedName name="ox_47366be4_de0f_512e_a1aa_d9736d93db22" comment="milleleaf node 47366be4-de0f-512e-a1aa-d9736d93db22">Recycling!$AT$86</definedName>
    <definedName name="ox_473b5b53_a746_53fb_863b_37621c9f9d24" comment="milleleaf node 473b5b53-a746-53fb-863b-37621c9f9d24">'Heat map article'!$X$147</definedName>
    <definedName name="ox_4743bcb9_2479_51d1_8dc2_a0b10c12e621" comment="milleleaf node 4743bcb9-2479-51d1-8dc2-a0b10c12e621">'Heat map article'!$N$118</definedName>
    <definedName name="ox_47443083_8cd8_5611_8054_58f749cfccd6" comment="milleleaf node 47443083-8cd8-5611-8054-58f749cfccd6">'Heat map article'!$AS$13</definedName>
    <definedName name="ox_47446616_8e49_524e_bf3a_7d9fe7d10428" comment="milleleaf node 47446616-8e49-524e-bf3a-7d9fe7d10428">Production!$AA$90</definedName>
    <definedName name="ox_4744eb89_e6e4_5905_9265_e5ec463556d6" comment="milleleaf node 4744eb89-e6e4-5905-9265-e5ec463556d6">'Use Phase'!$N$48</definedName>
    <definedName name="ox_47450b1c_2868_56a7_a363_4208d95a1b86" comment="milleleaf node 47450b1c-2868-56a7-a363-4208d95a1b86">'Heat map article'!$AA$22</definedName>
    <definedName name="ox_4745cdb0_d196_52d3_9f17_ac783bc272c6" comment="milleleaf node 4745cdb0-d196-52d3-9f17-ac783bc272c6">Production!$AV$15</definedName>
    <definedName name="ox_474899d5_736e_5f4e_92c5_ab0d2cdf51b7" comment="milleleaf node 474899d5-736e-5f4e-92c5-ab0d2cdf51b7">Recycling!$BA$165</definedName>
    <definedName name="ox_474e7051_7303_58c6_9cf8_2105be3312b0" comment="milleleaf node 474e7051-7303-58c6-9cf8-2105be3312b0">'Use Phase'!$L$204</definedName>
    <definedName name="ox_474f86bf_7891_5527_9410_a2f0e75b8f47" comment="milleleaf node 474f86bf-7891-5527-9410-a2f0e75b8f47">Production!$Q$56</definedName>
    <definedName name="ox_47503109_be3b_528b_9c96_cb6215fafbf3" comment="milleleaf node 47503109-be3b-528b-9c96-cb6215fafbf3">Production!$BO$83</definedName>
    <definedName name="ox_4755ba17_e0ed_53be_8bae_c02d2ea1e3f6" comment="milleleaf node 4755ba17-e0ed-53be-8bae-c02d2ea1e3f6">Recycling!$W$164</definedName>
    <definedName name="ox_4756af00_8af5_5cfe_87c6_49a7a18a984b" comment="milleleaf node 4756af00-8af5-5cfe-87c6-49a7a18a984b">'Use Phase'!$AE$212</definedName>
    <definedName name="ox_4757d49e_460d_512a_8932_145a838fe1bb" comment="milleleaf node 4757d49e-460d-512a-8932-145a838fe1bb">Recycling!$R$133</definedName>
    <definedName name="ox_4757f8b4_ccfa_59cf_92d2_d74ce1ba3a5e" comment="milleleaf node 4757f8b4-ccfa-59cf-92d2-d74ce1ba3a5e">'Heat map article'!$AF$87</definedName>
    <definedName name="ox_475a84ad_f5e2_50ab_9fbf_6bd6c877ae50" comment="milleleaf node 475a84ad-f5e2-50ab-9fbf-6bd6c877ae50">'Use Phase_Grid'!$L$49</definedName>
    <definedName name="ox_475d4576_eac0_5f35_ba9c_2700330753a4" comment="milleleaf node 475d4576-eac0-5f35-ba9c-2700330753a4">'Heat map article'!$U$139</definedName>
    <definedName name="ox_475e4d06_9c4d_580f_b3c0_4f422c6b5a5a" comment="milleleaf node 475e4d06-9c4d-580f-b3c0-4f422c6b5a5a">Recycling!$BN$331</definedName>
    <definedName name="ox_475e69bc_5b8c_5b40_9db8_10442fa5ebf4" comment="milleleaf node 475e69bc-5b8c-5b40-9db8-10442fa5ebf4">Recycling!$AC$130</definedName>
    <definedName name="ox_475e97cd_0273_5934_9510_c8cbf92aa2c3" comment="milleleaf node 475e97cd-0273-5934-9510-c8cbf92aa2c3">Resume_SensAnal!$AM$77</definedName>
    <definedName name="ox_475ffbc6_0987_50be_91a8_7d33d93474be" comment="milleleaf node 475ffbc6-0987-50be-91a8-7d33d93474be">Recycling!$Q$90</definedName>
    <definedName name="ox_4761357b_7c01_565a_b694_6243712de35b" comment="milleleaf node 4761357b-7c01-565a-b694-6243712de35b">'Use Phase'!$P$313</definedName>
    <definedName name="ox_47617a0b_c921_57ae_8c1d_86c9070e08e5" comment="milleleaf node 47617a0b-c921-57ae-8c1d-86c9070e08e5">'Use Phase'!$AI$312</definedName>
    <definedName name="ox_47630d13_61ac_514c_bb2f_924eb7ebf69a" comment="milleleaf node 47630d13-61ac-514c-bb2f-924eb7ebf69a">Resume_SensAnal!$K$126</definedName>
    <definedName name="ox_47636786_56aa_5d0f_8dc8_e7e86699700d" comment="milleleaf node 47636786-56aa-5d0f-8dc8-e7e86699700d">'Use Phase'!$Q$291</definedName>
    <definedName name="ox_47648139_1da5_5930_b285_167d0e3e5a83" comment="milleleaf node 47648139-1da5-5930-b285-167d0e3e5a83">Production!$AJ$179</definedName>
    <definedName name="ox_476704c6_ba1c_579b_88bc_bf3d3d116b9e" comment="milleleaf node 476704c6-ba1c-579b-88bc-bf3d3d116b9e">Resume_SensAnal!$H$152</definedName>
    <definedName name="ox_476c7113_e7ff_52e8_8754_bd5b0a9a5090" comment="milleleaf node 476c7113-e7ff-52e8-8754-bd5b0a9a5090">'Heat map article'!$D$78</definedName>
    <definedName name="ox_4773caa5_5b73_5924_ab43_436aefe2366d" comment="milleleaf node 4773caa5-5b73-5924-ab43-436aefe2366d">'Use Phase'!$AF$167</definedName>
    <definedName name="ox_4775d7dc_0f23_58fb_aa7c_6d5f70454990" comment="milleleaf node 4775d7dc-0f23-58fb-aa7c-6d5f70454990">'Use Phase_Grid'!$K$233</definedName>
    <definedName name="ox_47785cdb_1980_5722_bdb0_060a63f9b098" comment="milleleaf node 47785cdb-1980-5722-bdb0-060a63f9b098">Whisker_Sens!$I$21</definedName>
    <definedName name="ox_477c28f6_c2b9_5715_b525_6c4001e5b80d" comment="milleleaf node 477c28f6-c2b9-5715-b525-6c4001e5b80d">Resume_SensAnal!$S$107</definedName>
    <definedName name="ox_477f8fb0_ef08_5300_b663_b591c502be6a" comment="milleleaf node 477f8fb0-ef08-5300-b663-b591c502be6a">'Heat map article'!$L$37</definedName>
    <definedName name="ox_47803d81_d663_51b9_85f7_4aefaaba9bde" comment="milleleaf node 47803d81-d663-51b9-85f7-4aefaaba9bde">'Heat map article'!$X$12</definedName>
    <definedName name="ox_47808be4_c11b_5632_a950_f07311c709b0" comment="milleleaf node 47808be4-c11b-5632-a950-f07311c709b0">'Heat map article'!$AB$41</definedName>
    <definedName name="ox_4781a3cc_7927_5ddf_8be3_64728fe43860" comment="milleleaf node 4781a3cc-7927-5ddf-8be3-64728fe43860">Recycling!$BQ$307</definedName>
    <definedName name="ox_4782dab1_ae6f_5602_9f78_a3e005b94a16" comment="milleleaf node 4782dab1-ae6f-5602-9f78-a3e005b94a16">'Use Phase'!$Q$324</definedName>
    <definedName name="ox_47891df8_7fc7_535a_8f45_07a523ad7aad" comment="milleleaf node 47891df8-7fc7-535a-8f45-07a523ad7aad">Recycling!$AO$167</definedName>
    <definedName name="ox_4789348c_7b5a_5ede_a817_74643a354d66" comment="milleleaf node 4789348c-7b5a-5ede-a817-74643a354d66">Production!$Z$84</definedName>
    <definedName name="ox_478aeb0e_2fa2_5c86_96f8_3514c7110b31" comment="milleleaf node 478aeb0e-2fa2-5c86-96f8-3514c7110b31">Production!$AL$148</definedName>
    <definedName name="ox_478b11c1_d0fa_57c4_a4f1_3a11491dc9a7" comment="milleleaf node 478b11c1-d0fa-57c4-a4f1-3a11491dc9a7">'Use Phase'!$AE$186</definedName>
    <definedName name="ox_478b9af8_aa12_5b0e_b566_9edda329ba06" comment="milleleaf node 478b9af8-aa12-5b0e-b566-9edda329ba06">Production!$AL$17</definedName>
    <definedName name="ox_478d6357_1964_5a1d_999d_38031a22d3f6" comment="milleleaf node 478d6357-1964-5a1d-999d-38031a22d3f6">'Use Phase'!$AK$257</definedName>
    <definedName name="ox_4796d9e2_4e1e_54e2_8431_57b552874343" comment="milleleaf node 4796d9e2-4e1e-54e2-8431-57b552874343">'Heat map article'!$H$123</definedName>
    <definedName name="ox_4799c299_47da_5003_8c48_afe50d6b2a1b" comment="milleleaf node 4799c299-47da-5003-8c48-afe50d6b2a1b">Production!$AA$212</definedName>
    <definedName name="ox_4799e9a1_f443_5e32_b698_9e3794e24242" comment="milleleaf node 4799e9a1-f443-5e32-b698-9e3794e24242">Resume_SensAnal!$V$15</definedName>
    <definedName name="ox_479b9ef3_3b21_5170_a32a_bfa16109ec41" comment="milleleaf node 479b9ef3-3b21-5170-a32a-bfa16109ec41">Resume_SensAnal!$G$51</definedName>
    <definedName name="ox_47a12461_a412_5d0d_bb0a_5e52e84acb60" comment="milleleaf node 47a12461-a412-5d0d-bb0a-5e52e84acb60">Production!$M$36</definedName>
    <definedName name="ox_47a27e4f_43c9_5297_9d7d_2802ec0c1985" comment="milleleaf node 47a27e4f-43c9-5297-9d7d-2802ec0c1985">Resume_SensAnal!$AR$66</definedName>
    <definedName name="ox_47a39e90_48ea_5e14_ad16_2bc4ce893b01" comment="milleleaf node 47a39e90-48ea-5e14-ad16-2bc4ce893b01">'Use Phase_Grid'!$M$230</definedName>
    <definedName name="ox_47a68a58_d7cc_5d9d_8928_a861b097ea49" comment="milleleaf node 47a68a58-d7cc-5d9d-8928-a861b097ea49">Production!$N$113</definedName>
    <definedName name="ox_47aac109_d785_5e81_8cba_a558d4c22672" comment="milleleaf node 47aac109-d785-5e81-8cba-a558d4c22672">Production!$AA$190</definedName>
    <definedName name="ox_47ad3784_3ad1_57c2_87bd_d6755670c37e" comment="milleleaf node 47ad3784-3ad1-57c2-87bd-d6755670c37e">'Use Phase'!$L$296</definedName>
    <definedName name="ox_47b0ba22_7084_527a_8900_f26839371603" comment="milleleaf node 47b0ba22-7084-527a-8900-f26839371603">Resume_SensAnal!$J$151</definedName>
    <definedName name="ox_47b16f5f_eb59_553a_bc2b_d000f40807d6" comment="milleleaf node 47b16f5f-eb59-553a-bc2b-d000f40807d6">'Heat map article'!$L$18</definedName>
    <definedName name="ox_47b37f96_8950_531f_a443_83f43d7aa8c3" comment="milleleaf node 47b37f96-8950-531f-a443-83f43d7aa8c3">'Use Phase_Grid'!$M$167</definedName>
    <definedName name="ox_47b4d0d1_37aa_524d_8b80_e7ee2af773ce" comment="milleleaf node 47b4d0d1-37aa-524d-8b80-e7ee2af773ce">'Heat map article'!$Q$133</definedName>
    <definedName name="ox_47b63160_e663_59ae_8888_51424c233020" comment="milleleaf node 47b63160-e663-59ae-8888-51424c233020">Recycling!$BQ$314</definedName>
    <definedName name="ox_47b8faf0_239e_54bd_8533_118f9183cd47" comment="milleleaf node 47b8faf0-239e-54bd-8533-118f9183cd47">'Use Phase'!$J$256</definedName>
    <definedName name="ox_47baf67c_020a_5ce0_94c6_74cbb5f0e425" comment="milleleaf node 47baf67c-020a-5ce0-94c6-74cbb5f0e425">Recycling!$BK$299</definedName>
    <definedName name="ox_47c68d33_89a0_5d95_b9e0_3a44b33c7c62" comment="milleleaf node 47c68d33-89a0-5d95-b9e0-3a44b33c7c62">Recycling!$AU$58</definedName>
    <definedName name="ox_47c84682_090f_5a3c_ae2e_c741eef58754" comment="milleleaf node 47c84682-090f-5a3c-ae2e-c741eef58754">Resume_SensAnal!$J$58</definedName>
    <definedName name="ox_47c89520_9e94_5529_a03d_bcb24e10df41" comment="milleleaf node 47c89520-9e94-5529-a03d-bcb24e10df41">'Heat map article'!$D$25</definedName>
    <definedName name="ox_47cadcf7_1be3_53f3_bfed_3fe9bf3e126d" comment="milleleaf node 47cadcf7-1be3-53f3-bfed-3fe9bf3e126d">Resume_SensAnal!$AF$32</definedName>
    <definedName name="ox_47cdd8da_bc1b_5096_be6b_b14d6544cc15" comment="milleleaf node 47cdd8da-bc1b-5096-be6b-b14d6544cc15">Whisker_Sens!$E$21</definedName>
    <definedName name="ox_47cef8d4_703e_5edd_a1a2_ba26abb6774f" comment="milleleaf node 47cef8d4-703e-5edd-a1a2-ba26abb6774f">'Heat map article'!$V$9</definedName>
    <definedName name="ox_47d04246_6331_5416_9af3_03a803249a17" comment="milleleaf node 47d04246-6331-5416-9af3-03a803249a17">'Use Phase'!$Q$127</definedName>
    <definedName name="ox_47d13434_48b2_5944_9ded_213da8eaab3e" comment="milleleaf node 47d13434-48b2-5944-9ded-213da8eaab3e">'Use Phase_Grid'!$Q$59</definedName>
    <definedName name="ox_47d29204_b85c_59aa_90c5_455ac75746ed" comment="milleleaf node 47d29204-b85c-59aa-90c5-455ac75746ed">Production!$BM$191</definedName>
    <definedName name="ox_47d31e9d_583d_5f31_b021_554d092b4305" comment="milleleaf node 47d31e9d-583d-5f31-b021-554d092b4305">Recycling!$AE$172</definedName>
    <definedName name="ox_47d3852d_9ab9_5d3a_b59b_0deb505edf38" comment="milleleaf node 47d3852d-9ab9-5d3a-b59b-0deb505edf38">'Heat map article'!$Z$44</definedName>
    <definedName name="ox_47d4ac52_6de9_5221_9bf6_c7ffd7c5f165" comment="milleleaf node 47d4ac52-6de9-5221-9bf6-c7ffd7c5f165">'Heat map article'!$AQ$45</definedName>
    <definedName name="ox_47d4e342_273b_5649_806a_5109093596fd" comment="milleleaf node 47d4e342-273b-5649-806a-5109093596fd">Resume_SensAnal!$D$86</definedName>
    <definedName name="ox_47da43e4_d262_57dc_9c70_ec35a1921272" comment="milleleaf node 47da43e4-d262-57dc-9c70-ec35a1921272">'Heat map article'!$BA$39</definedName>
    <definedName name="ox_47da9c50_15cf_532c_94cd_6dcc79f28489" comment="milleleaf node 47da9c50-15cf-532c-94cd-6dcc79f28489">'Heat map article'!$P$13</definedName>
    <definedName name="ox_47df015b_8946_5c81_9199_a09798415bc7" comment="milleleaf node 47df015b-8946-5c81-9199-a09798415bc7">'Heat map article'!$AU$26</definedName>
    <definedName name="ox_47dfe918_b826_5887_b7cf_9ad268c04fcb" comment="milleleaf node 47dfe918-b826-5887-b7cf-9ad268c04fcb">Production!$L$72</definedName>
    <definedName name="ox_47dfff88_a6e9_57ef_a680_bfc5fc85918c" comment="milleleaf node 47dfff88-a6e9-57ef-a680-bfc5fc85918c">'Use Phase'!$AI$138</definedName>
    <definedName name="ox_47e4432c_a357_546d_abc7_e2aa19bfbe07" comment="milleleaf node 47e4432c-a357-546d-abc7-e2aa19bfbe07">Resume_SensAnal!$K$69</definedName>
    <definedName name="ox_47e64fe3_7d67_5f18_a101_f9235be4069e" comment="milleleaf node 47e64fe3-7d67-5f18-a101-f9235be4069e">Recycling!$J$103</definedName>
    <definedName name="ox_47e7c804_4fca_5c3d_89d4_fe04718e4c6e" comment="milleleaf node 47e7c804-4fca-5c3d-89d4-fe04718e4c6e">Resume_SensAnal!$F$78</definedName>
    <definedName name="ox_47e830eb_ec92_5bd9_a722_c28b0eec1766" comment="milleleaf node 47e830eb-ec92-5bd9-a722-c28b0eec1766">Production!$K$68</definedName>
    <definedName name="ox_47f00cf3_967e_5989_9795_95dbe6d5565d" comment="milleleaf node 47f00cf3-967e-5989-9795-95dbe6d5565d">'Heat map article'!$AA$49</definedName>
    <definedName name="ox_47f04e9f_34d2_5ca5_a2b0_37d764371ef7" comment="milleleaf node 47f04e9f-34d2-5ca5-a2b0-37d764371ef7">'Heat map article'!$AB$76</definedName>
    <definedName name="ox_47f38c93_2b4f_5e9d_a02e_c6d8e969fe4a" comment="milleleaf node 47f38c93-2b4f-5e9d-a02e-c6d8e969fe4a">Resume_SensAnal!$J$92</definedName>
    <definedName name="ox_47f6ee6c_6a99_512a_8234_be3286b33199" comment="milleleaf node 47f6ee6c-6a99-512a-8234-be3286b33199">Graphs!$P$51</definedName>
    <definedName name="ox_47f724c5_65a8_570b_97c8_ed549d86f573" comment="milleleaf node 47f724c5-65a8-570b-97c8-ed549d86f573">Recycling!$BR$109</definedName>
    <definedName name="ox_47f73a40_25f7_5d4d_b17a_fa44b517f11d" comment="milleleaf node 47f73a40-25f7-5d4d-b17a-fa44b517f11d">'Use Phase'!$R$340</definedName>
    <definedName name="ox_47fc0e5c_c25a_533f_879a_3920d4ca6397" comment="milleleaf node 47fc0e5c-c25a-533f-879a-3920d4ca6397">Production!$Q$148</definedName>
    <definedName name="ox_47fcc32f_b57b_5a0c_ae07_633f5eb9e434" comment="milleleaf node 47fcc32f-b57b-5a0c-ae07-633f5eb9e434">Recycling!$BP$137</definedName>
    <definedName name="ox_47fd4bdc_eb7d_5e4c_977b_390965830458" comment="milleleaf node 47fd4bdc-eb7d-5e4c-977b-390965830458">'Heat map article'!$AJ$95</definedName>
    <definedName name="ox_48036132_2401_55b5_b747_ea9540b5e730" comment="milleleaf node 48036132-2401-55b5-b747-ea9540b5e730">Recycling!$S$176</definedName>
    <definedName name="ox_4805aaf8_7a7d_5c71_9f97_0df495c9b366" comment="milleleaf node 4805aaf8-7a7d-5c71-9f97-0df495c9b366">Resume_SensAnal!$B$195</definedName>
    <definedName name="ox_4806b485_fee8_565c_9926_27ca309fc859" comment="milleleaf node 4806b485-fee8-565c-9926-27ca309fc859">Resume_SensAnal!$S$124</definedName>
    <definedName name="ox_48087165_3896_5311_8575_8bd48d50fcd2" comment="milleleaf node 48087165-3896-5311-8575-8bd48d50fcd2">'Heat map article'!$G$14</definedName>
    <definedName name="ox_48090e89_af03_5db4_be83_d623bb523921" comment="milleleaf node 48090e89-af03-5db4-be83-d623bb523921">Resume_SensAnal!$H$17</definedName>
    <definedName name="ox_48093577_c962_5434_bbe6_93ef62283db3" comment="milleleaf node 48093577-c962-5434-bbe6-93ef62283db3">'Use Phase'!$U$303</definedName>
    <definedName name="ox_480939b6_7129_53bb_aa23_2bbc1b22f8e4" comment="milleleaf node 480939b6-7129-53bb-aa23-2bbc1b22f8e4">Resume_SensAnal!$F$46</definedName>
    <definedName name="ox_48096d72_3256_57c9_9fab_dbfd79f96ec0" comment="milleleaf node 48096d72-3256-57c9-9fab-dbfd79f96ec0">Production!$AW$13</definedName>
    <definedName name="ox_480c47ca_dbac_5ece_95e9_267dba8aeeac" comment="milleleaf node 480c47ca-dbac-5ece-95e9-267dba8aeeac">Resume_SensAnal!$G$173</definedName>
    <definedName name="ox_480de022_3ce5_5f81_afab_fcfae36ef246" comment="milleleaf node 480de022-3ce5-5f81-afab-fcfae36ef246">Recycling!$BO$301</definedName>
    <definedName name="ox_480f4bfd_3581_5570_9650_5f2be0bdb87c" comment="milleleaf node 480f4bfd-3581-5570-9650-5f2be0bdb87c">'Use Phase_Grid'!$N$67</definedName>
    <definedName name="ox_4813fb46_96c1_5b2e_9557_36f704567fcb" comment="milleleaf node 4813fb46-96c1-5b2e-9557-36f704567fcb">'Heat map article'!$H$62</definedName>
    <definedName name="ox_48158770_cabb_5920_9aa6_9dfa5e634aa8" comment="milleleaf node 48158770-cabb-5920-9aa6-9dfa5e634aa8">'Use Phase'!$Q$120</definedName>
    <definedName name="ox_4817defb_975d_5598_9eab_462313cdc6cb" comment="milleleaf node 4817defb-975d-5598-9eab-462313cdc6cb">Production!$B$8</definedName>
    <definedName name="ox_481a7691_be6a_544d_8c38_27e91c2062d3" comment="milleleaf node 481a7691-be6a-544d-8c38-27e91c2062d3">'Use Phase_Grid'!$M$77</definedName>
    <definedName name="ox_481ad299_7154_5e3e_8b42_5ea89356673f" comment="milleleaf node 481ad299-7154-5e3e-8b42-5ea89356673f">'Use Phase'!$O$120</definedName>
    <definedName name="ox_481d5be1_889a_5407_9143_a1fa864a9bd6" comment="milleleaf node 481d5be1-889a-5407-9143-a1fa864a9bd6">'Use Phase_Grid'!$Q$40</definedName>
    <definedName name="ox_481d6fa7_5738_5b51_a4f1_94be4dfb02e3" comment="milleleaf node 481d6fa7-5738-5b51-a4f1-94be4dfb02e3">'Heat map article'!$AB$102</definedName>
    <definedName name="ox_481d8bf3_e6dd_51dd_bb78_1747ab905a06" comment="milleleaf node 481d8bf3-e6dd-51dd-bb78-1747ab905a06">Resume_SensAnal!$V$208</definedName>
    <definedName name="ox_481e67c2_903d_5870_9524_571441931e9a" comment="milleleaf node 481e67c2-903d-5870-9524-571441931e9a">Graphs!$B$65</definedName>
    <definedName name="ox_4820f40d_55d7_5ec1_85fa_b837d1a6f75e" comment="milleleaf node 4820f40d-55d7-5ec1-85fa-b837d1a6f75e">'Heat map article'!$G$126</definedName>
    <definedName name="ox_4823081a_959c_5223_ad73_2dfcad4401cb" comment="milleleaf node 4823081a-959c-5223-ad73-2dfcad4401cb">Resume_SensAnal!$AG$48</definedName>
    <definedName name="ox_48277376_83af_5252_a2aa_80738951e064" comment="milleleaf node 48277376-83af-5252-a2aa-80738951e064">'Use Phase'!$W$295</definedName>
    <definedName name="ox_482c070a_a716_59e0_8452_2d67fdd576b2" comment="milleleaf node 482c070a-a716-59e0-8452-2d67fdd576b2">Production!$K$65</definedName>
    <definedName name="ox_482fbe59_d009_5d3e_ac73_1edeb4c1ffb1" comment="milleleaf node 482fbe59-d009-5d3e-ac73-1edeb4c1ffb1">'Use Phase_Grid'!$J$218</definedName>
    <definedName name="ox_483111a0_b4bc_5cd7_bf10_55175528e15d" comment="milleleaf node 483111a0-b4bc-5cd7-bf10-55175528e15d">'Heat map article'!$I$22</definedName>
    <definedName name="ox_4832ffff_ce19_5867_bdf5_e1f8f9814d6f" comment="milleleaf node 4832ffff-ce19-5867-bdf5-e1f8f9814d6f">'Use Phase'!$P$361</definedName>
    <definedName name="ox_483a26d1_4012_5826_83e8_75426d80dd04" comment="milleleaf node 483a26d1-4012-5826-83e8-75426d80dd04">Recycling!$AR$48</definedName>
    <definedName name="ox_48406ed0_025b_5e63_b749_bebf06d7d12e" comment="milleleaf node 48406ed0-025b-5e63-b749-bebf06d7d12e">'Heat map article'!$L$15</definedName>
    <definedName name="ox_4840ff65_ec1f_5189_b9c6_6b8f900fad35" comment="milleleaf node 4840ff65-ec1f-5189-b9c6-6b8f900fad35">'Heat map article'!$AF$84</definedName>
    <definedName name="ox_4842e085_c834_5130_8432_5a3f0bcac70f" comment="milleleaf node 4842e085-c834-5130-8432-5a3f0bcac70f">Resume_SensAnal!$AR$122</definedName>
    <definedName name="ox_484aadb7_9963_568b_8c10_7a88e2a9ec0b" comment="milleleaf node 484aadb7-9963-568b-8c10-7a88e2a9ec0b">Production!$H$152</definedName>
    <definedName name="ox_484b08de_dfed_5794_a20a_0c457e417bfc" comment="milleleaf node 484b08de-dfed-5794-a20a-0c457e417bfc">Production!$AM$20</definedName>
    <definedName name="ox_484b53b3_2e63_5fd4_87a1_d1bf7de1b74e" comment="milleleaf node 484b53b3-2e63-5fd4-87a1-d1bf7de1b74e">'Use Phase'!$L$145</definedName>
    <definedName name="ox_48518c0f_b43d_5d53_828e_f510fc06ccbe" comment="milleleaf node 48518c0f-b43d-5d53-828e-f510fc06ccbe">'Heat map article'!$M$25</definedName>
    <definedName name="ox_4857e0d3_978c_5d2c_b832_98941b7b90a1" comment="milleleaf node 4857e0d3-978c-5d2c-b832-98941b7b90a1">Recycling!$AT$88</definedName>
    <definedName name="ox_485d7f71_4a0e_53c3_a4ca_f61b4e03f167" comment="milleleaf node 485d7f71-4a0e-53c3-a4ca-f61b4e03f167">Recycling!$AB$108</definedName>
    <definedName name="ox_485de81c_0dc5_5b81_9bdd_a540e6b28dfa" comment="milleleaf node 485de81c-0dc5-5b81-9bdd-a540e6b28dfa">Recycling!$J$149</definedName>
    <definedName name="ox_4862e152_83b9_5a5e_aff5_311d1b777b2b" comment="milleleaf node 4862e152-83b9-5a5e-aff5-311d1b777b2b">Production!$P$183</definedName>
    <definedName name="ox_486a5e8c_6122_5b88_a289_498780b64a54" comment="milleleaf node 486a5e8c-6122-5b88-a289-498780b64a54">Recycling!$AU$147</definedName>
    <definedName name="ox_48713b21_a59a_5f27_a949_0a6ebd565fab" comment="milleleaf node 48713b21-a59a-5f27-a949-0a6ebd565fab">'Heat map article'!$AJ$128</definedName>
    <definedName name="ox_4878cecc_b6e0_514d_8435_aae739772480" comment="milleleaf node 4878cecc-b6e0-514d-8435-aae739772480">'Heat map article'!$AZ$14</definedName>
    <definedName name="ox_48795aa9_e2ea_50a1_9e92_8c8509cb50ab" comment="milleleaf node 48795aa9-e2ea-50a1-9e92-8c8509cb50ab">Recycling!$AW$134</definedName>
    <definedName name="ox_487abad2_ec51_5225_9e86_f07ea23e7b37" comment="milleleaf node 487abad2-ec51-5225-9e86-f07ea23e7b37">'Use Phase'!$AH$247</definedName>
    <definedName name="ox_487d2a6b_3cd4_5d0e_8e2a_b3c622e0a8f1" comment="milleleaf node 487d2a6b-3cd4-5d0e-8e2a-b3c622e0a8f1">'Use Phase_Grid'!$O$159</definedName>
    <definedName name="ox_487e82f3_a82a_5530_a9bf_a8bd4120bc66" comment="milleleaf node 487e82f3-a82a-5530-a9bf-a8bd4120bc66">Recycling!$V$116</definedName>
    <definedName name="ox_487e9ee0_f866_58e0_85ed_b246683f0cfa" comment="milleleaf node 487e9ee0-f866-58e0-85ed-b246683f0cfa">'Use Phase'!$W$253</definedName>
    <definedName name="ox_4880f2c2_07f7_50e6_a2b6_3a38a9585637" comment="milleleaf node 4880f2c2-07f7-50e6-a2b6-3a38a9585637">'Use Phase'!$Q$34</definedName>
    <definedName name="ox_488162fc_ec10_5cc8_9875_163ee3086317" comment="milleleaf node 488162fc-ec10-5cc8-9875-163ee3086317">'Heat map article'!$M$39</definedName>
    <definedName name="ox_4885e068_8d16_522d_af94_becdeae5044d" comment="milleleaf node 4885e068-8d16-522d-af94-becdeae5044d">'Heat map article'!$AJ$134</definedName>
    <definedName name="ox_4888d494_75a9_5992_ab87_42a905060807" comment="milleleaf node 4888d494-75a9-5992-ab87-42a905060807">Resume_SensAnal!$AR$57</definedName>
    <definedName name="ox_488d890e_a88f_51fb_9d42_57bc670c3633" comment="milleleaf node 488d890e-a88f-51fb-9d42-57bc670c3633">'Use Phase_Grid'!$N$195</definedName>
    <definedName name="ox_488e1c55_e82f_5911_8f32_7276a685796f" comment="milleleaf node 488e1c55-e82f-5911-8f32-7276a685796f">Resume_SensAnal!$D$189</definedName>
    <definedName name="ox_488f3cda_726c_5167_ba5c_d6fba06dbb62" comment="milleleaf node 488f3cda-726c-5167-ba5c-d6fba06dbb62">Resume_SensAnal!$I$187</definedName>
    <definedName name="ox_488f492f_21db_537e_b724_58bb3d5d3502" comment="milleleaf node 488f492f-21db-537e-b724-58bb3d5d3502">Resume_SensAnal!$AN$102</definedName>
    <definedName name="ox_48935147_ff2f_54f9_a70d_d03cc643cc10" comment="milleleaf node 48935147-ff2f-54f9-a70d-d03cc643cc10">'Use Phase_Grid'!$Q$111</definedName>
    <definedName name="ox_4893f4d1_22e8_54ea_923d_85bec3adbc61" comment="milleleaf node 4893f4d1-22e8-54ea-923d-85bec3adbc61">Production!$G$205</definedName>
    <definedName name="ox_48954bd5_891d_52ac_8dc4_7a5a8c566702" comment="milleleaf node 48954bd5-891d-52ac-8dc4-7a5a8c566702">'Use Phase'!$AJ$229</definedName>
    <definedName name="ox_48980d9e_a1fa_5f21_84f5_2366cb2ab14c" comment="milleleaf node 48980d9e-a1fa-5f21-84f5-2366cb2ab14c">'Heat map article'!$D$12</definedName>
    <definedName name="ox_4898522a_8e01_50c6_befc_4fe1dce0008c" comment="milleleaf node 4898522a-8e01-50c6-befc-4fe1dce0008c">Recycling!$AI$85</definedName>
    <definedName name="ox_48989775_7c7a_538b_b14c_f36b8d8b572c" comment="milleleaf node 48989775-7c7a-538b-b14c-f36b8d8b572c">Recycling!$W$172</definedName>
    <definedName name="ox_489c5844_3f96_5838_9967_4cd3efd8dad2" comment="milleleaf node 489c5844-3f96-5838-9967-4cd3efd8dad2">'Use Phase'!$R$92</definedName>
    <definedName name="ox_489c91b0_0790_5fea_8ee0_74e4a0abfd9a" comment="milleleaf node 489c91b0-0790-5fea-8ee0-74e4a0abfd9a">Recycling!$AE$93</definedName>
    <definedName name="ox_48a48d10_a7a4_5392_8d7f_a4eb9dc04459" comment="milleleaf node 48a48d10-a7a4-5392-8d7f-a4eb9dc04459">'Heat map article'!$R$56</definedName>
    <definedName name="ox_48a6ec60_5dfe_5dd7_9756_a3a5e002ff74" comment="milleleaf node 48a6ec60-5dfe-5dd7-9756-a3a5e002ff74">Resume_SensAnal!$AF$66</definedName>
    <definedName name="ox_48aa53ec_b52f_50ad_9966_56a97d374ccd" comment="milleleaf node 48aa53ec-b52f-50ad-9966-56a97d374ccd">'Heat map article'!$AI$100</definedName>
    <definedName name="ox_48aba233_c8ff_503a_9e59_aeace809b886" comment="milleleaf node 48aba233-c8ff-503a-9e59-aeace809b886">Production!$F$122</definedName>
    <definedName name="ox_48ad1cb7_d0c3_509d_be33_63a76541e8f0" comment="milleleaf node 48ad1cb7-d0c3-509d-be33-63a76541e8f0">Production!$O$223</definedName>
    <definedName name="ox_48ae8cf3_d6ee_5d76_b663_1d316694079d" comment="milleleaf node 48ae8cf3-d6ee-5d76-b663-1d316694079d">Resume_SensAnal!$P$133</definedName>
    <definedName name="ox_48b57723_3f4e_5aaf_b621_ed97bac689ac" comment="milleleaf node 48b57723-3f4e-5aaf-b621-ed97bac689ac">'Heat map article'!$AL$42</definedName>
    <definedName name="ox_48b5c0e0_8e7c_579a_be5a_a043794aacb3" comment="milleleaf node 48b5c0e0-8e7c-579a-be5a-a043794aacb3">'Heat map article'!$AU$13</definedName>
    <definedName name="ox_48bc0076_c288_51ca_bd69_0dd98e622c24" comment="milleleaf node 48bc0076-c288-51ca-bd69-0dd98e622c24">'Heat map article'!$Q$17</definedName>
    <definedName name="ox_48bf897b_f897_5869_9220_6fc8a0b3efee" comment="milleleaf node 48bf897b-f897-5869-9220-6fc8a0b3efee">Resume_SensAnal!$O$158</definedName>
    <definedName name="ox_48c3809a_b707_5ee2_b04e_3d238fb8f8f2" comment="milleleaf node 48c3809a-b707-5ee2-b04e-3d238fb8f8f2">Recycling!$AA$87</definedName>
    <definedName name="ox_48c41f37_2f80_5a3e_a12d_0fd09f5966a9" comment="milleleaf node 48c41f37-2f80-5a3e-a12d-0fd09f5966a9">Resume_SensAnal!$T$70</definedName>
    <definedName name="ox_48c789db_d39d_5d3f_96af_e9562ceb141f" comment="milleleaf node 48c789db-d39d-5d3f-96af-e9562ceb141f">'Heat map article'!$E$17</definedName>
    <definedName name="ox_48cb1186_e27f_5a00_8faf_9497be2729b2" comment="milleleaf node 48cb1186-e27f-5a00-8faf-9497be2729b2">'Use Phase'!$F$50</definedName>
    <definedName name="ox_48cd82e3_b870_5f2d_aafd_cd70e4b7646b" comment="milleleaf node 48cd82e3-b870-5f2d-aafd-cd70e4b7646b">'Heat map article'!$AL$34</definedName>
    <definedName name="ox_48d4cf2c_b5a1_5cf0_a539_f0e07d02a225" comment="milleleaf node 48d4cf2c-b5a1-5cf0-a539-f0e07d02a225">Recycling!$L$83</definedName>
    <definedName name="ox_48d96656_a19d_51c7_9e8c_44cd042d32d3" comment="milleleaf node 48d96656-a19d-51c7-9e8c-44cd042d32d3">Resume_SensAnal!$N$118</definedName>
    <definedName name="ox_48da2905_e349_56ed_a94e_0bc03a25a9b8" comment="milleleaf node 48da2905-e349-56ed-a94e-0bc03a25a9b8">Recycling!$BK$337</definedName>
    <definedName name="ox_48da56ba_4409_5cb7_8150_70b1f2962f08" comment="milleleaf node 48da56ba-4409-5cb7-8150-70b1f2962f08">'Heat map article'!$H$89</definedName>
    <definedName name="ox_48de5b08_979c_5648_9f8f_a103dc6158a6" comment="milleleaf node 48de5b08-979c-5648-9f8f-a103dc6158a6">Production!$BF$92</definedName>
    <definedName name="ox_48df5750_28f2_54e3_833c_ee7573f7957d" comment="milleleaf node 48df5750-28f2-54e3-833c-ee7573f7957d">Resume_SensAnal!$AD$95</definedName>
    <definedName name="ox_48dfe5ab_c9fb_501c_8875_22cddac82ea1" comment="milleleaf node 48dfe5ab-c9fb-501c-8875-22cddac82ea1">'Use Phase'!$M$286</definedName>
    <definedName name="ox_48e5096b_1157_53d6_9ab4_8db2706140d1" comment="milleleaf node 48e5096b-1157-53d6-9ab4-8db2706140d1">Recycling!$AB$94</definedName>
    <definedName name="ox_48e570fe_6669_5f3c_832d_d54a0510db43" comment="milleleaf node 48e570fe-6669-5f3c-832d-d54a0510db43">'Heat map article'!$AB$66</definedName>
    <definedName name="ox_48e7a617_1d43_5c64_b9b5_da3404626bea" comment="milleleaf node 48e7a617-1d43-5c64-b9b5-da3404626bea">'Use Phase'!$AG$194</definedName>
    <definedName name="ox_48ea10e8_cf41_569b_9208_e0704c64878e" comment="milleleaf node 48ea10e8-cf41-569b-9208-e0704c64878e">'Heat map article'!$Z$58</definedName>
    <definedName name="ox_48eae166_292f_5cbe_a6ee_628c363cf58b" comment="milleleaf node 48eae166-292f-5cbe-a6ee-628c363cf58b">'Heat map article'!$AP$23</definedName>
    <definedName name="ox_48ebb5f9_c263_5de9_ad56_a766e74261c6" comment="milleleaf node 48ebb5f9-c263-5de9-ad56-a766e74261c6">Production!$L$102</definedName>
    <definedName name="ox_48eea88c_95e4_5752_8e81_79abec9d974f" comment="milleleaf node 48eea88c-95e4-5752-8e81-79abec9d974f">Production!$P$25</definedName>
    <definedName name="ox_48f0c92d_1136_559d_83e0_ce3f396c2b36" comment="milleleaf node 48f0c92d-1136-559d-83e0-ce3f396c2b36">'Heat map article'!$AB$18</definedName>
    <definedName name="ox_48f4a090_68b8_51a6_8078_6218f85a3225" comment="milleleaf node 48f4a090-68b8-51a6-8078-6218f85a3225">Production!$G$184</definedName>
    <definedName name="ox_48f9524a_1df1_54d1_aaf7_82bab05098a2" comment="milleleaf node 48f9524a-1df1-54d1-aaf7-82bab05098a2">'Use Phase_Grid'!$K$134</definedName>
    <definedName name="ox_48fbdb81_dd31_5720_ba4d_c7a06a35474a" comment="milleleaf node 48fbdb81-dd31-5720-ba4d-c7a06a35474a">'Use Phase'!$O$106</definedName>
    <definedName name="ox_48febed9_2290_554e_8c96_52f841dd5673" comment="milleleaf node 48febed9-2290-554e-8c96-52f841dd5673">'Use Phase'!$M$294</definedName>
    <definedName name="ox_48ffa904_c5b1_59e1_84f4_e43ae32a5103" comment="milleleaf node 48ffa904-c5b1-59e1-84f4-e43ae32a5103">'Use Phase'!$O$85</definedName>
    <definedName name="ox_49058cd6_d168_577d_b967_9bcb59bfc19f" comment="milleleaf node 49058cd6-d168-577d-b967-9bcb59bfc19f">'Use Phase'!$L$326</definedName>
    <definedName name="ox_49071820_74c9_594b_b99d_f61e937adf12" comment="milleleaf node 49071820-74c9-594b-b99d-f61e937adf12">'Use Phase_Grid'!$S$142</definedName>
    <definedName name="ox_490d910d_61c7_5b50_a0e3_94a99de6261e" comment="milleleaf node 490d910d-61c7-5b50-a0e3-94a99de6261e">Recycling!$J$110</definedName>
    <definedName name="ox_490f42c8_f870_5959_b27b_1e051467c1ee" comment="milleleaf node 490f42c8-f870-5959-b27b-1e051467c1ee">Resume_SensAnal!$D$196</definedName>
    <definedName name="ox_490f917e_ff46_5824_b172_19e414bfaa46" comment="milleleaf node 490f917e-ff46-5824-b172-19e414bfaa46">'Use Phase'!$W$206</definedName>
    <definedName name="ox_491146fd_8c34_5789_9af3_8e9dee083e35" comment="milleleaf node 491146fd-8c34-5789-9af3-8e9dee083e35">'Use Phase'!$V$310</definedName>
    <definedName name="ox_491ec0c1_d9d9_5169_8c6f_282f0d1ef2fe" comment="milleleaf node 491ec0c1-d9d9-5169-8c6f-282f0d1ef2fe">'Heat map article'!$N$124</definedName>
    <definedName name="ox_491f533a_ca1c_5d47_bc74_990463e3a33f" comment="milleleaf node 491f533a-ca1c-5d47-bc74-990463e3a33f">Resume_SensAnal!$Q$13</definedName>
    <definedName name="ox_491ff974_c449_579c_a6b1_4c3334e37b48" comment="milleleaf node 491ff974-c449-579c-a6b1-4c3334e37b48">'Use Phase'!$AJ$286</definedName>
    <definedName name="ox_4924db1a_40d8_5976_8b99_4f9410bf3819" comment="milleleaf node 4924db1a-40d8-5976-8b99-4f9410bf3819">Production!$AA$45</definedName>
    <definedName name="ox_49269b03_64b1_568b_976b_0f39a611ac69" comment="milleleaf node 49269b03-64b1-568b-976b-0f39a611ac69">Resume_SensAnal!$G$105</definedName>
    <definedName name="ox_4929ab20_268b_50a0_b12b_5c2b64a7fc43" comment="milleleaf node 4929ab20-268b-50a0-b12b-5c2b64a7fc43">'Use Phase_Grid'!$S$186</definedName>
    <definedName name="ox_492e99d7_8e69_5734_b8b1_63c822679221" comment="milleleaf node 492e99d7-8e69-5734-b8b1-63c822679221">'Heat map article'!$AU$12</definedName>
    <definedName name="ox_492ec962_f2ca_5a69_82ac_a448b956b8ce" comment="milleleaf node 492ec962-f2ca-5a69-82ac-a448b956b8ce">'Use Phase'!$P$119</definedName>
    <definedName name="ox_49374af6_98b0_57a1_af30_f0aa0d7a34da" comment="milleleaf node 49374af6-98b0-57a1-af30-f0aa0d7a34da">'Use Phase_Grid'!$R$69</definedName>
    <definedName name="ox_493a58fe_0fee_53a1_8e40_ac586e3940b9" comment="milleleaf node 493a58fe-0fee-53a1-8e40-ac586e3940b9">Resume_SensAnal!$R$128</definedName>
    <definedName name="ox_4942b4d1_bdff_5bf8_b519_3d984693fb46" comment="milleleaf node 4942b4d1-bdff-5bf8-b519-3d984693fb46">'Heat map article'!$AB$17</definedName>
    <definedName name="ox_494426f0_2556_5896_be10_7763327bab5b" comment="milleleaf node 494426f0-2556-5896-be10-7763327bab5b">'Use Phase'!$M$38</definedName>
    <definedName name="ox_494c8c91_6a81_55b0_a94a_c4a4196362b6" comment="milleleaf node 494c8c91-6a81-55b0-a94a-c4a4196362b6">Resume_SensAnal!$B$201</definedName>
    <definedName name="ox_494ca073_0e1f_5c37_aae6_c6301d8583a6" comment="milleleaf node 494ca073-0e1f-5c37-aae6-c6301d8583a6">'Heat map article'!$AU$9</definedName>
    <definedName name="ox_494dd565_b8c1_571b_b7a4_ec77a415475a" comment="milleleaf node 494dd565-b8c1-571b-b7a4-ec77a415475a">'Use Phase_Grid'!$N$189</definedName>
    <definedName name="ox_494deb1c_fe0f_531c_905e_2af87643ec18" comment="milleleaf node 494deb1c-fe0f-531c-905e-2af87643ec18">'Use Phase'!$AG$175</definedName>
    <definedName name="ox_4950003b_d0a3_5dad_8f7c_214870ab3155" comment="milleleaf node 4950003b-d0a3-5dad-8f7c-214870ab3155">Recycling!$AH$190</definedName>
    <definedName name="ox_4951303c_c581_584f_b8cd_ae213497584a" comment="milleleaf node 4951303c-c581-584f-b8cd-ae213497584a">Production!$AA$227</definedName>
    <definedName name="ox_4956c4c9_f557_5dfc_93ec_cca67ba98fed" comment="milleleaf node 4956c4c9-f557-5dfc-93ec-cca67ba98fed">'Use Phase'!$AE$297</definedName>
    <definedName name="ox_4957e4f2_7df7_5022_941d_20cddf563982" comment="milleleaf node 4957e4f2-7df7-5022-941d-20cddf563982">'Use Phase'!$AH$338</definedName>
    <definedName name="ox_4959f307_eaa9_50e4_9e86_1520f16308b6" comment="milleleaf node 4959f307-eaa9-50e4-9e86-1520f16308b6">'Use Phase'!$AD$145</definedName>
    <definedName name="ox_495f6658_b2c5_5ef0_b1f4_4cfbe4aab967" comment="milleleaf node 495f6658-b2c5-5ef0-b1f4-4cfbe4aab967">'Heat map article'!$AB$45</definedName>
    <definedName name="ox_495fba82_a459_50cb_9e30_ef9ca9d92e6d" comment="milleleaf node 495fba82-a459-50cb-9e30-ef9ca9d92e6d">'Use Phase_Grid'!$U$187</definedName>
    <definedName name="ox_496276ce_e558_5d16_b3b6_cbdb36c64e1c" comment="milleleaf node 496276ce-e558-5d16-b3b6-cbdb36c64e1c">Production!$BO$182</definedName>
    <definedName name="ox_496542fb_272f_5a54_a0ce_9b9ab5a5fdb4" comment="milleleaf node 496542fb-272f-5a54-a0ce-9b9ab5a5fdb4">Resume_SensAnal!$AQ$121</definedName>
    <definedName name="ox_4965f7cd_6d22_58e6_9ef0_c2ba8908fe82" comment="milleleaf node 4965f7cd-6d22-58e6-9ef0-c2ba8908fe82">'Use Phase'!$AI$319</definedName>
    <definedName name="ox_4966c4dd_5300_5e66_9674_2c8a1ab93b07" comment="milleleaf node 4966c4dd-5300-5e66-9674-2c8a1ab93b07">Graphs!$G$41</definedName>
    <definedName name="ox_4969726c_aaba_5b96_a091_3e8eb7e6ea69" comment="milleleaf node 4969726c-aaba-5b96-a091-3e8eb7e6ea69">'Heat map article'!$AO$10</definedName>
    <definedName name="ox_496b4ead_4783_57f6_b2ab_7534ac7c2989" comment="milleleaf node 496b4ead-4783-57f6-b2ab-7534ac7c2989">Resume_SensAnal!$R$63</definedName>
    <definedName name="ox_49703f99_42e3_5b17_b860_dbebc205098d" comment="milleleaf node 49703f99-42e3-5b17-b860-dbebc205098d">'Use Phase'!$E$60</definedName>
    <definedName name="ox_49734797_2c4d_5e80_881b_689ce0838b02" comment="milleleaf node 49734797-2c4d-5e80-881b-689ce0838b02">'Use Phase_Grid'!$O$206</definedName>
    <definedName name="ox_4974527b_959c_5279_8c4d_e095eca03ce8" comment="milleleaf node 4974527b-959c-5279-8c4d-e095eca03ce8">'Use Phase_Grid'!$U$136</definedName>
    <definedName name="ox_497875eb_228a_5684_9248_0bcb83caa51a" comment="milleleaf node 497875eb-228a-5684-9248-0bcb83caa51a">Recycling!$AC$177</definedName>
    <definedName name="ox_4978d8bd_b04c_5a04_850e_c8e17ab4254b" comment="milleleaf node 4978d8bd-b04c-5a04-850e-c8e17ab4254b">Resume_SensAnal!$M$126</definedName>
    <definedName name="ox_497c1281_946e_5230_8aff_cfd60781cd0e" comment="milleleaf node 497c1281-946e-5230-8aff-cfd60781cd0e">Resume_SensAnal!$M$40</definedName>
    <definedName name="ox_497f5e1d_7b72_5fd0_82a1_c0c10dd017b4" comment="milleleaf node 497f5e1d-7b72-5fd0-82a1-c0c10dd017b4">Resume_SensAnal!$J$211</definedName>
    <definedName name="ox_4982efd4_3101_5feb_accc_a7169cfd9d1e" comment="milleleaf node 4982efd4-3101-5feb-accc-a7169cfd9d1e">Graphs!$M$25</definedName>
    <definedName name="ox_49834e33_307d_5532_9db8_4f9e5c044eb0" comment="milleleaf node 49834e33-307d-5532-9db8-4f9e5c044eb0">Recycling!$J$118</definedName>
    <definedName name="ox_498978da_5c8d_5990_b0de_6282a4db5f4b" comment="milleleaf node 498978da-5c8d-5990-b0de-6282a4db5f4b">Production!$K$88</definedName>
    <definedName name="ox_498c077f_9c09_5557_8dfa_32c30bb1b49f" comment="milleleaf node 498c077f-9c09-5557-8dfa-32c30bb1b49f">Recycling!$AW$132</definedName>
    <definedName name="ox_498ce177_c460_5ba0_a7f0_1ec0bb1c5680" comment="milleleaf node 498ce177-c460-5ba0-a7f0-1ec0bb1c5680">Resume_SensAnal!$X$7</definedName>
    <definedName name="ox_498fc38d_3835_546f_8776_f1bbcceab1e3" comment="milleleaf node 498fc38d-3835-546f-8776-f1bbcceab1e3">Recycling!$O$91</definedName>
    <definedName name="ox_49985dc2_dbd3_55f2_b23d_5d64a254de2d" comment="milleleaf node 49985dc2-dbd3-55f2-b23d-5d64a254de2d">Recycling!$J$175</definedName>
    <definedName name="ox_4999e53e_40ba_54e1_9772_1f6a9bc3820b" comment="milleleaf node 4999e53e-40ba-54e1-9772-1f6a9bc3820b">'Heat map article'!$W$73</definedName>
    <definedName name="ox_499bafae_9bcb_5555_94cc_e0874ed89287" comment="milleleaf node 499bafae-9bcb-5555-94cc-e0874ed89287">'Use Phase'!$AD$190</definedName>
    <definedName name="ox_49a677d9_c388_5f0d_b0b8_e46ba0edc3e4" comment="milleleaf node 49a677d9-c388-5f0d-b0b8-e46ba0edc3e4">Recycling!$AE$115</definedName>
    <definedName name="ox_49a8955f_39a2_555e_a960_8f381f4bbafd" comment="milleleaf node 49a8955f-39a2-555e-a960-8f381f4bbafd">Resume_SensAnal!$K$16</definedName>
    <definedName name="ox_49ab7604_e28f_5238_b8c9_320e4b86a108" comment="milleleaf node 49ab7604-e28f-5238-b8c9-320e4b86a108">'Heat map article'!$AE$112</definedName>
    <definedName name="ox_49abbdd2_8173_5e8f_80c6_760c424037cc" comment="milleleaf node 49abbdd2-8173-5e8f-80c6-760c424037cc">Recycling!$Q$196</definedName>
    <definedName name="ox_49aded6c_352a_5eac_be58_c5448f922b8c" comment="milleleaf node 49aded6c-352a-5eac-be58-c5448f922b8c">'Heat map article'!$W$33</definedName>
    <definedName name="ox_49b0f1a9_11d2_5e69_92ae_abbdb6977780" comment="milleleaf node 49b0f1a9-11d2-5e69-92ae-abbdb6977780">'Use Phase'!$Q$322</definedName>
    <definedName name="ox_49b2a276_473f_5c28_8c46_2fdc73c7e84f" comment="milleleaf node 49b2a276-473f-5c28-8c46-2fdc73c7e84f">Recycling!$BP$304</definedName>
    <definedName name="ox_49b5b5ab_34d2_5bf3_92b8_15610f1dc057" comment="milleleaf node 49b5b5ab-34d2-5bf3-92b8-15610f1dc057">'Heat map article'!$F$43</definedName>
    <definedName name="ox_49b6d48a_2bf2_5f41_abbe_e4cfd5483d3e" comment="milleleaf node 49b6d48a-2bf2-5f41-abbe-e4cfd5483d3e">'Use Phase'!$K$214</definedName>
    <definedName name="ox_49b7c336_261d_5550_8f04_64214fe9ecb6" comment="milleleaf node 49b7c336-261d-5550-8f04-64214fe9ecb6">'Use Phase'!$N$284</definedName>
    <definedName name="ox_49b9b6db_9817_52c9_a7b3_9d0a5b94e22d" comment="milleleaf node 49b9b6db-9817-52c9-a7b3-9d0a5b94e22d">'Use Phase'!$O$237</definedName>
    <definedName name="ox_49ba4019_1a88_5cdd_b095_aa5ff74bd3fc" comment="milleleaf node 49ba4019-1a88-5cdd-b095-aa5ff74bd3fc">'Use Phase'!$N$199</definedName>
    <definedName name="ox_49c11e4c_8c8b_5e92_8e74_6a2e88df6720" comment="milleleaf node 49c11e4c-8c8b-5e92-8e74-6a2e88df6720">'Heat map article'!$G$108</definedName>
    <definedName name="ox_49c4df90_f6ed_51e1_9359_a77ce78e0574" comment="milleleaf node 49c4df90-f6ed-51e1-9359-a77ce78e0574">'Use Phase_Grid'!$L$18</definedName>
    <definedName name="ox_49c572a9_c52f_51f0_9ba9_cc5d9f716052" comment="milleleaf node 49c572a9-c52f-51f0-9ba9-cc5d9f716052">Resume_SensAnal!$E$73</definedName>
    <definedName name="ox_49c642f2_4d84_583e_9735_88895fee6c8f" comment="milleleaf node 49c642f2-4d84-583e-9735-88895fee6c8f">'Heat map article'!$AJ$107</definedName>
    <definedName name="ox_49c8c505_1882_51a2_bd00_d2ffb0c815b5" comment="milleleaf node 49c8c505-1882-51a2-bd00-d2ffb0c815b5">Resume_SensAnal!$P$154</definedName>
    <definedName name="ox_49c92adc_8ce9_51e4_9414_aefff2605770" comment="milleleaf node 49c92adc-8ce9-51e4-9414-aefff2605770">Graphs!$B$39</definedName>
    <definedName name="ox_49c97854_8b7e_574d_af50_f9136b889add" comment="milleleaf node 49c97854-8b7e-574d-af50-f9136b889add">'Heat map article'!$Y$53</definedName>
    <definedName name="ox_49ca7685_1757_5c82_9e48_3d163abeeda9" comment="milleleaf node 49ca7685-1757-5c82-9e48-3d163abeeda9">'Use Phase'!$W$310</definedName>
    <definedName name="ox_49cb7e39_a8fa_530b_8c42_afc855465ea3" comment="milleleaf node 49cb7e39-a8fa-530b-8c42-afc855465ea3">'Use Phase'!$D$62</definedName>
    <definedName name="ox_49cd1807_60d8_5883_9021_d3943172eb1a" comment="milleleaf node 49cd1807-60d8-5883-9021-d3943172eb1a">'Use Phase_Grid'!$K$117</definedName>
    <definedName name="ox_49cd8c37_ac81_5727_8e78_f733f022e04a" comment="milleleaf node 49cd8c37-ac81-5727-8e78-f733f022e04a">'Use Phase_Grid'!$E$46</definedName>
    <definedName name="ox_49d0f4b4_d2dd_543b_a04a_3fe948ab9011" comment="milleleaf node 49d0f4b4-d2dd-543b-a04a-3fe948ab9011">Recycling!$V$90</definedName>
    <definedName name="ox_49d237e1_7c4c_5347_b7dc_92d0f3886658" comment="milleleaf node 49d237e1-7c4c-5347-b7dc-92d0f3886658">Resume_SensAnal!$E$121</definedName>
    <definedName name="ox_49d9518c_cf93_5f74_8359_e967af8e8fba" comment="milleleaf node 49d9518c-cf93-5f74-8359-e967af8e8fba">Recycling!$BJ$297</definedName>
    <definedName name="ox_49dac332_d657_54ff_b821_4b421049378a" comment="milleleaf node 49dac332-d657-54ff-b821-4b421049378a">'Heat map article'!$AE$124</definedName>
    <definedName name="ox_49dd9dfa_c848_5b12_b87b_c6d49b7386ac" comment="milleleaf node 49dd9dfa-c848-5b12-b87b-c6d49b7386ac">'Use Phase'!$AI$270</definedName>
    <definedName name="ox_49e0aae3_ad63_56a7_ae34_4fdcd165fea7" comment="milleleaf node 49e0aae3-ad63-56a7-ae34-4fdcd165fea7">Resume_SensAnal!$E$44</definedName>
    <definedName name="ox_49e0d3b6_77f6_55a2_a1a0_835154bc8881" comment="milleleaf node 49e0d3b6-77f6-55a2-a1a0-835154bc8881">Production!$BQ$5</definedName>
    <definedName name="ox_49ea577e_e2d4_51d9_a3d2_48f6887b0f97" comment="milleleaf node 49ea577e-e2d4-51d9-a3d2-48f6887b0f97">Resume_SensAnal!$D$90</definedName>
    <definedName name="ox_49f12ad6_0e5c_5cdf_8e21_91a202e8cb89" comment="milleleaf node 49f12ad6-0e5c-5cdf-8e21-91a202e8cb89">'Use Phase'!$J$114</definedName>
    <definedName name="ox_49f63d97_8624_5621_955d_7176a426a5e8" comment="milleleaf node 49f63d97-8624-5621-955d-7176a426a5e8">'Use Phase_Grid'!$R$123</definedName>
    <definedName name="ox_49f71c3e_4407_5edd_a568_2e00d5e57772" comment="milleleaf node 49f71c3e-4407-5edd-a568-2e00d5e57772">Recycling!$S$81</definedName>
    <definedName name="ox_49fc6dae_7f88_5822_88d6_ac154e60b6d7" comment="milleleaf node 49fc6dae-7f88-5822-88d6-ac154e60b6d7">Production!$AL$182</definedName>
    <definedName name="ox_4a000c7c_d23a_5259_8b2b_32f88d3d53ca" comment="milleleaf node 4a000c7c-d23a-5259-8b2b-32f88d3d53ca">Recycling!$AW$88</definedName>
    <definedName name="ox_4a0193ca_5df3_545b_984d_0842ba00c91f" comment="milleleaf node 4a0193ca-5df3-545b-984d-0842ba00c91f">Graphs!$C$38</definedName>
    <definedName name="ox_4a032abd_dd99_591f_8fde_d89eaa77bc3f" comment="milleleaf node 4a032abd-dd99-591f-8fde-d89eaa77bc3f">'Heat map article'!$C$109</definedName>
    <definedName name="ox_4a0c4911_cfd2_57de_81db_3f0f1aee373a" comment="milleleaf node 4a0c4911-cfd2-57de-81db-3f0f1aee373a">'Heat map article'!$F$146</definedName>
    <definedName name="ox_4a11786e_518c_516c_9a48_e5e84853df6a" comment="milleleaf node 4a11786e-518c-516c-9a48-e5e84853df6a">'Use Phase'!$AD$272</definedName>
    <definedName name="ox_4a11a758_ad5a_5358_9c5c_ba1239a4295c" comment="milleleaf node 4a11a758-ad5a-5358-9c5c-ba1239a4295c">Production!$Q$84</definedName>
    <definedName name="ox_4a179dc4_5528_5161_b642_bb5ca4462415" comment="milleleaf node 4a179dc4-5528-5161-b642-bb5ca4462415">'Heat map article'!$AI$53</definedName>
    <definedName name="ox_4a1917cc_25f2_5086_b053_5c21ee52d878" comment="milleleaf node 4a1917cc-25f2-5086-b053-5c21ee52d878">Production!$B$9</definedName>
    <definedName name="ox_4a1bc450_0e83_51db_bf1b_0765933cf142" comment="milleleaf node 4a1bc450-0e83-51db-bf1b-0765933cf142">'Use Phase_Grid'!$R$47</definedName>
    <definedName name="ox_4a1d5e39_8b98_5788_8981_fa859c0838e6" comment="milleleaf node 4a1d5e39-8b98-5788-8981-fa859c0838e6">Production!$F$157</definedName>
    <definedName name="ox_4a1f231a_4fb9_54a1_8eee_6c163a680e21" comment="milleleaf node 4a1f231a-4fb9-54a1-8eee-6c163a680e21">'Heat map article'!$N$83</definedName>
    <definedName name="ox_4a250172_f0e4_509c_b15f_5d00b767136a" comment="milleleaf node 4a250172-f0e4-509c-b15f-5d00b767136a">Resume_SensAnal!$U$202</definedName>
    <definedName name="ox_4a279c31_eba8_5908_b3a4_8563408d560e" comment="milleleaf node 4a279c31-eba8-5908-b3a4-8563408d560e">'Use Phase'!$Q$366</definedName>
    <definedName name="ox_4a2998f0_a556_5fc6_91be_f4903708cb9c" comment="milleleaf node 4a2998f0-a556-5fc6-91be-f4903708cb9c">Graphs!$M$4</definedName>
    <definedName name="ox_4a29f865_8e2b_5f99_8b84_9a8c3407a58c" comment="milleleaf node 4a29f865-8e2b-5f99-8b84-9a8c3407a58c">Resume_SensAnal!$H$198</definedName>
    <definedName name="ox_4a2a8bdb_fa33_54f7_9750_734d68a0f3af" comment="milleleaf node 4a2a8bdb-fa33-54f7-9750-734d68a0f3af">'Use Phase_Grid'!$P$135</definedName>
    <definedName name="ox_4a2f5285_1445_5afb_998e_7236c99a5843" comment="milleleaf node 4a2f5285-1445-5afb-998e-7236c99a5843">Production!$AV$83</definedName>
    <definedName name="ox_4a2f6131_ea66_56bf_af6b_9eaf17eeda9d" comment="milleleaf node 4a2f6131-ea66-56bf-af6b-9eaf17eeda9d">'Use Phase'!$U$195</definedName>
    <definedName name="ox_4a2fb229_26bf_5dee_b712_9bf528801720" comment="milleleaf node 4a2fb229-26bf-5dee-b712-9bf528801720">Production!$BF$95</definedName>
    <definedName name="ox_4a3031e7_bc68_502b_bae8_13c9c7fbbcf6" comment="milleleaf node 4a3031e7-bc68-502b-bae8-13c9c7fbbcf6">Recycling!$M$142</definedName>
    <definedName name="ox_4a313c96_81cf_548b_995c_02a6a5190f38" comment="milleleaf node 4a313c96-81cf-548b-995c-02a6a5190f38">Resume_SensAnal!$U$197</definedName>
    <definedName name="ox_4a36aded_df40_5f38_a206_6df1c9870311" comment="milleleaf node 4a36aded-df40-5f38-a206-6df1c9870311">Production!$BF$211</definedName>
    <definedName name="ox_4a378a28_829c_5e7a_a1d9_fc3f99decf6d" comment="milleleaf node 4a378a28-829c-5e7a-a1d9-fc3f99decf6d">Production!$BJ$17</definedName>
    <definedName name="ox_4a3b612f_482d_5128_9efb_3a24860f7dbb" comment="milleleaf node 4a3b612f-482d-5128-9efb-3a24860f7dbb">'Use Phase'!$K$329</definedName>
    <definedName name="ox_4a3caf2d_a01d_58e7_ab0a_e3892b824116" comment="milleleaf node 4a3caf2d-a01d-58e7-ab0a-e3892b824116">'Use Phase'!$AD$292</definedName>
    <definedName name="ox_4a3d8d60_f641_5840_8c40_1e3a5ef569a5" comment="milleleaf node 4a3d8d60-f641-5840-8c40-1e3a5ef569a5">'Heat map article'!$U$65</definedName>
    <definedName name="ox_4a3df9cf_356c_5c7c_a663_aa4f5952a1fa" comment="milleleaf node 4a3df9cf-356c-5c7c-a663-aa4f5952a1fa">Recycling!$AV$104</definedName>
    <definedName name="ox_4a410dc4_fae6_5c89_9cd2_40d330fa4118" comment="milleleaf node 4a410dc4-fae6-5c89-9cd2-40d330fa4118">'Heat map article'!$AI$109</definedName>
    <definedName name="ox_4a4254e6_dd7c_5cb7_860c_8c43a264db9c" comment="milleleaf node 4a4254e6-dd7c-5cb7-860c-8c43a264db9c">'Heat map article'!$Q$127</definedName>
    <definedName name="ox_4a47750a_0f43_55ba_9536_6ce3809ddf63" comment="milleleaf node 4a47750a-0f43-55ba-9536-6ce3809ddf63">'Use Phase_Grid'!$L$64</definedName>
    <definedName name="ox_4a499f3c_6d27_55fc_b1da_e6791ccac6f1" comment="milleleaf node 4a499f3c-6d27-55fc-b1da-e6791ccac6f1">'Use Phase'!$AK$189</definedName>
    <definedName name="ox_4a4ccf36_0381_5df4_a104_ff6d650742ab" comment="milleleaf node 4a4ccf36-0381-5df4-a104-ff6d650742ab">Production!$C$25</definedName>
    <definedName name="ox_4a4d6929_379e_5f21_9679_ae893833e4b6" comment="milleleaf node 4a4d6929-379e-5f21-9679-ae893833e4b6">'Use Phase'!$AD$163</definedName>
    <definedName name="ox_4a4e93f0_1a7b_5234_a46a_ab6e6e58ac2e" comment="milleleaf node 4a4e93f0-1a7b-5234-a46a-ab6e6e58ac2e">Resume_SensAnal!$S$151</definedName>
    <definedName name="ox_4a51599d_7585_5edf_9ae7_03215c84eb5e" comment="milleleaf node 4a51599d-7585-5edf-9ae7-03215c84eb5e">'Use Phase'!$Q$63</definedName>
    <definedName name="ox_4a53729f_9bbf_5f7f_a40b_8d87201997cd" comment="milleleaf node 4a53729f-9bbf-5f7f-a40b-8d87201997cd">'Heat map article'!$J$38</definedName>
    <definedName name="ox_4a551ec3_fdcd_55a6_9557_9ed6bd3c3391" comment="milleleaf node 4a551ec3-fdcd-55a6-9557-9ed6bd3c3391">'Use Phase_Grid'!$K$95</definedName>
    <definedName name="ox_4a5561ac_e80d_584a_8fc8_ecdc99c14cde" comment="milleleaf node 4a5561ac-e80d-584a-8fc8-ecdc99c14cde">Graphs!$C$23</definedName>
    <definedName name="ox_4a57b122_8b4f_5d71_9d42_ad17f816ff4a" comment="milleleaf node 4a57b122-8b4f-5d71-9d42-ad17f816ff4a">'Use Phase'!$R$344</definedName>
    <definedName name="ox_4a5b29ab_d40e_5cab_831d_18b760e5926f" comment="milleleaf node 4a5b29ab-d40e-5cab-831d-18b760e5926f">'Use Phase'!$J$148</definedName>
    <definedName name="ox_4a5b7053_67a3_530c_bcb8_1c51c2655b2a" comment="milleleaf node 4a5b7053-67a3-530c-bcb8-1c51c2655b2a">Resume_SensAnal!$J$15</definedName>
    <definedName name="ox_4a5cd933_ed45_5596_b640_1847ff9baa83" comment="milleleaf node 4a5cd933-ed45-5596-b640-1847ff9baa83">Recycling!$BO$322</definedName>
    <definedName name="ox_4a5e2097_9b66_5944_a943_eec9d2f217d3" comment="milleleaf node 4a5e2097-9b66-5944-a943-eec9d2f217d3">'Use Phase_Grid'!$E$57</definedName>
    <definedName name="ox_4a614de2_19f0_5ce0_af71_f2d9dae4e748" comment="milleleaf node 4a614de2-19f0-5ce0-af71-f2d9dae4e748">Recycling!$J$86</definedName>
    <definedName name="ox_4a615fb6_220f_5b5c_b0c9_d4a5fbef6b2f" comment="milleleaf node 4a615fb6-220f-5b5c-b0c9-d4a5fbef6b2f">'Use Phase'!$J$363</definedName>
    <definedName name="ox_4a61b560_9e1a_59fe_9d9c_af65fbf981ea" comment="milleleaf node 4a61b560-9e1a-59fe-9d9c-af65fbf981ea">Production!$L$9</definedName>
    <definedName name="ox_4a667c80_f2da_5fcb_b162_a9b8ee486094" comment="milleleaf node 4a667c80-f2da-5fcb-b162-a9b8ee486094">Recycling!$V$125</definedName>
    <definedName name="ox_4a68bdb9_dd6b_5445_8586_f46c7e4a002c" comment="milleleaf node 4a68bdb9-dd6b-5445-8586-f46c7e4a002c">Recycling!$AE$111</definedName>
    <definedName name="ox_4a6c4671_79f7_5cd9_8727_a9e8ea066207" comment="milleleaf node 4a6c4671-79f7-5cd9-8727-a9e8ea066207">'Use Phase'!$L$293</definedName>
    <definedName name="ox_4a6dced5_cb6a_5e11_bbdb_be66d6f51ad1" comment="milleleaf node 4a6dced5-cb6a-5e11-bbdb-be66d6f51ad1">'Use Phase_Grid'!$C$7</definedName>
    <definedName name="ox_4a74c6a8_32d3_52a6_a54a_23dae7d4bf92" comment="milleleaf node 4a74c6a8-32d3-52a6-a54a-23dae7d4bf92">Resume_SensAnal!$C$220</definedName>
    <definedName name="ox_4a752a4a_8ef0_5c83_9d91_b8932db87a4b" comment="milleleaf node 4a752a4a-8ef0-5c83-9d91-b8932db87a4b">Recycling!$O$199</definedName>
    <definedName name="ox_4a7531b3_8414_5c9b_b737_8d30aad7515c" comment="milleleaf node 4a7531b3-8414-5c9b-b737-8d30aad7515c">'Use Phase'!$AD$174</definedName>
    <definedName name="ox_4a7a17cf_ca5a_564d_97f9_a3b183e9bc57" comment="milleleaf node 4a7a17cf-ca5a-564d-97f9-a3b183e9bc57">'Use Phase_Grid'!$R$23</definedName>
    <definedName name="ox_4a7a2b0f_5050_52e3_91dc_db3d5c5ffc90" comment="milleleaf node 4a7a2b0f-5050-52e3-91dc-db3d5c5ffc90">'Use Phase'!$O$168</definedName>
    <definedName name="ox_4a810c81_94f8_59d7_82a0_a5fa7c9170d9" comment="milleleaf node 4a810c81-94f8-59d7-82a0-a5fa7c9170d9">Recycling!$AA$83</definedName>
    <definedName name="ox_4a831b0c_5948_59f4_8bc9_fd248298437e" comment="milleleaf node 4a831b0c-5948-59f4-8bc9-fd248298437e">'Use Phase'!$Q$114</definedName>
    <definedName name="ox_4a85f92f_9b2a_5f6d_bbd8_8b21ddb4ce9d" comment="milleleaf node 4a85f92f-9b2a-5f6d-bbd8-8b21ddb4ce9d">'Use Phase_Grid'!$W$217</definedName>
    <definedName name="ox_4a89cbba_afde_5e0f_b478_893641f18825" comment="milleleaf node 4a89cbba-afde-5e0f-b478-893641f18825">Graphs!$H$14</definedName>
    <definedName name="ox_4a89d193_98e8_5a82_af1e_02f8d2e9ca9b" comment="milleleaf node 4a89d193-98e8-5a82-af1e-02f8d2e9ca9b">'Use Phase_Grid'!$R$98</definedName>
    <definedName name="ox_4a8b0931_abb4_53c5_bc16_2b64eb02dc48" comment="milleleaf node 4a8b0931-abb4-53c5-bc16-2b64eb02dc48">'Use Phase'!$R$97</definedName>
    <definedName name="ox_4a8bb504_5184_5b68_a229_470f93363403" comment="milleleaf node 4a8bb504-5184-5b68-a229-470f93363403">Recycling!$K$163</definedName>
    <definedName name="ox_4a8cc607_067f_5e9c_8b28_629647c073e3" comment="milleleaf node 4a8cc607-067f-5e9c-8b28-629647c073e3">'Use Phase_Grid'!$P$65</definedName>
    <definedName name="ox_4a8d9836_a12e_5e5d_aa46_8e5b0e90bf38" comment="milleleaf node 4a8d9836-a12e-5e5d-aa46-8e5b0e90bf38">'Use Phase_Grid'!$Q$144</definedName>
    <definedName name="ox_4a8deb16_c7c3_5a10_a355_7ec69d9dd7b4" comment="milleleaf node 4a8deb16-c7c3-5a10-a355-7ec69d9dd7b4">'Use Phase_Grid'!$M$68</definedName>
    <definedName name="ox_4a8e494f_9f49_5a97_80d7_4faa6c6306c5" comment="milleleaf node 4a8e494f-9f49-5a97-80d7-4faa6c6306c5">'Use Phase'!$J$325</definedName>
    <definedName name="ox_4a8f5e92_c5fa_5bca_af58_1b14b6af9089" comment="milleleaf node 4a8f5e92-c5fa-5bca-af58-1b14b6af9089">Resume_SensAnal!$U$188</definedName>
    <definedName name="ox_4a8f7ca0_8fb9_593b_80b3_5b79e2d56be6" comment="milleleaf node 4a8f7ca0-8fb9-593b-80b3-5b79e2d56be6">Recycling!$P$148</definedName>
    <definedName name="ox_4a90128e_0df3_5f56_a045_0767e9e51b2c" comment="milleleaf node 4a90128e-0df3-5f56-a045-0767e9e51b2c">'Use Phase'!$AI$346</definedName>
    <definedName name="ox_4a90f807_62e1_58c3_bf2d_f7d9fac25f86" comment="milleleaf node 4a90f807-62e1-58c3-bf2d-f7d9fac25f86">Recycling!$AZ$106</definedName>
    <definedName name="ox_4a925c4a_c24d_5a0e_af0b_2aed8eb01478" comment="milleleaf node 4a925c4a-c24d-5a0e-af0b-2aed8eb01478">Recycling!$L$126</definedName>
    <definedName name="ox_4a93e932_800f_551d_b9c1_e7ca199f4827" comment="milleleaf node 4a93e932-800f-551d-b9c1-e7ca199f4827">'Use Phase_Grid'!$M$60</definedName>
    <definedName name="ox_4a9708cf_26b9_588d_9154_5b7fa082a2a8" comment="milleleaf node 4a9708cf-26b9-588d-9154-5b7fa082a2a8">Production!$M$121</definedName>
    <definedName name="ox_4a98807b_809a_5b10_b8f4_4a6062babbf4" comment="milleleaf node 4a98807b-809a-5b10-b8f4-4a6062babbf4">'Use Phase'!$M$364</definedName>
    <definedName name="ox_4a9b1aa6_e855_5e23_abd1_e37a5183dfd0" comment="milleleaf node 4a9b1aa6-e855-5e23-abd1-e37a5183dfd0">Resume_SensAnal!$N$48</definedName>
    <definedName name="ox_4a9c3744_e92b_509d_b130_eb4e8e171a0a" comment="milleleaf node 4a9c3744-e92b-509d-b130-eb4e8e171a0a">'Heat map article'!$AZ$21</definedName>
    <definedName name="ox_4a9dfeed_8e7b_578d_baa8_7159e7f4282b" comment="milleleaf node 4a9dfeed-8e7b-578d-baa8-7159e7f4282b">'Heat map article'!$J$29</definedName>
    <definedName name="ox_4aa17767_ad27_5b51_896b_41755d6dc0d3" comment="milleleaf node 4aa17767-ad27-5b51-896b-41755d6dc0d3">'Heat map article'!$AM$39</definedName>
    <definedName name="ox_4aa29a1c_b2d6_53be_8249_b44db247aa57" comment="milleleaf node 4aa29a1c-b2d6-53be-8249-b44db247aa57">Resume_SensAnal!$M$93</definedName>
    <definedName name="ox_4aa2ed8a_2064_5a06_b1d2_cb38d56b0895" comment="milleleaf node 4aa2ed8a-2064-5a06-b1d2-cb38d56b0895">'Use Phase'!$AF$236</definedName>
    <definedName name="ox_4aa622bc_13b3_5268_944e_b27940198ecd" comment="milleleaf node 4aa622bc-13b3-5268-944e-b27940198ecd">'Heat map article'!$Y$96</definedName>
    <definedName name="ox_4aaa4ab0_4c77_5835_aca7_dc53274765d3" comment="milleleaf node 4aaa4ab0-4c77-5835-aca7-dc53274765d3">Recycling!$AK$91</definedName>
    <definedName name="ox_4aad26bd_a2c3_53bd_9347_9355bc0b65ae" comment="milleleaf node 4aad26bd-a2c3-53bd-9347-9355bc0b65ae">'Use Phase'!$AH$273</definedName>
    <definedName name="ox_4aaeea47_e514_590d_b1d7_046c67be3bc8" comment="milleleaf node 4aaeea47-e514-590d-b1d7-046c67be3bc8">Graphs!$D$56</definedName>
    <definedName name="ox_4ab02f62_eee6_5904_b336_2d6cfce4d1ee" comment="milleleaf node 4ab02f62-eee6-5904-b336-2d6cfce4d1ee">'Use Phase'!$AG$297</definedName>
    <definedName name="ox_4ab2d1d6_bede_537f_ac8e_ee68f1c1cce7" comment="milleleaf node 4ab2d1d6-bede-537f-ac8e-ee68f1c1cce7">'Use Phase'!$J$230</definedName>
    <definedName name="ox_4ab35ed7_07ad_5c77_aa6c_ff158a699fac" comment="milleleaf node 4ab35ed7-07ad-5c77-aa6c-ff158a699fac">'Heat map article'!$O$128</definedName>
    <definedName name="ox_4ab66d98_3fbf_5402_b491_544cfe2a2307" comment="milleleaf node 4ab66d98-3fbf-5402-b491-544cfe2a2307">Resume_SensAnal!$F$35</definedName>
    <definedName name="ox_4ab6b4a8_04a4_5cd5_80e3_c9a8bae83fb5" comment="milleleaf node 4ab6b4a8-04a4-5cd5-80e3-c9a8bae83fb5">Production!$Q$149</definedName>
    <definedName name="ox_4ab9286d_2e16_5365_b582_972faac9cdb9" comment="milleleaf node 4ab9286d-2e16-5365-b582-972faac9cdb9">Resume_SensAnal!$AL$78</definedName>
    <definedName name="ox_4abc2223_e27a_557a_9af1_469e5eba4e4d" comment="milleleaf node 4abc2223-e27a-557a-9af1-469e5eba4e4d">Recycling!$BN$303</definedName>
    <definedName name="ox_4abd3f41_7b83_5095_bce2_30e40effaf02" comment="milleleaf node 4abd3f41-7b83-5095-bce2-30e40effaf02">Recycling!$AW$15</definedName>
    <definedName name="ox_4ac092d9_191d_5897_802c_feb45212ad43" comment="milleleaf node 4ac092d9-191d-5897-802c-feb45212ad43">'Use Phase'!$AJ$212</definedName>
    <definedName name="ox_4ac0ca31_dc57_59ea_9be0_a15a9d184daf" comment="milleleaf node 4ac0ca31-dc57-59ea-9be0-a15a9d184daf">Resume_SensAnal!$AM$65</definedName>
    <definedName name="ox_4ac5b99a_ccbe_5063_8148_28e16b7fc6b5" comment="milleleaf node 4ac5b99a-ccbe-5063-8148-28e16b7fc6b5">Resume_SensAnal!$D$72</definedName>
    <definedName name="ox_4acac02f_b8db_5259_bb6d_e9315d71ead3" comment="milleleaf node 4acac02f-b8db-5259-bb6d-e9315d71ead3">Resume_SensAnal!$J$192</definedName>
    <definedName name="ox_4acc2b7e_eec9_521a_8a0b_ff4b858ac7f7" comment="milleleaf node 4acc2b7e-eec9-521a-8a0b-ff4b858ac7f7">'Heat map article'!$AG$6</definedName>
    <definedName name="ox_4accaf48_7677_5e18_ac22_d6dfb386da37" comment="milleleaf node 4accaf48-7677-5e18-ac22-d6dfb386da37">'Heat map article'!$G$76</definedName>
    <definedName name="ox_4ace32ba_7678_55b8_b1b1_a26b13743c7e" comment="milleleaf node 4ace32ba-7678-55b8-b1b1-a26b13743c7e">Resume_SensAnal!$AM$96</definedName>
    <definedName name="ox_4acfd49b_c697_500e_a060_e536dffa64d5" comment="milleleaf node 4acfd49b-c697-500e-a060-e536dffa64d5">'Heat map article'!$AI$155</definedName>
    <definedName name="ox_4ad08e65_353e_5093_b497_f25831ed38e8" comment="milleleaf node 4ad08e65-353e-5093-b497-f25831ed38e8">Production!$AF$15</definedName>
    <definedName name="ox_4ad2688b_aad7_54ab_99dd_43655d647583" comment="milleleaf node 4ad2688b-aad7-54ab-99dd-43655d647583">'Heat map article'!$AI$105</definedName>
    <definedName name="ox_4ad37874_c58e_5f4a_89bc_33d4c5241b56" comment="milleleaf node 4ad37874-c58e-5f4a-89bc-33d4c5241b56">Recycling!$AD$93</definedName>
    <definedName name="ox_4ad77615_1101_5323_b432_32ed2476bff5" comment="milleleaf node 4ad77615-1101-5323-b432-32ed2476bff5">Recycling!$V$114</definedName>
    <definedName name="ox_4ad90339_b2c5_508e_952e_9cfeb3d23718" comment="milleleaf node 4ad90339-b2c5-508e-952e-9cfeb3d23718">'Use Phase'!$S$174</definedName>
    <definedName name="ox_4adb8637_1af7_5e62_8ae7_9b975a153bb9" comment="milleleaf node 4adb8637-1af7-5e62-8ae7-9b975a153bb9">Resume_SensAnal!$O$156</definedName>
    <definedName name="ox_4adbe0ce_9efd_599b_ba6c_64541df3c3b5" comment="milleleaf node 4adbe0ce-9efd-599b-ba6c-64541df3c3b5">'Use Phase_Grid'!$K$167</definedName>
    <definedName name="ox_4adf66ff_dfd3_52a6_a160_4635004947c0" comment="milleleaf node 4adf66ff-dfd3-52a6-a160-4635004947c0">'Use Phase'!$M$115</definedName>
    <definedName name="ox_4ae0cea0_69ad_53bd_a2ae_42fdd93464ff" comment="milleleaf node 4ae0cea0-69ad-53bd-a2ae-42fdd93464ff">'Heat map article'!$U$28</definedName>
    <definedName name="ox_4ae14677_b626_5776_959e_fe209a0e4f38" comment="milleleaf node 4ae14677-b626-5776-959e-fe209a0e4f38">Resume_SensAnal!$H$57</definedName>
    <definedName name="ox_4ae32d97_7a1f_551d_b2bd_d84146b06fae" comment="milleleaf node 4ae32d97-7a1f-551d-b2bd-d84146b06fae">'Use Phase'!$AI$159</definedName>
    <definedName name="ox_4ae90ed5_6eb2_50e6_a56d_c3423075513a" comment="milleleaf node 4ae90ed5-6eb2-50e6-a56d-c3423075513a">Production!$B$23</definedName>
    <definedName name="ox_4af309be_934b_50b0_b16d_86766c5178a4" comment="milleleaf node 4af309be-934b-50b0-b16d-86766c5178a4">Production!$I$5</definedName>
    <definedName name="ox_4af9d99e_d803_5d10_b607_1fa5a26e2109" comment="milleleaf node 4af9d99e-d803-5d10-b607-1fa5a26e2109">Production!$AV$11</definedName>
    <definedName name="ox_4afadbef_30a4_5ec1_a883_1634a936ce9f" comment="milleleaf node 4afadbef-30a4-5ec1-a883-1634a936ce9f">'Heat map article'!$P$52</definedName>
    <definedName name="ox_4afb6a6f_c658_53fb_be7e_e263b3dfa774" comment="milleleaf node 4afb6a6f-c658-53fb-be7e-e263b3dfa774">'Use Phase'!$AF$350</definedName>
    <definedName name="ox_4afbb077_2673_598b_a2e5_b4560517701c" comment="milleleaf node 4afbb077-2673-598b-a2e5-b4560517701c">Recycling!$BP$167</definedName>
    <definedName name="ox_4b00812c_707d_51a4_bca4_381b77742942" comment="milleleaf node 4b00812c-707d-51a4-bca4-381b77742942">Production!$E$24</definedName>
    <definedName name="ox_4b00f179_e97b_55ae_9a3e_0da3b6d942e1" comment="milleleaf node 4b00f179-e97b-55ae-9a3e-0da3b6d942e1">Graphs!$H$58</definedName>
    <definedName name="ox_4b0139be_8145_5908_901a_3f4a52f7f831" comment="milleleaf node 4b0139be-8145-5908-901a-3f4a52f7f831">Production!$F$131</definedName>
    <definedName name="ox_4b0491f8_5bc6_581a_97fb_aa6621285cea" comment="milleleaf node 4b0491f8-5bc6-581a-97fb-aa6621285cea">Production!$AL$202</definedName>
    <definedName name="ox_4b0b0a4e_e64b_5162_9607_a6710bc34d77" comment="milleleaf node 4b0b0a4e-e64b-5162-9607-a6710bc34d77">'Use Phase'!$J$173</definedName>
    <definedName name="ox_4b121d13_85fd_511b_b420_29407f25fb40" comment="milleleaf node 4b121d13-85fd-511b-b420-29407f25fb40">Recycling!$BK$308</definedName>
    <definedName name="ox_4b13db00_88ef_5c4f_b085_b8dab33f342e" comment="milleleaf node 4b13db00-88ef-5c4f-b085-b8dab33f342e">'Use Phase'!$O$89</definedName>
    <definedName name="ox_4b16034c_2e26_55ba_a4b6_d0ec6e1fbff0" comment="milleleaf node 4b16034c-2e26-55ba-a4b6-d0ec6e1fbff0">'Use Phase'!$AK$240</definedName>
    <definedName name="ox_4b167212_c373_5107_a0a6_5dbffc7dca09" comment="milleleaf node 4b167212-c373-5107-a0a6-5dbffc7dca09">'Heat map article'!$AI$38</definedName>
    <definedName name="ox_4b18381f_5b38_5cae_9734_e12cfe4038f9" comment="milleleaf node 4b18381f-5b38-5cae-9734-e12cfe4038f9">'Heat map article'!$AA$144</definedName>
    <definedName name="ox_4b1bd5c1_59cd_56a1_ad6a_c74b577177e4" comment="milleleaf node 4b1bd5c1-59cd-56a1-ad6a-c74b577177e4">'Use Phase'!$Q$255</definedName>
    <definedName name="ox_4b2127ad_3459_5105_9ee7_517cf7438492" comment="milleleaf node 4b2127ad-3459-5105-9ee7-517cf7438492">Recycling!$AY$162</definedName>
    <definedName name="ox_4b230542_db1f_5de2_b190_51693d3cd880" comment="milleleaf node 4b230542-db1f-5de2-b190-51693d3cd880">'Heat map article'!$F$132</definedName>
    <definedName name="ox_4b23624d_8a31_5816_9731_13210fe8a65f" comment="milleleaf node 4b23624d-8a31-5816-9731-13210fe8a65f">Recycling!$S$96</definedName>
    <definedName name="ox_4b267f8c_b0f2_5563_96e3_cc70b8e451c1" comment="milleleaf node 4b267f8c-b0f2-5563-96e3-cc70b8e451c1">Resume_SensAnal!$AF$94</definedName>
    <definedName name="ox_4b282cbf_685c_509c_82c8_7b6c341a8671" comment="milleleaf node 4b282cbf-685c-509c-82c8-7b6c341a8671">Resume_SensAnal!$AN$72</definedName>
    <definedName name="ox_4b2b9b8b_3751_5e0e_9d7e_542e4542c874" comment="milleleaf node 4b2b9b8b-3751-5e0e-9d7e-542e4542c874">Resume_SensAnal!$J$164</definedName>
    <definedName name="ox_4b2c4f15_2d2c_5101_b6c6_b45f2bcf7a18" comment="milleleaf node 4b2c4f15-2d2c-5101-b6c6-b45f2bcf7a18">'Heat map article'!$J$43</definedName>
    <definedName name="ox_4b2d203b_551e_5d17_b93c_436cca8eb1cb" comment="milleleaf node 4b2d203b-551e-5d17-b93c-436cca8eb1cb">'Use Phase_Grid'!$O$146</definedName>
    <definedName name="ox_4b2d255a_2968_559e_a676_0d8a31c76cf4" comment="milleleaf node 4b2d255a-2968-559e-a676-0d8a31c76cf4">Production!$L$166</definedName>
    <definedName name="ox_4b3336c9_3e46_5527_803f_bdf6c8b746df" comment="milleleaf node 4b3336c9-3e46-5527-803f-bdf6c8b746df">'Use Phase_Grid'!$N$50</definedName>
    <definedName name="ox_4b34b39a_4283_55c7_a1c1_1a5c5c1ad59f" comment="milleleaf node 4b34b39a-4283-55c7-a1c1-1a5c5c1ad59f">Recycling!$F$196</definedName>
    <definedName name="ox_4b34da85_a2a1_5f04_9b03_834e4112a519" comment="milleleaf node 4b34da85-a2a1-5f04-9b03-834e4112a519">Production!$G$221</definedName>
    <definedName name="ox_4b3785ea_9732_5c2a_bc09_d7969a15fc35" comment="milleleaf node 4b3785ea-9732-5c2a-bc09-d7969a15fc35">'Heat map article'!$P$140</definedName>
    <definedName name="ox_4b38fa08_0e03_5c9a_8ccc_3e5c42a35930" comment="milleleaf node 4b38fa08-0e03-5c9a-8ccc-3e5c42a35930">Recycling!$BR$328</definedName>
    <definedName name="ox_4b3b4200_230f_5703_a7ab_e39e68929f2a" comment="milleleaf node 4b3b4200-230f-5703-a7ab-e39e68929f2a">'Use Phase'!$T$269</definedName>
    <definedName name="ox_4b3e1b94_2f74_571c_8959_21f6253f321b" comment="milleleaf node 4b3e1b94-2f74-571c-8959-21f6253f321b">Resume_SensAnal!$R$96</definedName>
    <definedName name="ox_4b3f5a79_25b4_5604_b93a_cc010a469390" comment="milleleaf node 4b3f5a79-25b4-5604-b93a-cc010a469390">'Heat map article'!$U$100</definedName>
    <definedName name="ox_4b423794_0cd4_553e_96f3_8c8035d4f7bd" comment="milleleaf node 4b423794-0cd4-553e-96f3-8c8035d4f7bd">Resume_SensAnal!$N$134</definedName>
    <definedName name="ox_4b46a746_99fb_5a15_ab79_a17f07f6f147" comment="milleleaf node 4b46a746-99fb-5a15-ab79-a17f07f6f147">Recycling!$AW$114</definedName>
    <definedName name="ox_4b48cadd_44dd_510f_bae5_e7a84c478154" comment="milleleaf node 4b48cadd-44dd-510f-bae5-e7a84c478154">'Use Phase_Grid'!$R$190</definedName>
    <definedName name="ox_4b4a870c_929a_5c88_bd1b_0f8a4856aaa0" comment="milleleaf node 4b4a870c-929a-5c88-bd1b-0f8a4856aaa0">Resume_SensAnal!$V$7</definedName>
    <definedName name="ox_4b4bd744_6581_563f_b6fa_6f43155f6382" comment="milleleaf node 4b4bd744-6581-563f-b6fa-6f43155f6382">'Use Phase'!$V$138</definedName>
    <definedName name="ox_4b4d3b3a_86e9_5bc8_af3a_f7f6e83ad65d" comment="milleleaf node 4b4d3b3a-86e9-5bc8-af3a-f7f6e83ad65d">Resume_SensAnal!$J$99</definedName>
    <definedName name="ox_4b4d4c52_ae29_5894_92bf_64f0fbda66ff" comment="milleleaf node 4b4d4c52-ae29-5894-92bf-64f0fbda66ff">'Heat map article'!$O$106</definedName>
    <definedName name="ox_4b4e2caa_d774_56ed_8802_d87377a2a1b3" comment="milleleaf node 4b4e2caa-d774-56ed-8802-d87377a2a1b3">'Use Phase'!$P$233</definedName>
    <definedName name="ox_4b511a47_755f_535f_8edb_dab925f5928e" comment="milleleaf node 4b511a47-755f-535f-8edb-dab925f5928e">Resume_SensAnal!$F$116</definedName>
    <definedName name="ox_4b5ab549_f722_53f5_85a3_2b647d1cab6b" comment="milleleaf node 4b5ab549-f722-53f5-85a3-2b647d1cab6b">Resume_SensAnal!$AF$106</definedName>
    <definedName name="ox_4b5ae853_a3c7_5515_9065_854761a426fe" comment="milleleaf node 4b5ae853-a3c7-5515-9065-854761a426fe">'Use Phase'!$R$118</definedName>
    <definedName name="ox_4b5e527b_7823_5ab6_b7cd_0938debdcffd" comment="milleleaf node 4b5e527b-7823-5ab6-b7cd-0938debdcffd">Resume_SensAnal!$L$145</definedName>
    <definedName name="ox_4b75d162_caaf_5dfd_99b3_27e906f3f0f2" comment="milleleaf node 4b75d162-caaf-5dfd-99b3-27e906f3f0f2">Recycling!$AP$339</definedName>
    <definedName name="ox_4b76bb89_c6cb_5fc5_b446_fdf357cb9aa9" comment="milleleaf node 4b76bb89-c6cb-5fc5-b446-fdf357cb9aa9">Production!$C$4</definedName>
    <definedName name="ox_4b7f9a44_f699_5df1_8d33_abebbb187969" comment="milleleaf node 4b7f9a44-f699-5df1-8d33-abebbb187969">Resume_SensAnal!$AN$87</definedName>
    <definedName name="ox_4b8073ce_a303_5c0a_bf4f_8e7ab273db2b" comment="milleleaf node 4b8073ce-a303-5c0a-bf4f-8e7ab273db2b">Production!$J$39</definedName>
    <definedName name="ox_4b872e4a_2720_5fe6_85d0_55055f292874" comment="milleleaf node 4b872e4a-2720-5fe6-85d0-55055f292874">'Use Phase_Grid'!$R$124</definedName>
    <definedName name="ox_4b88a5ca_fcd3_5cc4_8b72_5b627b2d8782" comment="milleleaf node 4b88a5ca-fcd3-5cc4-8b72-5b627b2d8782">Recycling!$AP$82</definedName>
    <definedName name="ox_4b8910ec_a5d6_5f0b_bf1d_4408943d9299" comment="milleleaf node 4b8910ec-a5d6-5f0b-bf1d-4408943d9299">Recycling!$AS$74</definedName>
    <definedName name="ox_4b8b5eea_0a2f_5ba5_a0ec_497e41bb75c5" comment="milleleaf node 4b8b5eea-0a2f-5ba5-a0ec-497e41bb75c5">'Use Phase'!$AI$167</definedName>
    <definedName name="ox_4b8fc856_814a_58ac_826c_d7b2c262c1e9" comment="milleleaf node 4b8fc856-814a-58ac-826c-d7b2c262c1e9">'Heat map article'!$D$34</definedName>
    <definedName name="ox_4b9168c6_db76_5bc8_9a9b_238abf00ea8e" comment="milleleaf node 4b9168c6-db76-5bc8-9a9b-238abf00ea8e">'Use Phase'!$Q$91</definedName>
    <definedName name="ox_4b963063_966e_5c84_b1df_8cd388658a91" comment="milleleaf node 4b963063-966e-5c84-b1df-8cd388658a91">'Use Phase_Grid'!$M$165</definedName>
    <definedName name="ox_4b966f0e_8688_52c8_baec_6278aaa8cb90" comment="milleleaf node 4b966f0e-8688-52c8-baec-6278aaa8cb90">'Use Phase'!$O$148</definedName>
    <definedName name="ox_4b967836_9298_5ce8_aaf0_84824493759b" comment="milleleaf node 4b967836-9298-5ce8-aaf0-84824493759b">Resume_SensAnal!$M$134</definedName>
    <definedName name="ox_4b98b63b_7bc9_5302_9dc2_b737bad006f5" comment="milleleaf node 4b98b63b-7bc9-5302-9dc2-b737bad006f5">'Heat map article'!$AB$90</definedName>
    <definedName name="ox_4b9953c1_e446_584a_9fb6_29fdc2084fd5" comment="milleleaf node 4b9953c1-e446-584a-9fb6-29fdc2084fd5">Recycling!$AV$135</definedName>
    <definedName name="ox_4b9c878c_0b9b_5550_8cdc_83efa2cd8ce1" comment="milleleaf node 4b9c878c-0b9b-5550-8cdc-83efa2cd8ce1">'Use Phase_Grid'!$J$200</definedName>
    <definedName name="ox_4b9e40cc_e6bf_5af5_b2c1_ca12bbee62c5" comment="milleleaf node 4b9e40cc-e6bf-5af5-b2c1-ca12bbee62c5">Resume_SensAnal!$AN$40</definedName>
    <definedName name="ox_4ba2b9d2_df6b_5d14_abfc_f734310de1ad" comment="milleleaf node 4ba2b9d2-df6b-5d14-abfc-f734310de1ad">Recycling!$AV$331</definedName>
    <definedName name="ox_4ba3f651_c724_5c65_ad8b_d09c24f5ce5a" comment="milleleaf node 4ba3f651-c724-5c65-ad8b-d09c24f5ce5a">'Use Phase'!$N$161</definedName>
    <definedName name="ox_4ba5a613_ecd4_5082_abea_98006514f30c" comment="milleleaf node 4ba5a613-ecd4-5082-abea-98006514f30c">Recycling!$BM$40</definedName>
    <definedName name="ox_4baa644d_5a52_505e_a748_a17eaba1d6df" comment="milleleaf node 4baa644d-5a52-505e-a748-a17eaba1d6df">Resume_SensAnal!$Q$117</definedName>
    <definedName name="ox_4bad0e0a_4f22_5a97_8d47_afe29904ec8b" comment="milleleaf node 4bad0e0a-4f22-5a97-8d47-afe29904ec8b">Production!$P$202</definedName>
    <definedName name="ox_4bad4bae_c34e_51b2_b6f5_0294d55f1a16" comment="milleleaf node 4bad4bae-c34e-51b2-b6f5-0294d55f1a16">Recycling!$L$179</definedName>
    <definedName name="ox_4bae35a5_721a_5161_8d6d_e7c9ceaf32dc" comment="milleleaf node 4bae35a5-721a-5161-8d6d-e7c9ceaf32dc">Resume_SensAnal!$AI$93</definedName>
    <definedName name="ox_4bb07b0b_c36a_5320_9401_85af845983fc" comment="milleleaf node 4bb07b0b-c36a-5320-9401-85af845983fc">'Use Phase'!$W$272</definedName>
    <definedName name="ox_4bb41eb7_21b1_5d2b_a4c4_2836de3060ed" comment="milleleaf node 4bb41eb7-21b1-5d2b-a4c4-2836de3060ed">'Use Phase_Grid'!$V$178</definedName>
    <definedName name="ox_4bb5a3ac_09b9_5324_ad0e_5c0a5c8e6608" comment="milleleaf node 4bb5a3ac-09b9-5324-ad0e-5c0a5c8e6608">Production!$U$74</definedName>
    <definedName name="ox_4bb64ff8_8ea5_5680_b130_113a5401ad6a" comment="milleleaf node 4bb64ff8-8ea5-5680-b130-113a5401ad6a">'Heat map article'!$E$49</definedName>
    <definedName name="ox_4bb74e89_5854_5334_9cc4_2fdafdcde079" comment="milleleaf node 4bb74e89-5854-5334-9cc4-2fdafdcde079">'Heat map article'!$I$39</definedName>
    <definedName name="ox_4bb983a3_2e85_5d08_8790_fd1f99999d99" comment="milleleaf node 4bb983a3-2e85-5d08-8790-fd1f99999d99">Graphs!$I$56</definedName>
    <definedName name="ox_4bc23eb5_b498_5c80_b781_34d400ee5628" comment="milleleaf node 4bc23eb5-b498-5c80-b781-34d400ee5628">Resume_SensAnal!$K$71</definedName>
    <definedName name="ox_4bc34c8e_88f3_5a22_86cc_4b551132f2a9" comment="milleleaf node 4bc34c8e-88f3-5a22-86cc-4b551132f2a9">'Use Phase'!$AK$139</definedName>
    <definedName name="ox_4bc363bc_c4a1_5d5c_a9da_12492253aa4c" comment="milleleaf node 4bc363bc-c4a1-5d5c-a9da-12492253aa4c">Resume_SensAnal!$E$78</definedName>
    <definedName name="ox_4bc3a824_3eb3_53f5_b608_9a955710a971" comment="milleleaf node 4bc3a824-3eb3-53f5-b608-9a955710a971">'Use Phase_Grid'!$K$256</definedName>
    <definedName name="ox_4bccee9f_9a95_5272_947c_5b922d388a38" comment="milleleaf node 4bccee9f-9a95-5272-947c-5b922d388a38">'Heat map article'!$AW$46</definedName>
    <definedName name="ox_4bcf0933_cb0e_5dd0_9512_5f1c87cec529" comment="milleleaf node 4bcf0933-cb0e-5dd0-9512-5f1c87cec529">Recycling!$AA$94</definedName>
    <definedName name="ox_4bd79370_d182_5e3f_a36d_b6530305d38e" comment="milleleaf node 4bd79370-d182-5e3f-a36d-b6530305d38e">'Use Phase'!$R$23</definedName>
    <definedName name="ox_4bd9324d_751f_5d55_b44e_032eca81ee6f" comment="milleleaf node 4bd9324d-751f-5d55-b44e-032eca81ee6f">'Use Phase_Grid'!$O$253</definedName>
    <definedName name="ox_4bdaa80d_8f10_594f_b950_2b864d2d2028" comment="milleleaf node 4bdaa80d-8f10-594f-b950-2b864d2d2028">Recycling!$AL$162</definedName>
    <definedName name="ox_4be003cb_be0b_590c_bf39_eb1d892aed19" comment="milleleaf node 4be003cb-be0b-590c-bf39-eb1d892aed19">Production!$O$54</definedName>
    <definedName name="ox_4be3a6b7_5c0e_5757_9d95_f3c090d5d9d5" comment="milleleaf node 4be3a6b7-5c0e-5757-9d95-f3c090d5d9d5">'Use Phase'!$AD$152</definedName>
    <definedName name="ox_4be41f73_fb73_5353_a43d_1f849c6fdef4" comment="milleleaf node 4be41f73-fb73-5353-a43d-1f849c6fdef4">Resume_SensAnal!$T$68</definedName>
    <definedName name="ox_4be4d237_4bff_543c_8842_3994f157e60e" comment="milleleaf node 4be4d237-4bff-543c-8842-3994f157e60e">'Use Phase'!$R$316</definedName>
    <definedName name="ox_4bec1d65_ef8e_57cd_8f17_80ddc4473561" comment="milleleaf node 4bec1d65-ef8e-57cd-8f17-80ddc4473561">'Use Phase_Grid'!$P$148</definedName>
    <definedName name="ox_4bec4c9b_6595_5bea_a345_d9ed10b00652" comment="milleleaf node 4bec4c9b-6595-5bea-a345-d9ed10b00652">'Use Phase'!$AL$161</definedName>
    <definedName name="ox_4bef2e0a_dbd5_561d_8808_21aae49dd90c" comment="milleleaf node 4bef2e0a-dbd5-561d-8808-21aae49dd90c">Recycling!$AX$309</definedName>
    <definedName name="ox_4bf41d92_fc7a_5e31_9fd8_83898e716d01" comment="milleleaf node 4bf41d92-fc7a-5e31-9fd8-83898e716d01">'Use Phase'!$J$188</definedName>
    <definedName name="ox_4bf89ad4_56a3_5377_a8a7_31d22bb6d117" comment="milleleaf node 4bf89ad4-56a3-5377-a8a7-31d22bb6d117">'Use Phase_Grid'!$R$6</definedName>
    <definedName name="ox_4bf93ae9_b3e7_5c4c_ab63_c47cd48082c7" comment="milleleaf node 4bf93ae9-b3e7-5c4c-ab63-c47cd48082c7">'Heat map article'!$AF$67</definedName>
    <definedName name="ox_4bf98152_ccab_528a_beeb_9e98d821e4f1" comment="milleleaf node 4bf98152-ccab-528a-beeb-9e98d821e4f1">'Heat map article'!$Z$16</definedName>
    <definedName name="ox_4bfefa62_bc13_5b19_9a03_edf4a079a859" comment="milleleaf node 4bfefa62-bc13-5b19-9a03-edf4a079a859">Production!$AA$221</definedName>
    <definedName name="ox_4c01bfc0_62e6_5e59_99ce_c9f6bd1236b5" comment="milleleaf node 4c01bfc0-62e6-5e59-99ce-c9f6bd1236b5">'Use Phase'!$Q$221</definedName>
    <definedName name="ox_4c0466e5_ada1_5ece_a176_11c45283ff2c" comment="milleleaf node 4c0466e5-ada1-5ece-a176-11c45283ff2c">'Use Phase'!$O$187</definedName>
    <definedName name="ox_4c06d272_fa0d_5bc7_9c4c_cbe7063b92f2" comment="milleleaf node 4c06d272-fa0d-5bc7-9c4c-cbe7063b92f2">Recycling!$AL$105</definedName>
    <definedName name="ox_4c0831f0_72dc_5fb1_8a3e_61e6d36ab212" comment="milleleaf node 4c0831f0-72dc-5fb1-8a3e-61e6d36ab212">'Use Phase'!$O$310</definedName>
    <definedName name="ox_4c08573c_19cb_5b52_9c8b_34e206c30988" comment="milleleaf node 4c08573c-19cb-5b52-9c8b-34e206c30988">'Use Phase_Grid'!$V$207</definedName>
    <definedName name="ox_4c098d30_1e3a_5c75_a55e_50f1e1231dfd" comment="milleleaf node 4c098d30-1e3a-5c75-a55e-50f1e1231dfd">Resume_SensAnal!$P$157</definedName>
    <definedName name="ox_4c0b6513_3893_5550_8531_aa356fea8d1d" comment="milleleaf node 4c0b6513-3893-5550-8531-aa356fea8d1d">'Heat map article'!$N$17</definedName>
    <definedName name="ox_4c0c442a_031d_5005_b4cb_23b41dd19e9f" comment="milleleaf node 4c0c442a-031d-5005-b4cb-23b41dd19e9f">Resume_SensAnal!$AM$104</definedName>
    <definedName name="ox_4c0ee144_b392_5462_a171_cec15b39a92c" comment="milleleaf node 4c0ee144-b392-5462-a171-cec15b39a92c">Recycling!$U$199</definedName>
    <definedName name="ox_4c0f1b0c_3a10_5a90_a481_3818db8b191b" comment="milleleaf node 4c0f1b0c-3a10-5a90-a481-3818db8b191b">'Heat map article'!$AW$40</definedName>
    <definedName name="ox_4c0f8975_59cb_58d5_ac80_ef81d5bdf52d" comment="milleleaf node 4c0f8975-59cb-58d5-ac80-ef81d5bdf52d">'Use Phase_Grid'!$M$170</definedName>
    <definedName name="ox_4c112465_b7ce_560a_94ea_ded8a0bf8f36" comment="milleleaf node 4c112465-b7ce-560a-94ea-ded8a0bf8f36">Recycling!$AL$123</definedName>
    <definedName name="ox_4c119c1f_0583_583d_93cd_962eaf756379" comment="milleleaf node 4c119c1f-0583-583d-93cd-962eaf756379">Whisker_Sens!$C$21</definedName>
    <definedName name="ox_4c165577_14df_5670_a522_1df43b11f807" comment="milleleaf node 4c165577-14df-5670-a522-1df43b11f807">Resume_SensAnal!$G$32</definedName>
    <definedName name="ox_4c17bd74_b67b_5e20_b0f0_996c934412da" comment="milleleaf node 4c17bd74-b67b-5e20-b0f0-996c934412da">Resume_SensAnal!$F$170</definedName>
    <definedName name="ox_4c19f69b_6191_522b_b316_11c977db6b27" comment="milleleaf node 4c19f69b-6191-522b-b316-11c977db6b27">'Use Phase'!$N$291</definedName>
    <definedName name="ox_4c1a6adb_1912_5634_bf02_f6d10b1eef54" comment="milleleaf node 4c1a6adb-1912-5634-bf02-f6d10b1eef54">'Use Phase_Grid'!$L$116</definedName>
    <definedName name="ox_4c1b5939_42f7_596d_8d61_e0554c95287a" comment="milleleaf node 4c1b5939-42f7-596d-8d61-e0554c95287a">'Heat map article'!$N$133</definedName>
    <definedName name="ox_4c1c4714_bc83_58da_958a_51cc4e221cb9" comment="milleleaf node 4c1c4714-bc83-58da-958a-51cc4e221cb9">Graphs!$D$18</definedName>
    <definedName name="ox_4c1f6384_e917_50af_b607_61021bf0db5a" comment="milleleaf node 4c1f6384-e917-50af-b607-61021bf0db5a">Whisker_Sens!$I$38</definedName>
    <definedName name="ox_4c21aedc_6739_563c_aa06_722238704ed3" comment="milleleaf node 4c21aedc-6739-563c-aa06-722238704ed3">'Use Phase'!$U$206</definedName>
    <definedName name="ox_4c238efd_1c30_5ff6_9ad8_a37a5e730b19" comment="milleleaf node 4c238efd-1c30-5ff6-9ad8-a37a5e730b19">Recycling!$Q$176</definedName>
    <definedName name="ox_4c29733f_97b7_5890_9048_ad0927781012" comment="milleleaf node 4c29733f-97b7-5890-9048-ad0927781012">Resume_SensAnal!$Q$148</definedName>
    <definedName name="ox_4c299f69_7658_56b3_884e_c441a2807ada" comment="milleleaf node 4c299f69-7658-56b3-884e-c441a2807ada">Resume_SensAnal!$AO$40</definedName>
    <definedName name="ox_4c2a6d94_6772_58bc_9aa8_ece96baa1624" comment="milleleaf node 4c2a6d94-6772-58bc-9aa8-ece96baa1624">Production!$F$62</definedName>
    <definedName name="ox_4c2aec1e_83f3_5bfb_b1de_3577a52d2f28" comment="milleleaf node 4c2aec1e-83f3-5bfb-b1de-3577a52d2f28">Resume_SensAnal!$D$199</definedName>
    <definedName name="ox_4c2b4b42_7f82_526c_bc95_dd63a3c130e0" comment="milleleaf node 4c2b4b42-7f82-526c-bc95-dd63a3c130e0">'Use Phase_Grid'!$R$78</definedName>
    <definedName name="ox_4c2c1ce6_8c28_53d1_9bcf_04943780ac9c" comment="milleleaf node 4c2c1ce6-8c28-53d1-9bcf-04943780ac9c">'Use Phase_Grid'!$P$101</definedName>
    <definedName name="ox_4c2e396d_d9aa_5b4a_afd4_d52680926363" comment="milleleaf node 4c2e396d-d9aa-5b4a-afd4-d52680926363">'Heat map article'!$Z$28</definedName>
    <definedName name="ox_4c2f109f_da24_5625_bf97_f535e5a8db9c" comment="milleleaf node 4c2f109f-da24-5625-bf97-f535e5a8db9c">Graphs!$C$55</definedName>
    <definedName name="ox_4c2f597c_d51b_5eb3_8b0a_d1f9e62193ce" comment="milleleaf node 4c2f597c-d51b-5eb3-8b0a-d1f9e62193ce">'Use Phase'!$M$259</definedName>
    <definedName name="ox_4c324e91_abbd_5afd_8db5_f13cfd52c24e" comment="milleleaf node 4c324e91-abbd-5afd-8db5-f13cfd52c24e">'Use Phase'!$V$208</definedName>
    <definedName name="ox_4c341f9e_9290_5322_ad61_9c965b99323e" comment="milleleaf node 4c341f9e-9290-5322-ad61-9c965b99323e">Resume_SensAnal!$AR$88</definedName>
    <definedName name="ox_4c347161_6b9c_5c42_944e_4b2c4a879b2d" comment="milleleaf node 4c347161-6b9c-5c42-944e-4b2c4a879b2d">'Use Phase_Grid'!$N$115</definedName>
    <definedName name="ox_4c3dffdc_3436_53f5_b63c_f241c55d2fba" comment="milleleaf node 4c3dffdc-3436-53f5-b63c-f241c55d2fba">Graphs!$N$18</definedName>
    <definedName name="ox_4c3ee0d3_3021_5c4d_9cd7_0f3b918f4660" comment="milleleaf node 4c3ee0d3-3021-5c4d-9cd7-0f3b918f4660">'Heat map article'!$I$90</definedName>
    <definedName name="ox_4c3eed84_21ad_5c68_bea9_320510e86ff2" comment="milleleaf node 4c3eed84-21ad-5c68-bea9-320510e86ff2">Resume_SensAnal!$F$45</definedName>
    <definedName name="ox_4c3ff670_ec06_5686_aa8d_f9d404ae5536" comment="milleleaf node 4c3ff670-ec06-5686-aa8d-f9d404ae5536">Resume_SensAnal!$AI$98</definedName>
    <definedName name="ox_4c42ba30_fa26_5546_8b8d_aeb64bc46da7" comment="milleleaf node 4c42ba30-fa26-5546-8b8d-aeb64bc46da7">'Use Phase'!$U$205</definedName>
    <definedName name="ox_4c44e6e1_3330_503a_81c6_de98866a3c97" comment="milleleaf node 4c44e6e1-3330-503a-81c6-de98866a3c97">Production!$AU$151</definedName>
    <definedName name="ox_4c49fb11_9ac1_58e6_b3ce_6ac5bae1c5c3" comment="milleleaf node 4c49fb11-9ac1-58e6-b3ce-6ac5bae1c5c3">Production!$J$67</definedName>
    <definedName name="ox_4c4d67ec_67fa_59a9_8070_ae8628038021" comment="milleleaf node 4c4d67ec-67fa-59a9-8070-ae8628038021">Resume_SensAnal!$AK$86</definedName>
    <definedName name="ox_4c4e0426_b248_59d5_a1d6_e93e6cdc3bb0" comment="milleleaf node 4c4e0426-b248-59d5-a1d6-e93e6cdc3bb0">'Use Phase'!$L$318</definedName>
    <definedName name="ox_4c4f2aa6_735f_5788_bb73_429b78c24835" comment="milleleaf node 4c4f2aa6-735f-5788-bb73-429b78c24835">'Use Phase_Grid'!$L$171</definedName>
    <definedName name="ox_4c520e80_809d_5b80_acaa_4945c89e7517" comment="milleleaf node 4c520e80-809d-5b80-acaa-4945c89e7517">Recycling!$AW$157</definedName>
    <definedName name="ox_4c5491a0_3bdd_509d_a0c8_860bc4511c86" comment="milleleaf node 4c5491a0-3bdd-509d-a0c8-860bc4511c86">'Use Phase_Grid'!$M$159</definedName>
    <definedName name="ox_4c5ab3c5_7c70_54b8_87ef_12408466f2ce" comment="milleleaf node 4c5ab3c5-7c70-54b8-87ef-12408466f2ce">'Heat map article'!$G$121</definedName>
    <definedName name="ox_4c5e9157_b2a0_579c_a971_76604d54ad58" comment="milleleaf node 4c5e9157-b2a0-579c-a971-76604d54ad58">Recycling!$L$162</definedName>
    <definedName name="ox_4c5f5da1_75ad_5c48_a5ea_d5593d05cd6e" comment="milleleaf node 4c5f5da1-75ad-5c48-a5ea-d5593d05cd6e">Resume_SensAnal!$AM$74</definedName>
    <definedName name="ox_4c60a84f_13c0_5ba9_98d1_fabcb5d4d337" comment="milleleaf node 4c60a84f-13c0-5ba9-98d1-fabcb5d4d337">'Heat map article'!$I$58</definedName>
    <definedName name="ox_4c625336_e707_5430_899b_809cde83851d" comment="milleleaf node 4c625336-e707-5430-899b-809cde83851d">'Heat map article'!$AE$107</definedName>
    <definedName name="ox_4c632311_a3eb_53b7_a1e4_b4f2441971b5" comment="milleleaf node 4c632311-a3eb-53b7-a1e4-b4f2441971b5">'Heat map article'!$AA$10</definedName>
    <definedName name="ox_4c63fc55_7afd_5e72_8ee4_40419252788f" comment="milleleaf node 4c63fc55-7afd-5e72-8ee4-40419252788f">Recycling!$BB$148</definedName>
    <definedName name="ox_4c65daa6_01cd_503d_bc1e_0c87f16846fd" comment="milleleaf node 4c65daa6-01cd-503d-bc1e-0c87f16846fd">Resume_SensAnal!$E$155</definedName>
    <definedName name="ox_4c67eb6a_5184_5928_9066_7172be3fa9c6" comment="milleleaf node 4c67eb6a-5184-5928-9066-7172be3fa9c6">'Heat map article'!$K$88</definedName>
    <definedName name="ox_4c6938e2_067f_5d5c_a7c4_e445b72fbe67" comment="milleleaf node 4c6938e2-067f-5d5c-a7c4-e445b72fbe67">'Use Phase'!$AD$276</definedName>
    <definedName name="ox_4c6a5cca_d428_5148_ac6c_b14befdacd85" comment="milleleaf node 4c6a5cca-d428-5148-ac6c-b14befdacd85">Production!$I$129</definedName>
    <definedName name="ox_4c6ad973_cbda_50e4_a3fd_6bf39c0c3100" comment="milleleaf node 4c6ad973-cbda-50e4-a3fd-6bf39c0c3100">'Heat map article'!$Q$44</definedName>
    <definedName name="ox_4c71f986_8ae1_54fb_ae9d_9c9df8860232" comment="milleleaf node 4c71f986-8ae1-54fb-ae9d-9c9df8860232">Resume_SensAnal!$G$218</definedName>
    <definedName name="ox_4c72fe1b_9cbb_579d_86d8_54a8e27c9d44" comment="milleleaf node 4c72fe1b-9cbb-579d-86d8-54a8e27c9d44">Production!$R$71</definedName>
    <definedName name="ox_4c7313a5_612e_531d_b19e_36ba0c5bf458" comment="milleleaf node 4c7313a5-612e-531d-b19e-36ba0c5bf458">'Heat map article'!$AD$59</definedName>
    <definedName name="ox_4c7384f4_4466_508b_a131_e9852d80e2f5" comment="milleleaf node 4c7384f4-4466-508b-a131-e9852d80e2f5">Resume_SensAnal!$T$37</definedName>
    <definedName name="ox_4c74b32d_590c_5cb2_93e1_e703a7ee3383" comment="milleleaf node 4c74b32d-590c-5cb2-93e1-e703a7ee3383">'Use Phase'!$AF$192</definedName>
    <definedName name="ox_4c755cac_464a_5f4b_8be1_59b2ad158e68" comment="milleleaf node 4c755cac-464a-5f4b-8be1-59b2ad158e68">'Use Phase'!$AH$199</definedName>
    <definedName name="ox_4c7662cd_c7a0_56b8_bf02_ddf573e19fb5" comment="milleleaf node 4c7662cd-c7a0-56b8-bf02-ddf573e19fb5">'Heat map article'!$R$131</definedName>
    <definedName name="ox_4c76785d_f394_5939_9728_902250fc926e" comment="milleleaf node 4c76785d-f394-5939-9728-902250fc926e">'Use Phase'!$R$278</definedName>
    <definedName name="ox_4c7c0928_d5a9_5fca_9a5b_b7e2ec5718eb" comment="milleleaf node 4c7c0928-d5a9-5fca-9a5b-b7e2ec5718eb">Production!$BG$20</definedName>
    <definedName name="ox_4c7c5e46_eb06_52fc_aa32_0c782fca1139" comment="milleleaf node 4c7c5e46-eb06-52fc-aa32-0c782fca1139">'Use Phase'!$L$7</definedName>
    <definedName name="ox_4c819d66_b39a_5465_9f13_cd794cdaa846" comment="milleleaf node 4c819d66-b39a-5465-9f13-cd794cdaa846">Recycling!$BJ$104</definedName>
    <definedName name="ox_4c8943f1_74e9_5a93_842e_e2957b0cff52" comment="milleleaf node 4c8943f1-74e9-5a93-842e-e2957b0cff52">Production!$AV$156</definedName>
    <definedName name="ox_4c92a6b4_8746_5d6b_86dc_1ed24295e62b" comment="milleleaf node 4c92a6b4-8746-5d6b-86dc-1ed24295e62b">'Use Phase'!$W$157</definedName>
    <definedName name="ox_4c93c337_bd1b_56b6_bc86_9c1b16ba1084" comment="milleleaf node 4c93c337-bd1b-56b6-bc86-9c1b16ba1084">Recycling!$R$95</definedName>
    <definedName name="ox_4c947bd5_82e9_5130_a0bd_9b94cbbf66c3" comment="milleleaf node 4c947bd5-82e9-5130-a0bd-9b94cbbf66c3">'Use Phase_Grid'!$R$144</definedName>
    <definedName name="ox_4c97cdd0_6d08_5217_ab61_5cf2faf0e261" comment="milleleaf node 4c97cdd0-6d08-5217-ab61-5cf2faf0e261">Graphs!$Q$59</definedName>
    <definedName name="ox_4c9cfb81_9443_50bd_8bdc_0876bf710e60" comment="milleleaf node 4c9cfb81-9443-50bd-8bdc-0876bf710e60">'Use Phase'!$P$264</definedName>
    <definedName name="ox_4c9e1524_b814_5e7f_8a33_b403a6a949a9" comment="milleleaf node 4c9e1524-b814-5e7f-8a33-b403a6a949a9">'Heat map article'!$Z$110</definedName>
    <definedName name="ox_4c9ee8c3_4a36_5488_8bcd_4cbc3bace042" comment="milleleaf node 4c9ee8c3-4a36-5488-8bcd-4cbc3bace042">Production!$AB$14</definedName>
    <definedName name="ox_4c9f9f4a_b536_547f_9fdc_c89eb15181e5" comment="milleleaf node 4c9f9f4a-b536-547f-9fdc-c89eb15181e5">Recycling!$BR$112</definedName>
    <definedName name="ox_4ca3451b_e426_5269_900c_f7af0a49ca27" comment="milleleaf node 4ca3451b-e426-5269-900c-f7af0a49ca27">'Use Phase'!$U$222</definedName>
    <definedName name="ox_4ca56903_5d29_5906_8e7d_49849fdf7dbe" comment="milleleaf node 4ca56903-5d29-5906-8e7d-49849fdf7dbe">'Heat map article'!$AV$36</definedName>
    <definedName name="ox_4ca6877b_d41d_5e74_bafd_659b586fa1ea" comment="milleleaf node 4ca6877b-d41d-5e74-bafd-659b586fa1ea">Production!$BN$183</definedName>
    <definedName name="ox_4ca8ff8c_856c_50ad_a356_123ee3b131ba" comment="milleleaf node 4ca8ff8c-856c-50ad-a356-123ee3b131ba">Production!$AT$52</definedName>
    <definedName name="ox_4cac273c_4dcd_50c9_9915_f57b26e6537b" comment="milleleaf node 4cac273c-4dcd-50c9-9915-f57b26e6537b">'Use Phase'!$K$30</definedName>
    <definedName name="ox_4caea6b9_c4ba_570f_ae01_d7c3ee722b28" comment="milleleaf node 4caea6b9-c4ba-570f-ae01-d7c3ee722b28">'Heat map article'!$AH$99</definedName>
    <definedName name="ox_4cb1cb3c_d05d_58d6_8bec_c88409028844" comment="milleleaf node 4cb1cb3c-d05d-58d6-8bec-c88409028844">Resume_SensAnal!$P$166</definedName>
    <definedName name="ox_4cb333db_a6e8_52b0_999a_813b60891b5e" comment="milleleaf node 4cb333db-a6e8-52b0-999a-813b60891b5e">'Use Phase'!$V$245</definedName>
    <definedName name="ox_4cb35f76_b875_5285_b4c2_5ecd37ab4f52" comment="milleleaf node 4cb35f76-b875-5285-b4c2-5ecd37ab4f52">Recycling!$AT$96</definedName>
    <definedName name="ox_4cb6acbe_9910_5e8a_b777_e69ee8a8822c" comment="milleleaf node 4cb6acbe-9910-5e8a-b777-e69ee8a8822c">Production!$AU$180</definedName>
    <definedName name="ox_4cb986fb_9efe_5497_a43d_139988f2d48b" comment="milleleaf node 4cb986fb-9efe-5497-a43d-139988f2d48b">Resume_SensAnal!$E$212</definedName>
    <definedName name="ox_4cba815f_2b96_5897_9503_f1fa6939c03f" comment="milleleaf node 4cba815f-2b96-5897-9503-f1fa6939c03f">Resume_SensAnal!$S$69</definedName>
    <definedName name="ox_4cbaef2d_1279_592a_a522_720b4204e196" comment="milleleaf node 4cbaef2d-1279-592a-a522-720b4204e196">Graphs!$L$30</definedName>
    <definedName name="ox_4cbc5c78_9ecd_5121_8705_5f57d9083da5" comment="milleleaf node 4cbc5c78-9ecd-5121-8705-5f57d9083da5">Resume_SensAnal!$N$41</definedName>
    <definedName name="ox_4cbf572e_839c_59b6_be1f_296e8e6bc716" comment="milleleaf node 4cbf572e-839c-59b6-be1f-296e8e6bc716">'Use Phase'!$O$130</definedName>
    <definedName name="ox_4cc01fa5_82d2_5684_b66e_b466aee0a468" comment="milleleaf node 4cc01fa5-82d2-5684-b66e-b466aee0a468">'Use Phase_Grid'!$S$195</definedName>
    <definedName name="ox_4cc0c0e6_8694_5dd7_ba5f_f12fd75d9807" comment="milleleaf node 4cc0c0e6-8694-5dd7-ba5f-f12fd75d9807">Recycling!$CC$107</definedName>
    <definedName name="ox_4cc0e33e_9a52_563a_9c86_75e0137002f8" comment="milleleaf node 4cc0e33e-9a52-563a-9c86-75e0137002f8">'Heat map article'!$Y$18</definedName>
    <definedName name="ox_4cc127fa_6d07_5537_9ae2_a3d60fe1bc8a" comment="milleleaf node 4cc127fa-6d07-5537-9ae2-a3d60fe1bc8a">'Use Phase'!$AL$185</definedName>
    <definedName name="ox_4cc2cf92_782d_5528_930d_916ec77d1251" comment="milleleaf node 4cc2cf92-782d-5528-930d-916ec77d1251">Production!$H$239</definedName>
    <definedName name="ox_4cc499f5_ef9f_52c1_921e_5c07778fda5c" comment="milleleaf node 4cc499f5-ef9f-52c1-921e-5c07778fda5c">Resume_SensAnal!$F$158</definedName>
    <definedName name="ox_4cc4b111_3a32_54ae_82c1_4922b40ca5c1" comment="milleleaf node 4cc4b111-3a32-54ae-82c1-4922b40ca5c1">'Use Phase'!$AK$295</definedName>
    <definedName name="ox_4cc5698d_fa7e_5cfb_a7a2_6644f2036ff0" comment="milleleaf node 4cc5698d-fa7e-5cfb-a7a2-6644f2036ff0">'Heat map article'!$AF$110</definedName>
    <definedName name="ox_4cc5b52e_5157_5d15_8d02_810fe2d7c25b" comment="milleleaf node 4cc5b52e-5157-5d15-8d02-810fe2d7c25b">Recycling!$P$177</definedName>
    <definedName name="ox_4cc692c9_476c_55f5_babd_e6096c4836ea" comment="milleleaf node 4cc692c9-476c-55f5-babd-e6096c4836ea">Recycling!$AO$113</definedName>
    <definedName name="ox_4ccc966b_cdfe_5f3a_a67e_b2caec241b5e" comment="milleleaf node 4ccc966b-cdfe-5f3a-a67e-b2caec241b5e">'Heat map article'!$Y$49</definedName>
    <definedName name="ox_4ccd986d_ae4c_5161_ad8c_9f65c2ab2a2f" comment="milleleaf node 4ccd986d-ae4c-5161-ad8c-9f65c2ab2a2f">Recycling!$AZ$110</definedName>
    <definedName name="ox_4cd5e3ad_0d13_5e1e_a16f_b0c012b1ab6c" comment="milleleaf node 4cd5e3ad-0d13-5e1e-a16f-b0c012b1ab6c">Recycling!$AY$151</definedName>
    <definedName name="ox_4cd80b74_a4af_59f8_af72_281ee24272ac" comment="milleleaf node 4cd80b74-a4af-59f8-af72-281ee24272ac">'Use Phase_Grid'!$O$102</definedName>
    <definedName name="ox_4cd8b00e_bb8a_5210_bdeb_356085243f4e" comment="milleleaf node 4cd8b00e-bb8a-5210-bdeb-356085243f4e">'Use Phase_Grid'!$S$172</definedName>
    <definedName name="ox_4cdb1cb5_c21c_5b50_b534_e7cc8a12745f" comment="milleleaf node 4cdb1cb5-c21c-5b50-b534-e7cc8a12745f">'Use Phase_Grid'!$M$52</definedName>
    <definedName name="ox_4cdc36b1_eb4d_55ff_b8e6_9d902b752c4b" comment="milleleaf node 4cdc36b1-eb4d-55ff-b8e6-9d902b752c4b">Recycling!$AT$67</definedName>
    <definedName name="ox_4ce26986_a1a6_500e_af57_f48b33b95485" comment="milleleaf node 4ce26986-a1a6-500e-af57-f48b33b95485">Production!$S$15</definedName>
    <definedName name="ox_4ce2eee1_5270_5999_a11d_2572264dd1ac" comment="milleleaf node 4ce2eee1-5270-5999-a11d-2572264dd1ac">Recycling!$AC$91</definedName>
    <definedName name="ox_4ce459a2_0a63_5433_8b44_d9fcad05913e" comment="milleleaf node 4ce459a2-0a63-5433-8b44-d9fcad05913e">Production!$J$113</definedName>
    <definedName name="ox_4ce5b4b4_f05f_52b1_9029_1d69be7a38f1" comment="milleleaf node 4ce5b4b4-f05f-52b1-9029-1d69be7a38f1">'Heat map article'!$AG$135</definedName>
    <definedName name="ox_4ce7e1c5_6976_5a84_80ae_d35fa28e72b7" comment="milleleaf node 4ce7e1c5-6976-5a84-80ae-d35fa28e72b7">'Heat map article'!$I$55</definedName>
    <definedName name="ox_4cea5761_3a82_578f_9d2b_02dbf13655e6" comment="milleleaf node 4cea5761-3a82-578f-9d2b-02dbf13655e6">Production!$BJ$20</definedName>
    <definedName name="ox_4cea9dd5_f7c8_599b_a50a_cf4a63b79333" comment="milleleaf node 4cea9dd5-f7c8-599b-a50a-cf4a63b79333">'Use Phase'!$O$81</definedName>
    <definedName name="ox_4cee851f_bc1d_5515_bf9e_5e5a98b14ada" comment="milleleaf node 4cee851f-bc1d-5515-bf9e-5e5a98b14ada">'Heat map article'!$D$82</definedName>
    <definedName name="ox_4cf25301_15e0_5d73_8fd6_8d724fb71771" comment="milleleaf node 4cf25301-15e0-5d73-8fd6-8d724fb71771">Production!$AP$143</definedName>
    <definedName name="ox_4cf3c5d8_45c9_5351_997b_b9c28b80b31d" comment="milleleaf node 4cf3c5d8-45c9-5351-997b-b9c28b80b31d">'Use Phase'!$Q$214</definedName>
    <definedName name="ox_4cfaf61a_cfaf_5d55_801d_2c55a4717478" comment="milleleaf node 4cfaf61a-cfaf-5d55-801d-2c55a4717478">'Use Phase'!$T$155</definedName>
    <definedName name="ox_4d071c5d_31f8_5ccf_907b_43687a78a3e5" comment="milleleaf node 4d071c5d-31f8-5ccf-907b-43687a78a3e5">'Use Phase'!$U$302</definedName>
    <definedName name="ox_4d0c394c_3836_590f_8530_7e9981f99b6c" comment="milleleaf node 4d0c394c-3836-590f-8530-7e9981f99b6c">Resume_SensAnal!$U$190</definedName>
    <definedName name="ox_4d0eb9c0_a73f_58e1_87e9_09d2afa91b4c" comment="milleleaf node 4d0eb9c0-a73f-58e1-87e9-09d2afa91b4c">'Use Phase'!$P$263</definedName>
    <definedName name="ox_4d0fc756_e8d4_525f_b939_bc7409792376" comment="milleleaf node 4d0fc756-e8d4-525f-b939-bc7409792376">'Use Phase'!$AF$334</definedName>
    <definedName name="ox_4d109ec8_8f66_5384_909a_c2f6e1150384" comment="milleleaf node 4d109ec8-8f66-5384-909a-c2f6e1150384">'Heat map article'!$Z$127</definedName>
    <definedName name="ox_4d1547a9_fd60_5a7e_9bfd_ed5237dd4ec6" comment="milleleaf node 4d1547a9-fd60-5a7e-9bfd-ed5237dd4ec6">'Heat map article'!$V$129</definedName>
    <definedName name="ox_4d16235c_1c86_5916_87bf_fcbc6c13825d" comment="milleleaf node 4d16235c-1c86-5916-87bf-fcbc6c13825d">Graphs!$I$23</definedName>
    <definedName name="ox_4d18c035_10e5_5eec_9815_d5f3ed13ffa4" comment="milleleaf node 4d18c035-10e5-5eec-9815-d5f3ed13ffa4">'Use Phase'!$K$349</definedName>
    <definedName name="ox_4d19f186_8b69_593d_a595_ff47c026d1ab" comment="milleleaf node 4d19f186-8b69-593d-a595-ff47c026d1ab">Production!$BF$14</definedName>
    <definedName name="ox_4d1b5cb6_9afe_5c9b_83ce_5c8406f3fc2f" comment="milleleaf node 4d1b5cb6-9afe-5c9b-83ce-5c8406f3fc2f">Recycling!$AX$145</definedName>
    <definedName name="ox_4d2073a4_6ba3_58e1_ae34_56afa2f3f032" comment="milleleaf node 4d2073a4-6ba3-58e1-ae34-56afa2f3f032">'Heat map article'!$V$85</definedName>
    <definedName name="ox_4d246d98_593e_5ec7_96de_cc2b70f3e59a" comment="milleleaf node 4d246d98-593e-5ec7-96de-cc2b70f3e59a">Recycling!$AW$311</definedName>
    <definedName name="ox_4d25d517_95b1_5690_b3a3_74537f795bcf" comment="milleleaf node 4d25d517-95b1-5690-b3a3-74537f795bcf">'Heat map article'!$AF$89</definedName>
    <definedName name="ox_4d27091a_a552_50b9_a824_910d6069546a" comment="milleleaf node 4d27091a-a552-50b9-a824-910d6069546a">'Use Phase'!$Q$340</definedName>
    <definedName name="ox_4d273b22_b4af_5002_a277_3ef02d4a80dc" comment="milleleaf node 4d273b22-b4af-5002-a277-3ef02d4a80dc">Resume_SensAnal!$Y$20</definedName>
    <definedName name="ox_4d2b2452_4213_5415_bf46_250a1c328ca9" comment="milleleaf node 4d2b2452-4213-5415-bf46-250a1c328ca9">Production!$T$62</definedName>
    <definedName name="ox_4d2f70f6_246d_5714_997c_b2f01ab48b34" comment="milleleaf node 4d2f70f6-246d-5714-997c-b2f01ab48b34">Production!$J$106</definedName>
    <definedName name="ox_4d368e0f_55f9_5c01_9f6b_4f81a50469d3" comment="milleleaf node 4d368e0f-55f9-5c01-9f6b-4f81a50469d3">'Use Phase'!$V$198</definedName>
    <definedName name="ox_4d37c9e5_71b9_562b_8151_dc03b7323c15" comment="milleleaf node 4d37c9e5-71b9-562b-8151-dc03b7323c15">Production!$H$59</definedName>
    <definedName name="ox_4d3ae074_0be2_52a5_b5bc_d7f64dc2312c" comment="milleleaf node 4d3ae074-0be2-52a5-b5bc-d7f64dc2312c">'Use Phase'!$AH$220</definedName>
    <definedName name="ox_4d419c63_5184_5fd3_bc96_04b185ff0783" comment="milleleaf node 4d419c63-5184-5fd3-bc96-04b185ff0783">Resume_SensAnal!$F$218</definedName>
    <definedName name="ox_4d449046_0c8d_5878_95bb_2a9c02cba602" comment="milleleaf node 4d449046-0c8d-5878-95bb-2a9c02cba602">Resume_SensAnal!$M$156</definedName>
    <definedName name="ox_4d45380d_c388_57c8_970e_dd4c7a2dcdcb" comment="milleleaf node 4d45380d-c388-57c8-970e-dd4c7a2dcdcb">'Use Phase_Grid'!$B$5</definedName>
    <definedName name="ox_4d45a980_b594_5ac6_8d3f_ec07b07a6814" comment="milleleaf node 4d45a980-b594-5ac6-8d3f-ec07b07a6814">'Use Phase_Grid'!$V$155</definedName>
    <definedName name="ox_4d48096b_bd17_5501_af09_667bdefd3b92" comment="milleleaf node 4d48096b-bd17-5501-af09-667bdefd3b92">Resume_SensAnal!$AN$59</definedName>
    <definedName name="ox_4d4990d5_c3fe_562f_bb7d_a60cc898ae22" comment="milleleaf node 4d4990d5-c3fe-562f-bb7d-a60cc898ae22">'Use Phase'!$S$151</definedName>
    <definedName name="ox_4d4c0f5f_3a6c_5286_b4c4_8c3f66b8a643" comment="milleleaf node 4d4c0f5f-3a6c-5286-b4c4-8c3f66b8a643">Production!$N$35</definedName>
    <definedName name="ox_4d4c7a76_7e41_5aaa_8208_78ea582cb698" comment="milleleaf node 4d4c7a76-7e41-5aaa-8208-78ea582cb698">'Use Phase'!$S$163</definedName>
    <definedName name="ox_4d4d5ef0_721b_5d68_9b9f_83540b084995" comment="milleleaf node 4d4d5ef0-721b-5d68-9b9f-83540b084995">'Use Phase'!$Q$118</definedName>
    <definedName name="ox_4d4e51bd_1439_5467_9200_ddf69bca3c48" comment="milleleaf node 4d4e51bd-1439-5467-9200-ddf69bca3c48">Recycling!$J$161</definedName>
    <definedName name="ox_4d4f55fc_926d_56f8_b714_b4efc9788ef1" comment="milleleaf node 4d4f55fc-926d-56f8-b714-b4efc9788ef1">Production!$S$74</definedName>
    <definedName name="ox_4d4fe0c7_4720_59ac_bb7b_e243cd6cdaf6" comment="milleleaf node 4d4fe0c7-4720-59ac-bb7b-e243cd6cdaf6">Recycling!$AB$125</definedName>
    <definedName name="ox_4d5102c0_a3b7_5243_a273_64699b02afd1" comment="milleleaf node 4d5102c0-a3b7-5243-a273-64699b02afd1">Resume_SensAnal!$AK$73</definedName>
    <definedName name="ox_4d51ceda_e6ea_5d15_8c30_0205e9f5ec7f" comment="milleleaf node 4d51ceda-e6ea-5d15-8c30-0205e9f5ec7f">Recycling!$BA$152</definedName>
    <definedName name="ox_4d5246e2_bd64_5504_bae3_dacab5dcf6c3" comment="milleleaf node 4d5246e2-bd64-5504-bae3-dacab5dcf6c3">'Use Phase'!$J$318</definedName>
    <definedName name="ox_4d5348a1_1f99_5f6b_8ef4_ef1622dc0385" comment="milleleaf node 4d5348a1-1f99-5f6b-8ef4-ef1622dc0385">Production!$AU$146</definedName>
    <definedName name="ox_4d59e93b_572a_5e27_a3d5_9e7dca5c8134" comment="milleleaf node 4d59e93b-572a-5e27-a3d5-9e7dca5c8134">Graphs!$L$7</definedName>
    <definedName name="ox_4d5ba83e_a818_5544_80cc_c7447ffcacdb" comment="milleleaf node 4d5ba83e-a818-5544-80cc-c7447ffcacdb">'Heat map article'!$AS$27</definedName>
    <definedName name="ox_4d5df372_b56d_57bd_bc95_c40a93b3d25f" comment="milleleaf node 4d5df372-b56d-57bd-bc95-c40a93b3d25f">Recycling!$AC$118</definedName>
    <definedName name="ox_4d5fb05d_036b_5932_8cac_0e166d6a0e4c" comment="milleleaf node 4d5fb05d-036b-5932-8cac-0e166d6a0e4c">'Use Phase_Grid'!$R$177</definedName>
    <definedName name="ox_4d5fb3bf_0fb9_5520_80da_b3be74a9c0b2" comment="milleleaf node 4d5fb3bf-0fb9-5520-80da-b3be74a9c0b2">'Use Phase'!$U$157</definedName>
    <definedName name="ox_4d5fb3f1_4802_540c_96b2_c448fe0b38b2" comment="milleleaf node 4d5fb3f1-4802-540c-96b2-c448fe0b38b2">Production!$T$88</definedName>
    <definedName name="ox_4d62171f_45bd_556f_af70_29a61dea7c7c" comment="milleleaf node 4d62171f-45bd-556f-af70-29a61dea7c7c">Recycling!$AV$5</definedName>
    <definedName name="ox_4d64aa31_135b_592d_98a4_6a808f8ecf5e" comment="milleleaf node 4d64aa31-135b-592d-98a4-6a808f8ecf5e">'Use Phase_Grid'!$N$199</definedName>
    <definedName name="ox_4d6540a4_3063_50bb_84ed_4f46b3021b65" comment="milleleaf node 4d6540a4-3063-50bb-84ed-4f46b3021b65">'Use Phase_Grid'!$K$98</definedName>
    <definedName name="ox_4d67ddb0_db8b_59ab_8a0e_7951d16c9de3" comment="milleleaf node 4d67ddb0-db8b-59ab-8a0e-7951d16c9de3">Resume_SensAnal!$A$216</definedName>
    <definedName name="ox_4d6e1386_b00e_5558_9233_6348a465510e" comment="milleleaf node 4d6e1386-b00e-5558-9233-6348a465510e">Resume_SensAnal!$N$19</definedName>
    <definedName name="ox_4d70b448_43c6_545c_98b4_d7ed3a862caa" comment="milleleaf node 4d70b448-43c6-545c-98b4-d7ed3a862caa">Production!$V$17</definedName>
    <definedName name="ox_4d743375_b274_5a92_b35a_2501777225cf" comment="milleleaf node 4d743375-b274-5a92-b35a-2501777225cf">Production!$H$187</definedName>
    <definedName name="ox_4d74d367_a5ac_5546_a2b0_1411c13a3163" comment="milleleaf node 4d74d367-a5ac-5546-a2b0-1411c13a3163">'Use Phase'!$R$247</definedName>
    <definedName name="ox_4d756507_c1e6_5fde_8216_84907f617c65" comment="milleleaf node 4d756507-c1e6-5fde-8216-84907f617c65">Recycling!$AR$51</definedName>
    <definedName name="ox_4d77367f_961f_5d35_a299_81d40043e5c0" comment="milleleaf node 4d77367f-961f-5d35-a299-81d40043e5c0">Recycling!$BP$328</definedName>
    <definedName name="ox_4d7a0e0e_93a2_5d4d_81de_f9c72cb3c5ae" comment="milleleaf node 4d7a0e0e-93a2-5d4d-81de-f9c72cb3c5ae">Resume_SensAnal!$AL$117</definedName>
    <definedName name="ox_4d7a826f_4d7f_5c5e_bb6f_5fc83ba65a8f" comment="milleleaf node 4d7a826f-4d7f-5c5e-bb6f-5fc83ba65a8f">Recycling!$AW$131</definedName>
    <definedName name="ox_4d7ce12f_f4a0_50f9_9ed3_0c925b3ac808" comment="milleleaf node 4d7ce12f-f4a0-50f9-9ed3-0c925b3ac808">'Heat map article'!$Z$75</definedName>
    <definedName name="ox_4d7fb4fa_5842_5020_bf09_c1a13a66719f" comment="milleleaf node 4d7fb4fa-5842-5020-bf09-c1a13a66719f">'Use Phase'!$AE$205</definedName>
    <definedName name="ox_4d80ba09_b315_53d6_a37c_02bb82b4efbc" comment="milleleaf node 4d80ba09-b315-53d6-a37c-02bb82b4efbc">Production!$E$29</definedName>
    <definedName name="ox_4d855e01_de58_5d8f_9a96_9ddcde7e4037" comment="milleleaf node 4d855e01-de58-5d8f-9a96-9ddcde7e4037">'Use Phase_Grid'!$R$88</definedName>
    <definedName name="ox_4d85811a_1e32_5b60_a458_80c2cd5f2f66" comment="milleleaf node 4d85811a-1e32-5b60-a458-80c2cd5f2f66">Recycling!$AM$103</definedName>
    <definedName name="ox_4d863928_af04_5564_a2e5_5191887a5397" comment="milleleaf node 4d863928-af04-5564-a2e5-5191887a5397">Resume_SensAnal!$AM$42</definedName>
    <definedName name="ox_4d87e3e8_cb1f_5e1a_809a_f4e58630350b" comment="milleleaf node 4d87e3e8-cb1f-5e1a-809a-f4e58630350b">'Use Phase'!$N$55</definedName>
    <definedName name="ox_4d883579_7bde_53cd_a99a_49b5cd091375" comment="milleleaf node 4d883579-7bde-53cd-a99a-49b5cd091375">Recycling!$O$170</definedName>
    <definedName name="ox_4d889ff0_7be7_5ba7_be9d_f454fccb45df" comment="milleleaf node 4d889ff0-7be7-5ba7-be9d-f454fccb45df">Recycling!$BJ$332</definedName>
    <definedName name="ox_4d89b4c7_49cf_5ca1_8e7a_f70da18b6d73" comment="milleleaf node 4d89b4c7-49cf-5ca1-8e7a-f70da18b6d73">Production!$AV$154</definedName>
    <definedName name="ox_4d8cb7af_bd7a_5fe7_821b_cebdf3f6e6f7" comment="milleleaf node 4d8cb7af-bd7a-5fe7-821b-cebdf3f6e6f7">'Use Phase'!$T$291</definedName>
    <definedName name="ox_4d95bf8b_b621_5dad_a9f6_3e22f28570e2" comment="milleleaf node 4d95bf8b-b621-5dad-a9f6-3e22f28570e2">Recycling!$AR$302</definedName>
    <definedName name="ox_4d980bd3_1c6e_5937_9d49_b1219afa1306" comment="milleleaf node 4d980bd3-1c6e-5937-9d49-b1219afa1306">Resume_SensAnal!$R$45</definedName>
    <definedName name="ox_4d981199_94e8_51f8_ba59_6fdb8e2b4d6d" comment="milleleaf node 4d981199-94e8-51f8-ba59-6fdb8e2b4d6d">'Heat map article'!$AG$148</definedName>
    <definedName name="ox_4da191b7_3d05_570a_816e_7dbdd7bdf9ab" comment="milleleaf node 4da191b7-3d05-570a-816e-7dbdd7bdf9ab">'Heat map article'!$AA$132</definedName>
    <definedName name="ox_4da1ab30_9770_549f_b32b_e2ebdcddadcb" comment="milleleaf node 4da1ab30-9770-549f-b32b-e2ebdcddadcb">Resume_SensAnal!$E$63</definedName>
    <definedName name="ox_4da3c50f_5cf0_5633_8e83_4f4befac6152" comment="milleleaf node 4da3c50f-5cf0-5633-8e83-4f4befac6152">'Use Phase'!$W$214</definedName>
    <definedName name="ox_4da40ff6_205b_5a2a_8ff4_6a448f4e31cd" comment="milleleaf node 4da40ff6-205b-5a2a-8ff4-6a448f4e31cd">'Use Phase'!$AG$306</definedName>
    <definedName name="ox_4daa281d_5a5c_55cf_a54d_102954ad2465" comment="milleleaf node 4daa281d-5a5c-55cf-a54d-102954ad2465">Production!$BD$225</definedName>
    <definedName name="ox_4dabbf40_44c0_5150_aec2_cdab1515a100" comment="milleleaf node 4dabbf40-44c0-5150-aec2-cdab1515a100">Recycling!$AU$76</definedName>
    <definedName name="ox_4db086d4_60ef_5f5c_b03b_0c17e3f7f8f6" comment="milleleaf node 4db086d4-60ef-5f5c-b03b-0c17e3f7f8f6">Resume_SensAnal!$O$119</definedName>
    <definedName name="ox_4db5b3f7_9045_58e2_9e6f_c0e9b5eed5db" comment="milleleaf node 4db5b3f7-9045-58e2-9e6f-c0e9b5eed5db">Recycling!$T$151</definedName>
    <definedName name="ox_4dbf57dd_9e2d_5873_953e_3158bfe6fba7" comment="milleleaf node 4dbf57dd-9e2d-5873-953e-3158bfe6fba7">'Use Phase'!$K$43</definedName>
    <definedName name="ox_4dbf9049_f8bd_5a0c_96cf_79f19da27f49" comment="milleleaf node 4dbf9049-f8bd-5a0c-96cf-79f19da27f49">Production!$W$69</definedName>
    <definedName name="ox_4dc052e2_a61f_5292_bb44_313e4cee79f2" comment="milleleaf node 4dc052e2-a61f-5292-bb44-313e4cee79f2">Graphs!$Q$51</definedName>
    <definedName name="ox_4dc731c1_c07f_52f7_8dd8_46330824fbda" comment="milleleaf node 4dc731c1-c07f-52f7-8dd8-46330824fbda">Resume_SensAnal!$AI$41</definedName>
    <definedName name="ox_4dcc1619_9fe5_5528_b9a9_10ffb6b85a4b" comment="milleleaf node 4dcc1619-9fe5-5528-b9a9-10ffb6b85a4b">'Use Phase'!$N$231</definedName>
    <definedName name="ox_4dcf0087_640b_523a_8d5e_650c4b306510" comment="milleleaf node 4dcf0087-640b-523a-8d5e-650c4b306510">Production!$Q$146</definedName>
    <definedName name="ox_4dd08444_bef0_54dd_a9aa_ee5365dc002c" comment="milleleaf node 4dd08444-bef0-54dd-a9aa-ee5365dc002c">Resume_SensAnal!$J$168</definedName>
    <definedName name="ox_4dd27a75_3cf4_5e6d_8e95_d28fea4fc0c3" comment="milleleaf node 4dd27a75-3cf4-5e6d-8e95-d28fea4fc0c3">'Use Phase'!$V$261</definedName>
    <definedName name="ox_4dd31296_2f49_5020_a4ca_13a8e0da317e" comment="milleleaf node 4dd31296-2f49-5020-a4ca-13a8e0da317e">'Heat map article'!$Q$154</definedName>
    <definedName name="ox_4dd6a262_ec7f_5350_82ab_b60bc6bc9bcf" comment="milleleaf node 4dd6a262-ec7f-5350-82ab-b60bc6bc9bcf">Resume_SensAnal!$H$11</definedName>
    <definedName name="ox_4dd7b4a3_b4cb_5e78_821b_d48d53cc5d9c" comment="milleleaf node 4dd7b4a3-b4cb-5e78-821b-d48d53cc5d9c">Resume_SensAnal!$U$12</definedName>
    <definedName name="ox_4dd7db43_f036_5cb8_9075_e2a50d063064" comment="milleleaf node 4dd7db43-f036-5cb8-9075-e2a50d063064">Resume_SensAnal!$C$216</definedName>
    <definedName name="ox_4dd8c18d_00aa_5bac_af1c_150782e08576" comment="milleleaf node 4dd8c18d-00aa-5bac-af1c-150782e08576">Resume_SensAnal!$F$121</definedName>
    <definedName name="ox_4ddb06f5_40b2_57cc_b962_3d0fbeda6a4a" comment="milleleaf node 4ddb06f5-40b2-57cc-b962-3d0fbeda6a4a">'Heat map article'!$AI$6</definedName>
    <definedName name="ox_4ddc7f86_bd16_5bec_a1cc_9839d56f3ffe" comment="milleleaf node 4ddc7f86-bd16-5bec-a1cc-9839d56f3ffe">'Heat map article'!$AR$26</definedName>
    <definedName name="ox_4ddee51c_f786_5ad7_adf2_4830be29e998" comment="milleleaf node 4ddee51c-f786-5ad7-adf2-4830be29e998">'Use Phase_Grid'!$Q$263</definedName>
    <definedName name="ox_4de5b2ab_8f35_592b_98c4_25e8ca53dff6" comment="milleleaf node 4de5b2ab-8f35-592b-98c4-25e8ca53dff6">Resume_SensAnal!$T$152</definedName>
    <definedName name="ox_4de9d525_d600_5ad3_b78d_82e7f1bd3af6" comment="milleleaf node 4de9d525-d600-5ad3-b78d-82e7f1bd3af6">'Heat map article'!$Z$97</definedName>
    <definedName name="ox_4dedb1fa_1a71_5850_9df3_79926df37648" comment="milleleaf node 4dedb1fa-1a71-5850-9df3-79926df37648">'Use Phase'!$R$308</definedName>
    <definedName name="ox_4df0fd70_a929_5483_aaae_6e999ee48a8f" comment="milleleaf node 4df0fd70-a929-5483-aaae-6e999ee48a8f">'Use Phase_Grid'!$U$219</definedName>
    <definedName name="ox_4df348eb_0bb9_55f8_ba22_3b626181a731" comment="milleleaf node 4df348eb-0bb9-55f8-ba22-3b626181a731">Graphs!$E$12</definedName>
    <definedName name="ox_4df42022_eed3_5b8a_83d8_295856e5e1a3" comment="milleleaf node 4df42022-eed3-5b8a-83d8-295856e5e1a3">Production!$M$239</definedName>
    <definedName name="ox_4df53212_5393_53e8_9d1b_44a036b07593" comment="milleleaf node 4df53212-5393-53e8-9d1b-44a036b07593">'Heat map article'!$J$95</definedName>
    <definedName name="ox_4df54906_860d_514b_8c55_1e018b8495f9" comment="milleleaf node 4df54906-860d-514b-8c55-1e018b8495f9">Production!$I$62</definedName>
    <definedName name="ox_4df86214_273c_56c3_b3fb_210f1e9f2dac" comment="milleleaf node 4df86214-273c-56c3-b3fb-210f1e9f2dac">'Use Phase_Grid'!$L$236</definedName>
    <definedName name="ox_4df9ac14_b2cc_5263_a131_5860ea4e9922" comment="milleleaf node 4df9ac14-b2cc-5263-a131-5860ea4e9922">Production!$R$36</definedName>
    <definedName name="ox_4dfa648d_47c2_5681_8965_b306d833004d" comment="milleleaf node 4dfa648d-47c2-5681-8965-b306d833004d">'Use Phase'!$AI$291</definedName>
    <definedName name="ox_4e010cfd_69ac_5522_bc03_1cbf839bb781" comment="milleleaf node 4e010cfd-69ac-5522-bc03-1cbf839bb781">'Use Phase'!$AI$353</definedName>
    <definedName name="ox_4e02eea2_46bf_59c0_87fd_a198c7a00dcc" comment="milleleaf node 4e02eea2-46bf-59c0-87fd-a198c7a00dcc">Graphs!$L$67</definedName>
    <definedName name="ox_4e0ccb3d_6013_5501_a7e4_a98f94690950" comment="milleleaf node 4e0ccb3d-6013-5501-a7e4-a98f94690950">Graphs!$L$5</definedName>
    <definedName name="ox_4e0d2e88_52e7_5c2f_9725_a95cd7b03ea2" comment="milleleaf node 4e0d2e88-52e7-5c2f-9725-a95cd7b03ea2">Production!$AA$187</definedName>
    <definedName name="ox_4e0d4e29_c273_52af_b87f_689f64a977d7" comment="milleleaf node 4e0d4e29-c273-52af-b87f-689f64a977d7">'Use Phase'!$AH$154</definedName>
    <definedName name="ox_4e0fd28b_2a85_5aa3_8943_331991af250b" comment="milleleaf node 4e0fd28b-2a85-5aa3-8943-331991af250b">'Heat map article'!$F$51</definedName>
    <definedName name="ox_4e10b9f7_47a0_518c_b400_041c539acbf7" comment="milleleaf node 4e10b9f7-47a0-518c-b400-041c539acbf7">Recycling!$AU$122</definedName>
    <definedName name="ox_4e12c80e_c90e_59d5_a7eb_745d15ab0a1c" comment="milleleaf node 4e12c80e-c90e-59d5-a7eb-745d15ab0a1c">Recycling!$S$133</definedName>
    <definedName name="ox_4e154bef_b691_5d8b_9a2f_4749a6fcfba4" comment="milleleaf node 4e154bef-b691-5d8b-9a2f-4749a6fcfba4">Recycling!$AO$84</definedName>
    <definedName name="ox_4e1c3238_31be_5b4b_9376_18a51a7092ea" comment="milleleaf node 4e1c3238-31be-5b4b-9376-18a51a7092ea">'Use Phase_Grid'!$N$11</definedName>
    <definedName name="ox_4e2067a0_412b_5ee6_b063_672f791fd81f" comment="milleleaf node 4e2067a0-412b-5ee6-b063-672f791fd81f">Production!$F$188</definedName>
    <definedName name="ox_4e20e428_154e_5024_8ff4_532a0645c6bf" comment="milleleaf node 4e20e428-154e-5024-8ff4-532a0645c6bf">Graphs!$L$58</definedName>
    <definedName name="ox_4e22fc5e_44b3_5178_be8a_a668b417cd3e" comment="milleleaf node 4e22fc5e-44b3-5178-be8a-a668b417cd3e">'Heat map article'!$G$15</definedName>
    <definedName name="ox_4e23e4b4_1556_5360_96b9_c05a98d4ef41" comment="milleleaf node 4e23e4b4-1556-5360-96b9-c05a98d4ef41">'Heat map article'!$AE$138</definedName>
    <definedName name="ox_4e2a8a16_c1c0_5b70_a196_d27a0d7cf936" comment="milleleaf node 4e2a8a16-c1c0-5b70-a196-d27a0d7cf936">Production!$I$104</definedName>
    <definedName name="ox_4e2d68be_20a4_5755_aa2e_02a45605fe3d" comment="milleleaf node 4e2d68be-20a4-5755-aa2e-02a45605fe3d">'Use Phase'!$N$145</definedName>
    <definedName name="ox_4e2d7339_1e69_5756_9719_8eb06bbc0323" comment="milleleaf node 4e2d7339-1e69-5756-9719-8eb06bbc0323">Resume_SensAnal!$AQ$95</definedName>
    <definedName name="ox_4e2e4f26_b4d5_5e65_b921_d9e064f8577b" comment="milleleaf node 4e2e4f26-b4d5-5e65-b921-d9e064f8577b">'Use Phase_Grid'!$R$7</definedName>
    <definedName name="ox_4e2ec944_7b14_5d31_8d85_5bf47f4fe03f" comment="milleleaf node 4e2ec944-7b14-5d31-8d85-5bf47f4fe03f">Resume_SensAnal!$Q$105</definedName>
    <definedName name="ox_4e3259a2_ab47_5e73_be20_28213a962ea0" comment="milleleaf node 4e3259a2-ab47-5e73-be20-28213a962ea0">'Use Phase'!$AG$227</definedName>
    <definedName name="ox_4e337dec_3dad_5e58_84c8_3d2a999a550a" comment="milleleaf node 4e337dec-3dad-5e58-84c8-3d2a999a550a">'Heat map article'!$AU$37</definedName>
    <definedName name="ox_4e33bb72_0a5a_5069_a7ff_0c7a9a11017a" comment="milleleaf node 4e33bb72-0a5a-5069-a7ff-0c7a9a11017a">'Use Phase'!$O$161</definedName>
    <definedName name="ox_4e357290_cf06_56d4_8fec_3a8c878afd91" comment="milleleaf node 4e357290-cf06-56d4-8fec-3a8c878afd91">Resume_SensAnal!$I$50</definedName>
    <definedName name="ox_4e3675cf_a778_5792_9c83_26c701d00657" comment="milleleaf node 4e3675cf-a778-5792-9c83-26c701d00657">Resume_SensAnal!$S$163</definedName>
    <definedName name="ox_4e3948f7_c9fc_5273_96d0_9f32ef3e7b64" comment="milleleaf node 4e3948f7-c9fc-5273-96d0-9f32ef3e7b64">Resume_SensAnal!$V$220</definedName>
    <definedName name="ox_4e3b6f67_5826_5ef2_b534_6653dc37f679" comment="milleleaf node 4e3b6f67-5826-5ef2-b534-6653dc37f679">'Heat map article'!$AF$21</definedName>
    <definedName name="ox_4e3bd91d_f184_524c_83f9_91050c4f4fa4" comment="milleleaf node 4e3bd91d-f184-524c-83f9-91050c4f4fa4">Recycling!$L$173</definedName>
    <definedName name="ox_4e42a9af_0e38_52c0_814b_ead94448f19a" comment="milleleaf node 4e42a9af-0e38-52c0-814b-ead94448f19a">Recycling!$AV$107</definedName>
    <definedName name="ox_4e444b6a_4a4e_5139_a35e_f733ffd16750" comment="milleleaf node 4e444b6a-4a4e-5139-a35e-f733ffd16750">Recycling!$F$200</definedName>
    <definedName name="ox_4e453b44_5d26_51b4_a0f4_81c7dbf8716f" comment="milleleaf node 4e453b44-5d26-51b4-a0f4-81c7dbf8716f">Resume_SensAnal!$N$190</definedName>
    <definedName name="ox_4e4717b3_bdec_5d47_8f62_b7434f277982" comment="milleleaf node 4e4717b3-bdec-5d47-8f62-b7434f277982">'Use Phase_Grid'!$K$45</definedName>
    <definedName name="ox_4e483b68_6418_5df9_b0d8_a8e00c1ab506" comment="milleleaf node 4e483b68-6418-5df9-b0d8-a8e00c1ab506">Resume_SensAnal!$AG$37</definedName>
    <definedName name="ox_4e4c9ab2_309a_5c9e_ac4d_0c5084bffdbd" comment="milleleaf node 4e4c9ab2-309a-5c9e-ac4d-0c5084bffdbd">'Use Phase_Grid'!$P$89</definedName>
    <definedName name="ox_4e52a5da_cbb6_5d35_ad89_acd2e8c08fdf" comment="milleleaf node 4e52a5da-cbb6-5d35-ad89-acd2e8c08fdf">Resume_SensAnal!$B$206</definedName>
    <definedName name="ox_4e563dab_66d2_55eb_972a_b886cbe11ade" comment="milleleaf node 4e563dab-66d2-55eb-972a-b886cbe11ade">'Use Phase_Grid'!$J$221</definedName>
    <definedName name="ox_4e56c455_b3c1_55f6_8ce8_c74f12bd1b39" comment="milleleaf node 4e56c455-b3c1-55f6-8ce8-c74f12bd1b39">'Use Phase'!$S$173</definedName>
    <definedName name="ox_4e57c950_4321_5061_ba5b_77d56bb06b11" comment="milleleaf node 4e57c950-4321-5061-ba5b-77d56bb06b11">Resume_SensAnal!$U$11</definedName>
    <definedName name="ox_4e5f29c4_d454_5397_a2a8_557d97e2c21e" comment="milleleaf node 4e5f29c4-d454-5397-a2a8-557d97e2c21e">Production!$G$28</definedName>
    <definedName name="ox_4e65081c_27bf_557c_9f88_17cecb5576cc" comment="milleleaf node 4e65081c-27bf-557c-9f88-17cecb5576cc">Resume_SensAnal!$P$119</definedName>
    <definedName name="ox_4e668abc_59bd_5d6d_9de4_add4e4854099" comment="milleleaf node 4e668abc-59bd-5d6d-9de4-add4e4854099">'Use Phase_Grid'!$Q$166</definedName>
    <definedName name="ox_4e675c6b_869a_5222_ae64_849d711c24d9" comment="milleleaf node 4e675c6b-869a-5222-ae64-849d711c24d9">'Use Phase'!$M$338</definedName>
    <definedName name="ox_4e6802bb_5d75_574d_9f3c_b84072ef7873" comment="milleleaf node 4e6802bb-5d75-574d-9f3c-b84072ef7873">'Use Phase'!$AF$232</definedName>
    <definedName name="ox_4e6a1e1f_6f08_5fab_acc1_923e68451161" comment="milleleaf node 4e6a1e1f-6f08-5fab-acc1-923e68451161">'Use Phase'!$B$27</definedName>
    <definedName name="ox_4e6c7dbc_b426_500e_b296_6599010b6aa9" comment="milleleaf node 4e6c7dbc-b426-500e-b296-6599010b6aa9">Recycling!$AD$117</definedName>
    <definedName name="ox_4e707d01_1316_5b4b_90e1_75efd33d79ee" comment="milleleaf node 4e707d01-1316-5b4b-90e1-75efd33d79ee">'Use Phase_Grid'!$R$195</definedName>
    <definedName name="ox_4e72d25a_6373_5458_a2d3_4b9ec9bfcc7e" comment="milleleaf node 4e72d25a-6373-5458-a2d3-4b9ec9bfcc7e">'Use Phase'!$M$62</definedName>
    <definedName name="ox_4e72f95c_3bd4_5e28_ac1b_d719a61d39d5" comment="milleleaf node 4e72f95c-3bd4-5e28-ac1b-d719a61d39d5">'Use Phase'!$N$398</definedName>
    <definedName name="ox_4e759775_9129_5708_8c34_c12d6db4af7d" comment="milleleaf node 4e759775-9129-5708-8c34-c12d6db4af7d">'Heat map article'!$N$138</definedName>
    <definedName name="ox_4e7603d1_2bda_5734_ad21_e7fb966b2e31" comment="milleleaf node 4e7603d1-2bda-5734-ad21-e7fb966b2e31">Recycling!$BN$321</definedName>
    <definedName name="ox_4e7bdd6c_05bf_586d_8e4a_afb12200717f" comment="milleleaf node 4e7bdd6c-05bf-586d-8e4a-afb12200717f">Recycling!$AV$96</definedName>
    <definedName name="ox_4e7eb993_d316_5752_93d8_d8c7879a1ceb" comment="milleleaf node 4e7eb993-d316-5752-93d8-d8c7879a1ceb">'Use Phase'!$AK$296</definedName>
    <definedName name="ox_4e84ce80_1f06_5e2e_99dc_6c21fb804dba" comment="milleleaf node 4e84ce80-1f06-5e2e-99dc-6c21fb804dba">'Use Phase'!$N$130</definedName>
    <definedName name="ox_4e855596_2a02_5a3f_9c5e_622bda564817" comment="milleleaf node 4e855596-2a02-5a3f-9c5e-622bda564817">'Use Phase_Grid'!$J$204</definedName>
    <definedName name="ox_4e85ba97_42c5_5c39_98fa_e90cbffdaa98" comment="milleleaf node 4e85ba97-42c5-5c39-98fa-e90cbffdaa98">'Use Phase'!$S$36</definedName>
    <definedName name="ox_4e8aaf03_ccff_5445_8b3f_ff5690e5bb16" comment="milleleaf node 4e8aaf03-ccff-5445-8b3f-ff5690e5bb16">Recycling!$AX$299</definedName>
    <definedName name="ox_4e8acf32_b255_5a3f_961c_986560026093" comment="milleleaf node 4e8acf32-b255-5a3f-961c-986560026093">'Use Phase'!$R$253</definedName>
    <definedName name="ox_4e8adf8f_3582_539c_9675_d24f54b21659" comment="milleleaf node 4e8adf8f-3582-539c-9675-d24f54b21659">Resume_SensAnal!$J$12</definedName>
    <definedName name="ox_4e8ae0f7_8efb_54a8_af3d_98a4c8302c66" comment="milleleaf node 4e8ae0f7-8efb-54a8-af3d-98a4c8302c66">'Use Phase'!$S$257</definedName>
    <definedName name="ox_4e8d08ef_682d_5aaf_b09e_a838a4ef9503" comment="milleleaf node 4e8d08ef-682d-5aaf-b09e-a838a4ef9503">'Use Phase'!$AJ$295</definedName>
    <definedName name="ox_4e96c7c2_2a86_52db_b05c_370f9b9abaac" comment="milleleaf node 4e96c7c2-2a86-52db-b05c-370f9b9abaac">'Use Phase'!$P$57</definedName>
    <definedName name="ox_4e96d847_ae46_5ea9_93e7_771c62e183fc" comment="milleleaf node 4e96d847-ae46-5ea9-93e7-771c62e183fc">Production!$F$114</definedName>
    <definedName name="ox_4e9e64fe_e605_5657_ab78_17d79e50e0d2" comment="milleleaf node 4e9e64fe-e605-5657-ab78-17d79e50e0d2">Resume_SensAnal!$X$186</definedName>
    <definedName name="ox_4e9f67c8_3ee0_5e54_8d55_222c6765c54c" comment="milleleaf node 4e9f67c8-3ee0-5e54-8d55-222c6765c54c">'Heat map article'!$U$90</definedName>
    <definedName name="ox_4ea1d3ed_22cb_536a_9f93_c5cab41b658e" comment="milleleaf node 4ea1d3ed-22cb-536a-9f93-c5cab41b658e">Resume_SensAnal!$AQ$106</definedName>
    <definedName name="ox_4ea1e919_f7c0_52d9_956b_a8c542c8ea76" comment="milleleaf node 4ea1e919-f7c0-52d9-956b-a8c542c8ea76">'Heat map article'!$P$132</definedName>
    <definedName name="ox_4ea535cb_40fe_5edf_b5a2_ef353837c398" comment="milleleaf node 4ea535cb-40fe-5edf-b5a2-ef353837c398">'Heat map article'!$L$84</definedName>
    <definedName name="ox_4ea60fd4_de5f_564f_b5bc_9b96c4832f18" comment="milleleaf node 4ea60fd4-de5f-564f-b5bc-9b96c4832f18">Whisker_Sens!$E$50</definedName>
    <definedName name="ox_4ea75eac_767e_521b_bba8_7f8ba903fcb2" comment="milleleaf node 4ea75eac-767e-521b-bba8-7f8ba903fcb2">Resume_SensAnal!$D$127</definedName>
    <definedName name="ox_4ea8733e_318d_56e4_872e_5d72def7a09a" comment="milleleaf node 4ea8733e-318d-56e4-872e-5d72def7a09a">Whisker_Sens!$I$33</definedName>
    <definedName name="ox_4eaa0425_af33_5135_bd0d_06f9a1eb1fca" comment="milleleaf node 4eaa0425-af33-5135-bd0d-06f9a1eb1fca">'Use Phase_Grid'!$T$172</definedName>
    <definedName name="ox_4eaad2f7_eef2_5513_be63_0a5de9b2b05d" comment="milleleaf node 4eaad2f7-eef2-5513-be63-0a5de9b2b05d">'Heat map article'!$J$30</definedName>
    <definedName name="ox_4eac1823_435e_5d6f_b2e7_a7c0980a8c21" comment="milleleaf node 4eac1823-435e-5d6f-b2e7-a7c0980a8c21">Production!$M$75</definedName>
    <definedName name="ox_4eac9105_b0c9_5fa1_baa9_159433f2e5bd" comment="milleleaf node 4eac9105-b0c9-5fa1-baa9-159433f2e5bd">Recycling!$K$177</definedName>
    <definedName name="ox_4ead68f1_4be7_55a4_893d_0ef1890d782b" comment="milleleaf node 4ead68f1-4be7-55a4-893d-0ef1890d782b">Recycling!$AS$313</definedName>
    <definedName name="ox_4eadd78a_d1c4_54e4_bd6c_6d7d68f862c5" comment="milleleaf node 4eadd78a-d1c4-54e4-bd6c-6d7d68f862c5">'Heat map article'!$W$95</definedName>
    <definedName name="ox_4eb23a3d_5611_52bd_be27_5fa0bf37493b" comment="milleleaf node 4eb23a3d-5611-52bd-be27-5fa0bf37493b">'Use Phase'!$K$213</definedName>
    <definedName name="ox_4eb3369e_067d_55ef_b86c_b2d0d99683ab" comment="milleleaf node 4eb3369e-067d-55ef-b86c-b2d0d99683ab">'Use Phase'!$Q$376</definedName>
    <definedName name="ox_4ebe7737_7adf_5a07_8805_e081ef69e2ac" comment="milleleaf node 4ebe7737-7adf-5a07-8805-e081ef69e2ac">'Use Phase'!$W$322</definedName>
    <definedName name="ox_4ec2f3a1_c600_5ab4_9fc5_3260a6bd998f" comment="milleleaf node 4ec2f3a1-c600-5ab4-9fc5-3260a6bd998f">'Use Phase_Grid'!$L$125</definedName>
    <definedName name="ox_4ec44ff4_542e_5f7a_8cae_ab175421d0b7" comment="milleleaf node 4ec44ff4-542e-5f7a-8cae-ab175421d0b7">'Use Phase_Grid'!$J$230</definedName>
    <definedName name="ox_4ec5ab9a_03a5_5476_bde9_8666e081e88e" comment="milleleaf node 4ec5ab9a-03a5-5476-bde9-8666e081e88e">'Use Phase_Grid'!$K$131</definedName>
    <definedName name="ox_4ec5b3d9_454c_5f59_ba8f_813d00f14e1c" comment="milleleaf node 4ec5b3d9-454c-5f59-ba8f-813d00f14e1c">Resume_SensAnal!$J$207</definedName>
    <definedName name="ox_4ec6ce1c_2892_5341_9502_d8a329a732a4" comment="milleleaf node 4ec6ce1c-2892-5341-9502-d8a329a732a4">'Heat map article'!$F$29</definedName>
    <definedName name="ox_4ecade57_76c6_5e39_b34f_b18054a314df" comment="milleleaf node 4ecade57-76c6-5e39-b34f-b18054a314df">'Use Phase'!$L$252</definedName>
    <definedName name="ox_4ecb3c41_744c_5bdb_8bb4_5ee2710a4f37" comment="milleleaf node 4ecb3c41-744c-5bdb-8bb4-5ee2710a4f37">'Heat map article'!$U$104</definedName>
    <definedName name="ox_4ed0e197_da7b_51f6_9dfd_e589167d40e9" comment="milleleaf node 4ed0e197-da7b-51f6-9dfd-e589167d40e9">'Use Phase'!$M$375</definedName>
    <definedName name="ox_4ed1da76_d5ab_59a5_bdd0_059bd5c0bd7b" comment="milleleaf node 4ed1da76-d5ab-59a5-bdd0-059bd5c0bd7b">'Use Phase_Grid'!$Q$67</definedName>
    <definedName name="ox_4ed2fdef_5173_53be_b1e9_5fba54fb2b9c" comment="milleleaf node 4ed2fdef-5173-53be-b1e9-5fba54fb2b9c">Resume_SensAnal!$T$212</definedName>
    <definedName name="ox_4ed7454e_307f_559a_a200_95b856b6d8f9" comment="milleleaf node 4ed7454e-307f-559a-a200-95b856b6d8f9">'Use Phase'!$S$310</definedName>
    <definedName name="ox_4ed745eb_963b_5225_8119_dc0c0840dbbf" comment="milleleaf node 4ed745eb-963b-5225-8119-dc0c0840dbbf">'Heat map article'!$AV$13</definedName>
    <definedName name="ox_4ed80aef_aaef_5f6f_879a_58b902c76973" comment="milleleaf node 4ed80aef-aaef-5f6f-879a-58b902c76973">'Use Phase'!$AI$318</definedName>
    <definedName name="ox_4ed92e5f_2474_5810_a147_3a7ca5fa4aaa" comment="milleleaf node 4ed92e5f-2474-5810-a147-3a7ca5fa4aaa">Recycling!$AB$164</definedName>
    <definedName name="ox_4edb478c_ea57_52e5_af02_9e60a3273d54" comment="milleleaf node 4edb478c-ea57-52e5-af02-9e60a3273d54">'Use Phase'!$J$251</definedName>
    <definedName name="ox_4edc67fb_6c26_5d24_b70d_d681dedd974c" comment="milleleaf node 4edc67fb-6c26-5d24-b70d-d681dedd974c">Resume_SensAnal!$AN$100</definedName>
    <definedName name="ox_4edf97ac_5e20_5d8a_9675_b9b776d96e28" comment="milleleaf node 4edf97ac-5e20-5d8a-9675-b9b776d96e28">'Use Phase'!$AG$170</definedName>
    <definedName name="ox_4ee02656_66b2_58c8_8d97_2a6c28d88be8" comment="milleleaf node 4ee02656-66b2-58c8-8d97-2a6c28d88be8">'Use Phase'!$K$203</definedName>
    <definedName name="ox_4ee7f63a_563f_5651_9d21_cacf28f10ab4" comment="milleleaf node 4ee7f63a-563f-5651-9d21-cacf28f10ab4">'Heat map article'!$AI$121</definedName>
    <definedName name="ox_4ee942a0_d9d2_5fde_8438_57917031d9e4" comment="milleleaf node 4ee942a0-d9d2-5fde-8438-57917031d9e4">Recycling!$AH$201</definedName>
    <definedName name="ox_4eeb37c0_4cb4_5cbe_a0a3_7810cf74b092" comment="milleleaf node 4eeb37c0-4cb4-5cbe-a0a3-7810cf74b092">Resume_SensAnal!$AB$50</definedName>
    <definedName name="ox_4eeb3885_01e6_5f53_8ba7_c9e77d4e7986" comment="milleleaf node 4eeb3885-01e6-5f53-8ba7-c9e77d4e7986">Resume_SensAnal!$AP$41</definedName>
    <definedName name="ox_4eefaa24_051b_5732_b496_354ccafca834" comment="milleleaf node 4eefaa24-051b-5732-b496-354ccafca834">Resume_SensAnal!$O$8</definedName>
    <definedName name="ox_4ef479d6_14a4_5b46_b72e_ed5626e616a2" comment="milleleaf node 4ef479d6-14a4-5b46-b72e-ed5626e616a2">'Use Phase'!$Q$62</definedName>
    <definedName name="ox_4ef684d0_e394_5b23_b782_1760807ad2d7" comment="milleleaf node 4ef684d0-e394-5b23-b782-1760807ad2d7">'Heat map article'!$O$127</definedName>
    <definedName name="ox_4ef7e5fb_a767_500a_a497_399098038893" comment="milleleaf node 4ef7e5fb-a767-500a-a497-399098038893">Production!$BE$85</definedName>
    <definedName name="ox_4ef9c808_6d48_5374_89f9_5ef7914542fe" comment="milleleaf node 4ef9c808-6d48-5374-89f9-5ef7914542fe">Resume_SensAnal!$O$150</definedName>
    <definedName name="ox_4efa0e34_5141_52a3_9972_9a3c3eab047d" comment="milleleaf node 4efa0e34-5141-52a3-9972-9a3c3eab047d">Recycling!$T$165</definedName>
    <definedName name="ox_4efc1c50_9be4_5b08_b9fa_452e49c5fa5f" comment="milleleaf node 4efc1c50-9be4-5b08-b9fa-452e49c5fa5f">'Use Phase_Grid'!$P$124</definedName>
    <definedName name="ox_4f04a15c_237a_5684_874d_c42ce48eef70" comment="milleleaf node 4f04a15c-237a-5684-874d-c42ce48eef70">'Use Phase_Grid'!$V$142</definedName>
    <definedName name="ox_4f079753_66e2_51a6_ade6_43646a830c46" comment="milleleaf node 4f079753-66e2-51a6-ade6-43646a830c46">Production!$N$235</definedName>
    <definedName name="ox_4f07a127_d706_5ed0_bfa0_755a67ff828b" comment="milleleaf node 4f07a127-d706-5ed0-bfa0-755a67ff828b">'Use Phase'!$S$344</definedName>
    <definedName name="ox_4f0a1f82_6c66_5742_9e08_72aea50b797a" comment="milleleaf node 4f0a1f82-6c66-5742-9e08-72aea50b797a">Graphs!$K$58</definedName>
    <definedName name="ox_4f0a9f14_e911_513f_b3f2_0fc24576fab9" comment="milleleaf node 4f0a9f14-e911-513f-b3f2-0fc24576fab9">Recycling!$AT$153</definedName>
    <definedName name="ox_4f0b63b1_c52b_5876_9211_4f8fabd90473" comment="milleleaf node 4f0b63b1-c52b-5876-9211-4f8fabd90473">Recycling!$B$116</definedName>
    <definedName name="ox_4f0fde49_a4c4_59aa_90bf_0739c650a5ed" comment="milleleaf node 4f0fde49-a4c4-59aa-90bf-0739c650a5ed">Recycling!$Q$94</definedName>
    <definedName name="ox_4f112dfc_f6cf_54f5_b92e_61214f008869" comment="milleleaf node 4f112dfc-f6cf-54f5-b92e-61214f008869">Graphs!$K$60</definedName>
    <definedName name="ox_4f11d64f_2c1a_59f2_b1ca_7a7f7e763608" comment="milleleaf node 4f11d64f-2c1a-59f2-b1ca-7a7f7e763608">'Use Phase'!$AJ$279</definedName>
    <definedName name="ox_4f158ad2_4697_5603_b6cd_a3e961318b3a" comment="milleleaf node 4f158ad2-4697-5603-b6cd-a3e961318b3a">Production!$H$7</definedName>
    <definedName name="ox_4f18de0d_a40d_52df_9774_e1ec0f7761d3" comment="milleleaf node 4f18de0d-a40d-52df-9774-e1ec0f7761d3">Recycling!$AS$317</definedName>
    <definedName name="ox_4f19eabf_3d1e_5f46_85f7_075834d7274b" comment="milleleaf node 4f19eabf-3d1e-5f46-85f7-075834d7274b">'Use Phase'!$R$179</definedName>
    <definedName name="ox_4f1b4ad3_50d4_59e0_8d5c_ef10228e6d55" comment="milleleaf node 4f1b4ad3-50d4-59e0-8d5c-ef10228e6d55">'Use Phase_Grid'!$O$76</definedName>
    <definedName name="ox_4f248af7_3517_5765_9c9e_cd0468d77494" comment="milleleaf node 4f248af7-3517-5765-9c9e-cd0468d77494">Recycling!$AL$156</definedName>
    <definedName name="ox_4f2583d0_7860_5e7f_b40d_ec7a803b6d4d" comment="milleleaf node 4f2583d0-7860-5e7f-b40d-ec7a803b6d4d">'Use Phase'!$AJ$149</definedName>
    <definedName name="ox_4f27cb2d_16bb_54dc_8935_ddc1f93a579f" comment="milleleaf node 4f27cb2d-16bb-54dc-8935-ddc1f93a579f">Resume_SensAnal!$AP$48</definedName>
    <definedName name="ox_4f2b80bb_9364_5cbb_b41d_85cd2477f4ac" comment="milleleaf node 4f2b80bb-9364-5cbb-b41d-85cd2477f4ac">Resume_SensAnal!$AO$129</definedName>
    <definedName name="ox_4f2ef4f2_4da3_5006_866a_d771a348bbc9" comment="milleleaf node 4f2ef4f2-4da3-5006-866a-d771a348bbc9">'Heat map article'!$Z$20</definedName>
    <definedName name="ox_4f33a4ce_dee4_56ba_8398_b1ce2c77ec79" comment="milleleaf node 4f33a4ce-dee4-56ba-8398-b1ce2c77ec79">'Heat map article'!$M$85</definedName>
    <definedName name="ox_4f36d705_cd88_587a_a3f4_223e7a362739" comment="milleleaf node 4f36d705-cd88-587a-a3f4-223e7a362739">Recycling!$K$110</definedName>
    <definedName name="ox_4f383de7_ef9f_5fe8_9e82_6b217d98b22f" comment="milleleaf node 4f383de7-ef9f-5fe8-9e82-6b217d98b22f">'Use Phase'!$W$167</definedName>
    <definedName name="ox_4f399e23_e954_5bbc_84f1_2d8c1c27f326" comment="milleleaf node 4f399e23-e954-5bbc-84f1-2d8c1c27f326">Production!$J$86</definedName>
    <definedName name="ox_4f3a1241_4161_583c_bf64_b01128f881a0" comment="milleleaf node 4f3a1241-4161-583c-bf64-b01128f881a0">'Heat map article'!$AU$19</definedName>
    <definedName name="ox_4f42ad53_5827_5dd7_920f_b5bdb5de020f" comment="milleleaf node 4f42ad53-5827-5dd7-920f-b5bdb5de020f">'Use Phase_Grid'!$W$163</definedName>
    <definedName name="ox_4f44a1a5_b837_5987_974c_db097f4e0576" comment="milleleaf node 4f44a1a5-b837-5987-974c-db097f4e0576">Resume_SensAnal!$T$172</definedName>
    <definedName name="ox_4f459c29_f9da_5320_91b6_b9441f6e65d8" comment="milleleaf node 4f459c29-f9da-5320-91b6-b9441f6e65d8">Production!$O$215</definedName>
    <definedName name="ox_4f468d9d_f475_5d8a_ad48_e54e8ec439b4" comment="milleleaf node 4f468d9d-f475-5d8a-ad48-e54e8ec439b4">'Heat map article'!$AG$103</definedName>
    <definedName name="ox_4f47d573_7c8c_5d0a_89d0_d17c313ad6de" comment="milleleaf node 4f47d573-7c8c-5d0a-89d0-d17c313ad6de">'Use Phase'!$N$68</definedName>
    <definedName name="ox_4f481189_944a_5e0e_b74c_a21ee70f2edb" comment="milleleaf node 4f481189-944a-5e0e-b74c-a21ee70f2edb">'Heat map article'!$Y$85</definedName>
    <definedName name="ox_4f4ab454_a33c_57f8_bd67_26efa5e401c7" comment="milleleaf node 4f4ab454-a33c-57f8-bd67-26efa5e401c7">Resume_SensAnal!$AI$37</definedName>
    <definedName name="ox_4f4cdb78_7b7c_5c73_86ee_f2ba7fd4adec" comment="milleleaf node 4f4cdb78-7b7c-5c73-86ee-f2ba7fd4adec">Resume_SensAnal!$AN$48</definedName>
    <definedName name="ox_4f4cf2e7_afdb_5eeb_a21b_3a4ae64163ca" comment="milleleaf node 4f4cf2e7-afdb-5eeb-a21b-3a4ae64163ca">Resume_SensAnal!$H$47</definedName>
    <definedName name="ox_4f4df4c7_dd84_588f_9d08_bdc2a9d105fa" comment="milleleaf node 4f4df4c7-dd84-588f-9d08-bdc2a9d105fa">'Use Phase'!$O$318</definedName>
    <definedName name="ox_4f530e1c_ba38_5109_9e32_33de9a15abb5" comment="milleleaf node 4f530e1c-ba38-5109-9e32-33de9a15abb5">'Use Phase_Grid'!$R$201</definedName>
    <definedName name="ox_4f549d43_5038_5849_b9c8_7ba5a3cd6164" comment="milleleaf node 4f549d43-5038-5849-b9c8-7ba5a3cd6164">Recycling!$I$156</definedName>
    <definedName name="ox_4f56ed11_4cce_5955_a2ae_11c198a0d0a8" comment="milleleaf node 4f56ed11-4cce-5955-a2ae-11c198a0d0a8">Production!$AW$14</definedName>
    <definedName name="ox_4f572a43_523b_5fd7_a1c7_3141d6e9ea57" comment="milleleaf node 4f572a43-523b-5fd7-a1c7-3141d6e9ea57">'Heat map article'!$AS$31</definedName>
    <definedName name="ox_4f58a28a_461b_5043_9e7e_8d0ccdb24570" comment="milleleaf node 4f58a28a-461b-5043-9e7e-8d0ccdb24570">Production!$I$124</definedName>
    <definedName name="ox_4f597307_0ce6_5d6c_941f_9707d852c63f" comment="milleleaf node 4f597307-0ce6-5d6c-941f-9707d852c63f">'Use Phase'!$R$231</definedName>
    <definedName name="ox_4f5b945f_0748_581c_9b72_40444a709e21" comment="milleleaf node 4f5b945f-0748-581c-9b72-40444a709e21">Production!$L$3</definedName>
    <definedName name="ox_4f5e6a69_2b48_5700_832e_636841418be4" comment="milleleaf node 4f5e6a69-2b48-5700-832e-636841418be4">Resume_SensAnal!$AM$47</definedName>
    <definedName name="ox_4f5f52c6_7146_5a8f_8fc0_22f964551d94" comment="milleleaf node 4f5f52c6-7146-5a8f-8fc0-22f964551d94">Resume_SensAnal!$D$197</definedName>
    <definedName name="ox_4f5f68ef_0844_5386_a1d4_722649fa39fd" comment="milleleaf node 4f5f68ef-0844-5386-a1d4-722649fa39fd">Production!$S$26</definedName>
    <definedName name="ox_4f61631a_1319_5cf0_b65c_09ceb50ed4a4" comment="milleleaf node 4f61631a-1319-5cf0-b65c-09ceb50ed4a4">'Use Phase_Grid'!$P$156</definedName>
    <definedName name="ox_4f6355ec_9cf2_5110_9a9c_12f8930d23dd" comment="milleleaf node 4f6355ec-9cf2-5110-9a9c-12f8930d23dd">Recycling!$W$199</definedName>
    <definedName name="ox_4f648ea9_9d19_529b_b0a7_caf22cf2fe52" comment="milleleaf node 4f648ea9-9d19-529b-b0a7-caf22cf2fe52">Resume_SensAnal!$R$221</definedName>
    <definedName name="ox_4f679f0f_b85b_51ee_a704_7b629e5bc58e" comment="milleleaf node 4f679f0f-b85b-51ee-a704-7b629e5bc58e">Recycling!$AV$136</definedName>
    <definedName name="ox_4f683cef_90a4_5bea_b0a5_67651fc21264" comment="milleleaf node 4f683cef-90a4-5bea-b0a5-67651fc21264">'Use Phase'!$AD$147</definedName>
    <definedName name="ox_4f6bb810_6f86_5a19_95bb_2affbc65b94f" comment="milleleaf node 4f6bb810-6f86-5a19-95bb-2affbc65b94f">Production!$AZ$11</definedName>
    <definedName name="ox_4f6e3586_414a_5b26_b6e8_937e94d01ac6" comment="milleleaf node 4f6e3586-414a-5b26-b6e8-937e94d01ac6">'Use Phase'!$S$200</definedName>
    <definedName name="ox_4f6fef8e_91cc_5664_9027_6ababf90c281" comment="milleleaf node 4f6fef8e-91cc-5664-9027-6ababf90c281">Recycling!$AX$329</definedName>
    <definedName name="ox_4f7144b1_2554_5862_9b38_ae06156464af" comment="milleleaf node 4f7144b1-2554-5862-9b38-ae06156464af">'Use Phase'!$L$178</definedName>
    <definedName name="ox_4f716da5_2162_54b3_a5de_7541332285db" comment="milleleaf node 4f716da5-2162-54b3-a5de-7541332285db">'Use Phase_Grid'!$J$111</definedName>
    <definedName name="ox_4f743ab0_3715_50ca_a84c_bc0f3e0feb59" comment="milleleaf node 4f743ab0-3715-50ca-a84c-bc0f3e0feb59">Resume_SensAnal!$P$13</definedName>
    <definedName name="ox_4f7ee15e_0c73_5576_a68f_19337df94f58" comment="milleleaf node 4f7ee15e-0c73-5576-a68f-19337df94f58">'Use Phase'!$AI$209</definedName>
    <definedName name="ox_4f7f0b84_f8c4_596a_9728_dee212d57660" comment="milleleaf node 4f7f0b84-f8c4-596a-9728-dee212d57660">'Use Phase'!$AK$292</definedName>
    <definedName name="ox_4f7f1081_8acc_55d2_8a8b_6da58800dd08" comment="milleleaf node 4f7f1081-8acc-55d2-8a8b-6da58800dd08">Resume_SensAnal!$E$220</definedName>
    <definedName name="ox_4f7f9506_82e1_5d0e_a0a7_e8e34c4c6af0" comment="milleleaf node 4f7f9506-82e1-5d0e-a0a7-e8e34c4c6af0">'Use Phase_Grid'!$O$20</definedName>
    <definedName name="ox_4f90dc71_dfc3_5004_9063_3d3bcf353f98" comment="milleleaf node 4f90dc71-dfc3-5004-9063-3d3bcf353f98">'Heat map article'!$M$136</definedName>
    <definedName name="ox_4f913a93_1b89_5a4f_9a4c_7564437874ba" comment="milleleaf node 4f913a93-1b89-5a4f-9a4c-7564437874ba">Resume_SensAnal!$P$38</definedName>
    <definedName name="ox_4f91decd_ba8e_5bdb_8f39_260efa97a626" comment="milleleaf node 4f91decd-ba8e-5bdb-8f39-260efa97a626">'Use Phase_Grid'!$Q$60</definedName>
    <definedName name="ox_4f91dfa5_c32e_5c9b_ba84_840ab9a5b754" comment="milleleaf node 4f91dfa5-c32e-5c9b-ba84-840ab9a5b754">Production!$L$100</definedName>
    <definedName name="ox_4f922762_c295_57dd_98b4_8292574b6d39" comment="milleleaf node 4f922762-c295-57dd-98b4-8292574b6d39">Resume_SensAnal!$I$67</definedName>
    <definedName name="ox_4f980950_a8a8_50a0_8dee_b96eb822db27" comment="milleleaf node 4f980950-a8a8-50a0-8dee-b96eb822db27">Recycling!$AV$144</definedName>
    <definedName name="ox_4f988a0b_12d4_55e0_a1dc_317853438397" comment="milleleaf node 4f988a0b-12d4-55e0-a1dc-317853438397">Resume_SensAnal!$M$166</definedName>
    <definedName name="ox_4f9b6268_533b_5e99_a371_936600ff31ba" comment="milleleaf node 4f9b6268-533b-5e99-a371-936600ff31ba">'Use Phase'!$AI$307</definedName>
    <definedName name="ox_4f9be71b_7254_58a5_bf8e_30b2d4e14bba" comment="milleleaf node 4f9be71b-7254-58a5-bf8e-30b2d4e14bba">Recycling!$AQ$82</definedName>
    <definedName name="ox_4fa06d1b_16bb_58bd_b4a3_5d353bc15d88" comment="milleleaf node 4fa06d1b-16bb-58bd-b4a3-5d353bc15d88">Graphs!$E$57</definedName>
    <definedName name="ox_4fa39ceb_da44_5594_907d_455af9192c6b" comment="milleleaf node 4fa39ceb-da44-5594-907d-455af9192c6b">Production!$L$113</definedName>
    <definedName name="ox_4fa3fc2e_e5a1_5c54_b33b_22371708876b" comment="milleleaf node 4fa3fc2e-e5a1-5c54-b33b-22371708876b">'Heat map article'!$AH$58</definedName>
    <definedName name="ox_4fa56ad0_934c_5d3d_8bc2_df0d351a9cd0" comment="milleleaf node 4fa56ad0-934c-5d3d-8bc2-df0d351a9cd0">Resume_SensAnal!$AG$94</definedName>
    <definedName name="ox_4fa8afcb_bd44_54a0_aa53_203e06ebcd71" comment="milleleaf node 4fa8afcb-bd44-54a0-aa53-203e06ebcd71">'Heat map article'!$P$32</definedName>
    <definedName name="ox_4fa8e609_3a82_5831_b2a7_fba379fd53d8" comment="milleleaf node 4fa8e609-3a82-5831-b2a7-fba379fd53d8">'Use Phase'!$K$280</definedName>
    <definedName name="ox_4fac9dfd_dfc0_5baa_9134_56cbafd2e0c1" comment="milleleaf node 4fac9dfd-dfc0-5baa-9134-56cbafd2e0c1">Recycling!$AI$94</definedName>
    <definedName name="ox_4facbdac_a159_5df4_8a8f_344177774f81" comment="milleleaf node 4facbdac-a159-5df4-8a8f-344177774f81">'Heat map article'!$L$42</definedName>
    <definedName name="ox_4fad076c_ee92_5411_bea2_30fcb2f33e53" comment="milleleaf node 4fad076c-ee92-5411-bea2-30fcb2f33e53">'Heat map article'!$P$128</definedName>
    <definedName name="ox_4fb9397a_5880_53be_8b88_1c007228d9dd" comment="milleleaf node 4fb9397a-5880-53be-8b88-1c007228d9dd">Whisker_Sens!$E$36</definedName>
    <definedName name="ox_4fba852a_be69_5aea_b7db_c6124a173447" comment="milleleaf node 4fba852a-be69-5aea-b7db-c6124a173447">'Heat map article'!$O$39</definedName>
    <definedName name="ox_4fbb420d_8842_528f_b6af_f609bd265f84" comment="milleleaf node 4fbb420d-8842-528f-b6af-f609bd265f84">'Use Phase_Grid'!$F$45</definedName>
    <definedName name="ox_4fbce98f_3e33_563c_928c_610141384af6" comment="milleleaf node 4fbce98f-3e33-563c-928c-610141384af6">Graphs!$G$51</definedName>
    <definedName name="ox_4fc02665_d3f5_5af9_b666_46a9e5939ba7" comment="milleleaf node 4fc02665-d3f5-5af9-b666-46a9e5939ba7">'Heat map article'!$V$11</definedName>
    <definedName name="ox_4fc924c6_5a37_53e4_a522_f86046a529ce" comment="milleleaf node 4fc924c6-5a37-53e4-a522-f86046a529ce">Graphs!$D$14</definedName>
    <definedName name="ox_4fccb5be_be33_51f6_b70c_25735f7a2abc" comment="milleleaf node 4fccb5be-be33-51f6-b70c-25735f7a2abc">Resume_SensAnal!$P$127</definedName>
    <definedName name="ox_4fd0adb8_a87d_5a51_b197_76f882eca39c" comment="milleleaf node 4fd0adb8-a87d-5a51-b197-76f882eca39c">Production!$H$170</definedName>
    <definedName name="ox_4fd16b26_1969_59b3_9c64_eea90582644f" comment="milleleaf node 4fd16b26-1969-59b3-9c64-eea90582644f">Production!$V$66</definedName>
    <definedName name="ox_4fd292d8_1505_5414_9f8a_1c826b54e801" comment="milleleaf node 4fd292d8-1505-5414-9f8a-1c826b54e801">Resume_SensAnal!$F$99</definedName>
    <definedName name="ox_4fd72513_cc18_5e57_9ab9_03c47362027c" comment="milleleaf node 4fd72513-cc18-5e57-9ab9-03c47362027c">Recycling!$AC$108</definedName>
    <definedName name="ox_4fda13fc_0e4e_512b_9665_80b0728c1ea6" comment="milleleaf node 4fda13fc-0e4e-512b-9665-80b0728c1ea6">Recycling!$BA$84</definedName>
    <definedName name="ox_4fdf7b36_27f9_5c50_94cc_b68d54ed8399" comment="milleleaf node 4fdf7b36-27f9-5c50-94cc-b68d54ed8399">Production!$BE$87</definedName>
    <definedName name="ox_4fe1b3a8_9c6d_5854_ac10_08109416c4c0" comment="milleleaf node 4fe1b3a8-9c6d-5854-ac10-08109416c4c0">'Use Phase'!$J$287</definedName>
    <definedName name="ox_4fe9239e_e1c7_555c_8bd6_d0c08def9a60" comment="milleleaf node 4fe9239e-e1c7-555c-8bd6-d0c08def9a60">Resume_SensAnal!$G$42</definedName>
    <definedName name="ox_4feba602_8343_54ca_9eb1_b983cc325dd1" comment="milleleaf node 4feba602-8343-54ca-9eb1-b983cc325dd1">'Use Phase_Grid'!$Q$231</definedName>
    <definedName name="ox_4fecafdf_2fcf_5347_9fc5_261c4665b636" comment="milleleaf node 4fecafdf-2fcf-5347-9fc5-261c4665b636">Graphs!$N$58</definedName>
    <definedName name="ox_4feef706_df87_5704_9559_6aacdb32c1bd" comment="milleleaf node 4feef706-df87-5704-9559-6aacdb32c1bd">'Heat map article'!$AZ$37</definedName>
    <definedName name="ox_4ff570fb_cb98_506b_8861_e10be90b52ae" comment="milleleaf node 4ff570fb-cb98-506b-8861-e10be90b52ae">'Use Phase_Grid'!$S$162</definedName>
    <definedName name="ox_4ffa4eaf_9aaf_575c_a4d3_00b9e885cc76" comment="milleleaf node 4ffa4eaf-9aaf-575c-a4d3-00b9e885cc76">Recycling!$AB$138</definedName>
    <definedName name="ox_4ffcd387_361d_555a_813a_65230d39ff1f" comment="milleleaf node 4ffcd387-361d-555a-813a-65230d39ff1f">'Heat map article'!$AH$9</definedName>
    <definedName name="ox_4ffeefcd_abd3_50d4_8ec3_d8476252dfce" comment="milleleaf node 4ffeefcd-abd3-50d4-8ec3-d8476252dfce">Recycling!$AW$144</definedName>
    <definedName name="ox_4fff97a1_ed49_5c93_a06b_bb827711266a" comment="milleleaf node 4fff97a1-ed49-5c93-a06b-bb827711266a">Recycling!$BG$119</definedName>
    <definedName name="ox_4fffa074_b691_51d8_b206_807dd104d37d" comment="milleleaf node 4fffa074-b691-51d8-b206-807dd104d37d">Recycling!$AQ$314</definedName>
    <definedName name="ox_50019c70_0500_577f_ae2c_92a7a3ae1261" comment="milleleaf node 50019c70-0500-577f-ae2c-92a7a3ae1261">Recycling!$BA$151</definedName>
    <definedName name="ox_5006c3bb_4a5f_5af3_9baf_b530ecb6d6cd" comment="milleleaf node 5006c3bb-4a5f-5af3-9baf-b530ecb6d6cd">Recycling!$BC$88</definedName>
    <definedName name="ox_50075fb2_9a70_53dd_be39_1de81709b646" comment="milleleaf node 50075fb2-9a70-53dd-be39-1de81709b646">'Use Phase'!$R$276</definedName>
    <definedName name="ox_50090387_244e_5aba_9ed7_35ab1b251fdb" comment="milleleaf node 50090387-244e-5aba-9ed7-35ab1b251fdb">Production!$AN$90</definedName>
    <definedName name="ox_5009269b_e3c8_565a_9b61_97ea7ec107d3" comment="milleleaf node 5009269b-e3c8-565a-9b61-97ea7ec107d3">'Use Phase_Grid'!$Q$228</definedName>
    <definedName name="ox_501138a2_2a5e_5414_99c0_c4dd448b52f2" comment="milleleaf node 501138a2-2a5e-5414-99c0-c4dd448b52f2">'Use Phase'!$P$257</definedName>
    <definedName name="ox_501405a9_fac7_5350_b9ea_bdafcb836518" comment="milleleaf node 501405a9-fac7-5350-b9ea-bdafcb836518">'Use Phase_Grid'!$V$198</definedName>
    <definedName name="ox_501784dd_0b4a_5637_93df_92ec709a8cf2" comment="milleleaf node 501784dd-0b4a-5637-93df-92ec709a8cf2">Recycling!$F$182</definedName>
    <definedName name="ox_5017efbf_743d_5f02_a24a_c8257dc59874" comment="milleleaf node 5017efbf-743d-5f02-a24a-c8257dc59874">'Use Phase'!$P$147</definedName>
    <definedName name="ox_501ba432_d776_5b50_8fd6_3a779360efcc" comment="milleleaf node 501ba432-d776-5b50-8fd6-3a779360efcc">'Use Phase'!$AI$296</definedName>
    <definedName name="ox_50230085_605b_556a_9780_17ea72943faf" comment="milleleaf node 50230085-605b-556a-9780-17ea72943faf">Production!$E$136</definedName>
    <definedName name="ox_50237e41_9cab_5875_851a_ac013b32ba3f" comment="milleleaf node 50237e41-9cab-5875-851a-ac013b32ba3f">'Heat map article'!$X$91</definedName>
    <definedName name="ox_502505df_bbcb_529b_9bca_60d343148f2c" comment="milleleaf node 502505df-bbcb-529b-9bca-60d343148f2c">'Heat map article'!$I$84</definedName>
    <definedName name="ox_50261659_5a27_5ea8_b253_0e3bdee25a55" comment="milleleaf node 50261659-5a27-5ea8-b253-0e3bdee25a55">Recycling!$AP$311</definedName>
    <definedName name="ox_5027f760_67d9_55d6_8e08_7d3daa8182aa" comment="milleleaf node 5027f760-67d9-55d6-8e08-7d3daa8182aa">'Heat map article'!$AD$66</definedName>
    <definedName name="ox_5029bacb_079f_505d_aacb_c8a992689e9a" comment="milleleaf node 5029bacb-079f-505d-aacb-c8a992689e9a">'Heat map article'!$C$13</definedName>
    <definedName name="ox_502dcb4f_873a_5907_8cc3_2e4e083b6a8e" comment="milleleaf node 502dcb4f-873a-5907-8cc3-2e4e083b6a8e">'Heat map article'!$AF$32</definedName>
    <definedName name="ox_502fa403_a6e1_58d7_a0f1_d6a6b13242d7" comment="milleleaf node 502fa403-a6e1-58d7-a0f1-d6a6b13242d7">Resume_SensAnal!$G$39</definedName>
    <definedName name="ox_503010bc_c575_5ef0_9965_5365693ec921" comment="milleleaf node 503010bc-c575-5ef0-9965-5365693ec921">'Use Phase'!$M$114</definedName>
    <definedName name="ox_50327782_3b36_5657_a7f5_a6038dfbc1f0" comment="milleleaf node 50327782-3b36-5657-a7f5-a6038dfbc1f0">Resume_SensAnal!$T$122</definedName>
    <definedName name="ox_5033f7d9_4205_5e82_b1c3_71327e6434b7" comment="milleleaf node 5033f7d9-4205-5e82-b1c3-71327e6434b7">'Use Phase'!$P$371</definedName>
    <definedName name="ox_503601a3_1f69_5a28_bec2_2a3c74fcd4b5" comment="milleleaf node 503601a3-1f69-5a28-bec2-2a3c74fcd4b5">'Use Phase'!$M$335</definedName>
    <definedName name="ox_50364860_baf9_5946_8d19_9f8b76f9ed8a" comment="milleleaf node 50364860-baf9-5946-8d19-9f8b76f9ed8a">Recycling!$R$153</definedName>
    <definedName name="ox_503a4af6_4a30_531b_940b_55a651a57692" comment="milleleaf node 503a4af6-4a30-531b-940b-55a651a57692">'Use Phase'!$Q$306</definedName>
    <definedName name="ox_503be6f7_34b3_590d_a4b7_687315e3b20d" comment="milleleaf node 503be6f7-34b3-590d-a4b7-687315e3b20d">Production!$K$30</definedName>
    <definedName name="ox_5040c5be_fe1c_50a2_a504_ab2fc9dda238" comment="milleleaf node 5040c5be-fe1c-50a2-a504-ab2fc9dda238">Production!$K$100</definedName>
    <definedName name="ox_504129a4_30d1_5d7d_83a3_88421f026ff4" comment="milleleaf node 504129a4-30d1-5d7d-83a3-88421f026ff4">'Heat map article'!$O$51</definedName>
    <definedName name="ox_50421dfe_7dd0_52f7_9fa9_15686d637c37" comment="milleleaf node 50421dfe-7dd0-52f7-9fa9-15686d637c37">'Use Phase'!$AD$307</definedName>
    <definedName name="ox_504567e8_2061_5369_a973_6c8238e9095d" comment="milleleaf node 504567e8-2061-5369-a973-6c8238e9095d">Resume_SensAnal!$AF$102</definedName>
    <definedName name="ox_50462917_0b1e_5653_adb7_fe63855bd8eb" comment="milleleaf node 50462917-0b1e-5653-adb7-fe63855bd8eb">Resume_SensAnal!$S$113</definedName>
    <definedName name="ox_50486b56_6935_5e60_8ce1_e2ff7040cf00" comment="milleleaf node 50486b56-6935-5e60-8ce1-e2ff7040cf00">Resume_SensAnal!$D$198</definedName>
    <definedName name="ox_50486f9a_bfdf_5bd8_a684_88ff0a9095fb" comment="milleleaf node 50486f9a-bfdf-5bd8-a684-88ff0a9095fb">'Heat map article'!$G$32</definedName>
    <definedName name="ox_504ccc83_4ee1_5575_ad59_5cbf60a70fe3" comment="milleleaf node 504ccc83-4ee1-5575-ad59-5cbf60a70fe3">Recycling!$AT$299</definedName>
    <definedName name="ox_504ec650_39b5_58e3_98b5_7e4f7cae9a6b" comment="milleleaf node 504ec650-39b5-58e3-98b5-7e4f7cae9a6b">'Use Phase'!$P$94</definedName>
    <definedName name="ox_504eebb5_6cf1_530e_a9bd_f0edacd38025" comment="milleleaf node 504eebb5-6cf1-530e-a9bd-f0edacd38025">'Use Phase_Grid'!$L$164</definedName>
    <definedName name="ox_5053cde4_5d3a_5764_a0ce_e8a2728677be" comment="milleleaf node 5053cde4-5d3a-5764-a0ce-e8a2728677be">Resume_SensAnal!$P$34</definedName>
    <definedName name="ox_5054a4f5_0382_59f4_b5c0_2eb2ac0eab81" comment="milleleaf node 5054a4f5-0382-59f4-b5c0-2eb2ac0eab81">Resume_SensAnal!$X$189</definedName>
    <definedName name="ox_50579180_d50c_5ebc_bbfc_b9b010a5fece" comment="milleleaf node 50579180-d50c-5ebc-bbfc-b9b010a5fece">Graphs!$E$10</definedName>
    <definedName name="ox_505cd64a_7ca6_5aac_9a26_b32dee4e17c2" comment="milleleaf node 505cd64a-7ca6-5aac-9a26-b32dee4e17c2">'Use Phase_Grid'!$V$209</definedName>
    <definedName name="ox_505cf1f7_4492_51d6_b72a_d404b3bb514a" comment="milleleaf node 505cf1f7-4492-51d6-b72a-d404b3bb514a">'Use Phase_Grid'!$L$27</definedName>
    <definedName name="ox_506463c0_f2d7_5ff0_92d1_07fb439ab0d0" comment="milleleaf node 506463c0-f2d7-5ff0-92d1-07fb439ab0d0">Resume_SensAnal!$M$46</definedName>
    <definedName name="ox_50682a86_7d8d_5adc_9d04_e2eda92de3d9" comment="milleleaf node 50682a86-7d8d-5adc-9d04-e2eda92de3d9">'Use Phase'!$O$53</definedName>
    <definedName name="ox_506a5668_c6ec_58c1_a764_ee1540140998" comment="milleleaf node 506a5668-c6ec-58c1-a764-ee1540140998">Production!$K$75</definedName>
    <definedName name="ox_506afa12_85af_5138_8aa3_ad9ced6b89db" comment="milleleaf node 506afa12-85af-5138-8aa3-ad9ced6b89db">'Heat map article'!$Y$148</definedName>
    <definedName name="ox_506c41b7_8814_51ae_a5df_7c275e1263bc" comment="milleleaf node 506c41b7-8814-51ae-a5df-7c275e1263bc">'Use Phase'!$K$166</definedName>
    <definedName name="ox_50709296_6867_5719_9867_9157df21bd35" comment="milleleaf node 50709296-6867-5719-9867-9157df21bd35">'Heat map article'!$Q$147</definedName>
    <definedName name="ox_5077d6de_5a8f_591d_8749_65c1c245f049" comment="milleleaf node 5077d6de-5a8f-591d-8749-65c1c245f049">Production!$F$54</definedName>
    <definedName name="ox_507e5127_d429_5171_b91c_88fddeeed421" comment="milleleaf node 507e5127-d429-5171-b91c-88fddeeed421">'Heat map article'!$Y$125</definedName>
    <definedName name="ox_5084a645_eb8a_5f74_985e_b7a6375a90d7" comment="milleleaf node 5084a645-eb8a-5f74-985e-b7a6375a90d7">Recycling!$BP$323</definedName>
    <definedName name="ox_5085fc23_82d0_53cd_9c4a_c6ae979089dc" comment="milleleaf node 5085fc23-82d0-53cd-9c4a-c6ae979089dc">Resume_SensAnal!$V$197</definedName>
    <definedName name="ox_50869a93_38c7_5988_a541_dd483141aa26" comment="milleleaf node 50869a93-38c7-5988-a541-dd483141aa26">Recycling!$V$176</definedName>
    <definedName name="ox_508aa126_40b2_56b4_92e7_01d9e9ae52e4" comment="milleleaf node 508aa126-40b2-56b4-92e7-01d9e9ae52e4">Production!$O$37</definedName>
    <definedName name="ox_508ac1d2_0cce_5ba5_9d14_6f55920cf5bd" comment="milleleaf node 508ac1d2-0cce-5ba5-9d14-6f55920cf5bd">Recycling!$AZ$88</definedName>
    <definedName name="ox_508af8e2_b727_5bdb_8265_948a212c2a33" comment="milleleaf node 508af8e2-b727-5bdb-8265-948a212c2a33">'Use Phase'!$W$300</definedName>
    <definedName name="ox_508cdfd5_a454_5c4b_a65e_d73f32ddaba8" comment="milleleaf node 508cdfd5-a454-5c4b-a65e-d73f32ddaba8">Recycling!$BS$162</definedName>
    <definedName name="ox_508f3bee_167d_53a7_828f_3b3777fd31a0" comment="milleleaf node 508f3bee-167d-53a7-828f-3b3777fd31a0">'Heat map article'!$G$37</definedName>
    <definedName name="ox_50913f2d_2c2f_561b_9d06_e6c61a6ebc19" comment="milleleaf node 50913f2d-2c2f-561b-9d06-e6c61a6ebc19">Production!$H$37</definedName>
    <definedName name="ox_5091f00e_c8a7_5246_b4cd_b996e1f3f83d" comment="milleleaf node 5091f00e-c8a7-5246-b4cd-b996e1f3f83d">'Use Phase'!$P$253</definedName>
    <definedName name="ox_509212e6_3d90_5859_ad52_0d6ddbf1cccc" comment="milleleaf node 509212e6-3d90-5859-ad52-0d6ddbf1cccc">'Use Phase_Grid'!$R$150</definedName>
    <definedName name="ox_5097122a_a10c_5f97_bd36_99f012d5b38f" comment="milleleaf node 5097122a-a10c-5f97-bd36-99f012d5b38f">'Use Phase'!$V$234</definedName>
    <definedName name="ox_509873a5_369a_56d7_8e1b_1405a947275d" comment="milleleaf node 509873a5-369a-56d7-8e1b-1405a947275d">'Use Phase'!$T$302</definedName>
    <definedName name="ox_509d2a5f_cd91_527f_83b8_3718fcb97e4d" comment="milleleaf node 509d2a5f-cd91-527f-83b8-3718fcb97e4d">Resume_SensAnal!$T$169</definedName>
    <definedName name="ox_509f6b7d_e966_53f2_b4d6_c97e352645f8" comment="milleleaf node 509f6b7d-e966-53f2-b4d6-c97e352645f8">'Heat map article'!$C$36</definedName>
    <definedName name="ox_509fa81a_a859_55b0_b32c_109f50dd378e" comment="milleleaf node 509fa81a-a859-55b0-b32c-109f50dd378e">Graphs!$F$22</definedName>
    <definedName name="ox_50a2d95e_4598_52be_a3be_20a457628c3d" comment="milleleaf node 50a2d95e-4598-52be-a3be-20a457628c3d">'Use Phase'!$P$351</definedName>
    <definedName name="ox_50a683f9_03d5_54ea_94bd_490099a2dbec" comment="milleleaf node 50a683f9-03d5-54ea-94bd-490099a2dbec">Resume_SensAnal!$D$119</definedName>
    <definedName name="ox_50a70afb_d89f_5783_82ce_b7498634c7ea" comment="milleleaf node 50a70afb-d89f-5783-82ce-b7498634c7ea">Recycling!$U$196</definedName>
    <definedName name="ox_50a81b34_c245_5bd2_befc_c981886de7d5" comment="milleleaf node 50a81b34-c245-5bd2-befc-c981886de7d5">'Use Phase'!$B$50</definedName>
    <definedName name="ox_50aa0235_eb8c_5840_a151_f4b17ab599ce" comment="milleleaf node 50aa0235-eb8c-5840-a151-f4b17ab599ce">Resume_SensAnal!$M$119</definedName>
    <definedName name="ox_50aadb99_e18a_5aa1_bfb2_f44b07896cf9" comment="milleleaf node 50aadb99-e18a-5aa1-bfb2-f44b07896cf9">'Use Phase'!$M$341</definedName>
    <definedName name="ox_50ad5946_f8b1_57bb_978c_95ed02680268" comment="milleleaf node 50ad5946-f8b1-57bb-978c-95ed02680268">Resume_SensAnal!$P$59</definedName>
    <definedName name="ox_50b0b667_0ddd_5943_b891_9c0b26fb665f" comment="milleleaf node 50b0b667-0ddd-5943-b891-9c0b26fb665f">Resume_SensAnal!$AC$77</definedName>
    <definedName name="ox_50b69509_4fc7_52cf_a295_32a5ddee78f6" comment="milleleaf node 50b69509-4fc7-52cf-a295-32a5ddee78f6">Resume_SensAnal!$Y$9</definedName>
    <definedName name="ox_50b7ebc2_0aaf_533b_8854_96e21826393a" comment="milleleaf node 50b7ebc2-0aaf-533b-8854-96e21826393a">Production!$BE$1</definedName>
    <definedName name="ox_50ba4c29_a1c4_511d_af78_7a44098fb8d6" comment="milleleaf node 50ba4c29-a1c4-511d-af78-7a44098fb8d6">'Use Phase_Grid'!$P$7</definedName>
    <definedName name="ox_50bec653_604e_59f6_b484_406348b7e43f" comment="milleleaf node 50bec653-604e-59f6-b484-406348b7e43f">'Use Phase'!$U$308</definedName>
    <definedName name="ox_50beddb8_893d_5293_b720_0829fc715ed9" comment="milleleaf node 50beddb8-893d-5293-b720-0829fc715ed9">Production!$G$128</definedName>
    <definedName name="ox_50bfc475_b3be_530e_9d6d_00d10ad6b3ee" comment="milleleaf node 50bfc475-b3be-530e-9d6d-00d10ad6b3ee">Graphs!$K$39</definedName>
    <definedName name="ox_50c16967_4d4f_5940_820a_0c7e05461ed9" comment="milleleaf node 50c16967-4d4f-5940-820a-0c7e05461ed9">'Use Phase'!$AD$353</definedName>
    <definedName name="ox_50c44d10_b70d_5c20_8bb2_80d836d82021" comment="milleleaf node 50c44d10-b70d-5c20-8bb2-80d836d82021">Graphs!$I$8</definedName>
    <definedName name="ox_50c99ec4_bb62_5ece_bb52_cbcd0b3910ee" comment="milleleaf node 50c99ec4-bb62-5ece-bb52-cbcd0b3910ee">Whisker_Sens!$F$6</definedName>
    <definedName name="ox_50cbdb4b_1bb7_59eb_87e6_d5c9e142cb93" comment="milleleaf node 50cbdb4b-1bb7-59eb-87e6-d5c9e142cb93">Recycling!$S$129</definedName>
    <definedName name="ox_50cddead_b86f_577b_a635_7c6e6db14ac0" comment="milleleaf node 50cddead-b86f-577b-a635-7c6e6db14ac0">Recycling!$AI$145</definedName>
    <definedName name="ox_50cdfa1c_744c_5151_ae11_4b55d10cc0b1" comment="milleleaf node 50cdfa1c-744c-5151-ae11-4b55d10cc0b1">Recycling!$AD$87</definedName>
    <definedName name="ox_50d154aa_ece4_571c_8541_d337e1f7bdfd" comment="milleleaf node 50d154aa-ece4-571c-8541-d337e1f7bdfd">Recycling!$X$199</definedName>
    <definedName name="ox_50d23f51_fd95_5439_913f_76344cc705b0" comment="milleleaf node 50d23f51-fd95-5439-913f-76344cc705b0">'Use Phase'!$N$369</definedName>
    <definedName name="ox_50d36cba_8df4_5ce7_865c_2fa57bcd976b" comment="milleleaf node 50d36cba-8df4-5ce7-865c-2fa57bcd976b">Whisker_Sens!$I$20</definedName>
    <definedName name="ox_50d4e57b_54d0_5b26_88de_175d4521f50d" comment="milleleaf node 50d4e57b-54d0-5b26-88de-175d4521f50d">Resume_SensAnal!$E$90</definedName>
    <definedName name="ox_50d6d4d1_2033_54ad_847f_9397cc27df6f" comment="milleleaf node 50d6d4d1-2033-54ad-847f-9397cc27df6f">Resume_SensAnal!$AH$61</definedName>
    <definedName name="ox_50d814ce_b336_5b05_b535_b7d9eb532476" comment="milleleaf node 50d814ce-b336-5b05-b535-b7d9eb532476">Recycling!$U$154</definedName>
    <definedName name="ox_50db8d9a_88e3_54b6_a62e_1cf0aa90338f" comment="milleleaf node 50db8d9a-88e3-54b6-a62e-1cf0aa90338f">Resume_SensAnal!$M$105</definedName>
    <definedName name="ox_50dcd8e3_adbb_5388_967a_5441da89a696" comment="milleleaf node 50dcd8e3-adbb-5388-967a-5441da89a696">Recycling!$I$95</definedName>
    <definedName name="ox_50e246f0_a760_5569_bf0a_4056079f9399" comment="milleleaf node 50e246f0-a760-5569-bf0a-4056079f9399">Recycling!$AP$303</definedName>
    <definedName name="ox_50e4ffdb_6f56_56a4_83b7_b499c34ab098" comment="milleleaf node 50e4ffdb-6f56-56a4-83b7-b499c34ab098">'Heat map article'!$E$64</definedName>
    <definedName name="ox_50e6d9fe_e036_5b61_ba0c_52709e8e3765" comment="milleleaf node 50e6d9fe-e036-5b61-ba0c-52709e8e3765">Resume_SensAnal!$Q$21</definedName>
    <definedName name="ox_50e8176f_57df_5758_b014_34e32c1c64b3" comment="milleleaf node 50e8176f-57df-5758-b014-34e32c1c64b3">Production!$P$45</definedName>
    <definedName name="ox_50f129eb_46c1_568a_865e_2a8a0142e5f4" comment="milleleaf node 50f129eb-46c1-568a-865e-2a8a0142e5f4">Production!$AU$204</definedName>
    <definedName name="ox_50f44692_76c1_5834_af44_907860022829" comment="milleleaf node 50f44692-76c1-5834-af44-907860022829">Resume_SensAnal!$AF$91</definedName>
    <definedName name="ox_50f67ca2_9fad_50ce_a221_12cae08f8021" comment="milleleaf node 50f67ca2-9fad-50ce-a221-12cae08f8021">Production!$H$74</definedName>
    <definedName name="ox_50fe46f9_eb30_5c70_a948_54be836d07e7" comment="milleleaf node 50fe46f9-eb30-5c70-a948-54be836d07e7">'Heat map article'!$I$124</definedName>
    <definedName name="ox_51020f62_4fe9_5bc3_b521_bfd03c1a2f7c" comment="milleleaf node 51020f62-4fe9-5bc3-b521-bfd03c1a2f7c">Production!$F$154</definedName>
    <definedName name="ox_51094d81_8520_595e_a4d7_f02150ae1cd2" comment="milleleaf node 51094d81-8520-595e-a4d7-f02150ae1cd2">Recycling!$BN$322</definedName>
    <definedName name="ox_51105781_5e56_50bc_bf27_d191b1b84da8" comment="milleleaf node 51105781-5e56-50bc-bf27-d191b1b84da8">Recycling!$AZ$149</definedName>
    <definedName name="ox_51114371_d0f6_5655_bb9b_44c3eae03fdb" comment="milleleaf node 51114371-d0f6-5655-bb9b-44c3eae03fdb">Resume_SensAnal!$N$119</definedName>
    <definedName name="ox_5111dc3e_7382_5437_8954_887447be5391" comment="milleleaf node 5111dc3e-7382-5437-8954-887447be5391">Recycling!$AP$131</definedName>
    <definedName name="ox_511418cb_7aed_5a6f_8bfc_efb87d357de6" comment="milleleaf node 511418cb-7aed-5a6f-8bfc-efb87d357de6">'Use Phase'!$AH$163</definedName>
    <definedName name="ox_511adde9_9e9c_58c3_8803_d968c46e1fd2" comment="milleleaf node 511adde9-9e9c-58c3-8803-d968c46e1fd2">Production!$BE$50</definedName>
    <definedName name="ox_511c9fbe_dee9_51fb_bb08_37c9afcefa30" comment="milleleaf node 511c9fbe-dee9-51fb-bb08-37c9afcefa30">'Heat map article'!$Z$102</definedName>
    <definedName name="ox_511df8fc_c39b_5ce7_90c4_cfe55dabea03" comment="milleleaf node 511df8fc-c39b-5ce7-90c4-cfe55dabea03">'Use Phase'!$R$244</definedName>
    <definedName name="ox_511f4e00_5d50_5aab_bffe_c08b3c0e5b39" comment="milleleaf node 511f4e00-5d50-5aab-bffe-c08b3c0e5b39">Production!$BF$208</definedName>
    <definedName name="ox_51202fe9_147d_570f_8616_abf6f79e8900" comment="milleleaf node 51202fe9-147d-570f-8616-abf6f79e8900">Recycling!$X$172</definedName>
    <definedName name="ox_51234ea0_0e4b_5528_9555_a3841734312c" comment="milleleaf node 51234ea0-0e4b-5528-9555-a3841734312c">'Use Phase'!$U$315</definedName>
    <definedName name="ox_512357d4_9980_5a47_8a62_875cbb628d9b" comment="milleleaf node 512357d4-9980-5a47-8a62-875cbb628d9b">'Use Phase'!$M$101</definedName>
    <definedName name="ox_512532be_29d4_5c54_81d4_38387aebb295" comment="milleleaf node 512532be-29d4-5c54-81d4-38387aebb295">Production!$R$72</definedName>
    <definedName name="ox_512978ec_da65_53c1_a604_d0d45583a585" comment="milleleaf node 512978ec-da65-53c1-a604-d0d45583a585">'Use Phase'!$N$227</definedName>
    <definedName name="ox_512b2a74_4015_5482_8c0f_61f303456576" comment="milleleaf node 512b2a74-4015-5482-8c0f-61f303456576">Resume_SensAnal!$O$50</definedName>
    <definedName name="ox_512e592b_9e73_5216_828a_1ba6f9686fb5" comment="milleleaf node 512e592b-9e73-5216-828a-1ba6f9686fb5">'Use Phase'!$R$75</definedName>
    <definedName name="ox_512f2a16_75eb_5083_8558_705ed359c255" comment="milleleaf node 512f2a16-75eb-5083-8558-705ed359c255">Resume_SensAnal!$D$153</definedName>
    <definedName name="ox_5135d90d_0954_5a0d_9481_cd765fb2d4fd" comment="milleleaf node 5135d90d-0954-5a0d-9481-cd765fb2d4fd">'Use Phase_Grid'!$C$5</definedName>
    <definedName name="ox_5137873f_d3c8_5b09_9b79_18bb78db9c86" comment="milleleaf node 5137873f-d3c8-5b09-9b79-18bb78db9c86">'Heat map article'!$P$56</definedName>
    <definedName name="ox_513a5cce_e796_586f_9192_a2b36034342c" comment="milleleaf node 513a5cce-e796-586f-9192-a2b36034342c">'Use Phase'!$K$190</definedName>
    <definedName name="ox_513dcee3_c116_5441_8276_901dda19e5c6" comment="milleleaf node 513dcee3-c116-5441-8276-901dda19e5c6">'Use Phase'!$AH$257</definedName>
    <definedName name="ox_514116f1_91f5_5458_905b_0691139fc46e" comment="milleleaf node 514116f1-91f5-5458-905b-0691139fc46e">Resume_SensAnal!$R$173</definedName>
    <definedName name="ox_5141840c_812f_551d_b76b_d0a91453e24f" comment="milleleaf node 5141840c-812f-551d-b76b-d0a91453e24f">'Heat map article'!$R$140</definedName>
    <definedName name="ox_514358a9_1a21_51b9_810e_33655251e97b" comment="milleleaf node 514358a9-1a21-51b9-810e-33655251e97b">'Use Phase_Grid'!$S$36</definedName>
    <definedName name="ox_51437ad7_30bc_59cf_b086_40d394691ecf" comment="milleleaf node 51437ad7-30bc-59cf-b086-40d394691ecf">Recycling!$AU$65</definedName>
    <definedName name="ox_5143cb5f_13a2_57cb_94ff_848ef0b4b904" comment="milleleaf node 5143cb5f-13a2-57cb-94ff-848ef0b4b904">Resume_SensAnal!$I$105</definedName>
    <definedName name="ox_5143df8f_f57c_58d1_b5cc_713f91a16072" comment="milleleaf node 5143df8f-f57c-58d1-b5cc-713f91a16072">Resume_SensAnal!$AC$93</definedName>
    <definedName name="ox_51480432_dda1_5bf0_89d1_510c26e41e97" comment="milleleaf node 51480432-dda1-5bf0-89d1-510c26e41e97">Resume_SensAnal!$F$60</definedName>
    <definedName name="ox_514a429f_0fdf_5964_b9de_5f0bdb165381" comment="milleleaf node 514a429f-0fdf-5964-b9de-5f0bdb165381">'Use Phase_Grid'!$L$136</definedName>
    <definedName name="ox_514c68b1_ae84_50b7_a0b5_617650f393c6" comment="milleleaf node 514c68b1-ae84-50b7-a0b5-617650f393c6">Recycling!$O$87</definedName>
    <definedName name="ox_514ca5b1_d427_5910_88a7_167640c1eede" comment="milleleaf node 514ca5b1-d427-5910-88a7-167640c1eede">'Use Phase'!$O$105</definedName>
    <definedName name="ox_5150d22d_c308_5c0a_a758_67923d3b604b" comment="milleleaf node 5150d22d-c308-5c0a-a758-67923d3b604b">Resume_SensAnal!$G$183</definedName>
    <definedName name="ox_51524e79_6903_5a12_ac56_08f73f3b71b2" comment="milleleaf node 51524e79-6903-5a12-ac56-08f73f3b71b2">Resume_SensAnal!$S$20</definedName>
    <definedName name="ox_5152a37d_da4c_51b4_8f0c_4210454b6b61" comment="milleleaf node 5152a37d-da4c-51b4-8f0c-4210454b6b61">'Use Phase_Grid'!$L$95</definedName>
    <definedName name="ox_51545b24_d296_57ee_84a1_d1c4d225f6a2" comment="milleleaf node 51545b24-d296-57ee-84a1-d1c4d225f6a2">'Use Phase'!$L$127</definedName>
    <definedName name="ox_5155844d_21ef_5fdf_985f_42835e72b885" comment="milleleaf node 5155844d-21ef-5fdf-985f-42835e72b885">Resume_SensAnal!$S$153</definedName>
    <definedName name="ox_515a26b6_aadd_5c2b_94e5_c323527d2c93" comment="milleleaf node 515a26b6-aadd-5c2b-94e5-c323527d2c93">Production!$BE$202</definedName>
    <definedName name="ox_515bf5c0_4177_5d6e_9eef_38d908699c9e" comment="milleleaf node 515bf5c0-4177-5d6e-9eef-38d908699c9e">Resume_SensAnal!$C$193</definedName>
    <definedName name="ox_51626ed9_a06b_5b6e_9486_31f9bcdedb1b" comment="milleleaf node 51626ed9-a06b-5b6e-9486-31f9bcdedb1b">Resume_SensAnal!$S$120</definedName>
    <definedName name="ox_5162f3d4_7982_5c8d_bc8b_1e728e978419" comment="milleleaf node 5162f3d4-7982-5c8d-bc8b-1e728e978419">'Heat map article'!$E$93</definedName>
    <definedName name="ox_51656e68_f12f_5b95_85e4_15d120de3afb" comment="milleleaf node 51656e68-f12f-5b95-85e4-15d120de3afb">Production!$I$106</definedName>
    <definedName name="ox_51664e3a_8394_5072_b070_e4e9e60364b4" comment="milleleaf node 51664e3a-8394-5072-b070-e4e9e60364b4">'Heat map article'!$AJ$29</definedName>
    <definedName name="ox_516a1992_c2be_54f4_9a9a_a6468d5f157a" comment="milleleaf node 516a1992-c2be-54f4-9a9a-a6468d5f157a">'Use Phase'!$J$260</definedName>
    <definedName name="ox_516cb163_f2f4_5582_9d3f_af09a4360f37" comment="milleleaf node 516cb163-f2f4-5582-9d3f-af09a4360f37">'Use Phase_Grid'!$K$149</definedName>
    <definedName name="ox_5170bda0_cdd0_50f7_aadf_8f650ddde586" comment="milleleaf node 5170bda0-cdd0-50f7-aadf-8f650ddde586">Resume_SensAnal!$O$129</definedName>
    <definedName name="ox_5171e173_da04_5966_9a69_92a92b7e23ec" comment="milleleaf node 5171e173-da04-5966-9a69-92a92b7e23ec">Resume_SensAnal!$AO$44</definedName>
    <definedName name="ox_5173f8e1_f763_5f04_94c0_dd7d565f9534" comment="milleleaf node 5173f8e1-f763-5f04-94c0-dd7d565f9534">'Use Phase'!$V$303</definedName>
    <definedName name="ox_5174d73f_3b99_5739_a76b_31353ec29219" comment="milleleaf node 5174d73f-3b99-5739-a76b-31353ec29219">'Use Phase'!$P$360</definedName>
    <definedName name="ox_51769019_7b64_5c58_89b6_d12741c06b84" comment="milleleaf node 51769019-7b64-5c58-89b6-d12741c06b84">Production!$BO$54</definedName>
    <definedName name="ox_51786b2d_6062_5756_bb9e_ea6b56c38ca6" comment="milleleaf node 51786b2d-6062-5756-bb9e-ea6b56c38ca6">Recycling!$AX$310</definedName>
    <definedName name="ox_517ba5e2_1e0b_59d2_8a72_590e3ddbb5fd" comment="milleleaf node 517ba5e2-1e0b-59d2-8a72-590e3ddbb5fd">Recycling!$AJ$86</definedName>
    <definedName name="ox_5187e3b9_93c1_5af6_86fe_b6c0e329d8d9" comment="milleleaf node 5187e3b9-93c1-5af6-86fe-b6c0e329d8d9">Recycling!$Z$175</definedName>
    <definedName name="ox_518ccb48_6e52_5b90_bb2b_508834f1e21b" comment="milleleaf node 518ccb48-6e52-5b90-bb2b-508834f1e21b">'Heat map article'!$D$112</definedName>
    <definedName name="ox_518f940b_8e4c_59b9_833a_8ff4a22360bd" comment="milleleaf node 518f940b-8e4c-59b9-833a-8ff4a22360bd">Recycling!$V$180</definedName>
    <definedName name="ox_5191b04f_373d_5588_b97e_6227ded87e40" comment="milleleaf node 5191b04f-373d-5588-b97e-6227ded87e40">'Heat map article'!$D$83</definedName>
    <definedName name="ox_5192773b_18c9_56cd_8211_a1621fc8a96a" comment="milleleaf node 5192773b-18c9-56cd-8211-a1621fc8a96a">Production!$A$31</definedName>
    <definedName name="ox_519a73d2_ebac_5046_8ed8_340efd32bb08" comment="milleleaf node 519a73d2-ebac-5046-8ed8-340efd32bb08">Resume_SensAnal!$AF$49</definedName>
    <definedName name="ox_519b164d_d569_5024_b04c_8ee61c30977e" comment="milleleaf node 519b164d-d569-5024-b04c-8ee61c30977e">Production!$BO$227</definedName>
    <definedName name="ox_519f5d25_0442_5273_b703_2f749123ae63" comment="milleleaf node 519f5d25-0442-5273-b703-2f749123ae63">Resume_SensAnal!$AE$59</definedName>
    <definedName name="ox_519f744a_7bb3_5ec9_9914_c771fe766371" comment="milleleaf node 519f744a-7bb3-5ec9-9914-c771fe766371">'Use Phase'!$J$139</definedName>
    <definedName name="ox_51a30204_3774_56c3_9409_0889dfad9607" comment="milleleaf node 51a30204-3774-56c3-9409-0889dfad9607">Recycling!$AP$6</definedName>
    <definedName name="ox_51a3d90e_ca94_549c_81ac_dab13199b06d" comment="milleleaf node 51a3d90e-ca94-549c-81ac-dab13199b06d">'Heat map article'!$I$37</definedName>
    <definedName name="ox_51a58c3c_e8c1_56b3_bfaa_779acd6be2b0" comment="milleleaf node 51a58c3c-e8c1-56b3-bfaa-779acd6be2b0">Graphs!$G$38</definedName>
    <definedName name="ox_51a5a1af_7132_58e8_a640_364e097c3d80" comment="milleleaf node 51a5a1af-7132-58e8-a640-364e097c3d80">Resume_SensAnal!$I$153</definedName>
    <definedName name="ox_51a7f295_1980_5963_ac3c_f1711f6e107d" comment="milleleaf node 51a7f295-1980-5963-ac3c-f1711f6e107d">'Use Phase'!$AK$159</definedName>
    <definedName name="ox_51a8e57a_2492_5262_ae44_e7e6bcc824e1" comment="milleleaf node 51a8e57a-2492-5262-ae44-e7e6bcc824e1">Resume_SensAnal!$S$164</definedName>
    <definedName name="ox_51a903c3_fce9_5be1_a3b5_07e24a9b0b17" comment="milleleaf node 51a903c3-fce9-5be1-a3b5-07e24a9b0b17">Recycling!$BQ$105</definedName>
    <definedName name="ox_51aaf40b_c5ab_5652_9f33_0e5ab955acef" comment="milleleaf node 51aaf40b-c5ab-5652-9f33-0e5ab955acef">'Heat map article'!$AF$130</definedName>
    <definedName name="ox_51ad5f4a_34a1_54ec_932a_b5230df64c5c" comment="milleleaf node 51ad5f4a-34a1-54ec-932a-b5230df64c5c">'Use Phase'!$Q$94</definedName>
    <definedName name="ox_51ae9479_70ee_53bf_b7a1_6d724c1aafcf" comment="milleleaf node 51ae9479-70ee-53bf-b7a1-6d724c1aafcf">'Heat map article'!$X$119</definedName>
    <definedName name="ox_51af4a95_75d8_5114_91ee_b957ff6a3abe" comment="milleleaf node 51af4a95-75d8-5114-91ee-b957ff6a3abe">Recycling!$BC$93</definedName>
    <definedName name="ox_51b0a735_85c4_5670_a41f_6f06622904fb" comment="milleleaf node 51b0a735-85c4-5670-a41f-6f06622904fb">'Use Phase'!$AH$222</definedName>
    <definedName name="ox_51b90dc7_6b5e_5e2a_a045_7288a415318d" comment="milleleaf node 51b90dc7-6b5e-5e2a-a045-7288a415318d">'Use Phase_Grid'!$U$202</definedName>
    <definedName name="ox_51b9f669_65ab_59e5_8a0b_39bfd2e6d0a8" comment="milleleaf node 51b9f669-65ab-59e5-8a0b-39bfd2e6d0a8">'Heat map article'!$L$10</definedName>
    <definedName name="ox_51bc8f89_595f_5107_b9c9_41d803d3c050" comment="milleleaf node 51bc8f89-595f-5107-b9c9-41d803d3c050">Resume_SensAnal!$U$183</definedName>
    <definedName name="ox_51bf4f52_cf51_5b6c_bb86_1e9596b34880" comment="milleleaf node 51bf4f52-cf51-5b6c-bb86-1e9596b34880">Recycling!$G$83</definedName>
    <definedName name="ox_51bf5891_c7f6_502f_97d1_3e1581a9d596" comment="milleleaf node 51bf5891-c7f6-502f-97d1-3e1581a9d596">Resume_SensAnal!$AM$112</definedName>
    <definedName name="ox_51bffd38_b892_5b78_9397_ea63c305a5ca" comment="milleleaf node 51bffd38-b892-5b78-9397-ea63c305a5ca">Resume_SensAnal!$AL$94</definedName>
    <definedName name="ox_51c30ee6_64a5_5e46_bc93_f1d6999efb33" comment="milleleaf node 51c30ee6-64a5-5e46-bc93-f1d6999efb33">'Use Phase'!$T$223</definedName>
    <definedName name="ox_51c32d6c_039e_5ec1_89f5_733e461451d3" comment="milleleaf node 51c32d6c-039e-5ec1-89f5-733e461451d3">'Use Phase_Grid'!$L$159</definedName>
    <definedName name="ox_51c4692c_cd49_5ed7_8de7_207ebda4985a" comment="milleleaf node 51c4692c-cd49-5ed7-8de7-207ebda4985a">Production!$AA$206</definedName>
    <definedName name="ox_51c926d8_83de_58fb_90e4_2823e461cfff" comment="milleleaf node 51c926d8-83de-58fb-90e4-2823e461cfff">Recycling!$AP$313</definedName>
    <definedName name="ox_51cf829c_07eb_5339_becb_c344ccdd1936" comment="milleleaf node 51cf829c-07eb-5339-becb-c344ccdd1936">'Heat map article'!$H$23</definedName>
    <definedName name="ox_51d1db43_a8f9_5246_be43_20e4cf2eafe2" comment="milleleaf node 51d1db43-a8f9-5246-be43-20e4cf2eafe2">Recycling!$AR$83</definedName>
    <definedName name="ox_51d35b3c_d838_5ab9_b8f8_fe95a0d44b0d" comment="milleleaf node 51d35b3c-d838-5ab9-b8f8-fe95a0d44b0d">Resume_SensAnal!$AG$60</definedName>
    <definedName name="ox_51d97dbb_f3c1_5e5c_bbe4_299982facb9b" comment="milleleaf node 51d97dbb-f3c1-5e5c-bbe4-299982facb9b">Resume_SensAnal!$R$93</definedName>
    <definedName name="ox_51dc1423_f76a_5f5b_a6df_e3b0a899be4b" comment="milleleaf node 51dc1423-f76a-5f5b-a6df-e3b0a899be4b">Recycling!$BA$92</definedName>
    <definedName name="ox_51e29add_fec0_5398_a9da_a5b060cf6157" comment="milleleaf node 51e29add-fec0-5398-a9da-a5b060cf6157">Recycling!$L$134</definedName>
    <definedName name="ox_51e7fd89_a91e_5019_89d5_c65958455f67" comment="milleleaf node 51e7fd89-a91e-5019-89d5-c65958455f67">'Heat map article'!$J$77</definedName>
    <definedName name="ox_51e8772f_9ad3_574b_8f04_61612a02a82a" comment="milleleaf node 51e8772f-9ad3-574b-8f04-61612a02a82a">'Use Phase'!$AI$178</definedName>
    <definedName name="ox_51e907f7_ced0_57ca_a360_2d1463782111" comment="milleleaf node 51e907f7-ced0-57ca-a360-2d1463782111">'Use Phase'!$O$235</definedName>
    <definedName name="ox_51e9331f_fdef_5afd_8396_98360cb7176d" comment="milleleaf node 51e9331f-fdef-5afd-8396-98360cb7176d">Resume_SensAnal!$N$169</definedName>
    <definedName name="ox_51ed6b82_d294_51c7_b32d_e15e01186061" comment="milleleaf node 51ed6b82-d294-51c7-b32d-e15e01186061">'Heat map article'!$U$88</definedName>
    <definedName name="ox_51f36dd5_42ba_5021_a097_621d0e429e9c" comment="milleleaf node 51f36dd5-42ba-5021-a097-621d0e429e9c">'Heat map article'!$AY$7</definedName>
    <definedName name="ox_51f7ab52_b8c8_5874_8c25_2ed3b98663fd" comment="milleleaf node 51f7ab52-b8c8-5874-8c25-2ed3b98663fd">'Use Phase'!$J$379</definedName>
    <definedName name="ox_51fa21d5_9172_5cdf_8684_fae9cfb9aa50" comment="milleleaf node 51fa21d5-9172-5cdf-8684-fae9cfb9aa50">Graphs!$G$67</definedName>
    <definedName name="ox_51fcfcff_4536_5651_ad51_757b4b3b2b27" comment="milleleaf node 51fcfcff-4536-5651-ad51-757b4b3b2b27">Recycling!$BQ$324</definedName>
    <definedName name="ox_51feb2f5_bb45_5d91_8d05_cd1bd9a73025" comment="milleleaf node 51feb2f5-bb45-5d91-8d05-cd1bd9a73025">Production!$AL$19</definedName>
    <definedName name="ox_52004b8c_7a9c_5635_bece_6beab175afc9" comment="milleleaf node 52004b8c-7a9c-5635-bece-6beab175afc9">'Use Phase_Grid'!$R$64</definedName>
    <definedName name="ox_52004f39_3707_5a0e_bf88_4393299c0bdc" comment="milleleaf node 52004f39-3707-5a0e-bf88-4393299c0bdc">Production!$J$110</definedName>
    <definedName name="ox_5201778b_4b74_5d21_8472_32421296727c" comment="milleleaf node 5201778b-4b74-5d21-8472-32421296727c">'Heat map article'!$X$28</definedName>
    <definedName name="ox_5208a44a_a79f_5851_9f85_9294de2eb8d6" comment="milleleaf node 5208a44a-a79f-5851-9f85-9294de2eb8d6">'Use Phase_Grid'!$S$177</definedName>
    <definedName name="ox_520ffa4f_ef1d_537d_b7f2_ed36172e74ee" comment="milleleaf node 520ffa4f-ef1d-537d-b7f2-ed36172e74ee">Recycling!$L$153</definedName>
    <definedName name="ox_52102290_32ec_5a42_8976_a0b3b6798b62" comment="milleleaf node 52102290-32ec-5a42-8976-a0b3b6798b62">Recycling!$N$103</definedName>
    <definedName name="ox_52125929_c92a_5d4d_9f52_68c2804d94c9" comment="milleleaf node 52125929-c92a-5d4d-9f52-68c2804d94c9">'Use Phase'!$J$191</definedName>
    <definedName name="ox_52138a74_29d8_5250_9619_a586296fb366" comment="milleleaf node 52138a74-29d8-5250-9619-a586296fb366">'Heat map article'!$AL$16</definedName>
    <definedName name="ox_5214d89a_aab4_5915_b8d3_f1d4ae87cd9b" comment="milleleaf node 5214d89a-aab4-5915-b8d3-f1d4ae87cd9b">Recycling!$BL$339</definedName>
    <definedName name="ox_52172532_5a4b_5bc3_b2d1_01194be4bab0" comment="milleleaf node 52172532-5a4b-5bc3-b2d1-01194be4bab0">Resume_SensAnal!$S$32</definedName>
    <definedName name="ox_521c56ee_f8f4_5ace_a3b0_ef00720550f7" comment="milleleaf node 521c56ee-f8f4-5ace-a3b0-ef00720550f7">'Heat map article'!$G$40</definedName>
    <definedName name="ox_521d2812_5cda_5511_8da0_1179bfa1cf03" comment="milleleaf node 521d2812-5cda-5511-8da0-1179bfa1cf03">'Heat map article'!$U$87</definedName>
    <definedName name="ox_522a174b_b8ca_5d70_8833_52660de0d7bc" comment="milleleaf node 522a174b-b8ca-5d70-8833-52660de0d7bc">Resume_SensAnal!$AR$63</definedName>
    <definedName name="ox_522adc36_96ba_5c23_96a9_19226e8ee7b1" comment="milleleaf node 522adc36-96ba-5c23-96a9-19226e8ee7b1">Recycling!$AM$87</definedName>
    <definedName name="ox_52304f26_edb2_529c_acbd_de44abcd141f" comment="milleleaf node 52304f26-edb2-529c-acbd-de44abcd141f">'Use Phase'!$L$362</definedName>
    <definedName name="ox_523b7e9b_5014_56ed_81c8_7d08156d8a54" comment="milleleaf node 523b7e9b-5014-56ed-81c8-7d08156d8a54">Recycling!$BJ$302</definedName>
    <definedName name="ox_523d579b_993d_5137_bf5f_5c6f257c32a0" comment="milleleaf node 523d579b-993d-5137-bf5f-5c6f257c32a0">Recycling!$AY$153</definedName>
    <definedName name="ox_523e7b58_81c1_5e96_9c9c_e8bf2c994021" comment="milleleaf node 523e7b58-81c1-5e96-9c9c-e8bf2c994021">Graphs!$O$18</definedName>
    <definedName name="ox_52420f39_8a47_5a04_9ca8_d79dec3f8213" comment="milleleaf node 52420f39-8a47-5a04-9ca8-d79dec3f8213">Resume_SensAnal!$R$196</definedName>
    <definedName name="ox_5244327c_5c9a_5eac_a37c_3d86bf7f1287" comment="milleleaf node 5244327c-5c9a-5eac-a37c-3d86bf7f1287">Resume_SensAnal!$N$167</definedName>
    <definedName name="ox_5245fd6b_a582_57ea_9e75_8c4910a699c5" comment="milleleaf node 5245fd6b-a582-57ea-9e75-8c4910a699c5">Resume_SensAnal!$T$191</definedName>
    <definedName name="ox_52460773_a510_5e21_b6c9_6c84011e0685" comment="milleleaf node 52460773-a510-5e21-b6c9-6c84011e0685">'Heat map article'!$V$66</definedName>
    <definedName name="ox_5248e0bc_ed0c_5a35_8db6_813f9eba115d" comment="milleleaf node 5248e0bc-ed0c-5a35-8db6-813f9eba115d">Production!$P$49</definedName>
    <definedName name="ox_524e568a_b475_5f9d_a0ed_85d0a5229698" comment="milleleaf node 524e568a-b475-5f9d-a0ed-85d0a5229698">'Use Phase_Grid'!$K$144</definedName>
    <definedName name="ox_52507b4d_37f9_5807_b699_d51c2dcdcff4" comment="milleleaf node 52507b4d-37f9-5807-b699-d51c2dcdcff4">'Heat map article'!$H$108</definedName>
    <definedName name="ox_52512db3_0045_5764_9129_4ebb7c0cb804" comment="milleleaf node 52512db3-0045-5764-9129-4ebb7c0cb804">'Use Phase'!$M$43</definedName>
    <definedName name="ox_5252618e_f02c_5489_890b_4136de3c1370" comment="milleleaf node 5252618e-f02c-5489-890b-4136de3c1370">Recycling!$F$194</definedName>
    <definedName name="ox_5252648f_d780_5396_8359_33775d3f2131" comment="milleleaf node 5252648f-d780-5396-8359-33775d3f2131">'Heat map article'!$AQ$26</definedName>
    <definedName name="ox_5255efb3_5016_5ceb_ad88_4de04ef6fbb2" comment="milleleaf node 5255efb3-5016-5ceb-ad88-4de04ef6fbb2">Recycling!$H$194</definedName>
    <definedName name="ox_52564e71_ca29_5577_8d19_f550a09781a7" comment="milleleaf node 52564e71-ca29-5577-8d19-f550a09781a7">Recycling!$P$174</definedName>
    <definedName name="ox_525834e0_e434_5e6c_b1f3_7703bbb5edf9" comment="milleleaf node 525834e0-e434-5e6c-b1f3-7703bbb5edf9">'Use Phase'!$AD$286</definedName>
    <definedName name="ox_52584601_53aa_5cb9_976f_72471f9df17e" comment="milleleaf node 52584601-53aa-5cb9-976f-72471f9df17e">Recycling!$X$177</definedName>
    <definedName name="ox_525ccbbe_446b_5a2f_92bd_b54f1f59c16c" comment="milleleaf node 525ccbbe-446b-5a2f-92bd-b54f1f59c16c">Production!$H$155</definedName>
    <definedName name="ox_525d83b6_80f5_54b9_b9ab_a4b5844a4823" comment="milleleaf node 525d83b6-80f5-54b9-b9ab-a4b5844a4823">'Use Phase'!$V$255</definedName>
    <definedName name="ox_525ddcf8_bd51_546f_8b5d_edec92b915b8" comment="milleleaf node 525ddcf8-bd51-546f-8b5d-edec92b915b8">Resume_SensAnal!$AN$113</definedName>
    <definedName name="ox_525effe4_9c79_5606_a54c_9ed7903d3f31" comment="milleleaf node 525effe4-9c79-5606-a54c-9ed7903d3f31">'Use Phase_Grid'!$D$20</definedName>
    <definedName name="ox_525f2a9a_3d12_5919_8569_f21d59245b7a" comment="milleleaf node 525f2a9a-3d12-5919-8569-f21d59245b7a">'Use Phase'!$M$196</definedName>
    <definedName name="ox_526169d3_7d08_51e3_ab06_2f11a8ff7576" comment="milleleaf node 526169d3-7d08-51e3-ab06-2f11a8ff7576">Production!$E$34</definedName>
    <definedName name="ox_5264e8c3_4cee_531a_b469_da2c5a95ab9d" comment="milleleaf node 5264e8c3-4cee-531a-b469-da2c5a95ab9d">'Use Phase'!$AE$161</definedName>
    <definedName name="ox_5267ed47_93a0_5170_9202_df8b92bdc5b6" comment="milleleaf node 5267ed47-93a0-5170-9202-df8b92bdc5b6">Resume_SensAnal!$W$186</definedName>
    <definedName name="ox_52696df5_e6c2_5e2b_a3b2_1a27ea14314a" comment="milleleaf node 52696df5-e6c2-5e2b-a3b2-1a27ea14314a">'Use Phase_Grid'!$Q$199</definedName>
    <definedName name="ox_52699567_096d_5fed_8581_7ddf501a8872" comment="milleleaf node 52699567-096d-5fed-8581-7ddf501a8872">'Use Phase_Grid'!$P$180</definedName>
    <definedName name="ox_526b1463_fd74_5d10_a422_cebf02a62f18" comment="milleleaf node 526b1463-fd74-5d10-a422-cebf02a62f18">'Heat map article'!$V$76</definedName>
    <definedName name="ox_526bdaf9_71ad_58b2_b282_41aef22c68af" comment="milleleaf node 526bdaf9-71ad-58b2-b282-41aef22c68af">Graphs!$L$51</definedName>
    <definedName name="ox_526c9790_a079_5a10_ab02_ef335343e63e" comment="milleleaf node 526c9790-a079-5a10-ab02-ef335343e63e">'Use Phase_Grid'!$R$147</definedName>
    <definedName name="ox_5276865d_0c0f_522e_b5f4_ab26a7d8598d" comment="milleleaf node 5276865d-0c0f-522e-b5f4-ab26a7d8598d">'Use Phase'!$Q$326</definedName>
    <definedName name="ox_52790561_20df_59e0_b1f4_8e0eb88f0775" comment="milleleaf node 52790561-20df-59e0-b1f4-8e0eb88f0775">'Use Phase_Grid'!$L$38</definedName>
    <definedName name="ox_527ada19_bebb_5a91_afe5_2b39d88e66cb" comment="milleleaf node 527ada19-bebb-5a91-afe5-2b39d88e66cb">Graphs!$E$26</definedName>
    <definedName name="ox_527af6de_b721_51fb_9d8d_7f57eaafa8cb" comment="milleleaf node 527af6de-b721-51fb-9d8d-7f57eaafa8cb">'Use Phase'!$AI$342</definedName>
    <definedName name="ox_527c62a3_50b2_5376_a800_c1fe4b1f491a" comment="milleleaf node 527c62a3-50b2-5376-a800-c1fe4b1f491a">Resume_SensAnal!$V$12</definedName>
    <definedName name="ox_5287bf5e_5e05_5454_a56b_0827a755d3eb" comment="milleleaf node 5287bf5e-5e05-5454-a56b-0827a755d3eb">Recycling!$X$122</definedName>
    <definedName name="ox_5288b05b_6779_5059_bb4f_ec56b8301752" comment="milleleaf node 5288b05b-6779-5059-bb4f-ec56b8301752">Production!$BO$87</definedName>
    <definedName name="ox_528a6dee_f38f_5f84_a6b2_627b3d6e6e6d" comment="milleleaf node 528a6dee-f38f-5f84-a6b2-627b3d6e6e6d">Resume_SensAnal!$J$172</definedName>
    <definedName name="ox_528cd685_703a_54a8_9a98_15bef82b1ec9" comment="milleleaf node 528cd685-703a-54a8-9a98-15bef82b1ec9">'Use Phase'!$L$314</definedName>
    <definedName name="ox_5291073f_80e1_5cdb_8ba6_9305027f2b44" comment="milleleaf node 5291073f-80e1-5cdb-8ba6-9305027f2b44">Recycling!$BD$96</definedName>
    <definedName name="ox_529aeb85_ef43_5198_9609_19bf4b24c7fe" comment="milleleaf node 529aeb85-ef43-5198-9609-19bf4b24c7fe">'Use Phase_Grid'!$M$54</definedName>
    <definedName name="ox_529da399_18f1_53a3_b8d3_b1ad5174cd37" comment="milleleaf node 529da399-18f1-53a3-b8d3-b1ad5174cd37">'Heat map article'!$K$91</definedName>
    <definedName name="ox_529ed93f_3cbf_58ab_a259_c34249032408" comment="milleleaf node 529ed93f-3cbf-58ab-a259-c34249032408">'Heat map article'!$AA$55</definedName>
    <definedName name="ox_529fe457_ec16_5b63_916d_d504fb9881de" comment="milleleaf node 529fe457-ec16-5b63-916d-d504fb9881de">'Heat map article'!$AF$51</definedName>
    <definedName name="ox_52a0e641_86c4_5d04_a599_034c9bfa6814" comment="milleleaf node 52a0e641-86c4-5d04-a599-034c9bfa6814">Recycling!$BL$315</definedName>
    <definedName name="ox_52a2e147_7480_5700_92b5_b21b1519bdd3" comment="milleleaf node 52a2e147-7480-5700-92b5-b21b1519bdd3">Production!$BF$191</definedName>
    <definedName name="ox_52a9d28a_f0ae_5441_aaa8_a1bbc613e924" comment="milleleaf node 52a9d28a-f0ae-5441-aaa8-a1bbc613e924">Resume_SensAnal!$C$221</definedName>
    <definedName name="ox_52aa74ca_7df1_5d0a_8246_1ad8470250b3" comment="milleleaf node 52aa74ca-7df1-5d0a-8246-1ad8470250b3">Graphs!$F$51</definedName>
    <definedName name="ox_52ab6e46_742c_5d2d_be0b_725aa960e6ff" comment="milleleaf node 52ab6e46-742c-5d2d-be0b-725aa960e6ff">Production!$AC$89</definedName>
    <definedName name="ox_52b49bb2_ac23_595f_b898_5cbf53070ab9" comment="milleleaf node 52b49bb2-ac23-595f-b898-5cbf53070ab9">Recycling!$AZ$119</definedName>
    <definedName name="ox_52b4ad18_8f1c_555d_b5e6_a25a5f96c559" comment="milleleaf node 52b4ad18-8f1c-555d-b5e6-a25a5f96c559">'Heat map article'!$F$60</definedName>
    <definedName name="ox_52b5dfe2_6486_5510_8691_2bbe0b097709" comment="milleleaf node 52b5dfe2-6486-5510-8691-2bbe0b097709">'Use Phase'!$S$39</definedName>
    <definedName name="ox_52bc7bda_a039_568f_b4d3_fbf0690fe1e0" comment="milleleaf node 52bc7bda-a039-568f-b4d3-fbf0690fe1e0">'Use Phase'!$AF$253</definedName>
    <definedName name="ox_52c6d630_ac81_5ce9_98be_64eff9ff3f82" comment="milleleaf node 52c6d630-ac81-5ce9-98be-64eff9ff3f82">Recycling!$M$173</definedName>
    <definedName name="ox_52c725d9_256b_5095_9c95_99c8795f2b22" comment="milleleaf node 52c725d9-256b-5095-9c95-99c8795f2b22">'Heat map article'!$I$64</definedName>
    <definedName name="ox_52c915e1_066d_5903_9e1e_844173eaf6b8" comment="milleleaf node 52c915e1-066d-5903-9e1e-844173eaf6b8">Recycling!$AI$153</definedName>
    <definedName name="ox_52ca8b5e_4582_51ee_abf9_4278202bdb72" comment="milleleaf node 52ca8b5e-4582-51ee-abf9-4278202bdb72">'Use Phase'!$J$246</definedName>
    <definedName name="ox_52cc84a5_88eb_5d76_9615_0a383231850d" comment="milleleaf node 52cc84a5-88eb-5d76-9615-0a383231850d">Resume_SensAnal!$AM$91</definedName>
    <definedName name="ox_52cf2d00_1f8c_53ac_83d1_ac7d70c98fbc" comment="milleleaf node 52cf2d00-1f8c-53ac-83d1-ac7d70c98fbc">Recycling!$AT$53</definedName>
    <definedName name="ox_52d087a5_fee6_56fd_af3b_ec88e17c8f3f" comment="milleleaf node 52d087a5-fee6-56fd-af3b-ec88e17c8f3f">'Use Phase'!$Q$293</definedName>
    <definedName name="ox_52d4b0a4_ace1_5ea1_aae6_17961ead9592" comment="milleleaf node 52d4b0a4-ace1-5ea1-aae6-17961ead9592">Resume_SensAnal!$Q$196</definedName>
    <definedName name="ox_52d55f32_aa47_5f1d_b403_4765a34fa83e" comment="milleleaf node 52d55f32-aa47-5f1d-b403-4765a34fa83e">Production!$G$84</definedName>
    <definedName name="ox_52d8e0c6_ac54_5071_8e52_12d91b54ed2a" comment="milleleaf node 52d8e0c6-ac54-5071-8e52-12d91b54ed2a">'Heat map article'!$AR$10</definedName>
    <definedName name="ox_52dbb872_0cd2_555d_bbd6_d5ea919724cf" comment="milleleaf node 52dbb872-0cd2-555d-bbd6-d5ea919724cf">'Use Phase'!$AH$196</definedName>
    <definedName name="ox_52e2e47c_adbf_5747_aa99_7db8b47b62f1" comment="milleleaf node 52e2e47c-adbf-5747-aa99-7db8b47b62f1">Resume_SensAnal!$AB$104</definedName>
    <definedName name="ox_52e4f555_c903_5a71_8679_7706570d3350" comment="milleleaf node 52e4f555-c903-5a71-8679-7706570d3350">'Use Phase_Grid'!$O$162</definedName>
    <definedName name="ox_52e9ab69_13a6_5f80_bffa_5acce2c6af4f" comment="milleleaf node 52e9ab69-13a6-5f80-bffa-5acce2c6af4f">'Use Phase'!$O$147</definedName>
    <definedName name="ox_52e9b9c6_1ff3_5a00_bc6a_598949af2268" comment="milleleaf node 52e9b9c6-1ff3-5a00-bc6a-598949af2268">Production!$AC$14</definedName>
    <definedName name="ox_52ec5626_c3a1_5d3a_9d85_aa6e74f27c9d" comment="milleleaf node 52ec5626-c3a1-5d3a-9d85-aa6e74f27c9d">'Heat map article'!$O$87</definedName>
    <definedName name="ox_52ecefd7_9eab_52a5_81eb_651df7b64f86" comment="milleleaf node 52ecefd7-9eab-52a5-81eb-651df7b64f86">Recycling!$G$87</definedName>
    <definedName name="ox_52ecfbca_fe98_54ff_b769_f357d2959cf2" comment="milleleaf node 52ecfbca-fe98-54ff-b769-f357d2959cf2">'Use Phase_Grid'!$S$179</definedName>
    <definedName name="ox_52edd1d4_3bd2_54fd_a702_69ca10e8a77a" comment="milleleaf node 52edd1d4-3bd2-54fd-a702-69ca10e8a77a">Recycling!$AP$319</definedName>
    <definedName name="ox_52ede241_1db0_57c4_95a2_916e33f1c729" comment="milleleaf node 52ede241-1db0-57c4-95a2-916e33f1c729">'Heat map article'!$AD$101</definedName>
    <definedName name="ox_52f00532_06cc_55c2_96f0_ce7fc4459bb1" comment="milleleaf node 52f00532-06cc-55c2-96f0-ce7fc4459bb1">'Use Phase'!$O$393</definedName>
    <definedName name="ox_52f2029c_a7b7_56d7_9219_d2589f4d2220" comment="milleleaf node 52f2029c-a7b7-56d7-9219-d2589f4d2220">'Heat map article'!$AJ$8</definedName>
    <definedName name="ox_52f32c0a_3f97_5afa_ba82_3dead7376797" comment="milleleaf node 52f32c0a-3f97-5afa-ba82-3dead7376797">'Heat map article'!$J$82</definedName>
    <definedName name="ox_52f3a5d3_7d0f_5d44_bd4b_5d2651b6ce54" comment="milleleaf node 52f3a5d3-7d0f-5d44-bd4b-5d2651b6ce54">Production!$G$167</definedName>
    <definedName name="ox_52f9be58_be15_56a8_b9e7_fd256afb8bc8" comment="milleleaf node 52f9be58-be15-56a8-b9e7-fd256afb8bc8">Production!$Q$86</definedName>
    <definedName name="ox_52fc99b2_4524_5d7b_be5c_937b4a33cc47" comment="milleleaf node 52fc99b2-4524-5d7b-be5c-937b4a33cc47">Production!$K$59</definedName>
    <definedName name="ox_52fd2e6a_fa3c_5c87_ba5a_d477d1f1f69a" comment="milleleaf node 52fd2e6a-fa3c-5c87-ba5a-d477d1f1f69a">'Use Phase'!$AH$157</definedName>
    <definedName name="ox_52fee3e1_fb4c_5f96_8622_a531623a27cc" comment="milleleaf node 52fee3e1-fb4c-5f96-8622-a531623a27cc">Resume_SensAnal!$N$149</definedName>
    <definedName name="ox_5304c7d6_0d8f_5ea9_9428_3f8dab174f44" comment="milleleaf node 5304c7d6-0d8f-5ea9-9428-3f8dab174f44">Recycling!$AO$154</definedName>
    <definedName name="ox_53075a51_67c8_56c1_ac44_56935ceb8888" comment="milleleaf node 53075a51-67c8-56c1-ac44-56935ceb8888">Resume_SensAnal!$P$41</definedName>
    <definedName name="ox_530cd229_205b_548a_a8b3_e8a83920cc0a" comment="milleleaf node 530cd229-205b-548a-a8b3-e8a83920cc0a">'Heat map article'!$L$25</definedName>
    <definedName name="ox_530d785d_3db5_5f73_9e2f_1a0f5432faec" comment="milleleaf node 530d785d-3db5-5f73-9e2f-1a0f5432faec">'Use Phase'!$AJ$206</definedName>
    <definedName name="ox_5317995d_5822_5970_a80c_f342677603f8" comment="milleleaf node 5317995d-5822-5970-a80c-f342677603f8">'Heat map article'!$U$84</definedName>
    <definedName name="ox_5319333c_f9e0_5456_8335_c2f9840f75a7" comment="milleleaf node 5319333c-f9e0-5456-8335-c2f9840f75a7">'Use Phase'!$AK$303</definedName>
    <definedName name="ox_53193d20_a73b_5d2b_aa01_73ff09510458" comment="milleleaf node 53193d20-a73b-5d2b-aa01-73ff09510458">'Heat map article'!$AB$148</definedName>
    <definedName name="ox_53194f40_765d_5aa1_ae11_b742fb416b41" comment="milleleaf node 53194f40-765d-5aa1-ae11-b742fb416b41">Cover!$B$7</definedName>
    <definedName name="ox_531d6aaf_1ae7_59b9_beec_2ef7ce5b40fc" comment="milleleaf node 531d6aaf-1ae7-59b9-beec-2ef7ce5b40fc">Resume_SensAnal!$K$205</definedName>
    <definedName name="ox_531dafd2_2547_5406_a3bf_97f386e6bdb9" comment="milleleaf node 531dafd2-2547-5406-a3bf-97f386e6bdb9">Recycling!$AD$199</definedName>
    <definedName name="ox_531e2b53_a83a_51a6_8f63_7dd02610fd8b" comment="milleleaf node 531e2b53-a83a-51a6-8f63-7dd02610fd8b">Production!$A$29</definedName>
    <definedName name="ox_531e7104_d9c3_585f_b1ae_b96fad4b34bf" comment="milleleaf node 531e7104-d9c3-585f-b1ae-b96fad4b34bf">Production!$K$238</definedName>
    <definedName name="ox_532384bb_a6ed_570c_b2e7_f2c37a5fc3c4" comment="milleleaf node 532384bb-a6ed-570c-b2e7-f2c37a5fc3c4">Resume_SensAnal!$F$67</definedName>
    <definedName name="ox_532467cf_02df_5d17_9b63_f57183ab15e9" comment="milleleaf node 532467cf-02df-5d17-9b63-f57183ab15e9">'Use Phase'!$S$205</definedName>
    <definedName name="ox_5329a0bd_e7a7_5092_8f8e_49edd76e58b8" comment="milleleaf node 5329a0bd-e7a7-5092-8f8e-49edd76e58b8">Production!$BD$189</definedName>
    <definedName name="ox_532d744d_23ac_5ea6_a9b0_cb0bab77299d" comment="milleleaf node 532d744d-23ac-5ea6-a9b0-cb0bab77299d">'Use Phase'!$R$45</definedName>
    <definedName name="ox_53305389_4389_566c_878a_01a1e525a348" comment="milleleaf node 53305389-4389-566c-878a-01a1e525a348">'Use Phase'!$T$183</definedName>
    <definedName name="ox_533431de_c16e_5504_bb25_cd7cea913638" comment="milleleaf node 533431de-c16e-5504-bb25-cd7cea913638">Resume_SensAnal!$R$86</definedName>
    <definedName name="ox_533896a2_9188_5707_9ecb_ce4700041c0e" comment="milleleaf node 533896a2-9188-5707-9ecb-ce4700041c0e">'Heat map article'!$N$155</definedName>
    <definedName name="ox_5339abac_9b30_54f5_b867_2b3555cb93bc" comment="milleleaf node 5339abac-9b30-54f5-b867-2b3555cb93bc">'Use Phase_Grid'!$N$82</definedName>
    <definedName name="ox_533a815e_8eee_5450_bec1_b57ba09324c4" comment="milleleaf node 533a815e-8eee-5450-bec1-b57ba09324c4">Production!$D$24</definedName>
    <definedName name="ox_533a9f4b_22d0_5f5e_9d5b_77261c6225ad" comment="milleleaf node 533a9f4b-22d0-5f5e-9d5b-77261c6225ad">Recycling!$AB$193</definedName>
    <definedName name="ox_533b0694_b57c_5440_a212_f216350136e4" comment="milleleaf node 533b0694-b57c-5440-a212-f216350136e4">'Use Phase'!$K$387</definedName>
    <definedName name="ox_533b8d6b_f2a4_55bb_9454_82f6277f4420" comment="milleleaf node 533b8d6b-f2a4-55bb-9454-82f6277f4420">'Heat map article'!$M$10</definedName>
    <definedName name="ox_53401c06_e699_5c40_9622_2f1b62b5f3ca" comment="milleleaf node 53401c06-e699-5c40-9622-2f1b62b5f3ca">'Use Phase'!$L$72</definedName>
    <definedName name="ox_53465105_3c6f_5472_b9d5_a87129306a1f" comment="milleleaf node 53465105-3c6f-5472-b9d5-a87129306a1f">'Use Phase_Grid'!$R$55</definedName>
    <definedName name="ox_5347a9c7_25ca_5457_a688_5c06ecc07a94" comment="milleleaf node 5347a9c7-25ca-5457-a688-5c06ecc07a94">'Heat map article'!$AA$12</definedName>
    <definedName name="ox_53488c77_9da9_5354_bb14_f2ba4040e838" comment="milleleaf node 53488c77-9da9-5354-bb14-f2ba4040e838">'Heat map article'!$R$10</definedName>
    <definedName name="ox_534a40a7_8349_559f_ac6c_aec18bf662a9" comment="milleleaf node 534a40a7-8349-559f-ac6c-aec18bf662a9">'Heat map article'!$AL$43</definedName>
    <definedName name="ox_534d576c_3774_5317_ae9f_4108cc5cea04" comment="milleleaf node 534d576c-3774-5317-ae9f-4108cc5cea04">Recycling!$AW$315</definedName>
    <definedName name="ox_534e3303_d5d7_5819_ac49_30c44d4549d5" comment="milleleaf node 534e3303-d5d7-5819-ac49-30c44d4549d5">Graphs!$O$58</definedName>
    <definedName name="ox_53504c73_b71a_5d0d_8039_34463bd5a51a" comment="milleleaf node 53504c73-b71a-5d0d-8039-34463bd5a51a">'Use Phase_Grid'!$K$18</definedName>
    <definedName name="ox_53520931_c00a_5e5f_8a63_862b0d424a5e" comment="milleleaf node 53520931-c00a-5e5f-8a63-862b0d424a5e">'Heat map article'!$AJ$37</definedName>
    <definedName name="ox_5355f11e_beaf_5020_8429_b2ee7c6814fd" comment="milleleaf node 5355f11e-beaf-5020-8429-b2ee7c6814fd">Resume_SensAnal!$I$164</definedName>
    <definedName name="ox_53584fc5_664c_517f_ac7b_0eeccd73bccd" comment="milleleaf node 53584fc5-664c-517f-ac7b-0eeccd73bccd">Production!$AA$199</definedName>
    <definedName name="ox_53587d85_fe77_5a64_be3a_91b13309c66e" comment="milleleaf node 53587d85-fe77-5a64-be3a-91b13309c66e">Recycling!$Q$180</definedName>
    <definedName name="ox_535c677a_6584_541d_9a61_08ab3394248a" comment="milleleaf node 535c677a-6584-541d-9a61-08ab3394248a">Recycling!$V$112</definedName>
    <definedName name="ox_535d7dda_79f7_5de0_8149_92c6c4ee7984" comment="milleleaf node 535d7dda-79f7-5de0-8149-92c6c4ee7984">'Use Phase'!$AE$141</definedName>
    <definedName name="ox_535db810_4f49_5fbf_a066_242bfbf62d01" comment="milleleaf node 535db810-4f49-5fbf-a066-242bfbf62d01">'Use Phase'!$S$275</definedName>
    <definedName name="ox_535f02cb_dc40_502e_a35e_c87afcacd5e2" comment="milleleaf node 535f02cb-dc40-502e-a35e-c87afcacd5e2">Resume_SensAnal!$W$195</definedName>
    <definedName name="ox_53603672_3855_57d7_b779_b8de91eba864" comment="milleleaf node 53603672-3855-57d7-b779-b8de91eba864">'Use Phase'!$V$163</definedName>
    <definedName name="ox_536139c2_43eb_5430_9b1c_f7aa0cabf505" comment="milleleaf node 536139c2-43eb-5430-9b1c-f7aa0cabf505">'Use Phase_Grid'!$G$39</definedName>
    <definedName name="ox_53623c5c_ae93_580e_bd97_f3e07cd059f4" comment="milleleaf node 53623c5c-ae93-580e-bd97-f3e07cd059f4">'Use Phase'!$AF$282</definedName>
    <definedName name="ox_536325fe_3f22_5e43_bece_f6b6fd88776a" comment="milleleaf node 536325fe-3f22-5e43-bece-f6b6fd88776a">'Use Phase_Grid'!$O$228</definedName>
    <definedName name="ox_53693f06_7ead_5a74_8c19_69a6f028d455" comment="milleleaf node 53693f06-7ead-5a74-8c19-69a6f028d455">Recycling!$O$88</definedName>
    <definedName name="ox_536a45cd_8e33_52fa_9a4d_50b44a7d34e1" comment="milleleaf node 536a45cd-8e33-52fa-9a4d-50b44a7d34e1">Recycling!$BQ$163</definedName>
    <definedName name="ox_536c38b9_4de2_58e2_8c0b_ee7010995134" comment="milleleaf node 536c38b9-4de2-58e2-8c0b-ee7010995134">'Heat map article'!$AE$156</definedName>
    <definedName name="ox_536ce433_a3d7_5c81_966e_f64c39ec65e1" comment="milleleaf node 536ce433-a3d7-5c81-966e-f64c39ec65e1">'Heat map article'!$Y$17</definedName>
    <definedName name="ox_53702c11_71ec_5e05_854b_1ac3f4b8e9f3" comment="milleleaf node 53702c11-71ec-5e05-854b-1ac3f4b8e9f3">Production!$N$108</definedName>
    <definedName name="ox_53735881_b99a_5296_9aeb_6cf0d39bde65" comment="milleleaf node 53735881-b99a-5296-9aeb-6cf0d39bde65">Graphs!$B$64</definedName>
    <definedName name="ox_537391d2_7c62_508f_afd6_a5091bf04fed" comment="milleleaf node 537391d2-7c62-508f-afd6-a5091bf04fed">Recycling!$AO$114</definedName>
    <definedName name="ox_53741360_7a8b_5bff_8be0_3bdd92822e51" comment="milleleaf node 53741360-7a8b-5bff-8be0-3bdd92822e51">Resume_SensAnal!$T$209</definedName>
    <definedName name="ox_5378b752_2980_517e_8511_d3486bf01c25" comment="milleleaf node 5378b752-2980-517e-8511-d3486bf01c25">'Use Phase'!$AE$341</definedName>
    <definedName name="ox_53791455_ff7a_5d2b_b12c_aaf88667a207" comment="milleleaf node 53791455-ff7a-5d2b-b12c-aaf88667a207">'Use Phase_Grid'!$P$116</definedName>
    <definedName name="ox_537a018a_9a59_5be8_8bca_b5ef69a1673d" comment="milleleaf node 537a018a-9a59-5be8-8bca-b5ef69a1673d">Resume_SensAnal!$AC$74</definedName>
    <definedName name="ox_537a9f30_a841_5745_8275_2022769f58c5" comment="milleleaf node 537a9f30-a841-5745-8275-2022769f58c5">Recycling!$BJ$110</definedName>
    <definedName name="ox_537bf89b_99a6_5042_88f9_daa54996322e" comment="milleleaf node 537bf89b-99a6-5042-88f9-daa54996322e">Production!$BO$152</definedName>
    <definedName name="ox_5382d871_069b_5dab_9762_344d73572ac3" comment="milleleaf node 5382d871-069b-5dab-9762-344d73572ac3">Resume_SensAnal!$C$9</definedName>
    <definedName name="ox_538a3730_d592_5913_aa59_15037e13871c" comment="milleleaf node 538a3730-d592-5913-aa59-15037e13871c">Recycling!$AS$323</definedName>
    <definedName name="ox_538c414e_3c19_54fb_a738_f44f4ecb14f6" comment="milleleaf node 538c414e-3c19-54fb-a738-f44f4ecb14f6">Recycling!$AX$164</definedName>
    <definedName name="ox_53910e13_3dec_533c_bf60_f40bbbeb0fe1" comment="milleleaf node 53910e13-3dec-533c-bf60-f40bbbeb0fe1">'Heat map article'!$AF$125</definedName>
    <definedName name="ox_5392b394_8a5a_5805_827a_32487ed1cb87" comment="milleleaf node 5392b394-8a5a-5805-827a-32487ed1cb87">Recycling!$BB$82</definedName>
    <definedName name="ox_53952043_6749_5593_a1c8_692bf2b1645f" comment="milleleaf node 53952043-6749-5593-a1c8-692bf2b1645f">Resume_SensAnal!$S$122</definedName>
    <definedName name="ox_5396a655_b13e_55fa_b3c2_9c29b716a6c9" comment="milleleaf node 5396a655-b13e-55fa-b3c2-9c29b716a6c9">Production!$V$15</definedName>
    <definedName name="ox_53a80b5f_12f3_5009_9283_1850f2c9e364" comment="milleleaf node 53a80b5f-12f3-5009-9283-1850f2c9e364">'Heat map article'!$O$103</definedName>
    <definedName name="ox_53a87e18_096e_5465_826b_581a9c41c958" comment="milleleaf node 53a87e18-096e-5465-826b-581a9c41c958">Graphs!$M$17</definedName>
    <definedName name="ox_53ac5398_b0f2_56fc_a33c_43429f955a1e" comment="milleleaf node 53ac5398-b0f2-56fc-a33c-43429f955a1e">Recycling!$AU$82</definedName>
    <definedName name="ox_53b4aa7e_f0ee_5787_ba4b_80384063149d" comment="milleleaf node 53b4aa7e-f0ee-5787-ba4b-80384063149d">Graphs!$K$40</definedName>
    <definedName name="ox_53b4d7ef_a55f_5b9d_aa67_96d5966927c5" comment="milleleaf node 53b4d7ef-a55f-5b9d-aa67-96d5966927c5">Recycling!$AX$313</definedName>
    <definedName name="ox_53b50094_4314_5912_b9aa_ba0e4ab99f71" comment="milleleaf node 53b50094-4314-5912-b9aa-ba0e4ab99f71">'Use Phase'!$K$192</definedName>
    <definedName name="ox_53b6b635_c54b_5171_865d_7fbc56f45325" comment="milleleaf node 53b6b635-c54b-5171-865d-7fbc56f45325">'Heat map article'!$AI$127</definedName>
    <definedName name="ox_53b9905b_c678_5fb0_b604_dd99c98979ad" comment="milleleaf node 53b9905b-c678-5fb0-b604-dd99c98979ad">'Use Phase'!$N$277</definedName>
    <definedName name="ox_53ba91b0_408a_5f23_8a11_f768575d2e52" comment="milleleaf node 53ba91b0-408a-5f23-8a11-f768575d2e52">Resume_SensAnal!$AM$60</definedName>
    <definedName name="ox_53bc1ff3_5df8_5e17_8fb3_37ae615bd628" comment="milleleaf node 53bc1ff3-5df8-5e17-8fb3-37ae615bd628">'Heat map article'!$AF$15</definedName>
    <definedName name="ox_53bf6f47_7689_51cd_92e0_daf563227e1b" comment="milleleaf node 53bf6f47-7689-51cd-92e0-daf563227e1b">'Heat map article'!$Z$67</definedName>
    <definedName name="ox_53c06ccb_d704_5b20_a08b_7932a4c2a4a5" comment="milleleaf node 53c06ccb-d704-5b20-a08b-7932a4c2a4a5">Resume_SensAnal!$I$91</definedName>
    <definedName name="ox_53c96ac0_cc25_560f_b5cf_e4ab1c0a62ff" comment="milleleaf node 53c96ac0-cc25-560f-b5cf-e4ab1c0a62ff">'Heat map article'!$AH$95</definedName>
    <definedName name="ox_53cf664d_5b56_5722_bf3f_d3e0f2b1d386" comment="milleleaf node 53cf664d-5b56-5722-bf3f-d3e0f2b1d386">'Heat map article'!$AU$21</definedName>
    <definedName name="ox_53d9a6a4_2ca9_51ca_9dd7_a12ac7c00939" comment="milleleaf node 53d9a6a4-2ca9-51ca-9dd7-a12ac7c00939">'Use Phase_Grid'!$S$136</definedName>
    <definedName name="ox_53dc82e9_cc32_5bbb_aa4a_67124d75da70" comment="milleleaf node 53dc82e9-cc32-5bbb-aa4a-67124d75da70">Production!$BF$185</definedName>
    <definedName name="ox_53dd3cbe_7690_5eb2_bad4_41b5087a476a" comment="milleleaf node 53dd3cbe-7690-5eb2-bad4-41b5087a476a">Production!$AL$209</definedName>
    <definedName name="ox_53de77ff_a0fd_5506_b049_c9fa7d17a77b" comment="milleleaf node 53de77ff-a0fd-5506-b049-c9fa7d17a77b">'Use Phase'!$P$66</definedName>
    <definedName name="ox_53e0aae2_4a06_5283_aaa2_eb665f840f8d" comment="milleleaf node 53e0aae2-4a06-5283-aaa2-eb665f840f8d">'Use Phase'!$AI$327</definedName>
    <definedName name="ox_53e1fb9c_c019_50f2_a864_9775c07608e4" comment="milleleaf node 53e1fb9c-c019-50f2-a864-9775c07608e4">Resume_SensAnal!$Q$71</definedName>
    <definedName name="ox_53e2ae13_a3ed_508f_983f_167e2bfcb84b" comment="milleleaf node 53e2ae13-a3ed-508f-983f-167e2bfcb84b">'Use Phase'!$U$194</definedName>
    <definedName name="ox_53e5075b_f5e1_520a_8c64_4fe6f980308e" comment="milleleaf node 53e5075b-f5e1-520a-8c64-4fe6f980308e">Resume_SensAnal!$G$121</definedName>
    <definedName name="ox_53e5221f_6bd8_5684_8dbf_618dd20897e2" comment="milleleaf node 53e5221f-6bd8-5684-8dbf-618dd20897e2">'Use Phase'!$AE$159</definedName>
    <definedName name="ox_53e5649e_508f_54b2_b2aa_7a0f4b6714d9" comment="milleleaf node 53e5649e-508f-54b2-b2aa-7a0f4b6714d9">Recycling!$AZ$152</definedName>
    <definedName name="ox_53e56d4c_6767_5a3a_bd91_95ca5ed9ebde" comment="milleleaf node 53e56d4c-6767-5a3a-bd91-95ca5ed9ebde">Production!$G$126</definedName>
    <definedName name="ox_53e78479_c112_5b6e_b4bf_9596343b657f" comment="milleleaf node 53e78479-c112-5b6e-b4bf-9596343b657f">'Use Phase'!$N$296</definedName>
    <definedName name="ox_53e7f58c_9032_529e_96d6_f3f04cca6597" comment="milleleaf node 53e7f58c-9032-529e-96d6-f3f04cca6597">'Use Phase_Grid'!$M$95</definedName>
    <definedName name="ox_53e8ada4_0de0_53f4_8a4d_78a06957d267" comment="milleleaf node 53e8ada4-0de0-53f4-8a4d-78a06957d267">Resume_SensAnal!$R$170</definedName>
    <definedName name="ox_53e91728_149b_59cc_94aa_8567c1410bc6" comment="milleleaf node 53e91728-149b-59cc-94aa-8567c1410bc6">Resume_SensAnal!$J$134</definedName>
    <definedName name="ox_53eb6ba5_d4c1_5124_ab65_222da97ec84a" comment="milleleaf node 53eb6ba5-d4c1-5124-ab65-222da97ec84a">Recycling!$AC$187</definedName>
    <definedName name="ox_53ec70d0_0f80_5377_a7ea_4487ed614624" comment="milleleaf node 53ec70d0-0f80-5377-a7ea-4487ed614624">Production!$AL$208</definedName>
    <definedName name="ox_53ef0ea9_d685_5551_a5a7_6d6fc9062e60" comment="milleleaf node 53ef0ea9-d685-5551-a5a7-6d6fc9062e60">'Use Phase_Grid'!$H$50</definedName>
    <definedName name="ox_53f1730d_356f_522f_842c_8929fe8dc84e" comment="milleleaf node 53f1730d-356f-522f-842c-8929fe8dc84e">Recycling!$AS$52</definedName>
    <definedName name="ox_53f5543a_388e_5cb7_98b4_7b9f4aff9ae4" comment="milleleaf node 53f5543a-388e-5cb7-98b4-7b9f4aff9ae4">'Heat map article'!$M$121</definedName>
    <definedName name="ox_53f558f2_82f6_5d5b_97dc_782958a48c80" comment="milleleaf node 53f558f2-82f6-5d5b-97dc-782958a48c80">'Use Phase'!$L$16</definedName>
    <definedName name="ox_53f8b533_7ede_5ac2_aaed_5899ac6eafc9" comment="milleleaf node 53f8b533-7ede-5ac2-aaed-5899ac6eafc9">'Use Phase'!$AD$329</definedName>
    <definedName name="ox_54019cd5_44aa_51ea_903b_54372b4e41f4" comment="milleleaf node 54019cd5-44aa-51ea-903b-54372b4e41f4">'Heat map article'!$L$148</definedName>
    <definedName name="ox_5407660d_56b3_5033_a9f9_d561673b46bc" comment="milleleaf node 5407660d-56b3-5033-a9f9-d561673b46bc">'Use Phase'!$P$87</definedName>
    <definedName name="ox_540971ba_421a_5a52_ae6e_c0b6dd7517bb" comment="milleleaf node 540971ba-421a-5a52-ae6e-c0b6dd7517bb">Recycling!$U$117</definedName>
    <definedName name="ox_540abab5_fce5_547b_896d_4938033776db" comment="milleleaf node 540abab5-fce5-547b-896d-4938033776db">Graphs!$Q$25</definedName>
    <definedName name="ox_540e94b5_da5b_59b7_b961_60e08a18f095" comment="milleleaf node 540e94b5-da5b-59b7-b961-60e08a18f095">'Use Phase_Grid'!$O$127</definedName>
    <definedName name="ox_5414afae_7207_5c58_b05b_75b16699fcbf" comment="milleleaf node 5414afae-7207-5c58-b05b-75b16699fcbf">Resume_SensAnal!$J$40</definedName>
    <definedName name="ox_541ca6be_405f_59bf_967c_000e2ebfebb4" comment="milleleaf node 541ca6be-405f-59bf-967c-000e2ebfebb4">Graphs!$P$65</definedName>
    <definedName name="ox_541dbc6b_9ab4_52a9_823f_eb3a75eb50e9" comment="milleleaf node 541dbc6b-9ab4-52a9-823f-eb3a75eb50e9">Resume_SensAnal!$E$32</definedName>
    <definedName name="ox_541debd9_f7ce_5b33_8920_ecea38e65791" comment="milleleaf node 541debd9-f7ce-5b33-8920-ecea38e65791">'Use Phase'!$L$257</definedName>
    <definedName name="ox_542186c0_4217_5c26_a48c_522ca990b719" comment="milleleaf node 542186c0-4217-5c26-a48c-522ca990b719">'Heat map article'!$W$13</definedName>
    <definedName name="ox_54231447_cfb3_5de2_94b6_3b8a6da9818d" comment="milleleaf node 54231447-cfb3-5de2-94b6-3b8a6da9818d">'Use Phase'!$R$305</definedName>
    <definedName name="ox_5425a42f_0165_5326_a7d7_f54ef72b37b8" comment="milleleaf node 5425a42f-0165-5326-a7d7-f54ef72b37b8">'Heat map article'!$AU$44</definedName>
    <definedName name="ox_54290a86_f04f_54cb_b95f_0a6987ff6619" comment="milleleaf node 54290a86-f04f-54cb-b95f-0a6987ff6619">Resume_SensAnal!$Q$162</definedName>
    <definedName name="ox_542a91a5_092b_5e2a_8774_2826d75f655e" comment="milleleaf node 542a91a5-092b-5e2a-8774-2826d75f655e">'Heat map article'!$U$73</definedName>
    <definedName name="ox_542be6d6_d0b4_5838_b5d3_560cffe9ead4" comment="milleleaf node 542be6d6-d0b4-5838-b5d3-560cffe9ead4">Recycling!$X$192</definedName>
    <definedName name="ox_542f54cb_8e82_522d_bb9e_c2122c73e28e" comment="milleleaf node 542f54cb-8e82-522d-bb9e-c2122c73e28e">'Heat map article'!$H$86</definedName>
    <definedName name="ox_542f55c2_45a5_5afd_86aa_0e82609c6a92" comment="milleleaf node 542f55c2-45a5-5afd-86aa-0e82609c6a92">Recycling!$AQ$162</definedName>
    <definedName name="ox_54314be4_038d_5394_a356_b0b334d01218" comment="milleleaf node 54314be4-038d-5394-a356-b0b334d01218">'Heat map article'!$W$92</definedName>
    <definedName name="ox_54355db0_5123_561e_a063_32d643a318cf" comment="milleleaf node 54355db0-5123-561e-a063-32d643a318cf">Graphs!$F$43</definedName>
    <definedName name="ox_54379fda_ea36_55c7_a42e_263a94f9678b" comment="milleleaf node 54379fda-ea36-55c7-a42e-263a94f9678b">'Heat map article'!$P$38</definedName>
    <definedName name="ox_543bfec3_8519_5bba_bf70_edd71673145d" comment="milleleaf node 543bfec3-8519-5bba-bf70-edd71673145d">'Heat map article'!$Q$52</definedName>
    <definedName name="ox_543ded6b_468c_5118_bcb9_4e70a1e77ff4" comment="milleleaf node 543ded6b-468c-5118-bcb9-4e70a1e77ff4">Production!$L$64</definedName>
    <definedName name="ox_5442bb40_a05d_569b_b722_69d84c01ae02" comment="milleleaf node 5442bb40-a05d-569b-b722-69d84c01ae02">Resume_SensAnal!$AP$99</definedName>
    <definedName name="ox_544937e2_11b2_5188_95f2_96c038e85a03" comment="milleleaf node 544937e2-11b2-5188-95f2-96c038e85a03">Graphs!$D$16</definedName>
    <definedName name="ox_544e8dbc_4406_5dbc_8ed4_4fdef72c7205" comment="milleleaf node 544e8dbc-4406-5dbc-8ed4-4fdef72c7205">'Use Phase_Grid'!$N$109</definedName>
    <definedName name="ox_5456f123_29c8_5c33_b031_d8b98718725b" comment="milleleaf node 5456f123-29c8-5c33-b031-d8b98718725b">Production!$P$44</definedName>
    <definedName name="ox_54620a9c_cccd_533d_b69e_67a177f25c4a" comment="milleleaf node 54620a9c-cccd-533d-b69e-67a177f25c4a">Recycling!$BF$118</definedName>
    <definedName name="ox_5462150b_12c7_5d96_8948_915b48893a5d" comment="milleleaf node 5462150b-12c7-5d96-8948-915b48893a5d">'Heat map article'!$C$49</definedName>
    <definedName name="ox_5463731b_8320_5e7e_a145_ea39129c5c30" comment="milleleaf node 5463731b-8320-5e7e-a145-ea39129c5c30">Resume_SensAnal!$D$68</definedName>
    <definedName name="ox_54670061_12bb_5dac_9bcf_b530891f3318" comment="milleleaf node 54670061-12bb-5dac-9bcf-b530891f3318">'Heat map article'!$AG$105</definedName>
    <definedName name="ox_5468af51_e011_5d3d_84e6_14e06c3353b8" comment="milleleaf node 5468af51-e011-5d3d-84e6-14e06c3353b8">'Heat map article'!$Q$110</definedName>
    <definedName name="ox_546c3aee_b0cc_503c_9c59_119666b9825e" comment="milleleaf node 546c3aee-b0cc-503c-9c59-119666b9825e">'Heat map article'!$F$39</definedName>
    <definedName name="ox_54710eeb_5e84_50f7_8fb3_c40007fad9cf" comment="milleleaf node 54710eeb-5e84-50f7-8fb3-c40007fad9cf">'Heat map article'!$R$22</definedName>
    <definedName name="ox_5471292f_9872_5a0d_b495_e8560f03a2d5" comment="milleleaf node 5471292f-9872-5a0d-b495-e8560f03a2d5">'Heat map article'!$O$83</definedName>
    <definedName name="ox_5476c6a1_400f_5ae6_8cd7_73b0565d2b5a" comment="milleleaf node 5476c6a1-400f-5ae6-8cd7-73b0565d2b5a">'Heat map article'!$AG$10</definedName>
    <definedName name="ox_547852db_66b8_5396_a7c7_e6623f4f4ee1" comment="milleleaf node 547852db-66b8-5396-a7c7-e6623f4f4ee1">Resume_SensAnal!$AL$98</definedName>
    <definedName name="ox_547fcf30_aa37_50d7_b61a_c3fcd736d3c3" comment="milleleaf node 547fcf30-aa37-50d7-b61a-c3fcd736d3c3">'Heat map article'!$AH$51</definedName>
    <definedName name="ox_548169ba_fbc0_5f82_b587_1d6877d741c8" comment="milleleaf node 548169ba-fbc0-5f82-b587-1d6877d741c8">Whisker_Sens!$I$36</definedName>
    <definedName name="ox_548a2c3e_821a_5544_9957_98c3acf0f628" comment="milleleaf node 548a2c3e-821a-5544-9957-98c3acf0f628">'Heat map article'!$AB$20</definedName>
    <definedName name="ox_548add81_970d_5dbc_b77b_7501da193b01" comment="milleleaf node 548add81-970d-5dbc-b77b-7501da193b01">Resume_SensAnal!$AH$75</definedName>
    <definedName name="ox_548ae6e3_54c7_5308_8990_2dffb30774c8" comment="milleleaf node 548ae6e3-54c7-5308-8990-2dffb30774c8">'Use Phase_Grid'!$Q$154</definedName>
    <definedName name="ox_5490d080_2723_5d0b_9d40_da80544ef5dd" comment="milleleaf node 5490d080-2723-5d0b-9d40-da80544ef5dd">'Use Phase_Grid'!$Q$217</definedName>
    <definedName name="ox_5490ff54_8915_5e90_970b_9130724fcf03" comment="milleleaf node 5490ff54-8915-5e90-970b-9130724fcf03">Resume_SensAnal!$I$135</definedName>
    <definedName name="ox_5491ffc2_eb47_5a4a_bdd8_f9a94838c38b" comment="milleleaf node 5491ffc2-eb47-5a4a-bdd8-f9a94838c38b">Resume_SensAnal!$AO$47</definedName>
    <definedName name="ox_5492d9b7_302e_5195_b1fb_ad58353400d9" comment="milleleaf node 5492d9b7-302e-5195-b1fb-ad58353400d9">'Heat map article'!$I$83</definedName>
    <definedName name="ox_549b55c0_8960_531e_8e9b_8570183e344d" comment="milleleaf node 549b55c0-8960-531e-8e9b-8570183e344d">'Heat map article'!$U$151</definedName>
    <definedName name="ox_549bfd72_408b_52f6_ba4c_1d9696a5ae52" comment="milleleaf node 549bfd72-408b-52f6-ba4c-1d9696a5ae52">Production!$L$110</definedName>
    <definedName name="ox_549db12d_e61f_542d_a5b7_1378f1e332b6" comment="milleleaf node 549db12d-e61f-542d-a5b7-1378f1e332b6">Resume_SensAnal!$Y$13</definedName>
    <definedName name="ox_54a0457b_3666_5797_83ab_17d2b25688f2" comment="milleleaf node 54a0457b-3666-5797-83ab-17d2b25688f2">Recycling!$AR$78</definedName>
    <definedName name="ox_54a341a9_c93a_5667_b5c4_fe128c5b2ae1" comment="milleleaf node 54a341a9-c93a-5667-b5c4-fe128c5b2ae1">Production!$O$208</definedName>
    <definedName name="ox_54a4af4b_a9e3_5d75_a013_be4630911811" comment="milleleaf node 54a4af4b-a9e3-5d75-a013-be4630911811">'Use Phase'!$AK$321</definedName>
    <definedName name="ox_54a4d8e9_670f_5d5c_8ba8_6605b70416a3" comment="milleleaf node 54a4d8e9-670f-5d5c-8ba8-6605b70416a3">'Heat map article'!$AD$93</definedName>
    <definedName name="ox_54a50df2_ce77_50bd_a5ab_d9ff602b710f" comment="milleleaf node 54a50df2-ce77-50bd-a5ab-d9ff602b710f">'Heat map article'!$AH$24</definedName>
    <definedName name="ox_54ac506a_1d03_5ed7_b7a2_154356124969" comment="milleleaf node 54ac506a-1d03-5ed7-b7a2-154356124969">Recycling!$Q$156</definedName>
    <definedName name="ox_54ad8ab6_d859_5319_b3a0_b54df5717614" comment="milleleaf node 54ad8ab6-d859-5319-b3a0-b54df5717614">'Use Phase'!$M$373</definedName>
    <definedName name="ox_54b1235a_0e47_56d1_b407_aa9ba9b61343" comment="milleleaf node 54b1235a-0e47-56d1-b407-aa9ba9b61343">Recycling!$BJ$324</definedName>
    <definedName name="ox_54b37b10_5ad0_50dc_9c69_c6a1fa08969d" comment="milleleaf node 54b37b10-5ad0-50dc-9c69-c6a1fa08969d">Production!$BF$192</definedName>
    <definedName name="ox_54b5a6ce_f568_5abd_a17b_92de3767e89c" comment="milleleaf node 54b5a6ce-f568-5abd-a17b-92de3767e89c">'Use Phase_Grid'!$C$41</definedName>
    <definedName name="ox_54b96d78_4ed9_55f3_bc25_97ee06580d21" comment="milleleaf node 54b96d78-4ed9-55f3-bc25-97ee06580d21">'Heat map article'!$AB$53</definedName>
    <definedName name="ox_54bc0fd0_40f2_5152_9a6c_731cc68c908c" comment="milleleaf node 54bc0fd0-40f2-5152-9a6c-731cc68c908c">Graphs!$M$38</definedName>
    <definedName name="ox_54bdf756_d87a_5e68_8c95_778c96f8d957" comment="milleleaf node 54bdf756-d87a-5e68-8c95-778c96f8d957">'Use Phase'!$AF$243</definedName>
    <definedName name="ox_54bfd0e5_8f3f_5061_95af_5ff415640b8e" comment="milleleaf node 54bfd0e5-8f3f-5061-95af-5ff415640b8e">'Heat map article'!$F$44</definedName>
    <definedName name="ox_54c41fbc_f07e_59ee_930c_62d1ec3c01f9" comment="milleleaf node 54c41fbc-f07e-59ee-930c-62d1ec3c01f9">'Use Phase'!$R$178</definedName>
    <definedName name="ox_54c67545_54dd_52ea_95d6_67347df45b99" comment="milleleaf node 54c67545-54dd-52ea-95d6-67347df45b99">'Heat map article'!$E$33</definedName>
    <definedName name="ox_54c6f801_5824_5a6b_a0c2_b03288695de8" comment="milleleaf node 54c6f801-5824-5a6b-a0c2-b03288695de8">'Heat map article'!$P$46</definedName>
    <definedName name="ox_54c71e1d_17fb_5811_b831_b137efd3bd78" comment="milleleaf node 54c71e1d-17fb-5811-b831-b137efd3bd78">'Use Phase_Grid'!$B$20</definedName>
    <definedName name="ox_54caaed3_e2d7_5928_a01b_c4af7597a244" comment="milleleaf node 54caaed3-e2d7-5928-a01b-c4af7597a244">'Use Phase'!$J$186</definedName>
    <definedName name="ox_54cee6d7_00df_5420_8de5_754e6ed592ff" comment="milleleaf node 54cee6d7-00df-5420-8de5-754e6ed592ff">'Use Phase'!$M$143</definedName>
    <definedName name="ox_54d71440_7dc6_5e84_876e_ead0ecb6752c" comment="milleleaf node 54d71440-7dc6-5e84-876e-ead0ecb6752c">'Use Phase_Grid'!$B$35</definedName>
    <definedName name="ox_54d7ae8c_f2e6_5490_84a9_cf707977a032" comment="milleleaf node 54d7ae8c-f2e6-5490-84a9-cf707977a032">Recycling!$BC$148</definedName>
    <definedName name="ox_54d974a8_46fd_507a_a870_27e3733e212a" comment="milleleaf node 54d974a8-46fd-507a-a870-27e3733e212a">Recycling!$BK$304</definedName>
    <definedName name="ox_54d9b23b_5959_5e8e_b5c5_8703723713cb" comment="milleleaf node 54d9b23b-5959-5e8e-b5c5-8703723713cb">Recycling!$BO$103</definedName>
    <definedName name="ox_54dec714_3254_5e2d_a246_029b60105c0d" comment="milleleaf node 54dec714-3254-5e2d-a246-029b60105c0d">'Use Phase'!$M$25</definedName>
    <definedName name="ox_54e06dbb_0bfe_5e33_9141_154dd6aa4bdf" comment="milleleaf node 54e06dbb-0bfe-5e33-9141-154dd6aa4bdf">'Use Phase'!$AE$210</definedName>
    <definedName name="ox_54e23f47_2a52_535b_ab86_34bee349d1a3" comment="milleleaf node 54e23f47-2a52-535b-ab86-34bee349d1a3">Production!$V$5</definedName>
    <definedName name="ox_54e2949d_3ecc_5afd_9c13_43291e8b3f98" comment="milleleaf node 54e2949d-3ecc-5afd-9c13-43291e8b3f98">'Heat map article'!$D$59</definedName>
    <definedName name="ox_54e297cb_e42a_51ad_ab6a_fda41073ce48" comment="milleleaf node 54e297cb-e42a-51ad-ab6a-fda41073ce48">'Use Phase'!$AD$228</definedName>
    <definedName name="ox_54e4b04c_9496_59b7_b587_85d265585f0c" comment="milleleaf node 54e4b04c-9496-59b7-b587-85d265585f0c">Resume_SensAnal!$O$120</definedName>
    <definedName name="ox_54e54409_9a86_53fa_af86_fe7c9af67c35" comment="milleleaf node 54e54409-9a86-53fa-af86-fe7c9af67c35">Resume_SensAnal!$O$32</definedName>
    <definedName name="ox_54e7efd2_0065_5fb0_92d1_fda4605c1541" comment="milleleaf node 54e7efd2-0065-5fb0-92d1-fda4605c1541">Resume_SensAnal!$AR$78</definedName>
    <definedName name="ox_54e874e9_9939_58c7_82bd_154838daaab2" comment="milleleaf node 54e874e9-9939-58c7-82bd-154838daaab2">'Heat map article'!$AE$142</definedName>
    <definedName name="ox_54e887b0_f52b_569a_857f_8b495b03408e" comment="milleleaf node 54e887b0-f52b-569a-857f-8b495b03408e">'Use Phase_Grid'!$W$147</definedName>
    <definedName name="ox_54e993ea_f3d6_5450_95a8_0884116f9252" comment="milleleaf node 54e993ea-f3d6-5450-95a8-0884116f9252">Resume_SensAnal!$Q$72</definedName>
    <definedName name="ox_54eacc79_3aee_5640_aab1_58d1e9ae6c7f" comment="milleleaf node 54eacc79-3aee-5640-aab1-58d1e9ae6c7f">Recycling!$Z$86</definedName>
    <definedName name="ox_54ecce7d_cf89_57e5_b44e_35b82db5e320" comment="milleleaf node 54ecce7d-cf89-57e5-b44e-35b82db5e320">'Heat map article'!$AH$73</definedName>
    <definedName name="ox_54ee1fc3_529b_5cb2_89fe_16e2b3f76541" comment="milleleaf node 54ee1fc3-529b-5cb2-89fe-16e2b3f76541">Production!$G$45</definedName>
    <definedName name="ox_54f2f3c4_6d5f_521d_904d_ce37bc5cf191" comment="milleleaf node 54f2f3c4-6d5f-521d-904d-ce37bc5cf191">Recycling!$B$130</definedName>
    <definedName name="ox_54f748f4_721b_5377_984e_a1c77c18db68" comment="milleleaf node 54f748f4-721b-5377-984e-a1c77c18db68">Resume_SensAnal!$D$115</definedName>
    <definedName name="ox_54f95175_ec12_5ae3_afb9_8e1c541fcc94" comment="milleleaf node 54f95175-ec12-5ae3-afb9-8e1c541fcc94">'Use Phase'!$M$392</definedName>
    <definedName name="ox_54f9be33_038f_55d2_8c04_6f9fc583c727" comment="milleleaf node 54f9be33-038f-55d2-8c04-6f9fc583c727">Resume_SensAnal!$AL$75</definedName>
    <definedName name="ox_54ff0edf_d0fd_5fb3_9ac5_e8f8a183bd5d" comment="milleleaf node 54ff0edf-d0fd-5fb3-9ac5-e8f8a183bd5d">'Use Phase'!$M$337</definedName>
    <definedName name="ox_5502a355_9321_504e_b787_9325a93b11d9" comment="milleleaf node 5502a355-9321-504e-b787-9325a93b11d9">'Use Phase'!$K$222</definedName>
    <definedName name="ox_5502fdcf_7707_5cf2_ad26_acfeeaa0e218" comment="milleleaf node 5502fdcf-7707-5cf2-ad26-acfeeaa0e218">Resume_SensAnal!$U$186</definedName>
    <definedName name="ox_550902f3_c01e_512d_9455_de720af377ab" comment="milleleaf node 550902f3-c01e-512d-9455-de720af377ab">'Heat map article'!$AE$139</definedName>
    <definedName name="ox_550c0589_ecff_5c84_93dd_c74d40cc21c4" comment="milleleaf node 550c0589-ecff-5c84-93dd-c74d40cc21c4">'Use Phase'!$W$351</definedName>
    <definedName name="ox_550cbc6a_163e_5a77_999c_8da7cbdfd550" comment="milleleaf node 550cbc6a-163e-5a77-999c-8da7cbdfd550">Graphs!$E$42</definedName>
    <definedName name="ox_55105308_5d20_5385_962d_c1c50bdd0133" comment="milleleaf node 55105308-5d20-5385-962d-c1c50bdd0133">Recycling!$AL$134</definedName>
    <definedName name="ox_5512954b_f92a_5023_8d0e_379769685faa" comment="milleleaf node 5512954b-f92a-5023-8d0e-379769685faa">Recycling!$AX$165</definedName>
    <definedName name="ox_5515e6da_7e0f_5f71_8be2_4bb90a0185ba" comment="milleleaf node 5515e6da-7e0f-5f71-8be2-4bb90a0185ba">Graphs!$E$18</definedName>
    <definedName name="ox_551684e7_1cbd_5f62_9952_e38e3b0874d7" comment="milleleaf node 551684e7-1cbd-5f62-9952-e38e3b0874d7">'Use Phase'!$S$215</definedName>
    <definedName name="ox_55188ca2_c8b6_5150_a5ea_a7fe803b00bb" comment="milleleaf node 55188ca2-c8b6-5150-a5ea-a7fe803b00bb">Production!$AA$92</definedName>
    <definedName name="ox_551a29fa_f721_590b_a677_69e44994d815" comment="milleleaf node 551a29fa-f721-590b-a677-69e44994d815">'Use Phase'!$L$255</definedName>
    <definedName name="ox_551bcf11_714f_5b20_9a8a_eb27ddb71c9d" comment="milleleaf node 551bcf11-714f-5b20-9a8a-eb27ddb71c9d">Resume_SensAnal!$P$62</definedName>
    <definedName name="ox_55202396_1fa4_543b_a92d_f9edd8fabcea" comment="milleleaf node 55202396-1fa4-543b-a92d-f9edd8fabcea">Production!$BF$50</definedName>
    <definedName name="ox_5523e19e_4f52_5edb_96db_6ba59f6d6ae2" comment="milleleaf node 5523e19e-4f52-5edb-96db-6ba59f6d6ae2">'Use Phase_Grid'!$N$34</definedName>
    <definedName name="ox_553081f4_6e26_5d37_b9ab_564d9f23799d" comment="milleleaf node 553081f4-6e26-5d37-b9ab-564d9f23799d">'Use Phase'!$C$24</definedName>
    <definedName name="ox_553175d5_0075_597f_9b90_1cb51e210034" comment="milleleaf node 553175d5-0075-597f-9b90-1cb51e210034">Graphs!$P$41</definedName>
    <definedName name="ox_55328a22_e3d2_54e5_860e_0f9dfdf40411" comment="milleleaf node 55328a22-e3d2-54e5-860e-0f9dfdf40411">Recycling!$AP$81</definedName>
    <definedName name="ox_5535d467_11c9_5c28_a129_468a4f2dbbc3" comment="milleleaf node 5535d467-11c9-5c28-a129-468a4f2dbbc3">Graphs!$G$15</definedName>
    <definedName name="ox_553a8958_9df0_54ff_b325_211ae8709340" comment="milleleaf node 553a8958-9df0-54ff-b325-211ae8709340">Recycling!$AU$79</definedName>
    <definedName name="ox_553bc04f_3467_56a5_96f9_a4e32b809f82" comment="milleleaf node 553bc04f-3467-56a5-96f9-a4e32b809f82">'Use Phase_Grid'!$M$64</definedName>
    <definedName name="ox_553d0989_e0c7_560f_9b7f_7b11cf9d6076" comment="milleleaf node 553d0989-e0c7-560f-9b7f-7b11cf9d6076">'Use Phase'!$C$19</definedName>
    <definedName name="ox_553d9615_9151_5095_a9fa_f09fe761ea84" comment="milleleaf node 553d9615-9151-5095-a9fa-f09fe761ea84">Production!$F$109</definedName>
    <definedName name="ox_55401622_5faf_5b41_8826_e18d1c0292f6" comment="milleleaf node 55401622-5faf-5b41-8826-e18d1c0292f6">Recycling!$AU$88</definedName>
    <definedName name="ox_5540616d_1755_5b18_b072_3a45e4cd551f" comment="milleleaf node 5540616d-1755-5b18-b072-3a45e4cd551f">'Use Phase'!$Q$33</definedName>
    <definedName name="ox_554069e1_14f0_5485_899f_ddd6ac1e1910" comment="milleleaf node 554069e1-14f0-5485-899f-ddd6ac1e1910">'Use Phase'!$L$98</definedName>
    <definedName name="ox_5547f1d9_beee_5871_879b_409026acc94b" comment="milleleaf node 5547f1d9-beee-5871-879b-409026acc94b">'Use Phase'!$V$161</definedName>
    <definedName name="ox_554a9f98_7f41_5e71_9f6a_c2fa8e976a98" comment="milleleaf node 554a9f98-7f41-5e71-9f6a-c2fa8e976a98">Resume_SensAnal!$T$12</definedName>
    <definedName name="ox_554ae382_afa2_5b0a_973c_7fb164ce9b2e" comment="milleleaf node 554ae382-afa2-5b0a-973c-7fb164ce9b2e">Recycling!$Y$96</definedName>
    <definedName name="ox_554dcc85_c828_5936_8c4f_72187a7b53dc" comment="milleleaf node 554dcc85-c828-5936-8c4f-72187a7b53dc">Resume_SensAnal!$E$213</definedName>
    <definedName name="ox_554efcbc_513b_5aa6_a98d_6802811408e5" comment="milleleaf node 554efcbc-513b-5aa6-a98d-6802811408e5">'Use Phase'!$AI$176</definedName>
    <definedName name="ox_55595f2d_eed0_53c6_982e_c9aca1d51cbe" comment="milleleaf node 55595f2d-eed0-53c6-982e-c9aca1d51cbe">Recycling!$P$142</definedName>
    <definedName name="ox_555b5813_c7cb_55ca_8943_e92da3ef3500" comment="milleleaf node 555b5813-c7cb-55ca-8943-e92da3ef3500">'Use Phase_Grid'!$Q$206</definedName>
    <definedName name="ox_555efc71_3808_5023_93a1_836480823029" comment="milleleaf node 555efc71-3808-5023-93a1-836480823029">'Use Phase'!$AL$213</definedName>
    <definedName name="ox_555fb910_f9a2_5601_882c_9fa69dbeb466" comment="milleleaf node 555fb910-f9a2-5601-882c-9fa69dbeb466">'Heat map article'!$E$44</definedName>
    <definedName name="ox_55601c70_9498_5705_aa88_2e28b7efec15" comment="milleleaf node 55601c70-9498-5705-aa88-2e28b7efec15">'Use Phase_Grid'!$K$201</definedName>
    <definedName name="ox_55626185_9f74_5fff_bbcd_331d3133052d" comment="milleleaf node 55626185-9f74-5fff-bbcd-331d3133052d">'Use Phase_Grid'!$N$168</definedName>
    <definedName name="ox_5562fb34_441d_5fe7_a699_7446db889bdc" comment="milleleaf node 5562fb34-441d-5fe7-a699-7446db889bdc">'Use Phase_Grid'!$L$41</definedName>
    <definedName name="ox_55662a66_ffa3_5763_9848_dd583336f9e2" comment="milleleaf node 55662a66-ffa3-5763-9848-dd583336f9e2">'Use Phase'!$L$330</definedName>
    <definedName name="ox_55669931_d857_5b94_bf86_034673bdcf41" comment="milleleaf node 55669931-d857-5b94-bf86-034673bdcf41">'Use Phase_Grid'!$P$16</definedName>
    <definedName name="ox_5566b2ab_a50b_5be1_b6d1_70dd1719f670" comment="milleleaf node 5566b2ab-a50b-5be1-b6d1-70dd1719f670">Resume_SensAnal!$AN$120</definedName>
    <definedName name="ox_55675e39_11d9_59a8_be0d_8f124aa8041f" comment="milleleaf node 55675e39-11d9-59a8-be0d-8f124aa8041f">'Heat map article'!$AR$6</definedName>
    <definedName name="ox_5569bb90_7783_5e00_b2cb_859c12b5b8ed" comment="milleleaf node 5569bb90-7783-5e00-b2cb-859c12b5b8ed">'Use Phase'!$AE$284</definedName>
    <definedName name="ox_556c39a1_a367_5f36_abb5_4721a10bf822" comment="milleleaf node 556c39a1-a367-5f36-abb5-4721a10bf822">Resume_SensAnal!$G$190</definedName>
    <definedName name="ox_556e4938_b489_51a7_9e06_d7b0ff4670db" comment="milleleaf node 556e4938-b489-51a7-9e06-d7b0ff4670db">'Heat map article'!$AD$131</definedName>
    <definedName name="ox_556eccd1_841d_5f95_b8ad_c81209a1d75a" comment="milleleaf node 556eccd1-841d-5f95-b8ad-c81209a1d75a">Production!$AT$53</definedName>
    <definedName name="ox_556f1f0d_1d68_5d62_a075_84f972953fc0" comment="milleleaf node 556f1f0d-1d68-5d62-a075-84f972953fc0">Resume_SensAnal!$Q$128</definedName>
    <definedName name="ox_5571b3b0_f60a_501f_8487_344c92b8a457" comment="milleleaf node 5571b3b0-f60a-501f-8487-344c92b8a457">'Heat map article'!$Q$143</definedName>
    <definedName name="ox_557412fd_5468_5e8d_b299_f4e2cc1a4cdc" comment="milleleaf node 557412fd-5468-5e8d-b299-f4e2cc1a4cdc">Production!$AR$4</definedName>
    <definedName name="ox_5576f049_bd26_5acf_b561_fad8ba30c5ef" comment="milleleaf node 5576f049-bd26-5acf-b561-fad8ba30c5ef">Resume_SensAnal!$R$61</definedName>
    <definedName name="ox_557a2b5e_9bec_5de3_84ce_db64cda28563" comment="milleleaf node 557a2b5e-9bec-5de3-84ce-db64cda28563">'Heat map article'!$AB$54</definedName>
    <definedName name="ox_557d225a_7142_52ec_a339_9474294ea61b" comment="milleleaf node 557d225a-7142-52ec-a339-9474294ea61b">Production!$AJ$156</definedName>
    <definedName name="ox_557d40b3_e670_5957_81de_12f05c909a4b" comment="milleleaf node 557d40b3-e670-5957-81de-12f05c909a4b">Resume_SensAnal!$H$117</definedName>
    <definedName name="ox_557e8ec5_a858_5246_87fe_cb15dbd511dc" comment="milleleaf node 557e8ec5-a858-5246-87fe-cb15dbd511dc">Recycling!$AP$135</definedName>
    <definedName name="ox_55802d5d_1bd2_5341_a762_6700f09495ed" comment="milleleaf node 55802d5d-1bd2-5341-a762-6700f09495ed">'Heat map article'!$U$113</definedName>
    <definedName name="ox_558045af_c03e_58a6_b310_bc95ee04184d" comment="milleleaf node 558045af-c03e-58a6-b310-bc95ee04184d">Graphs!$B$48</definedName>
    <definedName name="ox_55829d27_3e0a_5060_ba66_3016e4e868c8" comment="milleleaf node 55829d27-3e0a-5060-ba66-3016e4e868c8">'Heat map article'!$M$122</definedName>
    <definedName name="ox_5582a5af_163b_5168_9de1_49d2cf5d2842" comment="milleleaf node 5582a5af-163b-5168-9de1-49d2cf5d2842">Resume_SensAnal!$AN$89</definedName>
    <definedName name="ox_5582da28_153f_5810_809f_6f00d4292bbd" comment="milleleaf node 5582da28-153f-5810-809f-6f00d4292bbd">'Use Phase'!$L$216</definedName>
    <definedName name="ox_55884487_3e9d_5cdc_ac44_14d3a61dc4f6" comment="milleleaf node 55884487-3e9d-5cdc-ac44-14d3a61dc4f6">Recycling!$AJ$94</definedName>
    <definedName name="ox_5588e037_6a6d_50e1_bd4c_60faed738518" comment="milleleaf node 5588e037-6a6d-50e1-bd4c-60faed738518">Production!$AP$15</definedName>
    <definedName name="ox_558954f6_4006_5673_8c00_b1df9e5a5f71" comment="milleleaf node 558954f6-4006-5673-8c00-b1df9e5a5f71">'Use Phase'!$B$57</definedName>
    <definedName name="ox_558ba97c_c0d1_58b9_8002_1ae016f18ef6" comment="milleleaf node 558ba97c-c0d1-58b9-8002-1ae016f18ef6">Resume_SensAnal!$Q$7</definedName>
    <definedName name="ox_5590a902_ab4f_552f_a3d2_5663505488d3" comment="milleleaf node 5590a902-ab4f-552f-a3d2-5663505488d3">'Heat map article'!$X$11</definedName>
    <definedName name="ox_5591a4c5_2383_5e58_8573_f30e6db83cc7" comment="milleleaf node 5591a4c5-2383-5e58-8573-f30e6db83cc7">Resume_SensAnal!$O$196</definedName>
    <definedName name="ox_5595d6a4_e78c_5fde_b990_3533bc1bb1a0" comment="milleleaf node 5595d6a4-e78c-5fde-b990-3533bc1bb1a0">'Use Phase'!$AJ$232</definedName>
    <definedName name="ox_5596195d_31c7_5d28_9585_e52e68675a53" comment="milleleaf node 5596195d-31c7-5d28-9585-e52e68675a53">'Use Phase_Grid'!$P$213</definedName>
    <definedName name="ox_55995980_55c2_5f2f_a5a4_7c705d0effdb" comment="milleleaf node 55995980-55c2-5f2f-a5a4-7c705d0effdb">'Use Phase_Grid'!$L$103</definedName>
    <definedName name="ox_559a2145_e6b3_52d3_b0ff_e17713e8fd2c" comment="milleleaf node 559a2145-e6b3-52d3-b0ff-e17713e8fd2c">Graphs!$M$23</definedName>
    <definedName name="ox_559a7a91_12b2_5208_a841_2fb5abaf3c88" comment="milleleaf node 559a7a91-12b2-5208-a841-2fb5abaf3c88">'Heat map article'!$D$88</definedName>
    <definedName name="ox_559c886f_d1d2_5339_853b_795f7802eae2" comment="milleleaf node 559c886f-d1d2-5339-853b-795f7802eae2">'Heat map article'!$Y$55</definedName>
    <definedName name="ox_559cc78a_a4c0_5ad8_90bd_cddb44d8df11" comment="milleleaf node 559cc78a-a4c0-5ad8-90bd-cddb44d8df11">Resume_SensAnal!$E$172</definedName>
    <definedName name="ox_559e6b0c_194c_531c_87c0_b0d04fda7d7b" comment="milleleaf node 559e6b0c-194c-531c-87c0-b0d04fda7d7b">Recycling!$BH$111</definedName>
    <definedName name="ox_55a64a9b_6088_58eb_ab6f_0678061e51a9" comment="milleleaf node 55a64a9b-6088-58eb-ab6f-0678061e51a9">Resume_SensAnal!$A$201</definedName>
    <definedName name="ox_55aa51fc_7546_5f8f_a793_1351eec711e6" comment="milleleaf node 55aa51fc-7546-5f8f-a793-1351eec711e6">'Use Phase'!$Q$149</definedName>
    <definedName name="ox_55abad48_ea66_51d9_9113_cd9add15e36c" comment="milleleaf node 55abad48-ea66-51d9-9113-cd9add15e36c">Resume_SensAnal!$S$41</definedName>
    <definedName name="ox_55b5aa4e_9bb1_514e_8210_ac9c0c85114e" comment="milleleaf node 55b5aa4e-9bb1-514e-8210-ac9c0c85114e">Resume_SensAnal!$AN$38</definedName>
    <definedName name="ox_55b6d80d_eebd_5eee_9e61_71b187f97cac" comment="milleleaf node 55b6d80d-eebd-5eee-9e61-71b187f97cac">'Use Phase'!$L$184</definedName>
    <definedName name="ox_55b8f6b4_6fae_585a_a0ea_3b9b4ee29f14" comment="milleleaf node 55b8f6b4-6fae-585a-a0ea-3b9b4ee29f14">Recycling!$CA$103</definedName>
    <definedName name="ox_55bf3d3f_1db7_5a9d_989b_d35edcc8d76e" comment="milleleaf node 55bf3d3f-1db7-5a9d-989b-d35edcc8d76e">'Use Phase'!$N$142</definedName>
    <definedName name="ox_55c4d5ef_ef9c_51d0_83f6_a34ecef6c46e" comment="milleleaf node 55c4d5ef-ef9c-51d0-83f6-a34ecef6c46e">Resume_SensAnal!$P$208</definedName>
    <definedName name="ox_55c5999d_c27c_52fb_b05f_a3204c15c787" comment="milleleaf node 55c5999d-c27c-52fb-b05f-a3204c15c787">Production!$BO$145</definedName>
    <definedName name="ox_55cabc89_1168_5929_852a_a53909e7757c" comment="milleleaf node 55cabc89-1168-5929-852a-a53909e7757c">'Heat map article'!$D$36</definedName>
    <definedName name="ox_55cb96f1_cc20_59d0_aeb3_c1cb2c4a1121" comment="milleleaf node 55cb96f1-cc20-59d0-aeb3-c1cb2c4a1121">Recycling!$AS$144</definedName>
    <definedName name="ox_55cbde15_6484_5223_966b_541461111b65" comment="milleleaf node 55cbde15-6484-5223-966b-541461111b65">Recycling!$AB$85</definedName>
    <definedName name="ox_55cfe07a_2953_5538_9520_4ce7cb5a0bd9" comment="milleleaf node 55cfe07a-2953-5538-9520-4ce7cb5a0bd9">Recycling!$AQ$152</definedName>
    <definedName name="ox_55d39cbb_fcf2_5658_8212_963245be378f" comment="milleleaf node 55d39cbb-fcf2-5658-8212-963245be378f">Graphs!$I$9</definedName>
    <definedName name="ox_55d54ee9_8c99_5344_b038_fb296333f092" comment="milleleaf node 55d54ee9-8c99-5344-b038-fb296333f092">'Heat map article'!$Z$144</definedName>
    <definedName name="ox_55d95946_f2c8_547a_9e18_d25c8cef4e0d" comment="milleleaf node 55d95946-f2c8-547a-9e18-d25c8cef4e0d">'Heat map article'!$AE$53</definedName>
    <definedName name="ox_55dd33af_e8a6_5e2e_9a6e_1b3ab5d7bd3c" comment="milleleaf node 55dd33af-e8a6-5e2e-9a6e-1b3ab5d7bd3c">Recycling!$AC$135</definedName>
    <definedName name="ox_55ddf391_50d8_5a11_b5f7_8896de1b0dc6" comment="milleleaf node 55ddf391-50d8-5a11-b5f7-8896de1b0dc6">'Heat map article'!$P$83</definedName>
    <definedName name="ox_55e21837_a0d9_5098_891b_408c566ad911" comment="milleleaf node 55e21837-a0d9-5098-891b-408c566ad911">'Use Phase'!$AF$223</definedName>
    <definedName name="ox_55e66407_a216_584c_b487_c7f19eb7b034" comment="milleleaf node 55e66407-a216-584c-b487-c7f19eb7b034">'Heat map article'!$AB$16</definedName>
    <definedName name="ox_55e8db5c_2320_54d9_9388_e47487424faa" comment="milleleaf node 55e8db5c-2320-54d9-9388-e47487424faa">Resume_SensAnal!$I$76</definedName>
    <definedName name="ox_55e98fe3_392f_5225_9d93_7e46fdc7648d" comment="milleleaf node 55e98fe3-392f-5225-9d93-7e46fdc7648d">Recycling!$O$187</definedName>
    <definedName name="ox_55ea413b_3ec7_58a0_aa64_4950bf904c8f" comment="milleleaf node 55ea413b-3ec7-58a0-aa64-4950bf904c8f">Production!$I$238</definedName>
    <definedName name="ox_55ec960e_c992_5e18_b593_60447dcfeec4" comment="milleleaf node 55ec960e-c992-5e18-b593-60447dcfeec4">Recycling!$AX$82</definedName>
    <definedName name="ox_55eef8d6_c5a2_5ff5_96dd_3c509307d048" comment="milleleaf node 55eef8d6-c5a2-5ff5-96dd-3c509307d048">'Heat map article'!$C$116</definedName>
    <definedName name="ox_55f27485_3267_500d_9ff2_66a72a1bbe0b" comment="milleleaf node 55f27485-3267-500d-9ff2-66a72a1bbe0b">'Heat map article'!$W$136</definedName>
    <definedName name="ox_55f28f2f_4957_5d6e_8e0a_2a0d44c23429" comment="milleleaf node 55f28f2f-4957-5d6e-8e0a-2a0d44c23429">'Use Phase'!$AI$350</definedName>
    <definedName name="ox_55f5dcf0_d33e_5296_9fc5_1e2878fe16e4" comment="milleleaf node 55f5dcf0-d33e-5296-9fc5-1e2878fe16e4">'Use Phase'!$N$89</definedName>
    <definedName name="ox_55f7f696_a6c9_546b_b818_8176dce899b3" comment="milleleaf node 55f7f696-a6c9-546b-b818-8176dce899b3">Recycling!$P$144</definedName>
    <definedName name="ox_55f9b984_fef7_5d58_ae1b_7836f17b26e8" comment="milleleaf node 55f9b984-fef7-5d58-ae1b-7836f17b26e8">Graphs!$M$5</definedName>
    <definedName name="ox_55fbc258_dcd0_5ee3_9aff_37ffe44e9262" comment="milleleaf node 55fbc258-dcd0-5ee3-9aff-37ffe44e9262">Graphs!$M$41</definedName>
    <definedName name="ox_55fdaddc_d54f_562b_842b_920a90f446d9" comment="milleleaf node 55fdaddc-d54f-562b-842b-920a90f446d9">Resume_SensAnal!$T$69</definedName>
    <definedName name="ox_55fe9568_b4c7_57f1_876a_ee4f2f33c15a" comment="milleleaf node 55fe9568-b4c7-57f1-876a-ee4f2f33c15a">Recycling!$AS$81</definedName>
    <definedName name="ox_5601db00_0d78_5683_8491_4c0bc63f6dda" comment="milleleaf node 5601db00-0d78-5683-8491-4c0bc63f6dda">Resume_SensAnal!$F$69</definedName>
    <definedName name="ox_560263c4_39db_52b6_abc8_aa50ba2b3e38" comment="milleleaf node 560263c4-39db-52b6-abc8-aa50ba2b3e38">Production!$O$26</definedName>
    <definedName name="ox_56034b22_614c_57ce_ae30_93c8de41cdc5" comment="milleleaf node 56034b22-614c-57ce-ae30-93c8de41cdc5">'Heat map article'!$V$44</definedName>
    <definedName name="ox_56049148_ddec_5a2b_bff6_bca8f0d065a9" comment="milleleaf node 56049148-ddec-5a2b-bff6-bca8f0d065a9">'Use Phase'!$L$113</definedName>
    <definedName name="ox_56055dd8_cd1d_53eb_85ab_5527767a3450" comment="milleleaf node 56055dd8-cd1d-53eb-85ab-5527767a3450">'Use Phase'!$AI$175</definedName>
    <definedName name="ox_5606969c_2b69_50e0_880c_176a782aa26d" comment="milleleaf node 5606969c-2b69-50e0-880c-176a782aa26d">Production!$L$98</definedName>
    <definedName name="ox_5608d062_b44e_56a8_b38d_7602cd85bdb1" comment="milleleaf node 5608d062-b44e-56a8-b38d-7602cd85bdb1">Production!$G$36</definedName>
    <definedName name="ox_560b055b_4c5a_584b_97a8_5b2a22543671" comment="milleleaf node 560b055b-4c5a-584b-97a8-5b2a22543671">Production!$AO$83</definedName>
    <definedName name="ox_56102206_b655_5b31_ac58_02f40ba90610" comment="milleleaf node 56102206-b655-5b31-ac58-02f40ba90610">'Use Phase'!$V$284</definedName>
    <definedName name="ox_56108adb_63bd_520a_83fc_8fbb63866241" comment="milleleaf node 56108adb-63bd-520a-83fc-8fbb63866241">Cover!$B$11</definedName>
    <definedName name="ox_5611adf0_9898_55e2_b9f0_e39c78fd03c0" comment="milleleaf node 5611adf0-9898-55e2-b9f0-e39c78fd03c0">Production!$D$27</definedName>
    <definedName name="ox_5613edca_9fb5_5e35_841d_1f15a0cbb464" comment="milleleaf node 5613edca-9fb5-5e35-841d-1f15a0cbb464">Resume_SensAnal!$H$98</definedName>
    <definedName name="ox_5614103b_6705_5667_a4af_16fe468e44db" comment="milleleaf node 5614103b-6705-5667-a4af-16fe468e44db">Recycling!$AW$302</definedName>
    <definedName name="ox_56151ff4_0f00_5c0f_a9e4_853ae6c91efa" comment="milleleaf node 56151ff4-0f00-5c0f-a9e4-853ae6c91efa">Resume_SensAnal!$M$100</definedName>
    <definedName name="ox_5620293e_f3e1_56b2_9edb_f8574e39a77a" comment="milleleaf node 5620293e-f3e1-56b2-9edb-f8574e39a77a">'Use Phase'!$W$166</definedName>
    <definedName name="ox_56213151_5dc0_5cce_b714_9adce1bda128" comment="milleleaf node 56213151-5dc0-5cce-b714-9adce1bda128">'Use Phase'!$M$369</definedName>
    <definedName name="ox_562cde20_c1cd_57cd_8e15_7f4d4fb1cc73" comment="milleleaf node 562cde20-c1cd-57cd-8e15-7f4d4fb1cc73">Resume_SensAnal!$AN$98</definedName>
    <definedName name="ox_56320108_bd03_5dcc_a2ab_af65e7eec3df" comment="milleleaf node 56320108-bd03-5dcc-a2ab-af65e7eec3df">'Use Phase_Grid'!$O$115</definedName>
    <definedName name="ox_5638f70a_c259_5dbc_bbfe_4a96d330636f" comment="milleleaf node 5638f70a-c259-5dbc-bbfe-4a96d330636f">Resume_SensAnal!$R$37</definedName>
    <definedName name="ox_563aca4b_a4fd_5709_a7a6_ebca05f56059" comment="milleleaf node 563aca4b-a4fd-5709-a7a6-ebca05f56059">'Use Phase'!$M$282</definedName>
    <definedName name="ox_563d3c23_3bbc_5eb4_ba33_74f0a8a176ed" comment="milleleaf node 563d3c23-3bbc-5eb4-ba33-74f0a8a176ed">'Use Phase_Grid'!$T$177</definedName>
    <definedName name="ox_563d93fc_522f_526d_87ce_d5e8170c3a93" comment="milleleaf node 563d93fc-522f-526d-87ce-d5e8170c3a93">Graphs!$M$7</definedName>
    <definedName name="ox_563daf8e_4be3_57a5_b38e_8af9775fdc9c" comment="milleleaf node 563daf8e-4be3-57a5-b38e-8af9775fdc9c">Recycling!$J$119</definedName>
    <definedName name="ox_56417872_25d8_5e17_ae56_36982cea08a3" comment="milleleaf node 56417872-25d8-5e17-ae56-36982cea08a3">Resume_SensAnal!$I$206</definedName>
    <definedName name="ox_5643c60f_f71e_5ad7_a67a_027038991e6c" comment="milleleaf node 5643c60f-f71e-5ad7-a67a-027038991e6c">Resume_SensAnal!$T$32</definedName>
    <definedName name="ox_56472048_a695_5380_9486_29497550efa5" comment="milleleaf node 56472048-a695-5380-9486-29497550efa5">Recycling!$BS$111</definedName>
    <definedName name="ox_564b237f_ad73_5711_94cd_b4479f958662" comment="milleleaf node 564b237f-ad73-5711-94cd-b4479f958662">Production!$S$33</definedName>
    <definedName name="ox_564b4d0a_ae09_5247_afea_c2ca1b7d0582" comment="milleleaf node 564b4d0a-ae09-5247-afea-c2ca1b7d0582">Production!$AL$53</definedName>
    <definedName name="ox_5650d264_7a0f_5ae5_922a_4f652145ed26" comment="milleleaf node 5650d264-7a0f-5ae5-922a-4f652145ed26">Recycling!$AT$85</definedName>
    <definedName name="ox_5652e42a_9c80_5b51_81a7_6cda93beb63e" comment="milleleaf node 5652e42a-9c80-5b51-81a7-6cda93beb63e">Resume_SensAnal!$Q$87</definedName>
    <definedName name="ox_56567f81_bc3a_5ae8_8c07_5391ac0ab988" comment="milleleaf node 56567f81-bc3a-5ae8-8c07-5391ac0ab988">Production!$N$130</definedName>
    <definedName name="ox_5658f223_88c7_59c4_8fd7_81338fd100e0" comment="milleleaf node 5658f223-88c7-59c4-8fd7-81338fd100e0">Recycling!$BM$325</definedName>
    <definedName name="ox_56597021_e756_5436_8106_216ded7fae64" comment="milleleaf node 56597021-e756-5436-8106-216ded7fae64">'Use Phase'!$V$259</definedName>
    <definedName name="ox_565a90f6_7ecc_5bf5_b39b_7fb50859c9bc" comment="milleleaf node 565a90f6-7ecc-5bf5-b39b-7fb50859c9bc">'Heat map article'!$V$42</definedName>
    <definedName name="ox_565c193f_0b0f_51ef_9163_521ef2f4724c" comment="milleleaf node 565c193f-0b0f-51ef-9163-521ef2f4724c">Graphs!$E$58</definedName>
    <definedName name="ox_565e161e_f783_5066_9ee1_4a1398c11640" comment="milleleaf node 565e161e-f783-5066-9ee1-4a1398c11640">'Heat map article'!$K$79</definedName>
    <definedName name="ox_565ebf90_2d66_5f3d_97fe_dfae9f4fabef" comment="milleleaf node 565ebf90-2d66-5f3d-97fe-dfae9f4fabef">Resume_SensAnal!$L$10</definedName>
    <definedName name="ox_56612d26_6530_5a85_88cb_74a6796b9c7d" comment="milleleaf node 56612d26-6530-5a85-88cb-74a6796b9c7d">'Use Phase'!$G$50</definedName>
    <definedName name="ox_56625401_8ca1_50c8_96eb_e1ed2268956a" comment="milleleaf node 56625401-8ca1-50c8-96eb-e1ed2268956a">'Use Phase'!$AJ$231</definedName>
    <definedName name="ox_5666935f_24ce_5ca7_a504_224b4a77c27d" comment="milleleaf node 5666935f-24ce-5ca7-a504-224b4a77c27d">'Heat map article'!$AJ$34</definedName>
    <definedName name="ox_5668cb04_2422_56e4_b6ac_48b660aff2d6" comment="milleleaf node 5668cb04-2422-56e4-b6ac-48b660aff2d6">Resume_SensAnal!$M$154</definedName>
    <definedName name="ox_566b789a_c46a_5545_8866_2614c5d58541" comment="milleleaf node 566b789a-c46a-5545-8866-2614c5d58541">'Heat map article'!$M$112</definedName>
    <definedName name="ox_566c31e6_c7f2_596d_83cd_a1a5ebaab808" comment="milleleaf node 566c31e6-c7f2-596d-83cd-a1a5ebaab808">'Use Phase_Grid'!$L$180</definedName>
    <definedName name="ox_566c5656_c379_56ba_a224_4df7e9040b17" comment="milleleaf node 566c5656-c379-56ba-a224-4df7e9040b17">'Use Phase'!$U$301</definedName>
    <definedName name="ox_566eede6_f19f_5ef6_aaea_3e71005e695e" comment="milleleaf node 566eede6-f19f-5ef6-aaea-3e71005e695e">Production!$S$70</definedName>
    <definedName name="ox_566f5bf2_0c6e_5b8a_be92_30c31a1da391" comment="milleleaf node 566f5bf2-0c6e-5b8a-be92-30c31a1da391">Production!$AZ$10</definedName>
    <definedName name="ox_56725eff_8d12_5776_a9c5_7a8dbf4003bc" comment="milleleaf node 56725eff-8d12-5776-a9c5-7a8dbf4003bc">Resume_SensAnal!$E$74</definedName>
    <definedName name="ox_56727019_e8d9_5165_96c1_5100994d9974" comment="milleleaf node 56727019-e8d9-5165-96c1-5100994d9974">Production!$R$75</definedName>
    <definedName name="ox_56729bb3_cad9_57ca_914c_c2bad4252ddd" comment="milleleaf node 56729bb3-cad9-57ca-914c-c2bad4252ddd">'Heat map article'!$D$26</definedName>
    <definedName name="ox_5674d402_e9eb_5937_b2e2_cddd8cd75911" comment="milleleaf node 5674d402-e9eb-5937-b2e2-cddd8cd75911">Recycling!$P$93</definedName>
    <definedName name="ox_5677470c_037e_5607_91b0_8fed91c6fe45" comment="milleleaf node 5677470c-037e-5607-91b0-8fed91c6fe45">Resume_SensAnal!$I$163</definedName>
    <definedName name="ox_567e16ec_933e_5e3c_ad77_a914482c32f8" comment="milleleaf node 567e16ec-933e-5e3c-ad77-a914482c32f8">Production!$J$75</definedName>
    <definedName name="ox_56805890_55ec_5849_9ff4_71b8a65a4651" comment="milleleaf node 56805890-55ec-5849-9ff4-71b8a65a4651">'Heat map article'!$X$16</definedName>
    <definedName name="ox_5680721e_1d18_5ece_af84_fcc759fc058a" comment="milleleaf node 5680721e-1d18-5ece-af84-fcc759fc058a">Recycling!$I$187</definedName>
    <definedName name="ox_568220ea_4e16_51f6_9b54_a9003522edb3" comment="milleleaf node 568220ea-4e16-51f6-9b54-a9003522edb3">'Heat map article'!$C$66</definedName>
    <definedName name="ox_56843911_106f_5fb1_ae7c_09fabb832ee5" comment="milleleaf node 56843911-106f-5fb1-ae7c-09fabb832ee5">Resume_SensAnal!$P$171</definedName>
    <definedName name="ox_568507a0_4237_51d2_ae1b_81ef67ad0854" comment="milleleaf node 568507a0-4237-51d2-ae1b-81ef67ad0854">Recycling!$BI$164</definedName>
    <definedName name="ox_568572d1_a5f1_5a92_8aca_03c62b898cc3" comment="milleleaf node 568572d1-a5f1-5a92-8aca-03c62b898cc3">Production!$H$160</definedName>
    <definedName name="ox_56858e21_3e50_541c_b65a_6bd69b39f4c5" comment="milleleaf node 56858e21-3e50-541c-b65a-6bd69b39f4c5">'Heat map article'!$BA$43</definedName>
    <definedName name="ox_568765d4_4a4d_5f54_8076_1f3c2085fbd8" comment="milleleaf node 568765d4-4a4d-5f54-8076-1f3c2085fbd8">Resume_SensAnal!$J$86</definedName>
    <definedName name="ox_568fd308_193b_59bd_aaf6_219510b332df" comment="milleleaf node 568fd308-193b-59bd-aaf6-219510b332df">'Use Phase'!$E$1</definedName>
    <definedName name="ox_56978211_dd96_539c_becf_b286b01548b9" comment="milleleaf node 56978211-dd96-539c-becf-b286b01548b9">'Use Phase_Grid'!$E$38</definedName>
    <definedName name="ox_569991c7_6e92_575e_ad48_668df5d3eabc" comment="milleleaf node 569991c7-6e92-575e-ad48-668df5d3eabc">Production!$AB$7</definedName>
    <definedName name="ox_569d5a85_b5c7_5883_82c4_5789f0a309ad" comment="milleleaf node 569d5a85-b5c7-5883-82c4-5789f0a309ad">Whisker_Sens!$C$37</definedName>
    <definedName name="ox_56a258a2_a939_5665_b784_ae5351aebb2a" comment="milleleaf node 56a258a2-a939-5665-b784-ae5351aebb2a">Recycling!$AU$323</definedName>
    <definedName name="ox_56aaaede_9437_5ba4_b5cc_80960b0a5302" comment="milleleaf node 56aaaede-9437-5ba4-b5cc-80960b0a5302">Resume_SensAnal!$H$158</definedName>
    <definedName name="ox_56ace632_243a_5ea9_bd54_15494c91d814" comment="milleleaf node 56ace632-243a-5ea9-bd54-15494c91d814">'Use Phase'!$O$258</definedName>
    <definedName name="ox_56ada901_6202_5d8d_8f5c_97a8620d22b9" comment="milleleaf node 56ada901-6202-5d8d-8f5c-97a8620d22b9">Production!$X$69</definedName>
    <definedName name="ox_56b005ec_3ae7_5c03_976e_d6f905310696" comment="milleleaf node 56b005ec-3ae7-5c03-976e-d6f905310696">Recycling!$AQ$337</definedName>
    <definedName name="ox_56b1fc0b_067b_5419_aa56_ea00db0f0472" comment="milleleaf node 56b1fc0b-067b-5419-aa56-ea00db0f0472">Production!$AT$96</definedName>
    <definedName name="ox_56b22aab_41f8_58f4_b4b6_5ccc54141b5c" comment="milleleaf node 56b22aab-41f8-58f4-b4b6-5ccc54141b5c">Graphs!$G$57</definedName>
    <definedName name="ox_56b3a1d6_b305_5538_aa79_6eb0681a5810" comment="milleleaf node 56b3a1d6-b305-5538-aa79-6eb0681a5810">'Use Phase'!$R$26</definedName>
    <definedName name="ox_56b8d992_d1a0_5cac_83e2_b2039918d49b" comment="milleleaf node 56b8d992-d1a0-5cac-83e2-b2039918d49b">Resume_SensAnal!$F$10</definedName>
    <definedName name="ox_56bc59e9_324d_50ce_8c9e_de366e18b986" comment="milleleaf node 56bc59e9-324d-50ce-8c9e-de366e18b986">'Heat map article'!$D$103</definedName>
    <definedName name="ox_56bcb2dc_6d56_5d36_812c_ac39c347a45b" comment="milleleaf node 56bcb2dc-6d56-5d36-812c-ac39c347a45b">Recycling!$AW$87</definedName>
    <definedName name="ox_56bd40a2_f4fc_5124_94d0_0812f77ae54d" comment="milleleaf node 56bd40a2-f4fc-5124-94d0-0812f77ae54d">Resume_SensAnal!$AD$99</definedName>
    <definedName name="ox_56bd6af8_b5c5_5145_8bbe_cbcd234990a9" comment="milleleaf node 56bd6af8-b5c5-5145-8bbe-cbcd234990a9">'Use Phase_Grid'!$P$95</definedName>
    <definedName name="ox_56c6da29_8d74_5644_9ad4_a32fb09b2f71" comment="milleleaf node 56c6da29-8d74-5644-9ad4-a32fb09b2f71">'Use Phase_Grid'!$T$188</definedName>
    <definedName name="ox_56c79504_9e81_59f9_955b_87d70eda6b51" comment="milleleaf node 56c79504-9e81-59f9-955b-87d70eda6b51">'Use Phase'!$R$291</definedName>
    <definedName name="ox_56c843bd_fe74_5629_9740_06d8ecc2dba2" comment="milleleaf node 56c843bd-fe74-5629-9740-06d8ecc2dba2">'Heat map article'!$AD$64</definedName>
    <definedName name="ox_56ce3ee7_da3e_5980_823d_0f28e1ff36f7" comment="milleleaf node 56ce3ee7-da3e-5980-823d-0f28e1ff36f7">'Use Phase'!$L$101</definedName>
    <definedName name="ox_56cee129_5d6d_59b3_9776_787113b1e0b5" comment="milleleaf node 56cee129-5d6d-59b3-9776-787113b1e0b5">'Heat map article'!$L$62</definedName>
    <definedName name="ox_56cf29f9_a129_560a_9bd6_602461bd7643" comment="milleleaf node 56cf29f9-a129-560a-9bd6-602461bd7643">Production!$L$71</definedName>
    <definedName name="ox_56d11d51_3624_5183_b9bd_8917b559b2b0" comment="milleleaf node 56d11d51-3624-5183-b9bd-8917b559b2b0">Recycling!$M$166</definedName>
    <definedName name="ox_56d8947b_3a04_55fe_abdc_94e78f4fae71" comment="milleleaf node 56d8947b-3a04-55fe-abdc-94e78f4fae71">Production!$J$85</definedName>
    <definedName name="ox_56d9636c_d765_5404_871f_e0bafc408a3f" comment="milleleaf node 56d9636c-d765-5404-871f-e0bafc408a3f">'Use Phase'!$AK$320</definedName>
    <definedName name="ox_56d9bd49_f6a1_5c84_83f6_38bc9c4d149b" comment="milleleaf node 56d9bd49-f6a1-5c84-83f6-38bc9c4d149b">'Use Phase'!$U$286</definedName>
    <definedName name="ox_56db4202_9679_5273_a257_9d49c5e8aea6" comment="milleleaf node 56db4202-9679-5273-a257-9d49c5e8aea6">Production!$AK$45</definedName>
    <definedName name="ox_56dc83b8_915a_5281_af62_7645af383860" comment="milleleaf node 56dc83b8-915a-5281-af62-7645af383860">'Heat map article'!$AF$52</definedName>
    <definedName name="ox_56e4838f_3432_5a84_b83d_c1bc1a8e118d" comment="milleleaf node 56e4838f-3432-5a84-b83d-c1bc1a8e118d">Recycling!$AX$302</definedName>
    <definedName name="ox_56e577de_9fee_5a80_9a48_e40230c23904" comment="milleleaf node 56e577de-9fee-5a80-9a48-e40230c23904">'Use Phase_Grid'!$L$60</definedName>
    <definedName name="ox_56e62059_bd57_5b2c_bc35_406207882580" comment="milleleaf node 56e62059-bd57-5b2c-bc35-406207882580">Resume_SensAnal!$AP$91</definedName>
    <definedName name="ox_56e6e898_ada7_5d27_9dcb_067f3d2f59a9" comment="milleleaf node 56e6e898-ada7-5d27-9dcb-067f3d2f59a9">Resume_SensAnal!$R$195</definedName>
    <definedName name="ox_56e7a649_577e_51ff_84c6_6c1a885eb45c" comment="milleleaf node 56e7a649-577e-51ff-84c6-6c1a885eb45c">'Heat map article'!$Q$98</definedName>
    <definedName name="ox_56e8c8d9_97e8_52c3_b4dc_24c94fc4dad8" comment="milleleaf node 56e8c8d9-97e8-52c3-b4dc-24c94fc4dad8">Production!$Y$188</definedName>
    <definedName name="ox_56e8cf08_1e88_507a_b6e2_77e45da2d5ee" comment="milleleaf node 56e8cf08-1e88-507a-b6e2-77e45da2d5ee">'Heat map article'!$H$138</definedName>
    <definedName name="ox_56e91bb1_0582_551a_bd32_3ba8b0f9dd69" comment="milleleaf node 56e91bb1-0582-551a-bd32-3ba8b0f9dd69">'Use Phase_Grid'!$N$242</definedName>
    <definedName name="ox_56e9b792_6dfe_594a_8b76_918e92043d53" comment="milleleaf node 56e9b792-6dfe-594a-8b76-918e92043d53">Resume_SensAnal!$AR$79</definedName>
    <definedName name="ox_56e9e1a5_6c41_54b6_acf1_276c814b1410" comment="milleleaf node 56e9e1a5-6c41-54b6-acf1-276c814b1410">'Use Phase'!$M$28</definedName>
    <definedName name="ox_56ec03b3_99ef_5bd2_b0eb_7bef72038a66" comment="milleleaf node 56ec03b3-99ef-5bd2-b0eb-7bef72038a66">Production!$BP$8</definedName>
    <definedName name="ox_56eebf7f_bf1a_5b82_aef9_405554705b27" comment="milleleaf node 56eebf7f-bf1a-5b82-aef9-405554705b27">Recycling!$AQ$95</definedName>
    <definedName name="ox_56f0035d_7a04_515a_ad9f_1fb16359fbc4" comment="milleleaf node 56f0035d-7a04-515a-ad9f-1fb16359fbc4">'Use Phase'!$U$215</definedName>
    <definedName name="ox_56f307fa_3e6a_5dc2_bac1_5fdf6d306d27" comment="milleleaf node 56f307fa-3e6a-5dc2-bac1-5fdf6d306d27">Recycling!$AZ$40</definedName>
    <definedName name="ox_56f3a9c9_dca8_5b91_a912_c24f76cc335c" comment="milleleaf node 56f3a9c9-dca8-5b91-a912-c24f76cc335c">'Use Phase_Grid'!$M$206</definedName>
    <definedName name="ox_56f4fd6b_e881_549d_987c_ee424097c9d0" comment="milleleaf node 56f4fd6b-e881-549d-987c-ee424097c9d0">'Use Phase'!$U$170</definedName>
    <definedName name="ox_56f61e2f_5611_5b24_a236_fc45a73bf641" comment="milleleaf node 56f61e2f-5611-5b24-a236-fc45a73bf641">Graphs!$H$17</definedName>
    <definedName name="ox_56fd0c99_08c0_5a12_92ce_fc8f51d61ecb" comment="milleleaf node 56fd0c99-08c0-5a12-92ce-fc8f51d61ecb">'Use Phase_Grid'!$R$39</definedName>
    <definedName name="ox_56fd79ec_c820_561d_aec5_8b1f3b39949a" comment="milleleaf node 56fd79ec-c820-561d-aec5-8b1f3b39949a">Recycling!$T$171</definedName>
    <definedName name="ox_56fe4b6c_874a_5781_8f80_b095130c2571" comment="milleleaf node 56fe4b6c-874a-5781-8f80-b095130c2571">'Heat map article'!$K$85</definedName>
    <definedName name="ox_5706d13f_e8bd_59b6_8ad0_10953019ecd0" comment="milleleaf node 5706d13f-e8bd-59b6-8ad0-10953019ecd0">'Use Phase'!$AD$138</definedName>
    <definedName name="ox_570701db_203c_5440_93df_fc63306fb455" comment="milleleaf node 570701db-203c-5440-93df-fc63306fb455">Resume_SensAnal!$T$157</definedName>
    <definedName name="ox_5708a5dd_2881_57e6_89e1_62a6f4d7ea77" comment="milleleaf node 5708a5dd-2881-57e6-89e1-62a6f4d7ea77">Resume_SensAnal!$AC$49</definedName>
    <definedName name="ox_570b2d65_939b_5ee0_b61a_e82b8165e562" comment="milleleaf node 570b2d65-939b-5ee0-b61a-e82b8165e562">'Heat map article'!$L$28</definedName>
    <definedName name="ox_570b4895_8cb9_59dc_b1b1_a17ffc8a01b9" comment="milleleaf node 570b4895-8cb9-59dc-b1b1-a17ffc8a01b9">'Heat map article'!$J$76</definedName>
    <definedName name="ox_5715fe8b_7f13_5da3_9802_126a3ae08e94" comment="milleleaf node 5715fe8b-7f13-5da3-9802-126a3ae08e94">'Heat map article'!$AF$144</definedName>
    <definedName name="ox_571bf673_2fdd_5b48_8394_84f3b5e4bcd7" comment="milleleaf node 571bf673-2fdd-5b48-8394-84f3b5e4bcd7">'Use Phase'!$J$381</definedName>
    <definedName name="ox_571c8d3a_ff5d_590c_b13f_221f96501658" comment="milleleaf node 571c8d3a-ff5d-590c-b13f-221f96501658">'Heat map article'!$C$148</definedName>
    <definedName name="ox_571f2579_60da_5d13_8d03_76ad9768925f" comment="milleleaf node 571f2579-60da-5d13-8d03-76ad9768925f">'Use Phase'!$N$320</definedName>
    <definedName name="ox_571f2fe6_a1c7_54cd_961e_6562bc9c004e" comment="milleleaf node 571f2fe6-a1c7-54cd-961e-6562bc9c004e">Recycling!$O$175</definedName>
    <definedName name="ox_572500d5_605a_536c_8cae_bf1ca24ef0ec" comment="milleleaf node 572500d5-605a-536c-8cae-bf1ca24ef0ec">Production!$AN$88</definedName>
    <definedName name="ox_572aa42d_939c_50d7_b216_72fe20e8e078" comment="milleleaf node 572aa42d-939c-50d7-b216-72fe20e8e078">'Use Phase'!$P$347</definedName>
    <definedName name="ox_572b487f_b4fa_5afb_95f6_e2d89d827b2f" comment="milleleaf node 572b487f-b4fa-5afb-95f6-e2d89d827b2f">Graphs!$F$44</definedName>
    <definedName name="ox_572bb5e1_57be_5446_8ce5_9f244732ed65" comment="milleleaf node 572bb5e1-57be-5446-8ce5-9f244732ed65">'Heat map article'!$AG$75</definedName>
    <definedName name="ox_572ce9a6_314b_5f26_8b99_4c0c449d3ca8" comment="milleleaf node 572ce9a6-314b-5f26-8b99-4c0c449d3ca8">'Heat map article'!$O$92</definedName>
    <definedName name="ox_572fe094_41c0_5cdf_bb42_0a84061bb1c1" comment="milleleaf node 572fe094-41c0-5cdf-bb42-0a84061bb1c1">'Use Phase_Grid'!$L$45</definedName>
    <definedName name="ox_573020bc_5af1_5b7a_a461_28092a5b99e2" comment="milleleaf node 573020bc-5af1-5b7a-a461-28092a5b99e2">Production!$BE$86</definedName>
    <definedName name="ox_5730c139_101f_5a64_ba7a_511eb1051375" comment="milleleaf node 5730c139-101f-5a64-ba7a-511eb1051375">'Heat map article'!$C$9</definedName>
    <definedName name="ox_5731660c_dd4f_53fb_ba91_c560b559d89c" comment="milleleaf node 5731660c-dd4f-53fb-ba91-c560b559d89c">Recycling!$AU$93</definedName>
    <definedName name="ox_57317385_fe3d_5af4_ae18_2ac6e80bc7ad" comment="milleleaf node 57317385-fe3d-5af4-ae18-2ac6e80bc7ad">Recycling!$BP$329</definedName>
    <definedName name="ox_573195cb_555c_5a2f_9556_d123c6bf7475" comment="milleleaf node 573195cb-555c-5a2f-9556-d123c6bf7475">'Heat map article'!$Q$130</definedName>
    <definedName name="ox_5733852d_d9ca_5c5a_ad51_d7e58b24d49f" comment="milleleaf node 5733852d-d9ca-5c5a-ad51-d7e58b24d49f">'Use Phase'!$AE$218</definedName>
    <definedName name="ox_573396be_50e9_5ffe_84b9_b1fdcc4da26f" comment="milleleaf node 573396be-50e9-5ffe-84b9-b1fdcc4da26f">'Use Phase_Grid'!$W$185</definedName>
    <definedName name="ox_57350e88_0075_5179_a472_2e7b1a340d25" comment="milleleaf node 57350e88-0075-5179-a472-2e7b1a340d25">Whisker_Sens!$D$25</definedName>
    <definedName name="ox_57365f7a_86a6_5fe2_b820_46226ad1b870" comment="milleleaf node 57365f7a-86a6-5fe2-b820-46226ad1b870">'Use Phase_Grid'!$R$142</definedName>
    <definedName name="ox_573737c4_3443_5ea7_abf7_206c5ca76f12" comment="milleleaf node 573737c4-3443-5ea7-abf7-206c5ca76f12">'Use Phase'!$AF$174</definedName>
    <definedName name="ox_573baeb3_74f9_5e32_83e6_8ef69ce3c2b3" comment="milleleaf node 573baeb3-74f9-5e32-83e6-8ef69ce3c2b3">Resume_SensAnal!$I$201</definedName>
    <definedName name="ox_573c8294_7afb_5ba6_8a66_025ec869670f" comment="milleleaf node 573c8294-7afb-5ba6-8a66-025ec869670f">'Use Phase'!$AF$325</definedName>
    <definedName name="ox_573d3d4f_476a_58d9_9e34_66f459525832" comment="milleleaf node 573d3d4f-476a-58d9-9e34-66f459525832">Resume_SensAnal!$J$35</definedName>
    <definedName name="ox_573eec4e_bd9a_568c_985b_28295dedfcf1" comment="milleleaf node 573eec4e-bd9a-568c-985b-28295dedfcf1">'Heat map article'!$AG$29</definedName>
    <definedName name="ox_573f2ba9_beaa_58e1_b1e0_6b984b1e6846" comment="milleleaf node 573f2ba9-beaa-58e1-b1e0-6b984b1e6846">'Use Phase_Grid'!$J$56</definedName>
    <definedName name="ox_57405291_e175_5918_913d_7e40a4483b59" comment="milleleaf node 57405291-e175-5918-913d-7e40a4483b59">'Use Phase_Grid'!$P$166</definedName>
    <definedName name="ox_574261ea_f083_5184_893d_fd093a7b405e" comment="milleleaf node 574261ea-f083-5184-893d-fd093a7b405e">Recycling!$AV$298</definedName>
    <definedName name="ox_5743f6a5_d541_5ab0_b828_50e451fbdd0e" comment="milleleaf node 5743f6a5-d541-5ab0-b828-50e451fbdd0e">'Use Phase'!$N$206</definedName>
    <definedName name="ox_574d3c77_3872_574f_bce4_0a60084bab13" comment="milleleaf node 574d3c77-3872-574f-bce4-0a60084bab13">Graphs!$F$8</definedName>
    <definedName name="ox_574d7c32_d42e_5722_9daa_60b9bff044ba" comment="milleleaf node 574d7c32-d42e-5722-9daa-60b9bff044ba">Recycling!$BJ$121</definedName>
    <definedName name="ox_574ec3f0_59b8_59d7_88ee_abc97223583c" comment="milleleaf node 574ec3f0-59b8-59d7-88ee-abc97223583c">Production!$W$64</definedName>
    <definedName name="ox_57505e36_1b28_5390_9aa6_30a0890312dc" comment="milleleaf node 57505e36-1b28-5390-9aa6-30a0890312dc">'Use Phase'!$M$377</definedName>
    <definedName name="ox_57523b91_c57e_5f7e_adea_bef07cedab68" comment="milleleaf node 57523b91-c57e-5f7e-adea-bef07cedab68">'Use Phase'!$W$277</definedName>
    <definedName name="ox_5756572a_0cc3_5a89_afc7_600bf20449ee" comment="milleleaf node 5756572a-0cc3-5a89-afc7-600bf20449ee">Recycling!$BP$319</definedName>
    <definedName name="ox_57569697_6247_50da_90e6_9bc003f5f40b" comment="milleleaf node 57569697-6247-50da-90e6-9bc003f5f40b">'Use Phase'!$O$229</definedName>
    <definedName name="ox_5756ab22_d2f7_5315_ba4b_1fa2b5d9d75c" comment="milleleaf node 5756ab22-d2f7-5315-ba4b-1fa2b5d9d75c">'Use Phase'!$AJ$172</definedName>
    <definedName name="ox_575946dd_a5e0_5e24_986a_8eb5cf452ba7" comment="milleleaf node 575946dd-a5e0-5e24-986a-8eb5cf452ba7">'Use Phase_Grid'!$T$203</definedName>
    <definedName name="ox_57610726_44a9_5d4a_b395_e4d7bd4d30b3" comment="milleleaf node 57610726-44a9-5d4a-b395-e4d7bd4d30b3">Recycling!$AJ$154</definedName>
    <definedName name="ox_57613a21_ffdd_5a28_8a6a_51bffef4113d" comment="milleleaf node 57613a21-ffdd-5a28-8a6a-51bffef4113d">Resume_SensAnal!$P$97</definedName>
    <definedName name="ox_57633db9_5cfb_5ebb_97f4_5eea2b1d6a7c" comment="milleleaf node 57633db9-5cfb-5ebb-97f4-5eea2b1d6a7c">'Heat map article'!$Y$83</definedName>
    <definedName name="ox_5769c50f_b65d_59d2_8c43_6370267d7d81" comment="milleleaf node 5769c50f-b65d-59d2-8c43-6370267d7d81">Recycling!$AO$87</definedName>
    <definedName name="ox_576b8906_4f0f_531b_bd6f_65c1472e6f96" comment="milleleaf node 576b8906-4f0f-531b-bd6f-65c1472e6f96">Recycling!$AS$310</definedName>
    <definedName name="ox_576d2925_86b7_52db_ab0d_5eac243e1589" comment="milleleaf node 576d2925-86b7-52db-ab0d-5eac243e1589">Resume_SensAnal!$P$50</definedName>
    <definedName name="ox_576f61c8_5a2a_5a19_9283_ac120654cf25" comment="milleleaf node 576f61c8-5a2a-5a19-9283-ac120654cf25">'Use Phase'!$T$232</definedName>
    <definedName name="ox_57763fe7_675f_5992_a7aa_c1f4f5a64850" comment="milleleaf node 57763fe7-675f-5992-a7aa-c1f4f5a64850">'Use Phase'!$K$17</definedName>
    <definedName name="ox_57777af6_9647_5d4c_9625_9f5ef57423ea" comment="milleleaf node 57777af6-9647-5d4c-9625-9f5ef57423ea">'Use Phase'!$AF$140</definedName>
    <definedName name="ox_578271f4_a2d8_5ea3_8c8f_129fa5674283" comment="milleleaf node 578271f4-a2d8-5ea3-8c8f-129fa5674283">'Heat map article'!$AW$6</definedName>
    <definedName name="ox_57841606_a5c8_52f2_a5b2_341acb43ccd9" comment="milleleaf node 57841606-a5c8-52f2-a5b2-341acb43ccd9">'Use Phase_Grid'!$Q$20</definedName>
    <definedName name="ox_578613fb_0fb6_5f90_adb8_2545c07303ea" comment="milleleaf node 578613fb-0fb6-5f90-adb8-2545c07303ea">'Heat map article'!$U$101</definedName>
    <definedName name="ox_5787e3ae_1301_5d38_8ad8_c9d1f27444c8" comment="milleleaf node 5787e3ae-1301-5d38-8ad8-c9d1f27444c8">'Heat map article'!$AH$22</definedName>
    <definedName name="ox_578832c9_14a5_5b5c_a39a_5e617a9ab775" comment="milleleaf node 578832c9-14a5-5b5c-a39a-5e617a9ab775">'Heat map article'!$P$151</definedName>
    <definedName name="ox_578852b7_5bc7_5ef5_80fb_d1e5ec98b63b" comment="milleleaf node 578852b7-5bc7-5ef5-80fb-d1e5ec98b63b">Recycling!$AR$71</definedName>
    <definedName name="ox_5795b3dd_6195_5b91_bdcb_59dce8f7a2ad" comment="milleleaf node 5795b3dd-6195-5b91-bdcb-59dce8f7a2ad">'Use Phase'!$N$315</definedName>
    <definedName name="ox_57988e2a_d2e6_5453_92d8_762e47a255f3" comment="milleleaf node 57988e2a-d2e6-5453-92d8-762e47a255f3">'Use Phase'!$P$230</definedName>
    <definedName name="ox_5799f8f2_eef8_5268_bb3b_f13ec0f01925" comment="milleleaf node 5799f8f2-eef8-5268-bb3b-f13ec0f01925">Resume_SensAnal!$AM$72</definedName>
    <definedName name="ox_57a0cd7e_5967_50a4_a644_b0f6b82ddf26" comment="milleleaf node 57a0cd7e-5967-50a4-a644-b0f6b82ddf26">'Use Phase'!$N$183</definedName>
    <definedName name="ox_57a27f3b_eea3_5657_90cb_e72e7ef5fd41" comment="milleleaf node 57a27f3b-eea3-5657-90cb-e72e7ef5fd41">'Heat map article'!$I$127</definedName>
    <definedName name="ox_57a43ad7_5092_54a9_95c3_539c57dda9de" comment="milleleaf node 57a43ad7-5092-54a9-95c3-539c57dda9de">Production!$K$239</definedName>
    <definedName name="ox_57a46608_e495_56f0_b11e_84459c16b440" comment="milleleaf node 57a46608-e495-56f0-b11e-84459c16b440">'Use Phase_Grid'!$M$148</definedName>
    <definedName name="ox_57a80188_7eb0_520c_a6f5_015220c92c86" comment="milleleaf node 57a80188-7eb0-520c-a6f5-015220c92c86">Production!$T$67</definedName>
    <definedName name="ox_57abefe7_a198_5e71_8d30_e2d87841e56d" comment="milleleaf node 57abefe7-a198-5e71-8d30-e2d87841e56d">'Use Phase'!$Q$218</definedName>
    <definedName name="ox_57b02302_f721_5afe_8ae8_19dab7ae6dd1" comment="milleleaf node 57b02302-f721-5afe-8ae8-19dab7ae6dd1">'Heat map article'!$O$155</definedName>
    <definedName name="ox_57b031d9_4a81_5258_95d3_17551590cd45" comment="milleleaf node 57b031d9-4a81-5258-95d3-17551590cd45">Recycling!$AF$200</definedName>
    <definedName name="ox_57b0cce9_b3a4_5fd0_993d_cc26632ad4fa" comment="milleleaf node 57b0cce9-b3a4-5fd0-993d-cc26632ad4fa">Graphs!$E$51</definedName>
    <definedName name="ox_57b43764_7c86_5b0f_b254_27cdd118a3f7" comment="milleleaf node 57b43764-7c86-5b0f-b254-27cdd118a3f7">Production!$J$27</definedName>
    <definedName name="ox_57b5013e_2117_52df_83fb_abcab540993e" comment="milleleaf node 57b5013e-2117-52df-83fb-abcab540993e">'Heat map article'!$AD$57</definedName>
    <definedName name="ox_57b7b87f_7e82_5742_9667_3ad52e0838f4" comment="milleleaf node 57b7b87f-7e82-5742-9667-3ad52e0838f4">Resume_SensAnal!$E$38</definedName>
    <definedName name="ox_57b95189_090f_59d2_b302_5be9bc0a2bfb" comment="milleleaf node 57b95189-090f-59d2-b302-5be9bc0a2bfb">'Use Phase_Grid'!$P$25</definedName>
    <definedName name="ox_57bf8d6e_b967_511c_84a9_9370ae5df245" comment="milleleaf node 57bf8d6e-b967-511c-84a9-9370ae5df245">Recycling!$O$86</definedName>
    <definedName name="ox_57c099af_289f_5115_86b4_397670f7ecd5" comment="milleleaf node 57c099af-289f-5115-86b4-397670f7ecd5">'Use Phase_Grid'!$T$192</definedName>
    <definedName name="ox_57c219fe_2960_59ef_9e57_5f23e0a71861" comment="milleleaf node 57c219fe-2960-59ef-9e57-5f23e0a71861">Resume_SensAnal!$G$125</definedName>
    <definedName name="ox_57c26655_1916_51c7_b08c_f9c082d3097c" comment="milleleaf node 57c26655-1916-51c7-b08c-f9c082d3097c">Resume_SensAnal!$AK$75</definedName>
    <definedName name="ox_57c4493c_f7c0_5ce9_b01a_d5a04d8dc0a7" comment="milleleaf node 57c4493c-f7c0-5ce9-b01a-d5a04d8dc0a7">'Heat map article'!$L$85</definedName>
    <definedName name="ox_57c8176b_716d_5520_8c8a_8072aea19819" comment="milleleaf node 57c8176b-716d-5520-8c8a-8072aea19819">'Use Phase'!$R$243</definedName>
    <definedName name="ox_57cb19da_79be_5674_a480_5737275670ac" comment="milleleaf node 57cb19da-79be-5674-a480-5737275670ac">'Heat map article'!$P$90</definedName>
    <definedName name="ox_57cddfe6_a5f2_5474_b3f7_3903a6ab4904" comment="milleleaf node 57cddfe6-a5f2-5474-b3f7-3903a6ab4904">Recycling!$AP$346</definedName>
    <definedName name="ox_57ce1889_c0a1_56fa_b950_91a4ef313dc5" comment="milleleaf node 57ce1889-c0a1-56fa-b950-91a4ef313dc5">'Use Phase'!$W$251</definedName>
    <definedName name="ox_57ce97c1_be19_5292_8cc8_94163083c80d" comment="milleleaf node 57ce97c1-be19-5292-8cc8-94163083c80d">Recycling!$BM$306</definedName>
    <definedName name="ox_57d4d598_4b91_5b9c_8f81_f7fff204c717" comment="milleleaf node 57d4d598-4b91-5b9c-8f81-f7fff204c717">Recycling!$BR$113</definedName>
    <definedName name="ox_57d67897_296f_5279_a7ca_0d9303992259" comment="milleleaf node 57d67897-296f-5279-a7ca-0d9303992259">'Heat map article'!$N$106</definedName>
    <definedName name="ox_57d82971_ce92_5bf9_b997_8682560afbf3" comment="milleleaf node 57d82971-ce92-5bf9-b997-8682560afbf3">'Use Phase'!$M$175</definedName>
    <definedName name="ox_57db3c66_f460_5a97_a765_d09979c864d5" comment="milleleaf node 57db3c66-f460-5a97-a765-d09979c864d5">Recycling!$BW$110</definedName>
    <definedName name="ox_57dfb704_a919_59cb_81e6_0dcc4de325b9" comment="milleleaf node 57dfb704-a919-59cb-81e6-0dcc4de325b9">Production!$H$168</definedName>
    <definedName name="ox_57e077e5_77f4_51af_818f_532c6a7e7b53" comment="milleleaf node 57e077e5-77f4-51af-818f-532c6a7e7b53">Recycling!$Q$190</definedName>
    <definedName name="ox_57e5696d_ad7a_5c78_b6be_810281f5dc9a" comment="milleleaf node 57e5696d-ad7a-5c78-b6be-810281f5dc9a">Resume_SensAnal!$E$163</definedName>
    <definedName name="ox_57e64d91_9454_57bf_a31e_fab3093dd128" comment="milleleaf node 57e64d91-9454-57bf-a31e-fab3093dd128">'Use Phase'!$R$130</definedName>
    <definedName name="ox_57e7029a_f75c_54a5_8f34_8bfcb83aa13b" comment="milleleaf node 57e7029a-f75c-54a5-8f34-8bfcb83aa13b">Production!$Z$44</definedName>
    <definedName name="ox_57e78646_c997_5d4f_83f7_e4dbac5ab82d" comment="milleleaf node 57e78646-c997-5d4f-83f7-e4dbac5ab82d">Resume_SensAnal!$K$39</definedName>
    <definedName name="ox_57ea1b7f_e1b1_52ca_8270_56793b1381b7" comment="milleleaf node 57ea1b7f-e1b1-52ca-8270-56793b1381b7">Resume_SensAnal!$K$75</definedName>
    <definedName name="ox_57eab89f_65d7_56b3_aa3b_d2552a05dd11" comment="milleleaf node 57eab89f-65d7-56b3-aa3b-d2552a05dd11">'Heat map article'!$X$107</definedName>
    <definedName name="ox_57eccc87_3321_5e3c_95b2_467743beb6fa" comment="milleleaf node 57eccc87-3321-5e3c-95b2-467743beb6fa">'Use Phase_Grid'!$T$143</definedName>
    <definedName name="ox_57ed723a_9e68_5bbc_bb6b_0c77e328b2c6" comment="milleleaf node 57ed723a-9e68-5bbc-bb6b-0c77e328b2c6">Resume_SensAnal!$AB$75</definedName>
    <definedName name="ox_57ee3828_55c1_5ffa_9745_efb613524fdd" comment="milleleaf node 57ee3828-55c1-5ffa-9745-efb613524fdd">Production!$H$15</definedName>
    <definedName name="ox_57f37bcd_bb77_535b_a38a_803d8cf1f4d5" comment="milleleaf node 57f37bcd-bb77-535b-a38a-803d8cf1f4d5">Recycling!$BS$164</definedName>
    <definedName name="ox_57f82006_6ab3_580d_a0c4_435c7c91fad3" comment="milleleaf node 57f82006-6ab3-580d-a0c4-435c7c91fad3">Recycling!$BO$310</definedName>
    <definedName name="ox_57fbc34e_50fb_56ef_ade1_b082dc51e2ef" comment="milleleaf node 57fbc34e-50fb-56ef-ade1-b082dc51e2ef">Graphs!$N$51</definedName>
    <definedName name="ox_5802803e_3f58_5346_91b2_06be4523b723" comment="milleleaf node 5802803e-3f58-5346-91b2-06be4523b723">'Use Phase'!$AE$302</definedName>
    <definedName name="ox_5807cfe8_d827_5ab5_8ec6_58beba1a8e14" comment="milleleaf node 5807cfe8-d827-5ab5-8ec6-58beba1a8e14">Recycling!$AL$84</definedName>
    <definedName name="ox_580dc6f8_fe5f_544f_88f0_3864b87db6d8" comment="milleleaf node 580dc6f8-fe5f-544f-88f0-3864b87db6d8">Graphs!$C$28</definedName>
    <definedName name="ox_580e96bb_d0e4_5782_a963_fe243d6e982d" comment="milleleaf node 580e96bb-d0e4-5782-a963-fe243d6e982d">'Use Phase'!$Q$339</definedName>
    <definedName name="ox_580ea8e0_437d_5948_a7df_520f3c72f50f" comment="milleleaf node 580ea8e0-437d-5948-a7df-520f3c72f50f">'Use Phase_Grid'!$M$257</definedName>
    <definedName name="ox_580f3111_ffb4_520d_82a5_daafc818f62a" comment="milleleaf node 580f3111-ffb4-520d-82a5-daafc818f62a">'Heat map article'!$C$11</definedName>
    <definedName name="ox_5812cad3_ed2a_5cfa_8eff_a79cf69e445e" comment="milleleaf node 5812cad3-ed2a-5cfa-8eff-a79cf69e445e">'Use Phase'!$M$325</definedName>
    <definedName name="ox_5816906b_97ad_5436_897b_922cb87aea48" comment="milleleaf node 5816906b-97ad-5436-897b-922cb87aea48">'Use Phase_Grid'!$K$23</definedName>
    <definedName name="ox_58169df9_e894_5451_abb4_7b384adcad00" comment="milleleaf node 58169df9-e894-5451-abb4-7b384adcad00">'Heat map article'!$C$129</definedName>
    <definedName name="ox_5818ec32_3b16_5976_8819_947df8cceec7" comment="milleleaf node 5818ec32-3b16-5976-8819-947df8cceec7">Resume_SensAnal!$S$16</definedName>
    <definedName name="ox_581a57d4_12e5_51d1_a521_bff38bbfc16c" comment="milleleaf node 581a57d4-12e5-51d1-a521-bff38bbfc16c">'Use Phase'!$AG$277</definedName>
    <definedName name="ox_581feb92_d7a8_59a8_9a6e_72ea43c1dbb5" comment="milleleaf node 581feb92-d7a8-59a8-9a6e-72ea43c1dbb5">Recycling!$BD$90</definedName>
    <definedName name="ox_58213023_4725_588b_8081_3d574eed3fda" comment="milleleaf node 58213023-4725-588b-8081-3d574eed3fda">Production!$BO$206</definedName>
    <definedName name="ox_58223f86_9638_536c_aaee_f6e175f88a47" comment="milleleaf node 58223f86-9638-536c-aaee-f6e175f88a47">'Heat map article'!$I$116</definedName>
    <definedName name="ox_58276496_118e_570b_af8b_2937ad72e8c9" comment="milleleaf node 58276496-118e-570b-af8b-2937ad72e8c9">'Use Phase_Grid'!$L$193</definedName>
    <definedName name="ox_582e80e4_d2cf_5b73_9293_8c32c6c3b509" comment="milleleaf node 582e80e4-d2cf-5b73-9293-8c32c6c3b509">'Heat map article'!$AF$147</definedName>
    <definedName name="ox_58326a8e_0e1d_5b26_8919_b10be361a772" comment="milleleaf node 58326a8e-0e1d-5b26-8919-b10be361a772">Graphs!$P$24</definedName>
    <definedName name="ox_58332e64_46d1_5fe1_931d_8372bdaac6a1" comment="milleleaf node 58332e64-46d1-5fe1-931d-8372bdaac6a1">Recycling!$AP$122</definedName>
    <definedName name="ox_58347e1f_3ea7_55dc_9287_b454a780c1b0" comment="milleleaf node 58347e1f-3ea7-55dc-9287-b454a780c1b0">Production!$V$10</definedName>
    <definedName name="ox_5834945e_c23a_5536_ae25_c1ac6da7cb4e" comment="milleleaf node 5834945e-c23a-5536-ae25-c1ac6da7cb4e">Graphs!$H$8</definedName>
    <definedName name="ox_58367a66_d48b_5236_9d60_b5f32083c47b" comment="milleleaf node 58367a66-d48b-5236-9d60-b5f32083c47b">'Use Phase'!$V$174</definedName>
    <definedName name="ox_5839a3b2_9849_5c40_ab58_8f4c8fbf3f0f" comment="milleleaf node 5839a3b2-9849-5c40-ab58-8f4c8fbf3f0f">'Heat map article'!$E$101</definedName>
    <definedName name="ox_583a6158_c896_561c_a519_cd2c1997cf30" comment="milleleaf node 583a6158-c896-561c-a519-cd2c1997cf30">Graphs!$F$55</definedName>
    <definedName name="ox_583bcd35_5119_5bb9_bc66_49456427ff88" comment="milleleaf node 583bcd35-5119-5bb9-bc66-49456427ff88">Resume_SensAnal!$P$124</definedName>
    <definedName name="ox_583cf80a_f576_5abb_aa03_d3f1d6b7ed71" comment="milleleaf node 583cf80a-f576-5abb-aa03-d3f1d6b7ed71">Recycling!$AP$108</definedName>
    <definedName name="ox_583d4835_cfdb_5b0d_9131_47298ad296ed" comment="milleleaf node 583d4835-cfdb-5b0d-9131-47298ad296ed">Whisker_Sens!$J$35</definedName>
    <definedName name="ox_583f0d68_9810_57fe_b29c_cfd9d0e2d5c7" comment="milleleaf node 583f0d68-9810-57fe-b29c-cfd9d0e2d5c7">'Use Phase_Grid'!$Q$168</definedName>
    <definedName name="ox_58400e88_198f_5f4a_ab63_24276bda40ab" comment="milleleaf node 58400e88-198f-5f4a-ab63-24276bda40ab">Production!$BF$222</definedName>
    <definedName name="ox_58415b17_d419_5292_a606_1ad4466520f4" comment="milleleaf node 58415b17-d419-5292-a606-1ad4466520f4">'Use Phase'!$O$397</definedName>
    <definedName name="ox_584321e3_8086_593f_b50e_9ca55de74d45" comment="milleleaf node 584321e3-8086-593f-b50e-9ca55de74d45">'Heat map article'!$P$25</definedName>
    <definedName name="ox_5843af8b_fe14_5278_beb2_946dfbb22b42" comment="milleleaf node 5843af8b-fe14-5278-beb2-946dfbb22b42">'Heat map article'!$H$139</definedName>
    <definedName name="ox_58469839_40a8_5e74_8ba5_22ce246f7a27" comment="milleleaf node 58469839-40a8-5e74-8ba5-22ce246f7a27">'Use Phase'!$N$322</definedName>
    <definedName name="ox_5847c74d_11d0_59b7_bc0e_079d6706cc92" comment="milleleaf node 5847c74d-11d0-59b7-bc0e-079d6706cc92">'Use Phase'!$O$279</definedName>
    <definedName name="ox_584bd715_4713_55fd_a905_84fb752c4732" comment="milleleaf node 584bd715-4713-55fd-a905-84fb752c4732">'Use Phase_Grid'!$P$8</definedName>
    <definedName name="ox_584ca64a_3661_54da_98aa_b83afb41b309" comment="milleleaf node 584ca64a-3661-54da-98aa-b83afb41b309">Resume_SensAnal!$R$206</definedName>
    <definedName name="ox_584d27c5_0ba8_54d9_939e_1bdf68a640cb" comment="milleleaf node 584d27c5-0ba8-54d9-939e-1bdf68a640cb">Production!$AG$177</definedName>
    <definedName name="ox_5854f46e_38c5_5f6f_8c58_5abd1dcf6009" comment="milleleaf node 5854f46e-38c5-5f6f-8c58-5abd1dcf6009">'Use Phase'!$R$154</definedName>
    <definedName name="ox_5855015b_0f72_58e4_a8f4_1d8d04ed58a2" comment="milleleaf node 5855015b-0f72-58e4-a8f4-1d8d04ed58a2">'Use Phase'!$AD$232</definedName>
    <definedName name="ox_585699d1_3a94_50c8_8265_5d1b18ac43b3" comment="milleleaf node 585699d1-3a94-50c8-8265-5d1b18ac43b3">'Heat map article'!$AZ$28</definedName>
    <definedName name="ox_5856f096_f230_5c39_8e3c_20936543cad4" comment="milleleaf node 5856f096-f230-5c39-8e3c-20936543cad4">'Heat map article'!$I$16</definedName>
    <definedName name="ox_58599cf1_f8a4_5b9a_b83f_95415b948471" comment="milleleaf node 58599cf1-f8a4-5b9a-b83f-95415b948471">Production!$H$48</definedName>
    <definedName name="ox_585b5409_ad3c_51dc_885f_8a89b2dbc008" comment="milleleaf node 585b5409-ad3c-51dc-885f-8a89b2dbc008">Recycling!$G$84</definedName>
    <definedName name="ox_585cf1b7_c546_5c25_a138_b930533d9d91" comment="milleleaf node 585cf1b7-c546-5c25-a138-b930533d9d91">Recycling!$Q$154</definedName>
    <definedName name="ox_585dc517_6ecf_5332_8ef1_75a0fc1f42e5" comment="milleleaf node 585dc517-6ecf-5332-8ef1-75a0fc1f42e5">Production!$Q$219</definedName>
    <definedName name="ox_585e4266_efee_5355_947c_9aa0de69bf3c" comment="milleleaf node 585e4266-efee-5355-947c-9aa0de69bf3c">Whisker_Sens!$D$3</definedName>
    <definedName name="ox_585fb582_2313_56db_8b76_c67db06f4a3a" comment="milleleaf node 585fb582-2313-56db-8b76-c67db06f4a3a">Recycling!$BC$121</definedName>
    <definedName name="ox_58641afa_e324_5f83_bf44_f602ca9d3706" comment="milleleaf node 58641afa-e324-5f83-bf44-f602ca9d3706">'Heat map article'!$H$31</definedName>
    <definedName name="ox_5866f013_1a12_5378_8eea_a156563f12a2" comment="milleleaf node 5866f013-1a12-5378-8eea-a156563f12a2">'Use Phase'!$J$328</definedName>
    <definedName name="ox_586b871a_2bec_5b07_840a_8bae6718aefc" comment="milleleaf node 586b871a-2bec-5b07-840a-8bae6718aefc">'Use Phase'!$O$251</definedName>
    <definedName name="ox_586e6ca8_9c11_5163_bf76_f2169f78bd6f" comment="milleleaf node 586e6ca8-9c11-5163-bf76-f2169f78bd6f">'Heat map article'!$AN$46</definedName>
    <definedName name="ox_58707b99_210e_5f31_ab68_9535ffff1dea" comment="milleleaf node 58707b99-210e-5f31-ab68-9535ffff1dea">'Use Phase'!$L$187</definedName>
    <definedName name="ox_5871167e_997a_5276_b536_3612d6fec21f" comment="milleleaf node 5871167e-997a-5276-b536-3612d6fec21f">'Heat map article'!$BB$43</definedName>
    <definedName name="ox_587190dc_3f64_5fdd_b095_1f10fa711128" comment="milleleaf node 587190dc-3f64-5fdd-b095-1f10fa711128">'Heat map article'!$AJ$116</definedName>
    <definedName name="ox_5873bcfa_971c_5451_948d_ad51be8a0696" comment="milleleaf node 5873bcfa-971c-5451-948d-ad51be8a0696">Graphs!$P$5</definedName>
    <definedName name="ox_587440cb_31fe_5377_9aa7_51aafbd2d116" comment="milleleaf node 587440cb-31fe-5377-9aa7-51aafbd2d116">'Heat map article'!$Z$147</definedName>
    <definedName name="ox_5875b10b_f6fe_5a15_96fc_6e937b22e0a4" comment="milleleaf node 5875b10b-f6fe-5a15-96fc-6e937b22e0a4">'Use Phase'!$V$210</definedName>
    <definedName name="ox_587904ec_e049_5aa6_8b63_71d13cb79f66" comment="milleleaf node 587904ec-e049-5aa6-8b63-71d13cb79f66">'Use Phase'!$AD$278</definedName>
    <definedName name="ox_588257dd_cc06_5073_95dd_0dfdd544b55a" comment="milleleaf node 588257dd-cc06-5073-95dd-0dfdd544b55a">Recycling!$R$195</definedName>
    <definedName name="ox_58871f2a_c588_5160_ae31_21c9abcfdfeb" comment="milleleaf node 58871f2a-c588-5160-ae31-21c9abcfdfeb">Recycling!$BM$319</definedName>
    <definedName name="ox_58875cfd_0090_5172_8367_42d76f1819f9" comment="milleleaf node 58875cfd-0090-5172-8367-42d76f1819f9">'Heat map article'!$Y$101</definedName>
    <definedName name="ox_5888b9a8_d3c1_55cb_a862_e7fb53f9bad7" comment="milleleaf node 5888b9a8-d3c1-55cb-a862-e7fb53f9bad7">Resume_SensAnal!$M$188</definedName>
    <definedName name="ox_588fc9d3_bb6c_5534_a2dd_ae4dfee21eda" comment="milleleaf node 588fc9d3-bb6c-5534-a2dd-ae4dfee21eda">Production!$J$26</definedName>
    <definedName name="ox_589446f4_cb3d_5cbb_b9db_5956d01920f7" comment="milleleaf node 589446f4-cb3d-5cbb-b9db-5956d01920f7">'Heat map article'!$U$134</definedName>
    <definedName name="ox_5899aca5_80df_5f8c_92ef_72728ef908b7" comment="milleleaf node 5899aca5-80df-5f8c-92ef-72728ef908b7">Resume_SensAnal!$P$123</definedName>
    <definedName name="ox_589d4d6e_ec76_5222_a6e8_5b647eb01beb" comment="milleleaf node 589d4d6e-ec76-5222-a6e8-5b647eb01beb">Resume_SensAnal!$AH$104</definedName>
    <definedName name="ox_589f0259_d7a9_5a7b_bd08_d8e1cd7e1f82" comment="milleleaf node 589f0259-d7a9-5a7b-bd08-d8e1cd7e1f82">'Use Phase'!$J$249</definedName>
    <definedName name="ox_589f8e73_80c8_51f1_b1c6_b5e288b3a2bb" comment="milleleaf node 589f8e73-80c8-51f1-b1c6-b5e288b3a2bb">'Heat map article'!$AR$16</definedName>
    <definedName name="ox_58a412f3_a403_5a81_8efc_0978fd6ade1e" comment="milleleaf node 58a412f3-a403-5a81-8efc-0978fd6ade1e">Resume_SensAnal!$F$140</definedName>
    <definedName name="ox_58a43103_2f29_516e_b8b6_bad96b28cb7e" comment="milleleaf node 58a43103-2f29-516e-b8b6-bad96b28cb7e">Recycling!$K$95</definedName>
    <definedName name="ox_58a45d2c_4539_57f0_a7a7_508144f0842f" comment="milleleaf node 58a45d2c-4539-57f0-a7a7-508144f0842f">'Heat map article'!$L$143</definedName>
    <definedName name="ox_58a46fe8_d277_5ae8_8303_c442ce2fc7b4" comment="milleleaf node 58a46fe8-d277-5ae8-8303-c442ce2fc7b4">'Use Phase'!$K$386</definedName>
    <definedName name="ox_58a5588c_0f8d_5e84_8e77_c41141c50f74" comment="milleleaf node 58a5588c-0f8d-5e84-8e77-c41141c50f74">'Use Phase'!$AG$335</definedName>
    <definedName name="ox_58aa2e27_35c9_54bf_9d19_55c4a0d07bc2" comment="milleleaf node 58aa2e27-35c9-54bf-9d19-55c4a0d07bc2">Production!$M$24</definedName>
    <definedName name="ox_58ab66ac_b492_5c40_abaa_813d127a21dd" comment="milleleaf node 58ab66ac-b492-5c40-abaa-813d127a21dd">'Heat map article'!$AW$13</definedName>
    <definedName name="ox_58abbae2_2347_596d_82f5_d31ba37f954d" comment="milleleaf node 58abbae2-2347-596d-82f5-d31ba37f954d">'Use Phase'!$U$183</definedName>
    <definedName name="ox_58ad4018_e40a_5bc8_b485_330f5ce0427a" comment="milleleaf node 58ad4018-e40a-5bc8-b485-330f5ce0427a">'Heat map article'!$N$149</definedName>
    <definedName name="ox_58ae0b15_8519_568e_9257_4c8b0a5884b6" comment="milleleaf node 58ae0b15-8519-568e-9257-4c8b0a5884b6">'Heat map article'!$AN$16</definedName>
    <definedName name="ox_58b3a36a_92e3_5ebd_a9b2_339f2bb564ff" comment="milleleaf node 58b3a36a-92e3-5ebd-a9b2-339f2bb564ff">'Heat map article'!$AD$85</definedName>
    <definedName name="ox_58bbbbaf_bbc0_5661_b4be_04fc073e3f75" comment="milleleaf node 58bbbbaf-bbc0-5661-b4be-04fc073e3f75">'Use Phase_Grid'!$M$3</definedName>
    <definedName name="ox_58c3fedb_473d_50d3_bcbc_d8faeb2cfd41" comment="milleleaf node 58c3fedb-473d-50d3-bcbc-d8faeb2cfd41">Recycling!$I$116</definedName>
    <definedName name="ox_58ccf9fe_9714_5526_a941_31d1c43cba9c" comment="milleleaf node 58ccf9fe-9714-5526-a941-31d1c43cba9c">Graphs!$F$49</definedName>
    <definedName name="ox_58cdb446_1f1c_5726_9cd8_24a12309b3b8" comment="milleleaf node 58cdb446-1f1c-5726-9cd8-24a12309b3b8">'Heat map article'!$L$81</definedName>
    <definedName name="ox_58d1e669_1b34_5c8b_bd8d_f64d5b9c03fe" comment="milleleaf node 58d1e669-1b34-5c8b-bd8d-f64d5b9c03fe">'Heat map article'!$Z$18</definedName>
    <definedName name="ox_58d2a532_7293_53f9_9de2_4176e97ae72e" comment="milleleaf node 58d2a532-7293-53f9-9de2-4176e97ae72e">'Heat map article'!$H$82</definedName>
    <definedName name="ox_58d45d5e_7dd6_5c4b_9ab9_fb6547ed1cfb" comment="milleleaf node 58d45d5e-7dd6-5c4b-9ab9-fb6547ed1cfb">Recycling!$AP$117</definedName>
    <definedName name="ox_58d4f473_3813_5094_8204_5b3b05e9ff97" comment="milleleaf node 58d4f473-3813-5094-8204-5b3b05e9ff97">Production!$L$122</definedName>
    <definedName name="ox_58da21d0_78f6_51ba_aa5d_693e44b02e93" comment="milleleaf node 58da21d0-78f6-51ba-aa5d-693e44b02e93">'Use Phase'!$AJ$157</definedName>
    <definedName name="ox_58dc4946_3eca_5090_8680_1ea67359e100" comment="milleleaf node 58dc4946-3eca-5090-8680-1ea67359e100">Resume_SensAnal!$G$65</definedName>
    <definedName name="ox_58dc5770_5d69_558f_9c8d_c22818bf2cc2" comment="milleleaf node 58dc5770-5d69-558f-9c8d-c22818bf2cc2">'Use Phase_Grid'!$O$22</definedName>
    <definedName name="ox_58df7d3c_be85_542e_bcdd_a2975911771a" comment="milleleaf node 58df7d3c-be85-542e-bcdd-a2975911771a">'Use Phase'!$T$147</definedName>
    <definedName name="ox_58e273c0_b9b3_5da1_8278_726f86552658" comment="milleleaf node 58e273c0-b9b3-5da1-8278-726f86552658">Recycling!$AW$85</definedName>
    <definedName name="ox_58ed0229_6e57_5871_8680_0b0a5b8a05c3" comment="milleleaf node 58ed0229-6e57-5871-8680-0b0a5b8a05c3">'Use Phase'!$P$26</definedName>
    <definedName name="ox_58ee0784_6426_57d6_9198_3aaa720aa622" comment="milleleaf node 58ee0784-6426-57d6-9198-3aaa720aa622">Resume_SensAnal!$Q$15</definedName>
    <definedName name="ox_58f1a8f8_a29b_57d0_aec9_b80a73b2b420" comment="milleleaf node 58f1a8f8-a29b-57d0-aec9-b80a73b2b420">Resume_SensAnal!$T$43</definedName>
    <definedName name="ox_58fa1ffa_d3cf_5e1d_83ae_9df616e49580" comment="milleleaf node 58fa1ffa-d3cf-5e1d-83ae-9df616e49580">Resume_SensAnal!$M$20</definedName>
    <definedName name="ox_58fc51da_e64b_5910_b85b_0c43679cec4d" comment="milleleaf node 58fc51da-e64b-5910-b85b-0c43679cec4d">Resume_SensAnal!$Q$97</definedName>
    <definedName name="ox_59013ba5_d7c3_5921_8f1c_30f29947ce8d" comment="milleleaf node 59013ba5-d7c3-5921-8f1c-30f29947ce8d">Resume_SensAnal!$AO$131</definedName>
    <definedName name="ox_5902a035_4434_5a6f_971b_861f2bc28a5c" comment="milleleaf node 5902a035-4434-5a6f-971b-861f2bc28a5c">Production!$BQ$14</definedName>
    <definedName name="ox_59061045_eea0_53e5_af97_e14b9c0eaf27" comment="milleleaf node 59061045-eea0-53e5-af97-e14b9c0eaf27">'Use Phase'!$AG$138</definedName>
    <definedName name="ox_590988ce_18f3_5d4d_9ebd_d0d0cee35988" comment="milleleaf node 590988ce-18f3-5d4d-9ebd-d0d0cee35988">'Use Phase'!$R$186</definedName>
    <definedName name="ox_590ebb71_964b_57e3_8b72_e2bf30efde61" comment="milleleaf node 590ebb71-964b-57e3-8b72-e2bf30efde61">'Heat map article'!$R$79</definedName>
    <definedName name="ox_590f13bd_0a79_52f1_b361_d55f17946a9b" comment="milleleaf node 590f13bd-0a79-52f1-b361-d55f17946a9b">Resume_SensAnal!$U$16</definedName>
    <definedName name="ox_59116bb6_b7a5_58d0_9e40_e3ef3ad23738" comment="milleleaf node 59116bb6-b7a5-58d0-9e40-e3ef3ad23738">Graphs!$C$40</definedName>
    <definedName name="ox_59158cf8_a0e6_5f1f_979d_1f59ec636f76" comment="milleleaf node 59158cf8-a0e6-5f1f-979d-1f59ec636f76">'Use Phase'!$L$106</definedName>
    <definedName name="ox_591a9e18_c16b_5efc_9f3a_0bdf0317b8a4" comment="milleleaf node 591a9e18-c16b-5efc-9f3a-0bdf0317b8a4">Resume_SensAnal!$J$154</definedName>
    <definedName name="ox_591e04ae_bd72_5d85_8c85_a22e881d24bf" comment="milleleaf node 591e04ae-bd72-5d85-8c85-a22e881d24bf">'Use Phase'!$R$338</definedName>
    <definedName name="ox_59206c0f_8d53_546a_beee_7ecde8b8cef1" comment="milleleaf node 59206c0f-8d53-546a-beee-7ecde8b8cef1">Recycling!$BK$314</definedName>
    <definedName name="ox_59219eee_c70f_5ece_b248_f6d594cfd80b" comment="milleleaf node 59219eee-c70f-5ece-b248-f6d594cfd80b">'Use Phase'!$M$195</definedName>
    <definedName name="ox_59230757_b511_5c11_b62d_3cd566451516" comment="milleleaf node 59230757-b511-5c11-b62d-3cd566451516">'Heat map article'!$AS$11</definedName>
    <definedName name="ox_59240f0c_dbe9_54e3_9e54_f9fb4d6b1c9c" comment="milleleaf node 59240f0c-dbe9-54e3-9e54-f9fb4d6b1c9c">Recycling!$AQ$94</definedName>
    <definedName name="ox_592447c1_265d_5450_8da1_e14ad55606d7" comment="milleleaf node 592447c1-265d-5450-8da1-e14ad55606d7">Recycling!$AQ$345</definedName>
    <definedName name="ox_5926e0b1_be94_56da_840f_65ace1b65e97" comment="milleleaf node 5926e0b1-be94-56da-840f-65ace1b65e97">'Use Phase'!$M$211</definedName>
    <definedName name="ox_592851a7_332a_567a_ac6d_fa45dbb130c9" comment="milleleaf node 592851a7-332a-567a-ac6d-fa45dbb130c9">'Use Phase'!$K$364</definedName>
    <definedName name="ox_5930acda_373a_5ba3_aa38_b58af7ba90d6" comment="milleleaf node 5930acda-373a-5ba3-aa38-b58af7ba90d6">'Heat map article'!$P$152</definedName>
    <definedName name="ox_593110dc_d386_5796_9d38_53412b134a9f" comment="milleleaf node 593110dc-d386-5796-9d38-53412b134a9f">Production!$H$150</definedName>
    <definedName name="ox_59398ccc_157a_59cb_abc0_1bb5b2f74da7" comment="milleleaf node 59398ccc-157a-59cb-abc0-1bb5b2f74da7">'Use Phase'!$L$340</definedName>
    <definedName name="ox_593a1063_1124_53b2_8011_9d418e530169" comment="milleleaf node 593a1063-1124-53b2-8011-9d418e530169">Resume_SensAnal!$I$71</definedName>
    <definedName name="ox_593b731f_8f3c_5aa8_88a1_13c4cd8f0427" comment="milleleaf node 593b731f-8f3c-5aa8-88a1-13c4cd8f0427">'Use Phase'!$P$207</definedName>
    <definedName name="ox_593ccbd6_9ab2_5808_ab3d_8eb0da88741d" comment="milleleaf node 593ccbd6-9ab2-5808-ab3d-8eb0da88741d">'Use Phase'!$Q$317</definedName>
    <definedName name="ox_5941e52f_c581_5144_a3eb_242cf13c5036" comment="milleleaf node 5941e52f-c581-5144-a3eb-242cf13c5036">'Use Phase'!$R$129</definedName>
    <definedName name="ox_5942da02_c0ed_56a7_838c_c3e32890dcc0" comment="milleleaf node 5942da02-c0ed-56a7-838c-c3e32890dcc0">Recycling!$AN$167</definedName>
    <definedName name="ox_594377b4_4f60_5c31_8607_6825fe6fb915" comment="milleleaf node 594377b4-4f60-5c31-8607-6825fe6fb915">Resume_SensAnal!$AD$31</definedName>
    <definedName name="ox_5943b3b3_f7b0_5639_9718_470485eccfd6" comment="milleleaf node 5943b3b3-f7b0-5639-9718-470485eccfd6">'Use Phase_Grid'!$Q$190</definedName>
    <definedName name="ox_5944cefd_5488_5da6_bfa6_5a80e7138ce0" comment="milleleaf node 5944cefd-5488-5da6-bfa6-5a80e7138ce0">Recycling!$J$167</definedName>
    <definedName name="ox_5945e103_22b3_5074_9044_6a517ca62bdc" comment="milleleaf node 5945e103-22b3-5074-9044-6a517ca62bdc">Resume_SensAnal!$I$60</definedName>
    <definedName name="ox_59467a84_d1a7_51c7_84fa_76ae54c3e80b" comment="milleleaf node 59467a84-d1a7-51c7-84fa-76ae54c3e80b">Resume_SensAnal!$P$19</definedName>
    <definedName name="ox_5949a96e_f0ad_5ba4_9b07_88a8a379242a" comment="milleleaf node 5949a96e-f0ad-5ba4-9b07-88a8a379242a">'Use Phase'!$S$206</definedName>
    <definedName name="ox_594b0b20_bcfc_565a_82aa_6171ee073ef6" comment="milleleaf node 594b0b20-bcfc-565a-82aa-6171ee073ef6">'Heat map article'!$AB$130</definedName>
    <definedName name="ox_594c34dc_5818_55d0_a1d2_0df738ff64cc" comment="milleleaf node 594c34dc-5818-55d0-a1d2-0df738ff64cc">Recycling!$M$162</definedName>
    <definedName name="ox_594e1632_587c_5c77_a7f8_7a417a5fe430" comment="milleleaf node 594e1632-587c-5c77-a7f8-7a417a5fe430">'Use Phase_Grid'!$K$6</definedName>
    <definedName name="ox_594fa59f_4795_5b0c_89ae_d5a447b399b1" comment="milleleaf node 594fa59f-4795-5b0c-89ae-d5a447b399b1">'Heat map article'!$AM$40</definedName>
    <definedName name="ox_5953a788_c5ba_5d45_b2e2_0fe49debeb59" comment="milleleaf node 5953a788-c5ba-5d45-b2e2-0fe49debeb59">'Use Phase'!$AG$195</definedName>
    <definedName name="ox_5957f4ad_72b6_5ecd_833a_f705f406fd89" comment="milleleaf node 5957f4ad-72b6-5ecd-833a-f705f406fd89">Production!$BF$156</definedName>
    <definedName name="ox_59596339_78f9_5304_9da8_a411a11c22bb" comment="milleleaf node 59596339-78f9-5304-9da8-a411a11c22bb">Resume_SensAnal!$L$198</definedName>
    <definedName name="ox_5959a56a_6aba_5016_9ba8_413815371dde" comment="milleleaf node 5959a56a-6aba-5016-9ba8-413815371dde">Production!$N$29</definedName>
    <definedName name="ox_5959c4c8_de5f_5705_ae59_9858839c7ca1" comment="milleleaf node 5959c4c8-de5f-5705-ae59-9858839c7ca1">Recycling!$BC$145</definedName>
    <definedName name="ox_595c00c6_704a_5aaa_adea_e49b2fcf11c3" comment="milleleaf node 595c00c6-704a-5aaa-adea-e49b2fcf11c3">'Heat map article'!$C$152</definedName>
    <definedName name="ox_596534bb_1453_57a6_80ac_0e940d5b4816" comment="milleleaf node 596534bb-1453-57a6-80ac-0e940d5b4816">'Use Phase'!$K$306</definedName>
    <definedName name="ox_5968f545_2f90_57bf_ba61_756803a3a7ec" comment="milleleaf node 5968f545-2f90-57bf-ba61-756803a3a7ec">Recycling!$BR$314</definedName>
    <definedName name="ox_5969e6ff_c687_56e6_b20e_1c7fd4c867bc" comment="milleleaf node 5969e6ff-c687-56e6-b20e-1c7fd4c867bc">Whisker_Sens!$F$7</definedName>
    <definedName name="ox_596c36f6_0379_5e33_87a5_f583be5a8764" comment="milleleaf node 596c36f6-0379-5e33-87a5-f583be5a8764">Recycling!$AB$105</definedName>
    <definedName name="ox_596e0205_1234_5d65_b94e_c951771542d4" comment="milleleaf node 596e0205-1234-5d65-b94e-c951771542d4">Graphs!$D$23</definedName>
    <definedName name="ox_596e3ebf_bc4f_5f6f_b173_2240739376b0" comment="milleleaf node 596e3ebf-bc4f-5f6f-b173-2240739376b0">Recycling!$AO$116</definedName>
    <definedName name="ox_59726b6d_1aaa_5273_a1e4_3fd08fcc65b1" comment="milleleaf node 59726b6d-1aaa-5273-a1e4-3fd08fcc65b1">Resume_SensAnal!$E$11</definedName>
    <definedName name="ox_5975b06a_72f4_58d2_b60a_a01453572c27" comment="milleleaf node 5975b06a-72f4-58d2-b60a-a01453572c27">'Heat map article'!$N$148</definedName>
    <definedName name="ox_5975f48c_b3b3_50fb_8e58_d7ef0c77b627" comment="milleleaf node 5975f48c-b3b3-50fb-8e58-d7ef0c77b627">'Use Phase'!$AD$304</definedName>
    <definedName name="ox_5975f6f2_3721_5516_9a77_d8a8eb5ab4a5" comment="milleleaf node 5975f6f2-3721-5516-9a77-d8a8eb5ab4a5">Recycling!$AD$183</definedName>
    <definedName name="ox_59785eef_56b5_5b92_9e40_01ca6150eeee" comment="milleleaf node 59785eef-56b5-5b92-9e40-01ca6150eeee">Recycling!$AI$146</definedName>
    <definedName name="ox_597ca5d9_3ca5_531f_8d80_fce7e818ff98" comment="milleleaf node 597ca5d9-3ca5-531f-8d80-fce7e818ff98">'Use Phase'!$K$89</definedName>
    <definedName name="ox_5984de59_9360_5fa8_a5bc_7e1bf5a1ab15" comment="milleleaf node 5984de59-9360-5fa8-a5bc-7e1bf5a1ab15">Resume_SensAnal!$T$89</definedName>
    <definedName name="ox_5984f882_6d31_59c4_b81d_44cf85e9d5ef" comment="milleleaf node 5984f882-6d31-59c4-b81d-44cf85e9d5ef">'Use Phase'!$P$393</definedName>
    <definedName name="ox_5986ca88_dc7d_54a5_b0cd_a056592ea3d4" comment="milleleaf node 5986ca88-dc7d-54a5-b0cd-a056592ea3d4">'Heat map article'!$E$147</definedName>
    <definedName name="ox_59875ea3_689f_5fcc_912c_e901abdef9a3" comment="milleleaf node 59875ea3-689f-5fcc-912c-e901abdef9a3">Production!$G$200</definedName>
    <definedName name="ox_5988a389_1f1a_5943_a491_f441af3b20ed" comment="milleleaf node 5988a389-1f1a-5943-a491-f441af3b20ed">Resume_SensAnal!$K$9</definedName>
    <definedName name="ox_598a3e97_db03_5df0_8f1b_08d0c5256252" comment="milleleaf node 598a3e97-db03-5df0-8f1b-08d0c5256252">Resume_SensAnal!$Q$103</definedName>
    <definedName name="ox_598d4988_6c11_5468_95cc_e3f60dc2311f" comment="milleleaf node 598d4988-6c11-5468-95cc-e3f60dc2311f">'Use Phase'!$O$37</definedName>
    <definedName name="ox_598e08d3_e46e_5e84_830e_364b02566efe" comment="milleleaf node 598e08d3-e46e-5e84-830e-364b02566efe">'Heat map article'!$G$106</definedName>
    <definedName name="ox_599bb830_24b8_5016_9027_22d6f9d57611" comment="milleleaf node 599bb830-24b8-5016-9027-22d6f9d57611">'Use Phase'!$AJ$192</definedName>
    <definedName name="ox_599c1a46_e7fa_5c3d_9d63_8df288151688" comment="milleleaf node 599c1a46-e7fa-5c3d-9d63-8df288151688">'Heat map article'!$Q$84</definedName>
    <definedName name="ox_599ca0ca_4004_5a20_98a0_418c54c48e17" comment="milleleaf node 599ca0ca-4004-5a20-98a0-418c54c48e17">'Use Phase'!$Q$28</definedName>
    <definedName name="ox_59a3e37b_1f6b_52bb_9035_f2a286eb7ee3" comment="milleleaf node 59a3e37b-1f6b-52bb-9035-f2a286eb7ee3">Recycling!$AF$104</definedName>
    <definedName name="ox_59a5e4d6_7008_5dc3_9a1d_cadc518a87d9" comment="milleleaf node 59a5e4d6-7008-5dc3-9a1d-cadc518a87d9">Production!$J$161</definedName>
    <definedName name="ox_59b257a8_e1c5_5552_afb7_60beed1dbaa1" comment="milleleaf node 59b257a8-e1c5-5552-afb7-60beed1dbaa1">Resume_SensAnal!$AN$126</definedName>
    <definedName name="ox_59b27de4_78ce_5e15_a6a0_e2da72a6f41c" comment="milleleaf node 59b27de4-78ce-5e15-a6a0-e2da72a6f41c">Recycling!$BP$311</definedName>
    <definedName name="ox_59b63bc2_b999_588d_a7cb_79626f94e5cf" comment="milleleaf node 59b63bc2-b999-588d-a7cb-79626f94e5cf">Resume_SensAnal!$AL$59</definedName>
    <definedName name="ox_59b7590b_95bb_5389_a407_02c4452cab72" comment="milleleaf node 59b7590b-95bb-5389-a407-02c4452cab72">'Use Phase'!$S$35</definedName>
    <definedName name="ox_59b84bc0_eea7_5ade_aa96_ed0025384079" comment="milleleaf node 59b84bc0-eea7-5ade-aa96-ed0025384079">'Heat map article'!$M$16</definedName>
    <definedName name="ox_59b8e7fb_9abf_5432_90cf_8a8c98f177f3" comment="milleleaf node 59b8e7fb-9abf-5432-90cf-8a8c98f177f3">Recycling!$BC$151</definedName>
    <definedName name="ox_59b9092c_f36d_5f47_8b90_6acc3804c27b" comment="milleleaf node 59b9092c-f36d-5f47-8b90-6acc3804c27b">'Heat map article'!$AA$113</definedName>
    <definedName name="ox_59c17fa1_eb6a_5188_8cf2_4efd64fd4021" comment="milleleaf node 59c17fa1-eb6a-5188-8cf2-4efd64fd4021">'Use Phase'!$U$294</definedName>
    <definedName name="ox_59c92f67_91f1_5b05_8f88_754dad585377" comment="milleleaf node 59c92f67-91f1-5b05-8f88-754dad585377">'Use Phase'!$O$274</definedName>
    <definedName name="ox_59cc12ec_c2d7_509c_ae97_0def9fad1537" comment="milleleaf node 59cc12ec-c2d7-509c-ae97-0def9fad1537">Recycling!$AP$148</definedName>
    <definedName name="ox_59cd9d38_e193_59c7_a4b6_e83abc45edea" comment="milleleaf node 59cd9d38-e193-59c7-a4b6-e83abc45edea">Production!$H$62</definedName>
    <definedName name="ox_59cdabcd_ca41_56d4_9a09_f831e655e695" comment="milleleaf node 59cdabcd-ca41-56d4-9a09-f831e655e695">'Heat map article'!$Q$14</definedName>
    <definedName name="ox_59d16660_eb0d_5ff8_812c_38d35a0f26f6" comment="milleleaf node 59d16660-eb0d-5ff8-812c-38d35a0f26f6">Resume_SensAnal!$W$9</definedName>
    <definedName name="ox_59d31135_6686_5846_9818_ce02cd020fd9" comment="milleleaf node 59d31135-6686-5846-9818-ce02cd020fd9">Recycling!$AV$83</definedName>
    <definedName name="ox_59d5e472_864c_5230_9d77_19fbe072daf5" comment="milleleaf node 59d5e472-864c-5230-9d77-19fbe072daf5">'Use Phase_Grid'!$Q$172</definedName>
    <definedName name="ox_59d70259_8bbf_571e_8d92_ee0271ef8aab" comment="milleleaf node 59d70259-8bbf-571e-8d92-ee0271ef8aab">'Use Phase_Grid'!$V$177</definedName>
    <definedName name="ox_59d79f59_15d2_5ac9_b97c_5b714d37ca43" comment="milleleaf node 59d79f59-15d2-5ac9-b97c-5b714d37ca43">Resume_SensAnal!$G$129</definedName>
    <definedName name="ox_59d95de0_1d87_5bdf_926d_4a39f4183f7a" comment="milleleaf node 59d95de0-1d87-5bdf-926d-4a39f4183f7a">Production!$Y$189</definedName>
    <definedName name="ox_59da6654_ac03_5df1_87d5_715b9d1de72b" comment="milleleaf node 59da6654-ac03-5df1-87d5-715b9d1de72b">'Heat map article'!$AF$36</definedName>
    <definedName name="ox_59dc1f6f_4072_5301_bcc1_4cde8dec4cb8" comment="milleleaf node 59dc1f6f-4072-5301-bcc1-4cde8dec4cb8">Graphs!$K$55</definedName>
    <definedName name="ox_59e51c56_e83c_53a7_8eae_59c3c9d70d97" comment="milleleaf node 59e51c56-e83c-53a7-8eae-59c3c9d70d97">Recycling!$J$176</definedName>
    <definedName name="ox_59e875ba_a458_537d_ac71_82b2bc3a8120" comment="milleleaf node 59e875ba-a458-537d-ac71-82b2bc3a8120">'Use Phase'!$V$331</definedName>
    <definedName name="ox_59ea095e_df03_5153_9dd4_a94ec2036e31" comment="milleleaf node 59ea095e-df03-5153-9dd4-a94ec2036e31">'Heat map article'!$J$150</definedName>
    <definedName name="ox_59edd0ed_4da2_5c8a_b861_4dd9fb656fb6" comment="milleleaf node 59edd0ed-4da2-5c8a-b861-4dd9fb656fb6">'Use Phase'!$Q$98</definedName>
    <definedName name="ox_59ee2119_513b_5e46_b370_99f61f2e2aea" comment="milleleaf node 59ee2119-513b-5e46-b370-99f61f2e2aea">Resume_SensAnal!$I$195</definedName>
    <definedName name="ox_59ee7fa1_ca05_595e_93d9_fe9b65051087" comment="milleleaf node 59ee7fa1-ca05-595e-93d9-fe9b65051087">Resume_SensAnal!$S$43</definedName>
    <definedName name="ox_59f13dda_bb2f_52b9_b027_2bd1a3ca23d4" comment="milleleaf node 59f13dda-bb2f-52b9-b027-2bd1a3ca23d4">Production!$AA$56</definedName>
    <definedName name="ox_59f6aa01_dcdc_5ca9_981b_fea737eddab2" comment="milleleaf node 59f6aa01-dcdc-5ca9-981b-fea737eddab2">Resume_SensAnal!$AP$115</definedName>
    <definedName name="ox_59f81222_cf93_55e9_aefd_01a61e8855ac" comment="milleleaf node 59f81222-cf93-55e9-aefd-01a61e8855ac">Recycling!$S$107</definedName>
    <definedName name="ox_59f91a0a_7b56_57ad_b9c9_13098256c930" comment="milleleaf node 59f91a0a-7b56-57ad-b9c9-13098256c930">Recycling!$T$85</definedName>
    <definedName name="ox_5a05f93f_6c4a_5fec_9979_310e91b7b29c" comment="milleleaf node 5a05f93f-6c4a-5fec-9979-310e91b7b29c">Production!$M$105</definedName>
    <definedName name="ox_5a0aa743_214f_58f7_8714_1b823fd4155e" comment="milleleaf node 5a0aa743-214f-58f7-8714-1b823fd4155e">'Use Phase'!$P$327</definedName>
    <definedName name="ox_5a0b1871_d589_5b88_8f47_b9e6e73e5023" comment="milleleaf node 5a0b1871-d589-5b88-8f47-b9e6e73e5023">'Heat map article'!$V$53</definedName>
    <definedName name="ox_5a0bbb64_ec15_5945_bba2_b5245a0d982e" comment="milleleaf node 5a0bbb64-ec15-5945-bba2-b5245a0d982e">'Use Phase_Grid'!$Q$174</definedName>
    <definedName name="ox_5a0c269c_a6ce_5db9_8094_e0017b5f4ace" comment="milleleaf node 5a0c269c-a6ce-5db9-8094-e0017b5f4ace">'Use Phase'!$R$301</definedName>
    <definedName name="ox_5a0fb97f_7c99_5ac4_8a06_1057eaf14bd0" comment="milleleaf node 5a0fb97f-7c99-5ac4-8a06-1057eaf14bd0">'Use Phase'!$AD$282</definedName>
    <definedName name="ox_5a10a4bd_664d_582a_a6da_f48b913625dc" comment="milleleaf node 5a10a4bd-664d-582a-a6da-f48b913625dc">'Use Phase'!$N$58</definedName>
    <definedName name="ox_5a13dd0d_8491_5a19_8eb6_6cce6aef8289" comment="milleleaf node 5a13dd0d-8491-5a19-8eb6-6cce6aef8289">'Heat map article'!$AL$45</definedName>
    <definedName name="ox_5a16246f_921c_558e_aab1_4f0a4305296e" comment="milleleaf node 5a16246f-921c-558e-aab1-4f0a4305296e">Resume_SensAnal!$F$104</definedName>
    <definedName name="ox_5a1628dc_a684_5cbc_8334_e6e490958dc1" comment="milleleaf node 5a1628dc-a684-5cbc-8334-e6e490958dc1">'Use Phase_Grid'!$L$101</definedName>
    <definedName name="ox_5a18da04_5426_52df_83e3_254cb2a6c0b1" comment="milleleaf node 5a18da04-5426-52df-83e3-254cb2a6c0b1">Recycling!$BF$101</definedName>
    <definedName name="ox_5a2395e5_b6e3_5f2b_a9af_07482b37dc47" comment="milleleaf node 5a2395e5-b6e3-5f2b-a9af-07482b37dc47">Production!$AU$221</definedName>
    <definedName name="ox_5a23a4f3_6a3b_5566_b2cc_b955e7c5aeaf" comment="milleleaf node 5a23a4f3-6a3b-5566-b2cc-b955e7c5aeaf">'Heat map article'!$V$90</definedName>
    <definedName name="ox_5a249734_10dc_5eea_9192_087fc07db31f" comment="milleleaf node 5a249734-10dc-5eea-9192-087fc07db31f">'Use Phase_Grid'!$U$137</definedName>
    <definedName name="ox_5a252151_8795_5416_a591_74b196757738" comment="milleleaf node 5a252151-8795-5416-a591-74b196757738">'Use Phase'!$AG$229</definedName>
    <definedName name="ox_5a272a28_1453_502b_bb93_37a62398d4e1" comment="milleleaf node 5a272a28-1453-502b-bb93-37a62398d4e1">Production!$BM$48</definedName>
    <definedName name="ox_5a2a0a13_fdad_5ac3_a95e_82cde6c48539" comment="milleleaf node 5a2a0a13-fdad-5ac3-a95e-82cde6c48539">Production!$BG$6</definedName>
    <definedName name="ox_5a2ab0c4_a864_5372_b9ca_2f73a935927e" comment="milleleaf node 5a2ab0c4-a864-5372-b9ca-2f73a935927e">Recycling!$BQ$315</definedName>
    <definedName name="ox_5a2b6fdf_7a9f_5031_bbc0_4ea600880721" comment="milleleaf node 5a2b6fdf-7a9f-5031-bbc0-4ea600880721">'Heat map article'!$E$85</definedName>
    <definedName name="ox_5a2fdd28_416f_5c34_8db8_f9f63fe634e7" comment="milleleaf node 5a2fdd28-416f-5c34-8db8-f9f63fe634e7">Production!$AW$10</definedName>
    <definedName name="ox_5a2ff7ec_2e55_5592_b1e0_c151722e023d" comment="milleleaf node 5a2ff7ec-2e55-5592-b1e0-c151722e023d">'Use Phase_Grid'!$Q$159</definedName>
    <definedName name="ox_5a304b35_27eb_528c_bb0e_04f36fe24e91" comment="milleleaf node 5a304b35-27eb-528c-bb0e-04f36fe24e91">'Heat map article'!$E$135</definedName>
    <definedName name="ox_5a33245d_5cfb_52b6_aece_96be977e05a4" comment="milleleaf node 5a33245d-5cfb-52b6-aece-96be977e05a4">Resume_SensAnal!$N$212</definedName>
    <definedName name="ox_5a33cfa6_44c3_5fc6_9066_7be6226bc450" comment="milleleaf node 5a33cfa6-44c3-5fc6-9066-7be6226bc450">'Heat map article'!$F$131</definedName>
    <definedName name="ox_5a363bbe_52ba_593b_8d74_f68c371562ab" comment="milleleaf node 5a363bbe-52ba-593b-8d74-f68c371562ab">Recycling!$S$163</definedName>
    <definedName name="ox_5a3a8559_5c15_5738_9513_d48a77dc20c3" comment="milleleaf node 5a3a8559-5c15-5738-9513-d48a77dc20c3">'Use Phase'!$AG$340</definedName>
    <definedName name="ox_5a428492_d649_5cbc_8a51_a9d7867343a1" comment="milleleaf node 5a428492-d649-5cbc-8a51-a9d7867343a1">'Use Phase'!$AI$140</definedName>
    <definedName name="ox_5a47002f_d899_5fc4_870c_a5adf350e7e3" comment="milleleaf node 5a47002f-d899-5fc4-870c-a5adf350e7e3">'Heat map article'!$W$65</definedName>
    <definedName name="ox_5a4abd7e_f8c4_53be_a3d4_4b2c78027455" comment="milleleaf node 5a4abd7e-f8c4-53be-a3d4-4b2c78027455">Recycling!$BQ$320</definedName>
    <definedName name="ox_5a4cfa0f_581f_51e6_a0a7_dfcf6f052664" comment="milleleaf node 5a4cfa0f-581f-51e6-a0a7-dfcf6f052664">Recycling!$AC$96</definedName>
    <definedName name="ox_5a5186c6_15d1_5670_8104_28fd74ff4eb9" comment="milleleaf node 5a5186c6-15d1-5670-8104-28fd74ff4eb9">'Use Phase_Grid'!$L$247</definedName>
    <definedName name="ox_5a54a6f2_c78d_5f8b_847e_a3a0ff9aebdd" comment="milleleaf node 5a54a6f2-c78d-5f8b-847e-a3a0ff9aebdd">'Use Phase'!$R$72</definedName>
    <definedName name="ox_5a57f077_14a8_5370_8c8c_39dfe7dad57c" comment="milleleaf node 5a57f077-14a8-5370-8c8c-39dfe7dad57c">Recycling!$AI$147</definedName>
    <definedName name="ox_5a593d2b_52d6_501f_bd4d_1eda36ded0e9" comment="milleleaf node 5a593d2b-52d6-501f-bd4d-1eda36ded0e9">'Use Phase'!$O$270</definedName>
    <definedName name="ox_5a600a80_6560_5b7f_9422_c23643afd683" comment="milleleaf node 5a600a80-6560-5b7f-9422-c23643afd683">'Use Phase'!$AF$337</definedName>
    <definedName name="ox_5a604da1_4193_5298_9075_4173e55ccd6d" comment="milleleaf node 5a604da1-4193-5298-9075-4173e55ccd6d">Graphs!$M$24</definedName>
    <definedName name="ox_5a61d03e_908b_57d4_9ae6_9c4a6aa2e057" comment="milleleaf node 5a61d03e-908b-57d4-9ae6-9c4a6aa2e057">'Use Phase'!$O$153</definedName>
    <definedName name="ox_5a62d7a5_5e21_5324_bfa9_4968ecf9ee4a" comment="milleleaf node 5a62d7a5-5e21-5324-bfa9-4968ecf9ee4a">'Heat map article'!$R$66</definedName>
    <definedName name="ox_5a65f555_3344_561a_b9cc_4566893a65c1" comment="milleleaf node 5a65f555-3344-561a-b9cc-4566893a65c1">Resume_SensAnal!$N$131</definedName>
    <definedName name="ox_5a681a87_3372_5109_aa7a_bdd1b60118f0" comment="milleleaf node 5a681a87-3372-5109-aa7a-bdd1b60118f0">'Use Phase'!$AJ$340</definedName>
    <definedName name="ox_5a684ca2_8e12_5113_931e_1d21ad515dcb" comment="milleleaf node 5a684ca2-8e12-5113-931e-1d21ad515dcb">Graphs!$P$39</definedName>
    <definedName name="ox_5a720e3c_f6b1_5470_8929_3ae60c798d2c" comment="milleleaf node 5a720e3c-f6b1-5470-8929-3ae60c798d2c">'Use Phase'!$Q$203</definedName>
    <definedName name="ox_5a725811_134c_5529_adf9_74401180e93a" comment="milleleaf node 5a725811-134c-5529-adf9-74401180e93a">Graphs!$D$25</definedName>
    <definedName name="ox_5a745f4c_5f56_516e_b8d0_44c54ea10ccc" comment="milleleaf node 5a745f4c-5f56-516e-b8d0-44c54ea10ccc">'Heat map article'!$P$125</definedName>
    <definedName name="ox_5a7c3c41_1771_54d0_a557_0ffa7b0464fe" comment="milleleaf node 5a7c3c41-1771-54d0-a557-0ffa7b0464fe">Recycling!$AW$309</definedName>
    <definedName name="ox_5a819d21_8744_5740_ab99_f0d0d811e827" comment="milleleaf node 5a819d21-8744-5740-ab99-f0d0d811e827">'Use Phase_Grid'!$O$230</definedName>
    <definedName name="ox_5a83533c_0e6b_5e31_8fa2_73b64780336a" comment="milleleaf node 5a83533c-0e6b-5e31-8fa2-73b64780336a">Resume_SensAnal!$I$218</definedName>
    <definedName name="ox_5a868276_e446_58b6_a815_d9a96efeab1e" comment="milleleaf node 5a868276-e446-58b6-a815-d9a96efeab1e">Resume_SensAnal!$R$114</definedName>
    <definedName name="ox_5a86e6ba_c8ba_52a7_a7cd_e01441bba4af" comment="milleleaf node 5a86e6ba-c8ba-52a7-a7cd-e01441bba4af">Recycling!$AT$301</definedName>
    <definedName name="ox_5a8ac9bc_316c_5c33_ab70_2b0f1512a1d6" comment="milleleaf node 5a8ac9bc-316c-5c33-ab70-2b0f1512a1d6">Resume_SensAnal!$D$167</definedName>
    <definedName name="ox_5a987ad8_3fe2_5d82_9e14_ea47e67436ed" comment="milleleaf node 5a987ad8-3fe2-5d82-9e14-ea47e67436ed">'Heat map article'!$C$10</definedName>
    <definedName name="ox_5a9a03cc_00e9_5a61_bfff_9615042f0c3a" comment="milleleaf node 5a9a03cc-00e9-5a61-bfff-9615042f0c3a">'Use Phase_Grid'!$P$64</definedName>
    <definedName name="ox_5a9a0831_fb8e_596f_a53d_33bd4a0e0b39" comment="milleleaf node 5a9a0831-fb8e-596f-a53d-33bd4a0e0b39">'Use Phase_Grid'!$S$178</definedName>
    <definedName name="ox_5a9c0001_7f8e_5c51_a72b_c8ad6d93dac8" comment="milleleaf node 5a9c0001-7f8e-5c51-a72b-c8ad6d93dac8">Resume_SensAnal!$I$133</definedName>
    <definedName name="ox_5a9e3e94_08c2_5bad_9f1a_329112efd052" comment="milleleaf node 5a9e3e94-08c2-5bad-9f1a-329112efd052">'Use Phase'!$L$271</definedName>
    <definedName name="ox_5a9e7711_4004_5e96_9581_490a289ed035" comment="milleleaf node 5a9e7711-4004-5e96-9581-490a289ed035">Production!$BD$193</definedName>
    <definedName name="ox_5aa20ed7_153c_5ffb_b2a1_b92345c36e11" comment="milleleaf node 5aa20ed7-153c-5ffb-b2a1-b92345c36e11">'Use Phase_Grid'!$N$191</definedName>
    <definedName name="ox_5aa2aabf_730c_5d8d_8b42_3db42b63cfcf" comment="milleleaf node 5aa2aabf-730c-5d8d-8b42-3db42b63cfcf">'Use Phase_Grid'!$R$148</definedName>
    <definedName name="ox_5aa4d97d_9640_5d60_832f_593654264d4e" comment="milleleaf node 5aa4d97d-9640-5d60-832f-593654264d4e">Resume_SensAnal!$W$20</definedName>
    <definedName name="ox_5aa5f95a_4344_5734_8225_a3456fa0aae8" comment="milleleaf node 5aa5f95a-4344-5734-8225-a3456fa0aae8">'Use Phase'!$AG$285</definedName>
    <definedName name="ox_5aa63957_3c2c_5621_9dc8_6c35e897893c" comment="milleleaf node 5aa63957-3c2c-5621-9dc8-6c35e897893c">'Use Phase'!$S$340</definedName>
    <definedName name="ox_5ab2f6b4_19c0_5f1c_b226_bc71dcb10dd8" comment="milleleaf node 5ab2f6b4-19c0-5f1c-b226-bc71dcb10dd8">'Use Phase'!$J$257</definedName>
    <definedName name="ox_5ab3c9b1_fd0b_5a3d_926a_88acdcc7200f" comment="milleleaf node 5ab3c9b1-fd0b-5a3d-926a-88acdcc7200f">Production!$Z$88</definedName>
    <definedName name="ox_5ab525a6_d2d2_5d1b_ac20_cccd1a84f434" comment="milleleaf node 5ab525a6-d2d2-5d1b-ac20-cccd1a84f434">'Use Phase_Grid'!$L$109</definedName>
    <definedName name="ox_5ab5469a_8193_5ba2_b07e_a52a639f4535" comment="milleleaf node 5ab5469a-8193-5ba2-b07e-a52a639f4535">Recycling!$AX$307</definedName>
    <definedName name="ox_5abb600a_6b35_509f_a426_5623a943e9cc" comment="milleleaf node 5abb600a-6b35-509f-a426-5623a943e9cc">'Use Phase_Grid'!$P$81</definedName>
    <definedName name="ox_5abc2fed_b3d5_54ed_93f0_9f7b5ca0df6a" comment="milleleaf node 5abc2fed-b3d5-54ed-93f0-9f7b5ca0df6a">'Use Phase_Grid'!$L$69</definedName>
    <definedName name="ox_5abd3dd3_8497_5cdc_abcf_c44742202ab1" comment="milleleaf node 5abd3dd3-8497-5cdc-abcf-c44742202ab1">'Heat map article'!$C$96</definedName>
    <definedName name="ox_5abdda46_662f_57e0_9088_d740d4b94c34" comment="milleleaf node 5abdda46-662f-57e0-9088-d740d4b94c34">Resume_SensAnal!$F$71</definedName>
    <definedName name="ox_5ac17dd6_9e77_5588_ab36_991e1bd52a33" comment="milleleaf node 5ac17dd6-9e77-5588-ab36-991e1bd52a33">Resume_SensAnal!$C$202</definedName>
    <definedName name="ox_5ac94174_11ee_5e14_98a9_23affc5ea9fd" comment="milleleaf node 5ac94174-11ee-5e14-98a9-23affc5ea9fd">Recycling!$AP$12</definedName>
    <definedName name="ox_5ac9687c_0ebb_5260_9bf7_f47f98653cc2" comment="milleleaf node 5ac9687c-0ebb-5260-9bf7-f47f98653cc2">Resume_SensAnal!$AP$112</definedName>
    <definedName name="ox_5ac9ab76_7d0d_5831_a612_4846276a1876" comment="milleleaf node 5ac9ab76-7d0d-5831-a612-4846276a1876">'Use Phase_Grid'!$N$235</definedName>
    <definedName name="ox_5acb6139_7eb8_5d79_9acb_a35e6b8c14a1" comment="milleleaf node 5acb6139-7eb8-5d79-9acb-a35e6b8c14a1">'Heat map article'!$O$84</definedName>
    <definedName name="ox_5accc043_1843_525a_a455_3c3be455a8dc" comment="milleleaf node 5accc043-1843-525a-a455-3c3be455a8dc">Resume_SensAnal!$X$218</definedName>
    <definedName name="ox_5acf8b76_e18b_5815_89d3_f2a45bd973ad" comment="milleleaf node 5acf8b76-e18b-5815-89d3-f2a45bd973ad">Recycling!$AP$329</definedName>
    <definedName name="ox_5ad5671b_9b6a_5793_a867_ed7502655472" comment="milleleaf node 5ad5671b-9b6a-5793-a867-ed7502655472">Resume_SensAnal!$AC$101</definedName>
    <definedName name="ox_5ad8ee0b_9b9e_5a1f_bfe7_0d0db86d7eba" comment="milleleaf node 5ad8ee0b-9b9e-5a1f-bfe7-0d0db86d7eba">'Heat map article'!$H$25</definedName>
    <definedName name="ox_5adeca51_38d6_5478_98cb_396dcd71d034" comment="milleleaf node 5adeca51-38d6-5478-98cb-396dcd71d034">'Heat map article'!$AG$155</definedName>
    <definedName name="ox_5adede43_1192_5e80_aed1_c4898f9be915" comment="milleleaf node 5adede43-1192-5e80-aed1-c4898f9be915">'Use Phase'!$AF$163</definedName>
    <definedName name="ox_5adfdf76_2c85_5c67_bb10_93fd9adafc99" comment="milleleaf node 5adfdf76-2c85-5c67-bb10-93fd9adafc99">'Use Phase'!$P$197</definedName>
    <definedName name="ox_5ae16294_46cb_57bf_9acc_b0a93b53da9c" comment="milleleaf node 5ae16294-46cb-57bf-9acc-b0a93b53da9c">Resume_SensAnal!$W$198</definedName>
    <definedName name="ox_5ae3d8e4_cf01_5dab_9fe9_1ac0ae409198" comment="milleleaf node 5ae3d8e4-cf01-5dab-9fe9-1ac0ae409198">'Heat map article'!$AP$17</definedName>
    <definedName name="ox_5ae891af_8d21_506a_98a4_78d6fde38704" comment="milleleaf node 5ae891af-8d21-506a-98a4-78d6fde38704">'Use Phase'!$AH$173</definedName>
    <definedName name="ox_5ae91170_7eac_5f83_9855_fc7d6538a1a3" comment="milleleaf node 5ae91170-7eac-5f83-9855-fc7d6538a1a3">'Heat map article'!$M$126</definedName>
    <definedName name="ox_5aebfb8f_2109_5d6c_8df8_3bbab3995258" comment="milleleaf node 5aebfb8f-2109-5d6c-8df8-3bbab3995258">'Use Phase_Grid'!$P$30</definedName>
    <definedName name="ox_5aec35c2_4340_522d_b87d_b646900d88bf" comment="milleleaf node 5aec35c2-4340-522d-b87d-b646900d88bf">'Use Phase'!$N$358</definedName>
    <definedName name="ox_5aeda2df_9a1d_5707_b804_99f48062ef99" comment="milleleaf node 5aeda2df-9a1d-5707-b804-99f48062ef99">Recycling!$BP$161</definedName>
    <definedName name="ox_5af0946e_f560_5236_bf8b_c2f270554e65" comment="milleleaf node 5af0946e-f560-5236-bf8b-c2f270554e65">Production!$M$30</definedName>
    <definedName name="ox_5af0b932_224f_5294_bd2b_c7053efbfcc8" comment="milleleaf node 5af0b932-224f-5294-bd2b-c7053efbfcc8">'Heat map article'!$R$136</definedName>
    <definedName name="ox_5af0bf3c_b4e9_50d0_be31_7aa0342fcd6c" comment="milleleaf node 5af0bf3c-b4e9-50d0-be31-7aa0342fcd6c">'Use Phase'!$P$93</definedName>
    <definedName name="ox_5af67580_0e1a_5a75_915e_c60c65bb4934" comment="milleleaf node 5af67580-0e1a-5a75-915e-c60c65bb4934">'Use Phase'!$AG$320</definedName>
    <definedName name="ox_5af71941_e8c8_51b9_8d4e_16b85c6b86d4" comment="milleleaf node 5af71941-e8c8-51b9-8d4e-16b85c6b86d4">'Heat map article'!$AD$39</definedName>
    <definedName name="ox_5af8c69c_68a8_5a61_9a18_078f9ae77677" comment="milleleaf node 5af8c69c-68a8-5a61-9a18-078f9ae77677">'Use Phase'!$F$42</definedName>
    <definedName name="ox_5afa554a_abc3_5e4d_a535_f6150df65b43" comment="milleleaf node 5afa554a-abc3-5e4d-a535-f6150df65b43">Resume_SensAnal!$AP$125</definedName>
    <definedName name="ox_5b031984_e3df_5a8f_b17a_9c82869defe6" comment="milleleaf node 5b031984-e3df-5a8f-b17a-9c82869defe6">'Use Phase'!$AJ$257</definedName>
    <definedName name="ox_5b0353a3_72ec_5fb1_b864_b8e37d117c59" comment="milleleaf node 5b0353a3-72ec-5fb1-b864-b8e37d117c59">'Heat map article'!$AI$55</definedName>
    <definedName name="ox_5b04622a_6ac7_5394_ae67_a32f187ad786" comment="milleleaf node 5b04622a-6ac7-5394-ae67-a32f187ad786">Production!$V$6</definedName>
    <definedName name="ox_5b078616_da1d_5600_bfda_c93344a25501" comment="milleleaf node 5b078616-da1d-5600-bfda-c93344a25501">Resume_SensAnal!$Q$113</definedName>
    <definedName name="ox_5b0a5c7a_11a5_54d8_9116_2942ad68841f" comment="milleleaf node 5b0a5c7a-11a5-54d8-9116-2942ad68841f">'Heat map article'!$I$31</definedName>
    <definedName name="ox_5b0a7f5a_1201_500c_8065_c9bc4cd651a8" comment="milleleaf node 5b0a7f5a-1201-500c-8065-c9bc4cd651a8">Production!$F$170</definedName>
    <definedName name="ox_5b0abdf5_faef_5e0e_85b4_346fa64001ff" comment="milleleaf node 5b0abdf5-faef-5e0e-85b4-346fa64001ff">Resume_SensAnal!$S$117</definedName>
    <definedName name="ox_5b106de7_1c85_56ed_82e2_bfb1e08e2358" comment="milleleaf node 5b106de7-1c85-56ed-82e2-bfb1e08e2358">'Use Phase'!$Q$287</definedName>
    <definedName name="ox_5b1071c0_6553_5e97_a469_d86cdd990ee4" comment="milleleaf node 5b1071c0-6553-5e97-a469-d86cdd990ee4">Resume_SensAnal!$T$92</definedName>
    <definedName name="ox_5b13c1b5_2c40_5a59_9807_04e5d8db7a02" comment="milleleaf node 5b13c1b5-2c40-5a59-9807-04e5d8db7a02">Resume_SensAnal!$E$41</definedName>
    <definedName name="ox_5b15351e_a9d8_5f3b_9bf0_f71e137883f6" comment="milleleaf node 5b15351e-a9d8-5f3b-9bf0-f71e137883f6">'Use Phase'!$L$84</definedName>
    <definedName name="ox_5b17fc7b_133c_53c6_a4eb_10731c6aa88a" comment="milleleaf node 5b17fc7b-133c-53c6-a4eb-10731c6aa88a">Whisker_Sens!$F$34</definedName>
    <definedName name="ox_5b1e1385_a08f_526a_af15_fa1d9b95ea27" comment="milleleaf node 5b1e1385-a08f-526a-af15-fa1d9b95ea27">'Use Phase_Grid'!$T$150</definedName>
    <definedName name="ox_5b1f24ae_3785_5630_aafe_e161f4d0abe7" comment="milleleaf node 5b1f24ae-3785-5630-aafe-e161f4d0abe7">'Heat map article'!$P$54</definedName>
    <definedName name="ox_5b1f3769_177b_5352_b354_b4b363ab31c4" comment="milleleaf node 5b1f3769-177b-5352-b354-b4b363ab31c4">'Use Phase'!$L$119</definedName>
    <definedName name="ox_5b2980aa_c541_5fd5_bff6_0875e51bb71f" comment="milleleaf node 5b2980aa-c541-5fd5-bff6-0875e51bb71f">'Use Phase_Grid'!$P$102</definedName>
    <definedName name="ox_5b29df21_569b_5469_80c5_f3fc9959b16b" comment="milleleaf node 5b29df21-569b-5469-80c5-f3fc9959b16b">'Use Phase_Grid'!$L$67</definedName>
    <definedName name="ox_5b2c46dc_271c_50ee_a58a_d8878efc7f47" comment="milleleaf node 5b2c46dc-271c-50ee-a58a-d8878efc7f47">Resume_SensAnal!$AG$98</definedName>
    <definedName name="ox_5b305fb8_2f70_5b95_89f8_4e9984cd0a50" comment="milleleaf node 5b305fb8-2f70-5b95-89f8-4e9984cd0a50">Recycling!$Z$93</definedName>
    <definedName name="ox_5b310764_33f2_5ac8_b0f0_dcbc1a7d4901" comment="milleleaf node 5b310764-33f2-5ac8-b0f0-dcbc1a7d4901">Recycling!$T$116</definedName>
    <definedName name="ox_5b3c1f20_757d_5ac3_9f5a_76e9635d766c" comment="milleleaf node 5b3c1f20-757d-5ac3-9f5a-76e9635d766c">Recycling!$AK$82</definedName>
    <definedName name="ox_5b3d360d_54bd_5504_89f3_22d887b07cbe" comment="milleleaf node 5b3d360d-54bd-5504-89f3-22d887b07cbe">'Heat map article'!$AP$8</definedName>
    <definedName name="ox_5b407a87_2017_5687_a8a9_511ff90c73da" comment="milleleaf node 5b407a87-2017-5687-a8a9-511ff90c73da">'Heat map article'!$X$122</definedName>
    <definedName name="ox_5b41b47f_34df_5ea6_9a49_eedaa3188f63" comment="milleleaf node 5b41b47f-34df-5ea6-9a49-eedaa3188f63">'Heat map article'!$X$127</definedName>
    <definedName name="ox_5b41d3b2_f71e_5df3_a05b_6c9b8296fc5b" comment="milleleaf node 5b41d3b2-f71e-5df3-a05b-6c9b8296fc5b">Recycling!$AP$318</definedName>
    <definedName name="ox_5b41d81b_0070_5430_afa6_d05e9e639954" comment="milleleaf node 5b41d81b-0070-5430-afa6-d05e9e639954">'Heat map article'!$V$96</definedName>
    <definedName name="ox_5b455b1f_8e50_5cc0_9fa8_d2e59f5b4b8d" comment="milleleaf node 5b455b1f-8e50-5cc0-9fa8-d2e59f5b4b8d">Resume_SensAnal!$G$93</definedName>
    <definedName name="ox_5b457318_7ffd_57cd_af9e_ed208f9de8e7" comment="milleleaf node 5b457318-7ffd-57cd-af9e-ed208f9de8e7">'Use Phase_Grid'!$M$210</definedName>
    <definedName name="ox_5b4e13b9_10d9_5c2d_bd74_09c667d19b6f" comment="milleleaf node 5b4e13b9-10d9-5c2d-bd74-09c667d19b6f">'Use Phase_Grid'!$J$170</definedName>
    <definedName name="ox_5b4f2923_2c95_5f9f_8016_1eb054b92189" comment="milleleaf node 5b4f2923-2c95-5f9f-8016-1eb054b92189">'Use Phase_Grid'!$G$48</definedName>
    <definedName name="ox_5b4f4b3d_9d47_5d93_9d4f_5c1dcfb13c6f" comment="milleleaf node 5b4f4b3d-9d47-5d93-9d4f-5c1dcfb13c6f">'Use Phase'!$M$396</definedName>
    <definedName name="ox_5b511f99_dd8f_5fe2_afe4_efd4844593cf" comment="milleleaf node 5b511f99-dd8f-5fe2-afe4-efd4844593cf">Resume_SensAnal!$F$37</definedName>
    <definedName name="ox_5b54a5b9_0707_5998_9ba1_aa5af36f3518" comment="milleleaf node 5b54a5b9-0707-5998-9ba1-aa5af36f3518">'Use Phase'!$U$261</definedName>
    <definedName name="ox_5b55cb06_6b70_5beb_b975_217fe04409be" comment="milleleaf node 5b55cb06-6b70-5beb-b975-217fe04409be">'Use Phase'!$P$248</definedName>
    <definedName name="ox_5b575b21_42de_5a1e_92f3_a7d18bd7a293" comment="milleleaf node 5b575b21-42de-5a1e-92f3-a7d18bd7a293">'Use Phase_Grid'!$J$187</definedName>
    <definedName name="ox_5b5a5d86_0b35_5551_bb5f_ffe1bbf15912" comment="milleleaf node 5b5a5d86-0b35-5551-bb5f-ffe1bbf15912">Resume_SensAnal!$R$186</definedName>
    <definedName name="ox_5b5b3319_2b49_5fe1_9478_a02fc50e0d48" comment="milleleaf node 5b5b3319-2b49-5fe1-9478-a02fc50e0d48">Production!$I$24</definedName>
    <definedName name="ox_5b5db5b4_391e_588b_8c39_5da90671bcf6" comment="milleleaf node 5b5db5b4-391e-588b-8c39-5da90671bcf6">Recycling!$AP$322</definedName>
    <definedName name="ox_5b5dc632_3d13_55ad_bfed_a596239e226e" comment="milleleaf node 5b5dc632-3d13-55ad-bfed-a596239e226e">'Heat map article'!$AA$140</definedName>
    <definedName name="ox_5b6179aa_6208_579d_9b79_c2dc2f425db0" comment="milleleaf node 5b6179aa-6208-579d-9b79-c2dc2f425db0">Production!$BQ$16</definedName>
    <definedName name="ox_5b6263f8_e2a5_578e_9c7a_fd3e132b5cef" comment="milleleaf node 5b6263f8-e2a5-578e-9c7a-fd3e132b5cef">Resume_SensAnal!$R$129</definedName>
    <definedName name="ox_5b631dd8_6863_576d_ad24_8b3d9388609c" comment="milleleaf node 5b631dd8-6863-576d-ad24-8b3d9388609c">'Use Phase'!$U$197</definedName>
    <definedName name="ox_5b6397a2_6374_5141_ae9e_a41c778f0522" comment="milleleaf node 5b6397a2-6374-5141-ae9e-a41c778f0522">'Use Phase'!$S$324</definedName>
    <definedName name="ox_5b66f1cc_e58e_59f5_935e_3cefd9710b5c" comment="milleleaf node 5b66f1cc-e58e-59f5-935e-3cefd9710b5c">Production!$AT$191</definedName>
    <definedName name="ox_5b68cb2d_ff26_5ce6_baa8_8075feff31ea" comment="milleleaf node 5b68cb2d-ff26-5ce6-baa8-8075feff31ea">'Use Phase'!$AF$222</definedName>
    <definedName name="ox_5b68e1d3_8e8c_5d6b_b88e_57a3c3d045ea" comment="milleleaf node 5b68e1d3-8e8c-5d6b-b88e-57a3c3d045ea">'Use Phase'!$AD$349</definedName>
    <definedName name="ox_5b6db6a2_e533_5ee7_a4fe_9e847ca0a716" comment="milleleaf node 5b6db6a2-e533-5ee7-a4fe-9e847ca0a716">'Use Phase'!$O$305</definedName>
    <definedName name="ox_5b6de44d_486f_5c90_914a_2997bd8beed1" comment="milleleaf node 5b6de44d-486f-5c90-914a-2997bd8beed1">Recycling!$BO$317</definedName>
    <definedName name="ox_5b6e4057_5f5e_5816_a119_8c4e73984433" comment="milleleaf node 5b6e4057-5f5e-5816-a119-8c4e73984433">'Use Phase'!$AJ$282</definedName>
    <definedName name="ox_5b7730ca_b9e5_5d2b_8680_c23406f76009" comment="milleleaf node 5b7730ca-b9e5-5d2b-8680-c23406f76009">Recycling!$T$167</definedName>
    <definedName name="ox_5b77a1b7_7525_58cb_88d6_e06e05f097f9" comment="milleleaf node 5b77a1b7-7525-58cb-88d6-e06e05f097f9">'Use Phase'!$M$16</definedName>
    <definedName name="ox_5b7850df_bfd4_50f0_abe9_0d39b26afaa0" comment="milleleaf node 5b7850df-bfd4-50f0-abe9-0d39b26afaa0">Resume_SensAnal!$T$215</definedName>
    <definedName name="ox_5b7977e9_b44a_5030_8b98_b17a91636c2c" comment="milleleaf node 5b7977e9-b44a-5030-8b98-b17a91636c2c">'Use Phase_Grid'!$K$264</definedName>
    <definedName name="ox_5b7cd08e_244c_5519_bab3_09c37a42b031" comment="milleleaf node 5b7cd08e-244c-5519-bab3-09c37a42b031">Resume_SensAnal!$AK$68</definedName>
    <definedName name="ox_5b7d078f_a1a0_5934_8485_6896b63e3bb1" comment="milleleaf node 5b7d078f-a1a0-5934-8485-6896b63e3bb1">Production!$BE$184</definedName>
    <definedName name="ox_5b7d3a10_e0d4_5823_9232_e8f498a2fb9a" comment="milleleaf node 5b7d3a10-e0d4-5823-9232-e8f498a2fb9a">'Use Phase'!$J$195</definedName>
    <definedName name="ox_5b7f2655_04bc_5dfd_a175_326f9a025141" comment="milleleaf node 5b7f2655-04bc-5dfd-a175-326f9a025141">'Use Phase_Grid'!$N$53</definedName>
    <definedName name="ox_5b851ed6_e945_5b6a_9b49_da8286be237d" comment="milleleaf node 5b851ed6-e945-5b6a-9b49-da8286be237d">'Use Phase'!$Q$269</definedName>
    <definedName name="ox_5b86bb82_656a_5fcf_bb6d_3a26978b4d02" comment="milleleaf node 5b86bb82-656a-5fcf-bb6d-3a26978b4d02">'Use Phase_Grid'!$L$144</definedName>
    <definedName name="ox_5b8823c0_cdd7_59ad_b575_396887bcecd4" comment="milleleaf node 5b8823c0-cdd7-59ad-b575-396887bcecd4">'Use Phase'!$S$252</definedName>
    <definedName name="ox_5b887ea8_13a7_5374_b279_85457428c8bb" comment="milleleaf node 5b887ea8-13a7-5374-b279-85457428c8bb">Recycling!$N$196</definedName>
    <definedName name="ox_5b8cc70e_1f89_5fee_bed4_7733dee9226c" comment="milleleaf node 5b8cc70e-1f89-5fee-bed4-7733dee9226c">'Use Phase'!$N$300</definedName>
    <definedName name="ox_5b9143a9_efdc_537a_ad99_2de255c998f1" comment="milleleaf node 5b9143a9-efdc-537a-ad99-2de255c998f1">Production!$J$69</definedName>
    <definedName name="ox_5b93a156_acae_5a26_94e9_30528bd354a2" comment="milleleaf node 5b93a156-acae-5a26-94e9-30528bd354a2">Production!$U$72</definedName>
    <definedName name="ox_5b994776_e33b_5085_af60_dc2e4f340ed9" comment="milleleaf node 5b994776-e33b-5085-af60-dc2e4f340ed9">'Use Phase_Grid'!$M$110</definedName>
    <definedName name="ox_5b998637_1e82_50c8_9b60_b6ae67575641" comment="milleleaf node 5b998637-1e82-50c8-9b60-b6ae67575641">Recycling!$M$163</definedName>
    <definedName name="ox_5b9f7db5_b79c_5e90_b31f_9fd943282a25" comment="milleleaf node 5b9f7db5-b79c-5e90-b31f-9fd943282a25">'Heat map article'!$AI$107</definedName>
    <definedName name="ox_5ba18e41_2840_5c2e_819a_20d213bcf074" comment="milleleaf node 5ba18e41-2840-5c2e-819a-20d213bcf074">Recycling!$AI$88</definedName>
    <definedName name="ox_5ba8779c_374c_5126_bb69_2c90969e11a8" comment="milleleaf node 5ba8779c-374c-5126-bb69-2c90969e11a8">Recycling!$AP$142</definedName>
    <definedName name="ox_5baaf331_34e3_5045_ab48_4fc61ec7b6ad" comment="milleleaf node 5baaf331-34e3-5045-ab48-4fc61ec7b6ad">Recycling!$AV$112</definedName>
    <definedName name="ox_5bab9018_9960_5b0d_bab0_160ed8585f9c" comment="milleleaf node 5bab9018-9960-5b0d-bab0-160ed8585f9c">'Use Phase'!$P$310</definedName>
    <definedName name="ox_5baf7c0e_7ba4_5ee6_ae79_1860c10b9a9a" comment="milleleaf node 5baf7c0e-7ba4-5ee6-ae79-1860c10b9a9a">Resume_SensAnal!$G$62</definedName>
    <definedName name="ox_5bafe642_e8e2_5726_a493_873bf32bda29" comment="milleleaf node 5bafe642-e8e2-5726-a493-873bf32bda29">'Use Phase'!$AE$309</definedName>
    <definedName name="ox_5bb3984e_43d2_5f9a_b443_8ca7b671e76c" comment="milleleaf node 5bb3984e-43d2-5f9a-b443-8ca7b671e76c">Recycling!$L$111</definedName>
    <definedName name="ox_5bb5406b_5d3c_540a_abf9_ebcc54e29e50" comment="milleleaf node 5bb5406b-5d3c-540a-abf9-ebcc54e29e50">'Use Phase_Grid'!$L$16</definedName>
    <definedName name="ox_5bb90c7e_70bb_532a_93e5_a8e22af930b6" comment="milleleaf node 5bb90c7e-70bb-532a-93e5-a8e22af930b6">'Use Phase'!$Q$298</definedName>
    <definedName name="ox_5bb95fb2_bbfa_5461_b8b8_6336b74b8d1d" comment="milleleaf node 5bb95fb2-bbfa-5461-b8b8-6336b74b8d1d">'Heat map article'!$AA$123</definedName>
    <definedName name="ox_5bbb39f8_6256_5c36_a232_a0d1bdae5c5c" comment="milleleaf node 5bbb39f8-6256-5c36-a232-a0d1bdae5c5c">Production!$BD$92</definedName>
    <definedName name="ox_5bbd165b_3286_5128_be66_fc4389f68e24" comment="milleleaf node 5bbd165b-3286-5128-be66-fc4389f68e24">Resume_SensAnal!$I$75</definedName>
    <definedName name="ox_5bbe594e_6877_5784_ac38_c561d4326d7c" comment="milleleaf node 5bbe594e-6877-5784-ac38-c561d4326d7c">'Use Phase'!$O$321</definedName>
    <definedName name="ox_5bbe6172_3bc1_5e8e_b44f_df289d431f8a" comment="milleleaf node 5bbe6172-3bc1-5e8e-b44f-df289d431f8a">Production!$K$119</definedName>
    <definedName name="ox_5bbeacff_8109_5b5c_b036_dfeb2c2bad8d" comment="milleleaf node 5bbeacff-8109-5b5c-b036-dfeb2c2bad8d">Resume_SensAnal!$AD$86</definedName>
    <definedName name="ox_5bc04ce5_fc9c_5807_9e11_2cf4e9e30c8d" comment="milleleaf node 5bc04ce5-fc9c-5807-9e11-2cf4e9e30c8d">'Heat map article'!$AB$150</definedName>
    <definedName name="ox_5bc5db87_335e_5e81_b287_66ac2ed30f50" comment="milleleaf node 5bc5db87-335e-5e81-b287-66ac2ed30f50">Recycling!$AK$151</definedName>
    <definedName name="ox_5bc6d6f7_a1c4_5ef4_b9b9_2bdf78acc672" comment="milleleaf node 5bc6d6f7-a1c4-5ef4-b9b9-2bdf78acc672">Recycling!$U$146</definedName>
    <definedName name="ox_5bcc143e_0647_5f51_853f_802159c88875" comment="milleleaf node 5bcc143e-0647-5f51-853f-802159c88875">'Heat map article'!$E$81</definedName>
    <definedName name="ox_5bce2d75_c71f_5e60_a1e4_5821b7630fce" comment="milleleaf node 5bce2d75-c71f-5e60-a1e4-5821b7630fce">'Heat map article'!$Q$35</definedName>
    <definedName name="ox_5bd258f6_4dfc_5a4f_a578_200d80ee9d06" comment="milleleaf node 5bd258f6-4dfc-5a4f-a578-200d80ee9d06">Production!$AM$16</definedName>
    <definedName name="ox_5bd80b9b_6b43_5555_bc02_3dd24ec8d81e" comment="milleleaf node 5bd80b9b-6b43-5555-bc02-3dd24ec8d81e">Production!$AM$15</definedName>
    <definedName name="ox_5bde0e75_17dc_502a_8f41_42b475f65295" comment="milleleaf node 5bde0e75-17dc-502a-8f41-42b475f65295">Graphs!$O$68</definedName>
    <definedName name="ox_5be5d9f1_d11e_5704_b823_95dad16118d6" comment="milleleaf node 5be5d9f1-d11e-5704-b823-95dad16118d6">'Use Phase'!$P$20</definedName>
    <definedName name="ox_5be5df95_c622_50fb_b77b_acca692b52a0" comment="milleleaf node 5be5df95-c622-50fb-b77b-acca692b52a0">'Use Phase'!$L$56</definedName>
    <definedName name="ox_5be6007b_c3f8_522a_99e8_171f17db8f2f" comment="milleleaf node 5be6007b-c3f8-522a-99e8-171f17db8f2f">'Use Phase'!$T$283</definedName>
    <definedName name="ox_5be96167_34e5_5ea8_bbff_6ce843809cbf" comment="milleleaf node 5be96167-34e5-5ea8-bbff-6ce843809cbf">'Use Phase'!$Q$375</definedName>
    <definedName name="ox_5bea6bcb_7dd3_584b_aebc_e17bc3002d44" comment="milleleaf node 5bea6bcb-7dd3-584b-aebc-e17bc3002d44">'Use Phase'!$AD$219</definedName>
    <definedName name="ox_5beadbf0_cfb9_55b5_8613_e99f6b223746" comment="milleleaf node 5beadbf0-cfb9-55b5-8613-e99f6b223746">'Heat map article'!$F$16</definedName>
    <definedName name="ox_5bec6879_a67b_5a12_a381_334863328267" comment="milleleaf node 5bec6879-a67b-5a12-a381-334863328267">Resume_SensAnal!$L$7</definedName>
    <definedName name="ox_5bece3a0_55bb_5617_8b37_8fb3b35e306e" comment="milleleaf node 5bece3a0-55bb-5617-8b37-8fb3b35e306e">'Heat map article'!$R$126</definedName>
    <definedName name="ox_5bed9e9e_0373_56cc_b34f_db3ba5dd3503" comment="milleleaf node 5bed9e9e-0373-56cc-b34f-db3ba5dd3503">Production!$S$61</definedName>
    <definedName name="ox_5beeee5d_b761_5459_9f7f_ed5476820439" comment="milleleaf node 5beeee5d-b761-5459-9f7f-ed5476820439">'Use Phase'!$S$168</definedName>
    <definedName name="ox_5bf13013_a67f_5e2e_a754_0dd2a0b53bfc" comment="milleleaf node 5bf13013-a67f-5e2e-a754-0dd2a0b53bfc">Graphs!$O$40</definedName>
    <definedName name="ox_5bf25aa1_dde5_5b77_b627_78febeeaff7a" comment="milleleaf node 5bf25aa1-dde5-5b77-b627-78febeeaff7a">'Use Phase'!$AJ$187</definedName>
    <definedName name="ox_5bf37e46_7b6e_5c69_8030_1aed5770dff4" comment="milleleaf node 5bf37e46-7b6e-5c69-8030-1aed5770dff4">'Use Phase'!$M$261</definedName>
    <definedName name="ox_5bf6e4cb_a045_5bf0_a626_60b32018061b" comment="milleleaf node 5bf6e4cb-a045-5bf0-a626-60b32018061b">Recycling!$N$180</definedName>
    <definedName name="ox_5bf73632_dcd0_5650_bfe0_b72ce0f7c680" comment="milleleaf node 5bf73632-dcd0-5650-bfe0-b72ce0f7c680">Production!$R$37</definedName>
    <definedName name="ox_5bf746c7_64be_5cfd_8f63_5a1209025879" comment="milleleaf node 5bf746c7-64be-5cfd-8f63-5a1209025879">Production!$D$31</definedName>
    <definedName name="ox_5bf8e8a1_da7a_5241_8309_88e60166655b" comment="milleleaf node 5bf8e8a1-da7a-5241-8309-88e60166655b">Production!$P$87</definedName>
    <definedName name="ox_5bf915d7_942c_531f_90ea_2a166d4763f7" comment="milleleaf node 5bf915d7-942c-531f-90ea-2a166d4763f7">Production!$H$241</definedName>
    <definedName name="ox_5bf9cde5_2ddd_5b04_909f_380e57943acd" comment="milleleaf node 5bf9cde5-2ddd-5b04-909f-380e57943acd">'Use Phase'!$AD$281</definedName>
    <definedName name="ox_5bfaa25f_6b92_5d09_a420_849a56ad3c81" comment="milleleaf node 5bfaa25f-6b92-5d09-a420-849a56ad3c81">'Use Phase'!$P$115</definedName>
    <definedName name="ox_5bfda854_6882_54b0_9b6c_6f67966b1423" comment="milleleaf node 5bfda854-6882-54b0-9b6c-6f67966b1423">Recycling!$L$147</definedName>
    <definedName name="ox_5bff7c40_73f6_5e41_9077_988ae93aea18" comment="milleleaf node 5bff7c40-73f6-5e41-9077-988ae93aea18">'Use Phase_Grid'!$R$49</definedName>
    <definedName name="ox_5c020a6e_43bb_5b21_a739_b3359672759a" comment="milleleaf node 5c020a6e-43bb-5b21-a739-b3359672759a">Resume_SensAnal!$H$68</definedName>
    <definedName name="ox_5c0324bb_8604_5aac_b7fa_e05f4a627fb2" comment="milleleaf node 5c0324bb-8604-5aac-b7fa-e05f4a627fb2">'Heat map article'!$H$96</definedName>
    <definedName name="ox_5c03b895_b511_5fe6_8508_e4d8bb759d30" comment="milleleaf node 5c03b895-b511-5fe6-8508-e4d8bb759d30">Resume_SensAnal!$V$214</definedName>
    <definedName name="ox_5c0697ec_c384_5050_85da_0c1a0e465c5a" comment="milleleaf node 5c0697ec-c384-5050-85da-0c1a0e465c5a">'Use Phase_Grid'!$J$40</definedName>
    <definedName name="ox_5c07723e_7646_5752_9a1b_e12a38651ae5" comment="milleleaf node 5c07723e-7646-5752-9a1b-e12a38651ae5">'Use Phase'!$AI$275</definedName>
    <definedName name="ox_5c0882df_5b68_573a_92b6_63fb44a547df" comment="milleleaf node 5c0882df-5b68-573a-92b6-63fb44a547df">Production!$X$75</definedName>
    <definedName name="ox_5c0b328f_af03_5b16_b336_abe23c873639" comment="milleleaf node 5c0b328f-af03-5b16-b336-abe23c873639">Recycling!$AU$68</definedName>
    <definedName name="ox_5c0ea0e8_1a78_5e8e_846c_3b2233be343c" comment="milleleaf node 5c0ea0e8-1a78-5e8e-846c-3b2233be343c">Recycling!$AO$155</definedName>
    <definedName name="ox_5c143a99_fc77_5008_9e12_dbf35be76408" comment="milleleaf node 5c143a99-fc77-5008-9e12-dbf35be76408">Recycling!$BJ$316</definedName>
    <definedName name="ox_5c146441_d5ad_5dc9_88a2_2b77bb4dfc29" comment="milleleaf node 5c146441-d5ad-5dc9-88a2-2b77bb4dfc29">Resume_SensAnal!$T$96</definedName>
    <definedName name="ox_5c15bcdd_ec81_5432_bf25_a5b4f0202258" comment="milleleaf node 5c15bcdd-ec81-5432-bf25-a5b4f0202258">'Heat map article'!$F$124</definedName>
    <definedName name="ox_5c16cdc8_5998_50a2_b291_9631da450e03" comment="milleleaf node 5c16cdc8-5998-50a2-b291-9631da450e03">'Use Phase'!$O$297</definedName>
    <definedName name="ox_5c175122_a93c_5a43_8880_796852fd3108" comment="milleleaf node 5c175122-a93c-5a43-8880-796852fd3108">Resume_SensAnal!$AL$113</definedName>
    <definedName name="ox_5c178db3_f6f6_557a_ab23_8cb00069d060" comment="milleleaf node 5c178db3-f6f6-557a-ab23-8cb00069d060">Resume_SensAnal!$AE$76</definedName>
    <definedName name="ox_5c1b532e_3620_5c24_b4eb_4c807c318f32" comment="milleleaf node 5c1b532e-3620-5c24-b4eb-4c807c318f32">'Use Phase'!$M$397</definedName>
    <definedName name="ox_5c1d1109_07ac_5f74_975a_ffe1c6dc0031" comment="milleleaf node 5c1d1109-07ac-5f74-975a-ffe1c6dc0031">Production!$L$114</definedName>
    <definedName name="ox_5c1d762c_3378_5ece_8915_3643166b1227" comment="milleleaf node 5c1d762c-3378-5ece-8915-3643166b1227">'Use Phase_Grid'!$J$188</definedName>
    <definedName name="ox_5c1fd909_340e_5b30_9f31_8b4032537dd4" comment="milleleaf node 5c1fd909-340e-5b30-9f31-8b4032537dd4">Resume_SensAnal!$M$153</definedName>
    <definedName name="ox_5c218c4f_3683_586d_9708_f1542cba84ef" comment="milleleaf node 5c218c4f-3683-586d-9708-f1542cba84ef">Resume_SensAnal!$AQ$72</definedName>
    <definedName name="ox_5c248c45_8371_543e_b2a2_e1c6aafa33f8" comment="milleleaf node 5c248c45-8371-543e-b2a2-e1c6aafa33f8">Resume_SensAnal!$K$99</definedName>
    <definedName name="ox_5c29b72f_5441_5972_9c37_fb2acfeb97f5" comment="milleleaf node 5c29b72f-5441-5972-9c37-fb2acfeb97f5">'Use Phase'!$N$275</definedName>
    <definedName name="ox_5c2a59f7_b73e_5c25_b451_d7b6ad6d4c69" comment="milleleaf node 5c2a59f7-b73e-5c25-b451-d7b6ad6d4c69">Recycling!$AK$144</definedName>
    <definedName name="ox_5c2a9341_7dc9_58eb_8769_d667fc484c6b" comment="milleleaf node 5c2a9341-7dc9-58eb-8769-d667fc484c6b">'Use Phase'!$V$233</definedName>
    <definedName name="ox_5c316299_d1a9_5b01_b156_7b278bc79fca" comment="milleleaf node 5c316299-d1a9-5b01-b156-7b278bc79fca">'Use Phase'!$N$90</definedName>
    <definedName name="ox_5c34f6eb_de8d_5470_ab29_4e21b50d887a" comment="milleleaf node 5c34f6eb-de8d-5470-ab29-4e21b50d887a">Production!$I$122</definedName>
    <definedName name="ox_5c3c29a8_18a6_5e4a_a769_37b17c314136" comment="milleleaf node 5c3c29a8-18a6-5e4a-a769-37b17c314136">Resume_SensAnal!$Q$19</definedName>
    <definedName name="ox_5c3d3d37_14ec_5ebb_bdb3_f0f7c6ab6adb" comment="milleleaf node 5c3d3d37-14ec-5ebb-bdb3-f0f7c6ab6adb">Production!$S$38</definedName>
    <definedName name="ox_5c3f32f9_e7c6_50ac_9185_e3ce2a3c1547" comment="milleleaf node 5c3f32f9-e7c6-50ac-9185-e3ce2a3c1547">'Heat map article'!$V$38</definedName>
    <definedName name="ox_5c411259_6a4f_513f_aeb9_bfa590092872" comment="milleleaf node 5c411259-6a4f-513f-aeb9-bfa590092872">'Use Phase_Grid'!$O$126</definedName>
    <definedName name="ox_5c4249ca_bd65_5c6f_a278_301025be0f4a" comment="milleleaf node 5c4249ca-bd65-5c6f-a278-301025be0f4a">Graphs!$M$20</definedName>
    <definedName name="ox_5c426d57_7f55_5a21_9341_571fe7f775fa" comment="milleleaf node 5c426d57-7f55-5a21-9341-571fe7f775fa">'Use Phase'!$AF$306</definedName>
    <definedName name="ox_5c4326bf_875e_5cdf_b60d_4e21a2302068" comment="milleleaf node 5c4326bf-875e-5cdf-b60d-4e21a2302068">Resume_SensAnal!$AG$96</definedName>
    <definedName name="ox_5c44a233_87c1_5d52_9af1_c54127e58eb7" comment="milleleaf node 5c44a233-87c1-5d52-9af1-c54127e58eb7">'Use Phase'!$L$272</definedName>
    <definedName name="ox_5c476974_3dad_5f7a_a24c_adb607f96f06" comment="milleleaf node 5c476974-3dad-5f7a-a24c-adb607f96f06">Resume_SensAnal!$J$77</definedName>
    <definedName name="ox_5c47d3d4_3961_5cee_b19a_93ef329b6335" comment="milleleaf node 5c47d3d4-3961-5cee-b19a-93ef329b6335">Recycling!$AN$112</definedName>
    <definedName name="ox_5c48d23b_2b15_5e8e_be6c_8a7bae75f7cd" comment="milleleaf node 5c48d23b-2b15-5e8e-be6c-8a7bae75f7cd">Production!$K$234</definedName>
    <definedName name="ox_5c4a3375_88fc_52e8_8f86_98b7b663783f" comment="milleleaf node 5c4a3375-88fc-52e8-8f86-98b7b663783f">'Use Phase_Grid'!$K$168</definedName>
    <definedName name="ox_5c4b8a96_9c1a_519f_8a9a_de66cd761529" comment="milleleaf node 5c4b8a96-9c1a-519f-8a9a-de66cd761529">'Use Phase'!$J$43</definedName>
    <definedName name="ox_5c4c0741_3ca2_5020_a860_87a6016541bc" comment="milleleaf node 5c4c0741-3ca2-5020-a860-87a6016541bc">Recycling!$U$195</definedName>
    <definedName name="ox_5c4ce310_43a9_55f3_905a_5195c286a5bd" comment="milleleaf node 5c4ce310-43a9-55f3-905a-5195c286a5bd">'Use Phase'!$AK$304</definedName>
    <definedName name="ox_5c4e64bf_95e3_5000_b31f_e6b3423bfc7c" comment="milleleaf node 5c4e64bf-95e3-5000-b31f-e6b3423bfc7c">Recycling!$AL$155</definedName>
    <definedName name="ox_5c4eeab2_3a51_5df7_b800_adc7c1da5e2f" comment="milleleaf node 5c4eeab2-3a51-5df7-b800-adc7c1da5e2f">'Use Phase'!$T$331</definedName>
    <definedName name="ox_5c51089a_31e1_5647_8d93_0b72bce359b0" comment="milleleaf node 5c51089a-31e1-5647-8d93-0b72bce359b0">Recycling!$H$177</definedName>
    <definedName name="ox_5c51ddf9_165e_512d_8412_96a7325f8e17" comment="milleleaf node 5c51ddf9-165e-512d-8412-96a7325f8e17">Recycling!$AG$162</definedName>
    <definedName name="ox_5c52f7b5_a459_564a_afab_5ca7d0211da2" comment="milleleaf node 5c52f7b5-a459-564a-afab-5ca7d0211da2">Resume_SensAnal!$F$30</definedName>
    <definedName name="ox_5c5590c6_0a55_5b63_92dc_7523ee1ea759" comment="milleleaf node 5c5590c6-0a55-5b63-92dc-7523ee1ea759">'Heat map article'!$AH$107</definedName>
    <definedName name="ox_5c5d2db7_8c80_5490_8ab7_201ec81bdd1b" comment="milleleaf node 5c5d2db7-8c80-5490-8ab7-201ec81bdd1b">Production!$AK$50</definedName>
    <definedName name="ox_5c5e3713_66bf_53cd_afbc_81bfd61bb602" comment="milleleaf node 5c5e3713-66bf-53cd-afbc-81bfd61bb602">'Use Phase_Grid'!$L$59</definedName>
    <definedName name="ox_5c62a9ca_b1c2_5446_8aad_7fdd3a7d008c" comment="milleleaf node 5c62a9ca-b1c2-5446-8aad-7fdd3a7d008c">'Use Phase_Grid'!$P$100</definedName>
    <definedName name="ox_5c676b34_afbd_5be8_a50f_b15aeb9127c5" comment="milleleaf node 5c676b34-afbd-5be8-a50f-b15aeb9127c5">'Use Phase'!$K$126</definedName>
    <definedName name="ox_5c68bd20_a854_556a_967b_608d0359f5e6" comment="milleleaf node 5c68bd20-a854-556a-967b-608d0359f5e6">Resume_SensAnal!$G$209</definedName>
    <definedName name="ox_5c69fb14_ceac_5fd1_bffb_b912f3622f02" comment="milleleaf node 5c69fb14-ceac-5fd1-bffb-b912f3622f02">'Heat map article'!$AJ$32</definedName>
    <definedName name="ox_5c6bcee8_fff6_5491_a441_55105d0d4f12" comment="milleleaf node 5c6bcee8-fff6-5491-a441-55105d0d4f12">Resume_SensAnal!$E$66</definedName>
    <definedName name="ox_5c6e7d02_62d9_5246_895a_8a7f56a0a8e8" comment="milleleaf node 5c6e7d02-62d9-5246-895a-8a7f56a0a8e8">'Heat map article'!$J$56</definedName>
    <definedName name="ox_5c6ec601_9966_5dfd_aea3_e48ce7934151" comment="milleleaf node 5c6ec601-9966-5dfd-aea3-e48ce7934151">'Use Phase'!$AI$233</definedName>
    <definedName name="ox_5c729b29_1e2a_5deb_b917_00a988ef72b4" comment="milleleaf node 5c729b29-1e2a-5deb-b917-00a988ef72b4">Graphs!$Q$44</definedName>
    <definedName name="ox_5c7343f1_556f_572a_8bc0_1266fa67508a" comment="milleleaf node 5c7343f1-556f-572a-8bc0-1266fa67508a">Recycling!$AW$328</definedName>
    <definedName name="ox_5c744b69_e8ab_573b_b9bb_6cedaafea23d" comment="milleleaf node 5c744b69-e8ab-573b-b9bb-6cedaafea23d">'Use Phase'!$AE$144</definedName>
    <definedName name="ox_5c748646_597d_5a64_a8bf_3bbfca03ca08" comment="milleleaf node 5c748646-597d-5a64-a8bf-3bbfca03ca08">'Use Phase'!$L$52</definedName>
    <definedName name="ox_5c75e092_aa79_5cab_bc75_68c9a44a19d1" comment="milleleaf node 5c75e092-aa79-5cab-bc75-68c9a44a19d1">Resume_SensAnal!$Q$11</definedName>
    <definedName name="ox_5c79e24b_8964_51f2_a1ef_60d2700f8781" comment="milleleaf node 5c79e24b-8964-51f2-a1ef-60d2700f8781">'Use Phase'!$Q$276</definedName>
    <definedName name="ox_5c7aa52b_5c8a_5349_a052_1b687470264f" comment="milleleaf node 5c7aa52b-5c8a-5349-a052-1b687470264f">Recycling!$BN$314</definedName>
    <definedName name="ox_5c7d3ba7_6959_5886_8cb3_9c63fccee40c" comment="milleleaf node 5c7d3ba7-6959-5886-8cb3-9c63fccee40c">Recycling!$AT$54</definedName>
    <definedName name="ox_5c7dad6e_ddb1_59f7_8adc_f7894322fe38" comment="milleleaf node 5c7dad6e-ddb1-59f7-8adc-f7894322fe38">Graphs!$D$31</definedName>
    <definedName name="ox_5c835401_8cdc_5b42_9d19_453227bcf7da" comment="milleleaf node 5c835401-8cdc-5b42-9d19-453227bcf7da">Recycling!$V$41</definedName>
    <definedName name="ox_5c84d021_c392_501e_8ed0_58c5c8a7e845" comment="milleleaf node 5c84d021-c392-501e-8ed0-58c5c8a7e845">'Heat map article'!$G$104</definedName>
    <definedName name="ox_5c8544dd_4e5a_586b_9182_e42ea63714a8" comment="milleleaf node 5c8544dd-4e5a-586b-9182-e42ea63714a8">'Use Phase_Grid'!$V$151</definedName>
    <definedName name="ox_5c854c3e_c4a9_5df0_8650_9e43e025822b" comment="milleleaf node 5c854c3e-c4a9-5df0-8650-9e43e025822b">Recycling!$O$148</definedName>
    <definedName name="ox_5c85af00_dd31_55ae_a491_5867b2becf24" comment="milleleaf node 5c85af00-dd31-55ae-a491-5867b2becf24">'Heat map article'!$AY$27</definedName>
    <definedName name="ox_5c8fa6bc_0f27_5d5d_8f27_04d207b4fd10" comment="milleleaf node 5c8fa6bc-0f27-5d5d-8f27-04d207b4fd10">'Use Phase'!$L$229</definedName>
    <definedName name="ox_5c904801_764f_58ca_a0ab_06c9b38ef60f" comment="milleleaf node 5c904801-764f-58ca-a0ab-06c9b38ef60f">'Use Phase'!$K$264</definedName>
    <definedName name="ox_5c94b9b4_ebe9_5118_89ec_258f6f5d94ad" comment="milleleaf node 5c94b9b4-ebe9-5118-89ec-258f6f5d94ad">Resume_SensAnal!$S$72</definedName>
    <definedName name="ox_5c95b794_aae0_51d1_87c8_76c6c98bdbdc" comment="milleleaf node 5c95b794-aae0-51d1-87c8-76c6c98bdbdc">Recycling!$BI$105</definedName>
    <definedName name="ox_5c966ef0_95f2_5e92_b3bd_dd664a860b97" comment="milleleaf node 5c966ef0-95f2-5e92-b3bd-dd664a860b97">'Use Phase'!$E$52</definedName>
    <definedName name="ox_5c975c52_d726_5e78_b3bf_e812d3e703d4" comment="milleleaf node 5c975c52-d726-5e78-b3bf-e812d3e703d4">'Use Phase_Grid'!$J$196</definedName>
    <definedName name="ox_5c9781e7_2297_5724_9a77_aac381182e01" comment="milleleaf node 5c9781e7-2297-5724-9a77-aac381182e01">Recycling!$AX$330</definedName>
    <definedName name="ox_5c98effc_4539_50a1_aaf4_445a6c7c4a54" comment="milleleaf node 5c98effc-4539-50a1-aaf4-445a6c7c4a54">Recycling!$AW$20</definedName>
    <definedName name="ox_5c9c72e0_d0af_5035_af98_d134c986965c" comment="milleleaf node 5c9c72e0-d0af-5035-af98-d134c986965c">Resume_SensAnal!$K$190</definedName>
    <definedName name="ox_5c9dd0a4_9bb1_5024_b0ed_8fead6125a92" comment="milleleaf node 5c9dd0a4-9bb1-5024-b0ed-8fead6125a92">Resume_SensAnal!$E$130</definedName>
    <definedName name="ox_5c9e3c94_f347_5450_a591_d3bb05deb951" comment="milleleaf node 5c9e3c94-f347-5450-a591-d3bb05deb951">'Heat map article'!$AB$10</definedName>
    <definedName name="ox_5c9f8fc7_5b10_5ac6_8e27_9f7aa40cbf6e" comment="milleleaf node 5c9f8fc7-5b10-5ac6-8e27-9f7aa40cbf6e">'Use Phase_Grid'!$Q$30</definedName>
    <definedName name="ox_5ca2844a_e483_57fa_b889_6fe12de49dbe" comment="milleleaf node 5ca2844a-e483-57fa-b889-6fe12de49dbe">Recycling!$Q$187</definedName>
    <definedName name="ox_5caa9267_284d_5413_8fff_66acdd803263" comment="milleleaf node 5caa9267-284d-5413-8fff-66acdd803263">Recycling!$L$112</definedName>
    <definedName name="ox_5cadbf01_a0c1_5b40_af4d_83aefc20f746" comment="milleleaf node 5cadbf01-a0c1-5b40-af4d-83aefc20f746">'Heat map article'!$R$147</definedName>
    <definedName name="ox_5cb097f2_1cc2_543e_8615_7f2b3eedd045" comment="milleleaf node 5cb097f2-1cc2-543e-8615-7f2b3eedd045">Recycling!$AJ$85</definedName>
    <definedName name="ox_5cb149e4_e0c9_56fc_a4ca_14d11b6f0f1f" comment="milleleaf node 5cb149e4-e0c9-56fc-a4ca-14d11b6f0f1f">Recycling!$AW$329</definedName>
    <definedName name="ox_5cb50206_7088_55b9_8a4f_4ae0e7f78b10" comment="milleleaf node 5cb50206-7088-55b9-8a4f-4ae0e7f78b10">'Heat map article'!$K$84</definedName>
    <definedName name="ox_5cb93be2_0980_5c94_887d_2413fb873b3e" comment="milleleaf node 5cb93be2-0980-5c94-887d-2413fb873b3e">Recycling!$AV$8</definedName>
    <definedName name="ox_5cbcbd90_bf83_5b63_b7cd_5966798192eb" comment="milleleaf node 5cbcbd90-bf83-5b63-b7cd-5966798192eb">Resume_SensAnal!$F$66</definedName>
    <definedName name="ox_5cbe01a3_c4e5_5471_a20e_6bc5bf05ca79" comment="milleleaf node 5cbe01a3-c4e5-5471-a20e-6bc5bf05ca79">Recycling!$AN$115</definedName>
    <definedName name="ox_5cc12e20_d505_5697_a397_fc5d993c18c8" comment="milleleaf node 5cc12e20-d505-5697-a397-fc5d993c18c8">'Use Phase'!$O$241</definedName>
    <definedName name="ox_5cc31005_6e2a_5111_990c_0fe561b5f10c" comment="milleleaf node 5cc31005-6e2a-5111-990c-0fe561b5f10c">'Heat map article'!$R$133</definedName>
    <definedName name="ox_5cc41e70_ee30_581a_86c1_f913ba1567f2" comment="milleleaf node 5cc41e70-ee30-581a-86c1-f913ba1567f2">Production!$Z$203</definedName>
    <definedName name="ox_5ccaaa5f_fc6f_55b0_94ce_ddb263ace7ff" comment="milleleaf node 5ccaaa5f-fc6f-55b0-94ce-ddb263ace7ff">'Use Phase'!$K$271</definedName>
    <definedName name="ox_5cce2431_6f2c_5780_a382_97052a27b258" comment="milleleaf node 5cce2431-6f2c-5780-a382-97052a27b258">'Use Phase'!$P$126</definedName>
    <definedName name="ox_5cd0d147_bddd_5deb_9ba3_b951d3c7d6a4" comment="milleleaf node 5cd0d147-bddd-5deb-9ba3-b951d3c7d6a4">Recycling!$V$122</definedName>
    <definedName name="ox_5cd18879_1114_5bf2_8810_a6ec7d95be63" comment="milleleaf node 5cd18879-1114-5bf2-8810-a6ec7d95be63">'Use Phase'!$P$354</definedName>
    <definedName name="ox_5cd32a1c_64f2_5678_b280_034c97162ce1" comment="milleleaf node 5cd32a1c-64f2-5678-b280-034c97162ce1">Recycling!$BA$154</definedName>
    <definedName name="ox_5cd343e4_1109_577e_af9d_c6e48099b465" comment="milleleaf node 5cd343e4-1109-577e-af9d-c6e48099b465">'Use Phase'!$U$284</definedName>
    <definedName name="ox_5cd3cca2_f8e4_5362_897b_39e700e2f39b" comment="milleleaf node 5cd3cca2-f8e4-5362-897b-39e700e2f39b">Resume_SensAnal!$O$16</definedName>
    <definedName name="ox_5cd3d051_0711_51c9_b25d_cc0babdcedc3" comment="milleleaf node 5cd3d051-0711-51c9-b25d-cc0babdcedc3">'Heat map article'!$AF$96</definedName>
    <definedName name="ox_5cd4dc21_7543_53f0_9a4b_da8611267540" comment="milleleaf node 5cd4dc21-7543-53f0-9a4b-da8611267540">'Use Phase'!$M$310</definedName>
    <definedName name="ox_5cd6a522_da13_5b76_9f51_76e783ab4be7" comment="milleleaf node 5cd6a522-da13-5b76-9f51-76e783ab4be7">Graphs!$H$54</definedName>
    <definedName name="ox_5cdc9305_5377_552e_a2b0_a7f51c1ff1ae" comment="milleleaf node 5cdc9305-5377-552e-a2b0-a7f51c1ff1ae">Resume_SensAnal!$N$50</definedName>
    <definedName name="ox_5cdcdf0b_46ad_5c7a_97f1_e30aadd73a9f" comment="milleleaf node 5cdcdf0b-46ad-5c7a-97f1-e30aadd73a9f">Production!$V$11</definedName>
    <definedName name="ox_5ce26b68_46d2_50f5_b621_b44e97fef6ce" comment="milleleaf node 5ce26b68-46d2-50f5-b621-b44e97fef6ce">'Heat map article'!$AH$130</definedName>
    <definedName name="ox_5ce2b827_806a_599c_8aaa_a0fd67bcbcda" comment="milleleaf node 5ce2b827-806a-599c-8aaa-a0fd67bcbcda">Production!$BF$188</definedName>
    <definedName name="ox_5ce3f377_0a48_58ca_a031_32513a94f1ed" comment="milleleaf node 5ce3f377-0a48-58ca-a031-32513a94f1ed">Resume_SensAnal!$R$79</definedName>
    <definedName name="ox_5ce5fdaa_cda8_5369_9787_e40d582de07e" comment="milleleaf node 5ce5fdaa-cda8-5369-9787-e40d582de07e">Production!$Q$193</definedName>
    <definedName name="ox_5cec272c_ba92_5900_bacf_fede95c6cbd1" comment="milleleaf node 5cec272c-ba92-5900-bacf-fede95c6cbd1">Graphs!$H$51</definedName>
    <definedName name="ox_5cefc0a7_b529_59b9_835a_5adf281fc024" comment="milleleaf node 5cefc0a7-b529-59b9-835a-5adf281fc024">'Use Phase'!$AH$145</definedName>
    <definedName name="ox_5cf1d890_3996_56cb_9f2f_6d26904c0148" comment="milleleaf node 5cf1d890-3996-56cb-9f2f-6d26904c0148">'Use Phase'!$S$274</definedName>
    <definedName name="ox_5cf5becb_743a_5fa3_882a_aecc55c53cdf" comment="milleleaf node 5cf5becb-743a-5fa3-882a-aecc55c53cdf">Production!$N$70</definedName>
    <definedName name="ox_5cf6e7ad_9092_58de_9f93_4d4f533e7902" comment="milleleaf node 5cf6e7ad-9092-58de-9f93-4d4f533e7902">'Heat map article'!$W$150</definedName>
    <definedName name="ox_5cf70ba9_aad2_50db_9574_e3d209238e04" comment="milleleaf node 5cf70ba9-aad2-50db-9574-e3d209238e04">Resume_SensAnal!$K$134</definedName>
    <definedName name="ox_5cf95308_42f7_5309_ac52_50c64e09fe90" comment="milleleaf node 5cf95308-42f7-5309-ac52-50c64e09fe90">'Heat map article'!$AD$147</definedName>
    <definedName name="ox_5cfce0ee_7c59_521a_9f87_a47197936d83" comment="milleleaf node 5cfce0ee-7c59-521a-9f87-a47197936d83">Resume_SensAnal!$O$218</definedName>
    <definedName name="ox_5cfef28f_62fa_545a_8215_ed5d88c477dd" comment="milleleaf node 5cfef28f-62fa-545a-8215-ed5d88c477dd">Production!$AV$185</definedName>
    <definedName name="ox_5d00aac4_d892_5b99_af3e_d30105f0d9e1" comment="milleleaf node 5d00aac4-d892-5b99-af3e-d30105f0d9e1">'Use Phase'!$U$163</definedName>
    <definedName name="ox_5d0b081f_b039_5954_a0ce_5924002af215" comment="milleleaf node 5d0b081f-b039-5954-a0ce-5924002af215">'Use Phase'!$L$89</definedName>
    <definedName name="ox_5d0b45da_9cf5_5d8b_b4a2_4fa99ee5555b" comment="milleleaf node 5d0b45da-9cf5-5d8b-b4a2-4fa99ee5555b">Recycling!$AP$100</definedName>
    <definedName name="ox_5d0c671f_93fa_5d53_ad54_ffbdc389aaef" comment="milleleaf node 5d0c671f-93fa-5d53-ad54-ffbdc389aaef">'Use Phase'!$AK$271</definedName>
    <definedName name="ox_5d0f3044_44f1_557c_8f21_927dc6af92fe" comment="milleleaf node 5d0f3044-44f1-557c-8f21-927dc6af92fe">'Use Phase'!$AJ$296</definedName>
    <definedName name="ox_5d0fb575_025d_5e89_b3a7_b87b76a7eb5e" comment="milleleaf node 5d0fb575-025d-5e89-b3a7-b87b76a7eb5e">'Heat map article'!$F$81</definedName>
    <definedName name="ox_5d107dd1_28e0_5a36_99c9_542df263de4a" comment="milleleaf node 5d107dd1-28e0-5a36-99c9-542df263de4a">Graphs!$I$48</definedName>
    <definedName name="ox_5d12248f_803b_5f61_928a_830ed7a55074" comment="milleleaf node 5d12248f-803b-5f61-928a-830ed7a55074">'Use Phase'!$AD$270</definedName>
    <definedName name="ox_5d18bf31_b205_58d3_856b_2dbef0257d20" comment="milleleaf node 5d18bf31-b205-58d3-856b-2dbef0257d20">'Heat map article'!$AH$149</definedName>
    <definedName name="ox_5d19fb73_4f93_51a6_8b5e_435db18be9e9" comment="milleleaf node 5d19fb73-4f93-51a6-8b5e-435db18be9e9">'Use Phase'!$U$153</definedName>
    <definedName name="ox_5d1f5537_fb61_514d_a953_a545edeb9e48" comment="milleleaf node 5d1f5537-fb61-514d-a953-a545edeb9e48">'Use Phase'!$S$261</definedName>
    <definedName name="ox_5d252efe_e561_5e10_b135_d92535b477b0" comment="milleleaf node 5d252efe-e561-5e10-b135-d92535b477b0">Resume_SensAnal!$E$152</definedName>
    <definedName name="ox_5d25c198_3255_5d0f_b69b_da0255d61d08" comment="milleleaf node 5d25c198-3255-5d0f-b69b-da0255d61d08">'Use Phase'!$T$245</definedName>
    <definedName name="ox_5d289fe4_c4f1_54f5_80d8_a61f7f8fe3b4" comment="milleleaf node 5d289fe4-c4f1-54f5-80d8-a61f7f8fe3b4">Resume_SensAnal!$K$121</definedName>
    <definedName name="ox_5d2f2be1_6ce4_5d62_b698_d30040cf9e67" comment="milleleaf node 5d2f2be1-6ce4-5d62-b698-d30040cf9e67">Recycling!$BJ$99</definedName>
    <definedName name="ox_5d34e310_1ce0_5be1_9544_faf91a67e9c2" comment="milleleaf node 5d34e310-1ce0-5be1-9544-faf91a67e9c2">Resume_SensAnal!$K$100</definedName>
    <definedName name="ox_5d35d836_285d_5c51_a8fe_d3b751da1649" comment="milleleaf node 5d35d836-285d-5c51-a8fe-d3b751da1649">'Heat map article'!$I$10</definedName>
    <definedName name="ox_5d378e2a_ec77_5d45_9925_de6bbbfbe833" comment="milleleaf node 5d378e2a-ec77-5d45-9925-de6bbbfbe833">'Use Phase'!$AH$303</definedName>
    <definedName name="ox_5d380bef_52e7_580e_9ff3_66105aa14140" comment="milleleaf node 5d380bef-52e7-580e-9ff3-66105aa14140">'Heat map article'!$U$112</definedName>
    <definedName name="ox_5d38b92a_6388_531a_8134_0838273cb7c7" comment="milleleaf node 5d38b92a-6388-531a-8134-0838273cb7c7">'Use Phase'!$J$390</definedName>
    <definedName name="ox_5d38da74_8a26_528a_a25d_c447b95f9a65" comment="milleleaf node 5d38da74-8a26-528a-a25d-c447b95f9a65">'Use Phase'!$R$83</definedName>
    <definedName name="ox_5d40d798_1343_5090_8765_d694e11ae139" comment="milleleaf node 5d40d798-1343-5090-8765-d694e11ae139">Resume_SensAnal!$C$211</definedName>
    <definedName name="ox_5d455a8d_9150_5c00_bef5_f1fa5702963d" comment="milleleaf node 5d455a8d-9150-5c00-bef5-f1fa5702963d">Production!$AV$183</definedName>
    <definedName name="ox_5d4b1a76_48d0_529b_ad0a_640ce82d7319" comment="milleleaf node 5d4b1a76-48d0-529b-ad0a-640ce82d7319">Recycling!$I$172</definedName>
    <definedName name="ox_5d4c0ea0_5a8c_5909_97f4_073df88e8587" comment="milleleaf node 5d4c0ea0-5a8c-5909-97f4-073df88e8587">Resume_SensAnal!$AM$75</definedName>
    <definedName name="ox_5d4d5882_87f3_539f_9d82_5076c516e9d6" comment="milleleaf node 5d4d5882-87f3-539f-9d82-5076c516e9d6">'Use Phase_Grid'!$S$23</definedName>
    <definedName name="ox_5d505088_6335_5523_9dc0_0d3dd3c04aaf" comment="milleleaf node 5d505088-6335-5523-9dc0-0d3dd3c04aaf">'Use Phase'!$AF$274</definedName>
    <definedName name="ox_5d547e56_50d6_5272_a8e0_f79cc57b4d8e" comment="milleleaf node 5d547e56-50d6-5272-a8e0-f79cc57b4d8e">Resume_SensAnal!$AN$132</definedName>
    <definedName name="ox_5d5b9385_c5d1_5278_8a8b_4ada4decd8ab" comment="milleleaf node 5d5b9385-c5d1-5278-8a8b-4ada4decd8ab">Recycling!$BL$311</definedName>
    <definedName name="ox_5d5e3bfc_56c2_50ee_a82a_f178159a20b2" comment="milleleaf node 5d5e3bfc-56c2-50ee-a82a-f178159a20b2">'Use Phase_Grid'!$J$253</definedName>
    <definedName name="ox_5d5f2b96_676f_5900_b197_f8001f2c2294" comment="milleleaf node 5d5f2b96-676f-5900-b197-f8001f2c2294">'Heat map article'!$AT$34</definedName>
    <definedName name="ox_5d5f5b5d_cd33_542a_afc7_99cce99a069d" comment="milleleaf node 5d5f5b5d-cd33-542a-afc7-99cce99a069d">'Heat map article'!$AD$107</definedName>
    <definedName name="ox_5d64fcb9_f7f5_5c7a_aec7_a0754f22467b" comment="milleleaf node 5d64fcb9-f7f5-5c7a-aec7-a0754f22467b">'Use Phase'!$AH$147</definedName>
    <definedName name="ox_5d693fce_b599_5cb9_bcc7_af90e94afb17" comment="milleleaf node 5d693fce-b599-5cb9-bcc7-af90e94afb17">Graphs!$Q$63</definedName>
    <definedName name="ox_5d6951e5_2f79_5b6a_8d67_f266c25d100f" comment="milleleaf node 5d6951e5-2f79-5b6a-8d67-f266c25d100f">Production!$N$23</definedName>
    <definedName name="ox_5d6bde8c_3eb9_5d58_aeb4_b7d2c0e05038" comment="milleleaf node 5d6bde8c-3eb9-5d58-aeb4-b7d2c0e05038">'Use Phase'!$V$199</definedName>
    <definedName name="ox_5d6fbfbe_6bb3_5e09_964c_8b868e858e97" comment="milleleaf node 5d6fbfbe-6bb3-5e09-964c-8b868e858e97">'Use Phase_Grid'!$N$216</definedName>
    <definedName name="ox_5d734b24_e73e_5367_aaa7_7ac5f57f0b4c" comment="milleleaf node 5d734b24-e73e-5367-aaa7-7ac5f57f0b4c">'Use Phase'!$AE$151</definedName>
    <definedName name="ox_5d734fd2_35c1_5a53_a075_bf92f667bb8b" comment="milleleaf node 5d734fd2-35c1-5a53-a075-bf92f667bb8b">'Heat map article'!$H$61</definedName>
    <definedName name="ox_5d7864c7_b337_58a1_af56_d84e1e7ac414" comment="milleleaf node 5d7864c7-b337-58a1-af56-d84e1e7ac414">'Use Phase'!$M$370</definedName>
    <definedName name="ox_5d7b2c3f_83b5_5a31_9736_1e02afa0df39" comment="milleleaf node 5d7b2c3f-83b5-5a31-9736-1e02afa0df39">'Use Phase_Grid'!$G$47</definedName>
    <definedName name="ox_5d7b41c7_8b3f_5801_92b1_ef6481a96edc" comment="milleleaf node 5d7b41c7-8b3f-5801-92b1-ef6481a96edc">'Use Phase'!$J$200</definedName>
    <definedName name="ox_5d7c47c6_a12a_5aeb_ac69_de1d84c7832b" comment="milleleaf node 5d7c47c6-a12a-5aeb-ac69-de1d84c7832b">Recycling!$AU$48</definedName>
    <definedName name="ox_5d81100b_4cf0_5676_8067_c0f4f9c8665a" comment="milleleaf node 5d81100b-4cf0-5676-8067-c0f4f9c8665a">Production!$G$104</definedName>
    <definedName name="ox_5d86503e_cd86_5743_831f_315e5c4939cd" comment="milleleaf node 5d86503e-cd86-5743-831f-315e5c4939cd">Recycling!$Q$142</definedName>
    <definedName name="ox_5d86e7ff_a39e_5fd4_a387_6d8cbb0b1c6e" comment="milleleaf node 5d86e7ff-a39e-5fd4-a387-6d8cbb0b1c6e">Recycling!$T$86</definedName>
    <definedName name="ox_5d90ef17_f045_55c4_9193_9230a0ccd970" comment="milleleaf node 5d90ef17-f045-55c4-9193-9230a0ccd970">'Heat map article'!$AI$25</definedName>
    <definedName name="ox_5d98da28_09a3_5b82_b9c4_c5db233cd8d8" comment="milleleaf node 5d98da28-09a3-5b82-b9c4-c5db233cd8d8">'Use Phase'!$P$293</definedName>
    <definedName name="ox_5d9a12f5_073a_5542_abef_e40eae0be92b" comment="milleleaf node 5d9a12f5-073a-5542-abef-e40eae0be92b">'Heat map article'!$G$89</definedName>
    <definedName name="ox_5d9f7267_7278_56bd_abdd_9ea37a400824" comment="milleleaf node 5d9f7267-7278-56bd-abdd-9ea37a400824">Resume_SensAnal!$I$96</definedName>
    <definedName name="ox_5d9fc168_8a97_55ed_bec3_f3dcba8955df" comment="milleleaf node 5d9fc168-8a97-55ed-bec3-f3dcba8955df">Recycling!$T$95</definedName>
    <definedName name="ox_5d9fc631_2d4f_587e_b49f_f3ec0a4f5155" comment="milleleaf node 5d9fc631-2d4f-587e-b49f-f3ec0a4f5155">'Use Phase'!$Q$369</definedName>
    <definedName name="ox_5da61649_5c45_57eb_be01_ed5cde21f22f" comment="milleleaf node 5da61649-5c45-57eb-be01-ed5cde21f22f">'Use Phase_Grid'!$W$154</definedName>
    <definedName name="ox_5da79d48_bf9e_56bd_b3a3_741522dc42d6" comment="milleleaf node 5da79d48-bf9e-56bd-b3a3-741522dc42d6">'Use Phase'!$AK$353</definedName>
    <definedName name="ox_5daca842_fa2c_5596_b044_508060ed2e7c" comment="milleleaf node 5daca842-fa2c-5596-b044-508060ed2e7c">Recycling!$AE$165</definedName>
    <definedName name="ox_5db10307_dc1f_5471_a13b_c5e5edd083ac" comment="milleleaf node 5db10307-dc1f-5471-a13b-c5e5edd083ac">Production!$E$27</definedName>
    <definedName name="ox_5db1e6f3_d92d_54cf_84de_8deafae5a278" comment="milleleaf node 5db1e6f3-d92d-54cf-84de-8deafae5a278">Recycling!$B$1</definedName>
    <definedName name="ox_5db464ae_a2e8_5fe4_be2c_607df85a1881" comment="milleleaf node 5db464ae-a2e8-5fe4-be2c-607df85a1881">'Heat map article'!$AE$60</definedName>
    <definedName name="ox_5db6b6c9_e959_5d38_8507_265fa18296bf" comment="milleleaf node 5db6b6c9-e959-5d38-8507-265fa18296bf">'Use Phase_Grid'!$Q$177</definedName>
    <definedName name="ox_5dbcc0ed_204d_585d_909e_21a8d5ee0ed0" comment="milleleaf node 5dbcc0ed-204d-585d-909e-21a8d5ee0ed0">Production!$C$27</definedName>
    <definedName name="ox_5dbd1fcb_1187_5c69_93b4_62d361d08b8f" comment="milleleaf node 5dbd1fcb-1187-5c69-93b4-62d361d08b8f">'Use Phase'!$J$178</definedName>
    <definedName name="ox_5dbde9e1_bc55_50fe_8f15_7d30e77c84fa" comment="milleleaf node 5dbde9e1-bc55-50fe-8f15-7d30e77c84fa">'Use Phase'!$W$243</definedName>
    <definedName name="ox_5dbe1501_c783_5df0_b0e1_ddd46cb5dba4" comment="milleleaf node 5dbe1501-c783-5df0-b0e1-ddd46cb5dba4">Recycling!$AW$308</definedName>
    <definedName name="ox_5dbf8a1f_5224_555b_9f81_8c7ba408a69a" comment="milleleaf node 5dbf8a1f-5224-555b-9f81-8c7ba408a69a">Recycling!$AL$110</definedName>
    <definedName name="ox_5dc3f273_4de5_529a_ab94_6b7ef348c345" comment="milleleaf node 5dc3f273-4de5-529a-ab94-6b7ef348c345">'Heat map article'!$AY$33</definedName>
    <definedName name="ox_5dc44890_1856_57bd_9e39_51ea295b4898" comment="milleleaf node 5dc44890-1856-57bd-9e39-51ea295b4898">Resume_SensAnal!$AB$30</definedName>
    <definedName name="ox_5dc53ea9_6d0a_5ff9_b29f_a432b1ba3d12" comment="milleleaf node 5dc53ea9-6d0a-5ff9-b29f-a432b1ba3d12">'Heat map article'!$AB$109</definedName>
    <definedName name="ox_5dc66322_c8ef_5cfa_99dc_19ba4a5eb66e" comment="milleleaf node 5dc66322-c8ef-5cfa-99dc-19ba4a5eb66e">Resume_SensAnal!$AG$47</definedName>
    <definedName name="ox_5dc9c3ed_684d_5c44_aeec_d3ab31b46a63" comment="milleleaf node 5dc9c3ed-684d-5c44-aeec-d3ab31b46a63">Production!$M$133</definedName>
    <definedName name="ox_5dcb0081_c636_58e6_ae7c_b0bfe5d7b3b8" comment="milleleaf node 5dcb0081-c636-58e6-ae7c-b0bfe5d7b3b8">Production!$G$29</definedName>
    <definedName name="ox_5dcb5421_c9c1_53eb_9e6c_455cec51a2e1" comment="milleleaf node 5dcb5421-c9c1-53eb-9e6c-455cec51a2e1">Recycling!$T$142</definedName>
    <definedName name="ox_5dcbe526_e3a6_5a84_8592_aa2887620704" comment="milleleaf node 5dcbe526-e3a6-5a84-8592-aa2887620704">'Use Phase'!$N$100</definedName>
    <definedName name="ox_5dcec3cd_63c3_5bca_8797_f5e9ad1b3553" comment="milleleaf node 5dcec3cd-63c3-5bca-8797-f5e9ad1b3553">'Use Phase'!$V$322</definedName>
    <definedName name="ox_5dcf4221_b430_5300_b800_d7726eb181ce" comment="milleleaf node 5dcf4221-b430-5300-b800-d7726eb181ce">'Use Phase_Grid'!$N$177</definedName>
    <definedName name="ox_5dd41c3c_21ba_5ed5_9c29_167bb592ec02" comment="milleleaf node 5dd41c3c-21ba-5ed5-9c29-167bb592ec02">Recycling!$BW$111</definedName>
    <definedName name="ox_5dd58981_3233_5b04_8f93_0019aa0097ae" comment="milleleaf node 5dd58981-3233-5b04-8f93-0019aa0097ae">Production!$I$12</definedName>
    <definedName name="ox_5dd63fb3_4b77_5d81_9171_80e81863e279" comment="milleleaf node 5dd63fb3-4b77-5d81-9171-80e81863e279">Graphs!$P$54</definedName>
    <definedName name="ox_5de45c50_08af_5f9f_895e_e4c63133db70" comment="milleleaf node 5de45c50-08af-5f9f-895e-e4c63133db70">Recycling!$AD$201</definedName>
    <definedName name="ox_5de4da5c_1b09_5385_8078_aa25aed204f1" comment="milleleaf node 5de4da5c-1b09-5385-8078-aa25aed204f1">'Heat map article'!$AI$50</definedName>
    <definedName name="ox_5de4f27c_314f_57a6_a251_555a99cfb970" comment="milleleaf node 5de4f27c-314f-57a6-a251-555a99cfb970">Resume_SensAnal!$F$128</definedName>
    <definedName name="ox_5de70804_1691_5c14_91c0_af41dbd7400c" comment="milleleaf node 5de70804-1691-5c14-91c0-af41dbd7400c">Recycling!$AQ$297</definedName>
    <definedName name="ox_5de9ba4c_7b19_52df_991e_234b2fe7e25d" comment="milleleaf node 5de9ba4c-7b19-52df-991e-234b2fe7e25d">'Heat map article'!$R$9</definedName>
    <definedName name="ox_5ded07f7_0f62_5e7d_a921_41775e4b97c4" comment="milleleaf node 5ded07f7-0f62-5e7d-a921-41775e4b97c4">'Use Phase'!$L$9</definedName>
    <definedName name="ox_5df0567b_0c35_56d9_8084_64783509a234" comment="milleleaf node 5df0567b-0c35-56d9-8084-64783509a234">'Use Phase_Grid'!$O$242</definedName>
    <definedName name="ox_5df38051_3b8b_5cd6_addc_733269877643" comment="milleleaf node 5df38051-3b8b-5cd6-addc-733269877643">Production!$Q$152</definedName>
    <definedName name="ox_5df5407f_5036_58a0_b2e0_ea443cc4f75c" comment="milleleaf node 5df5407f-5036-58a0-b2e0-ea443cc4f75c">'Use Phase'!$K$68</definedName>
    <definedName name="ox_5df6f629_c03e_5274_909d_8d430592e114" comment="milleleaf node 5df6f629-c03e-5274-909d-8d430592e114">Recycling!$AL$145</definedName>
    <definedName name="ox_5df89494_aca6_5d85_ae49_883c6cd800fc" comment="milleleaf node 5df89494-aca6-5d85-ae49-883c6cd800fc">'Heat map article'!$O$22</definedName>
    <definedName name="ox_5df95a96_852f_5084_a7b0_7088a715ecf2" comment="milleleaf node 5df95a96-852f-5084-a7b0-7088a715ecf2">'Heat map article'!$AT$14</definedName>
    <definedName name="ox_5e0a7968_6c43_5496_b8ec_c6b0a1e39982" comment="milleleaf node 5e0a7968-6c43-5496-b8ec-c6b0a1e39982">'Use Phase'!$AI$298</definedName>
    <definedName name="ox_5e0e39f4_a84e_5512_97ea_6e6d79003e8b" comment="milleleaf node 5e0e39f4-a84e-5512-97ea-6e6d79003e8b">'Use Phase'!$W$324</definedName>
    <definedName name="ox_5e104483_d6ed_51d1_85ef_2b5854a7fd2f" comment="milleleaf node 5e104483-d6ed-51d1-85ef-2b5854a7fd2f">Recycling!$S$172</definedName>
    <definedName name="ox_5e1100f6_8e70_58ac_87b1_d7c336f5895c" comment="milleleaf node 5e1100f6-8e70-58ac-87b1-d7c336f5895c">'Heat map article'!$AH$6</definedName>
    <definedName name="ox_5e11440c_334f_5490_a23a_117f25713979" comment="milleleaf node 5e11440c-334f-5490-a23a-117f25713979">'Use Phase_Grid'!$P$215</definedName>
    <definedName name="ox_5e115c68_85fe_5dee_8607_7e791847cf27" comment="milleleaf node 5e115c68-85fe-5dee-8607-7e791847cf27">Whisker_Sens!$J$50</definedName>
    <definedName name="ox_5e12d433_8ae5_57c8_bb5a_76834e863af9" comment="milleleaf node 5e12d433-8ae5-57c8-bb5a-76834e863af9">'Use Phase'!$Q$107</definedName>
    <definedName name="ox_5e14fd4f_e873_56ab_ab66_e7ced7d60b4d" comment="milleleaf node 5e14fd4f-e873-56ab-ab66-e7ced7d60b4d">Graphs!$I$60</definedName>
    <definedName name="ox_5e172533_470b_56f6_8a4d_1acf4ea79937" comment="milleleaf node 5e172533-470b-56f6-8a4d-1acf4ea79937">Recycling!$AW$332</definedName>
    <definedName name="ox_5e176703_76c8_51c8_ae93_d00db82009f4" comment="milleleaf node 5e176703-76c8-51c8-ae93-d00db82009f4">Resume_SensAnal!$AO$103</definedName>
    <definedName name="ox_5e1cd819_d764_5453_9a45_f09f2bc8371a" comment="milleleaf node 5e1cd819-d764-5453-9a45-f09f2bc8371a">Production!$AA$152</definedName>
    <definedName name="ox_5e21f8a2_24f6_5305_a028_02e021c81231" comment="milleleaf node 5e21f8a2-24f6-5305-a028-02e021c81231">Recycling!$U$190</definedName>
    <definedName name="ox_5e225045_52e5_5d51_a6b3_67103551b87c" comment="milleleaf node 5e225045-52e5-5d51-a6b3-67103551b87c">Recycling!$AE$88</definedName>
    <definedName name="ox_5e255510_fd26_5c23_a293_5a6dda746725" comment="milleleaf node 5e255510-fd26-5c23-a293-5a6dda746725">Recycling!$AT$308</definedName>
    <definedName name="ox_5e2a7c50_d609_5a85_9463_f2296e115fa1" comment="milleleaf node 5e2a7c50-d609-5a85-9463-f2296e115fa1">'Use Phase'!$U$240</definedName>
    <definedName name="ox_5e2b497b_f4e1_5452_869e_0fb2871ccb28" comment="milleleaf node 5e2b497b-f4e1-5452-869e-0fb2871ccb28">'Use Phase'!$AD$149</definedName>
    <definedName name="ox_5e2cb8fe_fe86_5de6_9343_644a14c9762a" comment="milleleaf node 5e2cb8fe-fe86-5de6-9343-644a14c9762a">'Heat map article'!$H$32</definedName>
    <definedName name="ox_5e2e3e4d_f0cf_58b6_975a_e436d8f87934" comment="milleleaf node 5e2e3e4d-f0cf-58b6-975a-e436d8f87934">Recycling!$BT$165</definedName>
    <definedName name="ox_5e30a371_13d8_531c_85ab_bb5b59604207" comment="milleleaf node 5e30a371-13d8-531c-85ab-bb5b59604207">Resume_SensAnal!$A$217</definedName>
    <definedName name="ox_5e32710f_9c11_5c15_b886_caec0e110c26" comment="milleleaf node 5e32710f-9c11-5c15-b886-caec0e110c26">Resume_SensAnal!$AK$56</definedName>
    <definedName name="ox_5e349d31_5453_5749_a3e0_9a0bc0dbeb72" comment="milleleaf node 5e349d31-5453-5749-a3e0-9a0bc0dbeb72">'Use Phase'!$N$101</definedName>
    <definedName name="ox_5e390826_c903_55ff_884b_0d18e9f72d5f" comment="milleleaf node 5e390826-c903-55ff-884b-0d18e9f72d5f">Production!$F$100</definedName>
    <definedName name="ox_5e393942_13ab_545d_83ae_496ea6d45ec0" comment="milleleaf node 5e393942-13ab-545d-83ae-496ea6d45ec0">'Use Phase'!$K$47</definedName>
    <definedName name="ox_5e3a572c_278c_59c6_a50f_0f24a0bff475" comment="milleleaf node 5e3a572c-278c-59c6-a50f-0f24a0bff475">Resume_SensAnal!$F$11</definedName>
    <definedName name="ox_5e3c4b6d_b0b9_5b33_91b8_6fc59b94c051" comment="milleleaf node 5e3c4b6d-b0b9-5b33-91b8-6fc59b94c051">Recycling!$AR$328</definedName>
    <definedName name="ox_5e3f1f45_650c_507f_822c_96f752c8526d" comment="milleleaf node 5e3f1f45-650c-507f-822c-96f752c8526d">'Heat map article'!$N$63</definedName>
    <definedName name="ox_5e463d8c_e635_5b52_a283_ebb60abbe26b" comment="milleleaf node 5e463d8c-e635-5b52-a283-ebb60abbe26b">'Heat map article'!$W$54</definedName>
    <definedName name="ox_5e49fdb4_f096_5fe3_b3e7_ccc98ea9ec7e" comment="milleleaf node 5e49fdb4-f096-5fe3-b3e7-ccc98ea9ec7e">Graphs!$N$66</definedName>
    <definedName name="ox_5e4ccfc4_9785_56d5_8acb_ac42b982a74a" comment="milleleaf node 5e4ccfc4-9785-56d5-8acb-ac42b982a74a">Resume_SensAnal!$AI$33</definedName>
    <definedName name="ox_5e4d67f3_d6e0_5e32_b030_ff4cd1177f73" comment="milleleaf node 5e4d67f3-d6e0-5e32-b030-ff4cd1177f73">'Use Phase'!$P$9</definedName>
    <definedName name="ox_5e4e509d_d9dc_5715_9656_d6fabc04e2cb" comment="milleleaf node 5e4e509d-d9dc-5715-9656-d6fabc04e2cb">'Heat map article'!$N$102</definedName>
    <definedName name="ox_5e4e767b_93ab_5128_abcd_070f3349f328" comment="milleleaf node 5e4e767b-93ab-5128-abcd-070f3349f328">Recycling!$AL$165</definedName>
    <definedName name="ox_5e4f8cc9_21d0_5774_b9c0_b2e9be4ebc53" comment="milleleaf node 5e4f8cc9-21d0-5774-b9c0-b2e9be4ebc53">'Use Phase_Grid'!$N$76</definedName>
    <definedName name="ox_5e57183d_01d2_5c7e_9684_3a87d976bea8" comment="milleleaf node 5e57183d-01d2-5c7e-9684-3a87d976bea8">'Heat map article'!$G$39</definedName>
    <definedName name="ox_5e571f9f_80da_50e6_bdf4_8c1c5874fc8c" comment="milleleaf node 5e571f9f-80da-50e6-bdf4-8c1c5874fc8c">'Use Phase_Grid'!$L$239</definedName>
    <definedName name="ox_5e58741c_1630_538c_a9cf_d5f2375d27a0" comment="milleleaf node 5e58741c-1630-538c-a9cf-d5f2375d27a0">Resume_SensAnal!$E$132</definedName>
    <definedName name="ox_5e5a1ab6_5966_55c2_b71b_43263013cb00" comment="milleleaf node 5e5a1ab6-5966-55c2-b71b-43263013cb00">'Use Phase'!$C$23</definedName>
    <definedName name="ox_5e5c5507_a494_5207_9c6a_29d6fc518617" comment="milleleaf node 5e5c5507-a494-5207-9c6a-29d6fc518617">'Use Phase_Grid'!$Q$175</definedName>
    <definedName name="ox_5e5d0b8b_df61_57e1_a33e_33b89aff1dbb" comment="milleleaf node 5e5d0b8b-df61-57e1-a33e-33b89aff1dbb">'Heat map article'!$BB$40</definedName>
    <definedName name="ox_5e66c8f5_de3b_5ddc_8752_59f44ba48533" comment="milleleaf node 5e66c8f5-de3b-5ddc-8752-59f44ba48533">Production!$AB$6</definedName>
    <definedName name="ox_5e68162c_27ad_51d6_91bb_2e780d4b0487" comment="milleleaf node 5e68162c-27ad-51d6-91bb-2e780d4b0487">Production!$M$135</definedName>
    <definedName name="ox_5e6a7d5c_3f3d_58df_a26a_6b7f633efcbd" comment="milleleaf node 5e6a7d5c-3f3d-58df-a26a-6b7f633efcbd">'Heat map article'!$P$86</definedName>
    <definedName name="ox_5e72636f_828c_560e_b9c1_4e2bc39ae690" comment="milleleaf node 5e72636f-828c-560e-b9c1-4e2bc39ae690">Graphs!$Q$65</definedName>
    <definedName name="ox_5e737ba5_16ad_5bb2_84f7_93f884da7188" comment="milleleaf node 5e737ba5-16ad-5bb2-84f7-93f884da7188">'Use Phase'!$P$130</definedName>
    <definedName name="ox_5e741d2e_2993_5010_9a4a_c07bf83f30a6" comment="milleleaf node 5e741d2e-2993-5010-9a4a-c07bf83f30a6">'Use Phase_Grid'!$M$233</definedName>
    <definedName name="ox_5e74ef0e_f630_50b7_9b29_837d3b0c03ff" comment="milleleaf node 5e74ef0e-f630-50b7-9b29-837d3b0c03ff">'Use Phase'!$N$15</definedName>
    <definedName name="ox_5e750068_a0a8_523b_8a6a_d79b039c8662" comment="milleleaf node 5e750068-a0a8-523b-8a6a-d79b039c8662">Resume_SensAnal!$AQ$78</definedName>
    <definedName name="ox_5e757ecf_b8d7_52dc_a9ff_4ebf630683dc" comment="milleleaf node 5e757ecf-b8d7-52dc-a9ff-4ebf630683dc">Resume_SensAnal!$AP$124</definedName>
    <definedName name="ox_5e75e0f0_78b6_5755_a375_97bf5d9e9624" comment="milleleaf node 5e75e0f0-78b6-5755-a375-97bf5d9e9624">Resume_SensAnal!$G$96</definedName>
    <definedName name="ox_5e77efc5_b73a_544f_9765_11ade954647e" comment="milleleaf node 5e77efc5-b73a-544f-9765-11ade954647e">Production!$BF$48</definedName>
    <definedName name="ox_5e77fb6e_0eba_5486_a18e_71e1fedb53e4" comment="milleleaf node 5e77fb6e-0eba-5486-a18e-71e1fedb53e4">Recycling!$U$193</definedName>
    <definedName name="ox_5e78ce4e_ad24_593e_9997_3d19c87bb1b6" comment="milleleaf node 5e78ce4e-ad24-593e-9997-3d19c87bb1b6">'Heat map article'!$O$119</definedName>
    <definedName name="ox_5e7a01e3_2917_5085_b890_ea3bdd90469b" comment="milleleaf node 5e7a01e3-2917-5085-b890-ea3bdd90469b">'Use Phase'!$AI$279</definedName>
    <definedName name="ox_5e820d28_5591_5640_95ec_ae40ed19578e" comment="milleleaf node 5e820d28-5591-5640-95ec-ae40ed19578e">'Use Phase_Grid'!$R$58</definedName>
    <definedName name="ox_5e8413dd_86c6_5151_a998_2da6f2a0941c" comment="milleleaf node 5e8413dd-86c6-5151-a998-2da6f2a0941c">'Heat map article'!$Y$11</definedName>
    <definedName name="ox_5e849221_8bcb_55c7_aa9c_fa7238008a1f" comment="milleleaf node 5e849221-8bcb-55c7-aa9c-fa7238008a1f">Production!$E$33</definedName>
    <definedName name="ox_5e8543fd_516c_5418_a06d_205e1e2baaec" comment="milleleaf node 5e8543fd-516c-5418-a06d-205e1e2baaec">Resume_SensAnal!$S$35</definedName>
    <definedName name="ox_5e85ce5b_a851_55df_a319_13f8f2bcf1f3" comment="milleleaf node 5e85ce5b-a851-55df-a319-13f8f2bcf1f3">'Use Phase_Grid'!$O$187</definedName>
    <definedName name="ox_5e8af040_0723_5c74_877a_a6a97afaa850" comment="milleleaf node 5e8af040-0723-5c74-877a-a6a97afaa850">Resume_SensAnal!$I$88</definedName>
    <definedName name="ox_5e8cd1d5_9ea4_5c22_82b5_7ceb944be697" comment="milleleaf node 5e8cd1d5-9ea4-5c22-82b5-7ceb944be697">Recycling!$AX$321</definedName>
    <definedName name="ox_5e8e2a45_480b_5347_96b6_634a7a74f672" comment="milleleaf node 5e8e2a45-480b-5347-96b6-634a7a74f672">'Use Phase'!$N$98</definedName>
    <definedName name="ox_5e908cd9_7636_5224_80b3_78d0805ef3b3" comment="milleleaf node 5e908cd9-7636-5224-80b3-78d0805ef3b3">Production!$E$41</definedName>
    <definedName name="ox_5e91ccde_86a3_52ae_b1ec_710730468bf3" comment="milleleaf node 5e91ccde-86a3-52ae-b1ec-710730468bf3">'Heat map article'!$AE$52</definedName>
    <definedName name="ox_5e9224e6_7c6f_54f0_8680_a7cc935d7c22" comment="milleleaf node 5e9224e6-7c6f-54f0-8680-a7cc935d7c22">'Use Phase_Grid'!$T$221</definedName>
    <definedName name="ox_5e95b1cc_050a_571d_9f94_e6f8a1e6bad7" comment="milleleaf node 5e95b1cc-050a-571d-9f94-e6f8a1e6bad7">Recycling!$R$166</definedName>
    <definedName name="ox_5e95c4aa_d016_5b35_ae7f_8b9eeccd9da0" comment="milleleaf node 5e95c4aa-d016-5b35-ae7f-8b9eeccd9da0">Recycling!$D$84</definedName>
    <definedName name="ox_5e97d1c7_e54a_53ed_a2be_19d59885fc0b" comment="milleleaf node 5e97d1c7-e54a-53ed-a2be-19d59885fc0b">'Heat map article'!$AD$33</definedName>
    <definedName name="ox_5e993308_2289_58eb_a4a8_b30455783f6a" comment="milleleaf node 5e993308-2289-58eb-a4a8-b30455783f6a">'Use Phase'!$Q$344</definedName>
    <definedName name="ox_5e9ec08e_1471_57f8_8512_85fb114b3565" comment="milleleaf node 5e9ec08e-1471-57f8-8512-85fb114b3565">Graphs!$H$55</definedName>
    <definedName name="ox_5e9ee7fa_7014_5b2f_a9ca_6279823565e6" comment="milleleaf node 5e9ee7fa-7014-5b2f-a9ca-6279823565e6">'Use Phase'!$Q$44</definedName>
    <definedName name="ox_5ea3c894_5f3d_5dab_9c17_41e6b917d83a" comment="milleleaf node 5ea3c894-5f3d-5dab-9c17-41e6b917d83a">Resume_SensAnal!$V$190</definedName>
    <definedName name="ox_5ea410d5_fc82_5c71_8caf_21e147c37053" comment="milleleaf node 5ea410d5-fc82-5c71-8caf-21e147c37053">'Use Phase'!$K$93</definedName>
    <definedName name="ox_5ea41127_3baf_5619_bd38_9340644e26c8" comment="milleleaf node 5ea41127-3baf-5619-bd38-9340644e26c8">Recycling!$BP$127</definedName>
    <definedName name="ox_5ea81132_c887_56bb_be5c_ac2f7944530b" comment="milleleaf node 5ea81132-c887-56bb-be5c-ac2f7944530b">Resume_SensAnal!$AB$60</definedName>
    <definedName name="ox_5ead1f01_2889_53d6_921e_84c01d7b7120" comment="milleleaf node 5ead1f01-2889-53d6-921e-84c01d7b7120">'Heat map article'!$U$43</definedName>
    <definedName name="ox_5eae58e1_d8c4_5754_8b1c_f15a701f9d13" comment="milleleaf node 5eae58e1-d8c4-5754-8b1c-f15a701f9d13">Production!$AL$206</definedName>
    <definedName name="ox_5eb0c6c8_78f7_5224_b1b8_ca7d4030de80" comment="milleleaf node 5eb0c6c8-78f7-5224-b1b8-ca7d4030de80">Recycling!$B$138</definedName>
    <definedName name="ox_5eb27b90_5124_55ee_a491_3a034e60d1c4" comment="milleleaf node 5eb27b90-5124-55ee-a491-3a034e60d1c4">'Use Phase_Grid'!$Q$151</definedName>
    <definedName name="ox_5eb49516_a4db_522f_a6ac_e2c983d87393" comment="milleleaf node 5eb49516-a4db-522f-a6ac-e2c983d87393">'Use Phase'!$R$310</definedName>
    <definedName name="ox_5eb58bfd_a2a8_59bc_bc56_c2925766a3a3" comment="milleleaf node 5eb58bfd-a2a8-59bc-bc56-c2925766a3a3">Resume_SensAnal!$AQ$88</definedName>
    <definedName name="ox_5eb7282e_911a_5600_8277_8841f9e65ba6" comment="milleleaf node 5eb7282e-911a-5600-8277-8841f9e65ba6">'Use Phase'!$F$48</definedName>
    <definedName name="ox_5eb9eade_cbd4_5e04_9b49_01ef4fd73b7d" comment="milleleaf node 5eb9eade-cbd4-5e04-9b49-01ef4fd73b7d">Resume_SensAnal!$P$168</definedName>
    <definedName name="ox_5ec38249_ba84_54f5_b337_4d1de57067d9" comment="milleleaf node 5ec38249-ba84-54f5-b337-4d1de57067d9">'Heat map article'!$R$14</definedName>
    <definedName name="ox_5ec59715_5fe1_5b72_884f_139b93e976d8" comment="milleleaf node 5ec59715-5fe1-5b72-884f-139b93e976d8">Resume_SensAnal!$O$18</definedName>
    <definedName name="ox_5ec59d5e_0121_5537_b878_6cdc8f045c45" comment="milleleaf node 5ec59d5e-0121-5537-b878-6cdc8f045c45">'Use Phase_Grid'!$N$230</definedName>
    <definedName name="ox_5ec6bbfe_a125_56c1_9325_236c30c8f6ca" comment="milleleaf node 5ec6bbfe-a125-56c1-9325-236c30c8f6ca">'Heat map article'!$AE$152</definedName>
    <definedName name="ox_5ec99a2a_7e61_5ede_bcc9_e3289e51686b" comment="milleleaf node 5ec99a2a-7e61-5ede-bcc9-e3289e51686b">'Heat map article'!$Y$67</definedName>
    <definedName name="ox_5eccd8e8_39eb_5031_82cd_22d422f35aa5" comment="milleleaf node 5eccd8e8-39eb-5031-82cd-22d422f35aa5">Recycling!$AI$197</definedName>
    <definedName name="ox_5ece8132_5857_513c_9324_26f24b8927ec" comment="milleleaf node 5ece8132-5857-513c-9324-26f24b8927ec">Resume_SensAnal!$N$58</definedName>
    <definedName name="ox_5ecf1265_0a15_54dc_bb0e_df5d79b51785" comment="milleleaf node 5ecf1265-0a15-54dc-bb0e-df5d79b51785">'Heat map article'!$AA$41</definedName>
    <definedName name="ox_5ecf230a_1f59_599e_b58f_d7a25cfc605e" comment="milleleaf node 5ecf230a-1f59-599e-b58f-d7a25cfc605e">'Heat map article'!$D$76</definedName>
    <definedName name="ox_5ed2283e_788c_54e3_8fd2_a7c176b6fc31" comment="milleleaf node 5ed2283e-788c-54e3-8fd2-a7c176b6fc31">Resume_SensAnal!$AB$66</definedName>
    <definedName name="ox_5ed4246c_3b32_5e2f_914b_629ccdb2f60c" comment="milleleaf node 5ed4246c-3b32-5e2f-914b-629ccdb2f60c">Production!$B$142</definedName>
    <definedName name="ox_5ed4b782_d23c_5997_a7fa_632e9062221d" comment="milleleaf node 5ed4b782-d23c-5997-a7fa-632e9062221d">'Use Phase'!$AK$249</definedName>
    <definedName name="ox_5ed5040c_2c3e_505a_9069_6303aec1206c" comment="milleleaf node 5ed5040c-2c3e-505a-9069-6303aec1206c">Recycling!$AK$149</definedName>
    <definedName name="ox_5ed8661e_418f_5f62_996a_68f03e38a4fa" comment="milleleaf node 5ed8661e-418f-5f62-996a-68f03e38a4fa">Resume_SensAnal!$D$50</definedName>
    <definedName name="ox_5ed8fd98_ad8d_519a_b62b_16437e08f0d8" comment="milleleaf node 5ed8fd98-ad8d-519a-b62b-16437e08f0d8">Recycling!$AV$149</definedName>
    <definedName name="ox_5eda20e8_8b9f_5763_880d_c08a8ad867a6" comment="milleleaf node 5eda20e8-8b9f-5763-880d-c08a8ad867a6">'Heat map article'!$J$140</definedName>
    <definedName name="ox_5edad9c8_fea9_5421_b1ed_0da236d22daf" comment="milleleaf node 5edad9c8-fea9-5421-b1ed-0da236d22daf">'Use Phase'!$V$326</definedName>
    <definedName name="ox_5edf7b00_cd5f_56b2_80e0_8f612a70bf09" comment="milleleaf node 5edf7b00-cd5f-56b2-80e0-8f612a70bf09">'Use Phase'!$Q$318</definedName>
    <definedName name="ox_5ee3649c_82c9_5e80_921b_2c5b4b6081f2" comment="milleleaf node 5ee3649c-82c9-5e80-921b-2c5b4b6081f2">Production!$W$68</definedName>
    <definedName name="ox_5eea946a_2a91_5542_8a94_0716d6c14b2c" comment="milleleaf node 5eea946a-2a91-5542-8a94-0716d6c14b2c">'Use Phase_Grid'!$C$40</definedName>
    <definedName name="ox_5eeb27ab_7963_5b41_9d54_49d48866b3fb" comment="milleleaf node 5eeb27ab-7963-5b41-9d54-49d48866b3fb">'Use Phase_Grid'!$P$252</definedName>
    <definedName name="ox_5eed8e38_63c6_5ecf_b9d1_5871d91de895" comment="milleleaf node 5eed8e38-63c6-5ecf-b9d1-5871d91de895">'Use Phase_Grid'!$O$92</definedName>
    <definedName name="ox_5ef50227_fa79_5d78_9fef_21d774f0c81d" comment="milleleaf node 5ef50227-fa79-5d78-9fef-21d774f0c81d">Production!$I$73</definedName>
    <definedName name="ox_5ef56bb9_025d_5de2_99c0_ccf9aef3e722" comment="milleleaf node 5ef56bb9-025d-5de2-99c0-ccf9aef3e722">'Heat map article'!$U$13</definedName>
    <definedName name="ox_5ef61dc4_2f99_5309_b1c5_7fc4ea11d2fc" comment="milleleaf node 5ef61dc4-2f99-5309-b1c5-7fc4ea11d2fc">'Use Phase'!$AD$314</definedName>
    <definedName name="ox_5ef93f59_225c_576f_96a9_eed0076bae8a" comment="milleleaf node 5ef93f59-225c-576f-96a9-eed0076bae8a">Resume_SensAnal!$AE$86</definedName>
    <definedName name="ox_5efd356d_acfd_52de_9988_ba0a0e090cb0" comment="milleleaf node 5efd356d-acfd-52de-9988-ba0a0e090cb0">Recycling!$BQ$162</definedName>
    <definedName name="ox_5efdd2db_dcaf_561d_ae77_5e6abd774067" comment="milleleaf node 5efdd2db-dcaf-561d-ae77-5e6abd774067">'Heat map article'!$AP$39</definedName>
    <definedName name="ox_5f01e288_3da9_54af_89eb_071e7e682caf" comment="milleleaf node 5f01e288-3da9-54af-89eb-071e7e682caf">'Heat map article'!$AG$18</definedName>
    <definedName name="ox_5f022d7c_b5af_557b_be53_8959e86579c1" comment="milleleaf node 5f022d7c-b5af-557b-be53-8959e86579c1">Resume_SensAnal!$T$62</definedName>
    <definedName name="ox_5f0b3bd7_90e1_52de_98b8_2f8e255c92f8" comment="milleleaf node 5f0b3bd7-90e1-52de-98b8-2f8e255c92f8">Recycling!$AV$85</definedName>
    <definedName name="ox_5f0ceb03_0dd6_5ac7_9113_5f40e6f6eff9" comment="milleleaf node 5f0ceb03-0dd6-5ac7-9113-5f40e6f6eff9">Recycling!$AU$66</definedName>
    <definedName name="ox_5f0d949e_1017_5b10_bceb_981b3d216e4f" comment="milleleaf node 5f0d949e-1017-5b10-bceb-981b3d216e4f">'Use Phase'!$P$323</definedName>
    <definedName name="ox_5f1ea94c_8e21_5588_a7ff_bba33faefd76" comment="milleleaf node 5f1ea94c-8e21-5588-a7ff-bba33faefd76">Graphs!$M$9</definedName>
    <definedName name="ox_5f225a49_ea80_5c96_9031_be3c38bc84d0" comment="milleleaf node 5f225a49-ea80-5c96-9031-be3c38bc84d0">'Use Phase'!$AF$173</definedName>
    <definedName name="ox_5f347e89_341a_5b90_8e8b_7f4aae33f9fc" comment="milleleaf node 5f347e89-341a-5b90-8e8b-7f4aae33f9fc">Graphs!$E$52</definedName>
    <definedName name="ox_5f34e255_ea9e_53f0_829e_99ea05b2ce07" comment="milleleaf node 5f34e255-ea9e-53f0-829e-99ea05b2ce07">'Use Phase'!$B$60</definedName>
    <definedName name="ox_5f3fb92b_d5f6_5cf7_b020_091a72836403" comment="milleleaf node 5f3fb92b-d5f6-5cf7-b020-091a72836403">Recycling!$BK$166</definedName>
    <definedName name="ox_5f48bee9_b6e1_55f6_8bcd_64faa6fee259" comment="milleleaf node 5f48bee9-b6e1-55f6-8bcd-64faa6fee259">Recycling!$H$113</definedName>
    <definedName name="ox_5f49dcc1_d1fd_5950_855f_76dcdfaa5fc4" comment="milleleaf node 5f49dcc1-d1fd-5950-855f-76dcdfaa5fc4">'Use Phase'!$AG$222</definedName>
    <definedName name="ox_5f4aca80_680f_5093_8693_f7a310ca04fc" comment="milleleaf node 5f4aca80-680f-5093-8693-f7a310ca04fc">'Use Phase_Grid'!$O$212</definedName>
    <definedName name="ox_5f4be4ca_3c02_5d58_b766_c5d9d5cb5e0f" comment="milleleaf node 5f4be4ca-3c02-5d58-b766-c5d9d5cb5e0f">Resume_SensAnal!$T$213</definedName>
    <definedName name="ox_5f4cc798_1952_5d71_96de_0a88f57f6e36" comment="milleleaf node 5f4cc798-1952-5d71-96de-0a88f57f6e36">'Use Phase'!$W$212</definedName>
    <definedName name="ox_5f4f0493_abd5_5cd4_a3fe_395fae108fcd" comment="milleleaf node 5f4f0493-abd5-5cd4-a3fe-395fae108fcd">'Heat map article'!$C$150</definedName>
    <definedName name="ox_5f52eaf8_cf9a_5267_b3c8_59e062ce05b1" comment="milleleaf node 5f52eaf8-cf9a-5267-b3c8-59e062ce05b1">'Use Phase'!$AJ$327</definedName>
    <definedName name="ox_5f54cb04_4ebc_54eb_8ab4_047a9f96ea75" comment="milleleaf node 5f54cb04-4ebc-54eb-8ab4-047a9f96ea75">'Use Phase'!$AD$339</definedName>
    <definedName name="ox_5f580707_b98a_5ff9_99a5_67226d0f2629" comment="milleleaf node 5f580707-b98a-5ff9-99a5-67226d0f2629">'Heat map article'!$BA$35</definedName>
    <definedName name="ox_5f582912_e8e5_58bc_a162_69f097a5a4df" comment="milleleaf node 5f582912-e8e5-58bc-a162-69f097a5a4df">'Use Phase'!$Q$119</definedName>
    <definedName name="ox_5f5af446_4e3e_5702_8825_0bfba4433d3c" comment="milleleaf node 5f5af446-4e3e-5702-8825-0bfba4433d3c">Recycling!$AS$63</definedName>
    <definedName name="ox_5f5d4d83_a360_51d9_8cd0_9e174b79d6c3" comment="milleleaf node 5f5d4d83-a360-51d9-8cd0-9e174b79d6c3">'Use Phase_Grid'!$G$38</definedName>
    <definedName name="ox_5f60a6d2_b3ac_5af3_8fa5_3128017e624e" comment="milleleaf node 5f60a6d2-b3ac-5af3-8fa5-3128017e624e">'Use Phase'!$AH$325</definedName>
    <definedName name="ox_5f643785_3ae4_5d2a_a0bf_98b94bdf8f26" comment="milleleaf node 5f643785-3ae4-5d2a-a0bf-98b94bdf8f26">Resume_SensAnal!$AL$118</definedName>
    <definedName name="ox_5f64eaef_5f01_5845_8317_10d5c9a0b12a" comment="milleleaf node 5f64eaef-5f01-5845-8317-10d5c9a0b12a">Recycling!$K$166</definedName>
    <definedName name="ox_5f6ff3da_0d5c_56cf_8bba_3bd143ca811b" comment="milleleaf node 5f6ff3da-0d5c-56cf-8bba-3bd143ca811b">'Use Phase'!$AE$351</definedName>
    <definedName name="ox_5f739ad1_8f9a_5030_b7e7_a27a5af61c1b" comment="milleleaf node 5f739ad1-8f9a-5030-b7e7-a27a5af61c1b">Recycling!$AD$196</definedName>
    <definedName name="ox_5f752162_0ed0_54a3_96b0_43046616d9e1" comment="milleleaf node 5f752162-0ed0-54a3-96b0-43046616d9e1">'Use Phase_Grid'!$C$24</definedName>
    <definedName name="ox_5f75d368_9d8c_5d9c_804f_00e5fa8d0a5a" comment="milleleaf node 5f75d368-9d8c-5d9c-804f-00e5fa8d0a5a">Resume_SensAnal!$AM$135</definedName>
    <definedName name="ox_5f773fb8_26d1_56b6_b1ef_7c8d05517c2f" comment="milleleaf node 5f773fb8-26d1-56b6-b1ef-7c8d05517c2f">'Heat map article'!$M$155</definedName>
    <definedName name="ox_5f77760f_6690_5cab_99d0_9e604e28ebdc" comment="milleleaf node 5f77760f-6690-5cab-99d0-9e604e28ebdc">Recycling!$AX$327</definedName>
    <definedName name="ox_5f7986e8_30b1_5d29_88f3_4993a324a831" comment="milleleaf node 5f7986e8-30b1-5d29-88f3-4993a324a831">'Use Phase'!$AH$198</definedName>
    <definedName name="ox_5f79b044_45ab_5ee2_a7e1_35fcb5437452" comment="milleleaf node 5f79b044-45ab-5ee2-a7e1-35fcb5437452">'Heat map article'!$P$81</definedName>
    <definedName name="ox_5f7c55d3_64c0_5cab_b556_6bdd5db59688" comment="milleleaf node 5f7c55d3-64c0-5cab-b556-6bdd5db59688">Resume_SensAnal!$AE$75</definedName>
    <definedName name="ox_5f802170_89ad_5888_bcff_4c54a998d4fa" comment="milleleaf node 5f802170-89ad-5888-bcff-4c54a998d4fa">'Use Phase'!$Q$237</definedName>
    <definedName name="ox_5f848fae_7c7d_5f01_aced_7b9a68d27364" comment="milleleaf node 5f848fae-7c7d-5f01-aced-7b9a68d27364">'Use Phase_Grid'!$M$187</definedName>
    <definedName name="ox_5f87ca40_b04d_5551_9de3_a6c0a81f240a" comment="milleleaf node 5f87ca40-b04d-5551-9de3-a6c0a81f240a">Recycling!$BR$315</definedName>
    <definedName name="ox_5f8a10e7_8329_52b4_b6a4_5f21d026d447" comment="milleleaf node 5f8a10e7-8329-52b4-b6a4-5f21d026d447">Graphs!$F$26</definedName>
    <definedName name="ox_5f8b4603_18f2_577e_82d0_13b20df43c0a" comment="milleleaf node 5f8b4603-18f2-577e-82d0-13b20df43c0a">Graphs!$Q$41</definedName>
    <definedName name="ox_5f8c5845_2123_5a0a_bcce_8691bbbcad19" comment="milleleaf node 5f8c5845-2123-5a0a-bcce-8691bbbcad19">Production!$L$143</definedName>
    <definedName name="ox_5f8d27ab_f714_5b50_9d17_2c5021afe262" comment="milleleaf node 5f8d27ab-f714-5b50-9d17-2c5021afe262">'Use Phase'!$N$318</definedName>
    <definedName name="ox_5f910d92_fcda_59b2_82a8_6a9b3860cdf1" comment="milleleaf node 5f910d92-fcda-59b2-82a8-6a9b3860cdf1">Production!$O$4</definedName>
    <definedName name="ox_5f920c4b_dff2_5f3a_af43_27216a7d0e25" comment="milleleaf node 5f920c4b-dff2-5f3a-af43-27216a7d0e25">'Use Phase_Grid'!$J$197</definedName>
    <definedName name="ox_5f937150_eb83_52ce_ab45_8543a344c691" comment="milleleaf node 5f937150-eb83-52ce-ab45-8543a344c691">Graphs!$O$51</definedName>
    <definedName name="ox_5f939ff1_0b23_5453_8662_269aa40dc6c7" comment="milleleaf node 5f939ff1-0b23-5453-8662-269aa40dc6c7">Resume_SensAnal!$AF$51</definedName>
    <definedName name="ox_5f94cc5c_2216_57da_95e4_88fb96ed6dfc" comment="milleleaf node 5f94cc5c-2216-57da-95e4-88fb96ed6dfc">'Use Phase'!$P$281</definedName>
    <definedName name="ox_5f9570d0_6f29_5311_933a_22af1e068f59" comment="milleleaf node 5f9570d0-6f29-5311-933a-22af1e068f59">'Use Phase_Grid'!$Q$70</definedName>
    <definedName name="ox_5f971ddb_ae71_5bf9_b8e7_301584b038ca" comment="milleleaf node 5f971ddb-ae71-5bf9-b8e7-301584b038ca">'Use Phase_Grid'!$P$269</definedName>
    <definedName name="ox_5f982f19_f02c_52ef_9fdd_8fb2d4832596" comment="milleleaf node 5f982f19-f02c-52ef-9fdd-8fb2d4832596">'Use Phase_Grid'!$R$202</definedName>
    <definedName name="ox_5f98f34e_0361_5f4e_a718_71a694ff66d1" comment="milleleaf node 5f98f34e-0361-5f4e-a718-71a694ff66d1">Recycling!$AQ$93</definedName>
    <definedName name="ox_5fa2266e_72b9_5542_96fc_1883b8cac3f4" comment="milleleaf node 5fa2266e-72b9-5542-96fc-1883b8cac3f4">Production!$N$136</definedName>
    <definedName name="ox_5fa2b252_aba7_5f30_939c_abca9c3405b5" comment="milleleaf node 5fa2b252-aba7-5f30-939c-abca9c3405b5">'Use Phase'!$AK$319</definedName>
    <definedName name="ox_5fa2c047_8988_5cc5_b26d_3fc0cfe9b827" comment="milleleaf node 5fa2c047-8988-5cc5-b26d-3fc0cfe9b827">Production!$L$5</definedName>
    <definedName name="ox_5fa31f43_b630_5e37_bdd6_0e58d0bf804c" comment="milleleaf node 5fa31f43-b630-5e37-bdd6-0e58d0bf804c">Recycling!$BF$115</definedName>
    <definedName name="ox_5fa583d3_a144_5428_bfbf_74d08a908f41" comment="milleleaf node 5fa583d3-a144-5428-bfbf-74d08a908f41">Graphs!$B$34</definedName>
    <definedName name="ox_5fab9d56_db40_580b_8834_b76737727fed" comment="milleleaf node 5fab9d56-db40-580b-8834-b76737727fed">'Heat map article'!$AH$118</definedName>
    <definedName name="ox_5faca8b5_febd_571d_b89f_54f616d45f6c" comment="milleleaf node 5faca8b5-febd-571d-b89f-54f616d45f6c">Recycling!$P$90</definedName>
    <definedName name="ox_5fad76a4_e61f_5146_99c6_851b0198ddaa" comment="milleleaf node 5fad76a4-e61f-5146-99c6-851b0198ddaa">Production!$I$114</definedName>
    <definedName name="ox_5fafdb31_a9d2_5209_a414_ef080ce315bf" comment="milleleaf node 5fafdb31-a9d2-5209-a414-ef080ce315bf">Recycling!$BK$312</definedName>
    <definedName name="ox_5fb0fab7_6239_5a8a_a1a0_65cf00c335b5" comment="milleleaf node 5fb0fab7-6239-5a8a-a1a0-65cf00c335b5">'Heat map article'!$Z$26</definedName>
    <definedName name="ox_5fb45f9c_dc5d_5632_a57e_9c3e79d97f31" comment="milleleaf node 5fb45f9c-dc5d-5632-a57e-9c3e79d97f31">Production!$AU$215</definedName>
    <definedName name="ox_5fbc8a7d_6883_5fd9_9027_42b70db72067" comment="milleleaf node 5fbc8a7d-6883-5fd9-9027-42b70db72067">Production!$L$233</definedName>
    <definedName name="ox_5fbd0d06_4d73_5bf8_985b_5a2218529068" comment="milleleaf node 5fbd0d06-4d73-5bf8-985b-5a2218529068">'Use Phase'!$P$151</definedName>
    <definedName name="ox_5fbd28ed_56a0_51f0_8831_ea671cd0db04" comment="milleleaf node 5fbd28ed-56a0-51f0-8831-ea671cd0db04">Resume_SensAnal!$P$65</definedName>
    <definedName name="ox_5fbda9ae_848b_549c_a483_b394757cc7ae" comment="milleleaf node 5fbda9ae-848b-549c-a483-b394757cc7ae">'Use Phase'!$AD$297</definedName>
    <definedName name="ox_5fbe0899_1196_572c_8cdb_919389f54f66" comment="milleleaf node 5fbe0899-1196-572c-8cdb-919389f54f66">'Use Phase_Grid'!$M$126</definedName>
    <definedName name="ox_5fbfa83b_9a77_5002_b27b_47b31777bfc9" comment="milleleaf node 5fbfa83b-9a77-5002-b27b-47b31777bfc9">'Heat map article'!$E$142</definedName>
    <definedName name="ox_5fc14043_7430_58a2_80c9_de28a4c0e616" comment="milleleaf node 5fc14043-7430-58a2-80c9-de28a4c0e616">'Use Phase'!$M$254</definedName>
    <definedName name="ox_5fc2185b_f398_5f62_9dad_ddc9abcbb6aa" comment="milleleaf node 5fc2185b-f398-5f62-9dad-ddc9abcbb6aa">'Use Phase'!$T$319</definedName>
    <definedName name="ox_5fc4a6cf_fe61_5c2f_a694_553b1faa1487" comment="milleleaf node 5fc4a6cf-fe61-5c2f-a694-553b1faa1487">Recycling!$AI$154</definedName>
    <definedName name="ox_5fc53e43_d0e4_5d76_aac0_9e149f8a7c7d" comment="milleleaf node 5fc53e43-d0e4-5d76-aac0-9e149f8a7c7d">'Use Phase'!$R$33</definedName>
    <definedName name="ox_5fc6a5de_5bd1_5e8c_9d10_e45260a60088" comment="milleleaf node 5fc6a5de-5bd1-5e8c-9d10-e45260a60088">'Use Phase_Grid'!$W$209</definedName>
    <definedName name="ox_5fc9a409_e22e_5eac_ac1c_855d2a9512d0" comment="milleleaf node 5fc9a409-e22e-5eac-ac1c-855d2a9512d0">'Use Phase_Grid'!$O$210</definedName>
    <definedName name="ox_5fcae77b_42a4_52c0_8346_9476dd825e6a" comment="milleleaf node 5fcae77b-42a4-52c0-8346-9476dd825e6a">'Heat map article'!$AD$56</definedName>
    <definedName name="ox_5fcff685_8faf_5ab6_9994_8ea7ba6be0b2" comment="milleleaf node 5fcff685-8faf-5ab6-9994-8ea7ba6be0b2">Recycling!$H$162</definedName>
    <definedName name="ox_5fd12565_1f88_5122_ab47_dddd7d1578fb" comment="milleleaf node 5fd12565-1f88-5122-ab47-dddd7d1578fb">'Use Phase'!$AF$349</definedName>
    <definedName name="ox_5fd3f590_a96d_5213_85d1_0be7dde6b817" comment="milleleaf node 5fd3f590-a96d-5213-85d1-0be7dde6b817">'Use Phase'!$Q$358</definedName>
    <definedName name="ox_5fd67938_29b1_58ba_89ee_f2330460f763" comment="milleleaf node 5fd67938-29b1-58ba-89ee-f2330460f763">'Heat map article'!$AF$112</definedName>
    <definedName name="ox_5fd8a85d_f773_5f93_8ad2_77c05caf3177" comment="milleleaf node 5fd8a85d-f773-5f93-8ad2-77c05caf3177">'Use Phase'!$P$168</definedName>
    <definedName name="ox_5fd8f794_a542_5730_8ca2_84b4daab764e" comment="milleleaf node 5fd8f794-a542-5730-8ca2-84b4daab764e">'Heat map article'!$Q$140</definedName>
    <definedName name="ox_5fd938eb_26f0_58d6_8456_96c8fc48cba0" comment="milleleaf node 5fd938eb-26f0-58d6-8456-96c8fc48cba0">Resume_SensAnal!$AH$35</definedName>
    <definedName name="ox_5fdb4163_e8aa_56d1_9dce_6d76573bdebd" comment="milleleaf node 5fdb4163-e8aa-56d1-9dce-6d76573bdebd">'Use Phase'!$AD$305</definedName>
    <definedName name="ox_5fe11c12_a8a6_518a_a008_acea354842c1" comment="milleleaf node 5fe11c12-a8a6-518a-a008-acea354842c1">'Use Phase'!$V$330</definedName>
    <definedName name="ox_5fe17f5a_ae78_5149_931a_112899a9feb2" comment="milleleaf node 5fe17f5a-ae78-5149-931a-112899a9feb2">'Heat map article'!$AH$77</definedName>
    <definedName name="ox_5fe4158c_055d_56b8_b6dc_e5c42db9adc6" comment="milleleaf node 5fe4158c-055d-56b8-b6dc-e5c42db9adc6">Recycling!$AN$145</definedName>
    <definedName name="ox_5fe9ae44_7aa9_5608_a594_320d6545e265" comment="milleleaf node 5fe9ae44-7aa9-5608-a594-320d6545e265">Recycling!$Y$182</definedName>
    <definedName name="ox_5fee21c5_991a_5779_9e07_d24ebdb6aec8" comment="milleleaf node 5fee21c5-991a-5779-9e07-d24ebdb6aec8">'Heat map article'!$Y$22</definedName>
    <definedName name="ox_5ff2e694_b760_55f8_a9c6_ab50dbb1c6f1" comment="milleleaf node 5ff2e694-b760-55f8-a9c6-ab50dbb1c6f1">Resume_SensAnal!$J$37</definedName>
    <definedName name="ox_5ff97c53_85ac_59df_9ef3_6303362bf26c" comment="milleleaf node 5ff97c53-85ac-59df-9ef3-6303362bf26c">'Use Phase'!$AE$150</definedName>
    <definedName name="ox_5ffb0062_a2c6_58a0_8297_c75478323866" comment="milleleaf node 5ffb0062-a2c6-58a0-8297-c75478323866">Resume_SensAnal!$J$130</definedName>
    <definedName name="ox_600056b7_a733_5f91_9608_a08e94842dd3" comment="milleleaf node 600056b7-a733-5f91-9608-a08e94842dd3">'Heat map article'!$U$20</definedName>
    <definedName name="ox_60081554_8fb4_5c6b_999a_d88a796247f6" comment="milleleaf node 60081554-8fb4-5c6b-999a-d88a796247f6">'Use Phase_Grid'!$J$162</definedName>
    <definedName name="ox_600d7985_f2e2_571d_82d4_16559770c91b" comment="milleleaf node 600d7985-f2e2-571d-82d4-16559770c91b">'Use Phase'!$V$153</definedName>
    <definedName name="ox_60148c9e_11a0_5bb1_8611_bca2077162f7" comment="milleleaf node 60148c9e-11a0-5bb1-8611-bca2077162f7">'Use Phase'!$W$328</definedName>
    <definedName name="ox_6016e32d_8c2d_5378_8134_e359ae0dbd91" comment="milleleaf node 6016e32d-8c2d-5378-8134-e359ae0dbd91">'Use Phase_Grid'!$R$110</definedName>
    <definedName name="ox_6019f617_79e3_5656_8fb8_20510059df9e" comment="milleleaf node 6019f617-79e3-5656-8fb8-20510059df9e">Resume_SensAnal!$C$204</definedName>
    <definedName name="ox_601bd7f0_92dd_555d_945d_6847bea2417d" comment="milleleaf node 601bd7f0-92dd-555d-945d-6847bea2417d">'Use Phase'!$AF$190</definedName>
    <definedName name="ox_601eb6ff_93b6_593a_8f17_70436630f489" comment="milleleaf node 601eb6ff-93b6-593a-8f17-70436630f489">Graphs!$H$5</definedName>
    <definedName name="ox_6026de89_a36e_5751_afa8_8b53b869ef20" comment="milleleaf node 6026de89-a36e-5751-afa8-8b53b869ef20">Graphs!$H$22</definedName>
    <definedName name="ox_602b3d97_7420_5df3_af53_d379a9c80c81" comment="milleleaf node 602b3d97-7420-5df3-af53-d379a9c80c81">Production!$M$168</definedName>
    <definedName name="ox_602c9b81_3321_5606_9b62_3c0eaa53abca" comment="milleleaf node 602c9b81-3321-5606-9b62-3c0eaa53abca">'Use Phase'!$J$278</definedName>
    <definedName name="ox_602f8685_6ba4_5d81_8057_2e7c48489d6f" comment="milleleaf node 602f8685-6ba4-5d81-8057-2e7c48489d6f">Recycling!$AW$143</definedName>
    <definedName name="ox_6032db1a_96ff_5c3f_89da_f1bba368732f" comment="milleleaf node 6032db1a-96ff-5c3f-89da-f1bba368732f">Resume_SensAnal!$R$201</definedName>
    <definedName name="ox_603487ab_b8cd_55b9_a1eb_77ee6f5f5512" comment="milleleaf node 603487ab-b8cd-55b9-a1eb-77ee6f5f5512">Resume_SensAnal!$AR$68</definedName>
    <definedName name="ox_6034bdd9_cdbc_583b_8955_15cbf765df44" comment="milleleaf node 6034bdd9-cdbc-583b-8955-15cbf765df44">Recycling!$AE$199</definedName>
    <definedName name="ox_60366cca_5b74_5758_8929_0242997d6648" comment="milleleaf node 60366cca-5b74-5758-8929-0242997d6648">Resume_SensAnal!$P$32</definedName>
    <definedName name="ox_603813bd_0af2_5914_9651_b3020eb8d809" comment="milleleaf node 603813bd-0af2-5914-9651-b3020eb8d809">'Use Phase'!$K$240</definedName>
    <definedName name="ox_603a93e1_fc5e_569b_bcf8_c9ae050ba63f" comment="milleleaf node 603a93e1-fc5e-569b-bcf8-c9ae050ba63f">'Use Phase'!$M$150</definedName>
    <definedName name="ox_603fae7e_cd8c_5277_8819_85f909e7fa59" comment="milleleaf node 603fae7e-cd8c-5277-8819-85f909e7fa59">Production!$BN$49</definedName>
    <definedName name="ox_6040b323_45c6_5512_8c28_93d40ba0a4e2" comment="milleleaf node 6040b323-45c6-5512-8c28-93d40ba0a4e2">Recycling!$AS$96</definedName>
    <definedName name="ox_604502eb_91e5_5238_9cae_4e16fbf403ec" comment="milleleaf node 604502eb-91e5-5238-9cae-4e16fbf403ec">'Use Phase'!$U$249</definedName>
    <definedName name="ox_60458b94_70a3_5d65_b00b_5f6df30f4656" comment="milleleaf node 60458b94-70a3-5d65-b00b-5f6df30f4656">'Use Phase'!$L$353</definedName>
    <definedName name="ox_60470b52_3fd7_5596_b6a1_0b44719e5482" comment="milleleaf node 60470b52-3fd7-5596-b6a1-0b44719e5482">'Heat map article'!$P$92</definedName>
    <definedName name="ox_60478132_1e6a_5950_bb32_875390e8078d" comment="milleleaf node 60478132-1e6a-5950-bb32-875390e8078d">'Use Phase'!$S$217</definedName>
    <definedName name="ox_604950b6_1390_51e1_98ac_26da954df467" comment="milleleaf node 604950b6-1390-51e1-98ac-26da954df467">Recycling!$AP$307</definedName>
    <definedName name="ox_604aff5c_90dd_5bc9_a356_58dfde55e204" comment="milleleaf node 604aff5c-90dd-5bc9-a356-58dfde55e204">'Heat map article'!$AJ$146</definedName>
    <definedName name="ox_604c7227_8844_56ff_87cf_ce0a5fd5def7" comment="milleleaf node 604c7227-8844-56ff-87cf-ce0a5fd5def7">Production!$G$181</definedName>
    <definedName name="ox_604cd2b6_e640_518d_bd4f_00e816db815b" comment="milleleaf node 604cd2b6-e640-518d-bd4f-00e816db815b">Resume_SensAnal!$AQ$97</definedName>
    <definedName name="ox_604dae4b_6014_5fe8_9ed7_2b90a0774beb" comment="milleleaf node 604dae4b-6014-5fe8-9ed7-2b90a0774beb">Resume_SensAnal!$AD$60</definedName>
    <definedName name="ox_604eb514_5398_503f_82b6_671bf0a2c417" comment="milleleaf node 604eb514-5398-503f-82b6-671bf0a2c417">'Use Phase'!$AG$208</definedName>
    <definedName name="ox_6053f32d_8865_53c2_9c5e_ee725357ad32" comment="milleleaf node 6053f32d-8865-53c2-9c5e-ee725357ad32">'Use Phase'!$L$100</definedName>
    <definedName name="ox_60557a90_b8e5_5779_824e_b04dabfb9724" comment="milleleaf node 60557a90-b8e5-5779-824e-b04dabfb9724">'Use Phase'!$Q$138</definedName>
    <definedName name="ox_605693af_39a2_5630_8e97_8206a1952f7a" comment="milleleaf node 605693af-39a2-5630-8e97-8206a1952f7a">Production!$F$93</definedName>
    <definedName name="ox_60579714_6f2e_5322_b8ff_396c8dedd7fc" comment="milleleaf node 60579714-6f2e-5322-b8ff-396c8dedd7fc">'Use Phase'!$S$228</definedName>
    <definedName name="ox_605c5bf9_4663_58b1_8dff_626e8e5fce67" comment="milleleaf node 605c5bf9-4663-58b1-8dff-626e8e5fce67">'Use Phase_Grid'!$J$139</definedName>
    <definedName name="ox_605e6b50_0ec5_57ec_932b_7021520c8475" comment="milleleaf node 605e6b50-0ec5-57ec-932b-7021520c8475">'Heat map article'!$F$156</definedName>
    <definedName name="ox_60618d97_84e1_54dd_8886_791c3b1cd91b" comment="milleleaf node 60618d97-84e1-54dd-8886-791c3b1cd91b">'Use Phase'!$AI$149</definedName>
    <definedName name="ox_606266c3_39a9_5966_97d7_d73ea43332f7" comment="milleleaf node 606266c3-39a9-5966-97d7-d73ea43332f7">Resume_SensAnal!$AR$112</definedName>
    <definedName name="ox_6064862f_bca6_5e88_a575_371adf003c26" comment="milleleaf node 6064862f-bca6-5e88-a575-371adf003c26">Recycling!$AE$180</definedName>
    <definedName name="ox_606532bf_cac3_53d9_9c44_e8c450a34fca" comment="milleleaf node 606532bf-cac3-53d9-9c44-e8c450a34fca">'Use Phase_Grid'!$J$252</definedName>
    <definedName name="ox_6065d4e0_2e4d_5511_b4e6_03de37a60e89" comment="milleleaf node 6065d4e0-2e4d-5511-b4e6-03de37a60e89">Resume_SensAnal!$E$201</definedName>
    <definedName name="ox_6066ac13_9888_57ef_aa37_65e062328207" comment="milleleaf node 6066ac13-9888-57ef-aa37-65e062328207">Recycling!$CD$103</definedName>
    <definedName name="ox_6066f670_dfa1_53bb_a55d_bacc8d678ea9" comment="milleleaf node 6066f670-dfa1-53bb-a55d-bacc8d678ea9">Recycling!$S$155</definedName>
    <definedName name="ox_60673113_2753_55cc_8347_7068c67e0ee3" comment="milleleaf node 60673113-2753-55cc-8347-7068c67e0ee3">Recycling!$AM$145</definedName>
    <definedName name="ox_60689126_4751_5427_9eba_4781671d1726" comment="milleleaf node 60689126-4751-5427-9eba-4781671d1726">'Use Phase'!$O$231</definedName>
    <definedName name="ox_6068c400_a2a0_5f9e_89b6_fbe0904a871c" comment="milleleaf node 6068c400-a2a0-5f9e-89b6-fbe0904a871c">'Use Phase'!$AK$317</definedName>
    <definedName name="ox_606c71d8_1243_53fb_a17b_17851087ff47" comment="milleleaf node 606c71d8-1243-53fb-a17b-17851087ff47">'Heat map article'!$AP$15</definedName>
    <definedName name="ox_606ccdbc_f4c1_5718_ad88_ac9627ac5049" comment="milleleaf node 606ccdbc-f4c1-5718-ad88-ac9627ac5049">'Use Phase_Grid'!$P$261</definedName>
    <definedName name="ox_60724fdf_e2dd_51ff_a0a4_4f7d403d7677" comment="milleleaf node 60724fdf-e2dd-51ff-a0a4-4f7d403d7677">Resume_SensAnal!$AI$40</definedName>
    <definedName name="ox_607a6562_3cb1_5f8f_88e4_69c77435126d" comment="milleleaf node 607a6562-3cb1-5f8f-88e4-69c77435126d">Recycling!$AH$173</definedName>
    <definedName name="ox_607b0245_fe0e_53b1_9cff_b7172d0b6b1a" comment="milleleaf node 607b0245-fe0e-53b1-9cff-b7172d0b6b1a">Recycling!$AV$131</definedName>
    <definedName name="ox_608200ed_ca96_5729_8bbf_e44cb2b07c30" comment="milleleaf node 608200ed-ca96-5729-8bbf-e44cb2b07c30">'Use Phase'!$AE$153</definedName>
    <definedName name="ox_608240fb_98fa_5b8f_88bb_5e14dfd8ad93" comment="milleleaf node 608240fb-98fa-5b8f-88bb-5e14dfd8ad93">'Use Phase'!$O$20</definedName>
    <definedName name="ox_6082f5fe_d5de_5c60_85ba_b501c204933e" comment="milleleaf node 6082f5fe-d5de-5c60-85ba-b501c204933e">Resume_SensAnal!$M$112</definedName>
    <definedName name="ox_60838491_bdec_59b8_af7e_ab041cfc20cd" comment="milleleaf node 60838491-bdec-59b8-af7e-ab041cfc20cd">Resume_SensAnal!$R$38</definedName>
    <definedName name="ox_608577e7_e74d_5ee9_bd95_b14ac5f7d63a" comment="milleleaf node 608577e7-e74d-5ee9-bd95-b14ac5f7d63a">Recycling!$AC$138</definedName>
    <definedName name="ox_6089409c_cb5d_5db7_97b9_b6d7f8d3fde7" comment="milleleaf node 6089409c-cb5d-5db7-97b9-b6d7f8d3fde7">'Heat map article'!$Q$32</definedName>
    <definedName name="ox_608e9c8d_c62d_5b1c_9f2c_609475a4fa1b" comment="milleleaf node 608e9c8d-c62d-5b1c-9f2c-609475a4fa1b">'Use Phase_Grid'!$O$203</definedName>
    <definedName name="ox_60915a8a_38f1_525b_a213_8714f860c5e6" comment="milleleaf node 60915a8a-38f1-525b-a213-8714f860c5e6">Production!$K$240</definedName>
    <definedName name="ox_609205af_7734_5e45_92a0_6b3dbac91fe2" comment="milleleaf node 609205af-7734-5e45-92a0-6b3dbac91fe2">Recycling!$AX$303</definedName>
    <definedName name="ox_60950349_bf9d_5540_a5fe_8a3d6f5c2926" comment="milleleaf node 60950349-bf9d-5540-a5fe-8a3d6f5c2926">Production!$I$167</definedName>
    <definedName name="ox_609525cf_7236_5b75_9ee5_bc76257635f0" comment="milleleaf node 609525cf-7236-5b75-9ee5-bc76257635f0">'Use Phase'!$U$186</definedName>
    <definedName name="ox_60981ece_861f_5158_9aa7_b7ce94df358c" comment="milleleaf node 60981ece-861f-5158-9aa7-b7ce94df358c">'Use Phase'!$Q$177</definedName>
    <definedName name="ox_60982d9d_a0a7_5a30_b443_0d5ce3344fc2" comment="milleleaf node 60982d9d-a0a7-5a30-b443-0d5ce3344fc2">'Use Phase'!$T$262</definedName>
    <definedName name="ox_60984609_0844_5a8f_98d7_86e287e1610d" comment="milleleaf node 60984609-0844-5a8f-98d7-86e287e1610d">'Use Phase_Grid'!$Q$138</definedName>
    <definedName name="ox_6099104b_32b1_5f58_bbe1_cbc3743226b6" comment="milleleaf node 6099104b-32b1-5f58-bbe1-cbc3743226b6">'Use Phase'!$L$352</definedName>
    <definedName name="ox_609b810d_527c_52b3_8a39_655024a7bc4c" comment="milleleaf node 609b810d-527c-52b3-8a39-655024a7bc4c">'Heat map article'!$AM$44</definedName>
    <definedName name="ox_60a1e8c0_71a2_5fe4_87c0_f1251628755a" comment="milleleaf node 60a1e8c0-71a2-5fe4-87c0-f1251628755a">'Heat map article'!$AY$17</definedName>
    <definedName name="ox_60a4a0ab_b8d8_53dd_b2ef_3b885283892e" comment="milleleaf node 60a4a0ab-b8d8-53dd-b2ef-3b885283892e">'Heat map article'!$AI$84</definedName>
    <definedName name="ox_60aa9cc9_b255_5605_9c2d_9336b6ecae52" comment="milleleaf node 60aa9cc9-b255-5605-9c2d-9336b6ecae52">Production!$M$62</definedName>
    <definedName name="ox_60aafc61_facc_5459_a8e7_8c3a03350db7" comment="milleleaf node 60aafc61-facc-5459-a8e7-8c3a03350db7">Production!$BE$186</definedName>
    <definedName name="ox_60b109cc_09c2_5619_b523_27f25c937631" comment="milleleaf node 60b109cc-09c2-5619-b523-27f25c937631">'Use Phase_Grid'!$B$56</definedName>
    <definedName name="ox_60b7f3fd_ece6_59bf_96d0_5947a3c1e575" comment="milleleaf node 60b7f3fd-ece6-59bf-96d0-5947a3c1e575">'Heat map article'!$W$82</definedName>
    <definedName name="ox_60bac513_5096_5bcc_9527_ced2b7cb89f3" comment="milleleaf node 60bac513-5096-5bcc-9527-ced2b7cb89f3">Recycling!$AO$107</definedName>
    <definedName name="ox_60bd2df0_eeab_57cd_9ae7_35eceb45d181" comment="milleleaf node 60bd2df0-eeab-57cd-9ae7-35eceb45d181">Recycling!$BD$94</definedName>
    <definedName name="ox_60bd8765_3e09_56cb_af3b_86a684a06c47" comment="milleleaf node 60bd8765-3e09-56cb-af3b-86a684a06c47">'Use Phase'!$Q$165</definedName>
    <definedName name="ox_60c280c3_3319_51b4_9e86_7f41815e67bb" comment="milleleaf node 60c280c3-3319-51b4-9e86-7f41815e67bb">'Use Phase'!$W$161</definedName>
    <definedName name="ox_60c411cf_bd30_5e55_b88d_af8fbe93143c" comment="milleleaf node 60c411cf-bd30-5e55-b88d-af8fbe93143c">'Heat map article'!$AD$119</definedName>
    <definedName name="ox_60c4fdd5_a0b2_53f7_bcc9_a66b388b2895" comment="milleleaf node 60c4fdd5-a0b2-53f7-bcc9-a66b388b2895">'Heat map article'!$M$88</definedName>
    <definedName name="ox_60c5c045_5298_5764_a1bf_bdadbe5a799d" comment="milleleaf node 60c5c045-5298-5764-a1bf-bdadbe5a799d">'Use Phase_Grid'!$Q$125</definedName>
    <definedName name="ox_60c6a9b9_a8a5_56a1_99bb_2f218b0db56e" comment="milleleaf node 60c6a9b9-a8a5-56a1-99bb-2f218b0db56e">'Use Phase'!$C$41</definedName>
    <definedName name="ox_60c6c31d_5f0b_5e3d_9093_7b00932886b5" comment="milleleaf node 60c6c31d-5f0b-5e3d-9093-7b00932886b5">Graphs!$F$4</definedName>
    <definedName name="ox_60c95798_2259_53ae_ba5d_3c339a9dc66d" comment="milleleaf node 60c95798-2259-53ae-ba5d-3c339a9dc66d">'Use Phase'!$F$39</definedName>
    <definedName name="ox_60c97cf8_3d02_5448_a954_c8c81069acc2" comment="milleleaf node 60c97cf8-3d02-5448-a954-c8c81069acc2">'Use Phase'!$K$385</definedName>
    <definedName name="ox_60caa347_154c_558f_a757_c6ffc7904d4e" comment="milleleaf node 60caa347-154c-558f-a757-c6ffc7904d4e">'Use Phase'!$AH$144</definedName>
    <definedName name="ox_60cc0b95_d763_52fd_8716_4b9a00a07695" comment="milleleaf node 60cc0b95-d763-52fd-8716-4b9a00a07695">Production!$BM$203</definedName>
    <definedName name="ox_60cc5051_bcfb_510b_92fa_fddc16ad7841" comment="milleleaf node 60cc5051-bcfb-510b-92fa-fddc16ad7841">Recycling!$AF$115</definedName>
    <definedName name="ox_60cfc294_137b_5b8c_bbd5_f835e7faf603" comment="milleleaf node 60cfc294-137b-5b8c-bbd5-f835e7faf603">'Use Phase'!$AI$241</definedName>
    <definedName name="ox_60d17b52_bdcf_586b_8223_fc0530270678" comment="milleleaf node 60d17b52-bdcf-586b-8223-fc0530270678">Resume_SensAnal!$N$163</definedName>
    <definedName name="ox_60d5fbfb_d683_5c48_96e7_65e32158f8d3" comment="milleleaf node 60d5fbfb-d683-5c48-96e7-65e32158f8d3">Resume_SensAnal!$Y$21</definedName>
    <definedName name="ox_60d7db31_0af2_51bf_82d4_26f4aa7638a4" comment="milleleaf node 60d7db31-0af2-51bf-82d4-26f4aa7638a4">Production!$BE$217</definedName>
    <definedName name="ox_60dc18bf_403f_5a36_95f2_4d3be6addddc" comment="milleleaf node 60dc18bf-403f-5a36-95f2-4d3be6addddc">'Use Phase'!$J$247</definedName>
    <definedName name="ox_60dd4700_63fd_5f8b_8945_2da2b5aecf15" comment="milleleaf node 60dd4700-63fd-5f8b-8945-2da2b5aecf15">Production!$G$33</definedName>
    <definedName name="ox_60dd9b3f_3b18_5998_a057_52af91fbd568" comment="milleleaf node 60dd9b3f-3b18-5998-a057-52af91fbd568">'Use Phase'!$K$162</definedName>
    <definedName name="ox_60df0f30_553a_5fd2_bb21_012008be4b05" comment="milleleaf node 60df0f30-553a-5fd2-bb21-012008be4b05">'Use Phase'!$T$198</definedName>
    <definedName name="ox_60e07ccb_72a2_51fb_99eb_6b7548aa9668" comment="milleleaf node 60e07ccb-72a2-51fb-99eb-6b7548aa9668">Resume_SensAnal!$G$36</definedName>
    <definedName name="ox_60e5b78f_37aa_5798_a000_7256057b8c68" comment="milleleaf node 60e5b78f-37aa-5798-a000-7256057b8c68">Resume_SensAnal!$G$134</definedName>
    <definedName name="ox_60e87569_7109_5a34_9d45_2044cf1e0d89" comment="milleleaf node 60e87569-7109-5a34-9d45-2044cf1e0d89">'Heat map article'!$AD$12</definedName>
    <definedName name="ox_60ea2799_e80d_5065_b28b_50abc72f6a1f" comment="milleleaf node 60ea2799-e80d-5065-b28b-50abc72f6a1f">'Use Phase'!$W$160</definedName>
    <definedName name="ox_60ec9666_63f9_5166_bb70_e85b02946892" comment="milleleaf node 60ec9666-63f9-5166-bb70-e85b02946892">'Use Phase'!$N$106</definedName>
    <definedName name="ox_60ee72c4_d1e4_5160_a9e2_3a0156c236e6" comment="milleleaf node 60ee72c4-d1e4-5160-a9e2-3a0156c236e6">'Use Phase'!$Q$299</definedName>
    <definedName name="ox_60effedb_0511_5f11_a0d2_560d28a9938a" comment="milleleaf node 60effedb-0511-5f11-a0d2-560d28a9938a">Recycling!$J$90</definedName>
    <definedName name="ox_60f5c86c_2c51_51ff_b523_208a5897e732" comment="milleleaf node 60f5c86c-2c51-51ff-b523-208a5897e732">'Use Phase_Grid'!$O$24</definedName>
    <definedName name="ox_60f5f27d_88c0_541c_aac1_b1fa43b6e8b1" comment="milleleaf node 60f5f27d-88c0-541c-aac1-b1fa43b6e8b1">Recycling!$AC$132</definedName>
    <definedName name="ox_60f712a9_3c34_5d6e_8a65_ee9a309e6bc1" comment="milleleaf node 60f712a9-3c34-5d6e-8a65-ee9a309e6bc1">Production!$AV$150</definedName>
    <definedName name="ox_60f7f745_4b59_5d2f_8d4f_b2c9ea793a66" comment="milleleaf node 60f7f745-4b59-5d2f-8d4f-b2c9ea793a66">Recycling!$I$108</definedName>
    <definedName name="ox_60fb63aa_7e19_5bb1_b172_a871f5ab8eea" comment="milleleaf node 60fb63aa-7e19-5bb1-b172-a871f5ab8eea">Resume_SensAnal!$AN$106</definedName>
    <definedName name="ox_60fd7d12_ff7b_5b70_9db3_28634da12342" comment="milleleaf node 60fd7d12-ff7b-5b70-9db3-28634da12342">'Use Phase'!$AF$166</definedName>
    <definedName name="ox_61037f56_28ea_5027_95b1_943156d87646" comment="milleleaf node 61037f56-28ea-5027-95b1-943156d87646">Resume_SensAnal!$D$131</definedName>
    <definedName name="ox_6108b5aa_5a48_543e_b4c4_2d6acf96ef77" comment="milleleaf node 6108b5aa-5a48-543e-b4c4-2d6acf96ef77">'Heat map article'!$AH$145</definedName>
    <definedName name="ox_61099331_2496_5bea_88e6_daa566b5632e" comment="milleleaf node 61099331-2496-5bea-88e6-daa566b5632e">'Heat map article'!$AF$79</definedName>
    <definedName name="ox_610f63df_9fcb_5d8f_b344_8ff266dc48dd" comment="milleleaf node 610f63df-9fcb-5d8f-b344-8ff266dc48dd">'Use Phase'!$AJ$318</definedName>
    <definedName name="ox_610fb79a_55ad_5edc_bdc8_ea3fb8db11f1" comment="milleleaf node 610fb79a-55ad-5edc-bdc8-ea3fb8db11f1">Recycling!$AX$109</definedName>
    <definedName name="ox_61102b39_3b19_5431_8d7f_4ad11ea15c5d" comment="milleleaf node 61102b39-3b19-5431-8d7f-4ad11ea15c5d">'Use Phase'!$AI$150</definedName>
    <definedName name="ox_611040ee_eb5d_550d_be05_75812b4d3d76" comment="milleleaf node 611040ee-eb5d-550d-be05-75812b4d3d76">'Use Phase'!$T$146</definedName>
    <definedName name="ox_6111c84e_b7ee_52c2_a45d_4db494adbe91" comment="milleleaf node 6111c84e-b7ee-52c2-a45d-4db494adbe91">'Use Phase_Grid'!$D$14</definedName>
    <definedName name="ox_611458ca_e846_5f02_bf87_06f645dfe9c0" comment="milleleaf node 611458ca-e846-5f02-bf87-06f645dfe9c0">'Use Phase'!$Q$337</definedName>
    <definedName name="ox_61182bd9_a02d_5a05_8022_97e708cf05d9" comment="milleleaf node 61182bd9-a02d-5a05-8022-97e708cf05d9">'Heat map article'!$F$139</definedName>
    <definedName name="ox_6118cde6_de01_5f65_8589_ef8974504fde" comment="milleleaf node 6118cde6-de01-5f65-8589-ef8974504fde">Resume_SensAnal!$AQ$71</definedName>
    <definedName name="ox_611a7d7b_8839_5136_b18d_1e6bfa5f806b" comment="milleleaf node 611a7d7b-8839-5136-b18d-1e6bfa5f806b">'Heat map article'!$C$138</definedName>
    <definedName name="ox_612025d7_eaf7_53df_8d5f_a3e19c628655" comment="milleleaf node 612025d7-eaf7-53df-8d5f-a3e19c628655">'Heat map article'!$F$26</definedName>
    <definedName name="ox_61209692_c830_55e5_aa60_a28c2f442de7" comment="milleleaf node 61209692-c830-55e5-aa60-a28c2f442de7">'Use Phase'!$AG$341</definedName>
    <definedName name="ox_612117c0_7031_5a55_8db4_daee79c32065" comment="milleleaf node 612117c0-7031-5a55-8db4-daee79c32065">'Use Phase_Grid'!$K$75</definedName>
    <definedName name="ox_61219045_b28c_5837_8c6b_25d2c84fc2bb" comment="milleleaf node 61219045-b28c-5837-8c6b-25d2c84fc2bb">Production!$BF$183</definedName>
    <definedName name="ox_612247f9_dc53_5bb6_b28d_1c16722f7d75" comment="milleleaf node 612247f9-dc53-5bb6-b28d-1c16722f7d75">'Use Phase'!$AH$324</definedName>
    <definedName name="ox_61252700_7d52_5e3d_a12d_b8f7a08f523b" comment="milleleaf node 61252700-7d52-5e3d-a12d-b8f7a08f523b">'Use Phase'!$L$183</definedName>
    <definedName name="ox_61269534_1099_55b1_8b07_eff0fa2f7d64" comment="milleleaf node 61269534-1099-55b1-8b07-eff0fa2f7d64">'Use Phase_Grid'!$S$221</definedName>
    <definedName name="ox_612828e4_25cc_5d50_b99b_bde3588c4624" comment="milleleaf node 612828e4-25cc-5d50-b99b-bde3588c4624">Production!$T$61</definedName>
    <definedName name="ox_61294eef_14c9_5ba5_a59d_2a25b2c060e2" comment="milleleaf node 61294eef-14c9-5ba5-a59d-2a25b2c060e2">'Heat map article'!$P$133</definedName>
    <definedName name="ox_6129c761_9c09_59a5_a861_641a2b6a4a80" comment="milleleaf node 6129c761-9c09-59a5-a861-641a2b6a4a80">'Use Phase'!$M$301</definedName>
    <definedName name="ox_612bb27b_3bd2_50de_9f9d_0778e6804151" comment="milleleaf node 612bb27b-3bd2-50de-9f9d-0778e6804151">Production!$Y$145</definedName>
    <definedName name="ox_612dec45_354a_5b61_ab2f_a512ce101ab7" comment="milleleaf node 612dec45-354a-5b61-ab2f-a512ce101ab7">'Heat map article'!$Y$23</definedName>
    <definedName name="ox_61320ba3_45e0_5bf9_bc0d_2ef3dacfbe95" comment="milleleaf node 61320ba3-45e0-5bf9-bc0d-2ef3dacfbe95">Production!$N$243</definedName>
    <definedName name="ox_61368eb8_dcbc_5f59_83f4_53d53d930480" comment="milleleaf node 61368eb8-dcbc-5f59-83f4-53d53d930480">'Use Phase'!$S$250</definedName>
    <definedName name="ox_613a79ce_3f8f_5c91_b54b_1bf9c3d96baf" comment="milleleaf node 613a79ce-3f8f-5c91-b54b-1bf9c3d96baf">Recycling!$BE$148</definedName>
    <definedName name="ox_613d23a5_80e4_5af4_815a_3d84cbb9f22c" comment="milleleaf node 613d23a5-80e4-5af4-815a-3d84cbb9f22c">'Use Phase'!$AJ$341</definedName>
    <definedName name="ox_613d4592_03e9_58e8_87c7_206d56d53037" comment="milleleaf node 613d4592-03e9-58e8-87c7-206d56d53037">'Use Phase'!$Q$377</definedName>
    <definedName name="ox_613ea75d_88e9_5ce2_bec7_59df3b719139" comment="milleleaf node 613ea75d-88e9-5ce2-bec7-59df3b719139">Recycling!$BQ$119</definedName>
    <definedName name="ox_61479cdd_e3ca_51f7_bd57_012d154b14bc" comment="milleleaf node 61479cdd-e3ca-51f7-bd57-012d154b14bc">Resume_SensAnal!$K$163</definedName>
    <definedName name="ox_6147dd1f_3fc0_5c78_ab08_e71555ea0ef4" comment="milleleaf node 6147dd1f-3fc0-5c78-ab08-e71555ea0ef4">Recycling!$Z$91</definedName>
    <definedName name="ox_61523730_630a_5d02_9398_74bd09196de3" comment="milleleaf node 61523730-630a-5d02-9398-74bd09196de3">Resume_SensAnal!$O$88</definedName>
    <definedName name="ox_6153689e_a06a_5371_bff1_e8fb5e282eab" comment="milleleaf node 6153689e-a06a-5371-bff1-e8fb5e282eab">'Use Phase'!$O$294</definedName>
    <definedName name="ox_6154309d_de55_5cda_9c67_7c71c7ffe10c" comment="milleleaf node 6154309d-de55-5cda-9c67-7c71c7ffe10c">Production!$Q$46</definedName>
    <definedName name="ox_61570f0f_5b02_52af_bb9c_ca1418cf6d01" comment="milleleaf node 61570f0f-5b02-52af-bb9c-ca1418cf6d01">Graphs!$H$18</definedName>
    <definedName name="ox_6157a0ba_1dc1_57c6_8b00_e2b31b49212f" comment="milleleaf node 6157a0ba-1dc1-57c6-8b00-e2b31b49212f">'Heat map article'!$Y$107</definedName>
    <definedName name="ox_615c1cf4_c4e6_5ff9_b4a3_eeae98bf778f" comment="milleleaf node 615c1cf4-c4e6-5ff9-b4a3-eeae98bf778f">'Use Phase'!$N$93</definedName>
    <definedName name="ox_615d0e82_8aad_504f_8cfb_edafab6d258e" comment="milleleaf node 615d0e82-8aad-504f-8cfb-edafab6d258e">'Use Phase'!$P$322</definedName>
    <definedName name="ox_61617338_f7b6_5fa8_92b0_da03412a5a28" comment="milleleaf node 61617338-f7b6-5fa8-92b0-da03412a5a28">'Heat map article'!$AD$109</definedName>
    <definedName name="ox_6163d83f_d479_52f8_9c55_b6f8fe0432ec" comment="milleleaf node 6163d83f-d479-52f8-9c55-b6f8fe0432ec">'Use Phase'!$AH$346</definedName>
    <definedName name="ox_616a1d23_6b92_5a3a_820b_e1e90e2dddc3" comment="milleleaf node 616a1d23-6b92-5a3a-820b-e1e90e2dddc3">'Use Phase'!$J$283</definedName>
    <definedName name="ox_616db0e9_a647_5465_8565_2c45ee50e744" comment="milleleaf node 616db0e9-a647-5465-8565-2c45ee50e744">'Use Phase_Grid'!$T$185</definedName>
    <definedName name="ox_616f1d06_7923_5c28_9480_ab640ea9a2ac" comment="milleleaf node 616f1d06-7923-5c28-9480-ab640ea9a2ac">'Use Phase_Grid'!$Q$164</definedName>
    <definedName name="ox_61713db5_7ceb_51a7_b2da_236b448642dd" comment="milleleaf node 61713db5-7ceb-51a7-b2da-236b448642dd">'Use Phase_Grid'!$L$84</definedName>
    <definedName name="ox_6171b65b_377f_55b2_90a8_365c26354364" comment="milleleaf node 6171b65b-377f-55b2-90a8-365c26354364">'Use Phase'!$AG$241</definedName>
    <definedName name="ox_61744e2d_aa7d_5ebe_8469_c20d0b0f8a4e" comment="milleleaf node 61744e2d-aa7d-5ebe-8469-c20d0b0f8a4e">Recycling!$AP$129</definedName>
    <definedName name="ox_61850a86_e8d6_5318_b74c_66b243f84a86" comment="milleleaf node 61850a86-e8d6-5318-b74c-66b243f84a86">'Use Phase'!$AE$147</definedName>
    <definedName name="ox_6185ab96_c29c_546a_a946_8c317ea770b9" comment="milleleaf node 6185ab96-c29c-546a-a946-8c317ea770b9">Graphs!$H$60</definedName>
    <definedName name="ox_6187b492_bf84_56c5_99ab_e1941de5111b" comment="milleleaf node 6187b492-bf84-56c5-99ab-e1941de5111b">'Use Phase_Grid'!$L$199</definedName>
    <definedName name="ox_618d3ed7_433c_54ef_9041_6b7f2d57c57c" comment="milleleaf node 618d3ed7-433c-54ef-9041-6b7f2d57c57c">Recycling!$BE$147</definedName>
    <definedName name="ox_618d5fca_0795_5b72_af80_73729196619b" comment="milleleaf node 618d5fca-0795-5b72-af80-73729196619b">Recycling!$K$155</definedName>
    <definedName name="ox_61910fa0_7bd5_574a_9eff_52e001605b29" comment="milleleaf node 61910fa0-7bd5-574a-9eff-52e001605b29">Recycling!$D$91</definedName>
    <definedName name="ox_6193a29b_a41d_503f_8995_d93fdca51ea7" comment="milleleaf node 6193a29b-a41d-503f-8995-d93fdca51ea7">Production!$H$98</definedName>
    <definedName name="ox_6193eacd_c290_5c45_96b5_5f1cef4570cd" comment="milleleaf node 6193eacd-c290-5c45-96b5-5f1cef4570cd">Production!$B$7</definedName>
    <definedName name="ox_6199858c_cc9b_518e_952e_c4cf79d4fee0" comment="milleleaf node 6199858c-cc9b-518e-952e-c4cf79d4fee0">Resume_SensAnal!$L$19</definedName>
    <definedName name="ox_619c7831_f432_5d1f_86f4_0bebab022f42" comment="milleleaf node 619c7831-f432-5d1f-86f4-0bebab022f42">'Use Phase'!$AH$350</definedName>
    <definedName name="ox_619ca5fe_d6c4_5a15_a4d3_7093fd602849" comment="milleleaf node 619ca5fe-d6c4-5a15-a4d3-7093fd602849">Recycling!$V$111</definedName>
    <definedName name="ox_61a203f7_c37d_5e94_8265_280d294e0af2" comment="milleleaf node 61a203f7-c37d-5e94-8265-280d294e0af2">Resume_SensAnal!$E$209</definedName>
    <definedName name="ox_61a883f0_c2df_5f86_a908_96d8be4a3953" comment="milleleaf node 61a883f0-c2df-5f86-a908-96d8be4a3953">Recycling!$S$91</definedName>
    <definedName name="ox_61ad431d_e604_5694_b34f_0b4cc52a2b3d" comment="milleleaf node 61ad431d-e604-5694-b34f-0b4cc52a2b3d">'Heat map article'!$AE$133</definedName>
    <definedName name="ox_61ad8aa3_e091_5a8a_9615_52c1fd3c2bfa" comment="milleleaf node 61ad8aa3-e091-5a8a-9615-52c1fd3c2bfa">Graphs!$N$14</definedName>
    <definedName name="ox_61afc306_41d2_5e9a_9fae_8a9cdbbe3c97" comment="milleleaf node 61afc306-41d2-5e9a-9fae-8a9cdbbe3c97">Recycling!$BF$106</definedName>
    <definedName name="ox_61b2fce7_b989_57b5_b976_8997b4274912" comment="milleleaf node 61b2fce7-b989-57b5-b976-8997b4274912">Cover!$B$8</definedName>
    <definedName name="ox_61b3b094_bda7_5b36_a648_a036250ef734" comment="milleleaf node 61b3b094-bda7-5b36-a648-a036250ef734">'Heat map article'!$H$78</definedName>
    <definedName name="ox_61b6ed7a_10d1_54fd_a1e7_dd6bb2117c57" comment="milleleaf node 61b6ed7a-10d1-54fd-a1e7-dd6bb2117c57">'Use Phase'!$M$80</definedName>
    <definedName name="ox_61b94884_f369_5e41_a33a_573dcb76c380" comment="milleleaf node 61b94884-f369-5e41-a33a-573dcb76c380">Recycling!$BS$115</definedName>
    <definedName name="ox_61b97069_59c0_5d10_ad0d_e69f18a6ce08" comment="milleleaf node 61b97069-59c0-5d10-ad0d-e69f18a6ce08">'Heat map article'!$C$137</definedName>
    <definedName name="ox_61b9d89d_d1fc_5e4a_8b59_17ab2ad9bfbc" comment="milleleaf node 61b9d89d-d1fc-5e4a-8b59-17ab2ad9bfbc">'Use Phase'!$W$338</definedName>
    <definedName name="ox_61bb2cc3_e7a3_514a_a99c_3b8c6db92a21" comment="milleleaf node 61bb2cc3-e7a3-514a-a99c-3b8c6db92a21">Whisker_Sens!$J$39</definedName>
    <definedName name="ox_61bc55fd_89c6_53e1_b099_75da130a7b49" comment="milleleaf node 61bc55fd-89c6-53e1-b099-75da130a7b49">'Use Phase'!$L$168</definedName>
    <definedName name="ox_61c1c3da_ba47_51a8_972f_5fb6de40bc09" comment="milleleaf node 61c1c3da-ba47-51a8-972f-5fb6de40bc09">'Heat map article'!$AE$80</definedName>
    <definedName name="ox_61c25d10_0c19_5fae_aa29_eafd632c5882" comment="milleleaf node 61c25d10-0c19-5fae-aa29-eafd632c5882">Resume_SensAnal!$I$205</definedName>
    <definedName name="ox_61c54fe1_c88c_5052_845f_3257fba02287" comment="milleleaf node 61c54fe1-c88c-5052-845f-3257fba02287">Resume_SensAnal!$O$193</definedName>
    <definedName name="ox_61c568b7_eabf_587b_8008_ca63539e22b5" comment="milleleaf node 61c568b7-eabf-587b-8008-ca63539e22b5">Production!$AB$13</definedName>
    <definedName name="ox_61c6e08b_3a53_5d49_9e01_1a19d8d30a90" comment="milleleaf node 61c6e08b-3a53-5d49-9e01-1a19d8d30a90">'Use Phase'!$O$14</definedName>
    <definedName name="ox_61c869e2_6ffa_5f49_aacd_b4ddaa5097d9" comment="milleleaf node 61c869e2-6ffa-5f49-aacd-b4ddaa5097d9">'Heat map article'!$BA$32</definedName>
    <definedName name="ox_61c91900_4498_50e4_a740_f189fdae9d4b" comment="milleleaf node 61c91900-4498-50e4-a740-f189fdae9d4b">'Use Phase'!$AJ$161</definedName>
    <definedName name="ox_61cb1159_eab6_5a0c_af9f_360b2bcc3ef8" comment="milleleaf node 61cb1159-eab6-5a0c-af9f-360b2bcc3ef8">'Use Phase'!$Q$41</definedName>
    <definedName name="ox_61ccf110_c09b_5c23_975b_416c8a402c1d" comment="milleleaf node 61ccf110-c09b-5c23-975b-416c8a402c1d">Graphs!$K$6</definedName>
    <definedName name="ox_61ce2b48_9a2b_5cde_94ef_5ec9940823fe" comment="milleleaf node 61ce2b48-9a2b-5cde-94ef-5ec9940823fe">Production!$AT$214</definedName>
    <definedName name="ox_61cf4cf0_c4da_5a60_a2b6_346a7c6dca58" comment="milleleaf node 61cf4cf0-c4da-5a60-a2b6-346a7c6dca58">'Use Phase'!$T$306</definedName>
    <definedName name="ox_61d2f7b1_ee16_5596_a7cf_8152b7c98fc4" comment="milleleaf node 61d2f7b1-ee16-5596-a7cf-8152b7c98fc4">'Heat map article'!$D$89</definedName>
    <definedName name="ox_61d4090c_7450_536f_aad4_8c632ec73fc6" comment="milleleaf node 61d4090c-7450-536f-aad4-8c632ec73fc6">Resume_SensAnal!$G$14</definedName>
    <definedName name="ox_61d54696_c3ec_5cad_aa71_bf962950b59c" comment="milleleaf node 61d54696-c3ec-5cad-aa71-bf962950b59c">'Heat map article'!$Q$20</definedName>
    <definedName name="ox_61d5c42f_0afd_5839_9649_977cb5ecd5be" comment="milleleaf node 61d5c42f-0afd-5839-9649-977cb5ecd5be">Resume_SensAnal!$R$43</definedName>
    <definedName name="ox_61d932c2_ce82_5c0f_ba01_e8da291a5dfe" comment="milleleaf node 61d932c2-ce82-5c0f-ba01-e8da291a5dfe">Resume_SensAnal!$G$48</definedName>
    <definedName name="ox_61deb583_e21d_5f03_aa87_cb7409a851a0" comment="milleleaf node 61deb583-e21d-5f03-aa87-cb7409a851a0">Resume_SensAnal!$S$66</definedName>
    <definedName name="ox_61e04ea3_ad3b_552c_aa83_be257ad1eb7e" comment="milleleaf node 61e04ea3-ad3b-552c-aa83-be257ad1eb7e">Resume_SensAnal!$O$96</definedName>
    <definedName name="ox_61e0a9a8_5e4e_525b_b108_88529190324b" comment="milleleaf node 61e0a9a8-5e4e-525b-b108-88529190324b">'Heat map article'!$O$118</definedName>
    <definedName name="ox_61e44684_b79b_5eaf_bc94_628d7cf96fa8" comment="milleleaf node 61e44684-b79b-5eaf-bc94-628d7cf96fa8">Resume_SensAnal!$T$156</definedName>
    <definedName name="ox_61e68242_8c83_507d_af06_b85ca66f69b1" comment="milleleaf node 61e68242-8c83-507d-af06-b85ca66f69b1">'Use Phase'!$P$213</definedName>
    <definedName name="ox_61e8e6e6_18a9_525c_9cc0_82175a5ca0cc" comment="milleleaf node 61e8e6e6-18a9-525c-9cc0-82175a5ca0cc">'Heat map article'!$C$34</definedName>
    <definedName name="ox_61ef59d4_74a5_5f71_a1a6_b1c4e291435d" comment="milleleaf node 61ef59d4-74a5-5f71-a1a6-b1c4e291435d">Graphs!$N$44</definedName>
    <definedName name="ox_61f01527_0516_5463_965d_60f5cb38681e" comment="milleleaf node 61f01527-0516-5463-965d-60f5cb38681e">'Heat map article'!$M$80</definedName>
    <definedName name="ox_61f0c2cc_1238_535c_be8d_04d1aed6698c" comment="milleleaf node 61f0c2cc-1238-535c-be8d-04d1aed6698c">'Heat map article'!$Q$134</definedName>
    <definedName name="ox_61f5da26_5f86_5f52_9dfc_9ac736dfdcc1" comment="milleleaf node 61f5da26-5f86-5f52-9dfc-9ac736dfdcc1">'Heat map article'!$N$11</definedName>
    <definedName name="ox_61f8c300_c75e_5d3a_bab3_075e0e7d7c97" comment="milleleaf node 61f8c300-c75e-5d3a-bab3-075e0e7d7c97">Recycling!$E$144</definedName>
    <definedName name="ox_61fa82eb_406b_53f2_b262_786d63e0f468" comment="milleleaf node 61fa82eb-406b-53f2-b262-786d63e0f468">Resume_SensAnal!$AI$70</definedName>
    <definedName name="ox_6200b38e_e61c_5fea_a06f_f9443162d2ae" comment="milleleaf node 6200b38e-e61c-5fea-a06f-f9443162d2ae">'Use Phase'!$N$240</definedName>
    <definedName name="ox_620418d7_fc13_55d5_a872_70773259d2dd" comment="milleleaf node 620418d7-fc13-55d5-a872-70773259d2dd">'Heat map article'!$J$62</definedName>
    <definedName name="ox_6205cd95_ac45_5144_8851_df538c454463" comment="milleleaf node 6205cd95-ac45-5144-8851-df538c454463">'Use Phase'!$N$201</definedName>
    <definedName name="ox_620a5d46_8c95_52eb_b4cf_e8344a8d2772" comment="milleleaf node 620a5d46-8c95-52eb-b4cf-e8344a8d2772">Production!$R$5</definedName>
    <definedName name="ox_620ad07e_5647_5b9a_8cb6_5c7ba4f25180" comment="milleleaf node 620ad07e-5647-5b9a-8cb6-5c7ba4f25180">'Use Phase_Grid'!$B$45</definedName>
    <definedName name="ox_620cb6f3_2637_58ef_8c8b_9f38e73f4c84" comment="milleleaf node 620cb6f3-2637-58ef-8c8b-9f38e73f4c84">Recycling!$AR$303</definedName>
    <definedName name="ox_620d120a_9473_5f5e_b82f_6e4c80f8183f" comment="milleleaf node 620d120a-9473-5f5e-b82f-6e4c80f8183f">Resume_SensAnal!$A$196</definedName>
    <definedName name="ox_62124f82_7cc3_5a52_99c4_7845931bf218" comment="milleleaf node 62124f82-7cc3-5a52-99c4-7845931bf218">Resume_SensAnal!$Q$59</definedName>
    <definedName name="ox_6217f56e_e20c_5946_be57_dd91162aaaef" comment="milleleaf node 6217f56e-e20c-5946-be57-dd91162aaaef">Recycling!$AE$92</definedName>
    <definedName name="ox_6219396d_579b_56f6_a508_3cf5fd92da48" comment="milleleaf node 6219396d-579b-56f6-a508-3cf5fd92da48">'Use Phase_Grid'!$M$231</definedName>
    <definedName name="ox_622777bc_bc32_597b_b025_ba49a74eb614" comment="milleleaf node 622777bc-bc32-597b-b025-ba49a74eb614">Resume_SensAnal!$AQ$115</definedName>
    <definedName name="ox_623164a3_6b48_5199_978b_41a964401051" comment="milleleaf node 623164a3-6b48-5199-978b-41a964401051">'Use Phase_Grid'!$L$34</definedName>
    <definedName name="ox_6231a4d8_9a62_5497_8c4b_eea2a04f882e" comment="milleleaf node 6231a4d8-9a62-5497-8c4b-eea2a04f882e">'Heat map article'!$AF$61</definedName>
    <definedName name="ox_62334e24_20ee_5952_b49a_7f87f3c02aea" comment="milleleaf node 62334e24-20ee-5952-b49a-7f87f3c02aea">'Heat map article'!$N$84</definedName>
    <definedName name="ox_62341527_d162_5c48_ab9f_1067cd67c784" comment="milleleaf node 62341527-d162-5c48-ab9f-1067cd67c784">'Heat map article'!$AA$36</definedName>
    <definedName name="ox_62342b23_c5cc_5e0b_a6f2_6832d23a61b3" comment="milleleaf node 62342b23-c5cc-5e0b-a6f2-6832d23a61b3">'Use Phase'!$M$149</definedName>
    <definedName name="ox_623527df_1bf3_5094_961d_8f19f86faa3f" comment="milleleaf node 623527df-1bf3-5094-961d-8f19f86faa3f">'Heat map article'!$AX$12</definedName>
    <definedName name="ox_6236cd0e_8d25_55e7_b2d5_c2c2b8463115" comment="milleleaf node 6236cd0e-8d25-55e7-b2d5-c2c2b8463115">'Heat map article'!$R$86</definedName>
    <definedName name="ox_623af94f_3a43_5c31_a499_d823883f0480" comment="milleleaf node 623af94f-3a43-5c31-a499-d823883f0480">'Use Phase'!$W$250</definedName>
    <definedName name="ox_623bd023_f435_500d_9566_7189c25f3d25" comment="milleleaf node 623bd023-f435-500d-9566-7189c25f3d25">'Use Phase'!$N$360</definedName>
    <definedName name="ox_623d205d_2347_5469_82a7_a3f2de5efd07" comment="milleleaf node 623d205d-2347-5469-82a7-a3f2de5efd07">'Heat map article'!$C$64</definedName>
    <definedName name="ox_623df131_b5f0_55a9_acbb_16be9e9ba382" comment="milleleaf node 623df131-b5f0-55a9-acbb-16be9e9ba382">'Use Phase_Grid'!$Q$185</definedName>
    <definedName name="ox_623e703b_5f9d_5161_8754_d9641827f856" comment="milleleaf node 623e703b-5f9d-5161-8754-d9641827f856">Recycling!$AP$341</definedName>
    <definedName name="ox_62415ff7_f416_57da_bd4d_59a1006de9c0" comment="milleleaf node 62415ff7-f416-57da-bd4d-59a1006de9c0">'Use Phase'!$AG$264</definedName>
    <definedName name="ox_62435ccd_064a_5a8c_affa_99a9f17c808e" comment="milleleaf node 62435ccd-064a-5a8c-affa-99a9f17c808e">'Heat map article'!$L$30</definedName>
    <definedName name="ox_6249c850_3cd7_5b80_a30f_39108e0ed6f6" comment="milleleaf node 6249c850-3cd7-5b80-a30f-39108e0ed6f6">Production!$T$90</definedName>
    <definedName name="ox_624d5851_88c7_5756_af57_ad303ae5e092" comment="milleleaf node 624d5851-88c7-5756-af57-ad303ae5e092">'Use Phase'!$AH$181</definedName>
    <definedName name="ox_624defe2_9149_5bbd_a12c_2dcf4b569858" comment="milleleaf node 624defe2-9149-5bbd-a12c-2dcf4b569858">'Use Phase'!$AH$191</definedName>
    <definedName name="ox_624f9238_5921_5744_9482_0894271d2f6e" comment="milleleaf node 624f9238-5921-5744-9482-0894271d2f6e">Production!$Q$33</definedName>
    <definedName name="ox_6250d3f0_5490_5951_9fe7_eca0b19753aa" comment="milleleaf node 6250d3f0-5490-5951-9fe7-eca0b19753aa">'Heat map article'!$I$32</definedName>
    <definedName name="ox_6252cd0d_0071_541f_b052_35c097432603" comment="milleleaf node 6252cd0d-0071-541f-b052-35c097432603">'Heat map article'!$R$121</definedName>
    <definedName name="ox_62540c80_2d26_5464_b73e_842a0ebb17b5" comment="milleleaf node 62540c80-2d26-5464-b73e-842a0ebb17b5">'Use Phase_Grid'!$M$78</definedName>
    <definedName name="ox_62547364_6b6c_5184_8647_abdff96291e3" comment="milleleaf node 62547364-6b6c-5184-8647-abdff96291e3">'Use Phase'!$P$201</definedName>
    <definedName name="ox_6255a6fa_3798_533d_8aaa_8e4c4b650da2" comment="milleleaf node 6255a6fa-3798-533d-8aaa-8e4c4b650da2">Resume_SensAnal!$K$218</definedName>
    <definedName name="ox_625b63bd_5424_5039_a36c_4bc212eba686" comment="milleleaf node 625b63bd-5424-5039-a36c-4bc212eba686">'Heat map article'!$AU$46</definedName>
    <definedName name="ox_626272cf_f782_5f16_ba2d_a936b7664351" comment="milleleaf node 626272cf-f782-5f16-ba2d-a936b7664351">'Use Phase'!$AG$145</definedName>
    <definedName name="ox_6265b16a_4c9d_5351_8136_f68edbf78262" comment="milleleaf node 6265b16a-4c9d-5351-8136-f68edbf78262">Production!$H$29</definedName>
    <definedName name="ox_626cb6ce_a7d0_5072_94a7_27ef2364e686" comment="milleleaf node 626cb6ce-a7d0-5072-94a7-27ef2364e686">Production!$AK$51</definedName>
    <definedName name="ox_6272532d_3a36_5656_a8a7_0df1fdc8d1fb" comment="milleleaf node 6272532d-3a36-5656-a8a7-0df1fdc8d1fb">'Use Phase'!$AG$293</definedName>
    <definedName name="ox_62792a40_47ed_59bf_9c25_59785d04bcec" comment="milleleaf node 62792a40-47ed-59bf-9c25-59785d04bcec">'Use Phase'!$O$58</definedName>
    <definedName name="ox_627ba6a6_da38_56b5_ba40_667bbc7e2b09" comment="milleleaf node 627ba6a6-da38-56b5-ba40-667bbc7e2b09">'Use Phase'!$J$273</definedName>
    <definedName name="ox_627db198_b811_5de3_adcd_4ac35dad8b33" comment="milleleaf node 627db198-b811-5de3-adcd-4ac35dad8b33">Resume_SensAnal!$F$183</definedName>
    <definedName name="ox_627f1661_46b7_5fe4_acd8_366765ade5b2" comment="milleleaf node 627f1661-46b7-5fe4-acd8-366765ade5b2">'Use Phase'!$Q$385</definedName>
    <definedName name="ox_62805221_05b0_5e2c_ad67_c6564c25fbe9" comment="milleleaf node 62805221-05b0-5e2c-ad67-c6564c25fbe9">'Heat map article'!$AF$135</definedName>
    <definedName name="ox_6281b50d_7d4a_5b50_ba5a_39d757173b19" comment="milleleaf node 6281b50d-7d4a-5b50-ba5a-39d757173b19">'Heat map article'!$AE$99</definedName>
    <definedName name="ox_62823a24_a0c5_5fcf_bdae_17edb9b7708e" comment="milleleaf node 62823a24-a0c5-5fcf-bdae-17edb9b7708e">Production!$R$32</definedName>
    <definedName name="ox_6287152b_b3f7_5f12_ab40_93a9e80b4cfd" comment="milleleaf node 6287152b-b3f7-5f12-ab40-93a9e80b4cfd">Resume_SensAnal!$K$63</definedName>
    <definedName name="ox_62888f58_938e_58b1_8687_1711bfa3d5a2" comment="milleleaf node 62888f58-938e-58b1-8687-1711bfa3d5a2">Recycling!$BI$114</definedName>
    <definedName name="ox_6288c090_6ba6_5fe4_8ac8_39ab65d28ffd" comment="milleleaf node 6288c090-6ba6-5fe4-8ac8-39ab65d28ffd">Graphs!$D$32</definedName>
    <definedName name="ox_628e303c_fff0_5b03_9c98_171f100a97bc" comment="milleleaf node 628e303c-fff0-5b03-9c98-171f100a97bc">'Use Phase'!$U$145</definedName>
    <definedName name="ox_629392b7_b941_5206_8f3f_9386fe514cd2" comment="milleleaf node 629392b7-b941-5206-8f3f-9386fe514cd2">Production!$T$70</definedName>
    <definedName name="ox_6293b6ff_0089_5530_a3a5_708716131cc8" comment="milleleaf node 6293b6ff-0089-5530-a3a5-708716131cc8">'Heat map article'!$AG$41</definedName>
    <definedName name="ox_6294e28d_5914_5322_84f0_0fafd99f0ec7" comment="milleleaf node 6294e28d-5914-5322-84f0-0fafd99f0ec7">'Use Phase_Grid'!$R$25</definedName>
    <definedName name="ox_62956854_3045_507b_b6c1_4cbea9e59e65" comment="milleleaf node 62956854-3045-507b-b6c1-4cbea9e59e65">'Use Phase'!$N$306</definedName>
    <definedName name="ox_62964966_a90b_5701_af95_a89cb2f14088" comment="milleleaf node 62964966-a90b-5701-af95-a89cb2f14088">Whisker_Sens!$E$49</definedName>
    <definedName name="ox_629a3023_ae6f_5b17_a3c3_d172befdad6e" comment="milleleaf node 629a3023-ae6f-5b17-a3c3-d172befdad6e">Production!$AA$181</definedName>
    <definedName name="ox_629d5c3e_467a_5c42_9dc7_c237d8ed2a10" comment="milleleaf node 629d5c3e-467a-5c42-9dc7-c237d8ed2a10">'Use Phase'!$B$59</definedName>
    <definedName name="ox_62a044ff_b65b_570c_a78a_a0076c896eb6" comment="milleleaf node 62a044ff-b65b-570c-a78a-a0076c896eb6">'Heat map article'!$AA$88</definedName>
    <definedName name="ox_62a6c852_f986_5f01_b98a_68185294df99" comment="milleleaf node 62a6c852-f986-5f01-b98a-68185294df99">'Use Phase'!$AI$154</definedName>
    <definedName name="ox_62a7e2db_fdb4_5f7e_aaa3_faefc48e654b" comment="milleleaf node 62a7e2db-fdb4-5f7e-aaa3-faefc48e654b">Production!$BN$152</definedName>
    <definedName name="ox_62a9558e_b764_55d8_951f_253fee3cce7b" comment="milleleaf node 62a9558e-b764-55d8-951f-253fee3cce7b">'Use Phase'!$AF$191</definedName>
    <definedName name="ox_62aa1883_9191_5486_8941_42fe6658e07b" comment="milleleaf node 62aa1883-9191-5486-8941-42fe6658e07b">Recycling!$AC$195</definedName>
    <definedName name="ox_62ab2497_230c_5eb3_8ddc_5c90c8a3a150" comment="milleleaf node 62ab2497-230c-5eb3-8ddc-5c90c8a3a150">Recycling!$S$165</definedName>
    <definedName name="ox_62ad878e_17dc_5c13_9535_476750ac087d" comment="milleleaf node 62ad878e-17dc-5c13-9535-476750ac087d">Resume_SensAnal!$R$40</definedName>
    <definedName name="ox_62b1d4bd_0445_5020_b6de_6331854a5134" comment="milleleaf node 62b1d4bd-0445-5020-b6de-6331854a5134">Recycling!$BL$325</definedName>
    <definedName name="ox_62b3cba0_a6d7_5919_b449_1bcb03233c54" comment="milleleaf node 62b3cba0-a6d7-5919-b449-1bcb03233c54">'Use Phase_Grid'!$R$79</definedName>
    <definedName name="ox_62b64735_32da_501c_a6e7_d045315e64f0" comment="milleleaf node 62b64735-32da-501c-a6e7-d045315e64f0">'Heat map article'!$X$25</definedName>
    <definedName name="ox_62b7f572_0d6c_5b7d_a191_eb4b662ff25e" comment="milleleaf node 62b7f572-0d6c-5b7d-a191-eb4b662ff25e">'Use Phase'!$AD$155</definedName>
    <definedName name="ox_62bc8827_d179_5ef6_8bff_6eda0422dba6" comment="milleleaf node 62bc8827-d179-5ef6-8bff-6eda0422dba6">Recycling!$E$143</definedName>
    <definedName name="ox_62bdf08f_8a30_5160_b379_8b09cbe1dbe7" comment="milleleaf node 62bdf08f-8a30-5160-b379-8b09cbe1dbe7">'Use Phase'!$AK$287</definedName>
    <definedName name="ox_62c1d303_023d_54b2_82e2_cb0028dddbc9" comment="milleleaf node 62c1d303-023d-54b2-82e2-cb0028dddbc9">Recycling!$AX$316</definedName>
    <definedName name="ox_62c6b34e_ae00_5f8c_b281_1d269e9f6c3e" comment="milleleaf node 62c6b34e-ae00-5f8c-b281-1d269e9f6c3e">Production!$I$231</definedName>
    <definedName name="ox_62ca6102_8749_5aa2_a449_efd8e73fa935" comment="milleleaf node 62ca6102-8749-5aa2-a449-efd8e73fa935">Recycling!$AN$101</definedName>
    <definedName name="ox_62d1e613_dfba_51b6_80e7_9264de70ccf9" comment="milleleaf node 62d1e613-dfba-51b6-80e7-9264de70ccf9">Resume_SensAnal!$P$163</definedName>
    <definedName name="ox_62d838c1_56cd_5e5e_b269_67085e6ec399" comment="milleleaf node 62d838c1-56cd-5e5e-b269-67085e6ec399">'Heat map article'!$H$21</definedName>
    <definedName name="ox_62d85441_49de_57f7_82df_8e8898a1df78" comment="milleleaf node 62d85441-49de-57f7-82df-8e8898a1df78">Resume_SensAnal!$AL$105</definedName>
    <definedName name="ox_62d9882b_61a9_5288_89ea_92383fb774ec" comment="milleleaf node 62d9882b-61a9-5288-89ea-92383fb774ec">Production!$Q$192</definedName>
    <definedName name="ox_62dd3d9b_9f2b_5b90_a425_7ea4513370f8" comment="milleleaf node 62dd3d9b-9f2b-5b90-a425-7ea4513370f8">'Use Phase_Grid'!$P$34</definedName>
    <definedName name="ox_62df7410_e8c6_5b6d_bb14_696eb3fe04b4" comment="milleleaf node 62df7410-e8c6-5b6d-bb14-696eb3fe04b4">Production!$H$26</definedName>
    <definedName name="ox_62dfad92_2ec4_5a77_bf93_8a94e487922a" comment="milleleaf node 62dfad92-2ec4-5a77-bf93-8a94e487922a">'Heat map article'!$AB$23</definedName>
    <definedName name="ox_62e3c131_4170_5be0_b02f_4365d2d40bed" comment="milleleaf node 62e3c131-4170-5be0-b02f-4365d2d40bed">Production!$L$35</definedName>
    <definedName name="ox_62e4472c_a41e_53af_b23b_2d5bf926cb0c" comment="milleleaf node 62e4472c-a41e-53af-b23b-2d5bf926cb0c">'Use Phase'!$P$238</definedName>
    <definedName name="ox_62e61ff6_ee8f_5ad4_8cda_2b4cb2cc0a58" comment="milleleaf node 62e61ff6-ee8f-5ad4-8cda-2b4cb2cc0a58">'Use Phase'!$U$154</definedName>
    <definedName name="ox_62ee6be4_3a04_538b_beab_9d25a727a31e" comment="milleleaf node 62ee6be4-3a04-538b-beab-9d25a727a31e">Resume_SensAnal!$AL$48</definedName>
    <definedName name="ox_62f1a453_5dc1_57bb_9d92_f43bb2a4163e" comment="milleleaf node 62f1a453-5dc1-57bb-9d92-f43bb2a4163e">'Use Phase'!$T$310</definedName>
    <definedName name="ox_62f2d87f_7897_572b_9c57_caff6bd5f2ed" comment="milleleaf node 62f2d87f-7897-572b-9c57-caff6bd5f2ed">'Use Phase'!$AE$337</definedName>
    <definedName name="ox_62f57178_cd1a_5909_a271_bacedd28c8b6" comment="milleleaf node 62f57178-cd1a-5909-a271-bacedd28c8b6">Production!$U$65</definedName>
    <definedName name="ox_62f6c4d1_6a73_55ff_b5b5_95fada623ada" comment="milleleaf node 62f6c4d1-6a73-55ff-b5b5-95fada623ada">'Use Phase_Grid'!$W$141</definedName>
    <definedName name="ox_62f7559a_5c05_5b80_b682_fcd8efa5eebb" comment="milleleaf node 62f7559a-5c05-5b80-b682-fcd8efa5eebb">Graphs!$G$30</definedName>
    <definedName name="ox_62fc1982_dc90_51c3_9448_8665d0f9fd94" comment="milleleaf node 62fc1982-dc90-51c3-9448-8665d0f9fd94">'Use Phase'!$L$75</definedName>
    <definedName name="ox_62fcb109_ce13_5b32_acb3_6c171e5ad11a" comment="milleleaf node 62fcb109-ce13-5b32-acb3-6c171e5ad11a">Resume_SensAnal!$E$173</definedName>
    <definedName name="ox_6303b77b_a390_5b27_8733_1dfc8ee8695a" comment="milleleaf node 6303b77b-a390-5b27-8733-1dfc8ee8695a">'Use Phase'!$AK$182</definedName>
    <definedName name="ox_630868a3_63e2_51e9_a3f0_41b968b8e501" comment="milleleaf node 630868a3-63e2-51e9-a3f0-41b968b8e501">Whisker_Sens!$D$58</definedName>
    <definedName name="ox_630da239_b1ff_5c92_8beb_a6f2e88fc633" comment="milleleaf node 630da239-b1ff-5c92-8beb-a6f2e88fc633">Resume_SensAnal!$AH$58</definedName>
    <definedName name="ox_630dd873_5a70_5b4a_85dc_d1b02180c1ba" comment="milleleaf node 630dd873-5a70-5b4a-85dc-d1b02180c1ba">Recycling!$AU$302</definedName>
    <definedName name="ox_6311cbe7_6f7d_5d2c_84f5_c3e3e2af6e85" comment="milleleaf node 6311cbe7-6f7d-5d2c-84f5-c3e3e2af6e85">'Heat map article'!$L$83</definedName>
    <definedName name="ox_631488e7_6e51_5bec_82d8_aaa66563fb8f" comment="milleleaf node 631488e7-6e51-5bec-82d8-aaa66563fb8f">'Heat map article'!$L$91</definedName>
    <definedName name="ox_6315d141_bd3d_54c4_97e9_08f73d4a8bcf" comment="milleleaf node 6315d141-bd3d-54c4-97e9-08f73d4a8bcf">Graphs!$H$46</definedName>
    <definedName name="ox_6316a774_c03f_53df_bfca_9ff38b844974" comment="milleleaf node 6316a774-c03f-53df-bfca-9ff38b844974">'Use Phase_Grid'!$O$3</definedName>
    <definedName name="ox_6316d8f4_e535_51fb_88e2_12b0e0b6fc5e" comment="milleleaf node 6316d8f4-e535-51fb-88e2-12b0e0b6fc5e">Recycling!$BR$310</definedName>
    <definedName name="ox_631b1efa_2963_50eb_8ef3_1f4c603fa262" comment="milleleaf node 631b1efa-2963-50eb-8ef3-1f4c603fa262">Resume_SensAnal!$AI$35</definedName>
    <definedName name="ox_631cea47_02d9_587b_a060_ba94c1f02a7c" comment="milleleaf node 631cea47-02d9-587b-a060-ba94c1f02a7c">'Use Phase'!$AL$167</definedName>
    <definedName name="ox_631d2b4d_9ece_5bf7_9bc8_ac594e79e519" comment="milleleaf node 631d2b4d-9ece-5bf7-9bc8-ac594e79e519">Recycling!$BQ$333</definedName>
    <definedName name="ox_631ecffd_1ead_5bea_a5d5_3b39dded895e" comment="milleleaf node 631ecffd-1ead-5bea-a5d5-3b39dded895e">'Use Phase'!$R$187</definedName>
    <definedName name="ox_631fde09_15df_57f0_bdc2_8b4924652885" comment="milleleaf node 631fde09-15df-57f0-bdc2-8b4924652885">Recycling!$BJ$161</definedName>
    <definedName name="ox_63225656_97a2_5ef3_9e6a_69ac02dc0fdf" comment="milleleaf node 63225656-97a2-5ef3-9e6a-69ac02dc0fdf">Recycling!$AS$45</definedName>
    <definedName name="ox_63275f24_0e17_5030_b246_0f78afc9460e" comment="milleleaf node 63275f24-0e17-5030-b246-0f78afc9460e">'Use Phase_Grid'!$F$205</definedName>
    <definedName name="ox_632cfbde_d0a5_5a67_8846_3d5e20cda93c" comment="milleleaf node 632cfbde-d0a5-5a67-8846-3d5e20cda93c">'Use Phase_Grid'!$O$192</definedName>
    <definedName name="ox_6334d6f3_a243_55da_ab60_f61c5b2f002f" comment="milleleaf node 6334d6f3-a243-55da-ab60-f61c5b2f002f">Recycling!$H$126</definedName>
    <definedName name="ox_633559dd_46ed_534c_955a_37a8613fa19d" comment="milleleaf node 633559dd-46ed-534c-955a-37a8613fa19d">Graphs!$F$47</definedName>
    <definedName name="ox_6335e615_035a_578f_97bc_0fad41233b65" comment="milleleaf node 6335e615-035a-578f-97bc-0fad41233b65">'Use Phase'!$L$41</definedName>
    <definedName name="ox_63397612_a6f0_5a0a_b5b2_1a12227b782e" comment="milleleaf node 63397612-a6f0-5a0a-b5b2-1a12227b782e">Production!$H$167</definedName>
    <definedName name="ox_633e77d7_06bc_537e_804d_7740e1c9c5ed" comment="milleleaf node 633e77d7-06bc-537e-804d-7740e1c9c5ed">Recycling!$AZ$151</definedName>
    <definedName name="ox_633f29aa_5254_5f40_9b96_42e4d608d585" comment="milleleaf node 633f29aa-5254-5f40-9b96-42e4d608d585">'Heat map article'!$X$52</definedName>
    <definedName name="ox_63469325_cced_54aa_a8b7_f58c1ef640d5" comment="milleleaf node 63469325-cced-54aa-a8b7-f58c1ef640d5">Production!$I$100</definedName>
    <definedName name="ox_6348eece_5e3d_5f2e_99ad_9e893bc90536" comment="milleleaf node 6348eece-5e3d-5f2e-99ad-9e893bc90536">'Heat map article'!$AH$90</definedName>
    <definedName name="ox_634bbb9f_f931_5a25_8b70_3d7fe7f2d051" comment="milleleaf node 634bbb9f-f931-5a25-8b70-3d7fe7f2d051">'Heat map article'!$AQ$43</definedName>
    <definedName name="ox_634d2500_961e_5117_bc82_ce124240bb0a" comment="milleleaf node 634d2500-961e-5117-bc82-ce124240bb0a">Production!$Z$205</definedName>
    <definedName name="ox_6350ae8f_3887_5035_967b_4d70dbac8530" comment="milleleaf node 6350ae8f-3887-5035-967b-4d70dbac8530">'Use Phase_Grid'!$P$208</definedName>
    <definedName name="ox_6351580b_de72_5991_b5cd_70f28e4dcee6" comment="milleleaf node 6351580b-de72-5991-b5cd-70f28e4dcee6">Graphs!$D$60</definedName>
    <definedName name="ox_6354a584_6584_5284_9532_10a12467f140" comment="milleleaf node 6354a584-6584-5284-9532-10a12467f140">Recycling!$BP$312</definedName>
    <definedName name="ox_635cb351_1741_5035_baf1_ab75a84503d9" comment="milleleaf node 635cb351-1741-5035-baf1-ab75a84503d9">'Heat map article'!$H$118</definedName>
    <definedName name="ox_635fbe0d_92c9_57c2_a2bb_2dd30c8af260" comment="milleleaf node 635fbe0d-92c9-57c2-a2bb-2dd30c8af260">Resume_SensAnal!$I$183</definedName>
    <definedName name="ox_635fe77c_38ec_57db_8461_cf8c9a287f1a" comment="milleleaf node 635fe77c-38ec-57db-8461-cf8c9a287f1a">Recycling!$BR$331</definedName>
    <definedName name="ox_636d82f3_668d_5df8_8853_246cd601a416" comment="milleleaf node 636d82f3-668d-5df8-8853-246cd601a416">'Use Phase_Grid'!$K$83</definedName>
    <definedName name="ox_636e2b23_ac76_51a0_a59b_b80a5df8e876" comment="milleleaf node 636e2b23-ac76-51a0-a59b-b80a5df8e876">Whisker_Sens!$C$42</definedName>
    <definedName name="ox_636e650b_0582_574f_8d0d_71a7c0bf9c8f" comment="milleleaf node 636e650b-0582-574f-8d0d-71a7c0bf9c8f">Production!$AV$50</definedName>
    <definedName name="ox_6371c006_bc2b_57f1_b331_493316e0b961" comment="milleleaf node 6371c006-bc2b-57f1-b331-493316e0b961">Production!$BE$216</definedName>
    <definedName name="ox_637363ba_46bd_5024_9f8c_ff93a1780d4a" comment="milleleaf node 637363ba-46bd-5024-9f8c-ff93a1780d4a">'Heat map article'!$AY$22</definedName>
    <definedName name="ox_63746810_c959_587a_a2d1_855025a6ec47" comment="milleleaf node 63746810-c959-587a-a2d1-855025a6ec47">Recycling!$BD$95</definedName>
    <definedName name="ox_63758305_8609_5ad7_947c_cfd659c6c2a5" comment="milleleaf node 63758305-8609-5ad7-947c-cfd659c6c2a5">Graphs!$L$49</definedName>
    <definedName name="ox_6378159d_64c2_5d30_9906_5ea1d99a78e8" comment="milleleaf node 6378159d-64c2-5d30-9906-5ea1d99a78e8">Recycling!$AB$188</definedName>
    <definedName name="ox_637bb6aa_53f8_544f_916d_c0602f8ade4b" comment="milleleaf node 637bb6aa-53f8-544f-916d-c0602f8ade4b">Resume_SensAnal!$U$217</definedName>
    <definedName name="ox_637e647b_5763_588e_9d2c_05812dcf7a6a" comment="milleleaf node 637e647b-5763-588e-9d2c-05812dcf7a6a">Resume_SensAnal!$D$35</definedName>
    <definedName name="ox_637edff1_e7a5_5a80_90c2_7383047b23b7" comment="milleleaf node 637edff1-e7a5-5a80-90c2-7383047b23b7">'Heat map article'!$AI$125</definedName>
    <definedName name="ox_63805b34_bd40_5293_9046_8fc73092fa4e" comment="milleleaf node 63805b34-bd40-5293-9046-8fc73092fa4e">'Heat map article'!$AW$41</definedName>
    <definedName name="ox_6380e046_20c4_5aa5_81ce_35f2541aeffe" comment="milleleaf node 6380e046-20c4-5aa5-81ce-35f2541aeffe">'Use Phase'!$P$89</definedName>
    <definedName name="ox_6382dd3d_f735_512a_a491_c0484fee2425" comment="milleleaf node 6382dd3d-f735-512a-a491-c0484fee2425">'Heat map article'!$O$140</definedName>
    <definedName name="ox_6382e2b6_0d20_5845_973d_198b9e6244f8" comment="milleleaf node 6382e2b6-0d20-5845-973d-198b9e6244f8">Production!$BG$9</definedName>
    <definedName name="ox_63844d47_894d_5252_bf81_17ecf83cfdf7" comment="milleleaf node 63844d47-894d-5252-bf81-17ecf83cfdf7">Graphs!$E$44</definedName>
    <definedName name="ox_63869737_2bcd_5abe_b436_edea38631e1c" comment="milleleaf node 63869737-2bcd-5abe-b436-edea38631e1c">'Heat map article'!$W$76</definedName>
    <definedName name="ox_638b0752_0999_51bd_977e_031ab4652ea3" comment="milleleaf node 638b0752-0999-51bd-977e-031ab4652ea3">'Use Phase'!$AI$152</definedName>
    <definedName name="ox_638d5901_4362_58ac_afc7_b0f474cbba8a" comment="milleleaf node 638d5901-4362-58ac-afc7-b0f474cbba8a">Resume_SensAnal!$J$149</definedName>
    <definedName name="ox_6390cf99_62cd_57c1_a941_319adba14f00" comment="milleleaf node 6390cf99-62cd-57c1-a941-319adba14f00">'Heat map article'!$AG$110</definedName>
    <definedName name="ox_6391ba34_31c3_544f_a55e_e935f3fe1175" comment="milleleaf node 6391ba34-31c3-544f-a55e-e935f3fe1175">'Use Phase_Grid'!$P$266</definedName>
    <definedName name="ox_63959c99_d021_54da_a13d_26279d4db83f" comment="milleleaf node 63959c99-d021-54da-a13d-26279d4db83f">Recycling!$Z$174</definedName>
    <definedName name="ox_63976d64_892c_5c43_9032_cbd79d02d9be" comment="milleleaf node 63976d64-892c-5c43-9032-cbd79d02d9be">'Heat map article'!$AI$108</definedName>
    <definedName name="ox_6397efc1_92ae_518b_9dc2_e9b17b9ae3c9" comment="milleleaf node 6397efc1-92ae-518b-9dc2-e9b17b9ae3c9">'Use Phase_Grid'!$P$26</definedName>
    <definedName name="ox_63984270_09c0_5a60_8254_3dca1c97ce88" comment="milleleaf node 63984270-09c0-5a60-8254-3dca1c97ce88">Recycling!$AT$155</definedName>
    <definedName name="ox_639928c6_78f2_5138_847a_1d085f39539f" comment="milleleaf node 639928c6-78f2-5138-847a-1d085f39539f">Resume_SensAnal!$H$74</definedName>
    <definedName name="ox_6399e70a_f7b8_5007_8ecf_8394e087ee2a" comment="milleleaf node 6399e70a-f7b8-5007-8ecf-8394e087ee2a">Resume_SensAnal!$AI$63</definedName>
    <definedName name="ox_639e30ab_ece7_5967_8884_d5df58471320" comment="milleleaf node 639e30ab-ece7-5967-8884-d5df58471320">Graphs!$L$56</definedName>
    <definedName name="ox_639f7a2f_2373_5aae_a4d1_59fb418c68c0" comment="milleleaf node 639f7a2f-2373-5aae-a4d1-59fb418c68c0">'Heat map article'!$AJ$140</definedName>
    <definedName name="ox_639f9f4b_dcf2_59eb_bc6f_e42130d54228" comment="milleleaf node 639f9f4b-dcf2-59eb-bc6f-e42130d54228">Graphs!$I$38</definedName>
    <definedName name="ox_63a3a712_9857_5c4e_a485_dd8f9031c672" comment="milleleaf node 63a3a712-9857-5c4e-a485-dd8f9031c672">Resume_SensAnal!$AQ$67</definedName>
    <definedName name="ox_63a92f74_0468_58e4_92d3_5d32ed2efbb2" comment="milleleaf node 63a92f74-0468-58e4-92d3-5d32ed2efbb2">Recycling!$AP$93</definedName>
    <definedName name="ox_63ab164d_b413_523f_ba8d_6fc81d30aca5" comment="milleleaf node 63ab164d-b413-523f-ba8d-6fc81d30aca5">'Use Phase'!$V$337</definedName>
    <definedName name="ox_63ad14d8_1f7a_5253_aab7_1c1c00772581" comment="milleleaf node 63ad14d8-1f7a-5253-aab7-1c1c00772581">Production!$L$26</definedName>
    <definedName name="ox_63ae4998_c845_5781_b738_6bb652e59194" comment="milleleaf node 63ae4998-c845-5781-b738-6bb652e59194">'Use Phase_Grid'!$O$87</definedName>
    <definedName name="ox_63b0615b_b5fb_52df_8070_dbfb3a099c41" comment="milleleaf node 63b0615b-b5fb-52df-8070-dbfb3a099c41">Recycling!$AL$118</definedName>
    <definedName name="ox_63b344f8_7820_5f4e_927e_cde22eb29874" comment="milleleaf node 63b344f8-7820-5f4e-927e-cde22eb29874">'Use Phase_Grid'!$P$200</definedName>
    <definedName name="ox_63b71819_8326_575e_9568_5b573c36a20f" comment="milleleaf node 63b71819-8326-575e-9568-5b573c36a20f">'Heat map article'!$F$153</definedName>
    <definedName name="ox_63bbe84e_ac07_514d_976c_d50fa746cd0c" comment="milleleaf node 63bbe84e-ac07-514d-976c-d50fa746cd0c">'Heat map article'!$AA$124</definedName>
    <definedName name="ox_63bd2724_9c3f_53f6_b041_ce4c5948554a" comment="milleleaf node 63bd2724-9c3f-53f6-b041-ce4c5948554a">'Use Phase_Grid'!$N$36</definedName>
    <definedName name="ox_63be8390_2347_523f_a1fa_f6a3bd12f073" comment="milleleaf node 63be8390-2347-523f-a1fa-f6a3bd12f073">'Use Phase'!$Q$341</definedName>
    <definedName name="ox_63c02e82_ab70_5c50_ac11_5a0c12127bae" comment="milleleaf node 63c02e82-ab70-5c50-ac11-5a0c12127bae">'Use Phase'!$AF$201</definedName>
    <definedName name="ox_63c4ad6b_da03_50ff_a173_956682685e58" comment="milleleaf node 63c4ad6b-da03-50ff-a173-956682685e58">Recycling!$BP$300</definedName>
    <definedName name="ox_63c6d635_6c1d_57d8_9da6_1539ed3e17ce" comment="milleleaf node 63c6d635-6c1d-57d8-9da6-1539ed3e17ce">'Heat map article'!$Y$102</definedName>
    <definedName name="ox_63c79135_8091_58c8_89a7_dd8d9353be4a" comment="milleleaf node 63c79135-8091-58c8-89a7-dd8d9353be4a">Production!$AP$6</definedName>
    <definedName name="ox_63c9696c_3047_556f_9956_e5246e3c607d" comment="milleleaf node 63c9696c-3047-556f-9956-e5246e3c607d">'Use Phase'!$U$174</definedName>
    <definedName name="ox_63cb07ea_163f_51bf_a530_cb688a182a22" comment="milleleaf node 63cb07ea-163f-51bf-a530-cb688a182a22">'Use Phase'!$U$189</definedName>
    <definedName name="ox_63cca67a_10d6_5afd_9669_34368157db6f" comment="milleleaf node 63cca67a-10d6-5afd-9669-34368157db6f">Graphs!$O$48</definedName>
    <definedName name="ox_63ce30a8_bbfc_508e_aa38_a1428af53c54" comment="milleleaf node 63ce30a8-bbfc-508e-aa38-a1428af53c54">'Heat map article'!$AF$65</definedName>
    <definedName name="ox_63d13e12_b00c_57ff_bd1d_79e6a18f670a" comment="milleleaf node 63d13e12-b00c-57ff-bd1d-79e6a18f670a">'Use Phase'!$U$140</definedName>
    <definedName name="ox_63d3ed0c_6f46_5ee4_9633_cf11d924c2e0" comment="milleleaf node 63d3ed0c-6f46-5ee4-9633-cf11d924c2e0">'Heat map article'!$AU$18</definedName>
    <definedName name="ox_63d6dcee_6e9b_5b20_a17a_b238839db04e" comment="milleleaf node 63d6dcee-6e9b-5b20-a17a-b238839db04e">Recycling!$BF$108</definedName>
    <definedName name="ox_63d8ab45_85c5_5b1f_80f7_579ae2390127" comment="milleleaf node 63d8ab45-85c5-5b1f-80f7-579ae2390127">'Use Phase'!$K$154</definedName>
    <definedName name="ox_63d97692_534e_573b_9ae1_a7f4a0340e0d" comment="milleleaf node 63d97692-534e-573b-9ae1-a7f4a0340e0d">Resume_SensAnal!$AH$68</definedName>
    <definedName name="ox_63da2829_51bd_5806_b9da_8153a58c25d7" comment="milleleaf node 63da2829-51bd-5806-b9da-8153a58c25d7">Production!$F$23</definedName>
    <definedName name="ox_63dae80e_6738_5d5e_bde3_2bae6d6e2210" comment="milleleaf node 63dae80e-6738-5d5e-bde3-2bae6d6e2210">Resume_SensAnal!$E$194</definedName>
    <definedName name="ox_63db0533_0157_53d3_b59c_430403d3c826" comment="milleleaf node 63db0533-0157-53d3-b59c-430403d3c826">Production!$AZ$142</definedName>
    <definedName name="ox_63dd70f5_396f_56d3_ae0c_a4a0a5c1026f" comment="milleleaf node 63dd70f5-396f-56d3-ae0c-a4a0a5c1026f">'Heat map article'!$Q$29</definedName>
    <definedName name="ox_63e074a8_b759_5092_8b43_0417d6831bf2" comment="milleleaf node 63e074a8-b759-5092-8b43-0417d6831bf2">'Heat map article'!$R$15</definedName>
    <definedName name="ox_63ea923c_0cd6_5bf2_b16f_049e6c749c97" comment="milleleaf node 63ea923c-0cd6-5bf2-b16f-049e6c749c97">Production!$G$166</definedName>
    <definedName name="ox_63ec0840_aad3_5f1f_9b67_91238e60823a" comment="milleleaf node 63ec0840-aad3-5f1f-9b67-91238e60823a">Production!$BN$184</definedName>
    <definedName name="ox_63f0f04a_d143_59df_94d4_97d37cdc2b77" comment="milleleaf node 63f0f04a-d143-59df-94d4-97d37cdc2b77">'Heat map article'!$AF$126</definedName>
    <definedName name="ox_63f38c54_3b4e_5e1e_a30b_73bb4642ed9b" comment="milleleaf node 63f38c54-3b4e-5e1e-a30b-73bb4642ed9b">'Use Phase_Grid'!$P$35</definedName>
    <definedName name="ox_63f76fe2_e26c_507d_8b5a_e40d352059c2" comment="milleleaf node 63f76fe2-e26c-507d-8b5a-e40d352059c2">Production!$BF$56</definedName>
    <definedName name="ox_63f8aad3_dbc5_58d2_9c4a_dad4792b1baf" comment="milleleaf node 63f8aad3-dbc5-58d2-9c4a-dad4792b1baf">Resume_SensAnal!$AN$60</definedName>
    <definedName name="ox_63fd76e3_6c75_548e_bdb6_b322c826c5d1" comment="milleleaf node 63fd76e3-6c75-548e-bdb6-b322c826c5d1">Recycling!$T$161</definedName>
    <definedName name="ox_63fff2e0_6990_5411_b58e_4261dca93703" comment="milleleaf node 63fff2e0-6990-5411-b58e-4261dca93703">Resume_SensAnal!$A$84</definedName>
    <definedName name="ox_640465a7_222f_53dd_b98f_423e1cd95ac8" comment="milleleaf node 640465a7-222f-53dd-b98f-423e1cd95ac8">Resume_SensAnal!$AP$107</definedName>
    <definedName name="ox_64050227_392d_5771_83d5_3a89d8382a3c" comment="milleleaf node 64050227-392d-5771-83d5-3a89d8382a3c">Resume_SensAnal!$AG$66</definedName>
    <definedName name="ox_64051318_919c_5c60_a4a3_1bb08a27a3f7" comment="milleleaf node 64051318-919c-5c60-a4a3-1bb08a27a3f7">Resume_SensAnal!$S$157</definedName>
    <definedName name="ox_640ca007_acad_5cf5_97e1_0031a5434a85" comment="milleleaf node 640ca007-acad-5cf5-97e1-0031a5434a85">'Use Phase_Grid'!$C$38</definedName>
    <definedName name="ox_640cb915_fe8f_5981_bd87_5ec986e682dc" comment="milleleaf node 640cb915-fe8f-5981-bd87-5ec986e682dc">'Heat map article'!$Y$100</definedName>
    <definedName name="ox_6410d297_8821_5ce1_a8cc_6c7f7a038720" comment="milleleaf node 6410d297-8821-5ce1-a8cc-6c7f7a038720">'Use Phase'!$AH$232</definedName>
    <definedName name="ox_6412a734_2dae_553a_a1c0_a3a2ffeee1c8" comment="milleleaf node 6412a734-2dae-553a-a1c0-a3a2ffeee1c8">Production!$Y$184</definedName>
    <definedName name="ox_6412f938_ef18_5724_8d84_296804b8214e" comment="milleleaf node 6412f938-ef18-5724-8d84-296804b8214e">'Heat map article'!$O$91</definedName>
    <definedName name="ox_641423d8_1ac7_5516_b65b_e1a258e61658" comment="milleleaf node 641423d8-1ac7-5516-b65b-e1a258e61658">'Heat map article'!$AD$102</definedName>
    <definedName name="ox_6419b0d7_bb22_5089_8846_768b4830a6f3" comment="milleleaf node 6419b0d7-bb22-5089-8846-768b4830a6f3">'Heat map article'!$R$55</definedName>
    <definedName name="ox_641a9368_f1fe_530a_844d_055ab5a2e0e4" comment="milleleaf node 641a9368-f1fe-530a-844d-055ab5a2e0e4">'Use Phase'!$O$99</definedName>
    <definedName name="ox_641b1844_931a_5ef3_9691_bcd217aceee3" comment="milleleaf node 641b1844-931a-5ef3-9691-bcd217aceee3">Graphs!$O$31</definedName>
    <definedName name="ox_641d643d_b0b0_5b87_8714_1eb3ba5ff1eb" comment="milleleaf node 641d643d-b0b0-5b87-8714-1eb3ba5ff1eb">Production!$H$50</definedName>
    <definedName name="ox_641f27b9_ef46_5c80_be61_56acc14acad0" comment="milleleaf node 641f27b9-ef46-5c80-be61-56acc14acad0">'Use Phase'!$R$106</definedName>
    <definedName name="ox_641f40ec_9874_55b0_bc4f_619caa028672" comment="milleleaf node 641f40ec-9874-55b0-bc4f-619caa028672">'Use Phase_Grid'!$B$46</definedName>
    <definedName name="ox_642153b8_388c_51dd_8b93_a2e8573fa52f" comment="milleleaf node 642153b8-388c-51dd-8b93-a2e8573fa52f">Resume_SensAnal!$F$207</definedName>
    <definedName name="ox_6423f4db_1823_594f_ac35_6aa0152e4a4b" comment="milleleaf node 6423f4db-1823-594f-ac35-6aa0152e4a4b">Resume_SensAnal!$AN$133</definedName>
    <definedName name="ox_642523d5_0120_53f6_903e_d0d9e12be493" comment="milleleaf node 642523d5-0120-53f6-903e-d0d9e12be493">'Use Phase_Grid'!$M$97</definedName>
    <definedName name="ox_6426686b_1726_5efb_9d7f_97fb1719ea40" comment="milleleaf node 6426686b-1726-5efb-9d7f-97fb1719ea40">'Heat map article'!$U$57</definedName>
    <definedName name="ox_6426ce3e_4c7b_5373_aea1_56fa081a40cb" comment="milleleaf node 6426ce3e-4c7b-5373-aea1-56fa081a40cb">'Use Phase'!$P$366</definedName>
    <definedName name="ox_6428872b_e774_58f4_88fe_91f9c0d41cc7" comment="milleleaf node 6428872b-e774-58f4-88fe-91f9c0d41cc7">'Use Phase'!$N$99</definedName>
    <definedName name="ox_64299ea4_8916_5ceb_82c3_f64f408ad1cd" comment="milleleaf node 64299ea4-8916-5ceb-82c3-f64f408ad1cd">Resume_SensAnal!$K$119</definedName>
    <definedName name="ox_6429f6af_214e_5741_9b03_c84b09ee2db5" comment="milleleaf node 6429f6af-214e-5741-9b03-c84b09ee2db5">Recycling!$AX$306</definedName>
    <definedName name="ox_642a7780_a3c1_5ae9_8a50_18a52901c577" comment="milleleaf node 642a7780-a3c1-5ae9-8a50-18a52901c577">Graphs!$C$37</definedName>
    <definedName name="ox_642fab54_5f55_59f0_bf49_6b8df86aeafa" comment="milleleaf node 642fab54-5f55-59f0-bf49-6b8df86aeafa">'Heat map article'!$X$139</definedName>
    <definedName name="ox_64338863_b430_5bcb_a917_54522fc29985" comment="milleleaf node 64338863-b430-5bcb-a917-54522fc29985">'Use Phase'!$M$319</definedName>
    <definedName name="ox_6439dbb2_10af_5689_ba18_ba9a69ba1b49" comment="milleleaf node 6439dbb2-10af-5689-ba18-ba9a69ba1b49">Resume_SensAnal!$S$40</definedName>
    <definedName name="ox_643a8e38_bcc3_5d59_8a2b_e2f2cce89dc3" comment="milleleaf node 643a8e38-bcc3-5d59-8a2b-e2f2cce89dc3">'Use Phase'!$S$164</definedName>
    <definedName name="ox_643cd9be_1d14_5e0f_b454_0f51a7d1dc57" comment="milleleaf node 643cd9be-1d14-5e0f-b454-0f51a7d1dc57">Recycling!$U$161</definedName>
    <definedName name="ox_643e3f49_3c91_5025_b528_849b104685ac" comment="milleleaf node 643e3f49-3c91-5025-b528-849b104685ac">'Use Phase'!$AF$165</definedName>
    <definedName name="ox_64435d04_017a_5774_bc9e_d0232d13ced1" comment="milleleaf node 64435d04-017a-5774-bc9e-d0232d13ced1">Recycling!$AS$305</definedName>
    <definedName name="ox_6446f158_753e_536e_8e4a_9066902a7a50" comment="milleleaf node 6446f158-753e-536e-8e4a-9066902a7a50">Recycling!$AI$199</definedName>
    <definedName name="ox_6448e41a_48ac_5ac6_beae_429d369f0865" comment="milleleaf node 6448e41a-48ac-5ac6-beae-429d369f0865">'Use Phase'!$AL$208</definedName>
    <definedName name="ox_644a20a8_ea66_577e_b72d_79b653bd680c" comment="milleleaf node 644a20a8-ea66-577e-b72d-79b653bd680c">Recycling!$AV$138</definedName>
    <definedName name="ox_644b1105_3f48_562d_a348_8b795c06260f" comment="milleleaf node 644b1105-3f48-562d-a348-8b795c06260f">Recycling!$AX$105</definedName>
    <definedName name="ox_644c5cce_f489_5528_a065_260c39cfa8a2" comment="milleleaf node 644c5cce-f489-5528-a065-260c39cfa8a2">Production!$BP$12</definedName>
    <definedName name="ox_644d7b22_c4f3_5a04_a4e9_4f14a3b26d08" comment="milleleaf node 644d7b22-c4f3-5a04-a4e9-4f14a3b26d08">'Heat map article'!$AJ$39</definedName>
    <definedName name="ox_644e69b6_e63a_55db_b185_b2b78e0c1cc4" comment="milleleaf node 644e69b6-e63a-55db-b185-b2b78e0c1cc4">Resume_SensAnal!$G$45</definedName>
    <definedName name="ox_64516189_b72c_5cf5_88fd_4904e0c163a6" comment="milleleaf node 64516189-b72c-5cf5-88fd-4904e0c163a6">'Use Phase_Grid'!$O$221</definedName>
    <definedName name="ox_6452911c_c6a6_5410_abc9_31edc0f47b2c" comment="milleleaf node 6452911c-c6a6-5410-abc9-31edc0f47b2c">Recycling!$AQ$96</definedName>
    <definedName name="ox_6452efc2_8e92_5d97_b129_d1d4b207acd1" comment="milleleaf node 6452efc2-8e92-5d97-b129-d1d4b207acd1">'Use Phase'!$AG$137</definedName>
    <definedName name="ox_64579569_deae_50ca_bad1_b786e394b3a3" comment="milleleaf node 64579569-deae-50ca-bad1-b786e394b3a3">Resume_SensAnal!$N$16</definedName>
    <definedName name="ox_645d9cb7_0d25_5354_9708_77151282141f" comment="milleleaf node 645d9cb7-0d25-5354-9708-77151282141f">Graphs!$Q$18</definedName>
    <definedName name="ox_646017b6_8d78_5a2d_bf0c_278aaf2bd325" comment="milleleaf node 646017b6-8d78-5a2d-bf0c-278aaf2bd325">Production!$G$31</definedName>
    <definedName name="ox_64620824_37d2_5e28_8ce0_36eb7f42c6eb" comment="milleleaf node 64620824-37d2-5e28-8ce0-36eb7f42c6eb">'Use Phase_Grid'!$L$94</definedName>
    <definedName name="ox_6462f4f7_6975_5790_ad5d_39845743a660" comment="milleleaf node 6462f4f7-6975-5790-ad5d-39845743a660">'Use Phase'!$M$64</definedName>
    <definedName name="ox_646315e8_8383_5c6c_a56c_143a2bad25fa" comment="milleleaf node 646315e8-8383-5c6c-a56c-143a2bad25fa">Production!$P$88</definedName>
    <definedName name="ox_6469af7b_4b64_5e63_b09b_172c1fc59635" comment="milleleaf node 6469af7b-4b64-5e63-b09b-172c1fc59635">Resume_SensAnal!$AQ$50</definedName>
    <definedName name="ox_646d9ee3_fc6a_5709_a1c8_f622fa5f4edf" comment="milleleaf node 646d9ee3-fc6a-5709-a1c8-f622fa5f4edf">'Heat map article'!$AF$93</definedName>
    <definedName name="ox_646de22f_6415_56a4_ad6f_52b7e1d8995f" comment="milleleaf node 646de22f-6415-56a4-ad6f-52b7e1d8995f">'Use Phase'!$W$217</definedName>
    <definedName name="ox_646ff18a_b228_5a1e_b98d_5dc44203ca3b" comment="milleleaf node 646ff18a-b228-5a1e-b98d-5dc44203ca3b">'Heat map article'!$X$62</definedName>
    <definedName name="ox_64719817_1abb_5544_9b88_873a88a3f38a" comment="milleleaf node 64719817-1abb-5544-9b88-873a88a3f38a">Resume_SensAnal!$O$105</definedName>
    <definedName name="ox_647bed1f_6e31_55ea_8e8f_136a20e76e79" comment="milleleaf node 647bed1f-6e31-55ea-8e8f-136a20e76e79">'Use Phase'!$K$193</definedName>
    <definedName name="ox_647c794f_5cea_5444_bda3_c4929a25594e" comment="milleleaf node 647c794f-5cea-5444-bda3-c4929a25594e">Resume_SensAnal!$N$168</definedName>
    <definedName name="ox_647fcf2b_d915_5d1c_a5f5_d14a6a52869d" comment="milleleaf node 647fcf2b-d915-5d1c-a5f5-d14a6a52869d">Production!$Y$190</definedName>
    <definedName name="ox_647fe14b_dfdf_527c_88f6_a87bcf40232c" comment="milleleaf node 647fe14b-dfdf-527c-88f6-a87bcf40232c">Resume_SensAnal!$E$219</definedName>
    <definedName name="ox_64885ba8_ed34_583c_a55a_d914a5d9800a" comment="milleleaf node 64885ba8-ed34-583c-a55a-d914a5d9800a">Resume_SensAnal!$D$163</definedName>
    <definedName name="ox_6494eb51_8f23_5116_85a1_6eec9f7dda44" comment="milleleaf node 6494eb51-8f23-5116-85a1-6eec9f7dda44">Graphs!$D$21</definedName>
    <definedName name="ox_649c50f7_95b0_5da5_b055_d8578153b631" comment="milleleaf node 649c50f7-95b0-5da5-b055-d8578153b631">Resume_SensAnal!$H$159</definedName>
    <definedName name="ox_649ebc25_e8e2_55a7_927e_264e98d3c9f5" comment="milleleaf node 649ebc25-e8e2-55a7-927e-264e98d3c9f5">'Use Phase'!$AL$162</definedName>
    <definedName name="ox_649f3648_310e_5963_a2f8_48432c5d5dc1" comment="milleleaf node 649f3648-310e-5963-a2f8-48432c5d5dc1">'Use Phase'!$J$335</definedName>
    <definedName name="ox_64a10bae_9fd6_5aab_a56b_a32577328775" comment="milleleaf node 64a10bae-9fd6-5aab-a56b-a32577328775">Recycling!$AV$317</definedName>
    <definedName name="ox_64a30222_23e0_5023_b06a_578c683b37b9" comment="milleleaf node 64a30222-23e0-5023-b06a-578c683b37b9">'Heat map article'!$G$101</definedName>
    <definedName name="ox_64a752d0_e383_5bbc_b394_8434aefacf4b" comment="milleleaf node 64a752d0-e383-5bbc-b394-8434aefacf4b">Recycling!$Y$190</definedName>
    <definedName name="ox_64a80183_f577_5d33_9b0d_371abb1090e4" comment="milleleaf node 64a80183-f577-5d33-9b0d-371abb1090e4">'Use Phase_Grid'!$W$167</definedName>
    <definedName name="ox_64a95fa6_7a0b_5c12_86bc_449ecb48afb7" comment="milleleaf node 64a95fa6-7a0b-5c12-86bc-449ecb48afb7">Production!$I$125</definedName>
    <definedName name="ox_64aa5cc5_c5a6_5ed2_b607_fda858d42e0a" comment="milleleaf node 64aa5cc5-c5a6-5ed2-b607-fda858d42e0a">Whisker_Sens!$C$58</definedName>
    <definedName name="ox_64aa7250_5211_590b_b4a5_fb1cdcb29596" comment="milleleaf node 64aa7250-5211-590b-b4a5-fb1cdcb29596">'Heat map article'!$L$150</definedName>
    <definedName name="ox_64ae1f96_4aab_5148_a444_1ea66b99905b" comment="milleleaf node 64ae1f96-4aab-5148-a444-1ea66b99905b">'Heat map article'!$R$44</definedName>
    <definedName name="ox_64b0f96b_241e_5599_a5b1_ba8a343dacea" comment="milleleaf node 64b0f96b-241e-5599-a5b1-ba8a343dacea">Recycling!$AC$125</definedName>
    <definedName name="ox_64b2527a_7308_5ce8_b02c_cef55f4c2a1f" comment="milleleaf node 64b2527a-7308-5ce8-b02c-cef55f4c2a1f">'Heat map article'!$O$13</definedName>
    <definedName name="ox_64b55b79_364d_5440_ad51_cb0963bb58ae" comment="milleleaf node 64b55b79-364d-5440-ad51-cb0963bb58ae">Production!$AL$211</definedName>
    <definedName name="ox_64b62218_add6_517a_b46b_253e52c694d4" comment="milleleaf node 64b62218-add6-517a-b46b-253e52c694d4">Graphs!$N$50</definedName>
    <definedName name="ox_64b94333_f536_5ce1_a485_8452ad70c7f1" comment="milleleaf node 64b94333-f536-5ce1-a485-8452ad70c7f1">'Heat map article'!$AH$106</definedName>
    <definedName name="ox_64be09bf_b08d_50f3_a15a_d5565ba3c544" comment="milleleaf node 64be09bf-b08d-50f3-a15a-d5565ba3c544">'Heat map article'!$AH$57</definedName>
    <definedName name="ox_64be4356_eccc_53b0_b971_9780e0d71c28" comment="milleleaf node 64be4356-eccc-53b0-b971-9780e0d71c28">'Use Phase'!$Q$370</definedName>
    <definedName name="ox_64c1cddd_4d5e_5ae3_9b2d_335a6e9fe489" comment="milleleaf node 64c1cddd-4d5e-5ae3-9b2d-335a6e9fe489">Recycling!$AX$157</definedName>
    <definedName name="ox_64c204f4_9f2d_582f_8122_925be55be4ec" comment="milleleaf node 64c204f4-9f2d-582f-8122-925be55be4ec">'Heat map article'!$W$14</definedName>
    <definedName name="ox_64c5497d_859c_53dc_b190_5748956c3f79" comment="milleleaf node 64c5497d-859c-53dc-b190-5748956c3f79">'Heat map article'!$O$112</definedName>
    <definedName name="ox_64c5853f_3dfd_5244_abb3_0359345594a3" comment="milleleaf node 64c5853f-3dfd-5244-abb3-0359345594a3">Resume_SensAnal!$G$213</definedName>
    <definedName name="ox_64c7ee03_66e0_5218_bca2_b483e89a365e" comment="milleleaf node 64c7ee03-66e0-5218-bca2-b483e89a365e">'Use Phase_Grid'!$R$80</definedName>
    <definedName name="ox_64cb0729_9467_56c7_9e6a_a411ead04fe7" comment="milleleaf node 64cb0729-9467-56c7-9e6a-a411ead04fe7">Resume_SensAnal!$F$13</definedName>
    <definedName name="ox_64cf4adc_3837_563e_ae38_262aa633b2ec" comment="milleleaf node 64cf4adc-3837-563e-ae38-262aa633b2ec">'Use Phase'!$P$337</definedName>
    <definedName name="ox_64d39ff7_5ba5_5d17_ba45_3a952f21fa83" comment="milleleaf node 64d39ff7-5ba5-5d17-ba45-3a952f21fa83">Production!$G$161</definedName>
    <definedName name="ox_64d57ed6_60b9_574a_8809_bb3229b67fa2" comment="milleleaf node 64d57ed6-60b9-574a-8809-bb3229b67fa2">Resume_SensAnal!$H$220</definedName>
    <definedName name="ox_64d92c38_b3dc_5635_99be_3262f5b58200" comment="milleleaf node 64d92c38-b3dc-5635-99be-3262f5b58200">Production!$BO$202</definedName>
    <definedName name="ox_64df4f5d_4d16_519c_a8e1_a0d237dab78a" comment="milleleaf node 64df4f5d-4d16-519c-a8e1-a0d237dab78a">Production!$I$31</definedName>
    <definedName name="ox_64dfff26_5fae_58a1_8d1c_c13ff6b933a3" comment="milleleaf node 64dfff26-5fae-58a1-8d1c-c13ff6b933a3">Resume_SensAnal!$AL$86</definedName>
    <definedName name="ox_64e1fc34_77e1_55bb_b9f1_a4dcf40aae5c" comment="milleleaf node 64e1fc34-77e1-55bb-b9f1-a4dcf40aae5c">'Use Phase'!$M$129</definedName>
    <definedName name="ox_64e618df_7a0b_5c6c_a616_31914b36da3e" comment="milleleaf node 64e618df-7a0b-5c6c-a616-31914b36da3e">Graphs!$K$63</definedName>
    <definedName name="ox_64e8aab4_8ee4_590a_858a_8eadb213f2a1" comment="milleleaf node 64e8aab4-8ee4-590a-858a-8eadb213f2a1">Production!$B$32</definedName>
    <definedName name="ox_64e8ad17_1c94_561d_bd37_3a453d4a14de" comment="milleleaf node 64e8ad17-1c94-561d-bd37-3a453d4a14de">'Use Phase'!$AI$234</definedName>
    <definedName name="ox_64eae5d0_86ab_5567_b721_2929c28dda6c" comment="milleleaf node 64eae5d0-86ab-5567-b721-2929c28dda6c">'Use Phase'!$AH$290</definedName>
    <definedName name="ox_64ee1bb4_8206_5ddd_be13_422c6e62f5af" comment="milleleaf node 64ee1bb4-8206-5ddd-be13-422c6e62f5af">'Use Phase'!$N$373</definedName>
    <definedName name="ox_64f1863b_9d17_55d0_abcf_d6ba6b4a6edd" comment="milleleaf node 64f1863b-9d17-55d0-abcf-d6ba6b4a6edd">Recycling!$BN$309</definedName>
    <definedName name="ox_64f77282_77e9_51a7_84aa_70a944729bee" comment="milleleaf node 64f77282-77e9-51a7-84aa-70a944729bee">Resume_SensAnal!$AL$77</definedName>
    <definedName name="ox_65005dcc_f2fb_56d0_8dfb_f085213dbc9e" comment="milleleaf node 65005dcc-f2fb-56d0-8dfb-f085213dbc9e">Production!$BN$203</definedName>
    <definedName name="ox_6500de83_ba33_5366_9c3d_cd1f13579eaf" comment="milleleaf node 6500de83-ba33-5366-9c3d-cd1f13579eaf">'Heat map article'!$BB$39</definedName>
    <definedName name="ox_65026076_8677_5d87_a3bf_4d575a61db13" comment="milleleaf node 65026076-8677-5d87-a3bf-4d575a61db13">'Heat map article'!$Y$31</definedName>
    <definedName name="ox_65043cec_ef70_5d9a_a6bf_5202e24832b2" comment="milleleaf node 65043cec-ef70-5d9a-a6bf-5202e24832b2">'Use Phase_Grid'!$K$187</definedName>
    <definedName name="ox_65053be1_0ecc_5f93_9ada_713c43195072" comment="milleleaf node 65053be1-0ecc-5f93-9ada-713c43195072">'Heat map article'!$V$65</definedName>
    <definedName name="ox_6505c240_d9f4_5ebb_9ba1_0b7dadc6811d" comment="milleleaf node 6505c240-d9f4-5ebb-9ba1-0b7dadc6811d">'Use Phase_Grid'!$L$128</definedName>
    <definedName name="ox_650747e7_36f5_558c_8fab_ab4a02a88522" comment="milleleaf node 650747e7-36f5-558c-8fab-ab4a02a88522">Recycling!$BE$103</definedName>
    <definedName name="ox_6507cb85_a19f_5452_a0e0_240d74afd6c6" comment="milleleaf node 6507cb85-a19f-5452-a0e0-240d74afd6c6">Production!$M$231</definedName>
    <definedName name="ox_650cfb6a_3d82_5aaf_9c68_3711da371f7f" comment="milleleaf node 650cfb6a-3d82-5aaf-9c68-3711da371f7f">Resume_SensAnal!$AG$73</definedName>
    <definedName name="ox_650d3202_8017_561a_9b37_189179e63a8a" comment="milleleaf node 650d3202-8017-561a-9b37-189179e63a8a">Production!$H$113</definedName>
    <definedName name="ox_650f4672_f006_5c94_a196_24636f566f04" comment="milleleaf node 650f4672-f006-5c94-a196-24636f566f04">Resume_SensAnal!$O$126</definedName>
    <definedName name="ox_650fc94a_5863_54d9_91f3_04180e7cc3f3" comment="milleleaf node 650fc94a-5863-54d9-91f3-04180e7cc3f3">Recycling!$U$155</definedName>
    <definedName name="ox_65113ae2_ee96_5dd3_8921_772c00848a55" comment="milleleaf node 65113ae2-ee96-5dd3-8921-772c00848a55">Resume_SensAnal!$N$36</definedName>
    <definedName name="ox_65151dbf_c154_5561_9d3c_e84058f560e6" comment="milleleaf node 65151dbf-c154-5561-9d3c-e84058f560e6">'Use Phase_Grid'!$P$19</definedName>
    <definedName name="ox_651cba21_c52c_510b_8b65_ef052ed9653e" comment="milleleaf node 651cba21-c52c-510b-8b65-ef052ed9653e">Recycling!$AR$122</definedName>
    <definedName name="ox_651fef13_9824_56f4_ad33_b65cc022f3ce" comment="milleleaf node 651fef13-9824-56f4-ad33-b65cc022f3ce">Production!$F$223</definedName>
    <definedName name="ox_6521994d_8f34_571c_b5d4_80267e9ae283" comment="milleleaf node 6521994d-8f34-571c-b5d4-80267e9ae283">'Heat map article'!$M$109</definedName>
    <definedName name="ox_65232bdf_178c_5187_87fb_67d2cc27f054" comment="milleleaf node 65232bdf-178c-5187-87fb-67d2cc27f054">Recycling!$AR$93</definedName>
    <definedName name="ox_6524866d_db65_56c1_9d2f_c5fdf9795d7d" comment="milleleaf node 6524866d-db65-56c1-9d2f-c5fdf9795d7d">'Use Phase_Grid'!$S$170</definedName>
    <definedName name="ox_652509b0_4623_58f0_8250_08512f0d1908" comment="milleleaf node 652509b0-4623-58f0-8250-08512f0d1908">'Heat map article'!$J$86</definedName>
    <definedName name="ox_6526f477_72c3_5772_bf44_b275650ffef0" comment="milleleaf node 6526f477-72c3-5772-bf44-b275650ffef0">'Heat map article'!$N$29</definedName>
    <definedName name="ox_652904ed_a6ea_55cd_ad16_e6e83b6316a3" comment="milleleaf node 652904ed-a6ea-55cd-ad16-e6e83b6316a3">'Heat map article'!$U$86</definedName>
    <definedName name="ox_652fb4df_47a4_5fbd_af5e_a83151c046a0" comment="milleleaf node 652fb4df-47a4-5fbd-af5e-a83151c046a0">'Use Phase'!$AJ$240</definedName>
    <definedName name="ox_65338be4_aa52_57d1_893c_5c4852189451" comment="milleleaf node 65338be4-aa52-57d1-893c-5c4852189451">'Heat map article'!$H$141</definedName>
    <definedName name="ox_65349eb1_3ae6_5a5d_be89_9df14f5f50b9" comment="milleleaf node 65349eb1-3ae6-5a5d-be89-9df14f5f50b9">Recycling!$V$196</definedName>
    <definedName name="ox_653a3834_dec0_5694_bd9b_32eb1a5b53ad" comment="milleleaf node 653a3834-dec0-5694-bd9b-32eb1a5b53ad">'Use Phase_Grid'!$P$243</definedName>
    <definedName name="ox_653b203f_44a3_5f8f_a20d_9e06bfbefbb2" comment="milleleaf node 653b203f-44a3-5f8f-a20d-9e06bfbefbb2">'Heat map article'!$AU$36</definedName>
    <definedName name="ox_653bdde0_bc54_5e9d_9b84_9fe4a4169c04" comment="milleleaf node 653bdde0-bc54-5e9d-9b84-9fe4a4169c04">'Heat map article'!$AE$109</definedName>
    <definedName name="ox_653e3a80_333f_5335_9bb0_924ab6cedf97" comment="milleleaf node 653e3a80-333f-5335-9bb0-924ab6cedf97">'Heat map article'!$AD$37</definedName>
    <definedName name="ox_654065b2_1276_5c60_92d1_38213a47c0c5" comment="milleleaf node 654065b2-1276-5c60-92d1-38213a47c0c5">'Use Phase'!$O$189</definedName>
    <definedName name="ox_6542d367_e15e_5263_bd86_4ff4b8bab6fa" comment="milleleaf node 6542d367-e15e-5263-bd86-4ff4b8bab6fa">'Use Phase_Grid'!$Q$39</definedName>
    <definedName name="ox_654313bd_ab7e_5a6a_b520_cbff79f06172" comment="milleleaf node 654313bd-ab7e-5a6a-b520-cbff79f06172">Recycling!$BJ$113</definedName>
    <definedName name="ox_6543e0e0_334a_5b52_ae68_d57911227167" comment="milleleaf node 6543e0e0-334a-5b52-ae68-d57911227167">'Use Phase_Grid'!$P$11</definedName>
    <definedName name="ox_6544a628_ad43_512d_b1f7_619fd0236427" comment="milleleaf node 6544a628-ad43-512d-b1f7-619fd0236427">Recycling!$AP$321</definedName>
    <definedName name="ox_6546a5fd_041e_5bcd_833b_2e3253381838" comment="milleleaf node 6546a5fd-041e-5bcd-833b-2e3253381838">'Use Phase'!$Q$126</definedName>
    <definedName name="ox_65481de3_0e88_55d5_917a_e3ce849665e6" comment="milleleaf node 65481de3-0e88-55d5-917a-e3ce849665e6">'Heat map article'!$AE$23</definedName>
    <definedName name="ox_654de762_8c31_5564_997d_2f0b630b6e17" comment="milleleaf node 654de762-8c31-5564-997d-2f0b630b6e17">'Heat map article'!$AD$31</definedName>
    <definedName name="ox_655428b1_b11c_5740_b191_0f1747cd3550" comment="milleleaf node 655428b1-b11c-5740-b191-0f1747cd3550">'Use Phase'!$N$263</definedName>
    <definedName name="ox_655c9aa5_7392_5fca_bda2_05ff4a7eb2fd" comment="milleleaf node 655c9aa5-7392-5fca-bda2-05ff4a7eb2fd">'Use Phase'!$AF$343</definedName>
    <definedName name="ox_655d92c5_1a63_58c8_9da8_b72003f3f19c" comment="milleleaf node 655d92c5-1a63-58c8-9da8-b72003f3f19c">Recycling!$K$82</definedName>
    <definedName name="ox_655eda36_5e30_57f5_98fd_23edf903a252" comment="milleleaf node 655eda36-5e30-57f5-98fd-23edf903a252">Recycling!$U$106</definedName>
    <definedName name="ox_65639ce7_4843_526d_8a7e_69006b55421e" comment="milleleaf node 65639ce7-4843-526d-8a7e-69006b55421e">'Use Phase'!$AK$195</definedName>
    <definedName name="ox_656a62ec_c195_5e87_8b31_6b1e25e63c92" comment="milleleaf node 656a62ec-c195-5e87-8b31-6b1e25e63c92">'Heat map article'!$G$16</definedName>
    <definedName name="ox_656dc1f9_0ff4_5094_9927_6652e798a65d" comment="milleleaf node 656dc1f9-0ff4-5094-9927-6652e798a65d">Resume_SensAnal!$U$193</definedName>
    <definedName name="ox_656e297c_397e_5ba6_8ace_dc9bea1ff5a2" comment="milleleaf node 656e297c-397e-5ba6-8ace-dc9bea1ff5a2">'Use Phase'!$V$342</definedName>
    <definedName name="ox_656eb7ac_a0a6_59cd_ac7a_b8e269fc213a" comment="milleleaf node 656eb7ac-a0a6-59cd-ac7a-b8e269fc213a">Production!$AK$200</definedName>
    <definedName name="ox_65701a4b_a14f_54f6_b350_620a120d7635" comment="milleleaf node 65701a4b-a14f-54f6-b350-620a120d7635">'Use Phase_Grid'!$N$215</definedName>
    <definedName name="ox_65721fe3_e93b_5391_a3a2_2b5e6642cec2" comment="milleleaf node 65721fe3-e93b-5391-a3a2-2b5e6642cec2">Production!$AM$12</definedName>
    <definedName name="ox_65756998_16cf_5854_ab82_d0ac548e1a91" comment="milleleaf node 65756998-16cf-5854-ab82-d0ac548e1a91">Resume_SensAnal!$W$190</definedName>
    <definedName name="ox_657cd74b_4d02_5a52_be01_e0dcbc816805" comment="milleleaf node 657cd74b-4d02-5a52-be01-e0dcbc816805">Production!$R$18</definedName>
    <definedName name="ox_657d067d_a1cb_52b3_9a46_798ceb4ecf2f" comment="milleleaf node 657d067d-a1cb-52b3-9a46-798ceb4ecf2f">'Use Phase'!$V$301</definedName>
    <definedName name="ox_657d126c_3f3f_5c8f_84ab_c9d4f27a356f" comment="milleleaf node 657d126c-3f3f-5c8f-84ab-c9d4f27a356f">'Use Phase_Grid'!$J$194</definedName>
    <definedName name="ox_657dc062_35e5_5a00_a56d_c3b53094c1ef" comment="milleleaf node 657dc062-35e5-5a00-a56d-c3b53094c1ef">'Heat map article'!$AH$156</definedName>
    <definedName name="ox_6580c323_493c_584f_a28b_6df5470df745" comment="milleleaf node 6580c323-493c-584f-a28b-6df5470df745">Recycling!$AX$314</definedName>
    <definedName name="ox_65811c91_4a4c_57e2_b6e8_11a07fa7d4f4" comment="milleleaf node 65811c91-4a4c-57e2-b6e8-11a07fa7d4f4">'Use Phase'!$O$218</definedName>
    <definedName name="ox_6581b1e2_6d53_5ce7_8361_2940b6503f88" comment="milleleaf node 6581b1e2-6d53-5ce7-8361-2940b6503f88">Resume_SensAnal!$M$213</definedName>
    <definedName name="ox_65827a25_821a_5822_92df_62be50005f6a" comment="milleleaf node 65827a25-821a-5822-92df-62be50005f6a">Resume_SensAnal!$H$190</definedName>
    <definedName name="ox_6583ac93_2c82_5b30_b971_6b9cd24c99ae" comment="milleleaf node 6583ac93-2c82-5b30-b971-6b9cd24c99ae">Recycling!$AR$68</definedName>
    <definedName name="ox_6588aae8_8454_5fbe_afaa_ae7b7eb7f254" comment="milleleaf node 6588aae8-8454-5fbe-afaa-ae7b7eb7f254">'Use Phase'!$V$336</definedName>
    <definedName name="ox_658bdc59_c826_5aec_bd22_29ca3cef3e1d" comment="milleleaf node 658bdc59-c826-5aec-bd22-29ca3cef3e1d">'Heat map article'!$AJ$35</definedName>
    <definedName name="ox_658eff86_4bd5_559f_80a4_f9cbf31d056b" comment="milleleaf node 658eff86-4bd5-559f-80a4-f9cbf31d056b">Resume_SensAnal!$Z$29</definedName>
    <definedName name="ox_6596b930_3711_5949_9976_153b8ec90ecf" comment="milleleaf node 6596b930-3711-5949-9976-153b8ec90ecf">Resume_SensAnal!$K$196</definedName>
    <definedName name="ox_65972194_079e_56b3_be1b_aba8e6ba8284" comment="milleleaf node 65972194-079e-56b3-be1b-aba8e6ba8284">Production!$AK$219</definedName>
    <definedName name="ox_65975809_a20e_57ea_9035_13fcb447a1d8" comment="milleleaf node 65975809-a20e-57ea-9035-13fcb447a1d8">'Heat map article'!$Z$98</definedName>
    <definedName name="ox_659938fe_0787_525f_9af6_9882bd05be33" comment="milleleaf node 659938fe-0787-525f-9af6-9882bd05be33">'Heat map article'!$N$41</definedName>
    <definedName name="ox_659c0930_611d_5d85_a528_9d4d8427e41b" comment="milleleaf node 659c0930-611d-5d85-a528-9d4d8427e41b">Resume_SensAnal!$K$72</definedName>
    <definedName name="ox_659c62b0_0b39_5e99_bfcb_9a2cc535e2cc" comment="milleleaf node 659c62b0-0b39-5e99-bfcb-9a2cc535e2cc">Production!$BP$14</definedName>
    <definedName name="ox_659cbf5d_a360_5f9e_8197_4f07ce155517" comment="milleleaf node 659cbf5d-a360-5f9e-8197-4f07ce155517">'Heat map article'!$AO$19</definedName>
    <definedName name="ox_65a0ca68_cae8_52c4_98f6_0cbb3670d140" comment="milleleaf node 65a0ca68-cae8-52c4-98f6-0cbb3670d140">'Use Phase_Grid'!$W$201</definedName>
    <definedName name="ox_65a100dc_e87c_511f_804d_9db1ec9f72cd" comment="milleleaf node 65a100dc-e87c-511f-804d-9db1ec9f72cd">'Use Phase'!$AD$197</definedName>
    <definedName name="ox_65a13022_7a80_5928_a05d_da43a587852e" comment="milleleaf node 65a13022-7a80-5928-a05d-da43a587852e">Resume_SensAnal!$G$58</definedName>
    <definedName name="ox_65a21502_ee54_53dd_a7bc_2123fe931d26" comment="milleleaf node 65a21502-ee54-53dd-a7bc-2123fe931d26">Resume_SensAnal!$AR$106</definedName>
    <definedName name="ox_65a3f1cf_a8e2_5650_8edd_325fcb654685" comment="milleleaf node 65a3f1cf-a8e2-5650-8edd-325fcb654685">'Use Phase'!$S$242</definedName>
    <definedName name="ox_65a4ab14_de4d_5178_a605_188e965df939" comment="milleleaf node 65a4ab14-de4d-5178-a605-188e965df939">'Use Phase'!$M$92</definedName>
    <definedName name="ox_65a62d89_d106_5728_910b_20b7fa10cbf9" comment="milleleaf node 65a62d89-d106-5728-910b-20b7fa10cbf9">'Heat map article'!$D$118</definedName>
    <definedName name="ox_65a88617_aec8_594b_8d65_03762a00c50d" comment="milleleaf node 65a88617-aec8-594b-8d65-03762a00c50d">Recycling!$AP$317</definedName>
    <definedName name="ox_65ad3373_22f2_5766_8212_2d1fabfa031f" comment="milleleaf node 65ad3373-22f2-5766-8212-2d1fabfa031f">'Heat map article'!$U$49</definedName>
    <definedName name="ox_65ad50b9_7b2e_59ca_bae1_22c6e5d905f0" comment="milleleaf node 65ad50b9-7b2e-59ca-bae1-22c6e5d905f0">Recycling!$U$145</definedName>
    <definedName name="ox_65ae3dee_0ea6_540f_a61b_c49faf67605b" comment="milleleaf node 65ae3dee-0ea6-540f-a61b-c49faf67605b">'Heat map article'!$Q$55</definedName>
    <definedName name="ox_65afce02_4988_5fd2_9bb0_0621ef2e4829" comment="milleleaf node 65afce02-4988-5fd2-9bb0-0621ef2e4829">Graphs!$B$14</definedName>
    <definedName name="ox_65aff2d8_340c_51e4_a83f_969f48a8fffb" comment="milleleaf node 65aff2d8-340c-51e4-a83f-969f48a8fffb">Resume_SensAnal!$AH$50</definedName>
    <definedName name="ox_65b32b46_88e4_52fb_b46b_061703bfdbbd" comment="milleleaf node 65b32b46-88e4-52fb-b46b-061703bfdbbd">Recycling!$T$166</definedName>
    <definedName name="ox_65b35901_507e_5446_ac21_5988f3ee098b" comment="milleleaf node 65b35901-507e-5446-ac21-5988f3ee098b">Resume_SensAnal!$AM$48</definedName>
    <definedName name="ox_65b87655_7317_5e6e_baf6_20c2652dba76" comment="milleleaf node 65b87655-7317-5e6e-baf6-20c2652dba76">Whisker_Sens!$F$55</definedName>
    <definedName name="ox_65b8f3e0_ffa8_5352_b5c3_1a66dd8135e8" comment="milleleaf node 65b8f3e0-ffa8-5352-b5c3-1a66dd8135e8">Production!$AA$44</definedName>
    <definedName name="ox_65bae30c_f4ca_5dc2_8ef9_996db4d22f71" comment="milleleaf node 65bae30c-f4ca-5dc2-8ef9-996db4d22f71">Recycling!$D$146</definedName>
    <definedName name="ox_65bb9668_8b83_5968_ab00_9048aa41bb33" comment="milleleaf node 65bb9668-8b83-5968-ab00-9048aa41bb33">'Use Phase'!$AF$323</definedName>
    <definedName name="ox_65bc8cba_8a2e_58e0_876e_f92a9b15dbb9" comment="milleleaf node 65bc8cba-8a2e-58e0-876e-f92a9b15dbb9">'Use Phase'!$J$360</definedName>
    <definedName name="ox_65c6c2aa_6a6e_5214_975c_abd69e4b1aa8" comment="milleleaf node 65c6c2aa-6a6e-5214-975c-abd69e4b1aa8">Recycling!$AN$103</definedName>
    <definedName name="ox_65cac1e0_f6bd_5d3e_acd7_4a65efc43586" comment="milleleaf node 65cac1e0-f6bd-5d3e-acd7-4a65efc43586">'Heat map article'!$AQ$27</definedName>
    <definedName name="ox_65cb5643_4548_5649_8cb8_9703df2b58c7" comment="milleleaf node 65cb5643-4548-5649-8cb8-9703df2b58c7">Recycling!$K$142</definedName>
    <definedName name="ox_65cd3a0d_e1b6_5d84_b9af_6b8f7ab4be67" comment="milleleaf node 65cd3a0d-e1b6-5d84-b9af-6b8f7ab4be67">'Use Phase'!$S$263</definedName>
    <definedName name="ox_65cd51b0_a275_5fcd_9428_6eb77872d91a" comment="milleleaf node 65cd51b0-a275-5fcd-9428-6eb77872d91a">'Use Phase'!$O$336</definedName>
    <definedName name="ox_65cdf0cd_3d0f_5d1a_9cf9_075bc5d1f9a7" comment="milleleaf node 65cdf0cd-3d0f-5d1a-9cf9-075bc5d1f9a7">Resume_SensAnal!$AL$116</definedName>
    <definedName name="ox_65cf55b9_9c5c_5cee_b0ee_e24d8d1af495" comment="milleleaf node 65cf55b9-9c5c-5cee-b0ee-e24d8d1af495">Resume_SensAnal!$AO$75</definedName>
    <definedName name="ox_65d0b69b_875b_56bd_92b9_0d3b90ee4980" comment="milleleaf node 65d0b69b-875b-56bd-92b9-0d3b90ee4980">'Use Phase'!$C$64</definedName>
    <definedName name="ox_65d73072_a864_5229_be44_24b9e792e680" comment="milleleaf node 65d73072-a864-5229-be44-24b9e792e680">Graphs!$B$28</definedName>
    <definedName name="ox_65da86fa_f2df_597e_8195_f540fbc35a02" comment="milleleaf node 65da86fa-f2df-597e-8195-f540fbc35a02">'Use Phase'!$N$327</definedName>
    <definedName name="ox_65dd4c2a_e87c_52ad_9a97_da2c128b3075" comment="milleleaf node 65dd4c2a-e87c-52ad-9a97-da2c128b3075">Recycling!$AC$173</definedName>
    <definedName name="ox_65e0cc8c_b720_5ad0_9932_bda424526b5a" comment="milleleaf node 65e0cc8c-b720-5ad0-9932-bda424526b5a">'Heat map article'!$AB$31</definedName>
    <definedName name="ox_65e2ec73_0186_5b14_973d_a34e85fb0024" comment="milleleaf node 65e2ec73-0186-5b14-973d-a34e85fb0024">Production!$AL$180</definedName>
    <definedName name="ox_65e73d43_3473_5e78_bdfc_17607e767bc0" comment="milleleaf node 65e73d43-3473-5e78-bdfc-17607e767bc0">'Use Phase'!$T$210</definedName>
    <definedName name="ox_65eef97e_29fb_5826_b1de_60c8d96cad1b" comment="milleleaf node 65eef97e-29fb-5826-b1de-60c8d96cad1b">'Use Phase'!$AD$200</definedName>
    <definedName name="ox_65eff845_b533_5fbf_9c0a_6e3527104bd0" comment="milleleaf node 65eff845-b533-5fbf-9c0a-6e3527104bd0">Resume_SensAnal!$S$169</definedName>
    <definedName name="ox_65f11258_a740_5a44_a6f3_8cd7277908c0" comment="milleleaf node 65f11258-a740-5a44-a6f3-8cd7277908c0">'Use Phase'!$AI$334</definedName>
    <definedName name="ox_65f1a545_2b75_561c_bd3f_4ccecbf7b122" comment="milleleaf node 65f1a545-2b75-561c-bd3f-4ccecbf7b122">'Use Phase'!$K$148</definedName>
    <definedName name="ox_65f1c0a7_d811_5037_aec2_108f41e92616" comment="milleleaf node 65f1c0a7-d811-5037-aec2-108f41e92616">'Use Phase'!$AE$314</definedName>
    <definedName name="ox_65f35aa3_e81b_57c6_b9f7_9012727e5cf4" comment="milleleaf node 65f35aa3-e81b-57c6-b9f7-9012727e5cf4">'Use Phase'!$Q$254</definedName>
    <definedName name="ox_65f51940_de12_5e4f_a363_3f32db6e4506" comment="milleleaf node 65f51940-de12-5e4f-a363-3f32db6e4506">'Use Phase_Grid'!$P$160</definedName>
    <definedName name="ox_65f55a45_b5fa_5eb9_a2bd_704a6c819406" comment="milleleaf node 65f55a45-b5fa-5eb9-a2bd-704a6c819406">Resume_SensAnal!$AN$134</definedName>
    <definedName name="ox_65fb572b_5730_595d_a50e_88232b839953" comment="milleleaf node 65fb572b-5730-595d-a50e-88232b839953">Recycling!$CC$111</definedName>
    <definedName name="ox_6605e71f_87ae_55eb_acf3_2008fec2ce87" comment="milleleaf node 6605e71f-87ae-55eb-acf3-2008fec2ce87">'Use Phase_Grid'!$K$193</definedName>
    <definedName name="ox_6607105b_0856_531b_8d40_f4f4f098018d" comment="milleleaf node 6607105b-0856-531b-8d40-f4f4f098018d">'Heat map article'!$V$80</definedName>
    <definedName name="ox_660aa447_4790_59a1_a458_f4860dc2d548" comment="milleleaf node 660aa447-4790-59a1-a458-f4860dc2d548">Resume_SensAnal!$AM$67</definedName>
    <definedName name="ox_660d0745_6ffc_5f98_8682_cb5e2a5c67b8" comment="milleleaf node 660d0745-6ffc-5f98-8682-cb5e2a5c67b8">'Heat map article'!$C$23</definedName>
    <definedName name="ox_6612eeee_de59_5087_9c44_41d1918999ca" comment="milleleaf node 6612eeee-de59-5087-9c44-41d1918999ca">Recycling!$BR$166</definedName>
    <definedName name="ox_6612fa14_e937_5033_94ac_4f5f43f41a80" comment="milleleaf node 6612fa14-e937-5033-94ac-4f5f43f41a80">'Use Phase_Grid'!$N$244</definedName>
    <definedName name="ox_661500d1_f87f_5094_9286_335b1171f03b" comment="milleleaf node 661500d1-f87f-5094-9286-335b1171f03b">Resume_SensAnal!$R$132</definedName>
    <definedName name="ox_66156e6a_779e_51a5_8a84_5a7a5091d6b9" comment="milleleaf node 66156e6a-779e-51a5-8a84-5a7a5091d6b9">Resume_SensAnal!$W$199</definedName>
    <definedName name="ox_66174e78_38e4_51df_82d2_d09dd514e59b" comment="milleleaf node 66174e78-38e4-51df-82d2-d09dd514e59b">Recycling!$AR$76</definedName>
    <definedName name="ox_661b11c1_a305_5d9a_8cdc_3086b34e8d86" comment="milleleaf node 661b11c1-a305-5d9a-8cdc-3086b34e8d86">Resume_SensAnal!$AL$127</definedName>
    <definedName name="ox_661e951a_9ce7_5fb3_afcb_d58014430d78" comment="milleleaf node 661e951a-9ce7-5fb3-afcb-d58014430d78">'Use Phase'!$AG$291</definedName>
    <definedName name="ox_661eca76_bae6_544b_be9a_9d63c4a0830c" comment="milleleaf node 661eca76-bae6-544b-be9a-9d63c4a0830c">'Use Phase_Grid'!$M$19</definedName>
    <definedName name="ox_661ee0b9_fc07_57e9_885c_77e4eca6df9d" comment="milleleaf node 661ee0b9-fc07-57e9-885c-77e4eca6df9d">'Use Phase'!$Q$171</definedName>
    <definedName name="ox_66221241_c2a2_5087_9783_a0a5219a6822" comment="milleleaf node 66221241-c2a2-5087-9783-a0a5219a6822">Recycling!$V$164</definedName>
    <definedName name="ox_662453e3_d80e_5a42_9ed4_c8793db8f832" comment="milleleaf node 662453e3-d80e-5a42-9ed4-c8793db8f832">Resume_SensAnal!$V$17</definedName>
    <definedName name="ox_6624caef_f4f9_511e_a43b_e8904d1445fa" comment="milleleaf node 6624caef-f4f9-511e-a43b-e8904d1445fa">Production!$BM$87</definedName>
    <definedName name="ox_66285905_3e9f_5536_a353_11a37b38c81b" comment="milleleaf node 66285905-3e9f-5536-a353-11a37b38c81b">'Use Phase'!$Q$43</definedName>
    <definedName name="ox_662a277e_df03_5ded_8f0c_412c0d725988" comment="milleleaf node 662a277e-df03-5ded-8f0c-412c0d725988">Resume_SensAnal!$J$201</definedName>
    <definedName name="ox_663193d8_7713_5235_8bfe_6cea539bb069" comment="milleleaf node 663193d8-7713-5235-8bfe-6cea539bb069">'Heat map article'!$AT$33</definedName>
    <definedName name="ox_6636b658_69a8_564f_ad5f_4a8c8831d3f9" comment="milleleaf node 6636b658-69a8-564f-ad5f-4a8c8831d3f9">'Use Phase'!$S$199</definedName>
    <definedName name="ox_6638dfe1_8b21_525d_bf5b_9f48c6b9f474" comment="milleleaf node 6638dfe1-8b21-525d-bf5b-9f48c6b9f474">Production!$H$71</definedName>
    <definedName name="ox_66393553_8b75_5603_9f90_514c242bf118" comment="milleleaf node 66393553-8b75-5603-9f90-514c242bf118">'Use Phase_Grid'!$M$243</definedName>
    <definedName name="ox_663a0e4d_9654_57d0_ac25_18f129a3df28" comment="milleleaf node 663a0e4d-9654-57d0-ac25-18f129a3df28">'Heat map article'!$N$67</definedName>
    <definedName name="ox_663d8641_ba33_50b4_ba11_5abc5bcf264f" comment="milleleaf node 663d8641-ba33-50b4-ba11-5abc5bcf264f">'Heat map article'!$AE$96</definedName>
    <definedName name="ox_6642ff40_1ff1_5619_be4e_608a0757bec6" comment="milleleaf node 6642ff40-1ff1-5619-be4e-608a0757bec6">'Use Phase_Grid'!$L$262</definedName>
    <definedName name="ox_664d2ba3_48fb_50d9_aff2_da5a068c1787" comment="milleleaf node 664d2ba3-48fb-50d9-aff2-da5a068c1787">Recycling!$AW$9</definedName>
    <definedName name="ox_664d5cb2_f86f_5840_931a_5fccf95a1013" comment="milleleaf node 664d5cb2-f86f-5840-931a-5fccf95a1013">Resume_SensAnal!$R$44</definedName>
    <definedName name="ox_664dc170_53e2_5979_933f_13347a70e1a8" comment="milleleaf node 664dc170-53e2-5979-933f-13347a70e1a8">'Use Phase'!$M$260</definedName>
    <definedName name="ox_6652b2c6_0b54_503f_9f11_622f297dca0c" comment="milleleaf node 6652b2c6-0b54-503f-9f11-622f297dca0c">Production!$BF$5</definedName>
    <definedName name="ox_665354c2_7fff_53fc_850c_bf38a20a3178" comment="milleleaf node 665354c2-7fff-53fc-850c-bf38a20a3178">'Heat map article'!$AD$153</definedName>
    <definedName name="ox_6653e4c3_4eb8_5116_a111_9e0609dee59f" comment="milleleaf node 6653e4c3-4eb8-5116-a111-9e0609dee59f">'Use Phase'!$Q$315</definedName>
    <definedName name="ox_6658c0ef_e065_5f00_a2ab_6ec69c9937c9" comment="milleleaf node 6658c0ef-e065-5f00-a2ab-6ec69c9937c9">'Heat map article'!$P$155</definedName>
    <definedName name="ox_665a4ffa_469b_545e_9aec_24838d7cdc46" comment="milleleaf node 665a4ffa-469b-545e-9aec-24838d7cdc46">Recycling!$AW$106</definedName>
    <definedName name="ox_665c2f20_6159_575c_a2aa_86acb24dd8cf" comment="milleleaf node 665c2f20-6159-575c-a2aa-86acb24dd8cf">'Use Phase'!$L$383</definedName>
    <definedName name="ox_665c848c_708c_503c_a491_9745ac3b766c" comment="milleleaf node 665c848c-708c-503c-a491-9745ac3b766c">Production!$AU$145</definedName>
    <definedName name="ox_6660a027_d41e_5b6c_9605_09fc169b27ec" comment="milleleaf node 6660a027-d41e-5b6c-9605-09fc169b27ec">'Use Phase'!$M$300</definedName>
    <definedName name="ox_6663ad55_82ea_5e19_a4ca_0f5c80ccf506" comment="milleleaf node 6663ad55-82ea-5e19-a4ca-0f5c80ccf506">'Heat map article'!$F$28</definedName>
    <definedName name="ox_6664e5d7_8609_5364_892a_2f241f4f8a3d" comment="milleleaf node 6664e5d7-8609-5364-892a-2f241f4f8a3d">Production!$S$7</definedName>
    <definedName name="ox_66675ada_5f63_5c0d_b819_8f5f827e6276" comment="milleleaf node 66675ada-5f63-5c0d-b819-8f5f827e6276">Production!$AV$148</definedName>
    <definedName name="ox_666ba12d_5989_5b28_afdf_afc5577813bf" comment="milleleaf node 666ba12d-5989-5b28-afdf-afc5577813bf">'Heat map article'!$J$19</definedName>
    <definedName name="ox_6670600a_6e4e_5db1_92bf_0ea229975fa7" comment="milleleaf node 6670600a-6e4e-5db1-92bf-0ea229975fa7">Recycling!$R$155</definedName>
    <definedName name="ox_6678aa65_5b26_5a55_bde8_c6eec3d07023" comment="milleleaf node 6678aa65-5b26-5a55-bde8-c6eec3d07023">'Heat map article'!$X$100</definedName>
    <definedName name="ox_6679a1d6_0a6d_53b1_8d09_0ac17c9712fa" comment="milleleaf node 6679a1d6-0a6d-53b1-8d09-0ac17c9712fa">'Use Phase'!$S$183</definedName>
    <definedName name="ox_667a85ec_3406_594e_a256_a3284fab2b64" comment="milleleaf node 667a85ec-3406-594e-a256-a3284fab2b64">'Heat map article'!$BB$24</definedName>
    <definedName name="ox_667b3a6e_44e7_544d_a920_b4ab9adea0b6" comment="milleleaf node 667b3a6e-44e7-544d-a920-b4ab9adea0b6">Graphs!$O$67</definedName>
    <definedName name="ox_667c81af_ca92_5743_b86d_67bdf92a1300" comment="milleleaf node 667c81af-ca92-5743-b86d-67bdf92a1300">'Use Phase_Grid'!$T$222</definedName>
    <definedName name="ox_667d5f4b_638b_50ea_ba8d_06163d21d50f" comment="milleleaf node 667d5f4b-638b-50ea-ba8d-06163d21d50f">Recycling!$L$119</definedName>
    <definedName name="ox_667ee111_1dd4_582b_945f_3a1f86a57988" comment="milleleaf node 667ee111-1dd4-582b-945f-3a1f86a57988">Graphs!$D$39</definedName>
    <definedName name="ox_6685041b_e857_5731_85aa_c3759c698f60" comment="milleleaf node 6685041b-e857-5731-85aa-c3759c698f60">Resume_SensAnal!$N$197</definedName>
    <definedName name="ox_66881892_394d_5022_aeae_625c04fd2619" comment="milleleaf node 66881892-394d-5022-aeae-625c04fd2619">Production!$AV$10</definedName>
    <definedName name="ox_6688c2b5_1e48_5e92_a9b0_925a938cd865" comment="milleleaf node 6688c2b5-1e48-5e92-a9b0-925a938cd865">Recycling!$AI$103</definedName>
    <definedName name="ox_6689d520_4153_53e7_b700_acd4dfb44b88" comment="milleleaf node 6689d520-4153-53e7-b700-acd4dfb44b88">'Use Phase_Grid'!$O$208</definedName>
    <definedName name="ox_6689e40c_9a63_55be_879e_8bac6bc1f731" comment="milleleaf node 6689e40c-9a63-55be-879e-8bac6bc1f731">'Use Phase_Grid'!$N$176</definedName>
    <definedName name="ox_668b2a39_2d5b_5856_9166_0fcd33e1fb62" comment="milleleaf node 668b2a39-2d5b-5856-9166-0fcd33e1fb62">Production!$J$109</definedName>
    <definedName name="ox_668b446a_62e9_52e8_8231_b7bb699fcc53" comment="milleleaf node 668b446a-62e9-52e8-8231-b7bb699fcc53">'Use Phase_Grid'!$L$75</definedName>
    <definedName name="ox_668b58c1_22a9_5470_9672_2c7f08141c04" comment="milleleaf node 668b58c1-22a9-5470-9672-2c7f08141c04">'Use Phase'!$AE$252</definedName>
    <definedName name="ox_668f98e9_b305_56f4_bf89_c01e94a968f6" comment="milleleaf node 668f98e9-b305-56f4-bf89-c01e94a968f6">'Use Phase'!$R$66</definedName>
    <definedName name="ox_66919d11_193d_5131_a092_33078303499c" comment="milleleaf node 66919d11-193d-5131-a092-33078303499c">Production!$AA$226</definedName>
    <definedName name="ox_6695590d_0482_5d46_9428_bab3502fc1ba" comment="milleleaf node 6695590d-0482-5d46-9428-bab3502fc1ba">'Heat map article'!$AI$116</definedName>
    <definedName name="ox_66963752_6a52_53c4_9884_5950a9d901b0" comment="milleleaf node 66963752-6a52-53c4-9884-5950a9d901b0">'Use Phase'!$P$232</definedName>
    <definedName name="ox_6699e2dd_142e_5c24_9fe5_9f14367cef55" comment="milleleaf node 6699e2dd-142e-5c24-9fe5-9f14367cef55">'Use Phase'!$U$348</definedName>
    <definedName name="ox_669a342d_608a_5adf_b627_78d997d807d5" comment="milleleaf node 669a342d-608a-5adf-b627-78d997d807d5">'Use Phase_Grid'!$D$60</definedName>
    <definedName name="ox_669d084d_058d_5707_ba00_d3d94159e42c" comment="milleleaf node 669d084d-058d-5707-ba00-d3d94159e42c">'Heat map article'!$D$138</definedName>
    <definedName name="ox_669d7a13_7d87_5f4a_8511_fecc60f71c56" comment="milleleaf node 669d7a13-7d87-5f4a-8511-fecc60f71c56">'Heat map article'!$AE$146</definedName>
    <definedName name="ox_669f2c97_3844_5459_a4be_447adbb36efa" comment="milleleaf node 669f2c97-3844-5459-a4be-447adbb36efa">'Use Phase_Grid'!$L$186</definedName>
    <definedName name="ox_66a45a11_adda_56fc_a6fb_d3e1f601980e" comment="milleleaf node 66a45a11-adda-56fc-a6fb-d3e1f601980e">Production!$AJ$207</definedName>
    <definedName name="ox_66a5798d_8dfb_5e5e_8912_e9a997fdfa42" comment="milleleaf node 66a5798d-8dfb-5e5e-8912-e9a997fdfa42">Production!$Y$209</definedName>
    <definedName name="ox_66a59e60_b13a_547c_a58e_3647565d298c" comment="milleleaf node 66a59e60-b13a-547c-a58e-3647565d298c">'Heat map article'!$W$58</definedName>
    <definedName name="ox_66a69a0e_f8cc_5824_b174_434e10c13b18" comment="milleleaf node 66a69a0e-f8cc-5824-b174-434e10c13b18">'Heat map article'!$AJ$33</definedName>
    <definedName name="ox_66a805b3_21ab_58ea_bd67_1b67229b013c" comment="milleleaf node 66a805b3-21ab-58ea-bd67-1b67229b013c">Production!$H$217</definedName>
    <definedName name="ox_66aa0574_95c0_58b8_8d46_2a34ea7a0733" comment="milleleaf node 66aa0574-95c0-58b8-8d46-2a34ea7a0733">Production!$P$47</definedName>
    <definedName name="ox_66acb692_9e98_500d_bbc6_29760d4bf966" comment="milleleaf node 66acb692-9e98-500d-bbc6-29760d4bf966">'Use Phase'!$K$392</definedName>
    <definedName name="ox_66b42469_6dae_5502_b31b_e2872234551c" comment="milleleaf node 66b42469-6dae-5502-b31b-e2872234551c">Resume_SensAnal!$R$208</definedName>
    <definedName name="ox_66b4bcda_37d1_5fe3_870d_1b471f08ce38" comment="milleleaf node 66b4bcda-37d1-5fe3-870d-1b471f08ce38">'Use Phase'!$N$341</definedName>
    <definedName name="ox_66b55997_d25d_5b48_a637_46307e2c24de" comment="milleleaf node 66b55997-d25d-5b48-a637-46307e2c24de">'Heat map article'!$AG$123</definedName>
    <definedName name="ox_66bcd4a1_50e7_5fe9_b36f_42e3c479c888" comment="milleleaf node 66bcd4a1-50e7-5fe9-b36f-42e3c479c888">'Use Phase'!$AI$168</definedName>
    <definedName name="ox_66bd6c0c_489f_5fb4_867f_eef498cd1118" comment="milleleaf node 66bd6c0c-489f-5fb4-867f-eef498cd1118">Graphs!$D$48</definedName>
    <definedName name="ox_66c218ea_9d1e_5ab2_82b1_89e8893e5055" comment="milleleaf node 66c218ea-9d1e-5ab2-82b1-89e8893e5055">Graphs!$E$5</definedName>
    <definedName name="ox_66c31432_995d_5c2c_9e74_8cb481073f6e" comment="milleleaf node 66c31432-995d-5c2c-9e74-8cb481073f6e">Resume_SensAnal!$S$96</definedName>
    <definedName name="ox_66c4854a_55fd_5807_99ea_f77d374e42a5" comment="milleleaf node 66c4854a-55fd-5807-99ea-f77d374e42a5">'Use Phase'!$Q$194</definedName>
    <definedName name="ox_66c78b99_efa2_5cb8_96e6_65cfd7404472" comment="milleleaf node 66c78b99-efa2-5cb8-96e6-65cfd7404472">'Heat map article'!$M$150</definedName>
    <definedName name="ox_66c7928a_a813_53f1_9bd8_1ab79c0c0436" comment="milleleaf node 66c7928a-a813-53f1-9bd8-1ab79c0c0436">'Use Phase'!$S$167</definedName>
    <definedName name="ox_66c8171f_b3f4_51d6_bcd0_788c2cc9f069" comment="milleleaf node 66c8171f-b3f4-51d6-bcd0-788c2cc9f069">Recycling!$BQ$161</definedName>
    <definedName name="ox_66ca7518_3689_56ba_9807_0c746beafc64" comment="milleleaf node 66ca7518-3689-56ba-9807-0c746beafc64">Resume_SensAnal!$AM$127</definedName>
    <definedName name="ox_66cb945c_f268_53a0_8af1_46ddaf1e301d" comment="milleleaf node 66cb945c-f268-53a0-8af1-46ddaf1e301d">Recycling!$AT$324</definedName>
    <definedName name="ox_66cee394_1fc5_58e4_8c5d_c52173a2aa37" comment="milleleaf node 66cee394-1fc5-58e4-8c5d-c52173a2aa37">Recycling!$AZ$87</definedName>
    <definedName name="ox_66cfcfab_2f10_5a89_bce8_8583fc6b4764" comment="milleleaf node 66cfcfab-2f10-5a89-bce8-8583fc6b4764">'Use Phase'!$Q$164</definedName>
    <definedName name="ox_66d1decc_134e_5807_81d5_8c4b607c9aed" comment="milleleaf node 66d1decc-134e-5807-81d5-8c4b607c9aed">Recycling!$W$122</definedName>
    <definedName name="ox_66d2d05d_481f_5b11_a019_ebb2c9219098" comment="milleleaf node 66d2d05d-481f-5b11-a019-ebb2c9219098">Graphs!$H$67</definedName>
    <definedName name="ox_66d2dc32_d0f7_5f68_81c3_aeae3c6d5578" comment="milleleaf node 66d2dc32-d0f7-5f68-81c3-aeae3c6d5578">Recycling!$BB$85</definedName>
    <definedName name="ox_66d8c38c_786a_5b6e_bed2_f23d4e8cea83" comment="milleleaf node 66d8c38c-786a-5b6e-bed2-f23d4e8cea83">'Use Phase'!$M$269</definedName>
    <definedName name="ox_66d92a8a_1994_5af7_a42d_f948d5b03384" comment="milleleaf node 66d92a8a-1994-5af7-a42d-f948d5b03384">'Use Phase'!$AE$203</definedName>
    <definedName name="ox_66d9a64e_0db4_56aa_897c_0ecd0c783188" comment="milleleaf node 66d9a64e-0db4-56aa-897c-0ecd0c783188">Graphs!$B$42</definedName>
    <definedName name="ox_66d9bf33_f0af_537e_9b2e_6b4853eaf96e" comment="milleleaf node 66d9bf33-f0af-537e-9b2e-6b4853eaf96e">Recycling!$F$83</definedName>
    <definedName name="ox_66db2ada_e456_5a0d_bd96_f0ebc168e945" comment="milleleaf node 66db2ada-e456-5a0d-bd96-f0ebc168e945">Recycling!$T$115</definedName>
    <definedName name="ox_66db4e78_20a4_52ab_8dcc_1d6d30b698f7" comment="milleleaf node 66db4e78-20a4-52ab-8dcc-1d6d30b698f7">'Use Phase'!$Q$343</definedName>
    <definedName name="ox_66dbc4f7_a3f6_50f5_bf52_3dd8017ad6c1" comment="milleleaf node 66dbc4f7-a3f6-50f5-bf52-3dd8017ad6c1">'Use Phase'!$AI$263</definedName>
    <definedName name="ox_66ddb344_b6ee_5f80_bc2e_142d974746e7" comment="milleleaf node 66ddb344-b6ee-5f80-bc2e-142d974746e7">'Use Phase'!$P$161</definedName>
    <definedName name="ox_66df26f0_0456_5a11_81c4_184f8dd5d419" comment="milleleaf node 66df26f0-0456-5a11-81c4-184f8dd5d419">Recycling!$AS$148</definedName>
    <definedName name="ox_66e0328d_4504_57ef_bba9_2c68d2502a03" comment="milleleaf node 66e0328d-4504-57ef-bba9-2c68d2502a03">'Use Phase'!$N$397</definedName>
    <definedName name="ox_66e1a20b_3922_5633_87ee_5da609398759" comment="milleleaf node 66e1a20b-3922-5633-87ee-5da609398759">Resume_SensAnal!$P$64</definedName>
    <definedName name="ox_66e546bf_147a_5363_b81b_6f6e72fc391a" comment="milleleaf node 66e546bf-147a-5363-b81b-6f6e72fc391a">Production!$AU$222</definedName>
    <definedName name="ox_66e572d0_fcd0_5f1b_beb5_a48cea406d01" comment="milleleaf node 66e572d0-fcd0-5f1b-beb5-a48cea406d01">'Use Phase'!$R$119</definedName>
    <definedName name="ox_66eaee54_2dc7_5229_832a_b94cdfe351dd" comment="milleleaf node 66eaee54-2dc7-5229-832a-b94cdfe351dd">Recycling!$V$163</definedName>
    <definedName name="ox_66ed600f_289f_5667_a160_c91d16419f98" comment="milleleaf node 66ed600f-289f-5667-a160-c91d16419f98">'Heat map article'!$V$17</definedName>
    <definedName name="ox_66f00edb_f2b6_5c6f_ba82_871cec794429" comment="milleleaf node 66f00edb-f2b6-5c6f-ba82-871cec794429">Recycling!$AL$115</definedName>
    <definedName name="ox_66f0e8c8_d148_55d8_bbf2_1a646077d3e8" comment="milleleaf node 66f0e8c8-d148-55d8-bbf2-1a646077d3e8">'Use Phase_Grid'!$N$127</definedName>
    <definedName name="ox_66f315b6_2da0_5de3_a396_942d056de676" comment="milleleaf node 66f315b6-2da0-5de3-a396-942d056de676">Resume_SensAnal!$Q$132</definedName>
    <definedName name="ox_66f50dd9_c1e8_5828_b9d9_977db41096d5" comment="milleleaf node 66f50dd9-c1e8-5828-b9d9-977db41096d5">Resume_SensAnal!$Q$149</definedName>
    <definedName name="ox_66f687b4_95b7_5758_891a_0abc229eee39" comment="milleleaf node 66f687b4-95b7-5758-891a-0abc229eee39">'Heat map article'!$Z$131</definedName>
    <definedName name="ox_66f68ba3_83ab_5c61_91ae_491b31b40356" comment="milleleaf node 66f68ba3-83ab-5c61-91ae-491b31b40356">Recycling!$BJ$317</definedName>
    <definedName name="ox_66f79c7e_0bc7_5e81_807d_b2029c153a27" comment="milleleaf node 66f79c7e-0bc7-5e81-807d-b2029c153a27">Production!$P$184</definedName>
    <definedName name="ox_66f8e6e5_a12c_50a5_8476_dc9cde940c24" comment="milleleaf node 66f8e6e5-a12c-50a5-8476-dc9cde940c24">Recycling!$E$148</definedName>
    <definedName name="ox_66fc5697_3c9a_51f6_bd92_d7e780ce1d7d" comment="milleleaf node 66fc5697-3c9a-51f6-bd92-d7e780ce1d7d">'Use Phase'!$N$69</definedName>
    <definedName name="ox_66fe91ef_92e0_5a25_9f18_9b78a3a22cb8" comment="milleleaf node 66fe91ef-92e0-5a25-9f18-9b78a3a22cb8">Production!$BN$83</definedName>
    <definedName name="ox_67041bd5_10ca_5bd4_841a_04302be4bc24" comment="milleleaf node 67041bd5-10ca-5bd4-841a-04302be4bc24">Recycling!$K$101</definedName>
    <definedName name="ox_67061b70_9ad8_5917_b175_88ca83e7dd62" comment="milleleaf node 67061b70-9ad8-5917-b175-88ca83e7dd62">Recycling!$BP$327</definedName>
    <definedName name="ox_6707cf7c_2c61_5844_ba13_23477374ac01" comment="milleleaf node 6707cf7c-2c61-5844-ba13-23477374ac01">Resume_SensAnal!$H$207</definedName>
    <definedName name="ox_6707f8ee_fc6d_5cdf_937d_6019c6c31707" comment="milleleaf node 6707f8ee-fc6d-5cdf-937d-6019c6c31707">'Heat map article'!$AB$64</definedName>
    <definedName name="ox_670994f6_3e3c_5d9a_9964_492c183beeab" comment="milleleaf node 670994f6-3e3c-5d9a-9964-492c183beeab">'Use Phase'!$O$59</definedName>
    <definedName name="ox_6709e687_b225_5bf4_ada4_4599a8ed1a31" comment="milleleaf node 6709e687-b225-5bf4-ada4-4599a8ed1a31">'Use Phase'!$AG$331</definedName>
    <definedName name="ox_670e67fa_0e95_508a_99de_206cd5305ed1" comment="milleleaf node 670e67fa-0e95-508a-99de-206cd5305ed1">'Use Phase_Grid'!$M$28</definedName>
    <definedName name="ox_670fa92b_9fed_50ab_bc38_6fddbc297060" comment="milleleaf node 670fa92b-9fed-50ab-bc38-6fddbc297060">Recycling!$AX$147</definedName>
    <definedName name="ox_67161807_f495_52ce_9e21_714f6cb88993" comment="milleleaf node 67161807-f495-52ce-9e21-714f6cb88993">Recycling!$BQ$107</definedName>
    <definedName name="ox_6718df14_4e32_5fac_b657_a8199164cd70" comment="milleleaf node 6718df14-4e32-5fac-b657-a8199164cd70">Graphs!$K$16</definedName>
    <definedName name="ox_671abe01_5efb_5fc3_8680_10b3f9e3d496" comment="milleleaf node 671abe01-5efb-5fc3-8680-10b3f9e3d496">Recycling!$BI$161</definedName>
    <definedName name="ox_671c3eae_6fbc_5313_8a26_6e1a6107356e" comment="milleleaf node 671c3eae-6fbc-5313-8a26-6e1a6107356e">Production!$N$237</definedName>
    <definedName name="ox_671fa790_d72a_5fd4_87c7_96aa631d7a54" comment="milleleaf node 671fa790-d72a-5fd4-87c7-96aa631d7a54">'Use Phase'!$R$42</definedName>
    <definedName name="ox_671fc5eb_9889_5265_b815_c4308b2984ed" comment="milleleaf node 671fc5eb-9889-5265-b815-c4308b2984ed">Production!$AM$8</definedName>
    <definedName name="ox_67208922_6d59_5697_b175_be158f921fed" comment="milleleaf node 67208922-6d59-5697-b175-be158f921fed">Recycling!$AB$111</definedName>
    <definedName name="ox_6729f899_bdb8_5fc5_b520_f9726e316f35" comment="milleleaf node 6729f899-bdb8-5fc5-b520-f9726e316f35">Resume_SensAnal!$J$190</definedName>
    <definedName name="ox_672ad67c_da2a_5df7_ab63_f4f714f2e6b8" comment="milleleaf node 672ad67c-da2a-5df7-ab63-f4f714f2e6b8">'Heat map article'!$AE$147</definedName>
    <definedName name="ox_672c365e_dcf9_5b42_8133_fb7ee290b3de" comment="milleleaf node 672c365e-dcf9-5b42-8133-fb7ee290b3de">Recycling!$V$143</definedName>
    <definedName name="ox_672eec6f_d519_5e05_8456_22cde2d06586" comment="milleleaf node 672eec6f-d519-5e05-8456-22cde2d06586">Graphs!$O$52</definedName>
    <definedName name="ox_6732becc_e5d7_59a0_a6df_2ad998172cad" comment="milleleaf node 6732becc-e5d7-59a0-a6df-2ad998172cad">'Heat map article'!$M$146</definedName>
    <definedName name="ox_6733cfef_c822_552c_b779_0c0eed803e5c" comment="milleleaf node 6733cfef-c822-552c-b779-0c0eed803e5c">'Heat map article'!$AA$24</definedName>
    <definedName name="ox_6733e9da_1fc4_55a0_a718_04fa983c5faa" comment="milleleaf node 6733e9da-1fc4-55a0-a718-04fa983c5faa">'Use Phase'!$T$211</definedName>
    <definedName name="ox_673406e7_030c_5dbe_b87a_3fc4f16d7eb1" comment="milleleaf node 673406e7-030c-5dbe-b87a-3fc4f16d7eb1">Recycling!$H$92</definedName>
    <definedName name="ox_673f7ef2_9981_5ad6_9929_c22035af0c81" comment="milleleaf node 673f7ef2-9981-5ad6-9929-c22035af0c81">'Use Phase'!$T$251</definedName>
    <definedName name="ox_674944f7_cc2c_59cc_a5c5_671dc83b6008" comment="milleleaf node 674944f7-cc2c-59cc-a5c5-671dc83b6008">'Heat map article'!$Q$51</definedName>
    <definedName name="ox_674ae6a5_a547_521b_ae44_50ef1494419e" comment="milleleaf node 674ae6a5-a547-521b-ae44-50ef1494419e">Resume_SensAnal!$Q$64</definedName>
    <definedName name="ox_674da56c_4d26_5ff2_9c4f_c3570098b477" comment="milleleaf node 674da56c-4d26-5ff2-9c4f-c3570098b477">Recycling!$AT$330</definedName>
    <definedName name="ox_67504453_1ced_54eb_9400_92c5526988d6" comment="milleleaf node 67504453-1ced-54eb-9400-92c5526988d6">'Use Phase'!$J$272</definedName>
    <definedName name="ox_6750bc5b_f4ce_549d_bb19_8eb4b256dd46" comment="milleleaf node 6750bc5b-f4ce-549d-bb19-8eb4b256dd46">Resume_SensAnal!$D$106</definedName>
    <definedName name="ox_6753d23a_c946_59b3_977d_633fec951d03" comment="milleleaf node 6753d23a-c946-59b3-977d-633fec951d03">Resume_SensAnal!$AE$61</definedName>
    <definedName name="ox_6757a10c_2855_5659_9d46_956705d5c7cb" comment="milleleaf node 6757a10c-2855-5659-9d46-956705d5c7cb">Recycling!$AP$84</definedName>
    <definedName name="ox_6758cebe_d94e_5ed7_a63c_60979ebbd488" comment="milleleaf node 6758cebe-d94e-5ed7-a63c-60979ebbd488">Recycling!$T$146</definedName>
    <definedName name="ox_6759c4d8_c8bc_51ed_8d7f_75e0d1792cbc" comment="milleleaf node 6759c4d8-c8bc-51ed-8d7f-75e0d1792cbc">'Heat map article'!$L$124</definedName>
    <definedName name="ox_675c2523_e1e4_563a_8ea7_ab43cf8eca40" comment="milleleaf node 675c2523-e1e4-563a-8ea7-ab43cf8eca40">Graphs!$M$57</definedName>
    <definedName name="ox_675de84e_4ac2_5fb2_a37b_c3113b9b4496" comment="milleleaf node 675de84e-4ac2-5fb2-a37b-c3113b9b4496">Resume_SensAnal!$F$214</definedName>
    <definedName name="ox_675e8ec5_6ed0_50d2_89b5_f7b34d491c93" comment="milleleaf node 675e8ec5-6ed0-50d2-89b5-f7b34d491c93">'Heat map article'!$E$108</definedName>
    <definedName name="ox_675fecb3_f936_5ee9_8108_66db07c0e4cc" comment="milleleaf node 675fecb3-f936-5ee9-8108-66db07c0e4cc">Recycling!$BL$340</definedName>
    <definedName name="ox_67637b38_7cf0_50f0_8182_db65e9325ca1" comment="milleleaf node 67637b38-7cf0-50f0-8182-db65e9325ca1">'Use Phase_Grid'!$T$153</definedName>
    <definedName name="ox_67665e5d_19a2_56cd_bc79_110255e8403b" comment="milleleaf node 67665e5d-19a2-56cd-bc79-110255e8403b">Resume_SensAnal!$S$104</definedName>
    <definedName name="ox_6767c62b_e295_536d_874b_4dde01213a8a" comment="milleleaf node 6767c62b-e295-536d-874b-4dde01213a8a">Production!$AA$219</definedName>
    <definedName name="ox_6768ba6e_5b50_5ba6_9a2e_e6bd68ed82c8" comment="milleleaf node 6768ba6e-5b50-5ba6-9a2e-e6bd68ed82c8">Resume_SensAnal!$Q$166</definedName>
    <definedName name="ox_676b37e5_2758_5d54_aa99_5ccc4e3dc37c" comment="milleleaf node 676b37e5-2758-5d54-aa99-5ccc4e3dc37c">'Heat map article'!$Z$128</definedName>
    <definedName name="ox_676b4efd_9219_56c0_b038_eb356193118d" comment="milleleaf node 676b4efd-9219-56c0-b038-eb356193118d">'Use Phase'!$R$352</definedName>
    <definedName name="ox_676d7e30_d23f_5f29_82e4_92c15666ee86" comment="milleleaf node 676d7e30-d23f-5f29-82e4-92c15666ee86">'Use Phase_Grid'!$U$223</definedName>
    <definedName name="ox_676da53b_e7b1_5cc7_875e_d745e83b7134" comment="milleleaf node 676da53b-e7b1-5cc7-875e-d745e83b7134">Recycling!$I$164</definedName>
    <definedName name="ox_676dfdf6_6b03_50e5_a884_328ab0fe83df" comment="milleleaf node 676dfdf6-6b03-50e5-a884-328ab0fe83df">'Use Phase'!$T$182</definedName>
    <definedName name="ox_676f5a72_d768_5231_987f_a75ef8b6a8f3" comment="milleleaf node 676f5a72-d768-5231-987f-a75ef8b6a8f3">'Use Phase'!$B$14</definedName>
    <definedName name="ox_676f7354_1161_5c04_8da2_e79fbab36959" comment="milleleaf node 676f7354-1161-5c04-8da2-e79fbab36959">'Use Phase_Grid'!$J$132</definedName>
    <definedName name="ox_67739311_7caf_5b28_beec_4dd0340b5a44" comment="milleleaf node 67739311-7caf-5b28-beec-4dd0340b5a44">'Use Phase'!$O$6</definedName>
    <definedName name="ox_677bb6de_e1e9_51e7_81d4_4e1cd7dd1304" comment="milleleaf node 677bb6de-e1e9-51e7-81d4-4e1cd7dd1304">'Heat map article'!$N$46</definedName>
    <definedName name="ox_677e2ad5_734b_5eb4_8b12_17011eb28120" comment="milleleaf node 677e2ad5-734b-5eb4-8b12-17011eb28120">Resume_SensAnal!$M$101</definedName>
    <definedName name="ox_677f340d_29b6_5bb7_b1b9_a56091e34e6c" comment="milleleaf node 677f340d-29b6-5bb7-b1b9-a56091e34e6c">'Use Phase'!$L$153</definedName>
    <definedName name="ox_6780081c_a02f_531e_af0e_6f5fc87f373f" comment="milleleaf node 6780081c-a02f-531e-af0e-6f5fc87f373f">Recycling!$P$193</definedName>
    <definedName name="ox_678584c5_2cec_5d08_8328_8e1657011913" comment="milleleaf node 678584c5-2cec-5d08-8328-8e1657011913">'Use Phase_Grid'!$P$247</definedName>
    <definedName name="ox_6785c3a4_e906_5de4_a33f_dae84a3a5c38" comment="milleleaf node 6785c3a4-e906-5de4-a33f-dae84a3a5c38">Resume_SensAnal!$W$201</definedName>
    <definedName name="ox_67873be8_b607_5a08_8c67_4a2873b8fbed" comment="milleleaf node 67873be8-b607-5a08-8c67-4a2873b8fbed">Whisker_Sens!$F$53</definedName>
    <definedName name="ox_678adf15_b27d_5f3b_a643_5e0c224ad22f" comment="milleleaf node 678adf15-b27d-5f3b-a643-5e0c224ad22f">'Use Phase'!$S$178</definedName>
    <definedName name="ox_678af5b9_33ad_5d00_a93f_4fd62b3d5443" comment="milleleaf node 678af5b9-33ad-5d00-a93f-4fd62b3d5443">Graphs!$I$44</definedName>
    <definedName name="ox_678b89d9_ac1d_50b6_9e46_61f5393b18d0" comment="milleleaf node 678b89d9-ac1d-50b6-9e46-61f5393b18d0">'Use Phase_Grid'!$S$149</definedName>
    <definedName name="ox_678d3786_2a39_5005_bd52_2a390d4e326b" comment="milleleaf node 678d3786-2a39-5005-bd52-2a390d4e326b">'Heat map article'!$H$45</definedName>
    <definedName name="ox_678d5b4f_a043_52de_af46_68ba64405b75" comment="milleleaf node 678d5b4f-a043-52de-af46-68ba64405b75">'Use Phase_Grid'!$N$188</definedName>
    <definedName name="ox_678dfd15_9aae_5b9f_892b_6d7eb0cdf1af" comment="milleleaf node 678dfd15-9aae-5b9f-892b-6d7eb0cdf1af">'Heat map article'!$AA$8</definedName>
    <definedName name="ox_678e60b3_55d1_53ee_a515_f91cb4c29f95" comment="milleleaf node 678e60b3-55d1-53ee-a515-f91cb4c29f95">Resume_SensAnal!$E$165</definedName>
    <definedName name="ox_678e7fb4_516b_57a0_a653_5fcc17bda988" comment="milleleaf node 678e7fb4-516b-57a0-a653-5fcc17bda988">'Use Phase'!$N$399</definedName>
    <definedName name="ox_6791c961_cf12_5537_bfb0_87442fc679ed" comment="milleleaf node 6791c961-cf12-5537-bfb0-87442fc679ed">Graphs!$L$9</definedName>
    <definedName name="ox_67935700_5098_5fdf_b712_98217f0d5be0" comment="milleleaf node 67935700-5098-5fdf-b712-98217f0d5be0">Resume_SensAnal!$AF$74</definedName>
    <definedName name="ox_6793d785_2340_56ff_a8eb_c20c934aaf64" comment="milleleaf node 6793d785-2340-56ff-a8eb-c20c934aaf64">Resume_SensAnal!$AL$128</definedName>
    <definedName name="ox_6793dd37_86fe_5b89_a127_8dd6295e6c70" comment="milleleaf node 6793dd37-86fe-5b89-a127-8dd6295e6c70">Production!$Z$202</definedName>
    <definedName name="ox_67983bc1_5a6c_5311_9ab4_e128fb23232d" comment="milleleaf node 67983bc1-5a6c-5311-9ab4-e128fb23232d">'Use Phase'!$Q$314</definedName>
    <definedName name="ox_679ac8f9_c6ab_57c7_9ff7_2bedcab323bb" comment="milleleaf node 679ac8f9-c6ab-57c7-9ff7-2bedcab323bb">Production!$R$67</definedName>
    <definedName name="ox_67a0e656_cecf_5223_83d3_22cb0c31dd50" comment="milleleaf node 67a0e656-cecf-5223-83d3-22cb0c31dd50">'Use Phase'!$AI$164</definedName>
    <definedName name="ox_67a4f1ca_9fc2_5819_b8ee_2303ae9b3252" comment="milleleaf node 67a4f1ca-9fc2-5819-b8ee-2303ae9b3252">'Use Phase'!$Q$305</definedName>
    <definedName name="ox_67a960b6_a7fd_58fa_a82d_ccbf07c929c1" comment="milleleaf node 67a960b6-a7fd-58fa-a82d-ccbf07c929c1">'Use Phase'!$U$323</definedName>
    <definedName name="ox_67aa4de8_ac1d_58a7_862b_3ed2a3f822f7" comment="milleleaf node 67aa4de8-ac1d-58a7-862b-3ed2a3f822f7">'Use Phase'!$AF$148</definedName>
    <definedName name="ox_67aa6bf2_200e_525c_923c_7eb694131f6c" comment="milleleaf node 67aa6bf2-200e-525c-923c-7eb694131f6c">'Use Phase'!$K$197</definedName>
    <definedName name="ox_67ae3e17_e964_5a13_8d16_e67f3b58fdb0" comment="milleleaf node 67ae3e17-e964-5a13-8d16-e67f3b58fdb0">'Use Phase'!$R$185</definedName>
    <definedName name="ox_67af8754_d5e4_5e01_9fa9_dd1a9c01454f" comment="milleleaf node 67af8754-d5e4-5e01-9fa9-dd1a9c01454f">'Heat map article'!$AV$23</definedName>
    <definedName name="ox_67b16075_5ee8_5b01_97f0_f86e30f057dd" comment="milleleaf node 67b16075-5ee8-5b01-97f0-f86e30f057dd">'Heat map article'!$W$102</definedName>
    <definedName name="ox_67b3abe5_486d_5d15_93a0_d06f1cd6ab6a" comment="milleleaf node 67b3abe5-486d-5d15-93a0-d06f1cd6ab6a">'Heat map article'!$AE$17</definedName>
    <definedName name="ox_67b51d03_e46f_5a56_a284_0d683a48f375" comment="milleleaf node 67b51d03-e46f-5a56-a284-0d683a48f375">'Use Phase'!$Q$193</definedName>
    <definedName name="ox_67b5980d_58d5_5c9e_957f_4bd0b914e764" comment="milleleaf node 67b5980d-58d5-5c9e-957f-4bd0b914e764">Production!$O$24</definedName>
    <definedName name="ox_67b62dc6_fdc9_502c_9094_bc4b8db0843c" comment="milleleaf node 67b62dc6-fdc9-502c-9094-bc4b8db0843c">Graphs!$P$8</definedName>
    <definedName name="ox_67b96b89_d7ba_58dd_966c_ac0002194a6a" comment="milleleaf node 67b96b89-d7ba-58dd-966c-ac0002194a6a">Resume_SensAnal!$N$126</definedName>
    <definedName name="ox_67bcaceb_ac91_5c59_a585_a59abe96dd59" comment="milleleaf node 67bcaceb-ac91-5c59-a585-a59abe96dd59">Resume_SensAnal!$R$69</definedName>
    <definedName name="ox_67bcd079_098e_5ba8_9c70_67397f4a3795" comment="milleleaf node 67bcd079-098e-5ba8-9c70-67397f4a3795">Resume_SensAnal!$AI$31</definedName>
    <definedName name="ox_67c0c245_67c5_598d_893f_cbdac71e713e" comment="milleleaf node 67c0c245-67c5-598d-893f-cbdac71e713e">'Heat map article'!$AA$63</definedName>
    <definedName name="ox_67c0f640_1543_5ea5_8e32_c4fade463f4d" comment="milleleaf node 67c0f640-1543-5ea5-8e32-c4fade463f4d">Production!$O$33</definedName>
    <definedName name="ox_67c471d0_ac99_5675_8271_7ed7ba9b8a08" comment="milleleaf node 67c471d0-ac99-5675-8271-7ed7ba9b8a08">'Heat map article'!$Z$55</definedName>
    <definedName name="ox_67c5c7a1_8d62_5035_8d7d_fcc53917b950" comment="milleleaf node 67c5c7a1-8d62-5035-8d7d-fcc53917b950">Resume_SensAnal!$V$201</definedName>
    <definedName name="ox_67d62998_88b4_50eb_9dba_ceb4f50a9587" comment="milleleaf node 67d62998-88b4-50eb-9dba-ceb4f50a9587">Resume_SensAnal!$AF$63</definedName>
    <definedName name="ox_67d6c24a_40cb_551f_9771_b1782003d977" comment="milleleaf node 67d6c24a-40cb-551f-9771-b1782003d977">Resume_SensAnal!$E$154</definedName>
    <definedName name="ox_67d74995_7e67_5bee_ae2b_bbdcbcd3d619" comment="milleleaf node 67d74995-7e67-5bee-ae2b-bbdcbcd3d619">Graphs!$G$55</definedName>
    <definedName name="ox_67d9d949_44e3_59e5_9106_a66c6d97d860" comment="milleleaf node 67d9d949-44e3-59e5-9106-a66c6d97d860">Graphs!$K$28</definedName>
    <definedName name="ox_67dded12_69e7_5b41_a27f_caf9d24d1e43" comment="milleleaf node 67dded12-69e7-5b41-a27f-caf9d24d1e43">Production!$BO$192</definedName>
    <definedName name="ox_67e168df_9914_5845_96d4_b9bdca9f3036" comment="milleleaf node 67e168df-9914-5845-96d4-b9bdca9f3036">Resume_SensAnal!$P$33</definedName>
    <definedName name="ox_67e3c4f6_c34b_5b3e_a120_00bc739be6ef" comment="milleleaf node 67e3c4f6-c34b-5b3e-a120-00bc739be6ef">Recycling!$I$202</definedName>
    <definedName name="ox_67e6ff59_bb07_5811_909c_0e1bc90d2c5c" comment="milleleaf node 67e6ff59-bb07-5811-909c-0e1bc90d2c5c">'Use Phase'!$AK$160</definedName>
    <definedName name="ox_67e7786a_2d9b_57b7_84c1_f74313ff35f5" comment="milleleaf node 67e7786a-2d9b-57b7-84c1-f74313ff35f5">Resume_SensAnal!$L$84</definedName>
    <definedName name="ox_67e790f5_3ef1_5841_9d31_1ac73bec14fa" comment="milleleaf node 67e790f5-3ef1-5841-9d31-1ac73bec14fa">Resume_SensAnal!$D$33</definedName>
    <definedName name="ox_67e820f5_21f8_551a_932b_91cf17f86e9c" comment="milleleaf node 67e820f5-21f8-551a-932b-91cf17f86e9c">'Use Phase'!$AK$181</definedName>
    <definedName name="ox_67e9471d_6440_564d_9dbf_dbcf07869fb3" comment="milleleaf node 67e9471d-6440-564d-9dbf-dbcf07869fb3">'Use Phase_Grid'!$O$93</definedName>
    <definedName name="ox_67f0fea4_98bd_5ac4_acc9_f46a5ee34fab" comment="milleleaf node 67f0fea4-98bd-5ac4-acc9-f46a5ee34fab">Recycling!$AW$330</definedName>
    <definedName name="ox_67f31fb6_ffe0_5798_861c_bf3ce91405f3" comment="milleleaf node 67f31fb6-ffe0-5798-861c-bf3ce91405f3">Graphs!$L$29</definedName>
    <definedName name="ox_67f53905_2636_5964_b3ba_be517f18fd1c" comment="milleleaf node 67f53905-2636-5964-b3ba-be517f18fd1c">Production!$BF$13</definedName>
    <definedName name="ox_67f54b40_b78b_5fe8_8dce_60f14e60c8f2" comment="milleleaf node 67f54b40-b78b-5fe8-8dce-60f14e60c8f2">Recycling!$BJ$325</definedName>
    <definedName name="ox_67f68faf_0217_5e31_8ee8_ea0a4250dcaa" comment="milleleaf node 67f68faf-0217-5e31-8ee8-ea0a4250dcaa">Resume_SensAnal!$AI$72</definedName>
    <definedName name="ox_67f957bb_b2a0_56e6_bfcf_cfe06481adc3" comment="milleleaf node 67f957bb-b2a0-56e6-bfcf-cfe06481adc3">Resume_SensAnal!$H$61</definedName>
    <definedName name="ox_67fb7bfd_2e0c_5ccf_8e06_4866d125eeb1" comment="milleleaf node 67fb7bfd-2e0c-5ccf-8e06-4866d125eeb1">'Heat map article'!$E$118</definedName>
    <definedName name="ox_67fbaf87_c068_54dc_9f96_96cb546075c4" comment="milleleaf node 67fbaf87-c068-54dc-9f96-96cb546075c4">Resume_SensAnal!$J$159</definedName>
    <definedName name="ox_67fbd0eb_5f76_5a69_bc82_f7400d571d8e" comment="milleleaf node 67fbd0eb-5f76-5a69-bc82-f7400d571d8e">Resume_SensAnal!$H$193</definedName>
    <definedName name="ox_67fc84fc_a8d9_5e95_aaff_b77cf16efe0b" comment="milleleaf node 67fc84fc-a8d9-5e95-aaff-b77cf16efe0b">Resume_SensAnal!$W$10</definedName>
    <definedName name="ox_680347b5_2aaf_531b_90b0_db2935f116c7" comment="milleleaf node 680347b5-2aaf-531b-90b0-db2935f116c7">'Use Phase'!$P$329</definedName>
    <definedName name="ox_6807c3cf_3b22_5e1c_abb8_b05840fa7f59" comment="milleleaf node 6807c3cf-3b22-5e1c-abb8-b05840fa7f59">'Use Phase_Grid'!$O$49</definedName>
    <definedName name="ox_680b16fa_9d77_5da0_889e_5e3107d86b5a" comment="milleleaf node 680b16fa-9d77-5da0-889e-5e3107d86b5a">'Heat map article'!$G$62</definedName>
    <definedName name="ox_680d522e_c170_5517_8326_75e3f2985b56" comment="milleleaf node 680d522e-c170-5517-8326-75e3f2985b56">Graphs!$G$50</definedName>
    <definedName name="ox_680ed62d_02ad_565c_9ad7_d23c4f21e425" comment="milleleaf node 680ed62d-02ad-565c-9ad7-d23c4f21e425">'Heat map article'!$AE$127</definedName>
    <definedName name="ox_681148d8_aac7_51e3_aeec_aa8862dc284f" comment="milleleaf node 681148d8-aac7-51e3-aeec-aa8862dc284f">'Use Phase'!$Q$211</definedName>
    <definedName name="ox_68119457_59cd_543a_90f5_2f8860306805" comment="milleleaf node 68119457-59cd-543a-90f5-2f8860306805">'Use Phase'!$T$244</definedName>
    <definedName name="ox_6811e884_d1e3_5578_a39a_b3a40de94f96" comment="milleleaf node 6811e884-d1e3-5578-a39a-b3a40de94f96">'Use Phase'!$AG$305</definedName>
    <definedName name="ox_6812f4d0_a709_50aa_b1bd_ccbb4cd67b2f" comment="milleleaf node 6812f4d0-a709-50aa-b1bd-ccbb4cd67b2f">'Heat map article'!$AJ$9</definedName>
    <definedName name="ox_6817ac83_7640_5e55_adfc_a5afa605a402" comment="milleleaf node 6817ac83-7640-5e55-adfc-a5afa605a402">Production!$F$95</definedName>
    <definedName name="ox_6817c917_fd04_562d_9fc3_ae9230ddf8fd" comment="milleleaf node 6817c917-fd04-562d-9fc3-ae9230ddf8fd">'Heat map article'!$AR$43</definedName>
    <definedName name="ox_681fa5a9_410a_510b_ab50_e8d7e572880c" comment="milleleaf node 681fa5a9-410a-510b-ab50-e8d7e572880c">'Heat map article'!$R$52</definedName>
    <definedName name="ox_682061e7_432f_5125_b581_d3216ce567b5" comment="milleleaf node 682061e7-432f-5125-b581-d3216ce567b5">Resume_SensAnal!$M$39</definedName>
    <definedName name="ox_6823a32a_d75d_5eb6_8805_b2735496579f" comment="milleleaf node 6823a32a-d75d-5eb6-8805-b2735496579f">'Use Phase'!$S$161</definedName>
    <definedName name="ox_6823b4c7_3308_52cb_b9ee_812370d76b56" comment="milleleaf node 6823b4c7-3308-52cb-b9ee-812370d76b56">'Heat map article'!$AU$16</definedName>
    <definedName name="ox_682806db_a052_5acd_ad67_53899eea5e99" comment="milleleaf node 682806db-a052-5acd-ad67-53899eea5e99">'Use Phase'!$AG$174</definedName>
    <definedName name="ox_6828e6be_3c91_546c_883d_622954087db8" comment="milleleaf node 6828e6be-3c91-546c-883d-622954087db8">'Use Phase'!$Q$197</definedName>
    <definedName name="ox_68296eb2_43ac_579f_b5ee_96025900e1ab" comment="milleleaf node 68296eb2-43ac-579f-b5ee-96025900e1ab">'Heat map article'!$AZ$23</definedName>
    <definedName name="ox_6829bbb3_b4c5_56de_bb0a_94e0a72439f0" comment="milleleaf node 6829bbb3-b4c5-56de-bb0a-94e0a72439f0">'Heat map article'!$O$62</definedName>
    <definedName name="ox_682c0a64_dcf1_5d6c_8378_e0cb83d65b91" comment="milleleaf node 682c0a64-dcf1-5d6c-8378-e0cb83d65b91">'Heat map article'!$AJ$91</definedName>
    <definedName name="ox_683078e3_bb99_5585_8be8_7b8d8d50f8df" comment="milleleaf node 683078e3-bb99-5585-8be8-7b8d8d50f8df">Graphs!$D$62</definedName>
    <definedName name="ox_68312a9b_bced_5a10_bcf6_3ac73f1f8bfc" comment="milleleaf node 68312a9b-bced-5a10-bcf6-3ac73f1f8bfc">'Heat map article'!$H$14</definedName>
    <definedName name="ox_6831e0b9_dc8a_54b1_888a_4752593c1ee6" comment="milleleaf node 6831e0b9-dc8a-54b1-888a-4752593c1ee6">Resume_SensAnal!$F$28</definedName>
    <definedName name="ox_68372102_2cf2_5d44_84c8_a9f4ef261978" comment="milleleaf node 68372102-2cf2-5d44-84c8-a9f4ef261978">'Use Phase'!$L$70</definedName>
    <definedName name="ox_6839ee81_cc71_5958_8ac9_ad3c5b0ba8c0" comment="milleleaf node 6839ee81-cc71-5958-8ac9-ad3c5b0ba8c0">'Use Phase'!$S$26</definedName>
    <definedName name="ox_683d94fd_e21e_5cad_b458_58a5f84dd00b" comment="milleleaf node 683d94fd-e21e-5cad-b458-58a5f84dd00b">Recycling!$S$175</definedName>
    <definedName name="ox_683e3286_6c55_5e9f_9e05_a13779de5645" comment="milleleaf node 683e3286-6c55-5e9f-9e05-a13779de5645">'Heat map article'!$V$135</definedName>
    <definedName name="ox_683efaee_9aa2_56df_bcd4_3bcb89ee6100" comment="milleleaf node 683efaee-9aa2-56df-bcd4-3bcb89ee6100">'Use Phase'!$L$8</definedName>
    <definedName name="ox_6840865a_2f3e_50d1_8a9c_130a288ea92b" comment="milleleaf node 6840865a-2f3e-50d1-8a9c-130a288ea92b">'Use Phase'!$Q$31</definedName>
    <definedName name="ox_68422c94_d9a7_5c3a_9c6d_ff5ffcef0ccb" comment="milleleaf node 68422c94-d9a7-5c3a-9c6d-ff5ffcef0ccb">'Use Phase'!$AI$151</definedName>
    <definedName name="ox_68443dad_37a5_5d77_a83b_7ec707e3ea29" comment="milleleaf node 68443dad-37a5-5d77-a83b-7ec707e3ea29">'Use Phase'!$C$40</definedName>
    <definedName name="ox_6844ae69_4dc5_5fcd_afc6_26af44765134" comment="milleleaf node 6844ae69-4dc5-5fcd-afc6-26af44765134">Production!$A$34</definedName>
    <definedName name="ox_6845549d_84f0_5afe_913c_35bb93cbc304" comment="milleleaf node 6845549d-84f0-5afe-913c-35bb93cbc304">Production!$Q$45</definedName>
    <definedName name="ox_6846ab82_6e14_5f86_ac14_ab470ec6ceb1" comment="milleleaf node 6846ab82-6e14-5f86-ac14-ab470ec6ceb1">Resume_SensAnal!$O$74</definedName>
    <definedName name="ox_684a49b3_7a19_5502_8203_a82a771e5c71" comment="milleleaf node 684a49b3-7a19-5502-8203-a82a771e5c71">'Use Phase_Grid'!$R$12</definedName>
    <definedName name="ox_684d9d58_21e6_55c1_894a_6d03009220df" comment="milleleaf node 684d9d58-21e6-55c1-894a-6d03009220df">Resume_SensAnal!$S$77</definedName>
    <definedName name="ox_684fb012_e097_5bb6_9bfb_fed1395e49f3" comment="milleleaf node 684fb012-e097-5bb6-9bfb-fed1395e49f3">Recycling!$X$176</definedName>
    <definedName name="ox_6850421d_312c_5e07_9fa0_84a64d81cce5" comment="milleleaf node 6850421d-312c-5e07-9fa0-84a64d81cce5">Recycling!$AS$90</definedName>
    <definedName name="ox_6851808d_6efa_519e_994e_36b6fa050939" comment="milleleaf node 6851808d-6efa-519e-994e-36b6fa050939">'Use Phase_Grid'!$O$70</definedName>
    <definedName name="ox_68542882_323a_5e6a_9e4b_d45743b583fa" comment="milleleaf node 68542882-323a-5e6a-9e4b-d45743b583fa">Recycling!$BR$105</definedName>
    <definedName name="ox_68589e88_293b_58fe_b10a_544f5aa27fc4" comment="milleleaf node 68589e88-293b-58fe-b10a-544f5aa27fc4">'Use Phase_Grid'!$D$7</definedName>
    <definedName name="ox_6859df21_e6d5_54d2_82d2_b3ae6bac9327" comment="milleleaf node 6859df21-e6d5-54d2-82d2-b3ae6bac9327">Resume_SensAnal!$S$94</definedName>
    <definedName name="ox_685af974_be60_5437_b94c_9593e94f11fe" comment="milleleaf node 685af974-be60-5437-b94c-9593e94f11fe">Resume_SensAnal!$AD$30</definedName>
    <definedName name="ox_685bb0fa_9904_5722_bc24_03aa39c524cb" comment="milleleaf node 685bb0fa-9904-5722-bc24-03aa39c524cb">'Use Phase_Grid'!$J$268</definedName>
    <definedName name="ox_685c0ff3_9467_5e3c_a394_49acb3d5332e" comment="milleleaf node 685c0ff3-9467-5e3c-a394-49acb3d5332e">'Use Phase_Grid'!$M$242</definedName>
    <definedName name="ox_685e6caa_24af_535e_9baa_9d15e6e37e63" comment="milleleaf node 685e6caa-24af-535e-9baa-9d15e6e37e63">Production!$BF$89</definedName>
    <definedName name="ox_685ff53f_f1e8_5ab7_917f_d54a6b7c3419" comment="milleleaf node 685ff53f-f1e8-5ab7-917f-d54a6b7c3419">'Use Phase'!$S$230</definedName>
    <definedName name="ox_6861c1c1_5fdb_50c8_b8ca_84f0e6b18715" comment="milleleaf node 6861c1c1-5fdb-50c8-b8ca-84f0e6b18715">Production!$M$100</definedName>
    <definedName name="ox_6863002f_78ac_5670_960f_79251db6cd57" comment="milleleaf node 6863002f-78ac-5670-960f-79251db6cd57">'Use Phase'!$T$320</definedName>
    <definedName name="ox_6863c267_4813_5bef_98d5_6f06ed50c70f" comment="milleleaf node 6863c267-4813-5bef-98d5-6f06ed50c70f">'Heat map article'!$AM$29</definedName>
    <definedName name="ox_68641f84_60c7_5cb2_b837_d97eb666bc73" comment="milleleaf node 68641f84-60c7-5cb2-b837-d97eb666bc73">'Heat map article'!$X$57</definedName>
    <definedName name="ox_6864978b_214e_59a6_bb79_307b3249c69b" comment="milleleaf node 6864978b-214e-59a6-bb79-307b3249c69b">'Use Phase_Grid'!$L$178</definedName>
    <definedName name="ox_6865b4dd_a219_5750_a37a_4e3d8c455720" comment="milleleaf node 6865b4dd-a219-5750-a37a-4e3d8c455720">Recycling!$AB$127</definedName>
    <definedName name="ox_68661d66_64e5_5d19_bea3_ac5c4ea38a4a" comment="milleleaf node 68661d66-64e5-5d19-bea3-ac5c4ea38a4a">'Use Phase'!$V$347</definedName>
    <definedName name="ox_686a3ba2_e5bd_56fd_a400_5a3fa26110ed" comment="milleleaf node 686a3ba2-e5bd-56fd-a400-5a3fa26110ed">Production!$BD$53</definedName>
    <definedName name="ox_686f65ba_0afc_5d86_be2f_eab0d06f7da5" comment="milleleaf node 686f65ba-0afc-5d86-be2f-eab0d06f7da5">'Use Phase'!$J$258</definedName>
    <definedName name="ox_686f958c_e25e_5ba0_b766_66bff13cb7e7" comment="milleleaf node 686f958c-e25e-5ba0-b766-66bff13cb7e7">'Use Phase_Grid'!$P$245</definedName>
    <definedName name="ox_68704f75_fa3f_5039_b85f_1c94baddb8b3" comment="milleleaf node 68704f75-fa3f-5039-b85f-1c94baddb8b3">Recycling!$AB$82</definedName>
    <definedName name="ox_68713f6b_4abe_5976_9c90_be0ec0b685b1" comment="milleleaf node 68713f6b-4abe-5976-9c90-be0ec0b685b1">'Use Phase_Grid'!$Q$220</definedName>
    <definedName name="ox_6872155a_4617_5813_a370_7dc27209d478" comment="milleleaf node 6872155a-4617-5813-a370-7dc27209d478">Graphs!$G$34</definedName>
    <definedName name="ox_6875b7a3_5c70_5691_b590_19e3418e33ef" comment="milleleaf node 6875b7a3-5c70-5691-b590-19e3418e33ef">Resume_SensAnal!$P$87</definedName>
    <definedName name="ox_6875d14e_3b28_57e7_a000_64eea1a0c7c6" comment="milleleaf node 6875d14e-3b28-57e7-a000-64eea1a0c7c6">Recycling!$AB$107</definedName>
    <definedName name="ox_68760cc1_b08e_50dc_b756_5c004b4fb81e" comment="milleleaf node 68760cc1-b08e-50dc-b756-5c004b4fb81e">Resume_SensAnal!$N$17</definedName>
    <definedName name="ox_68777163_726c_5feb_a5c5_cb438a083ecf" comment="milleleaf node 68777163-726c-5feb-a5c5-cb438a083ecf">'Heat map article'!$F$37</definedName>
    <definedName name="ox_687863c8_740b_5842_b7ed_e07fe31ac181" comment="milleleaf node 687863c8-740b-5842-b7ed-e07fe31ac181">Whisker_Sens!$C$57</definedName>
    <definedName name="ox_687a81ba_803e_51d2_bf5c_51e6d59724e1" comment="milleleaf node 687a81ba-803e-51d2-bf5c-51e6d59724e1">'Heat map article'!$X$116</definedName>
    <definedName name="ox_687bce9f_a9e7_571d_9c4d_8bbb3ef26e76" comment="milleleaf node 687bce9f-a9e7-571d-9c4d-8bbb3ef26e76">'Heat map article'!$X$36</definedName>
    <definedName name="ox_687cad7a_2256_5b50_a2b4_c90d9d08462a" comment="milleleaf node 687cad7a-2256-5b50-a2b4-c90d9d08462a">'Use Phase'!$N$92</definedName>
    <definedName name="ox_687f5a68_a6e2_541e_8acf_ef048d02d9ce" comment="milleleaf node 687f5a68-a6e2-541e-8acf-ef048d02d9ce">Production!$M$107</definedName>
    <definedName name="ox_6883417d_33cc_50a5_8cc4_29c73038e911" comment="milleleaf node 6883417d-33cc-50a5-8cc4-29c73038e911">'Use Phase_Grid'!$M$111</definedName>
    <definedName name="ox_688ea178_2661_5125_8dbd_13587b558d34" comment="milleleaf node 688ea178-2661-5125-8dbd-13587b558d34">'Use Phase'!$K$360</definedName>
    <definedName name="ox_688ed501_b40b_5c4f_a82e_be09f74aa95d" comment="milleleaf node 688ed501-b40b-5c4f-a82e-be09f74aa95d">'Use Phase'!$AH$295</definedName>
    <definedName name="ox_688f0852_4e60_5a06_a6d6_16390b790109" comment="milleleaf node 688f0852-4e60-5a06-a6d6-16390b790109">'Use Phase'!$L$262</definedName>
    <definedName name="ox_68909fdf_9ebd_5154_8c08_eb3e92d73cdd" comment="milleleaf node 68909fdf-9ebd-5154-8c08-eb3e92d73cdd">'Use Phase'!$AE$190</definedName>
    <definedName name="ox_6892dc75_b7ee_5f28_920d_26e8f807d245" comment="milleleaf node 6892dc75-b7ee-5f28-920d-26e8f807d245">'Use Phase'!$AG$337</definedName>
    <definedName name="ox_6895c76d_057d_5a0e_a16b_9759cdbce928" comment="milleleaf node 6895c76d-057d-5a0e-a16b-9759cdbce928">'Heat map article'!$AE$83</definedName>
    <definedName name="ox_689853bd_3c39_5709_947e_879b20b3aeb7" comment="milleleaf node 689853bd-3c39-5709-947e-879b20b3aeb7">'Heat map article'!$AJ$132</definedName>
    <definedName name="ox_689c178f_09cd_501c_8cdb_1361aed14bd7" comment="milleleaf node 689c178f-09cd-501c-8cdb-1361aed14bd7">Resume_SensAnal!$AO$135</definedName>
    <definedName name="ox_68a0d316_887e_5a90_be8a_eacf28f251dd" comment="milleleaf node 68a0d316-887e-5a90-be8a-eacf28f251dd">'Heat map article'!$AO$32</definedName>
    <definedName name="ox_68a36428_bbe6_5640_b111_3e45d30f0ef1" comment="milleleaf node 68a36428-bbe6-5640-b111-3e45d30f0ef1">'Heat map article'!$L$38</definedName>
    <definedName name="ox_68a38bde_9f19_5860_8112_5d2e52824a66" comment="milleleaf node 68a38bde-9f19-5860-8112-5d2e52824a66">'Use Phase_Grid'!$B$14</definedName>
    <definedName name="ox_68a49471_2b1b_524e_a529_25092c6f3d4a" comment="milleleaf node 68a49471-2b1b-524e-a529-25092c6f3d4a">'Use Phase'!$M$271</definedName>
    <definedName name="ox_68a7d52f_94cb_5c58_b80e_71586da3784a" comment="milleleaf node 68a7d52f-94cb-5c58-b80e-71586da3784a">Resume_SensAnal!$D$63</definedName>
    <definedName name="ox_68aa2848_e734_53cb_83c2_0c8547ece8a4" comment="milleleaf node 68aa2848-e734-53cb-83c2-0c8547ece8a4">'Heat map article'!$AF$86</definedName>
    <definedName name="ox_68abdada_4d9c_516e_b905_700ef50d2f83" comment="milleleaf node 68abdada-4d9c-516e-b905-700ef50d2f83">Resume_SensAnal!$L$220</definedName>
    <definedName name="ox_68b43e3b_2539_50d1_ae42_fc3b2f268a0e" comment="milleleaf node 68b43e3b-2539-50d1-ae42-fc3b2f268a0e">'Heat map article'!$AZ$16</definedName>
    <definedName name="ox_68b55220_0aa2_5cd6_a9d9_b6aabbde49f2" comment="milleleaf node 68b55220-0aa2-5cd6-a9d9-b6aabbde49f2">'Use Phase_Grid'!$L$90</definedName>
    <definedName name="ox_68b62bc3_59f9_53ef_b7de_14f03d7489af" comment="milleleaf node 68b62bc3-59f9-53ef-b7de-14f03d7489af">Recycling!$V$165</definedName>
    <definedName name="ox_68b92d70_d55f_5a87_8c3c_49735ebb635d" comment="milleleaf node 68b92d70-d55f-5a87-8c3c-49735ebb635d">Resume_SensAnal!$T$130</definedName>
    <definedName name="ox_68c24474_a619_562b_b62e_d4718652d40c" comment="milleleaf node 68c24474-a619-562b-b62e-d4718652d40c">Production!$I$8</definedName>
    <definedName name="ox_68c2bcb9_f0a6_5a37_b867_312fbba7e88a" comment="milleleaf node 68c2bcb9-f0a6-5a37-b867-312fbba7e88a">'Heat map article'!$J$45</definedName>
    <definedName name="ox_68c32a53_d8a6_5918_9dfc_ba72b5e15d1e" comment="milleleaf node 68c32a53-d8a6-5918-9dfc-ba72b5e15d1e">Resume_SensAnal!$W$202</definedName>
    <definedName name="ox_68c62313_111b_5793_8507_50cf1922498f" comment="milleleaf node 68c62313-111b-5793-8507-50cf1922498f">Recycling!$R$107</definedName>
    <definedName name="ox_68c9d133_2859_5406_83af_841ee57b5f5b" comment="milleleaf node 68c9d133-2859-5406-83af-841ee57b5f5b">Whisker_Sens!$J$21</definedName>
    <definedName name="ox_68ca9c45_a1f1_55ef_8b41_1f3d541a813f" comment="milleleaf node 68ca9c45-a1f1-55ef-8b41-1f3d541a813f">Recycling!$AC$83</definedName>
    <definedName name="ox_68ccf47b_8f78_564c_b7a0_58142d9643af" comment="milleleaf node 68ccf47b-8f78-564c-b7a0-58142d9643af">'Use Phase_Grid'!$O$125</definedName>
    <definedName name="ox_68cd9765_c73c_573b_82c4_3c7daa6a272a" comment="milleleaf node 68cd9765-c73c-573b-82c4-3c7daa6a272a">Resume_SensAnal!$G$78</definedName>
    <definedName name="ox_68cfeb69_3fcb_5072_ab0e_3f333e14a8bc" comment="milleleaf node 68cfeb69-3fcb-5072-ab0e-3f333e14a8bc">Graphs!$F$59</definedName>
    <definedName name="ox_68d02332_7980_5a62_87a3_a055275694f1" comment="milleleaf node 68d02332-7980-5a62-87a3-a055275694f1">Recycling!$AT$79</definedName>
    <definedName name="ox_68d0e66d_0e8a_5d7d_87fd_2aeb82292c55" comment="milleleaf node 68d0e66d-0e8a-5d7d-87fd-2aeb82292c55">'Use Phase_Grid'!$L$77</definedName>
    <definedName name="ox_68d1b821_55ab_5e5c_beeb_c24671d11ad5" comment="milleleaf node 68d1b821-55ab-5e5c-beeb-c24671d11ad5">'Heat map article'!$AF$42</definedName>
    <definedName name="ox_68d226ed_d0a2_50cc_b87f_4f5a1e7f6fb6" comment="milleleaf node 68d226ed-d0a2-50cc-b87f-4f5a1e7f6fb6">'Use Phase_Grid'!$Q$98</definedName>
    <definedName name="ox_68d3b334_1afa_5f2a_bfa2_940637660411" comment="milleleaf node 68d3b334-1afa-5f2a-bfa2-940637660411">Resume_SensAnal!$M$198</definedName>
    <definedName name="ox_68d68b56_58f1_59c2_a827_b9058e197004" comment="milleleaf node 68d68b56-58f1-59c2-a827-b9058e197004">Resume_SensAnal!$AC$107</definedName>
    <definedName name="ox_68d86d2f_6655_5044_b7f9_e8bfa897f3a0" comment="milleleaf node 68d86d2f-6655-5044-b7f9-e8bfa897f3a0">'Use Phase_Grid'!$W$223</definedName>
    <definedName name="ox_68dad218_834d_5f53_b58e_abae08500bcb" comment="milleleaf node 68dad218-834d-5f53-b58e-abae08500bcb">'Heat map article'!$C$61</definedName>
    <definedName name="ox_68db3f30_2d5c_530f_9f8c_8148e6d2b23d" comment="milleleaf node 68db3f30-2d5c-530f-9f8c-8148e6d2b23d">Recycling!$AF$198</definedName>
    <definedName name="ox_68dbf75c_0367_5adc_ba97_7125a50da0db" comment="milleleaf node 68dbf75c-0367-5adc-ba97-7125a50da0db">'Use Phase'!$AK$254</definedName>
    <definedName name="ox_68dcde2b_993d_5374_a4d2_2d7e26e64923" comment="milleleaf node 68dcde2b-993d-5374-a4d2-2d7e26e64923">'Heat map article'!$AA$122</definedName>
    <definedName name="ox_68e06027_ac88_5aec_a8df_f0fd696e0755" comment="milleleaf node 68e06027-ac88-5aec-a8df-f0fd696e0755">'Use Phase'!$P$320</definedName>
    <definedName name="ox_68e0b370_613a_5eef_96e7_6c14beb3bb88" comment="milleleaf node 68e0b370-613a-5eef-96e7-6c14beb3bb88">'Use Phase'!$AL$160</definedName>
    <definedName name="ox_68e4ea78_b4d2_50ac_8c95_4baedd5b7568" comment="milleleaf node 68e4ea78-b4d2-50ac-8c95-4baedd5b7568">'Heat map article'!$AF$91</definedName>
    <definedName name="ox_68e81f01_c79b_5ffc_9ae9_03d9068282bf" comment="milleleaf node 68e81f01-c79b-5ffc-9ae9-03d9068282bf">Recycling!$AT$152</definedName>
    <definedName name="ox_68e851c9_6752_5004_a64a_77fb8874409b" comment="milleleaf node 68e851c9-6752-5004-a64a-77fb8874409b">'Use Phase_Grid'!$O$151</definedName>
    <definedName name="ox_68e8f89e_6b81_5e38_a5cc_ac3c32b3a716" comment="milleleaf node 68e8f89e-6b81-5e38-a5cc-ac3c32b3a716">Production!$Q$158</definedName>
    <definedName name="ox_68e925b1_e534_50ab_8d13_9fe0f5349c24" comment="milleleaf node 68e925b1-e534-50ab-8d13-9fe0f5349c24">'Use Phase'!$S$185</definedName>
    <definedName name="ox_68ebade0_3ba9_5f9b_bf08_53692096a891" comment="milleleaf node 68ebade0-3ba9-5f9b-bf08-53692096a891">'Heat map article'!$AI$42</definedName>
    <definedName name="ox_68ebb2bc_490d_57fa_bc22_acad11bcba8a" comment="milleleaf node 68ebb2bc-490d-57fa-bc22-acad11bcba8a">Resume_SensAnal!$Q$125</definedName>
    <definedName name="ox_68ec9f83_2515_5b5f_a4fb_6302e560bfb7" comment="milleleaf node 68ec9f83-2515-5b5f-a4fb-6302e560bfb7">'Heat map article'!$AV$28</definedName>
    <definedName name="ox_68eea921_8c24_56f2_acff_0b51dee717b2" comment="milleleaf node 68eea921-8c24-56f2-acff-0b51dee717b2">'Heat map article'!$U$110</definedName>
    <definedName name="ox_68f753e8_e1fd_55c0_9d8a_6cf6ed8502ba" comment="milleleaf node 68f753e8-e1fd-55c0-9d8a-6cf6ed8502ba">'Heat map article'!$X$66</definedName>
    <definedName name="ox_68fed4da_4500_583f_b79b_9589427fb81c" comment="milleleaf node 68fed4da-4500-583f-b79b-9589427fb81c">'Use Phase'!$AK$263</definedName>
    <definedName name="ox_69050063_00f4_5989_8a65_6efb89fbe0ee" comment="milleleaf node 69050063-00f4-5989-8a65-6efb89fbe0ee">'Use Phase'!$AG$187</definedName>
    <definedName name="ox_690574ad_898d_50d2_8716_13f9d01b4e0e" comment="milleleaf node 690574ad-898d-50d2-8716-13f9d01b4e0e">'Use Phase_Grid'!$S$161</definedName>
    <definedName name="ox_69062610_0262_5b82_a2e9_5140125841ca" comment="milleleaf node 69062610-0262-5b82-a2e9-5140125841ca">Production!$AD$90</definedName>
    <definedName name="ox_69083c7e_a9a2_56bc_a3dd_880b57d4c4bb" comment="milleleaf node 69083c7e-a9a2-56bc-a3dd-880b57d4c4bb">Recycling!$AN$88</definedName>
    <definedName name="ox_69092a58_549a_5349_8f5f_845b3b56aa4f" comment="milleleaf node 69092a58-549a-5349-8f5f-845b3b56aa4f">'Use Phase'!$O$353</definedName>
    <definedName name="ox_6909dae8_7b2e_5f6b_acbc_639110fa2745" comment="milleleaf node 6909dae8-7b2e-5f6b-acbc-639110fa2745">'Heat map article'!$W$108</definedName>
    <definedName name="ox_690c2f32_3dd1_59f5_86db_3ff1d9f67b59" comment="milleleaf node 690c2f32-3dd1-59f5-86db-3ff1d9f67b59">Production!$B$176</definedName>
    <definedName name="ox_690ef065_8561_579b_8416_9821881781b5" comment="milleleaf node 690ef065-8561-579b-8416-9821881781b5">Recycling!$K$156</definedName>
    <definedName name="ox_69107e4f_636a_5396_8c36_38ae4e154424" comment="milleleaf node 69107e4f-636a-5396-8c36-38ae4e154424">'Heat map article'!$AT$17</definedName>
    <definedName name="ox_6918a842_c0f8_55d2_a7a0_06e09c50aeee" comment="milleleaf node 6918a842-c0f8-55d2-a7a0-06e09c50aeee">Production!$AF$12</definedName>
    <definedName name="ox_6918dd32_1cd2_5929_807f_29e778edfde9" comment="milleleaf node 6918dd32-1cd2-5929-807f-29e778edfde9">'Heat map article'!$L$94</definedName>
    <definedName name="ox_691c56c0_28c4_5efa_b327_1fede981cfc3" comment="milleleaf node 691c56c0-28c4-5efa-b327-1fede981cfc3">Resume_SensAnal!$F$165</definedName>
    <definedName name="ox_691f47cf_0446_5c9f_badb_de20598141b3" comment="milleleaf node 691f47cf-0446-5c9f-badb-de20598141b3">'Heat map article'!$H$63</definedName>
    <definedName name="ox_6922ffba_a7b9_5149_a76f_200c0786f022" comment="milleleaf node 6922ffba-a7b9-5149-a76f-200c0786f022">'Use Phase'!$AE$271</definedName>
    <definedName name="ox_6923c3e4_d680_5b62_b737_79734e5aa4b6" comment="milleleaf node 6923c3e4-d680-5b62-b737-79734e5aa4b6">'Heat map article'!$X$153</definedName>
    <definedName name="ox_6925b4c1_9da2_5efe_8bdc_01d54fb16ab2" comment="milleleaf node 6925b4c1-9da2-5efe-8bdc-01d54fb16ab2">Resume_SensAnal!$K$202</definedName>
    <definedName name="ox_692cdc72_d0e3_5a67_b858_b4a5d1e1bd75" comment="milleleaf node 692cdc72-d0e3-5a67-b858-b4a5d1e1bd75">Production!$BF$223</definedName>
    <definedName name="ox_6930d16d_5c49_51ca_b0a0_0db673cbfb20" comment="milleleaf node 6930d16d-5c49-51ca-b0a0-0db673cbfb20">'Heat map article'!$AP$6</definedName>
    <definedName name="ox_69376ede_a42a_51c1_bd8a_05bed2e8f621" comment="milleleaf node 69376ede-a42a-51c1-bd8a-05bed2e8f621">'Use Phase'!$AE$279</definedName>
    <definedName name="ox_69398880_9598_556c_9f48_525b95b93daa" comment="milleleaf node 69398880-9598-556c-9f48-525b95b93daa">'Use Phase_Grid'!$L$108</definedName>
    <definedName name="ox_693be38e_8812_5c0f_bce8_e37d250ce29b" comment="milleleaf node 693be38e-8812-5c0f-bce8-e37d250ce29b">'Use Phase'!$R$28</definedName>
    <definedName name="ox_693c8cbf_075d_5b89_9d3d_a65c32af7a65" comment="milleleaf node 693c8cbf-075d-5b89-9d3d-a65c32af7a65">Recycling!$AV$165</definedName>
    <definedName name="ox_6940ff3e_43e9_5254_b8f1_e2b3ac668502" comment="milleleaf node 6940ff3e-43e9-5254-b8f1-e2b3ac668502">'Heat map article'!$AP$33</definedName>
    <definedName name="ox_69416b00_e37e_599e_a5ac_a346d20dbaf5" comment="milleleaf node 69416b00-e37e-599e-a5ac-a346d20dbaf5">'Heat map article'!$AD$89</definedName>
    <definedName name="ox_6942e8a1_2fe7_5b3e_bbf5_4e0e91b8b2a7" comment="milleleaf node 6942e8a1-2fe7-5b3e-bbf5-4e0e91b8b2a7">Recycling!$O$191</definedName>
    <definedName name="ox_6945e20e_43de_5f5f_a9c0_730521f3dd9e" comment="milleleaf node 6945e20e-43de-5f5f-a9c0-730521f3dd9e">'Use Phase_Grid'!$J$110</definedName>
    <definedName name="ox_69481d93_12a4_5b51_9e78_49f0a04ba638" comment="milleleaf node 69481d93-12a4-5b51-9e78-49f0a04ba638">'Heat map article'!$E$125</definedName>
    <definedName name="ox_69482636_321e_5a7b_a775_c79d998828ab" comment="milleleaf node 69482636-321e-5a7b-a775-c79d998828ab">'Use Phase_Grid'!$K$111</definedName>
    <definedName name="ox_694b3bb4_12bb_5ff9_b310_7f93170c171d" comment="milleleaf node 694b3bb4-12bb-5ff9-b310-7f93170c171d">'Heat map article'!$AE$13</definedName>
    <definedName name="ox_694cdb2a_b113_54c0_a1f4_4bf9d80362e0" comment="milleleaf node 694cdb2a-b113-54c0-a1f4-4bf9d80362e0">'Heat map article'!$Q$118</definedName>
    <definedName name="ox_6951b51e_6479_5484_84db_dd3a8d7b44d1" comment="milleleaf node 6951b51e-6479-5484-84db-dd3a8d7b44d1">'Use Phase'!$K$363</definedName>
    <definedName name="ox_6951e60f_f23f_514b_b05a_8fa565008cca" comment="milleleaf node 6951e60f-f23f-514b-b05a-8fa565008cca">Graphs!$K$14</definedName>
    <definedName name="ox_6957193e_8261_5fba_90c7_1aa9b5f3b234" comment="milleleaf node 6957193e-8261-5fba-90c7-1aa9b5f3b234">Resume_SensAnal!$S$68</definedName>
    <definedName name="ox_69592a59_f1bd_51bb_8516_dbda1cc5acc2" comment="milleleaf node 69592a59-f1bd-51bb-8516-dbda1cc5acc2">'Heat map article'!$Z$146</definedName>
    <definedName name="ox_695a268e_7b70_50c1_98f7_2a931d414d1d" comment="milleleaf node 695a268e-7b70-50c1-98f7-2a931d414d1d">'Heat map article'!$W$23</definedName>
    <definedName name="ox_695c1d5b_cba6_57dd_af72_2f78cf60d511" comment="milleleaf node 695c1d5b-cba6-57dd-af72-2f78cf60d511">'Heat map article'!$AN$21</definedName>
    <definedName name="ox_695c7f1e_fc5f_5f87_b4db_0f7eedc4ac92" comment="milleleaf node 695c7f1e-fc5f-5f87-b4db-0f7eedc4ac92">'Use Phase_Grid'!$L$91</definedName>
    <definedName name="ox_695d592c_4128_5bbf_bf58_f7fd6c5e9131" comment="milleleaf node 695d592c-4128-5bbf-bf58-f7fd6c5e9131">Recycling!$F$81</definedName>
    <definedName name="ox_695d6c20_3666_5584_a366_0321adf56cff" comment="milleleaf node 695d6c20-3666-5584-a366-0321adf56cff">Resume_SensAnal!$E$196</definedName>
    <definedName name="ox_695df4e3_1ad8_5a90_b7d4_65f1e26fca8a" comment="milleleaf node 695df4e3-1ad8-5a90-b7d4-65f1e26fca8a">'Use Phase_Grid'!$L$160</definedName>
    <definedName name="ox_69607959_7b00_54d3_9894_16abecf0cafe" comment="milleleaf node 69607959-7b00-54d3-9894-16abecf0cafe">'Use Phase'!$V$308</definedName>
    <definedName name="ox_6963a6c1_d050_5a44_b701_633681d81d61" comment="milleleaf node 6963a6c1-d050-5a44-b701-633681d81d61">'Use Phase'!$T$172</definedName>
    <definedName name="ox_696fd59c_91e3_544d_8edf_08745c3b7480" comment="milleleaf node 696fd59c-91e3-544d-8edf-08745c3b7480">'Use Phase'!$R$140</definedName>
    <definedName name="ox_697391d5_2574_5c29_b41c_8760b9c19c2f" comment="milleleaf node 697391d5-2574-5c29-b41c-8760b9c19c2f">Production!$N$36</definedName>
    <definedName name="ox_6975a5af_ee99_535e_905a_c5fd068ba912" comment="milleleaf node 6975a5af-ee99-535e-905a-c5fd068ba912">Resume_SensAnal!$R$65</definedName>
    <definedName name="ox_6975c5e1_9a1f_5000_874f_7adc1a009c98" comment="milleleaf node 6975c5e1-9a1f-5000-874f-7adc1a009c98">'Use Phase'!$AD$259</definedName>
    <definedName name="ox_69788d3b_efba_58be_a823_26d1a81c7663" comment="milleleaf node 69788d3b-efba-58be-a823-26d1a81c7663">'Use Phase'!$AI$217</definedName>
    <definedName name="ox_697fb4fd_0127_5436_9360_620823dbbf08" comment="milleleaf node 697fb4fd-0127-5436-9360-620823dbbf08">'Use Phase'!$M$166</definedName>
    <definedName name="ox_6982d44c_3189_5467_aa34_e06df24e76f8" comment="milleleaf node 6982d44c-3189-5467-aa34-e06df24e76f8">'Use Phase_Grid'!$N$8</definedName>
    <definedName name="ox_6989680f_dddc_5b37_a188_b6b7430cd197" comment="milleleaf node 6989680f-dddc-5b37-a188-b6b7430cd197">'Use Phase_Grid'!$S$160</definedName>
    <definedName name="ox_698fcff6_1025_5fac_986f_50c00fa5c241" comment="milleleaf node 698fcff6-1025-5fac-986f-50c00fa5c241">'Use Phase'!$N$70</definedName>
    <definedName name="ox_698fd8a0_c962_539f_9c31_15d43af97dc7" comment="milleleaf node 698fd8a0-c962-539f-9c31-15d43af97dc7">'Use Phase'!$L$282</definedName>
    <definedName name="ox_699325cd_06c7_50de_93e9_b200c9f13bd8" comment="milleleaf node 699325cd-06c7-50de-93e9-b200c9f13bd8">'Heat map article'!$W$121</definedName>
    <definedName name="ox_6997b66d_bdac_50c1_9dba_4ee287c47eb2" comment="milleleaf node 6997b66d-bdac-50c1-9dba-4ee287c47eb2">'Use Phase_Grid'!$N$30</definedName>
    <definedName name="ox_699adb13_795a_5230_a906_30326b961794" comment="milleleaf node 699adb13-795a-5230-a906-30326b961794">'Heat map article'!$BA$18</definedName>
    <definedName name="ox_699b324f_8fec_54d7_8977_013bf7c4467e" comment="milleleaf node 699b324f-8fec-54d7-8977-013bf7c4467e">Resume_SensAnal!$W$205</definedName>
    <definedName name="ox_699b9d7b_2ad1_5f98_9a5c_0d7926fbc640" comment="milleleaf node 699b9d7b-2ad1-5f98-9a5c-0d7926fbc640">Recycling!$AE$171</definedName>
    <definedName name="ox_699d7a8d_4702_5f30_bf4e_c25d66c04355" comment="milleleaf node 699d7a8d-4702-5f30-bf4e-c25d66c04355">'Use Phase'!$V$352</definedName>
    <definedName name="ox_699f684f_4b66_58ec_b423_ed569069a27e" comment="milleleaf node 699f684f-4b66-58ec-b423-ed569069a27e">Resume_SensAnal!$P$66</definedName>
    <definedName name="ox_699fb36e_409e_50f8_a1e7_e6995706b52d" comment="milleleaf node 699fb36e-409e-50f8-a1e7-e6995706b52d">'Use Phase'!$M$33</definedName>
    <definedName name="ox_69a0d467_d953_51f3_8edb_3a21b6d50d1e" comment="milleleaf node 69a0d467-d953-51f3-8edb-3a21b6d50d1e">'Use Phase'!$AH$184</definedName>
    <definedName name="ox_69a6ec4a_6298_564f_830e_edfc0aadced3" comment="milleleaf node 69a6ec4a-6298-564f-830e-edfc0aadced3">'Use Phase'!$O$252</definedName>
    <definedName name="ox_69a8778e_3af6_5a4e_9087_32b506208cf0" comment="milleleaf node 69a8778e-3af6-5a4e-9087-32b506208cf0">Resume_SensAnal!$AN$44</definedName>
    <definedName name="ox_69ac61b7_fe8d_5212_b3c9_4666e9fb0c06" comment="milleleaf node 69ac61b7-fe8d-5212-b3c9-4666e9fb0c06">'Use Phase'!$L$398</definedName>
    <definedName name="ox_69ad089f_9681_5fe2_a75e_1ddac3c21f4b" comment="milleleaf node 69ad089f-9681-5fe2-a75e-1ddac3c21f4b">'Use Phase'!$AH$299</definedName>
    <definedName name="ox_69af28bc_a1cd_573e_a02f_ad093bf057a2" comment="milleleaf node 69af28bc-a1cd-573e-a02f-ad093bf057a2">Resume_SensAnal!$Q$58</definedName>
    <definedName name="ox_69b31264_1db3_58d0_8b63_337956bdc8d2" comment="milleleaf node 69b31264-1db3-58d0-8b63-337956bdc8d2">Resume_SensAnal!$N$73</definedName>
    <definedName name="ox_69b3a569_c8d1_57d1_b523_c2b032d1771a" comment="milleleaf node 69b3a569-c8d1-57d1-b523-c2b032d1771a">Recycling!$R$126</definedName>
    <definedName name="ox_69b806e2_02ed_53bb_81d6_f879a1db925d" comment="milleleaf node 69b806e2-02ed-53bb-81d6-f879a1db925d">Resume_SensAnal!$D$7</definedName>
    <definedName name="ox_69b93e6c_ab25_5052_adea_ebd255c6f375" comment="milleleaf node 69b93e6c-ab25-5052-adea-ebd255c6f375">'Use Phase'!$L$292</definedName>
    <definedName name="ox_69c18354_e7ca_5c74_a7aa_7b2d11078337" comment="milleleaf node 69c18354-e7ca-5c74-a7aa-7b2d11078337">'Use Phase'!$S$186</definedName>
    <definedName name="ox_69c45de0_f13a_5986_bf42_ec33b6ea8542" comment="milleleaf node 69c45de0-f13a-5986-bf42-ec33b6ea8542">'Heat map article'!$J$109</definedName>
    <definedName name="ox_69c46c6c_9dbe_5ada_8b7d_d9983ed59ad9" comment="milleleaf node 69c46c6c-9dbe-5ada-8b7d-d9983ed59ad9">Production!$AL$221</definedName>
    <definedName name="ox_69c555ec_08d2_50a8_857d_13c144b534ca" comment="milleleaf node 69c555ec-08d2-50a8-857d-13c144b534ca">Production!$B$10</definedName>
    <definedName name="ox_69c669b2_80f5_5233_8932_5d125aa13121" comment="milleleaf node 69c669b2-80f5-5233-8932-5d125aa13121">Resume_SensAnal!$J$17</definedName>
    <definedName name="ox_69ca73bc_b1aa_57c3_8f5e_2f473d464110" comment="milleleaf node 69ca73bc-b1aa-57c3-8f5e-2f473d464110">Recycling!$AC$193</definedName>
    <definedName name="ox_69cc2174_8649_5206_a089_3635cf4a9ba3" comment="milleleaf node 69cc2174-8649-5206-a089-3635cf4a9ba3">'Use Phase'!$J$227</definedName>
    <definedName name="ox_69cff01d_f3af_5835_89ba_8a5c392a7e0c" comment="milleleaf node 69cff01d-f3af-5835-89ba-8a5c392a7e0c">'Use Phase'!$V$302</definedName>
    <definedName name="ox_69d0dd58_2e1f_5186_86b6_793fe9c4b39c" comment="milleleaf node 69d0dd58-2e1f-5186-86b6-793fe9c4b39c">Resume_SensAnal!$T$19</definedName>
    <definedName name="ox_69d21fff_dd49_5fdf_a753_9473329fee51" comment="milleleaf node 69d21fff-dd49-5fdf-a753-9473329fee51">'Heat map article'!$M$60</definedName>
    <definedName name="ox_69d224e8_7d95_5602_86b3_2fd3d2996b5f" comment="milleleaf node 69d224e8-7d95-5602-86b3-2fd3d2996b5f">'Heat map article'!$AD$100</definedName>
    <definedName name="ox_69d9384b_d404_57bb_8502_a5799547a41d" comment="milleleaf node 69d9384b-d404-57bb-8502-a5799547a41d">Resume_SensAnal!$AR$99</definedName>
    <definedName name="ox_69db7264_813e_5cfc_a551_91ae5ebc6cd7" comment="milleleaf node 69db7264-813e-5cfc-a551-91ae5ebc6cd7">'Use Phase_Grid'!$F$57</definedName>
    <definedName name="ox_69dcd5fc_1bdf_5376_85d2_1f690d0fc86a" comment="milleleaf node 69dcd5fc-1bdf-5376-85d2-1f690d0fc86a">'Use Phase'!$O$131</definedName>
    <definedName name="ox_69dd2837_8639_5994_bb03_0072decacdcc" comment="milleleaf node 69dd2837-8639-5994-bb03-0072decacdcc">Production!$BF$88</definedName>
    <definedName name="ox_69e0ca24_0d03_5bfd_93f5_9857d0932b31" comment="milleleaf node 69e0ca24-0d03-5bfd-93f5-9857d0932b31">'Use Phase'!$AI$172</definedName>
    <definedName name="ox_69e471f9_cc6a_527e_8d8c_31d42d0987b5" comment="milleleaf node 69e471f9-cc6a-527e-8d8c-31d42d0987b5">'Heat map article'!$AS$12</definedName>
    <definedName name="ox_69e60dca_4085_5f63_a944_23526ce5703c" comment="milleleaf node 69e60dca-4085-5f63-a944-23526ce5703c">'Use Phase_Grid'!$O$60</definedName>
    <definedName name="ox_69eadd34_420b_5cf5_93bc_6a65d5115515" comment="milleleaf node 69eadd34-420b-5cf5-93bc-6a65d5115515">'Heat map article'!$AS$41</definedName>
    <definedName name="ox_69ee515d_c2a5_5fba_94a9_d26ba24ee424" comment="milleleaf node 69ee515d-c2a5-5fba-94a9-d26ba24ee424">'Use Phase'!$Q$362</definedName>
    <definedName name="ox_69f6e7c7_888c_54bf_986d_0cbab2dbc48f" comment="milleleaf node 69f6e7c7-888c-54bf-986d-0cbab2dbc48f">'Use Phase_Grid'!$D$59</definedName>
    <definedName name="ox_69f7cebb_a5ad_531f_aa15_9e80695ed6ee" comment="milleleaf node 69f7cebb-a5ad-531f-aa15-9e80695ed6ee">'Heat map article'!$X$15</definedName>
    <definedName name="ox_69f82120_0770_59e0_9a74_ed5a3b0731d6" comment="milleleaf node 69f82120-0770-59e0-9a74-ed5a3b0731d6">'Use Phase'!$AJ$348</definedName>
    <definedName name="ox_69fcc732_17b4_58b2_805a_68300cfa7410" comment="milleleaf node 69fcc732-17b4-58b2-805a-68300cfa7410">Resume_SensAnal!$H$145</definedName>
    <definedName name="ox_69fde5e9_cf5e_5352_9203_b16581f61b2a" comment="milleleaf node 69fde5e9-cf5e-5352-9203-b16581f61b2a">Production!$BF$158</definedName>
    <definedName name="ox_69fe6fd5_3f32_5909_bc18_2160a64b91e7" comment="milleleaf node 69fe6fd5-3f32-5909-bc18-2160a64b91e7">Whisker_Sens!$J$49</definedName>
    <definedName name="ox_69fe8476_41bc_56c3_85aa_6b911f746254" comment="milleleaf node 69fe8476-41bc-56c3-85aa-6b911f746254">'Use Phase'!$T$280</definedName>
    <definedName name="ox_6a037209_3e34_55d6_b5a7_dab327c4313d" comment="milleleaf node 6a037209-3e34-55d6-b5a7-dab327c4313d">'Use Phase'!$P$6</definedName>
    <definedName name="ox_6a0495d3_0dc3_5fe8_9591_eba7a7a3cabc" comment="milleleaf node 6a0495d3-0dc3-5fe8-9591-eba7a7a3cabc">'Use Phase'!$Q$30</definedName>
    <definedName name="ox_6a088412_d576_58b6_bb08_d64f5c88b2a2" comment="milleleaf node 6a088412-d576-58b6-bb08-d64f5c88b2a2">Recycling!$AY$118</definedName>
    <definedName name="ox_6a089c45_ab12_5bb6_87b6_ff7517bb402c" comment="milleleaf node 6a089c45-ab12-5bb6-87b6-ff7517bb402c">'Heat map article'!$AT$18</definedName>
    <definedName name="ox_6a0ce242_929f_5438_a3df_08f205dd5851" comment="milleleaf node 6a0ce242-929f-5438-a3df-08f205dd5851">'Heat map article'!$I$80</definedName>
    <definedName name="ox_6a0d0c72_8fe7_56fd_90b6_1072a6aa8537" comment="milleleaf node 6a0d0c72-8fe7-56fd-90b6-1072a6aa8537">'Use Phase'!$Q$292</definedName>
    <definedName name="ox_6a118fac_8c1c_5108_9b1f_e2f0b0bc5af3" comment="milleleaf node 6a118fac-8c1c-5108-9b1f-e2f0b0bc5af3">Resume_SensAnal!$AE$63</definedName>
    <definedName name="ox_6a11de0a_be57_56af_9a96_fffd5bbb73c0" comment="milleleaf node 6a11de0a-be57-56af-9a96-fffd5bbb73c0">Graphs!$K$32</definedName>
    <definedName name="ox_6a12be8d_1fbe_5675_8eb1_dd015e27fe56" comment="milleleaf node 6a12be8d-1fbe-5675-8eb1-dd015e27fe56">Resume_SensAnal!$S$190</definedName>
    <definedName name="ox_6a1313a3_7559_554f_abf6_1a8bab69a674" comment="milleleaf node 6a1313a3-7559-554f-abf6-1a8bab69a674">'Use Phase'!$E$41</definedName>
    <definedName name="ox_6a13cc1a_a75b_576f_acdb_c45b94e8eb18" comment="milleleaf node 6a13cc1a-a75b-576f-acdb-c45b94e8eb18">'Use Phase'!$S$341</definedName>
    <definedName name="ox_6a1460a5_1a5f_5731_a2f5_9383e76b0988" comment="milleleaf node 6a1460a5-1a5f-5731-a2f5-9383e76b0988">Production!$H$87</definedName>
    <definedName name="ox_6a167b9d_ffe7_5ae5_b1c4_b5b0ffd7c2ed" comment="milleleaf node 6a167b9d-ffe7-5ae5-b1c4-b5b0ffd7c2ed">'Heat map article'!$N$20</definedName>
    <definedName name="ox_6a176094_b0b5_57f3_92da_020a4609a6a6" comment="milleleaf node 6a176094-b0b5-57f3-92da-020a4609a6a6">Resume_SensAnal!$AC$65</definedName>
    <definedName name="ox_6a19a96f_305c_5409_b702_24459f8cc9c3" comment="milleleaf node 6a19a96f-305c-5409-b702-24459f8cc9c3">'Use Phase'!$M$194</definedName>
    <definedName name="ox_6a19fb6d_eae7_516e_909b_69fee52386f5" comment="milleleaf node 6a19fb6d-eae7-516e-909b-69fee52386f5">'Heat map article'!$V$124</definedName>
    <definedName name="ox_6a1d8278_df4f_5bde_a268_9a59444203f7" comment="milleleaf node 6a1d8278-df4f-5bde-a268-9a59444203f7">'Use Phase'!$R$347</definedName>
    <definedName name="ox_6a1dfc53_01f1_5093_a7e1_4a39555bd8a1" comment="milleleaf node 6a1dfc53-01f1-5093-a7e1-4a39555bd8a1">'Heat map article'!$AH$65</definedName>
    <definedName name="ox_6a20ac21_a142_588a_8aba_0c55fb1a1157" comment="milleleaf node 6a20ac21-a142-588a-8aba-0c55fb1a1157">Production!$E$31</definedName>
    <definedName name="ox_6a264cf4_ab64_51ac_812c_0be908784b09" comment="milleleaf node 6a264cf4-ab64-51ac-812c-0be908784b09">Resume_SensAnal!$I$98</definedName>
    <definedName name="ox_6a2bfe97_1e65_5bc7_b9e2_fcc16c6aaaa3" comment="milleleaf node 6a2bfe97-1e65-5bc7-b9e2-fcc16c6aaaa3">Resume_SensAnal!$AB$103</definedName>
    <definedName name="ox_6a2d47e3_487f_563f_aedd_216b49af7c42" comment="milleleaf node 6a2d47e3-487f-563f-aedd-216b49af7c42">'Use Phase'!$O$207</definedName>
    <definedName name="ox_6a2d6f0e_e8ea_5034_8804_e739ab57d21f" comment="milleleaf node 6a2d6f0e-e8ea-5034-8804-e739ab57d21f">'Use Phase'!$P$392</definedName>
    <definedName name="ox_6a2e0978_34c1_5903_840d_af8ea1b05104" comment="milleleaf node 6a2e0978-34c1-5903-840d-af8ea1b05104">'Heat map article'!$J$99</definedName>
    <definedName name="ox_6a31f3c6_ca69_558a_8303_195efb7c4899" comment="milleleaf node 6a31f3c6-ca69-558a-8303-195efb7c4899">Resume_SensAnal!$S$150</definedName>
    <definedName name="ox_6a3658a5_15ea_52bb_8856_d0252f49444a" comment="milleleaf node 6a3658a5-15ea-52bb-8856-d0252f49444a">'Use Phase'!$L$48</definedName>
    <definedName name="ox_6a38afe4_def8_5690_8505_7a3da452002e" comment="milleleaf node 6a38afe4-def8-5690-8505-7a3da452002e">Production!$E$36</definedName>
    <definedName name="ox_6a3b5015_658d_544c_9f02_d17aa622c693" comment="milleleaf node 6a3b5015-658d-544c-9f02-d17aa622c693">'Use Phase'!$U$191</definedName>
    <definedName name="ox_6a3e3bbd_1a7f_521a_92f7_f50abaef7d55" comment="milleleaf node 6a3e3bbd-1a7f-521a-92f7-f50abaef7d55">'Use Phase'!$B$8</definedName>
    <definedName name="ox_6a49b0a3_4a93_5902_a1de_aac4d8b99ea0" comment="milleleaf node 6a49b0a3-4a93-5902-a1de-aac4d8b99ea0">Resume_SensAnal!$AP$51</definedName>
    <definedName name="ox_6a4f53cc_0ccc_5591_bf4a_978337efea72" comment="milleleaf node 6a4f53cc-0ccc-5591-bf4a-978337efea72">'Use Phase'!$V$168</definedName>
    <definedName name="ox_6a4fa89e_b524_583f_9893_036976d7a2db" comment="milleleaf node 6a4fa89e-b524-583f-9893-036976d7a2db">'Heat map article'!$C$82</definedName>
    <definedName name="ox_6a5526ca_c707_5309_9048_d1f548be950c" comment="milleleaf node 6a5526ca-c707-5309-9048-d1f548be950c">Recycling!$AZ$117</definedName>
    <definedName name="ox_6a57264c_50de_560c_a31b_d945d7e55bef" comment="milleleaf node 6a57264c-50de-560c-a31b-d945d7e55bef">'Use Phase_Grid'!$U$158</definedName>
    <definedName name="ox_6a57f1d9_0d18_5db1_a594_03c00aebe637" comment="milleleaf node 6a57f1d9-0d18-5db1-a594-03c00aebe637">'Use Phase'!$K$319</definedName>
    <definedName name="ox_6a621c75_497a_574c_a928_797c819b65a3" comment="milleleaf node 6a621c75-497a-574c-a928-797c819b65a3">'Heat map article'!$O$17</definedName>
    <definedName name="ox_6a6258fd_7782_59e8_8ea9_07415c41bc13" comment="milleleaf node 6a6258fd-7782-59e8-8ea9-07415c41bc13">'Heat map article'!$F$30</definedName>
    <definedName name="ox_6a64dd8d_99b6_5b7c_b3e6_eb53aa6d1dc6" comment="milleleaf node 6a64dd8d-99b6-5b7c-b3e6-eb53aa6d1dc6">Recycling!$AP$167</definedName>
    <definedName name="ox_6a653abd_5d91_55de_b0df_260190a57b52" comment="milleleaf node 6a653abd-5d91-55de-b0df-260190a57b52">Graphs!$C$26</definedName>
    <definedName name="ox_6a692f8b_2a7c_5266_a757_203d1c1a6f66" comment="milleleaf node 6a692f8b-2a7c-5266-a757-203d1c1a6f66">Production!$U$62</definedName>
    <definedName name="ox_6a6c4142_6c82_5f54_aabc_f5f83ff65b20" comment="milleleaf node 6a6c4142-6c82-5f54-aabc-f5f83ff65b20">'Heat map article'!$F$116</definedName>
    <definedName name="ox_6a6c5859_1bef_5a0f_94b8_77d18ac5ac2d" comment="milleleaf node 6a6c5859-1bef-5a0f-94b8-77d18ac5ac2d">'Heat map article'!$C$141</definedName>
    <definedName name="ox_6a6e8bd5_75e6_5a93_892e_5a967f1d1293" comment="milleleaf node 6a6e8bd5-75e6-5a93-892e-5a967f1d1293">'Use Phase_Grid'!$R$92</definedName>
    <definedName name="ox_6a73ae78_5838_5be6_b611_351bfcf32a35" comment="milleleaf node 6a73ae78-5838-5be6-b611-351bfcf32a35">'Heat map article'!$AF$82</definedName>
    <definedName name="ox_6a76fa43_1da3_5b55_99f5_1c0f8724095b" comment="milleleaf node 6a76fa43-1da3-5b55-99f5-1c0f8724095b">'Use Phase_Grid'!$L$68</definedName>
    <definedName name="ox_6a7e4770_4138_56cd_b06b_96bd31ae48a8" comment="milleleaf node 6a7e4770-4138-56cd-b06b-96bd31ae48a8">Recycling!$AY$165</definedName>
    <definedName name="ox_6a82a399_e377_50e9_a523_4945c293d9a5" comment="milleleaf node 6a82a399-e377-50e9-a523-4945c293d9a5">'Heat map article'!$Y$106</definedName>
    <definedName name="ox_6a8b0e90_951d_5ab1_bc14_ef313ce96920" comment="milleleaf node 6a8b0e90-951d-5ab1-bc14-ef313ce96920">'Use Phase'!$R$293</definedName>
    <definedName name="ox_6a909793_cf82_5f05_9d8c_d07d05b2f1bb" comment="milleleaf node 6a909793-cf82-5f05-9d8c-d07d05b2f1bb">Graphs!$B$59</definedName>
    <definedName name="ox_6a95296f_23fe_5072_83b6_8f7f53000686" comment="milleleaf node 6a95296f-23fe-5072-83b6-8f7f53000686">'Use Phase'!$B$37</definedName>
    <definedName name="ox_6a95d901_ce56_528a_a5bc_a0bf3f067e31" comment="milleleaf node 6a95d901-ce56-528a-a5bc-a0bf3f067e31">'Heat map article'!$AH$60</definedName>
    <definedName name="ox_6a995c68_163d_585e_981a_8cac4eca6e64" comment="milleleaf node 6a995c68-163d-585e-981a-8cac4eca6e64">Recycling!$R$190</definedName>
    <definedName name="ox_6a9a6a91_98f6_567d_b5b5_adb08f6cd6a6" comment="milleleaf node 6a9a6a91-98f6-567d-b5b5-adb08f6cd6a6">'Use Phase'!$AE$338</definedName>
    <definedName name="ox_6a9a87e3_76bc_5508_bef3_3cadb86e22c9" comment="milleleaf node 6a9a87e3-76bc-5508-bef3-3cadb86e22c9">'Use Phase'!$K$261</definedName>
    <definedName name="ox_6a9f7456_c3c8_5f55_83dc_824d1ba88de9" comment="milleleaf node 6a9f7456-c3c8-5f55-83dc-824d1ba88de9">'Use Phase'!$O$391</definedName>
    <definedName name="ox_6a9fd411_94c7_567a_8d2b_e5eeb39124cd" comment="milleleaf node 6a9fd411-94c7-567a-8d2b-e5eeb39124cd">Resume_SensAnal!$E$7</definedName>
    <definedName name="ox_6aa26860_f76b_5869_b01f_9ae69f42a3c0" comment="milleleaf node 6aa26860-f76b-5869-b01f-9ae69f42a3c0">Recycling!$J$81</definedName>
    <definedName name="ox_6aa8791c_5d09_57d3_913c_7b813e675bc4" comment="milleleaf node 6aa8791c-5d09-57d3-913c-7b813e675bc4">Production!$AU$85</definedName>
    <definedName name="ox_6aaa15b1_867e_5f2f_b920_0f417b0fbc19" comment="milleleaf node 6aaa15b1-867e-5f2f-b920-0f417b0fbc19">'Use Phase_Grid'!$Q$256</definedName>
    <definedName name="ox_6aac9233_a8db_5ca0_8fe5_dec77bfb7945" comment="milleleaf node 6aac9233-a8db-5ca0-8fe5-dec77bfb7945">Production!$AU$89</definedName>
    <definedName name="ox_6aac9621_6455_59d7_be6f_8f7602e6bb74" comment="milleleaf node 6aac9621-6455-59d7-be6f-8f7602e6bb74">Production!$Q$145</definedName>
    <definedName name="ox_6ab38004_0121_5b13_b318_b994431ae6cf" comment="milleleaf node 6ab38004-0121-5b13-b318-b994431ae6cf">Resume_SensAnal!$S$200</definedName>
    <definedName name="ox_6ab4093f_06c1_5ee8_878f_becd856795ca" comment="milleleaf node 6ab4093f-06c1-5ee8-878f-becd856795ca">'Use Phase_Grid'!$V$154</definedName>
    <definedName name="ox_6ab4e468_437d_5fb3_bce7_4b75d2e06ec2" comment="milleleaf node 6ab4e468-437d-5fb3-bce7-4b75d2e06ec2">'Use Phase'!$N$316</definedName>
    <definedName name="ox_6aba63c0_3200_522f_938c_5e7cf6974efd" comment="milleleaf node 6aba63c0-3200-522f-938c-5e7cf6974efd">Production!$I$10</definedName>
    <definedName name="ox_6abc8a34_92c9_548b_8b7c_fc2b797b3a4e" comment="milleleaf node 6abc8a34-92c9-548b-8b7c-fc2b797b3a4e">'Use Phase_Grid'!$N$41</definedName>
    <definedName name="ox_6abdda0a_db15_5184_aaa7_b1524c254af3" comment="milleleaf node 6abdda0a-db15-5184-aaa7-b1524c254af3">'Use Phase'!$J$58</definedName>
    <definedName name="ox_6abddbd4_a0c4_5b7d_a109_cf17f033fb59" comment="milleleaf node 6abddbd4-a0c4-5b7d-a109-cf17f033fb59">'Use Phase'!$AJ$145</definedName>
    <definedName name="ox_6ac24c4b_68da_5fb5_b8e0_c2062f66e003" comment="milleleaf node 6ac24c4b-68da-5fb5-b8e0-c2062f66e003">Recycling!$AB$112</definedName>
    <definedName name="ox_6ac368d4_e6a9_5a45_88d1_b6927f6d49a2" comment="milleleaf node 6ac368d4-e6a9-5a45-88d1-b6927f6d49a2">Recycling!$AB$91</definedName>
    <definedName name="ox_6ac65ebe_ef67_57da_baf1_70eaea236e3e" comment="milleleaf node 6ac65ebe-ef67-57da-baf1-70eaea236e3e">Production!$E$132</definedName>
    <definedName name="ox_6ac9194a_46a1_549e_ae80_32140d27cb01" comment="milleleaf node 6ac9194a-46a1-549e-ae80-32140d27cb01">Resume_SensAnal!$AI$62</definedName>
    <definedName name="ox_6acd018b_8952_5941_b7cb_fb041fc758be" comment="milleleaf node 6acd018b-8952-5941-b7cb-fb041fc758be">'Use Phase_Grid'!$P$118</definedName>
    <definedName name="ox_6acd1396_53f8_5ac8_8d0c_f8a6bb8ea5f0" comment="milleleaf node 6acd1396-53f8-5ac8-8d0c-f8a6bb8ea5f0">'Use Phase'!$Q$96</definedName>
    <definedName name="ox_6acdf40f_a89f_5b7e_963a_b680f42e8888" comment="milleleaf node 6acdf40f-a89f-5b7e-963a-b680f42e8888">'Use Phase'!$P$381</definedName>
    <definedName name="ox_6acdf4bf_3427_5d3f_918d_8b278079050f" comment="milleleaf node 6acdf4bf-3427-5d3f-918d-8b278079050f">Recycling!$B$107</definedName>
    <definedName name="ox_6acf114d_f2b9_570c_b511_16b04d7c0924" comment="milleleaf node 6acf114d-f2b9-570c-b511-16b04d7c0924">Resume_SensAnal!$AM$73</definedName>
    <definedName name="ox_6acf7279_3ae7_5f10_8eb3_a53729088c7a" comment="milleleaf node 6acf7279-3ae7-5f10-8eb3-a53729088c7a">'Use Phase_Grid'!$K$198</definedName>
    <definedName name="ox_6ad04045_1afd_5925_a024_effe4d37d770" comment="milleleaf node 6ad04045-1afd-5925-a024-effe4d37d770">'Heat map article'!$AH$12</definedName>
    <definedName name="ox_6ad3e4c6_a02b_560e_8fa6_d0d1c91bb3b3" comment="milleleaf node 6ad3e4c6-a02b-560e-8fa6-d0d1c91bb3b3">'Use Phase'!$T$250</definedName>
    <definedName name="ox_6ad4d05f_7d7f_5f6a_9ffb_e12ed035a7cd" comment="milleleaf node 6ad4d05f-7d7f-5f6a-9ffb-e12ed035a7cd">'Heat map article'!$AI$18</definedName>
    <definedName name="ox_6ad54eed_5cf9_5ccd_b956_6af44cb43763" comment="milleleaf node 6ad54eed-5cf9-5ccd-b956-6af44cb43763">'Use Phase'!$Q$57</definedName>
    <definedName name="ox_6adb29ea_223e_5483_bd67_806e2d8870d3" comment="milleleaf node 6adb29ea-223e-5483-bd67-806e2d8870d3">'Heat map article'!$AE$113</definedName>
    <definedName name="ox_6adff0dd_09f1_5442_bd67_56d3e4460ca2" comment="milleleaf node 6adff0dd-09f1-5442-bd67-56d3e4460ca2">'Heat map article'!$V$18</definedName>
    <definedName name="ox_6ae087f7_c02c_5184_bc4b_7928972f7839" comment="milleleaf node 6ae087f7-c02c-5184-bc4b-7928972f7839">Resume_SensAnal!$AD$35</definedName>
    <definedName name="ox_6ae486f4_41f9_5cbf_99b6_b606d4f59359" comment="milleleaf node 6ae486f4-41f9-5cbf-99b6-b606d4f59359">Graphs!$F$66</definedName>
    <definedName name="ox_6ae4da29_b5a0_532a_b8d4_c5bf0408d3b3" comment="milleleaf node 6ae4da29-b5a0-532a-b8d4-c5bf0408d3b3">Graphs!$L$39</definedName>
    <definedName name="ox_6aeb5e53_a399_53b1_af31_ed94a249cad2" comment="milleleaf node 6aeb5e53-a399-53b1-af31-ed94a249cad2">'Use Phase_Grid'!$N$28</definedName>
    <definedName name="ox_6aee8cd0_b56c_56c5_ae7b_7d5ba2f645ce" comment="milleleaf node 6aee8cd0-b56c-56c5-ae7b-7d5ba2f645ce">'Use Phase_Grid'!$O$51</definedName>
    <definedName name="ox_6aefad85_b5b9_5e7a_868f_8b3d9a0f49e3" comment="milleleaf node 6aefad85-b5b9-5e7a-868f-8b3d9a0f49e3">'Heat map article'!$D$14</definedName>
    <definedName name="ox_6af01218_3fff_5b95_bebb_4792f5123d5b" comment="milleleaf node 6af01218-3fff-5b95-bebb-4792f5123d5b">'Heat map article'!$W$80</definedName>
    <definedName name="ox_6af24488_a005_5051_b8c6_c380306b7e1e" comment="milleleaf node 6af24488-a005-5051-b8c6-c380306b7e1e">'Use Phase'!$L$254</definedName>
    <definedName name="ox_6af33cf4_ff24_51ae_9661_49ddb7a2c919" comment="milleleaf node 6af33cf4-ff24-51ae-9661-49ddb7a2c919">'Use Phase'!$R$16</definedName>
    <definedName name="ox_6afffe70_e5a9_5d12_b13e_dda9b8491e58" comment="milleleaf node 6afffe70-e5a9-5d12-b13e-dda9b8491e58">'Heat map article'!$AH$119</definedName>
    <definedName name="ox_6b010bd0_8446_5c8f_9dce_913cefbf62ee" comment="milleleaf node 6b010bd0-8446-5c8f-9dce-913cefbf62ee">Recycling!$AC$136</definedName>
    <definedName name="ox_6b02b970_d09a_5623_aade_f7a3ae9ad9fd" comment="milleleaf node 6b02b970-d09a-5623-aade-f7a3ae9ad9fd">'Use Phase'!$M$239</definedName>
    <definedName name="ox_6b03b97f_5d82_5dfb_8cda_778491b56d75" comment="milleleaf node 6b03b97f-5d82-5dfb-8cda-778491b56d75">Production!$H$243</definedName>
    <definedName name="ox_6b04c973_5e4f_5035_9fdc_fb9c2c40e48e" comment="milleleaf node 6b04c973-5e4f-5035-9fdc-fb9c2c40e48e">'Heat map article'!$Z$51</definedName>
    <definedName name="ox_6b06ab4a_d7cb_5054_b328_92a48e53425f" comment="milleleaf node 6b06ab4a-d7cb-5054-b328-92a48e53425f">'Use Phase'!$AK$331</definedName>
    <definedName name="ox_6b11185b_d030_5f0d_84c0_9febd0e3955b" comment="milleleaf node 6b11185b-d030-5f0d-84c0-9febd0e3955b">'Use Phase'!$M$190</definedName>
    <definedName name="ox_6b1225c6_94fa_5f20_b401_32ef34597def" comment="milleleaf node 6b1225c6-94fa-5f20-b401-32ef34597def">Production!$AP$1</definedName>
    <definedName name="ox_6b130907_f315_521d_a0a0_b3531acf3657" comment="milleleaf node 6b130907-f315-521d-a0a0-b3531acf3657">Resume_SensAnal!$J$158</definedName>
    <definedName name="ox_6b1610e8_363c_54b4_9db8_7af91f23eccb" comment="milleleaf node 6b1610e8-363c-54b4-9db8-7af91f23eccb">Recycling!$BR$332</definedName>
    <definedName name="ox_6b19d795_3ad2_5644_a00f_e7b44f0c97bf" comment="milleleaf node 6b19d795-3ad2-5644-a00f-e7b44f0c97bf">Resume_SensAnal!$U$20</definedName>
    <definedName name="ox_6b1b281d_f0fb_57cc_b7b5_290a225c52b1" comment="milleleaf node 6b1b281d-f0fb-57cc-b7b5-290a225c52b1">Resume_SensAnal!$O$217</definedName>
    <definedName name="ox_6b1bb045_38ef_55cc_a3d2_092b1f47d9ab" comment="milleleaf node 6b1bb045-38ef-55cc-a3d2-092b1f47d9ab">Production!$J$241</definedName>
    <definedName name="ox_6b1edec4_d850_5a0a_a45c_6cc119544814" comment="milleleaf node 6b1edec4-d850-5a0a-a45c-6cc119544814">'Use Phase'!$AE$195</definedName>
    <definedName name="ox_6b2133f4_7472_5e49_b408_b4e44f0126db" comment="milleleaf node 6b2133f4-7472-5e49-b408-b4e44f0126db">'Heat map article'!$BA$38</definedName>
    <definedName name="ox_6b217533_6eb4_50a2_ba75_21c3d05c2bc3" comment="milleleaf node 6b217533-6eb4-50a2-ba75-21c3d05c2bc3">'Heat map article'!$AQ$23</definedName>
    <definedName name="ox_6b2326bc_f036_53ec_b1de_a209a8e03283" comment="milleleaf node 6b2326bc-f036-53ec-b1de-a209a8e03283">'Heat map article'!$R$11</definedName>
    <definedName name="ox_6b283667_79fe_548b_9238_eef64f8b4279" comment="milleleaf node 6b283667-79fe-548b-9238-eef64f8b4279">Recycling!$AC$170</definedName>
    <definedName name="ox_6b2a4eda_6ebd_55de_9db4_233309f629aa" comment="milleleaf node 6b2a4eda-6ebd-55de-9db4-233309f629aa">Recycling!$BR$322</definedName>
    <definedName name="ox_6b2d0d27_725f_55fa_b4a7_23c07529af80" comment="milleleaf node 6b2d0d27-725f-55fa-b4a7-23c07529af80">'Use Phase'!$L$22</definedName>
    <definedName name="ox_6b30b210_f261_5b26_b269_b60e01c216d9" comment="milleleaf node 6b30b210-f261-5b26-b269-b60e01c216d9">'Use Phase'!$S$330</definedName>
    <definedName name="ox_6b3bd466_985a_5b89_9e4d_56196a9c5ed3" comment="milleleaf node 6b3bd466-985a-5b89-9e4d-56196a9c5ed3">'Use Phase'!$W$341</definedName>
    <definedName name="ox_6b3c23eb_b164_59ef_be1a_5a944a1b1a24" comment="milleleaf node 6b3c23eb-b164-59ef-be1a-5a944a1b1a24">Resume_SensAnal!$S$102</definedName>
    <definedName name="ox_6b43264e_35ed_570b_a680_f6f1f66601f8" comment="milleleaf node 6b43264e-35ed-570b-a680-f6f1f66601f8">'Use Phase'!$AJ$173</definedName>
    <definedName name="ox_6b439bdd_d1e8_50c6_931d_9660902953d6" comment="milleleaf node 6b439bdd-d1e8-50c6-931d-9660902953d6">'Use Phase'!$G$62</definedName>
    <definedName name="ox_6b4526ab_bb35_5bc1_a676_08de770cea10" comment="milleleaf node 6b4526ab-bb35-5bc1-a676-08de770cea10">'Heat map article'!$Q$78</definedName>
    <definedName name="ox_6b46c1ef_fc0b_5b2a_86fc_a2d0ecff2a26" comment="milleleaf node 6b46c1ef-fc0b-5b2a-86fc-a2d0ecff2a26">'Heat map article'!$AG$90</definedName>
    <definedName name="ox_6b492f39_56d4_545c_a4bc_a6a07f3eea58" comment="milleleaf node 6b492f39-56d4-545c-a4bc-a6a07f3eea58">Recycling!$AL$152</definedName>
    <definedName name="ox_6b4d4bba_ee96_57a1_95ab_0046c19ee2b0" comment="milleleaf node 6b4d4bba-ee96-57a1-95ab-0046c19ee2b0">'Use Phase'!$S$321</definedName>
    <definedName name="ox_6b4ebcb2_8d71_5a6f_9942_916efa1e9b16" comment="milleleaf node 6b4ebcb2-8d71-5a6f-9942-916efa1e9b16">'Use Phase_Grid'!$Q$267</definedName>
    <definedName name="ox_6b4ec738_a413_5ebc_828c_fae550df33e1" comment="milleleaf node 6b4ec738-a413-5ebc-828c-fae550df33e1">Recycling!$J$182</definedName>
    <definedName name="ox_6b610d93_f655_53b0_85c3_02412c5c96a5" comment="milleleaf node 6b610d93-f655-53b0-85c3-02412c5c96a5">Production!$Q$191</definedName>
    <definedName name="ox_6b62801d_30c6_575e_ab87_6df2d06dd63a" comment="milleleaf node 6b62801d-30c6-575e-ab87-6df2d06dd63a">Recycling!$S$191</definedName>
    <definedName name="ox_6b64bc6f_8a63_576f_9896_91c84ab80610" comment="milleleaf node 6b64bc6f-8a63-576f-9896-91c84ab80610">'Heat map article'!$AB$42</definedName>
    <definedName name="ox_6b689cd8_3051_591f_8d04_0ce46d3fbbc2" comment="milleleaf node 6b689cd8-3051-591f-8d04-0ce46d3fbbc2">Production!$B$26</definedName>
    <definedName name="ox_6b690147_e0c4_5118_a7f5_3e146006ae3e" comment="milleleaf node 6b690147-e0c4-5118-a7f5-3e146006ae3e">Production!$AA$1</definedName>
    <definedName name="ox_6b6a300e_b3cb_5c25_a5a8_14c60ae9acfd" comment="milleleaf node 6b6a300e-b3cb-5c25-a5a8-14c60ae9acfd">Graphs!$B$43</definedName>
    <definedName name="ox_6b6b1419_902d_51f4_ade7_f11dd4e4384c" comment="milleleaf node 6b6b1419-902d-51f4-ade7-f11dd4e4384c">Resume_SensAnal!$J$221</definedName>
    <definedName name="ox_6b6d1dc2_bc0d_578d_9310_d3a0e2f13060" comment="milleleaf node 6b6d1dc2-bc0d-578d-9310-d3a0e2f13060">'Heat map article'!$AN$29</definedName>
    <definedName name="ox_6b6f5d4c_cd17_55da_b9a1_799fc93bcd45" comment="milleleaf node 6b6f5d4c-cd17-55da-b9a1-799fc93bcd45">'Use Phase'!$AG$295</definedName>
    <definedName name="ox_6b7612e9_f682_5b4e_9f7d_1c06e731de06" comment="milleleaf node 6b7612e9-f682-5b4e-9f7d-1c06e731de06">'Use Phase_Grid'!$O$246</definedName>
    <definedName name="ox_6b776756_75f8_5a11_a843_545c67ae8a2a" comment="milleleaf node 6b776756-75f8-5a11-a843-545c67ae8a2a">Graphs!$I$66</definedName>
    <definedName name="ox_6b779ac0_9529_5943_b3c9_42c8c61815ad" comment="milleleaf node 6b779ac0-9529-5943-b3c9-42c8c61815ad">Recycling!$BP$133</definedName>
    <definedName name="ox_6b7898ed_205a_51f0_a9c4_3e698945ea38" comment="milleleaf node 6b7898ed-205a-51f0-a9c4-3e698945ea38">Resume_SensAnal!$P$115</definedName>
    <definedName name="ox_6b7b5a98_a293_538f_a892_43a4d79b30e2" comment="milleleaf node 6b7b5a98-a293-538f-a892-43a4d79b30e2">'Heat map article'!$P$150</definedName>
    <definedName name="ox_6b7c8081_107b_5ae9_a5d1_8d5882b1a43a" comment="milleleaf node 6b7c8081-107b-5ae9-a5d1-8d5882b1a43a">Recycling!$W$165</definedName>
    <definedName name="ox_6b7f2d64_ff45_5e33_b04f_868bf0724429" comment="milleleaf node 6b7f2d64-ff45-5e33-b04f-868bf0724429">'Use Phase'!$AD$326</definedName>
    <definedName name="ox_6b7f4c4a_beaf_57ea_83b1_179f65861927" comment="milleleaf node 6b7f4c4a-beaf-57ea-83b1-179f65861927">Production!$Y$80</definedName>
    <definedName name="ox_6b7f8f65_8a0a_5967_92ef_6b1f14429e03" comment="milleleaf node 6b7f8f65-8a0a-5967-92ef-6b1f14429e03">'Use Phase_Grid'!$L$58</definedName>
    <definedName name="ox_6b8000f1_d1b4_520e_beef_dce284eb0e2d" comment="milleleaf node 6b8000f1-d1b4-520e-beef-dce284eb0e2d">'Heat map article'!$AU$25</definedName>
    <definedName name="ox_6b809d20_029a_5ca5_8bb9_2d2fc3eb0f41" comment="milleleaf node 6b809d20-029a-5ca5-8bb9-2d2fc3eb0f41">'Heat map article'!$J$118</definedName>
    <definedName name="ox_6b8136e2_88f0_5305_90fa_c0a5398434d2" comment="milleleaf node 6b8136e2-88f0-5305-90fa-c0a5398434d2">Resume_SensAnal!$AO$127</definedName>
    <definedName name="ox_6b8193f4_74bf_56e2_8992_4f422ba0bb3c" comment="milleleaf node 6b8193f4-74bf-56e2-8992-4f422ba0bb3c">'Use Phase'!$O$399</definedName>
    <definedName name="ox_6b8ae453_2b69_5b66_9cd6_7b09353fcbc9" comment="milleleaf node 6b8ae453-2b69-5b66-9cd6-7b09353fcbc9">'Use Phase'!$K$339</definedName>
    <definedName name="ox_6b8c0391_337a_54ea_b6cb_495ec5e2116e" comment="milleleaf node 6b8c0391-337a-54ea-b6cb-495ec5e2116e">Production!$BD$56</definedName>
    <definedName name="ox_6b8f487c_32a6_5e0f_9ad6_3fb87db06a88" comment="milleleaf node 6b8f487c-32a6-5e0f-9ad6-3fb87db06a88">'Use Phase_Grid'!$K$150</definedName>
    <definedName name="ox_6b8f7d4e_1c3f_5f2f_8567_96138fcda481" comment="milleleaf node 6b8f7d4e-1c3f-5f2f-8567-96138fcda481">'Use Phase'!$K$259</definedName>
    <definedName name="ox_6b9087fa_d969_5e86_b0e9_029dcbb6db65" comment="milleleaf node 6b9087fa-d969-5e86-b0e9-029dcbb6db65">'Heat map article'!$Q$104</definedName>
    <definedName name="ox_6b9413a5_5a55_5fd4_8bf3_2c80556368a5" comment="milleleaf node 6b9413a5-5a55-5fd4-8bf3-2c80556368a5">'Heat map article'!$N$110</definedName>
    <definedName name="ox_6b942e8f_fcb7_5232_9ebb_5daedaeff050" comment="milleleaf node 6b942e8f-fcb7-5232-9ebb-5daedaeff050">'Heat map article'!$F$113</definedName>
    <definedName name="ox_6b9840cd_c3ca_523c_9eec_51c2d72ccc96" comment="milleleaf node 6b9840cd-c3ca-523c-9eec-51c2d72ccc96">Resume_SensAnal!$AB$59</definedName>
    <definedName name="ox_6b9862ee_c7af_5818_98f5_e2f46ef26cd0" comment="milleleaf node 6b9862ee-c7af-5818-98f5-e2f46ef26cd0">Production!$AW$12</definedName>
    <definedName name="ox_6b98cda9_4f50_5a74_83f4_9e347ba7f450" comment="milleleaf node 6b98cda9-4f50-5a74-83f4-9e347ba7f450">Resume_SensAnal!$AC$40</definedName>
    <definedName name="ox_6b992c2e_abaf_5223_98bd_036d684004fe" comment="milleleaf node 6b992c2e-abaf-5223-98bd-036d684004fe">'Heat map article'!$U$18</definedName>
    <definedName name="ox_6b99b786_c8f6_59af_bf92_ffcb73794caf" comment="milleleaf node 6b99b786-c8f6-59af-bf92-ffcb73794caf">'Use Phase_Grid'!$W$150</definedName>
    <definedName name="ox_6b99bd0c_9786_5449_a302_282185826325" comment="milleleaf node 6b99bd0c-9786-5449-a302-282185826325">'Heat map article'!$AM$46</definedName>
    <definedName name="ox_6ba3bfa1_8102_560a_8433_c19d90afb0d2" comment="milleleaf node 6ba3bfa1-8102-560a-8433-c19d90afb0d2">Production!$AC$83</definedName>
    <definedName name="ox_6ba5c460_72e6_5def_832d_81b97a228c5b" comment="milleleaf node 6ba5c460-72e6-5def-832d-81b97a228c5b">Recycling!$AV$316</definedName>
    <definedName name="ox_6ba64768_14c3_5f7a_9b48_f86450aaff13" comment="milleleaf node 6ba64768-14c3-5f7a-9b48-f86450aaff13">'Use Phase_Grid'!$D$40</definedName>
    <definedName name="ox_6ba72078_1426_5379_a785_30aa883cc1f3" comment="milleleaf node 6ba72078-1426-5379-a785-30aa883cc1f3">'Use Phase'!$W$219</definedName>
    <definedName name="ox_6ba7c263_517d_565c_b374_26139730803a" comment="milleleaf node 6ba7c263-517d-565c-b374-26139730803a">Recycling!$BL$341</definedName>
    <definedName name="ox_6bb16a3b_f14a_5c3f_9b55_0c4cfe6e1d23" comment="milleleaf node 6bb16a3b-f14a-5c3f-9b55-0c4cfe6e1d23">'Use Phase'!$F$40</definedName>
    <definedName name="ox_6bb4a687_61bd_5424_9a91_a40e427392f0" comment="milleleaf node 6bb4a687-61bd-5424-9a91-a40e427392f0">Production!$H$208</definedName>
    <definedName name="ox_6bb7315c_dd48_54fd_a9de_69df212c9d3e" comment="milleleaf node 6bb7315c-dd48-54fd-a9de-69df212c9d3e">'Heat map article'!$F$57</definedName>
    <definedName name="ox_6bbb0858_39e3_5a1d_84ea_a8ef1d5df903" comment="milleleaf node 6bbb0858-39e3-5a1d-84ea-a8ef1d5df903">'Heat map article'!$Z$9</definedName>
    <definedName name="ox_6bbdf32e_4cd8_549c_a66f_74e51e11f7a9" comment="milleleaf node 6bbdf32e-4cd8-549c-a66f-74e51e11f7a9">'Heat map article'!$I$24</definedName>
    <definedName name="ox_6bbf9111_06cf_5451_90ae_23507d1c103b" comment="milleleaf node 6bbf9111-06cf-5451-90ae-23507d1c103b">'Heat map article'!$J$126</definedName>
    <definedName name="ox_6bc457be_3791_51de_a8be_5000a9b3f039" comment="milleleaf node 6bc457be-3791-51de-a8be-5000a9b3f039">Resume_SensAnal!$L$205</definedName>
    <definedName name="ox_6bc53726_d8e4_55a8_8852_e88223c47932" comment="milleleaf node 6bc53726-d8e4-55a8-8852-e88223c47932">'Use Phase'!$M$263</definedName>
    <definedName name="ox_6bc6d11c_1230_550b_b7fb_a8372ec12716" comment="milleleaf node 6bc6d11c-1230-550b-b7fb-a8372ec12716">Recycling!$P$199</definedName>
    <definedName name="ox_6bc7b48f_715c_5860_a889_f68cdad98978" comment="milleleaf node 6bc7b48f-715c-5860-a889-f68cdad98978">'Heat map article'!$V$91</definedName>
    <definedName name="ox_6bcca4d1_63ec_5101_a8ae_b7eae5d9f244" comment="milleleaf node 6bcca4d1-63ec-5101-a8ae-b7eae5d9f244">'Use Phase_Grid'!$M$247</definedName>
    <definedName name="ox_6bce6577_3283_50f7_87fa_b3d1ed841851" comment="milleleaf node 6bce6577-3283-50f7-87fa-b3d1ed841851">'Use Phase'!$P$287</definedName>
    <definedName name="ox_6bd3bebb_76ab_5958_b6e9_44c8f4865dbd" comment="milleleaf node 6bd3bebb-76ab-5958-b6e9-44c8f4865dbd">'Use Phase_Grid'!$S$139</definedName>
    <definedName name="ox_6bd7ea88_0dbb_5d4f_b0d1_52539891be6b" comment="milleleaf node 6bd7ea88-0dbb-5d4f-b0d1-52539891be6b">'Heat map article'!$Y$131</definedName>
    <definedName name="ox_6bd846d0_597d_53a5_a01a_9474facbbb28" comment="milleleaf node 6bd846d0-597d-53a5-a01a-9474facbbb28">Production!$S$90</definedName>
    <definedName name="ox_6bd8eb3e_d039_51b2_b761_1c5c45bc48ea" comment="milleleaf node 6bd8eb3e-d039-51b2-b761-1c5c45bc48ea">'Heat map article'!$AH$138</definedName>
    <definedName name="ox_6bda7ef5_ea57_5bdb_9ccb_a9e1b350b21b" comment="milleleaf node 6bda7ef5-ea57-5bdb-9ccb-a9e1b350b21b">'Heat map article'!$AT$22</definedName>
    <definedName name="ox_6bdb382e_7bf1_5f05_abe1_26dbbbfd1533" comment="milleleaf node 6bdb382e-7bf1-5f05-abe1-26dbbbfd1533">Production!$H$19</definedName>
    <definedName name="ox_6bdcab91_3208_5f02_9fc6_10333355c557" comment="milleleaf node 6bdcab91-3208-5f02-9fc6-10333355c557">'Use Phase'!$AF$352</definedName>
    <definedName name="ox_6be03bc7_ed39_5ee2_af42_02f891e08dac" comment="milleleaf node 6be03bc7-ed39-5ee2-af42-02f891e08dac">Production!$AZ$176</definedName>
    <definedName name="ox_6be53714_0e9a_54b9_8240_6c114f23866f" comment="milleleaf node 6be53714-0e9a-54b9-8240-6c114f23866f">Recycling!$J$101</definedName>
    <definedName name="ox_6be7d948_5595_5cf7_a09d_de31d182c7c1" comment="milleleaf node 6be7d948-5595-5cf7-a09d-de31d182c7c1">Production!$AT$48</definedName>
    <definedName name="ox_6bec0e3a_0e00_5094_ba03_914b025f0868" comment="milleleaf node 6bec0e3a-0e00-5094-ba03-914b025f0868">'Use Phase'!$Q$345</definedName>
    <definedName name="ox_6bee0a91_3b85_5afd_9f2a_6fd1cdae36fd" comment="milleleaf node 6bee0a91-3b85-5afd-9f2a-6fd1cdae36fd">'Heat map article'!$AO$12</definedName>
    <definedName name="ox_6bef404b_6058_5093_a7c6_524c59a00d3c" comment="milleleaf node 6bef404b-6058-5093-a7c6-524c59a00d3c">Production!$AK$186</definedName>
    <definedName name="ox_6bf2a8cc_b95c_5b0c_8142_f35176cb8e1f" comment="milleleaf node 6bf2a8cc-b95c-5b0c-8142-f35176cb8e1f">'Use Phase_Grid'!$M$72</definedName>
    <definedName name="ox_6bfa1319_d1bc_51e3_bfb0_74cda813106c" comment="milleleaf node 6bfa1319-d1bc-51e3-bfb0-74cda813106c">'Use Phase'!$V$299</definedName>
    <definedName name="ox_6bfa4102_09c5_5023_81e0_5a0f783c94e4" comment="milleleaf node 6bfa4102-09c5-5023-81e0-5a0f783c94e4">Resume_SensAnal!$AB$42</definedName>
    <definedName name="ox_6bfae2be_d63e_5872_8c5b_238d5f9d4a61" comment="milleleaf node 6bfae2be-d63e-5872-8c5b-238d5f9d4a61">Recycling!$AW$313</definedName>
    <definedName name="ox_6bfd430b_32d8_596d_9dd6_8fbc7a8f8677" comment="milleleaf node 6bfd430b-32d8-596d-9dd6-8fbc7a8f8677">Production!$BM$228</definedName>
    <definedName name="ox_6bfef77f_fed1_5585_a7d5_3cdcd063c9fa" comment="milleleaf node 6bfef77f-fed1-5585-a7d5-3cdcd063c9fa">Recycling!$BM$330</definedName>
    <definedName name="ox_6bffde6c_465d_5d92_a2f8_7c60d2daa8e4" comment="milleleaf node 6bffde6c-465d-5d92-a2f8-7c60d2daa8e4">Resume_SensAnal!$Y$11</definedName>
    <definedName name="ox_6c014eb8_d430_560d_a251_354b3762a48c" comment="milleleaf node 6c014eb8-d430-560d-a251-354b3762a48c">'Heat map article'!$H$76</definedName>
    <definedName name="ox_6c01c63f_0321_5195_8cef_143df62d1396" comment="milleleaf node 6c01c63f-0321-5195-8cef-143df62d1396">'Use Phase'!$AK$243</definedName>
    <definedName name="ox_6c038789_08dd_535f_a863_7fb486100586" comment="milleleaf node 6c038789-08dd-535f-a863-7fb486100586">'Heat map article'!$G$6</definedName>
    <definedName name="ox_6c0781bc_098e_55f7_8a89_8de5d40f33bf" comment="milleleaf node 6c0781bc-098e-55f7-8a89-8de5d40f33bf">Resume_SensAnal!$N$218</definedName>
    <definedName name="ox_6c08bdd5_45a5_5723_8ced_824d66400fd9" comment="milleleaf node 6c08bdd5-45a5-5723-8ced-824d66400fd9">'Use Phase'!$R$86</definedName>
    <definedName name="ox_6c093021_dcd8_5ee0_9177_548220ff17b6" comment="milleleaf node 6c093021-dcd8-5ee0-9177-548220ff17b6">Recycling!$F$191</definedName>
    <definedName name="ox_6c0a1d3f_7393_58b4_b1e1_2ed7e8b1760c" comment="milleleaf node 6c0a1d3f-7393-58b4-b1e1-2ed7e8b1760c">Recycling!$U$187</definedName>
    <definedName name="ox_6c0d83f0_1848_5e7a_9bc2_1fe791b50b5f" comment="milleleaf node 6c0d83f0-1848-5e7a-9bc2-1fe791b50b5f">'Use Phase'!$R$167</definedName>
    <definedName name="ox_6c0e5c6c_eca9_5164_a275_ac00f3b98441" comment="milleleaf node 6c0e5c6c-eca9-5164-a275-ac00f3b98441">Graphs!$O$28</definedName>
    <definedName name="ox_6c0febaa_349a_5e24_ba58_0555ae05afd4" comment="milleleaf node 6c0febaa-349a-5e24-ba58-0555ae05afd4">'Heat map article'!$AJ$97</definedName>
    <definedName name="ox_6c1763a8_fa46_53ec_af93_6c0c6b9c18cb" comment="milleleaf node 6c1763a8-fa46-53ec-af93-6c0c6b9c18cb">Recycling!$AM$82</definedName>
    <definedName name="ox_6c1df45b_1cee_5951_953b_9139fd46c8c8" comment="milleleaf node 6c1df45b-1cee-5951-953b-9139fd46c8c8">'Use Phase_Grid'!$M$32</definedName>
    <definedName name="ox_6c219fca_20d7_570e_863f_3f6d3ab06b9a" comment="milleleaf node 6c219fca-20d7-570e-863f-3f6d3ab06b9a">Recycling!$O$83</definedName>
    <definedName name="ox_6c21b129_5338_51bf_aadf_1e50a822914f" comment="milleleaf node 6c21b129-5338-51bf-aadf-1e50a822914f">'Use Phase'!$P$144</definedName>
    <definedName name="ox_6c2341fb_c30a_5906_8500_9b9848baa285" comment="milleleaf node 6c2341fb-c30a-5906-8500-9b9848baa285">'Use Phase'!$U$147</definedName>
    <definedName name="ox_6c25228a_b734_55ba_82d0_0b1aa5e5c7b3" comment="milleleaf node 6c25228a-b734-55ba-82d0-0b1aa5e5c7b3">Resume_SensAnal!$F$8</definedName>
    <definedName name="ox_6c2550e2_e588_5cfb_bde1_1ada2e446c16" comment="milleleaf node 6c2550e2-e588-5cfb-bde1-1ada2e446c16">Resume_SensAnal!$AI$57</definedName>
    <definedName name="ox_6c258e9b_e2b6_5fcb_acd4_f3276356223c" comment="milleleaf node 6c258e9b-e2b6-5fcb-acd4-f3276356223c">'Use Phase'!$L$34</definedName>
    <definedName name="ox_6c25f987_800d_5237_b82a_f70ec762853d" comment="milleleaf node 6c25f987-800d-5237-b82a-f70ec762853d">'Use Phase_Grid'!$M$164</definedName>
    <definedName name="ox_6c27bc39_ce73_5532_8dd1_c3eefa7beb2d" comment="milleleaf node 6c27bc39-ce73-5532-8dd1-c3eefa7beb2d">Production!$AJ$189</definedName>
    <definedName name="ox_6c2e0528_b3ea_50c1_a16c_e04a5beebd44" comment="milleleaf node 6c2e0528-b3ea-50c1-a16c-e04a5beebd44">Production!$AF$80</definedName>
    <definedName name="ox_6c325ac9_0294_5636_81a3_a296da12121a" comment="milleleaf node 6c325ac9-0294-5636-81a3-a296da12121a">'Use Phase'!$AE$201</definedName>
    <definedName name="ox_6c34cf9c_5dc7_5e81_be9d_d7eb7f8fff1e" comment="milleleaf node 6c34cf9c-5dc7-5e81-be9d-d7eb7f8fff1e">Resume_SensAnal!$AR$133</definedName>
    <definedName name="ox_6c372aed_f860_5e98_acf1_80d9530ea77e" comment="milleleaf node 6c372aed-f860-5e98-acf1-80d9530ea77e">'Use Phase_Grid'!$N$118</definedName>
    <definedName name="ox_6c385baf_ff23_5f3f_8205_e7f4983184ec" comment="milleleaf node 6c385baf-ff23-5f3f-8205-e7f4983184ec">'Use Phase'!$O$284</definedName>
    <definedName name="ox_6c3b6b54_8a95_56f1_b1bb_3ffd76d2fbc9" comment="milleleaf node 6c3b6b54-8a95-56f1-b1bb-3ffd76d2fbc9">Production!$H$205</definedName>
    <definedName name="ox_6c3eabb4_24e1_5149_9d9e_aaef863316fb" comment="milleleaf node 6c3eabb4-24e1-5149-9d9e-aaef863316fb">Recycling!$Z$177</definedName>
    <definedName name="ox_6c403097_952e_535e_bd79_3bedd8f940d5" comment="milleleaf node 6c403097-952e-535e-bd79-3bedd8f940d5">'Heat map article'!$H$109</definedName>
    <definedName name="ox_6c40415f_67ad_5a4a_b42c_139c1c535239" comment="milleleaf node 6c40415f-67ad-5a4a-b42c-139c1c535239">Recycling!$AE$82</definedName>
    <definedName name="ox_6c4374a9_d7af_557c_b909_e9716a0d2a90" comment="milleleaf node 6c4374a9-d7af-557c-b909-e9716a0d2a90">'Heat map article'!$Q$38</definedName>
    <definedName name="ox_6c43b8c1_12de_5959_a776_b9874b3ad8d6" comment="milleleaf node 6c43b8c1-12de-5959-a776-b9874b3ad8d6">'Heat map article'!$AW$45</definedName>
    <definedName name="ox_6c49660f_6663_5512_8145_30806296c6c3" comment="milleleaf node 6c49660f-6663-5512-8145-30806296c6c3">'Use Phase'!$L$80</definedName>
    <definedName name="ox_6c4c159c_54c1_5570_b67c_065d241c5495" comment="milleleaf node 6c4c159c-54c1-5570-b67c-065d241c5495">'Heat map article'!$U$132</definedName>
    <definedName name="ox_6c4e1be9_a614_5b32_8f94_362794a7296f" comment="milleleaf node 6c4e1be9-a614-5b32-8f94-362794a7296f">Resume_SensAnal!$AF$62</definedName>
    <definedName name="ox_6c4e797a_4c29_595a_ac90_3a0c5d89176d" comment="milleleaf node 6c4e797a-4c29-595a-ac90-3a0c5d89176d">'Use Phase'!$AI$259</definedName>
    <definedName name="ox_6c4f504c_2111_54be_bf9f_c281b20590cd" comment="milleleaf node 6c4f504c-2111-54be-bf9f-c281b20590cd">'Use Phase'!$AE$250</definedName>
    <definedName name="ox_6c4f8ea7_8f56_539b_8a6e_9fc6bf867848" comment="milleleaf node 6c4f8ea7-8f56-539b-8a6e-9fc6bf867848">Resume_SensAnal!$R$91</definedName>
    <definedName name="ox_6c52c0eb_297a_5f43_a54a_a8ed1663a073" comment="milleleaf node 6c52c0eb-297a-5f43-a54a-a8ed1663a073">'Heat map article'!$AF$80</definedName>
    <definedName name="ox_6c533ae3_f61c_54e3_aa04_230c850a9b18" comment="milleleaf node 6c533ae3-f61c-54e3-aa04-230c850a9b18">'Heat map article'!$I$92</definedName>
    <definedName name="ox_6c56db64_a48d_578d_8384_46af9de45622" comment="milleleaf node 6c56db64-a48d-578d-8384-46af9de45622">'Use Phase_Grid'!$N$185</definedName>
    <definedName name="ox_6c59e32d_8081_56b7_b944_9cda00fa550f" comment="milleleaf node 6c59e32d-8081-56b7-b944-9cda00fa550f">'Heat map article'!$AB$144</definedName>
    <definedName name="ox_6c5b25d2_9af8_5f63_9f59_8f5d219404a7" comment="milleleaf node 6c5b25d2-9af8-5f63-9f59-8f5d219404a7">'Use Phase_Grid'!$S$216</definedName>
    <definedName name="ox_6c628f03_fb9c_59e2_8d3a_31ce2b9cf3c0" comment="milleleaf node 6c628f03-fb9c-59e2-8d3a-31ce2b9cf3c0">Recycling!$O$102</definedName>
    <definedName name="ox_6c647595_fbcc_5fec_879c_b1cc87e1a7d5" comment="milleleaf node 6c647595-fbcc-5fec-879c-b1cc87e1a7d5">Production!$P$146</definedName>
    <definedName name="ox_6c6b84de_6756_54e6_b160_32e05d1394a3" comment="milleleaf node 6c6b84de-6756-54e6-b160-32e05d1394a3">Resume_SensAnal!$R$127</definedName>
    <definedName name="ox_6c7199bf_719e_5251_a354_627417f1f51b" comment="milleleaf node 6c7199bf-719e-5251-a354-627417f1f51b">'Use Phase_Grid'!$N$156</definedName>
    <definedName name="ox_6c79f59e_379d_53f9_9cf6_f588d7b1a4c1" comment="milleleaf node 6c79f59e-379d-53f9-9cf6-f588d7b1a4c1">Resume_SensAnal!$N$71</definedName>
    <definedName name="ox_6c7b4497_e5bb_5459_8a20_0318488bd220" comment="milleleaf node 6c7b4497-e5bb-5459-8a20-0318488bd220">'Heat map article'!$Z$63</definedName>
    <definedName name="ox_6c7b8ca2_3eea_5f39_978f_a21e107bc1fd" comment="milleleaf node 6c7b8ca2-3eea-5f39-978f-a21e107bc1fd">'Use Phase'!$W$258</definedName>
    <definedName name="ox_6c7c7fff_01c1_5e4c_8878_98b84b43ff92" comment="milleleaf node 6c7c7fff-01c1-5e4c-8878-98b84b43ff92">Graphs!$D$42</definedName>
    <definedName name="ox_6c80376d_1aa1_56da_9fcb_e73c0b2b2f2d" comment="milleleaf node 6c80376d-1aa1-56da-9fcb-e73c0b2b2f2d">'Use Phase'!$Q$349</definedName>
    <definedName name="ox_6c8772e0_4d94_5d2e_9f82_2c6c6ae160a0" comment="milleleaf node 6c8772e0-4d94-5d2e-9f82-2c6c6ae160a0">Production!$K$29</definedName>
    <definedName name="ox_6c88cd44_b499_5502_83d9_57cd2ecf1720" comment="milleleaf node 6c88cd44-b499-5502-83d9-57cd2ecf1720">Recycling!$AQ$64</definedName>
    <definedName name="ox_6c89b4f1_cb5f_5b50_9956_b38384cad646" comment="milleleaf node 6c89b4f1-cb5f-5b50-9956-b38384cad646">'Use Phase_Grid'!$N$114</definedName>
    <definedName name="ox_6c8a0594_3ddb_51c5_b6ac_06831c2f7b2f" comment="milleleaf node 6c8a0594-3ddb-51c5-b6ac-06831c2f7b2f">'Use Phase_Grid'!$U$166</definedName>
    <definedName name="ox_6c8eb09e_5517_507e_9bdd_58b9675bbdff" comment="milleleaf node 6c8eb09e-5517-507e-9bdd-58b9675bbdff">Production!$H$165</definedName>
    <definedName name="ox_6c900bd7_d9b1_5c4e_85cd_6a2ba711d861" comment="milleleaf node 6c900bd7-d9b1-5c4e-85cd-6a2ba711d861">Resume_SensAnal!$O$97</definedName>
    <definedName name="ox_6c915391_55a7_5b13_a6f1_a16ae9a5ffb3" comment="milleleaf node 6c915391-55a7-5b13-a6f1-a16ae9a5ffb3">'Heat map article'!$J$63</definedName>
    <definedName name="ox_6c9224ce_a972_5388_9196_c2d8ca745880" comment="milleleaf node 6c9224ce-a972-5388-9196-c2d8ca745880">Recycling!$BO$315</definedName>
    <definedName name="ox_6c9676c9_5134_5203_9ad2_4d630f6e1d15" comment="milleleaf node 6c9676c9-5134-5203-9ad2-4d630f6e1d15">Production!$B$39</definedName>
    <definedName name="ox_6c97fedb_9667_5849_b015_da97e49aac88" comment="milleleaf node 6c97fedb-9667-5849-b015-da97e49aac88">Resume_SensAnal!$N$154</definedName>
    <definedName name="ox_6c9f2d9c_c46b_59bd_b146_aa94e100c91a" comment="milleleaf node 6c9f2d9c-c46b-59bd-b146-aa94e100c91a">Recycling!$M$193</definedName>
    <definedName name="ox_6ca0039a_de09_51ec_b40c_0e4b09a23b7a" comment="milleleaf node 6ca0039a-de09-51ec-b40c-0e4b09a23b7a">'Use Phase_Grid'!$O$251</definedName>
    <definedName name="ox_6ca079fa_0d7b_52a6_9607_22ef3ee7b816" comment="milleleaf node 6ca079fa-0d7b-52a6-9607-22ef3ee7b816">'Use Phase'!$M$205</definedName>
    <definedName name="ox_6ca1a1ef_df4a_5e86_abae_9454ff9fe4a1" comment="milleleaf node 6ca1a1ef-df4a-5e86-abae-9454ff9fe4a1">Recycling!$AZ$95</definedName>
    <definedName name="ox_6ca628e6_48f8_5930_be05_43d1cc5fba34" comment="milleleaf node 6ca628e6-48f8-5930-be05-43d1cc5fba34">'Heat map article'!$C$139</definedName>
    <definedName name="ox_6caa0a96_6514_5064_bc18_8ce1db6019e8" comment="milleleaf node 6caa0a96-6514-5064-bc18-8ce1db6019e8">'Use Phase'!$S$280</definedName>
    <definedName name="ox_6cab9c8b_d89b_5f9c_a4fd_ac330e56efff" comment="milleleaf node 6cab9c8b-d89b-5f9c-a4fd-ac330e56efff">'Use Phase'!$T$221</definedName>
    <definedName name="ox_6cae38ae_8788_5003_aa0e_7c4edf057989" comment="milleleaf node 6cae38ae-8788-5003-aa0e-7c4edf057989">'Heat map article'!$M$37</definedName>
    <definedName name="ox_6caff740_bb2c_542f_a04e_965364279c2e" comment="milleleaf node 6caff740-bb2c-542f-a04e-965364279c2e">'Use Phase'!$AI$162</definedName>
    <definedName name="ox_6cb553b7_29b2_5473_8460_6ea7ca7afda5" comment="milleleaf node 6cb553b7-29b2-5473-8460-6ea7ca7afda5">Resume_SensAnal!$AK$64</definedName>
    <definedName name="ox_6cb8d25c_5bc0_51da_9f24_99bbe9515f78" comment="milleleaf node 6cb8d25c-5bc0-51da-9f24-99bbe9515f78">Recycling!$L$155</definedName>
    <definedName name="ox_6cbda264_cc3b_5ac7_af8f_6d02a7ac9ae0" comment="milleleaf node 6cbda264-cc3b-5ac7-af8f-6d02a7ac9ae0">Graphs!$C$18</definedName>
    <definedName name="ox_6cc31e23_2112_5401_abf4_d9248234ee36" comment="milleleaf node 6cc31e23-2112-5401-abf4-d9248234ee36">Production!$BL$4</definedName>
    <definedName name="ox_6cc5c802_d8f5_5f74_954e_d6cc1563dd75" comment="milleleaf node 6cc5c802-d8f5-5f74-954e-d6cc1563dd75">'Use Phase'!$D$39</definedName>
    <definedName name="ox_6cc64cc9_72fd_5dc4_9efd_72a5eb8af44c" comment="milleleaf node 6cc64cc9-72fd-5dc4-9efd-72a5eb8af44c">'Heat map article'!$AD$34</definedName>
    <definedName name="ox_6cc7afae_de8b_5a8a_a978_9c295a50c595" comment="milleleaf node 6cc7afae-de8b-5a8a-a978-9c295a50c595">'Use Phase'!$AJ$246</definedName>
    <definedName name="ox_6cc8526c_0a25_5be0_b37b_3617a1b86091" comment="milleleaf node 6cc8526c-0a25-5be0-b37b-3617a1b86091">'Use Phase'!$AF$238</definedName>
    <definedName name="ox_6cc8cb57_e95b_5cba_b815_a057b1d2b834" comment="milleleaf node 6cc8cb57-e95b-5cba-b815-a057b1d2b834">'Use Phase_Grid'!$L$22</definedName>
    <definedName name="ox_6ccd9ef3_7b69_5312_97ca_c0964fb19857" comment="milleleaf node 6ccd9ef3-7b69-5312-97ca-c0964fb19857">'Heat map article'!$H$127</definedName>
    <definedName name="ox_6ccf8f14_f5b8_57b3_a43b_380c92f4a91b" comment="milleleaf node 6ccf8f14-f5b8-57b3-a43b-380c92f4a91b">Recycling!$AR$320</definedName>
    <definedName name="ox_6cd0d2c3_1200_5c34_905e_85787d267ef4" comment="milleleaf node 6cd0d2c3-1200-5c34-905e-85787d267ef4">Resume_SensAnal!$F$211</definedName>
    <definedName name="ox_6cd1e654_a2e2_5614_9190_84d9ebe67a5a" comment="milleleaf node 6cd1e654-a2e2-5614-9190-84d9ebe67a5a">Recycling!$AW$105</definedName>
    <definedName name="ox_6cdce7a5_8758_5273_986f_c0d7d8a67fc0" comment="milleleaf node 6cdce7a5-8758-5273-986f-c0d7d8a67fc0">Resume_SensAnal!$AP$100</definedName>
    <definedName name="ox_6cdefbc8_462d_5a3d_8fcf_db836bde4cd1" comment="milleleaf node 6cdefbc8-462d-5a3d-8fcf-db836bde4cd1">'Use Phase_Grid'!$P$228</definedName>
    <definedName name="ox_6cdf6c06_5cdc_560a_b755_f53688c73977" comment="milleleaf node 6cdf6c06-5cdc-560a-b755-f53688c73977">'Heat map article'!$AR$23</definedName>
    <definedName name="ox_6ce3e2fe_ade1_5d4f_bc37_254385e0dae4" comment="milleleaf node 6ce3e2fe-ade1-5d4f-bc37-254385e0dae4">'Use Phase'!$R$205</definedName>
    <definedName name="ox_6ce6b06b_a1ea_5ce6_80e7_b742562ff372" comment="milleleaf node 6ce6b06b-a1ea-5ce6-80e7-b742562ff372">Recycling!$AT$321</definedName>
    <definedName name="ox_6ce6c0df_d961_5890_bd0a_de9b9abc39a7" comment="milleleaf node 6ce6c0df-d961-5890-bd0a-de9b9abc39a7">'Heat map article'!$AS$22</definedName>
    <definedName name="ox_6cea61e3_1d94_5251_a20f_51054e7db8c6" comment="milleleaf node 6cea61e3-1d94-5251-a20f-51054e7db8c6">Resume_SensAnal!$T$165</definedName>
    <definedName name="ox_6cedcbe1_bf4b_5c31_8fc1_63dc8fe08afe" comment="milleleaf node 6cedcbe1-bf4b-5c31-8fc1-63dc8fe08afe">Resume_SensAnal!$AO$63</definedName>
    <definedName name="ox_6cee4704_d701_5e61_955f_6973b7ac6c62" comment="milleleaf node 6cee4704-d701-5e61-955f-6973b7ac6c62">Resume_SensAnal!$Q$101</definedName>
    <definedName name="ox_6cf38fc9_bb38_5787_9c8e_93b6928e836d" comment="milleleaf node 6cf38fc9-bb38-5787-9c8e-93b6928e836d">'Heat map article'!$AN$22</definedName>
    <definedName name="ox_6cf7ce94_b5bd_51cf_a6c1_546991e5a696" comment="milleleaf node 6cf7ce94-b5bd-51cf-a6c1-546991e5a696">Resume_SensAnal!$S$63</definedName>
    <definedName name="ox_6cf98014_662c_53ab_9d9d_e1158c3cc804" comment="milleleaf node 6cf98014-662c-53ab-9d9d-e1158c3cc804">Recycling!$K$111</definedName>
    <definedName name="ox_6cfa843d_b73f_5bc7_bede_8b7d949adc01" comment="milleleaf node 6cfa843d-b73f-5bc7-bede-8b7d949adc01">Recycling!$F$84</definedName>
    <definedName name="ox_6cfc4e3f_e8e6_5dd3_ae77_6c1cc3bf155c" comment="milleleaf node 6cfc4e3f-e8e6-5dd3-ae77-6c1cc3bf155c">Recycling!$AZ$109</definedName>
    <definedName name="ox_6cfe3b7f_39f9_5494_937a_bdac641f6f09" comment="milleleaf node 6cfe3b7f-39f9-5494-937a-bdac641f6f09">'Use Phase'!$O$232</definedName>
    <definedName name="ox_6cfee756_a7df_5cab_af0d_1bc952d36172" comment="milleleaf node 6cfee756-a7df-5cab-af0d-1bc952d36172">'Heat map article'!$Y$95</definedName>
    <definedName name="ox_6cff0dcc_431b_5a51_aaad_c7facabf40eb" comment="milleleaf node 6cff0dcc-431b-5a51-aaad-c7facabf40eb">'Heat map article'!$AR$41</definedName>
    <definedName name="ox_6d00b633_39ba_54cb_98ab_da69506502f7" comment="milleleaf node 6d00b633-39ba-54cb-98ab-da69506502f7">'Use Phase'!$P$206</definedName>
    <definedName name="ox_6d0452dd_27b0_567e_a479_468954096e6e" comment="milleleaf node 6d0452dd-27b0-567e-a479-468954096e6e">Production!$AZ$7</definedName>
    <definedName name="ox_6d0699f9_d736_57f6_905a_cfd3284a18db" comment="milleleaf node 6d0699f9-d736-57f6-905a-cfd3284a18db">Resume_SensAnal!$P$215</definedName>
    <definedName name="ox_6d087c93_146a_5945_9a21_73df47a26d1f" comment="milleleaf node 6d087c93-146a-5945-9a21-73df47a26d1f">'Use Phase'!$K$302</definedName>
    <definedName name="ox_6d08f58a_9746_5ac5_b562_d564fc40a1fb" comment="milleleaf node 6d08f58a-9746-5ac5-b562-d564fc40a1fb">Recycling!$AY$119</definedName>
    <definedName name="ox_6d0d1dff_b5ef_55f9_8042_190a0253ad9f" comment="milleleaf node 6d0d1dff-b5ef-55f9-8042-190a0253ad9f">Whisker_Sens!$I$53</definedName>
    <definedName name="ox_6d0d6a88_d748_5aa7_9664_cc10314264eb" comment="milleleaf node 6d0d6a88-d748-5aa7-9664-cc10314264eb">'Use Phase'!$O$73</definedName>
    <definedName name="ox_6d0d6cc8_da5f_5fbb_a313_6e839860ba2d" comment="milleleaf node 6d0d6cc8-da5f-5fbb-a313-6e839860ba2d">'Heat map article'!$P$146</definedName>
    <definedName name="ox_6d0ecbf7_8502_52f9_9704_b99884aaaf00" comment="milleleaf node 6d0ecbf7-8502-52f9-9704-b99884aaaf00">'Use Phase'!$L$395</definedName>
    <definedName name="ox_6d100ea3_414a_53c0_85ff_d1709f0300e2" comment="milleleaf node 6d100ea3-414a-53c0-85ff-d1709f0300e2">'Use Phase'!$K$65</definedName>
    <definedName name="ox_6d105c8b_9124_549f_9d57_1f8326b5a9ed" comment="milleleaf node 6d105c8b-9124-549f-9d57-1f8326b5a9ed">Recycling!$BN$306</definedName>
    <definedName name="ox_6d1182b7_7770_5d7c_a620_507168d4dc7c" comment="milleleaf node 6d1182b7-7770-5d7c-a620-507168d4dc7c">'Use Phase_Grid'!$D$41</definedName>
    <definedName name="ox_6d126c7f_1586_5d81_a4d3_b9fc2ab97f35" comment="milleleaf node 6d126c7f-1586-5d81-a4d3-b9fc2ab97f35">'Use Phase'!$Q$207</definedName>
    <definedName name="ox_6d13034a_4ba0_5da6_973b_1ac27c177258" comment="milleleaf node 6d13034a-4ba0-5da6-973b-1ac27c177258">'Use Phase'!$V$171</definedName>
    <definedName name="ox_6d159e4c_bcc3_5fcb_9ac6_b10eef9b6a8f" comment="milleleaf node 6d159e4c-bcc3-5fcb-9ac6-b10eef9b6a8f">Resume_SensAnal!$AK$60</definedName>
    <definedName name="ox_6d21dfa7_a08a_5873_a76c_ebbe5a5d308d" comment="milleleaf node 6d21dfa7-a08a-5873-a76c-ebbe5a5d308d">Resume_SensAnal!$M$128</definedName>
    <definedName name="ox_6d223436_6d34_5795_841e_9bd0cadcdb23" comment="milleleaf node 6d223436-6d34-5795-841e-9bd0cadcdb23">'Heat map article'!$D$119</definedName>
    <definedName name="ox_6d2354a8_8c55_5189_820d_ec05f8815216" comment="milleleaf node 6d2354a8-8c55-5189-820d-ec05f8815216">Production!$K$35</definedName>
    <definedName name="ox_6d242b7f_eb2d_5498_9323_d406689c484e" comment="milleleaf node 6d242b7f-eb2d-5498-9323-d406689c484e">'Use Phase'!$AF$160</definedName>
    <definedName name="ox_6d247fb4_bbf6_51a5_965c_f6d89fb4071e" comment="milleleaf node 6d247fb4-bbf6-51a5-965c-f6d89fb4071e">Recycling!$AD$163</definedName>
    <definedName name="ox_6d24fd3a_cfb7_5b03_8019_a7f17581bdc7" comment="milleleaf node 6d24fd3a-cfb7-5b03-8019-a7f17581bdc7">'Use Phase'!$J$285</definedName>
    <definedName name="ox_6d2621c0_83ac_5212_a4a4_82cc059aefa8" comment="milleleaf node 6d2621c0-83ac-5212-a4a4-82cc059aefa8">Graphs!$K$5</definedName>
    <definedName name="ox_6d2bbde9_1a83_57a5_a4e7_b295f7d7b620" comment="milleleaf node 6d2bbde9-1a83-57a5-a4e7-b295f7d7b620">'Use Phase'!$M$382</definedName>
    <definedName name="ox_6d2d59c7_7182_56a3_aaae_f5db6b60dc60" comment="milleleaf node 6d2d59c7-7182-56a3-aaae-f5db6b60dc60">Recycling!$AA$184</definedName>
    <definedName name="ox_6d302913_4ba4_5946_af8a_cee3bada5a71" comment="milleleaf node 6d302913-4ba4-5946-af8a-cee3bada5a71">'Use Phase'!$AG$238</definedName>
    <definedName name="ox_6d3568c9_21a1_5b40_9ca9_9badc83e2de8" comment="milleleaf node 6d3568c9-21a1-5b40-9ca9-9badc83e2de8">'Use Phase_Grid'!$O$82</definedName>
    <definedName name="ox_6d35ee65_d6ed_5894_8074_4443df9ef442" comment="milleleaf node 6d35ee65-d6ed-5894-8074-4443df9ef442">'Use Phase'!$R$160</definedName>
    <definedName name="ox_6d37f641_4163_5ddd_b796_a7f2a5dadae2" comment="milleleaf node 6d37f641-4163-5ddd-b796-a7f2a5dadae2">'Use Phase'!$W$172</definedName>
    <definedName name="ox_6d39b282_a23f_5275_8ae6_b1f7a799d63c" comment="milleleaf node 6d39b282-a23f-5275-8ae6-b1f7a799d63c">Resume_SensAnal!$J$220</definedName>
    <definedName name="ox_6d39e9d0_7358_5560_b77a_25031c6bafdd" comment="milleleaf node 6d39e9d0-7358-5560-b77a-25031c6bafdd">'Heat map article'!$AG$58</definedName>
    <definedName name="ox_6d3be3f5_b62b_58ef_b711_bf588b8b838c" comment="milleleaf node 6d3be3f5-b62b-58ef-b711-bf588b8b838c">Recycling!$BO$309</definedName>
    <definedName name="ox_6d3e39df_7bd8_57bc_a3e9_92067a95ff35" comment="milleleaf node 6d3e39df-7bd8-57bc-a3e9-92067a95ff35">Resume_SensAnal!$S$155</definedName>
    <definedName name="ox_6d3f86a1_3e71_533c_9553_41b206f263bc" comment="milleleaf node 6d3f86a1-3e71-533c-9553-41b206f263bc">'Heat map article'!$L$116</definedName>
    <definedName name="ox_6d415200_d0a3_5888_a9bc_6354fb53d68e" comment="milleleaf node 6d415200-d0a3-5888-a9bc-6354fb53d68e">Production!$AJ$226</definedName>
    <definedName name="ox_6d47de2a_b970_5b73_96a4_3aa153394b69" comment="milleleaf node 6d47de2a-b970-5b73-96a4-3aa153394b69">Recycling!$BP$326</definedName>
    <definedName name="ox_6d4afedd_f68f_5474_8106_8afc384a530c" comment="milleleaf node 6d4afedd-f68f-5474-8106-8afc384a530c">Production!$G$216</definedName>
    <definedName name="ox_6d545f54_f6e6_55d7_b56a_dc47c27623db" comment="milleleaf node 6d545f54-f6e6-55d7-b56a-dc47c27623db">'Use Phase'!$B$43</definedName>
    <definedName name="ox_6d54db81_7866_5811_b164_977aa572d22c" comment="milleleaf node 6d54db81-7866-5811-b164-977aa572d22c">Resume_SensAnal!$AF$67</definedName>
    <definedName name="ox_6d58dd48_c85e_53de_89b6_0ef249795d11" comment="milleleaf node 6d58dd48-c85e-53de-89b6-0ef249795d11">Production!$H$225</definedName>
    <definedName name="ox_6d5da3c4_210f_5f21_9e52_611090377638" comment="milleleaf node 6d5da3c4-210f-5f21-9e52-611090377638">Recycling!$F$183</definedName>
    <definedName name="ox_6d60542d_363b_55f0_a5e0_228d7485c649" comment="milleleaf node 6d60542d-363b-55f0-a5e0-228d7485c649">'Heat map article'!$AF$57</definedName>
    <definedName name="ox_6d62a6b2_eb51_554b_8cb8_a10be71ea953" comment="milleleaf node 6d62a6b2-eb51-554b-8cb8-a10be71ea953">'Use Phase_Grid'!$O$198</definedName>
    <definedName name="ox_6d64de2e_0d26_521c_80aa_e1e8a39bc275" comment="milleleaf node 6d64de2e-0d26-521c-80aa-e1e8a39bc275">'Use Phase_Grid'!$E$41</definedName>
    <definedName name="ox_6d657450_9608_59d8_92b2_a9391c706500" comment="milleleaf node 6d657450-9608-59d8-92b2-a9391c706500">Graphs!$F$68</definedName>
    <definedName name="ox_6d66cd77_f829_5d3a_bb35_94919a4bad74" comment="milleleaf node 6d66cd77-f829-5d3a-bb35-94919a4bad74">'Heat map article'!$D$152</definedName>
    <definedName name="ox_6d67eb8c_6391_5332_a7a9_9ec189112289" comment="milleleaf node 6d67eb8c-6391-5332-a7a9-9ec189112289">'Heat map article'!$C$60</definedName>
    <definedName name="ox_6d683648_fef6_55a3_8349_891e50dfed09" comment="milleleaf node 6d683648-fef6-55a3-8349-891e50dfed09">Resume_SensAnal!$S$148</definedName>
    <definedName name="ox_6d68625d_5257_50fc_972b_fdae9ad84f5f" comment="milleleaf node 6d68625d-5257-50fc-972b-fdae9ad84f5f">Recycling!$AX$326</definedName>
    <definedName name="ox_6d72c2e4_a7ed_5a26_8319_4baf338284a4" comment="milleleaf node 6d72c2e4-a7ed-5a26-8319-4baf338284a4">Recycling!$J$145</definedName>
    <definedName name="ox_6d74e547_a77d_59a9_9d88_f631a98642a4" comment="milleleaf node 6d74e547-a77d-59a9-9d88-f631a98642a4">Production!$AT$92</definedName>
    <definedName name="ox_6d77c1d4_045f_5f4e_b777_9f7888dbfc5a" comment="milleleaf node 6d77c1d4-045f-5f4e-b777-9f7888dbfc5a">'Use Phase'!$AG$317</definedName>
    <definedName name="ox_6d7a5ec2_33bf_562a_bd86_bc912559cab4" comment="milleleaf node 6d7a5ec2-33bf-562a-bd86-bc912559cab4">'Heat map article'!$F$52</definedName>
    <definedName name="ox_6d7a9f1a_fd05_5a33_b8f1_3619408dd62d" comment="milleleaf node 6d7a9f1a-fd05-5a33-b8f1-3619408dd62d">Recycling!$P$94</definedName>
    <definedName name="ox_6d7ecde8_e927_541b_9268_458d4793c378" comment="milleleaf node 6d7ecde8-e927-541b-9268-458d4793c378">'Use Phase_Grid'!$T$165</definedName>
    <definedName name="ox_6d83c951_deb3_57a8_b17b_82d154c9d0b7" comment="milleleaf node 6d83c951-deb3-57a8-b17b-82d154c9d0b7">Recycling!$AC$85</definedName>
    <definedName name="ox_6d8682fe_c6b5_5f34_883c_5c95aea37c5e" comment="milleleaf node 6d8682fe-c6b5-5f34-883c-5c95aea37c5e">Production!$N$175</definedName>
    <definedName name="ox_6d89eae4_90b6_50cd_b352_3c9c1b9cf27d" comment="milleleaf node 6d89eae4-90b6-50cd-b352-3c9c1b9cf27d">Production!$A$32</definedName>
    <definedName name="ox_6d8c6d7e_c08f_5439_93fd_5598d9ece055" comment="milleleaf node 6d8c6d7e-c08f-5439-93fd-5598d9ece055">Production!$D$33</definedName>
    <definedName name="ox_6d8fae75_4b63_58e6_b72e_47bfb4cc7126" comment="milleleaf node 6d8fae75-4b63-58e6-b72e-47bfb4cc7126">Resume_SensAnal!$N$103</definedName>
    <definedName name="ox_6d94471c_54f7_54bd_8d31_a876ab40f4f7" comment="milleleaf node 6d94471c-54f7-54bd-8d31-a876ab40f4f7">'Heat map article'!$Q$25</definedName>
    <definedName name="ox_6d96d2e4_13a8_5e4a_83d2_75a9ebd244a5" comment="milleleaf node 6d96d2e4-13a8-5e4a-83d2-75a9ebd244a5">'Use Phase'!$C$39</definedName>
    <definedName name="ox_6d97c18c_738d_5000_9964_50bc96bd84d9" comment="milleleaf node 6d97c18c-738d-5000-9964-50bc96bd84d9">'Heat map article'!$M$128</definedName>
    <definedName name="ox_6d98011c_ced8_56de_b2ae_396a2286fb42" comment="milleleaf node 6d98011c-ced8-56de-b2ae-396a2286fb42">Resume_SensAnal!$AQ$63</definedName>
    <definedName name="ox_6d99bfa9_d0a2_58bd_baf5_2e1e185dc9f6" comment="milleleaf node 6d99bfa9-d0a2-58bd-baf5-2e1e185dc9f6">Resume_SensAnal!$AH$45</definedName>
    <definedName name="ox_6d9df004_469f_5a8d_a9d3_b8a8b668c45d" comment="milleleaf node 6d9df004-469f-5a8d-a9d3-b8a8b668c45d">Resume_SensAnal!$P$116</definedName>
    <definedName name="ox_6da228ce_5366_5846_8faf_19b637fe1693" comment="milleleaf node 6da228ce-5366-5846-8faf-19b637fe1693">'Heat map article'!$U$95</definedName>
    <definedName name="ox_6da6d207_951f_519d_b3f6_5c291b3b819a" comment="milleleaf node 6da6d207-951f-519d-b3f6-5c291b3b819a">'Use Phase'!$AH$326</definedName>
    <definedName name="ox_6da8ef34_a69f_55ed_9749_d5be1fadf498" comment="milleleaf node 6da8ef34-a69f-55ed-9749-d5be1fadf498">Production!$AT$215</definedName>
    <definedName name="ox_6da99b30_8539_5f18_90d9_9de72e784541" comment="milleleaf node 6da99b30-8539-5f18-90d9-9de72e784541">'Use Phase'!$K$399</definedName>
    <definedName name="ox_6da9b3ae_f0fd_5e20_9a69_422cecdf66ea" comment="milleleaf node 6da9b3ae-f0fd-5e20-9a69-422cecdf66ea">'Heat map article'!$F$138</definedName>
    <definedName name="ox_6db628bb_466c_5050_9e9c_8eab599ac4de" comment="milleleaf node 6db628bb-466c-5050-9e9c-8eab599ac4de">Whisker_Sens!$C$53</definedName>
    <definedName name="ox_6dba8b77_22fe_590d_8da6_15c5be9c523b" comment="milleleaf node 6dba8b77-22fe-590d-8da6-15c5be9c523b">Production!$BD$209</definedName>
    <definedName name="ox_6dbb8f9b_daeb_5ba0_9241_7908e12d81f4" comment="milleleaf node 6dbb8f9b-daeb-5ba0-9241-7908e12d81f4">Production!$BF$145</definedName>
    <definedName name="ox_6dbd1348_897d_5647_8b72_176d4d35a58c" comment="milleleaf node 6dbd1348-897d-5647-8b72-176d4d35a58c">'Use Phase'!$R$190</definedName>
    <definedName name="ox_6dbe355c_98ab_5728_9fcf_613119798baf" comment="milleleaf node 6dbe355c-98ab-5728-9fcf-613119798baf">'Heat map article'!$C$88</definedName>
    <definedName name="ox_6dc274bf_f641_58ad_9dac_e507be3db287" comment="milleleaf node 6dc274bf-f641-58ad-9dac-e507be3db287">'Use Phase'!$W$171</definedName>
    <definedName name="ox_6dc5ac13_d4f9_59cf_bc5f_f80da3e2a203" comment="milleleaf node 6dc5ac13-d4f9-59cf-bc5f-f80da3e2a203">'Use Phase'!$N$324</definedName>
    <definedName name="ox_6dc6ebbb_845a_5d81_90c9_5f2aeb9be02b" comment="milleleaf node 6dc6ebbb-845a-5d81-90c9-5f2aeb9be02b">'Heat map article'!$AF$85</definedName>
    <definedName name="ox_6dc7c58f_6787_5f37_85a6_835ca7d2d1e7" comment="milleleaf node 6dc7c58f-6787-5f37-85a6-835ca7d2d1e7">Production!$BP$15</definedName>
    <definedName name="ox_6dc8af45_0eb0_5d0b_a93d_0220ee67d4c3" comment="milleleaf node 6dc8af45-0eb0-5d0b-a93d-0220ee67d4c3">'Heat map article'!$W$52</definedName>
    <definedName name="ox_6dcb9856_b866_5fa0_a408_9f6b2f98eb58" comment="milleleaf node 6dcb9856-b866-5fa0-a408-9f6b2f98eb58">'Use Phase_Grid'!$N$256</definedName>
    <definedName name="ox_6dcd8c40_38a8_525a_8c95_fc154a55c9db" comment="milleleaf node 6dcd8c40-38a8-525a-8c95-fc154a55c9db">Resume_SensAnal!$K$173</definedName>
    <definedName name="ox_6dced8e0_1df6_5ead_a443_f38303c49db4" comment="milleleaf node 6dced8e0-1df6-5ead-a443-f38303c49db4">'Heat map article'!$C$155</definedName>
    <definedName name="ox_6dcfea86_b1b6_53cc_8abd_48d74dd14476" comment="milleleaf node 6dcfea86-b1b6-53cc-8abd-48d74dd14476">Recycling!$AO$92</definedName>
    <definedName name="ox_6dd0c419_3348_5d18_945d_f316776b2bad" comment="milleleaf node 6dd0c419-3348-5d18-945d-f316776b2bad">Graphs!$D$50</definedName>
    <definedName name="ox_6dd268b0_acd7_5d00_8fb5_894364e79575" comment="milleleaf node 6dd268b0-acd7-5d00-8fb5-894364e79575">Production!$AA$93</definedName>
    <definedName name="ox_6dd3704d_3023_55e9_9276_edf9bb3f4943" comment="milleleaf node 6dd3704d-3023-55e9-9276-edf9bb3f4943">'Heat map article'!$AA$66</definedName>
    <definedName name="ox_6dd4b090_28f1_5eb0_9d43_e36d2db152f9" comment="milleleaf node 6dd4b090-28f1-5eb0-9d43-e36d2db152f9">Production!$C$36</definedName>
    <definedName name="ox_6dd555aa_7fed_5d29_879d_1ed0a71e1418" comment="milleleaf node 6dd555aa-7fed-5d29-879d-1ed0a71e1418">'Use Phase'!$AJ$343</definedName>
    <definedName name="ox_6dd6d36b_78da_5fe4_8797_b312360dbb84" comment="milleleaf node 6dd6d36b-78da-5fe4-8797-b312360dbb84">'Heat map article'!$Q$88</definedName>
    <definedName name="ox_6dd84789_2b9f_56c9_967f_06f314c9bb89" comment="milleleaf node 6dd84789-2b9f-56c9-967f-06f314c9bb89">Graphs!$L$59</definedName>
    <definedName name="ox_6dde14bc_115c_5050_bdf7_4b5e9e661a4a" comment="milleleaf node 6dde14bc-115c-5050-bdf7-4b5e9e661a4a">Whisker_Sens!$E$51</definedName>
    <definedName name="ox_6de09515_5400_5020_b0a9_6a6da80f7e7a" comment="milleleaf node 6de09515-5400-5020-b0a9-6a6da80f7e7a">'Heat map article'!$AA$108</definedName>
    <definedName name="ox_6de0ac73_ce79_5e7f_9434_266c387cad30" comment="milleleaf node 6de0ac73-ce79-5e7f-9434-266c387cad30">Production!$F$53</definedName>
    <definedName name="ox_6de99281_b8c1_5fe8_977b_91a17fd44b46" comment="milleleaf node 6de99281-b8c1-5fe8-977b-91a17fd44b46">'Heat map article'!$L$151</definedName>
    <definedName name="ox_6dea40b1_2e13_5f70_845e_0fe953dd46d6" comment="milleleaf node 6dea40b1-2e13-5f70-845e-0fe953dd46d6">Production!$AV$206</definedName>
    <definedName name="ox_6dea9170_3ad5_5bcc_8cf8_3ea2cec7bb5a" comment="milleleaf node 6dea9170-3ad5-5bcc-8cf8-3ea2cec7bb5a">Recycling!$O$172</definedName>
    <definedName name="ox_6debbd1d_f010_5f64_b808_20fd5c68c04e" comment="milleleaf node 6debbd1d-f010-5f64-b808-20fd5c68c04e">Recycling!$AC$131</definedName>
    <definedName name="ox_6debc3b9_5890_501f_820b_84190b19ebde" comment="milleleaf node 6debc3b9-5890-501f-820b-84190b19ebde">'Use Phase_Grid'!$N$243</definedName>
    <definedName name="ox_6dee4632_55b0_5645_99a0_5bdfb1cdf7b3" comment="milleleaf node 6dee4632-55b0-5645-99a0-5bdfb1cdf7b3">Production!$BN$45</definedName>
    <definedName name="ox_6defc1f4_e038_5753_99d4_a1d07aacd8f3" comment="milleleaf node 6defc1f4-e038-5753-99d4-a1d07aacd8f3">Recycling!$W$156</definedName>
    <definedName name="ox_6df33995_bd5d_5050_bcef_3e078ad760fa" comment="milleleaf node 6df33995-bd5d-5050-bcef-3e078ad760fa">'Use Phase'!$M$200</definedName>
    <definedName name="ox_6df494a8_6774_5e73_88ca_dd4fb4624f2f" comment="milleleaf node 6df494a8-6774-5e73-88ca-dd4fb4624f2f">Production!$M$120</definedName>
    <definedName name="ox_6df6a643_4bcb_56fc_989f_d1a97d5dccf0" comment="milleleaf node 6df6a643-4bcb-56fc-989f-d1a97d5dccf0">Production!$L$13</definedName>
    <definedName name="ox_6df956fb_7783_5cd0_8e4d_dad0be213485" comment="milleleaf node 6df956fb-7783-5cd0-8e4d-dad0be213485">Resume_SensAnal!$S$99</definedName>
    <definedName name="ox_6dfd47dc_0e74_5edf_b306_dab4f1a4dff2" comment="milleleaf node 6dfd47dc-0e74-5edf-b306-dab4f1a4dff2">Resume_SensAnal!$AO$119</definedName>
    <definedName name="ox_6e0433a2_4415_535e_97be_c22c33c8fbef" comment="milleleaf node 6e0433a2-4415-535e-97be-c22c33c8fbef">'Use Phase'!$AH$294</definedName>
    <definedName name="ox_6e0578b4_f539_5f89_b8d9_1474cdfb457a" comment="milleleaf node 6e0578b4-f539-5f89-b8d9-1474cdfb457a">Resume_SensAnal!$J$84</definedName>
    <definedName name="ox_6e05ca6d_6443_5b6d_b639_7e5dda2ec5c3" comment="milleleaf node 6e05ca6d-6443-5b6d-b639-7e5dda2ec5c3">Recycling!$AO$103</definedName>
    <definedName name="ox_6e0746e8_be18_5350_adf4_c82ab3f44de1" comment="milleleaf node 6e0746e8-be18-5350-adf4-c82ab3f44de1">'Use Phase'!$T$281</definedName>
    <definedName name="ox_6e07d4e1_f6da_536a_a2f8_de47ca2741a1" comment="milleleaf node 6e07d4e1-f6da-536a-a2f8-de47ca2741a1">Recycling!$AT$122</definedName>
    <definedName name="ox_6e091d37_2bf2_5f2b_bb7d_6194d481cc4c" comment="milleleaf node 6e091d37-2bf2-5f2b-bb7d-6194d481cc4c">'Heat map article'!$Y$65</definedName>
    <definedName name="ox_6e0b3914_ba2a_5414_a462_597ae0043fff" comment="milleleaf node 6e0b3914-ba2a-5414-a462-597ae0043fff">Recycling!$BM$321</definedName>
    <definedName name="ox_6e0fb247_447e_5cfd_89f6_de1cb27deb83" comment="milleleaf node 6e0fb247-447e-5cfd-89f6-de1cb27deb83">Production!$BD$4</definedName>
    <definedName name="ox_6e0fc7a5_b4fb_5f87_9e43_e0280953b8f1" comment="milleleaf node 6e0fc7a5-b4fb-5f87-9e43-e0280953b8f1">'Use Phase_Grid'!$J$246</definedName>
    <definedName name="ox_6e10eeb1_5d33_56a7_9482_9e1fcbba3d86" comment="milleleaf node 6e10eeb1-5d33-56a7-9482-9e1fcbba3d86">'Use Phase'!$Q$238</definedName>
    <definedName name="ox_6e126c87_6778_5835_bc61_d2f91d0cdded" comment="milleleaf node 6e126c87-6778-5835-bc61-d2f91d0cdded">Recycling!$AV$9</definedName>
    <definedName name="ox_6e13f5a4_5113_5fad_8efe_878b1f0d069c" comment="milleleaf node 6e13f5a4-5113-5fad-8efe-878b1f0d069c">'Use Phase'!$Q$8</definedName>
    <definedName name="ox_6e19da4f_c441_5296_8721_4f57fbfdad49" comment="milleleaf node 6e19da4f-c441-5296-8721-4f57fbfdad49">Whisker_Sens!$E$17</definedName>
    <definedName name="ox_6e1ba4c9_ce5a_55ae_a27f_ec9fd421aea6" comment="milleleaf node 6e1ba4c9-ce5a-55ae-a27f-ec9fd421aea6">'Use Phase'!$L$20</definedName>
    <definedName name="ox_6e1c098e_5a44_5dfa_bbdd_2c8f85e137b0" comment="milleleaf node 6e1c098e-5a44-5dfa-bbdd-2c8f85e137b0">'Use Phase'!$T$308</definedName>
    <definedName name="ox_6e1d2cfe_69ef_5e98_8fc3_1e883048cbf3" comment="milleleaf node 6e1d2cfe-69ef-5e98-8fc3-1e883048cbf3">Resume_SensAnal!$I$66</definedName>
    <definedName name="ox_6e1f3f6b_66e9_56b8_a1ed_103858d7bbd1" comment="milleleaf node 6e1f3f6b-66e9-56b8-a1ed-103858d7bbd1">Recycling!$AW$135</definedName>
    <definedName name="ox_6e210b71_2648_57cc_8478_128eef6b9595" comment="milleleaf node 6e210b71-2648-57cc-8478-128eef6b9595">Production!$L$33</definedName>
    <definedName name="ox_6e2166c4_c0b5_5e3f_be11_807efbda8916" comment="milleleaf node 6e2166c4-c0b5-5e3f-be11-807efbda8916">'Use Phase_Grid'!$Q$128</definedName>
    <definedName name="ox_6e21a9e7_6fdf_564c_ba98_bff85e6abb2c" comment="milleleaf node 6e21a9e7-6fdf-564c-ba98-bff85e6abb2c">Production!$G$63</definedName>
    <definedName name="ox_6e246305_7988_5440_aff8_592f9ffe8896" comment="milleleaf node 6e246305-7988-5440-aff8-592f9ffe8896">'Heat map article'!$R$37</definedName>
    <definedName name="ox_6e25257b_f13a_5d13_8403_6fd4597fb15e" comment="milleleaf node 6e25257b-f13a-5d13-8403-6fd4597fb15e">'Use Phase'!$C$27</definedName>
    <definedName name="ox_6e266dae_7ab1_58ba_8a3a_d0dad2102700" comment="milleleaf node 6e266dae-7ab1-58ba-8a3a-d0dad2102700">Resume_SensAnal!$D$10</definedName>
    <definedName name="ox_6e267ffb_43c9_537e_93be_9f21fc6daf63" comment="milleleaf node 6e267ffb-43c9-537e-93be-9f21fc6daf63">'Use Phase'!$AD$170</definedName>
    <definedName name="ox_6e26bbad_cf10_595e_b44a_3b44f276dd65" comment="milleleaf node 6e26bbad-cf10-595e-b44a-3b44f276dd65">'Heat map article'!$AZ$9</definedName>
    <definedName name="ox_6e2826b2_3db9_5870_b19f_e11e18e2a20c" comment="milleleaf node 6e2826b2-3db9-5870-b19f-e11e18e2a20c">Recycling!$AJ$155</definedName>
    <definedName name="ox_6e28e8a6_57b8_54ff_9bab_f4acb34cd23b" comment="milleleaf node 6e28e8a6-57b8-54ff-9bab-f4acb34cd23b">Recycling!$BO$306</definedName>
    <definedName name="ox_6e2ac253_2699_5dc1_b9e3_d67b04bfd871" comment="milleleaf node 6e2ac253-2699-5dc1-b9e3-d67b04bfd871">'Heat map article'!$M$34</definedName>
    <definedName name="ox_6e2cf0fd_e193_5ee9_969c_0ef083ac19a9" comment="milleleaf node 6e2cf0fd-e193-5ee9-969c-0ef083ac19a9">Resume_SensAnal!$M$150</definedName>
    <definedName name="ox_6e31eacd_bfaf_5fa8_94b2_604dd46bf4bb" comment="milleleaf node 6e31eacd-bfaf-5fa8-94b2-604dd46bf4bb">Resume_SensAnal!$AR$50</definedName>
    <definedName name="ox_6e341d8f_e576_5cce_ad9b_32fadb39f9e1" comment="milleleaf node 6e341d8f-e576-5cce-ad9b-32fadb39f9e1">'Use Phase_Grid'!$R$117</definedName>
    <definedName name="ox_6e362d22_7c2e_560f_9711_64ec178d3524" comment="milleleaf node 6e362d22-7c2e-560f-9711-64ec178d3524">'Heat map article'!$O$20</definedName>
    <definedName name="ox_6e36484c_ca64_56e4_bad2_6b8a8c48e792" comment="milleleaf node 6e36484c-ca64-56e4-bad2-6b8a8c48e792">'Use Phase'!$J$399</definedName>
    <definedName name="ox_6e3b691b_c505_58d4_b796_1175ba563a2c" comment="milleleaf node 6e3b691b-c505-58d4-b796-1175ba563a2c">Resume_SensAnal!$M$21</definedName>
    <definedName name="ox_6e3c8c82_3427_504a_ba2d_a521aaeea81a" comment="milleleaf node 6e3c8c82-3427-504a-ba2d-a521aaeea81a">Production!$BD$188</definedName>
    <definedName name="ox_6e3f2837_dec0_59a7_ba70_0f3ea4fdc19d" comment="milleleaf node 6e3f2837-dec0-59a7-ba70-0f3ea4fdc19d">'Use Phase'!$K$5</definedName>
    <definedName name="ox_6e405ceb_085b_561f_a477_461c8d96eeb9" comment="milleleaf node 6e405ceb-085b-561f-a477-461c8d96eeb9">'Use Phase'!$R$126</definedName>
    <definedName name="ox_6e40871a_1b6f_500c_a7c3_1b98ab9911fb" comment="milleleaf node 6e40871a-1b6f-500c-a7c3-1b98ab9911fb">'Use Phase'!$AG$139</definedName>
    <definedName name="ox_6e4356a3_c7cb_506d_bda7_f556f36f00d5" comment="milleleaf node 6e4356a3-c7cb-506d-bda7-f556f36f00d5">'Heat map article'!$AG$154</definedName>
    <definedName name="ox_6e449f8b_d307_58d7_8d17_dce72fa1c729" comment="milleleaf node 6e449f8b-d307-58d7-8d17-dce72fa1c729">'Heat map article'!$AE$34</definedName>
    <definedName name="ox_6e48b691_b814_53ad_9ef1_99387c5f2fdd" comment="milleleaf node 6e48b691-b814-53ad-9ef1-99387c5f2fdd">'Heat map article'!$G$67</definedName>
    <definedName name="ox_6e4d4f18_0602_568e_961e_3e9ab10e12a6" comment="milleleaf node 6e4d4f18-0602-568e-961e-3e9ab10e12a6">'Use Phase'!$R$151</definedName>
    <definedName name="ox_6e4f23c5_0ca5_52cc_8bcd_066e8a2965bf" comment="milleleaf node 6e4f23c5-0ca5-52cc-8bcd-066e8a2965bf">'Heat map article'!$G$23</definedName>
    <definedName name="ox_6e56f7f3_e30d_5c54_9473_fd82532c7c6a" comment="milleleaf node 6e56f7f3-e30d-5c54-9473-fd82532c7c6a">'Heat map article'!$AD$84</definedName>
    <definedName name="ox_6e5b4908_9ed9_5788_948c_9cc6a2c4f046" comment="milleleaf node 6e5b4908-9ed9-5788-948c-9cc6a2c4f046">Recycling!$AD$166</definedName>
    <definedName name="ox_6e5dd51c_2869_505c_b8d3_ba86f8b1b1cf" comment="milleleaf node 6e5dd51c-2869-505c-b8d3-ba86f8b1b1cf">'Use Phase'!$U$351</definedName>
    <definedName name="ox_6e5ebe97_323d_54a7_b1a2_6a0ad6ebb50c" comment="milleleaf node 6e5ebe97-323d-54a7-b1a2-6a0ad6ebb50c">'Use Phase_Grid'!$J$140</definedName>
    <definedName name="ox_6e6147e0_906a_585d_b484_83d8895b0113" comment="milleleaf node 6e6147e0-906a-585d-b484-83d8895b0113">Recycling!$AK$96</definedName>
    <definedName name="ox_6e6175c0_ca88_5e23_81cd_656eb2610422" comment="milleleaf node 6e6175c0-ca88-5e23-81cd-656eb2610422">Production!$L$230</definedName>
    <definedName name="ox_6e642d4b_0f02_5e7b_8f3d_c36d031474ec" comment="milleleaf node 6e642d4b-0f02-5e7b-8f3d-c36d031474ec">'Use Phase_Grid'!$L$222</definedName>
    <definedName name="ox_6e64b7a4_c1b5_576f_ad6f_c8cc0605e65d" comment="milleleaf node 6e64b7a4-c1b5-576f-ad6f-c8cc0605e65d">Recycling!$AL$90</definedName>
    <definedName name="ox_6e67b215_0f1d_51c6_b384_bcd3f2d6bf32" comment="milleleaf node 6e67b215-0f1d-51c6-b384-bcd3f2d6bf32">Graphs!$P$59</definedName>
    <definedName name="ox_6e682bb6_6cc8_5fc8_a960_f3f8d7713b5e" comment="milleleaf node 6e682bb6-6cc8-5fc8-a960-f3f8d7713b5e">Production!$AF$20</definedName>
    <definedName name="ox_6e69607f_0927_511c_ab59_5e2ab5f195dc" comment="milleleaf node 6e69607f-0927-511c-ab59-5e2ab5f195dc">Production!$AU$152</definedName>
    <definedName name="ox_6e6a7dee_f74f_54c5_9699_d9bbeaadf2a0" comment="milleleaf node 6e6a7dee-f74f-54c5-9699-d9bbeaadf2a0">Resume_SensAnal!$D$37</definedName>
    <definedName name="ox_6e6d25a4_0126_5f20_b4db_6a4a8b236e5a" comment="milleleaf node 6e6d25a4-0126-5f20-b4db-6a4a8b236e5a">'Heat map article'!$D$66</definedName>
    <definedName name="ox_6e73ac5a_92a3_56da_8ffd_13688ab0ab19" comment="milleleaf node 6e73ac5a-92a3-56da-8ffd-13688ab0ab19">'Use Phase'!$AI$145</definedName>
    <definedName name="ox_6e73bed2_9471_59b5_b5b0_072aaba7f2d9" comment="milleleaf node 6e73bed2-9471-59b5-b5b0-072aaba7f2d9">'Use Phase'!$O$128</definedName>
    <definedName name="ox_6e745544_d2d0_5f5b_98d4_540c4a173bb4" comment="milleleaf node 6e745544-d2d0-5f5b-98d4-540c4a173bb4">'Use Phase'!$Q$316</definedName>
    <definedName name="ox_6e74ffa4_9fa9_5338_a8de_6a88b1118c2c" comment="milleleaf node 6e74ffa4-9fa9-5338-a8de-6a88b1118c2c">Graphs!$B$54</definedName>
    <definedName name="ox_6e7ef6cd_d7a1_5b6a_a21a_ed749afa275d" comment="milleleaf node 6e7ef6cd-d7a1-5b6a-a21a-ed749afa275d">Resume_SensAnal!$W$21</definedName>
    <definedName name="ox_6e811525_7ced_5bc8_a916_453ea37be70d" comment="milleleaf node 6e811525-7ced-5bc8-a916-453ea37be70d">'Use Phase_Grid'!$P$255</definedName>
    <definedName name="ox_6e843ecb_b52b_59d4_a147_3fcfd32e103d" comment="milleleaf node 6e843ecb-b52b-59d4-a147-3fcfd32e103d">'Use Phase_Grid'!$L$7</definedName>
    <definedName name="ox_6e8c0355_488d_5e0b_a701_2b6c8371d38f" comment="milleleaf node 6e8c0355-488d-5e0b-a701-2b6c8371d38f">Recycling!$W$177</definedName>
    <definedName name="ox_6e969c64_a140_5209_bc0e_d5a752798f78" comment="milleleaf node 6e969c64-a140-5209-bc0e-d5a752798f78">'Heat map article'!$R$112</definedName>
    <definedName name="ox_6e979e0d_029e_5604_9a98_7f10498dec8a" comment="milleleaf node 6e979e0d-029e-5604-9a98-7f10498dec8a">Production!$J$135</definedName>
    <definedName name="ox_6e98e48e_272d_5cdd_aea0_496e5227258a" comment="milleleaf node 6e98e48e-272d-5cdd-aea0-496e5227258a">'Use Phase'!$M$252</definedName>
    <definedName name="ox_6e9cc59d_4c18_508a_8b2c_f6516e759727" comment="milleleaf node 6e9cc59d-4c18-508a-8b2c-f6516e759727">'Use Phase'!$AG$281</definedName>
    <definedName name="ox_6ea0a5c9_bba4_52b5_a73d_9d83489b981e" comment="milleleaf node 6ea0a5c9-bba4-52b5-a73d-9d83489b981e">'Use Phase_Grid'!$P$20</definedName>
    <definedName name="ox_6ea10a81_270f_5a17_a073_63e4d2a700d7" comment="milleleaf node 6ea10a81-270f-5a17-a073-63e4d2a700d7">'Use Phase'!$AJ$250</definedName>
    <definedName name="ox_6ea9d231_e241_5475_bb09_5e63e7fb00ae" comment="milleleaf node 6ea9d231-e241-5475-bb09-5e63e7fb00ae">'Heat map article'!$L$95</definedName>
    <definedName name="ox_6eabc988_a771_5d2c_9fc5_01c19c69d5db" comment="milleleaf node 6eabc988-a771-5d2c-9fc5-01c19c69d5db">'Use Phase'!$AF$299</definedName>
    <definedName name="ox_6eaec814_319e_5e76_8b82_90b6fb89baf6" comment="milleleaf node 6eaec814-319e-5e76-8b82-90b6fb89baf6">'Use Phase'!$S$270</definedName>
    <definedName name="ox_6eb1244b_5b68_51c2_a210_1af17493dca6" comment="milleleaf node 6eb1244b-5b68-51c2-a210-1af17493dca6">Resume_SensAnal!$N$135</definedName>
    <definedName name="ox_6eb42984_54d0_5b5d_a33c_5cdabf1df413" comment="milleleaf node 6eb42984-54d0-5b5d-a33c-5cdabf1df413">'Use Phase_Grid'!$U$170</definedName>
    <definedName name="ox_6eb4ab64_cb59_5e14_8339_3aaf8f009278" comment="milleleaf node 6eb4ab64-cb59-5e14-8339-3aaf8f009278">'Heat map article'!$L$11</definedName>
    <definedName name="ox_6eb4fd92_5ca5_587d_94d7_69903e9fe9e7" comment="milleleaf node 6eb4fd92-5ca5-587d-94d7-69903e9fe9e7">Resume_SensAnal!$F$79</definedName>
    <definedName name="ox_6eb767d2_1445_53fd_bef5_d95c0d69b158" comment="milleleaf node 6eb767d2-1445-53fd-bef5-d95c0d69b158">Resume_SensAnal!$H$210</definedName>
    <definedName name="ox_6eba1bf7_21d0_577e_917f_57da195a7abd" comment="milleleaf node 6eba1bf7-21d0-577e-917f-57da195a7abd">'Use Phase'!$U$227</definedName>
    <definedName name="ox_6ebdadf3_be60_5855_85d6_7208edec99ce" comment="milleleaf node 6ebdadf3-be60-5855-85d6-7208edec99ce">'Use Phase'!$W$315</definedName>
    <definedName name="ox_6ec23de1_7995_5a51_9d8d_8d0789c1bb9b" comment="milleleaf node 6ec23de1-7995-5a51-9d8d-8d0789c1bb9b">'Use Phase_Grid'!$Q$140</definedName>
    <definedName name="ox_6ec6bf4c_45cd_5806_993a_4a89d82eacec" comment="milleleaf node 6ec6bf4c-45cd-5806-993a-4a89d82eacec">'Use Phase'!$AH$209</definedName>
    <definedName name="ox_6ec992d0_f0b8_5e49_9af8_745b3f34af7e" comment="milleleaf node 6ec992d0-f0b8-5e49-9af8-745b3f34af7e">Production!$T$86</definedName>
    <definedName name="ox_6ecc2abe_36f6_5c34_9e7a_767cac16f5de" comment="milleleaf node 6ecc2abe-36f6-5c34-9e7a-767cac16f5de">Whisker_Sens!$D$50</definedName>
    <definedName name="ox_6ecdb773_e2fc_5f8b_84f4_69ac65fce4a7" comment="milleleaf node 6ecdb773-e2fc-5f8b-84f4-69ac65fce4a7">'Use Phase'!$AD$210</definedName>
    <definedName name="ox_6ed132b1_a8a5_51f5_958a_5b1669350dcf" comment="milleleaf node 6ed132b1-a8a5-51f5-958a-5b1669350dcf">'Use Phase'!$O$243</definedName>
    <definedName name="ox_6ed4fcca_ce20_5ded_beab_654ff41809de" comment="milleleaf node 6ed4fcca-ce20-5ded-beab-654ff41809de">Whisker_Sens!$D$36</definedName>
    <definedName name="ox_6ed5cceb_25e7_5834_922a_f37921f2f0c4" comment="milleleaf node 6ed5cceb-25e7-5834-922a-f37921f2f0c4">Resume_SensAnal!$K$194</definedName>
    <definedName name="ox_6ee408d5_8f85_54b9_9b15_b94d2da90360" comment="milleleaf node 6ee408d5-8f85-54b9-9b15-b94d2da90360">Resume_SensAnal!$AB$77</definedName>
    <definedName name="ox_6ee5e85d_d29f_5d33_8fd6_b0461583c472" comment="milleleaf node 6ee5e85d-d29f-5d33-8fd6-b0461583c472">Resume_SensAnal!$R$218</definedName>
    <definedName name="ox_6ee6e1d0_0147_5076_aa91_fd60736e4873" comment="milleleaf node 6ee6e1d0-0147-5076-aa91-fd60736e4873">Production!$AP$9</definedName>
    <definedName name="ox_6ee7ffa9_d933_503b_8e32_80b614de5359" comment="milleleaf node 6ee7ffa9-d933-503b-8e32-80b614de5359">Production!$I$6</definedName>
    <definedName name="ox_6eef8210_06da_578d_9a42_0a1e54308516" comment="milleleaf node 6eef8210-06da-578d-9a42-0a1e54308516">Resume_SensAnal!$AN$36</definedName>
    <definedName name="ox_6ef0afc1_e61c_5fe0_ad38_245843dcb6c9" comment="milleleaf node 6ef0afc1-e61c-5fe0-ad38-245843dcb6c9">'Use Phase'!$T$199</definedName>
    <definedName name="ox_6ef3aef6_845b_5500_ba02_1bfa7aa91f62" comment="milleleaf node 6ef3aef6-845b-5500-ba02-1bfa7aa91f62">Resume_SensAnal!$AM$95</definedName>
    <definedName name="ox_6ef41cb6_b039_5cac_9ab6_47c767255205" comment="milleleaf node 6ef41cb6-b039-5cac-9ab6-47c767255205">'Use Phase'!$O$61</definedName>
    <definedName name="ox_6ef429ec_7c75_54fb_9eab_495679e33b00" comment="milleleaf node 6ef429ec-7c75-54fb-9eab-495679e33b00">'Heat map article'!$O$133</definedName>
    <definedName name="ox_6ef55508_b4d4_5336_bbfc_0b583067eca9" comment="milleleaf node 6ef55508-b4d4-5336-bbfc-0b583067eca9">'Use Phase'!$M$151</definedName>
    <definedName name="ox_6ef8d775_7fac_53b7_8ced_cc799ac79300" comment="milleleaf node 6ef8d775-7fac-53b7-8ced-cc799ac79300">'Heat map article'!$G$42</definedName>
    <definedName name="ox_6efc34b9_4a79_5f2e_86f8_491d424a6638" comment="milleleaf node 6efc34b9-4a79-5f2e-86f8-491d424a6638">Resume_SensAnal!$Q$62</definedName>
    <definedName name="ox_6f0021be_2bbd_57c4_a8f0_21175874344d" comment="milleleaf node 6f0021be-2bbd-57c4-a8f0-21175874344d">Resume_SensAnal!$A$187</definedName>
    <definedName name="ox_6f00aada_f3b9_5cb0_a07d_f8a384a237c3" comment="milleleaf node 6f00aada-f3b9-5cb0-a07d-f8a384a237c3">Resume_SensAnal!$AL$38</definedName>
    <definedName name="ox_6f0227e9_f7f4_5d7a_9489_344874006fd4" comment="milleleaf node 6f0227e9-f7f4-5d7a-9489-344874006fd4">Recycling!$AO$112</definedName>
    <definedName name="ox_6f044a5c_7657_5804_81bd_8bf9acef6f60" comment="milleleaf node 6f044a5c-7657-5804-81bd-8bf9acef6f60">Graphs!$P$63</definedName>
    <definedName name="ox_6f076623_aac9_5b59_a1f3_9a342b23523d" comment="milleleaf node 6f076623-aac9-5b59-a1f3-9a342b23523d">'Use Phase'!$B$64</definedName>
    <definedName name="ox_6f07b08e_f936_5451_8d2a_9a57e3a5b257" comment="milleleaf node 6f07b08e-f936-5451-8d2a-9a57e3a5b257">Production!$J$64</definedName>
    <definedName name="ox_6f085a77_027c_5e48_b12c_ef88d0d49c66" comment="milleleaf node 6f085a77-027c-5e48-b12c-ef88d0d49c66">Production!$AV$14</definedName>
    <definedName name="ox_6f09c40a_355c_52b3_a7e4_46619f3ab65d" comment="milleleaf node 6f09c40a-355c-52b3-a7e4-46619f3ab65d">Production!$BF$189</definedName>
    <definedName name="ox_6f0b176c_5ef1_5a9e_9e16_1771eda0d0d2" comment="milleleaf node 6f0b176c-5ef1-5a9e-9e16-1771eda0d0d2">'Use Phase'!$P$194</definedName>
    <definedName name="ox_6f0f09ce_1243_545e_8650_81c747326268" comment="milleleaf node 6f0f09ce-1243-545e-8650-81c747326268">Recycling!$AD$187</definedName>
    <definedName name="ox_6f115817_3195_52e0_b3bb_a2d7d61516c4" comment="milleleaf node 6f115817-3195-52e0-b3bb-a2d7d61516c4">'Heat map article'!$N$132</definedName>
    <definedName name="ox_6f123951_3491_5f6c_9b63_bdcb37b7aa28" comment="milleleaf node 6f123951-3491-5f6c-9b63-bdcb37b7aa28">'Use Phase_Grid'!$Q$202</definedName>
    <definedName name="ox_6f1bbb0e_e3f1_5223_9a4d_d183074d87a9" comment="milleleaf node 6f1bbb0e-e3f1-5223-9a4d-d183074d87a9">'Use Phase_Grid'!$N$147</definedName>
    <definedName name="ox_6f1c134f_a669_51a9_a663_233974e392f7" comment="milleleaf node 6f1c134f-a669-51a9-a663-233974e392f7">Production!$BO$185</definedName>
    <definedName name="ox_6f1c9191_acf2_526e_bd9f_cad4790a0bb3" comment="milleleaf node 6f1c9191-acf2-526e-bd9f-cad4790a0bb3">Resume_SensAnal!$C$20</definedName>
    <definedName name="ox_6f1d47ff_5afe_57a3_9656_75327a63c318" comment="milleleaf node 6f1d47ff-5afe-57a3-9656-75327a63c318">Recycling!$AQ$339</definedName>
    <definedName name="ox_6f218a8b_787a_5177_888b_08121daa1dff" comment="milleleaf node 6f218a8b-787a-5177-888b-08121daa1dff">'Heat map article'!$U$8</definedName>
    <definedName name="ox_6f220eaa_d20f_5ca2_bac3_5665abe1f684" comment="milleleaf node 6f220eaa-d20f-5ca2-bac3-5665abe1f684">Resume_SensAnal!$AR$30</definedName>
    <definedName name="ox_6f238f42_b1ed_5e1d_bb4d_91f88c2f5678" comment="milleleaf node 6f238f42-b1ed-5e1d-bb4d-91f88c2f5678">'Use Phase'!$AH$304</definedName>
    <definedName name="ox_6f258be9_45fe_562e_8ca4_bc6322b50ee8" comment="milleleaf node 6f258be9-45fe-562e-8ca4-bc6322b50ee8">'Heat map article'!$Y$154</definedName>
    <definedName name="ox_6f26bc36_b3c0_54a3_839e_844a9fad142a" comment="milleleaf node 6f26bc36-b3c0-54a3-839e-844a9fad142a">Resume_SensAnal!$L$207</definedName>
    <definedName name="ox_6f28dbbc_1fc3_503c_87f2_d86fd69ca1fe" comment="milleleaf node 6f28dbbc-1fc3-503c-87f2-d86fd69ca1fe">Resume_SensAnal!$Q$153</definedName>
    <definedName name="ox_6f317604_df58_5037_a810_f2879cc331a7" comment="milleleaf node 6f317604-df58-5037-a810-f2879cc331a7">'Use Phase'!$T$216</definedName>
    <definedName name="ox_6f33b89e_dc55_531e_8122_8fd8d3e4bbed" comment="milleleaf node 6f33b89e-dc55-531e-8122-8fd8d3e4bbed">'Heat map article'!$AN$20</definedName>
    <definedName name="ox_6f36fb80_fe63_541d_840c_ae75ba893a73" comment="milleleaf node 6f36fb80-fe63-541d-840c-ae75ba893a73">'Use Phase'!$AE$183</definedName>
    <definedName name="ox_6f3da75a_1a0c_5ef4_a5d3_174ab3b49018" comment="milleleaf node 6f3da75a-1a0c-5ef4-a5d3-174ab3b49018">Resume_SensAnal!$T$149</definedName>
    <definedName name="ox_6f44a3df_7213_5b6f_8b20_4a015060040a" comment="milleleaf node 6f44a3df-7213-5b6f-8b20-4a015060040a">'Use Phase'!$V$227</definedName>
    <definedName name="ox_6f44f8aa_109e_53bd_9d7b_8216aac232a9" comment="milleleaf node 6f44f8aa-109e-53bd-9d7b-8216aac232a9">'Heat map article'!$C$89</definedName>
    <definedName name="ox_6f468f28_4e25_55fd_862d_be6866f5bfc8" comment="milleleaf node 6f468f28-4e25-55fd-862d-be6866f5bfc8">'Use Phase'!$AJ$163</definedName>
    <definedName name="ox_6f48b7bf_f33e_5e18_b283_cb339afe70c2" comment="milleleaf node 6f48b7bf-f33e-5e18-b283-cb339afe70c2">'Heat map article'!$Y$104</definedName>
    <definedName name="ox_6f4ad1d3_3480_5a9e_89b1_df678ae58846" comment="milleleaf node 6f4ad1d3-3480-5a9e-89b1-df678ae58846">Resume_SensAnal!$H$31</definedName>
    <definedName name="ox_6f4c8cad_1c20_5674_9d19_8db777f8eca2" comment="milleleaf node 6f4c8cad-1c20-5674-9d19-8db777f8eca2">Recycling!$AQ$87</definedName>
    <definedName name="ox_6f4dbfcf_8614_57f2_ab8c_201037cafb26" comment="milleleaf node 6f4dbfcf-8614-57f2-ab8c-201037cafb26">Resume_SensAnal!$AK$113</definedName>
    <definedName name="ox_6f51310b_4fa2_5b3a_a2bd_983cd8c8e2a7" comment="milleleaf node 6f51310b-4fa2-5b3a-a2bd-983cd8c8e2a7">'Use Phase'!$N$272</definedName>
    <definedName name="ox_6f53e46d_fc6b_5505_89ab_17de7250a932" comment="milleleaf node 6f53e46d-fc6b-5505-89ab-17de7250a932">Resume_SensAnal!$R$90</definedName>
    <definedName name="ox_6f549bd0_ade6_5db6_9d7d_2824a9e6ddef" comment="milleleaf node 6f549bd0-ade6-5db6-9d7d-2824a9e6ddef">'Heat map article'!$M$30</definedName>
    <definedName name="ox_6f5619f3_3a68_5a59_b14c_2614920aa9a6" comment="milleleaf node 6f5619f3-3a68-5a59-b14c-2614920aa9a6">'Use Phase'!$L$33</definedName>
    <definedName name="ox_6f56df6c_6e9c_5476_8c87_fe6dfeed6f09" comment="milleleaf node 6f56df6c-6e9c-5476-8c87-fe6dfeed6f09">'Use Phase'!$AF$212</definedName>
    <definedName name="ox_6f579cb7_09a4_504a_bef0_d04c6a74ed43" comment="milleleaf node 6f579cb7-09a4-504a-bef0-d04c6a74ed43">Recycling!$BQ$330</definedName>
    <definedName name="ox_6f65e5b8_bdeb_5578_a9aa_b430f3f9538f" comment="milleleaf node 6f65e5b8-bdeb-5578-a9aa-b430f3f9538f">'Use Phase_Grid'!$R$108</definedName>
    <definedName name="ox_6f66c365_5ed0_59ce_bf68_1f63bdcc4e16" comment="milleleaf node 6f66c365-5ed0-59ce-bf68-1f63bdcc4e16">'Use Phase'!$AH$330</definedName>
    <definedName name="ox_6f68c899_80ad_504a_acd4_4fd50fbb3533" comment="milleleaf node 6f68c899-80ad-504a-acd4-4fd50fbb3533">Graphs!$H$23</definedName>
    <definedName name="ox_6f6b42cf_6a3d_5202_8780_5dcce6db7c6c" comment="milleleaf node 6f6b42cf-6a3d-5202-8780-5dcce6db7c6c">'Use Phase_Grid'!$Q$208</definedName>
    <definedName name="ox_6f6f0135_8489_57a2_8e52_0eca61ee266b" comment="milleleaf node 6f6f0135-8489-57a2-8e52-0eca61ee266b">'Use Phase'!$O$273</definedName>
    <definedName name="ox_6f6ffb91_9f24_5a27_b9bb_06e24a99db33" comment="milleleaf node 6f6ffb91-9f24-5a27-b9bb-06e24a99db33">Resume_SensAnal!$T$105</definedName>
    <definedName name="ox_6f70c1d3_2967_54e8_b30b_cdc82bc39b8a" comment="milleleaf node 6f70c1d3-2967-54e8-b30b-cdc82bc39b8a">Production!$Q$187</definedName>
    <definedName name="ox_6f71215f_a2fc_5475_805b_9bc1b64b3357" comment="milleleaf node 6f71215f-a2fc-5475-805b-9bc1b64b3357">'Use Phase'!$P$221</definedName>
    <definedName name="ox_6f71e39a_6363_54e9_a8de_d55f18ea02af" comment="milleleaf node 6f71e39a-6363-54e9-a8de-d55f18ea02af">Recycling!$AQ$302</definedName>
    <definedName name="ox_6f728d75_01fe_5071_868a_aef05718e1b2" comment="milleleaf node 6f728d75-01fe-5071-868a-aef05718e1b2">'Use Phase_Grid'!$W$197</definedName>
    <definedName name="ox_6f7470fe_666b_5471_96a2_977d32e6c967" comment="milleleaf node 6f7470fe-666b-5471-96a2-977d32e6c967">'Heat map article'!$AH$20</definedName>
    <definedName name="ox_6f74d834_e0df_5641_a927_719249a3cd71" comment="milleleaf node 6f74d834-e0df-5641-a927-719249a3cd71">Production!$H$145</definedName>
    <definedName name="ox_6f785c50_8752_516d_86fa_a727dd07f7fb" comment="milleleaf node 6f785c50-8752-516d-86fa-a727dd07f7fb">Recycling!$AU$69</definedName>
    <definedName name="ox_6f79cee6_3a08_58f7_a382_61c6aedea14a" comment="milleleaf node 6f79cee6-3a08-58f7-a382-61c6aedea14a">'Heat map article'!$AB$101</definedName>
    <definedName name="ox_6f79e8b7_0549_5105_902f_fb2324bb014e" comment="milleleaf node 6f79e8b7-0549-5105-902f-fb2324bb014e">Production!$AA$191</definedName>
    <definedName name="ox_6f7b236e_3744_5c9c_894c_3f235caa33c1" comment="milleleaf node 6f7b236e-3744-5c9c-894c-3f235caa33c1">Graphs!$D$13</definedName>
    <definedName name="ox_6f7babb9_5608_5478_9589_f95f2085de98" comment="milleleaf node 6f7babb9-5608-5478-9589-f95f2085de98">Production!$J$119</definedName>
    <definedName name="ox_6f7f04a3_4a0d_5a1b_bb0a_12a9a1900c15" comment="milleleaf node 6f7f04a3-4a0d-5a1b-bb0a-12a9a1900c15">'Use Phase'!$P$80</definedName>
    <definedName name="ox_6f82fc26_2d08_5cb1_8bf5_36fcfa2b19dd" comment="milleleaf node 6f82fc26-2d08-5cb1-8bf5-36fcfa2b19dd">Resume_SensAnal!$N$49</definedName>
    <definedName name="ox_6f849231_c618_5a87_b754_6e7926c41b89" comment="milleleaf node 6f849231-c618-5a87-b754-6e7926c41b89">Recycling!$BA$155</definedName>
    <definedName name="ox_6f84c06b_092a_589b_b757_2f4eed3087df" comment="milleleaf node 6f84c06b-092a-589b-b757-2f4eed3087df">Resume_SensAnal!$AH$97</definedName>
    <definedName name="ox_6f85c4f8_2d0f_53b2_aa77_cc99f02dc3ed" comment="milleleaf node 6f85c4f8-2d0f-53b2-aa77-cc99f02dc3ed">Recycling!$AQ$328</definedName>
    <definedName name="ox_6f89af08_0989_5df1_b9ec_4d13544bca15" comment="milleleaf node 6f89af08-0989-5df1-b9ec-4d13544bca15">Resume_SensAnal!$AE$78</definedName>
    <definedName name="ox_6f8c7e37_5c22_5282_afcc_579e565399a3" comment="milleleaf node 6f8c7e37-5c22-5282-afcc-579e565399a3">'Heat map article'!$M$63</definedName>
    <definedName name="ox_6f8f5fa6_d0b3_5676_9652_dc172a6c1bf6" comment="milleleaf node 6f8f5fa6-d0b3-5676-9652-dc172a6c1bf6">'Heat map article'!$AG$38</definedName>
    <definedName name="ox_6f918cb9_1ef5_5164_ab49_09239799479f" comment="milleleaf node 6f918cb9-1ef5-5164-ab49-09239799479f">Resume_SensAnal!$M$96</definedName>
    <definedName name="ox_6f928291_9e9c_563b_bfeb_62168412601c" comment="milleleaf node 6f928291-9e9c-563b-bfeb-62168412601c">Recycling!$X$179</definedName>
    <definedName name="ox_6f92e769_4712_59d1_a833_436d576b6de5" comment="milleleaf node 6f92e769-4712-59d1-a833-436d576b6de5">'Use Phase'!$P$315</definedName>
    <definedName name="ox_6f9842e1_fe1a_5c33_9fed_488f3a18d9a3" comment="milleleaf node 6f9842e1-fe1a-5c33-9fed-488f3a18d9a3">Recycling!$AJ$157</definedName>
    <definedName name="ox_6f99a4db_484a_5308_b92c_22eee1686366" comment="milleleaf node 6f99a4db-484a-5308-b92c-22eee1686366">'Use Phase_Grid'!$L$229</definedName>
    <definedName name="ox_6f9ac7be_cd74_5303_8c55_a156b16b5318" comment="milleleaf node 6f9ac7be-cd74-5303-8c55-a156b16b5318">'Use Phase_Grid'!$P$6</definedName>
    <definedName name="ox_6f9bed40_6bb4_5906_ad9d_a279054bd382" comment="milleleaf node 6f9bed40-6bb4-5906-ad9d-a279054bd382">Resume_SensAnal!$AE$79</definedName>
    <definedName name="ox_6f9bfa7c_f811_566f_ac7e_a0ac698da7d2" comment="milleleaf node 6f9bfa7c-f811-566f-ac7e-a0ac698da7d2">Resume_SensAnal!$AE$60</definedName>
    <definedName name="ox_6f9cf944_5789_5101_a795_3a7f444338d5" comment="milleleaf node 6f9cf944-5789-5101-a795-3a7f444338d5">Recycling!$AR$321</definedName>
    <definedName name="ox_6f9d2744_da99_5274_b02d_ebf1a43b2eb3" comment="milleleaf node 6f9d2744-da99-5274-b02d-ebf1a43b2eb3">Resume_SensAnal!$I$208</definedName>
    <definedName name="ox_6fa1a0c9_3d7b_54c8_b185_ac50f3a4425e" comment="milleleaf node 6fa1a0c9-3d7b-54c8-b185-ac50f3a4425e">Production!$BF$17</definedName>
    <definedName name="ox_6fa4e344_f4d3_51e3_b9cb_07dd4150be9a" comment="milleleaf node 6fa4e344-f4d3-51e3-b9cb-07dd4150be9a">Resume_SensAnal!$H$122</definedName>
    <definedName name="ox_6fa4f1bb_b547_5814_95ba_4a0559662525" comment="milleleaf node 6fa4f1bb-b547-5814-95ba-4a0559662525">'Heat map article'!$X$141</definedName>
    <definedName name="ox_6fa75c8b_ca2a_50d9_92e2_bd04d49781da" comment="milleleaf node 6fa75c8b-ca2a-50d9-92e2-bd04d49781da">Recycling!$AS$72</definedName>
    <definedName name="ox_6faf9c05_e563_5479_a061_c8a39fe45e9f" comment="milleleaf node 6faf9c05-e563-5479-a061-c8a39fe45e9f">'Heat map article'!$N$12</definedName>
    <definedName name="ox_6fb68f4c_0ec7_5047_9eb5_3f4c0da5611c" comment="milleleaf node 6fb68f4c-0ec7-5047-9eb5-3f4c0da5611c">Production!$AV$46</definedName>
    <definedName name="ox_6fb86351_8fbb_53ef_b0c9_5e1b6da62b30" comment="milleleaf node 6fb86351-8fbb-53ef-b0c9-5e1b6da62b30">'Use Phase'!$O$138</definedName>
    <definedName name="ox_6fb9084b_eec8_5e75_88b0_f4ba1b3f828a" comment="milleleaf node 6fb9084b-eec8-5e75-88b0-f4ba1b3f828a">'Heat map article'!$AF$120</definedName>
    <definedName name="ox_6fb9a268_a203_5c48_8bdc_2c09f86cf7e7" comment="milleleaf node 6fb9a268-a203-5c48-8bdc-2c09f86cf7e7">'Use Phase'!$AI$338</definedName>
    <definedName name="ox_6fbb0939_7a4e_536d_887a_8bb775ed46db" comment="milleleaf node 6fbb0939-7a4e-536d-887a-8bb775ed46db">Whisker_Sens!$F$35</definedName>
    <definedName name="ox_6fbf2aeb_3054_5dd5_a198_9e0b00ac341a" comment="milleleaf node 6fbf2aeb-3054-5dd5-a198-9e0b00ac341a">Production!$K$120</definedName>
    <definedName name="ox_6fbf9bb9_f9b5_5001_bbfc_d30d82a8b8de" comment="milleleaf node 6fbf9bb9-f9b5-5001-bbfc-d30d82a8b8de">Recycling!$AR$331</definedName>
    <definedName name="ox_6fbfa3ca_cc47_5683_a190_4c98a5088f44" comment="milleleaf node 6fbfa3ca-cc47-5683-a190-4c98a5088f44">Recycling!$J$177</definedName>
    <definedName name="ox_6fc1b2fd_cd86_5356_873f_5aabf9a51192" comment="milleleaf node 6fc1b2fd-cd86-5356-873f-5aabf9a51192">'Use Phase'!$B$52</definedName>
    <definedName name="ox_6fc1e5da_9775_58ba_bb30_c722b74afd50" comment="milleleaf node 6fc1e5da-9775-58ba-bb30-c722b74afd50">Production!$B$31</definedName>
    <definedName name="ox_6fc79dc9_fd67_5972_92a5_62230fea939c" comment="milleleaf node 6fc79dc9-fd67-5972-92a5-62230fea939c">Resume_SensAnal!$K$115</definedName>
    <definedName name="ox_6fcaa6e1_1e9e_5e48_ab7f_a7fda6440693" comment="milleleaf node 6fcaa6e1-1e9e-5e48-ab7f-a7fda6440693">Resume_SensAnal!$AP$123</definedName>
    <definedName name="ox_6fcc13fe_12f4_5311_925a_e05513ca3202" comment="milleleaf node 6fcc13fe-12f4-5311-925a-e05513ca3202">Resume_SensAnal!$S$205</definedName>
    <definedName name="ox_6fce547b_3717_5aa5_ae7b_e07dc93e07cf" comment="milleleaf node 6fce547b-3717-5aa5-ae7b-e07dc93e07cf">'Use Phase_Grid'!$N$79</definedName>
    <definedName name="ox_6fcfa113_d8eb_5df5_a45b_8c3bcc32b64f" comment="milleleaf node 6fcfa113-d8eb-5df5-a45b-8c3bcc32b64f">Recycling!$AV$151</definedName>
    <definedName name="ox_6fd10236_9639_5879_b036_ee47b284db88" comment="milleleaf node 6fd10236-9639-5879-b036-ee47b284db88">Resume_SensAnal!$I$170</definedName>
    <definedName name="ox_6fd240e5_acf9_557f_8ff1_69000f5bbdf4" comment="milleleaf node 6fd240e5-acf9-557f-8ff1-69000f5bbdf4">'Use Phase'!$O$370</definedName>
    <definedName name="ox_6fd2f35d_2c0a_56d7_aa8a_8cdc49d839b6" comment="milleleaf node 6fd2f35d-2c0a-56d7-aa8a-8cdc49d839b6">'Use Phase'!$U$340</definedName>
    <definedName name="ox_6fd78111_c1ef_5c36_bbdb_27819aa11c1a" comment="milleleaf node 6fd78111-c1ef-5c36-bbdb-27819aa11c1a">Resume_SensAnal!$AH$78</definedName>
    <definedName name="ox_6fdea57e_a1ef_5abb_a0f3_2c16ca05aa8d" comment="milleleaf node 6fdea57e-a1ef-5abb-a0f3-2c16ca05aa8d">Resume_SensAnal!$J$42</definedName>
    <definedName name="ox_6fe264c3_3530_524f_9ef4_bbe452133fe3" comment="milleleaf node 6fe264c3-3530-524f-9ef4-bbe452133fe3">Resume_SensAnal!$AK$98</definedName>
    <definedName name="ox_6fe27c67_d54f_521e_841b_4a252862982f" comment="milleleaf node 6fe27c67-d54f-521e-841b-4a252862982f">'Use Phase'!$K$157</definedName>
    <definedName name="ox_6fe44259_d66a_584c_9ff6_c98789c70bee" comment="milleleaf node 6fe44259-d66a-584c-9ff6-c98789c70bee">Production!$J$132</definedName>
    <definedName name="ox_6fe46b32_156b_514d_883f_4b0d16184df0" comment="milleleaf node 6fe46b32-156b-514d-883f-4b0d16184df0">Resume_SensAnal!$AL$44</definedName>
    <definedName name="ox_6fe88a94_9a79_5a89_9c5e_76b7f69dfcc5" comment="milleleaf node 6fe88a94-9a79-5a89-9c5e-76b7f69dfcc5">Recycling!$AD$85</definedName>
    <definedName name="ox_6fea6e9c_1e4d_57f9_bc1d_c6a2a57be214" comment="milleleaf node 6fea6e9c-1e4d-57f9-bc1d-c6a2a57be214">Production!$BM$80</definedName>
    <definedName name="ox_6fee56cc_3975_511d_9a19_e6c81505c895" comment="milleleaf node 6fee56cc-3975-511d-9a19-e6c81505c895">'Heat map article'!$M$13</definedName>
    <definedName name="ox_6ff0ebba_8457_533e_9e9d_855741f350d6" comment="milleleaf node 6ff0ebba-8457-533e-9e9d-855741f350d6">Production!$BM$223</definedName>
    <definedName name="ox_6ff31740_b761_5b4c_8ed5_878a222b0ba0" comment="milleleaf node 6ff31740-b761-5b4c-8ed5-878a222b0ba0">Recycling!$D$88</definedName>
    <definedName name="ox_6ff3394e_89a5_578c_8297_94f0c4f8b52c" comment="milleleaf node 6ff3394e-89a5-578c-8297-94f0c4f8b52c">Recycling!$V$151</definedName>
    <definedName name="ox_6ff35546_b84f_56e3_ad65_60e161ba636b" comment="milleleaf node 6ff35546-b84f-56e3-ad65-60e161ba636b">Resume_SensAnal!$K$187</definedName>
    <definedName name="ox_6ff4ac35_2fbe_545c_9bf9_e0c0b5a6b76e" comment="milleleaf node 6ff4ac35-2fbe-545c-9bf9-e0c0b5a6b76e">'Use Phase'!$K$196</definedName>
    <definedName name="ox_6ff4b1ba_72ee_5fe3_b4c1_a1ec6d25dacd" comment="milleleaf node 6ff4b1ba-72ee-5fe3-b4c1-a1ec6d25dacd">Recycling!$Z$122</definedName>
    <definedName name="ox_6ff906ad_6a91_5fe9_99dd_31424fbff3d1" comment="milleleaf node 6ff906ad-6a91-5fe9-99dd-31424fbff3d1">'Heat map article'!$X$6</definedName>
    <definedName name="ox_6ff951cc_94c6_5c71_8152_660ff3e2dc83" comment="milleleaf node 6ff951cc-94c6-5c71-8152-660ff3e2dc83">'Use Phase_Grid'!$T$219</definedName>
    <definedName name="ox_6ffd59ab_2e2c_51bc_8880_b1658d675b40" comment="milleleaf node 6ffd59ab-2e2c-51bc-8880-b1658d675b40">'Use Phase'!$AE$343</definedName>
    <definedName name="ox_6ffd8151_f573_5015_9302_4eb19f893eb1" comment="milleleaf node 6ffd8151-f573-5015-9302-4eb19f893eb1">'Heat map article'!$F$118</definedName>
    <definedName name="ox_6ffe7306_b66c_5215_b080_ab87de3f92b9" comment="milleleaf node 6ffe7306-b66c-5215-b080-ab87de3f92b9">Resume_SensAnal!$T$168</definedName>
    <definedName name="ox_700142b2_fe3f_5a0e_830e_491a5d74686f" comment="milleleaf node 700142b2-fe3f-5a0e-830e-491a5d74686f">'Heat map article'!$AD$24</definedName>
    <definedName name="ox_7008c6b1_4321_56b4_9a8b_f02f11ef28b3" comment="milleleaf node 7008c6b1-4321-56b4-9a8b-f02f11ef28b3">'Heat map article'!$N$152</definedName>
    <definedName name="ox_7009c649_5490_5dc6_aae1_5f74a836bd4b" comment="milleleaf node 7009c649-5490-5dc6-aae1-5f74a836bd4b">'Heat map article'!$M$125</definedName>
    <definedName name="ox_700dcf82_5bc6_54a4_b413_3aaf4053880e" comment="milleleaf node 700dcf82-5bc6-54a4-b413-3aaf4053880e">Resume_SensAnal!$AR$44</definedName>
    <definedName name="ox_7018a94d_d78b_5c17_bc86_13337d65ad72" comment="milleleaf node 7018a94d-d78b-5c17-bc86-13337d65ad72">Recycling!$AW$306</definedName>
    <definedName name="ox_7019408e_88a1_5183_8dfe_67dca69d29d7" comment="milleleaf node 7019408e-88a1-5183-8dfe-67dca69d29d7">Recycling!$BJ$41</definedName>
    <definedName name="ox_701a4500_0729_5c31_8692_161df4ed9d70" comment="milleleaf node 701a4500-0729-5c31-8692-161df4ed9d70">Recycling!$AV$109</definedName>
    <definedName name="ox_701b0c5a_7ba5_5753_9f19_2f6cb4d23015" comment="milleleaf node 701b0c5a-7ba5-5753-9f19-2f6cb4d23015">Production!$G$27</definedName>
    <definedName name="ox_701b56c1_5add_5ec3_93ac_d9b30cb60e4a" comment="milleleaf node 701b56c1-5add-5ec3-93ac-d9b30cb60e4a">Resume_SensAnal!$AD$42</definedName>
    <definedName name="ox_701bc374_d5b8_5da6_8ac6_61f47e60f5d4" comment="milleleaf node 701bc374-d5b8-5da6-8ac6-61f47e60f5d4">Recycling!$AI$203</definedName>
    <definedName name="ox_701c2e7a_00e1_5c80_bb42_dc3802bdc1c4" comment="milleleaf node 701c2e7a-00e1-5c80-bb42-dc3802bdc1c4">Resume_SensAnal!$AI$47</definedName>
    <definedName name="ox_702382ef_e2a0_5062_a67b_d48b8470da12" comment="milleleaf node 702382ef-e2a0-5062-a67b-d48b8470da12">Production!$S$25</definedName>
    <definedName name="ox_7024ce78_6c9b_5d7b_825a_7bd681a77c85" comment="milleleaf node 7024ce78-6c9b-5d7b-825a-7bd681a77c85">'Use Phase_Grid'!$M$222</definedName>
    <definedName name="ox_70295cd2_ea7e_5a1e_92dd_86aaece80e06" comment="milleleaf node 70295cd2-ea7e-5a1e-92dd-86aaece80e06">Resume_SensAnal!$Q$159</definedName>
    <definedName name="ox_70328368_4bd6_58a5_8bf4_b5f3918df884" comment="milleleaf node 70328368-4bd6-58a5-8bf4-b5f3918df884">Resume_SensAnal!$J$200</definedName>
    <definedName name="ox_7032be73_f224_5488_bc23_ed7fdbdf27e4" comment="milleleaf node 7032be73-f224-5488-bc23-ed7fdbdf27e4">Graphs!$I$17</definedName>
    <definedName name="ox_70330876_f765_578b_949b_2bce7a9314eb" comment="milleleaf node 70330876-f765-578b-949b-2bce7a9314eb">Recycling!$BF$134</definedName>
    <definedName name="ox_70384d03_22cc_5842_b45b_ca8e36c5a849" comment="milleleaf node 70384d03-22cc-5842-b45b-ca8e36c5a849">Recycling!$AM$149</definedName>
    <definedName name="ox_70395d0e_7376_56e2_8e58_7add441c47f9" comment="milleleaf node 70395d0e-7376-56e2-8e58-7add441c47f9">'Heat map article'!$AT$6</definedName>
    <definedName name="ox_703b0183_989f_5527_89c3_d280c90dbf0a" comment="milleleaf node 703b0183-989f-5527-89c3-d280c90dbf0a">'Use Phase_Grid'!$V$179</definedName>
    <definedName name="ox_704086b5_4e69_550d_ac03_76644c11b397" comment="milleleaf node 704086b5-4e69-550d-ac03-76644c11b397">'Heat map article'!$N$144</definedName>
    <definedName name="ox_704a7e61_4446_5492_8d3a_e69154507c90" comment="milleleaf node 704a7e61-4446-5492-8d3a-e69154507c90">'Use Phase_Grid'!$R$138</definedName>
    <definedName name="ox_704c30a0_7289_5df1_ae1e_a66ae51340fc" comment="milleleaf node 704c30a0-7289-5df1-ae1e-a66ae51340fc">'Use Phase'!$AE$249</definedName>
    <definedName name="ox_704ca8bf_9f52_53f7_b5d6_0eb81b4b7b51" comment="milleleaf node 704ca8bf-9f52-53f7-b5d6-0eb81b4b7b51">'Use Phase'!$AJ$227</definedName>
    <definedName name="ox_7051683d_be28_5d0f_a416_d6285ae0c8ef" comment="milleleaf node 7051683d-be28-5d0f-a416-d6285ae0c8ef">'Heat map article'!$X$101</definedName>
    <definedName name="ox_70542028_9460_5a03_971a_cd165dead955" comment="milleleaf node 70542028-9460-5a03-971a-cd165dead955">Production!$J$171</definedName>
    <definedName name="ox_705847e3_971d_5a65_ac9c_938a49f77155" comment="milleleaf node 705847e3-971d-5a65-ac9c-938a49f77155">Resume_SensAnal!$H$105</definedName>
    <definedName name="ox_705aa71d_a0d0_549f_b58e_765a7de8d380" comment="milleleaf node 705aa71d-a0d0-549f-b58e-765a7de8d380">'Heat map article'!$P$63</definedName>
    <definedName name="ox_705c7e65_7540_51b8_89b7_4a97b9a013ea" comment="milleleaf node 705c7e65-7540-51b8-89b7-4a97b9a013ea">Production!$S$12</definedName>
    <definedName name="ox_705cd4f0_819c_567e_aecd_45653f4a499f" comment="milleleaf node 705cd4f0-819c-567e-aecd-45653f4a499f">'Use Phase'!$AK$262</definedName>
    <definedName name="ox_706157ec_ca32_5742_b33a_0a18a4a7e9d2" comment="milleleaf node 706157ec-ca32-5742-b33a-0a18a4a7e9d2">Recycling!$U$148</definedName>
    <definedName name="ox_706189e8_9c3a_5e8b_9497_0717fcb6b482" comment="milleleaf node 706189e8-9c3a-5e8b-9497-0717fcb6b482">Graphs!$H$21</definedName>
    <definedName name="ox_7062dafb_3b30_5edb_95a7_f003e6137f85" comment="milleleaf node 7062dafb-3b30-5edb-95a7-f003e6137f85">'Heat map article'!$AG$34</definedName>
    <definedName name="ox_706303a1_4845_50a3_b584_fb2cb0d4b322" comment="milleleaf node 706303a1-4845-50a3-b584-fb2cb0d4b322">Recycling!$W$144</definedName>
    <definedName name="ox_706a0f43_2f47_542e_9d76_54f9c700cac3" comment="milleleaf node 706a0f43-2f47-542e-9d76-54f9c700cac3">'Use Phase'!$U$231</definedName>
    <definedName name="ox_706b33c2_fa32_54b7_bed4_d54859d3cd82" comment="milleleaf node 706b33c2-fa32-54b7-bed4-d54859d3cd82">'Use Phase'!$R$354</definedName>
    <definedName name="ox_706bac09_03ec_5536_b802_762cdeb24db3" comment="milleleaf node 706bac09-03ec-5536-b802-762cdeb24db3">'Heat map article'!$AG$113</definedName>
    <definedName name="ox_706bdebc_a914_506c_b615_afc315b97534" comment="milleleaf node 706bdebc-a914-506c-b615-afc315b97534">'Use Phase'!$T$337</definedName>
    <definedName name="ox_706dbafa_6690_54e1_9f91_5d104557e81d" comment="milleleaf node 706dbafa-6690-54e1-9f91-5d104557e81d">'Use Phase_Grid'!$N$42</definedName>
    <definedName name="ox_70707500_c0c9_5b24_902d_c5d01366ac08" comment="milleleaf node 70707500-c0c9-5b24-902d-c5d01366ac08">'Use Phase'!$AF$234</definedName>
    <definedName name="ox_70712161_d79b_5d8e_b9b1_2a75c2e40cc3" comment="milleleaf node 70712161-d79b-5d8e-b9b1-2a75c2e40cc3">Resume_SensAnal!$AO$94</definedName>
    <definedName name="ox_7074411b_f4c9_556a_9bda_dd9bf84c43fd" comment="milleleaf node 7074411b-f4c9-556a-9bda-dd9bf84c43fd">'Use Phase'!$AG$210</definedName>
    <definedName name="ox_70760c1e_84f1_51b6_82f1_dcee0dc55b12" comment="milleleaf node 70760c1e-84f1-51b6-82f1-dcee0dc55b12">Resume_SensAnal!$T$221</definedName>
    <definedName name="ox_7076ea4c_302c_5461_b44e_4e3dbe5edc43" comment="milleleaf node 7076ea4c-302c-5461-b44e-4e3dbe5edc43">'Heat map article'!$Z$155</definedName>
    <definedName name="ox_7079773b_2de9_591e_abbd_85cc0074eb97" comment="milleleaf node 7079773b-2de9-591e-abbd-85cc0074eb97">Production!$G$146</definedName>
    <definedName name="ox_707ce5ad_e293_5368_9796_33b1dd3fc683" comment="milleleaf node 707ce5ad-e293-5368-9796-33b1dd3fc683">'Heat map article'!$BB$44</definedName>
    <definedName name="ox_707e27a3_3922_56aa_897a_71e256bc96cf" comment="milleleaf node 707e27a3-3922-56aa-897a-71e256bc96cf">'Heat map article'!$Y$152</definedName>
    <definedName name="ox_708674cf_fb57_52cd_b8a7_50cc40a7b213" comment="milleleaf node 708674cf-fb57-52cd-b8a7-50cc40a7b213">'Use Phase_Grid'!$J$238</definedName>
    <definedName name="ox_708e37f1_dac6_59ef_8595_30c5b0d387ae" comment="milleleaf node 708e37f1-dac6-59ef-8595-30c5b0d387ae">'Use Phase_Grid'!$O$154</definedName>
    <definedName name="ox_70923ef1_6992_59b2_999b_217b866741c5" comment="milleleaf node 70923ef1-6992-59b2-999b-217b866741c5">'Use Phase'!$Q$173</definedName>
    <definedName name="ox_7093e77b_d548_5583_8498_6776c7f97505" comment="milleleaf node 7093e77b-d548-5583-8498-6776c7f97505">'Use Phase_Grid'!$Q$103</definedName>
    <definedName name="ox_7094ca4a_8f09_5a72_9ad0_da75b509a579" comment="milleleaf node 7094ca4a-8f09-5a72-9ad0-da75b509a579">Recycling!$AW$113</definedName>
    <definedName name="ox_70974b2b_e7b3_5733_857b_54d01b56e275" comment="milleleaf node 70974b2b-e7b3-5733-857b-54d01b56e275">'Heat map article'!$R$116</definedName>
    <definedName name="ox_709a27ce_b4da_5e9c_9769_6b4bb885ae81" comment="milleleaf node 709a27ce-b4da-5e9c-9769-6b4bb885ae81">'Use Phase'!$L$172</definedName>
    <definedName name="ox_70a66106_8098_53bc_9be5_2f43099ee91e" comment="milleleaf node 70a66106-8098-53bc-9be5-2f43099ee91e">'Use Phase_Grid'!$Q$81</definedName>
    <definedName name="ox_70a766b5_aea1_580f_af4a_e11d1085e176" comment="milleleaf node 70a766b5-aea1-580f-af4a-e11d1085e176">'Use Phase_Grid'!$N$65</definedName>
    <definedName name="ox_70ac23ab_99e6_5a35_a922_12ceb2c2dca2" comment="milleleaf node 70ac23ab-99e6-5a35-a922-12ceb2c2dca2">'Use Phase'!$AD$151</definedName>
    <definedName name="ox_70b11d81_6e50_550b_868a_01eef9ddf54e" comment="milleleaf node 70b11d81-6e50-550b-868a-01eef9ddf54e">'Heat map article'!$V$110</definedName>
    <definedName name="ox_70b63d73_ecb0_591a_9043_6880bc15a45a" comment="milleleaf node 70b63d73-ecb0-591a-9043-6880bc15a45a">Resume_SensAnal!$V$216</definedName>
    <definedName name="ox_70b69500_03b4_5f42_8d58_92229f27a29a" comment="milleleaf node 70b69500-03b4-5f42-8d58-92229f27a29a">Resume_SensAnal!$P$156</definedName>
    <definedName name="ox_70b723f0_a9f4_596b_9d26_8abeccfaed66" comment="milleleaf node 70b723f0-a9f4-596b-9d26-8abeccfaed66">'Heat map article'!$AN$12</definedName>
    <definedName name="ox_70b72837_c7d4_5d12_bffe_bbc0d5b58d1a" comment="milleleaf node 70b72837-c7d4-5d12-bffe-bbc0d5b58d1a">'Use Phase'!$N$209</definedName>
    <definedName name="ox_70b7b581_821d_5f75_a35e_50fac465ab9e" comment="milleleaf node 70b7b581-821d-5f75-a35e-50fac465ab9e">Resume_SensAnal!$Y$18</definedName>
    <definedName name="ox_70b8ce58_a342_56c5_a05b_2061e2a7b6be" comment="milleleaf node 70b8ce58-a342-56c5-a05b-2061e2a7b6be">'Use Phase'!$J$87</definedName>
    <definedName name="ox_70ba562d_3e90_582d_9a0d_720bac8e98b1" comment="milleleaf node 70ba562d-3e90-582d-9a0d-720bac8e98b1">Recycling!$S$193</definedName>
    <definedName name="ox_70babffe_60cf_57e8_8ae8_feaf6956e271" comment="milleleaf node 70babffe-60cf-57e8-8ae8-feaf6956e271">'Heat map article'!$F$133</definedName>
    <definedName name="ox_70bf22da_8491_57c3_b7af_f532dc976fd0" comment="milleleaf node 70bf22da-8491-57c3-b7af-f532dc976fd0">'Use Phase'!$O$300</definedName>
    <definedName name="ox_70c12871_b4bd_5430_987b_538dd31f2bd7" comment="milleleaf node 70c12871-b4bd-5430-987b-538dd31f2bd7">'Use Phase_Grid'!$J$222</definedName>
    <definedName name="ox_70c23688_bce5_5db2_8f02_e0b1033188e0" comment="milleleaf node 70c23688-bce5-5db2-8f02-e0b1033188e0">'Use Phase'!$R$105</definedName>
    <definedName name="ox_70c381f7_dc11_5e87_b7f0_17dd6f56a144" comment="milleleaf node 70c381f7-dc11-5e87-b7f0-17dd6f56a144">'Use Phase'!$AG$316</definedName>
    <definedName name="ox_70c66d1d_4c83_59fe_8b28_37d6d4a409e1" comment="milleleaf node 70c66d1d-4c83-59fe-8b28-37d6d4a409e1">Recycling!$BJ$109</definedName>
    <definedName name="ox_70d03f75_7a71_5224_ac64_e80469a3c5b9" comment="milleleaf node 70d03f75-7a71-5224-ac64-e80469a3c5b9">'Heat map article'!$H$53</definedName>
    <definedName name="ox_70d90ab6_4e69_5930_9ee1_6e738b147e67" comment="milleleaf node 70d90ab6-4e69-5930-9ee1-6e738b147e67">Resume_SensAnal!$AL$88</definedName>
    <definedName name="ox_70df0295_079d_55f9_b346_f45c1accfcce" comment="milleleaf node 70df0295-079d-55f9-b346-f45c1accfcce">Recycling!$BF$162</definedName>
    <definedName name="ox_70e0acfc_d5cf_5b22_9d18_76decc9b3406" comment="milleleaf node 70e0acfc-d5cf-5b22-9d18-76decc9b3406">'Use Phase'!$AF$329</definedName>
    <definedName name="ox_70e2b2a7_f0b5_5cc8_97e6_a736e4df571f" comment="milleleaf node 70e2b2a7-f0b5-5cc8-97e6-a736e4df571f">Production!$BO$93</definedName>
    <definedName name="ox_70e57227_a240_5dab_942f_21b7b6f4647e" comment="milleleaf node 70e57227-a240-5dab-942f-21b7b6f4647e">'Heat map article'!$AQ$30</definedName>
    <definedName name="ox_70e7de52_269a_5e15_ba80_74cd1bfba11d" comment="milleleaf node 70e7de52-269a-5e15-ba80-74cd1bfba11d">'Heat map article'!$AL$15</definedName>
    <definedName name="ox_70eb418f_f2da_5406_bc90_049088f059b4" comment="milleleaf node 70eb418f-f2da-5406-bc90-049088f059b4">'Use Phase'!$S$220</definedName>
    <definedName name="ox_70eccdb8_900b_5f24_b02d_4acc7f2dc379" comment="milleleaf node 70eccdb8-900b-5f24-b02d-4acc7f2dc379">'Use Phase'!$AH$336</definedName>
    <definedName name="ox_70ef3ac3_0628_5946_95d3_ed3659942f69" comment="milleleaf node 70ef3ac3-0628-5946-95d3-ed3659942f69">Recycling!$Z$82</definedName>
    <definedName name="ox_70f04bf1_d544_5713_b6c2_af66d69aabd0" comment="milleleaf node 70f04bf1-d544-5713-b6c2-af66d69aabd0">Resume_SensAnal!$AB$31</definedName>
    <definedName name="ox_70f13c3f_35e2_5486_b87f_4efb8fc20378" comment="milleleaf node 70f13c3f-35e2-5486-b87f-4efb8fc20378">Resume_SensAnal!$Q$92</definedName>
    <definedName name="ox_70f1837b_a1d4_52c5_8e71_f5ab138c6081" comment="milleleaf node 70f1837b-a1d4-52c5-8e71-f5ab138c6081">'Use Phase'!$M$340</definedName>
    <definedName name="ox_70f2cfee_0f86_590e_84c0_484df7d95c4d" comment="milleleaf node 70f2cfee-0f86-590e-84c0-484df7d95c4d">'Use Phase'!$AH$194</definedName>
    <definedName name="ox_70f41a59_505a_5c13_afa6_19601531b847" comment="milleleaf node 70f41a59-505a-5c13-afa6-19601531b847">'Use Phase'!$P$149</definedName>
    <definedName name="ox_70f46768_25f0_59d1_8db2_55450f353a51" comment="milleleaf node 70f46768-25f0-59d1-8db2-55450f353a51">Recycling!$L$193</definedName>
    <definedName name="ox_70f6d121_9d06_52f6_882d_26f42ee18cce" comment="milleleaf node 70f6d121-9d06-52f6-882d-26f42ee18cce">Resume_SensAnal!$J$113</definedName>
    <definedName name="ox_70f73d24_4dfb_52f1_85c3_57fc38941829" comment="milleleaf node 70f73d24-4dfb-52f1-85c3-57fc38941829">Recycling!$AF$102</definedName>
    <definedName name="ox_70f750cc_5b1c_50e5_b0cd_e7ec273ae923" comment="milleleaf node 70f750cc-5b1c-50e5-b0cd-e7ec273ae923">'Use Phase_Grid'!$Q$173</definedName>
    <definedName name="ox_70f9436e_7e4a_5523_8d09_18b3879f6f57" comment="milleleaf node 70f9436e-7e4a-5523-8d09-18b3879f6f57">Recycling!$J$148</definedName>
    <definedName name="ox_70f9b396_e3f5_529d_a6d4_aa6298e68b6e" comment="milleleaf node 70f9b396-e3f5-529d-a6d4-aa6298e68b6e">Production!$Y$211</definedName>
    <definedName name="ox_70fa4477_e68c_5b65_b78d_378c003c751e" comment="milleleaf node 70fa4477-e68c-5b65-b78d-378c003c751e">'Use Phase_Grid'!$M$127</definedName>
    <definedName name="ox_70fa5d75_7ad6_56cf_8695_42bdb730b040" comment="milleleaf node 70fa5d75-7ad6-56cf-8695-42bdb730b040">Resume_SensAnal!$AD$39</definedName>
    <definedName name="ox_70faef77_12e6_5f6b_9053_f8f9a94d4d97" comment="milleleaf node 70faef77-12e6-5f6b-9053-f8f9a94d4d97">Resume_SensAnal!$P$94</definedName>
    <definedName name="ox_70fc68eb_ef55_5f3f_9521_a6cbbc54be39" comment="milleleaf node 70fc68eb-ef55-5f3f-9521-a6cbbc54be39">Production!$AL$49</definedName>
    <definedName name="ox_70fdacfa_41ed_5fc6_b151_a11786b2173e" comment="milleleaf node 70fdacfa-41ed-5fc6-b151-a11786b2173e">Recycling!$BN$307</definedName>
    <definedName name="ox_70ff7f03_b1b3_5d04_85e3_2f2a9e216f5e" comment="milleleaf node 70ff7f03-b1b3-5d04-85e3-2f2a9e216f5e">Resume_SensAnal!$L$21</definedName>
    <definedName name="ox_71098e8e_c4d9_5f36_9573_1a2f33af5b6c" comment="milleleaf node 71098e8e-c4d9-5f36-9573-1a2f33af5b6c">Resume_SensAnal!$S$131</definedName>
    <definedName name="ox_7109f65f_a642_58ba_8a83_80a9ff625b60" comment="milleleaf node 7109f65f-a642-58ba-8a83-80a9ff625b60">Production!$Q$227</definedName>
    <definedName name="ox_710e6c5c_c46e_568a_910c_1c5de63cb9c4" comment="milleleaf node 710e6c5c-c46e-568a-910c-1c5de63cb9c4">Resume_SensAnal!$AO$36</definedName>
    <definedName name="ox_711373f6_9d21_5730_bd7b_561ab20461ca" comment="milleleaf node 711373f6-9d21-5730-bd7b-561ab20461ca">'Use Phase_Grid'!$W$190</definedName>
    <definedName name="ox_71190424_3869_5115_b76e_e29bd3204f27" comment="milleleaf node 71190424-3869-5115-b76e-e29bd3204f27">'Heat map article'!$AZ$6</definedName>
    <definedName name="ox_7119bafe_8cc3_551c_ac62_d78e22250bf4" comment="milleleaf node 7119bafe-8cc3-551c-ac62-d78e22250bf4">Production!$I$28</definedName>
    <definedName name="ox_711a85ae_287c_54c6_9895_a6e53b26aec2" comment="milleleaf node 711a85ae-287c-54c6-9895-a6e53b26aec2">Resume_SensAnal!$AC$63</definedName>
    <definedName name="ox_711bdb62_1823_5e67_8a2e_8a8029135270" comment="milleleaf node 711bdb62-1823-5e67-8a2e-8a8029135270">Recycling!$AW$149</definedName>
    <definedName name="ox_711c48e3_9911_5126_87de_aeb1bc5c3de0" comment="milleleaf node 711c48e3-9911-5126-87de-aeb1bc5c3de0">'Heat map article'!$M$99</definedName>
    <definedName name="ox_711f666a_43c8_5516_80df_edefbeb6acb5" comment="milleleaf node 711f666a-43c8-5516-80df-edefbeb6acb5">Graphs!$B$23</definedName>
    <definedName name="ox_7120ac16_8af3_5fe6_b967_5230e04fea0d" comment="milleleaf node 7120ac16-8af3-5fe6-b967-5230e04fea0d">Resume_SensAnal!$K$153</definedName>
    <definedName name="ox_71223f24_8acd_525c_b202_38ad4ffd8d1e" comment="milleleaf node 71223f24-8acd-525c-b202-38ad4ffd8d1e">Resume_SensAnal!$H$30</definedName>
    <definedName name="ox_7123c565_f3ab_5ab1_8201_d11ff1987c24" comment="milleleaf node 7123c565-f3ab-5ab1-8201-d11ff1987c24">Recycling!$G$148</definedName>
    <definedName name="ox_71245ff7_a5c5_558a_b281_ca405d93caae" comment="milleleaf node 71245ff7-a5c5-558a-b281-ca405d93caae">'Use Phase'!$V$200</definedName>
    <definedName name="ox_7126fb22_1d81_58df_96c9_8b4200435876" comment="milleleaf node 7126fb22-1d81-58df-96c9-8b4200435876">Resume_SensAnal!$E$211</definedName>
    <definedName name="ox_712b5724_c07b_5187_a238_3707e671a07d" comment="milleleaf node 712b5724-c07b-5187-a238-3707e671a07d">'Use Phase'!$C$14</definedName>
    <definedName name="ox_712b865a_59af_5a3f_b32b_61a9af020a33" comment="milleleaf node 712b865a-59af-5a3f-b32b-61a9af020a33">Resume_SensAnal!$AF$78</definedName>
    <definedName name="ox_712e3908_efa5_54df_a17c_f98b0f5a2420" comment="milleleaf node 712e3908-efa5-54df-a17c-f98b0f5a2420">Recycling!$AB$186</definedName>
    <definedName name="ox_71310921_2006_5abe_96c6_d407bd15cd8b" comment="milleleaf node 71310921-2006-5abe-96c6-d407bd15cd8b">Recycling!$AU$96</definedName>
    <definedName name="ox_71329e8f_d14c_5594_bd46_395c686ee722" comment="milleleaf node 71329e8f-d14c-5594-bd46-395c686ee722">'Use Phase_Grid'!$S$34</definedName>
    <definedName name="ox_7134b2df_4aa5_5e38_9a5c_ae001b99c42a" comment="milleleaf node 7134b2df-4aa5-5e38-9a5c-ae001b99c42a">Production!$H$95</definedName>
    <definedName name="ox_7134da27_589c_5c64_b307_fa1f30ce0182" comment="milleleaf node 7134da27-589c-5c64-b307-fa1f30ce0182">Resume_SensAnal!$R$185</definedName>
    <definedName name="ox_7137e37f_dee9_5af3_ac28_744cba59ce04" comment="milleleaf node 7137e37f-dee9-5af3-ac28-744cba59ce04">'Use Phase'!$N$353</definedName>
    <definedName name="ox_713cc02a_e7dd_513c_8a90_bd77c4c4153d" comment="milleleaf node 713cc02a-e7dd-513c-8a90-bd77c4c4153d">Resume_SensAnal!$P$149</definedName>
    <definedName name="ox_71406808_6e42_51c4_8c20_690830415511" comment="milleleaf node 71406808-6e42-51c4-8c20-690830415511">'Heat map article'!$U$29</definedName>
    <definedName name="ox_7141c6aa_4f04_581f_a185_3609c9f945f7" comment="milleleaf node 7141c6aa-4f04-581f-a185-3609c9f945f7">Recycling!$BN$320</definedName>
    <definedName name="ox_7142bcde_77d0_588c_be1a_ef5e725c6944" comment="milleleaf node 7142bcde-77d0-588c-be1a-ef5e725c6944">'Heat map article'!$C$136</definedName>
    <definedName name="ox_714525de_1196_5409_9aa5_0e3495de5297" comment="milleleaf node 714525de-1196-5409-9aa5-0e3495de5297">Production!$I$243</definedName>
    <definedName name="ox_7147c993_0d6e_5adc_bb88_c76455f37945" comment="milleleaf node 7147c993-0d6e-5adc-bb88-c76455f37945">'Use Phase'!$AG$196</definedName>
    <definedName name="ox_714b964d_c952_5dc3_a8e3_ea9e507539b2" comment="milleleaf node 714b964d-c952-5dc3-a8e3-ea9e507539b2">'Use Phase_Grid'!$N$102</definedName>
    <definedName name="ox_714d1194_9038_5274_a06c_e5385fd94ef0" comment="milleleaf node 714d1194-9038-5274-a06c-e5385fd94ef0">'Use Phase'!$Q$79</definedName>
    <definedName name="ox_7151a931_dae0_5876_b93c_31a8ac39df1b" comment="milleleaf node 7151a931-dae0-5876-b93c-31a8ac39df1b">Production!$M$64</definedName>
    <definedName name="ox_7152d7f8_9966_50ac_8cbb_5d427540204a" comment="milleleaf node 7152d7f8-9966-50ac-8cbb-5d427540204a">'Use Phase_Grid'!$J$156</definedName>
    <definedName name="ox_71542d04_3ced_5941_be95_36f68a7c315f" comment="milleleaf node 71542d04-3ced-5941-be95-36f68a7c315f">Resume_SensAnal!$R$73</definedName>
    <definedName name="ox_7155ea06_6284_5cac_984a_475ed7e59621" comment="milleleaf node 7155ea06-6284-5cac-984a-475ed7e59621">Resume_SensAnal!$K$114</definedName>
    <definedName name="ox_71599a9c_1b57_5a19_9ced_df79b2a80426" comment="milleleaf node 71599a9c-1b57-5a19-9ced-df79b2a80426">Resume_SensAnal!$AQ$131</definedName>
    <definedName name="ox_715d4276_e536_5f82_bfa0_dc4b8711a10a" comment="milleleaf node 715d4276-e536-5f82-bfa0-dc4b8711a10a">'Heat map article'!$I$118</definedName>
    <definedName name="ox_715eea79_e083_5a2f_b381_5aea4e3bc82c" comment="milleleaf node 715eea79-e083-5a2f-b381-5aea4e3bc82c">Production!$K$90</definedName>
    <definedName name="ox_7160a4b0_b6e4_5c5e_ac82_2d9375ef97cb" comment="milleleaf node 7160a4b0-b6e4-5c5e-ac82-2d9375ef97cb">'Heat map article'!$X$64</definedName>
    <definedName name="ox_7162993a_22ab_528a_8f3e_b1c61fec1084" comment="milleleaf node 7162993a-22ab-528a-8f3e-b1c61fec1084">'Heat map article'!$G$49</definedName>
    <definedName name="ox_7163fc7e_8d10_5ec0_a4fb_511274b3eeac" comment="milleleaf node 7163fc7e-8d10-5ec0-a4fb-511274b3eeac">'Use Phase'!$O$268</definedName>
    <definedName name="ox_71695b5b_f784_5c1f_aff1_98f38077d114" comment="milleleaf node 71695b5b-f784-5c1f-aff1-98f38077d114">'Use Phase'!$R$103</definedName>
    <definedName name="ox_716a07a4_4361_5661_a87a_ce3b23e91ba4" comment="milleleaf node 716a07a4-4361-5661-a87a-ce3b23e91ba4">Production!$H$16</definedName>
    <definedName name="ox_716b4e7e_d5cd_55e2_81a0_5779c61c474f" comment="milleleaf node 716b4e7e-d5cd-55e2-81a0-5779c61c474f">'Heat map article'!$W$11</definedName>
    <definedName name="ox_716c8cb0_1205_5bc7_977a_d8ce50bbc434" comment="milleleaf node 716c8cb0-1205-5bc7-977a-d8ce50bbc434">'Heat map article'!$L$56</definedName>
    <definedName name="ox_716e1b59_2031_5fd6_b518_5400084b302e" comment="milleleaf node 716e1b59-2031-5fd6-b518-5400084b302e">'Heat map article'!$AT$9</definedName>
    <definedName name="ox_716f4254_b3f0_56a3_9fff_4849e0683751" comment="milleleaf node 716f4254-b3f0-56a3-9fff-4849e0683751">Production!$I$34</definedName>
    <definedName name="ox_7171366a_28ec_5010_a65f_1768fec81805" comment="milleleaf node 7171366a-28ec-5010-a65f-1768fec81805">'Use Phase'!$U$322</definedName>
    <definedName name="ox_717451ea_69f5_57d5_93c6_9a365cd0e8db" comment="milleleaf node 717451ea-69f5-57d5-93c6-9a365cd0e8db">Resume_SensAnal!$P$195</definedName>
    <definedName name="ox_7174f737_5b79_51d7_9c91_c3bfb781864f" comment="milleleaf node 7174f737-5b79-51d7-9c91-c3bfb781864f">Resume_SensAnal!$P$172</definedName>
    <definedName name="ox_7175f42c_8e88_5e47_994c_d7ac0c2a510c" comment="milleleaf node 7175f42c-8e88-5e47-994c-d7ac0c2a510c">'Use Phase'!$P$215</definedName>
    <definedName name="ox_717cc904_8d3d_517c_a9c4_8dc07f399a1c" comment="milleleaf node 717cc904-8d3d-517c-a9c4-8dc07f399a1c">Recycling!$U$94</definedName>
    <definedName name="ox_717d557f_d7d9_571a_a572_d54ce4e01710" comment="milleleaf node 717d557f-d7d9-571a-a572-d54ce4e01710">Resume_SensAnal!$AG$86</definedName>
    <definedName name="ox_7182d2bb_5b69_58ad_b5a7_5a7bd0c5db8b" comment="milleleaf node 7182d2bb-5b69-58ad-b5a7-5a7bd0c5db8b">Recycling!$AK$87</definedName>
    <definedName name="ox_718396e9_191c_5439_ac56_89bdec6154e8" comment="milleleaf node 718396e9-191c-5439-ac56-89bdec6154e8">'Heat map article'!$AH$129</definedName>
    <definedName name="ox_71850c28_6c8a_5794_b0e1_cd4345cd6a0f" comment="milleleaf node 71850c28-6c8a-5794-b0e1-cd4345cd6a0f">'Heat map article'!$AH$66</definedName>
    <definedName name="ox_71873b00_385d_53f8_aec1_113537f73b07" comment="milleleaf node 71873b00-385d-53f8-aec1-113537f73b07">'Heat map article'!$X$134</definedName>
    <definedName name="ox_7189e3d8_3d68_5d1d_bf30_c09e9c7449b9" comment="milleleaf node 7189e3d8-3d68-5d1d-bf30-c09e9c7449b9">Recycling!$AW$299</definedName>
    <definedName name="ox_718b7602_cc4c_5539_b2c6_5ad2d72d308a" comment="milleleaf node 718b7602-cc4c-5539-b2c6-5ad2d72d308a">Resume_SensAnal!$AQ$43</definedName>
    <definedName name="ox_718d3049_93e6_50dd_af0b_90daec019e7b" comment="milleleaf node 718d3049-93e6-50dd-af0b-90daec019e7b">'Heat map article'!$I$51</definedName>
    <definedName name="ox_7190d41d_3026_5fa3_ad7c_042f9ab18cc1" comment="milleleaf node 7190d41d-3026-5fa3-ad7c-042f9ab18cc1">'Use Phase'!$AI$236</definedName>
    <definedName name="ox_719187db_ed4c_5fd1_926f_7837f81f8fb7" comment="milleleaf node 719187db-ed4c-5fd1-926f-7837f81f8fb7">'Heat map article'!$N$140</definedName>
    <definedName name="ox_7195e637_7d8b_59a1_b697_f3136f323938" comment="milleleaf node 7195e637-7d8b-59a1-b697-f3136f323938">Resume_SensAnal!$J$120</definedName>
    <definedName name="ox_7197d642_9f00_5304_8eac_006a3aa3753f" comment="milleleaf node 7197d642-9f00-5304-8eac-006a3aa3753f">'Use Phase'!$M$126</definedName>
    <definedName name="ox_719f0e5f_fc95_58c8_9b6c_c4637fee09df" comment="milleleaf node 719f0e5f-fc95-58c8-9b6c-c4637fee09df">'Use Phase'!$AD$230</definedName>
    <definedName name="ox_71a0993d_c42c_5160_b872_8eeb519c4549" comment="milleleaf node 71a0993d-c42c-5160-b872-8eeb519c4549">Recycling!$BP$131</definedName>
    <definedName name="ox_71a0db9f_bb1e_5a0f_986e_c2e7a3aa7e02" comment="milleleaf node 71a0db9f-bb1e-5a0f-986e-c2e7a3aa7e02">'Use Phase'!$K$106</definedName>
    <definedName name="ox_71a26804_4904_5cdf_85d4_22748908e5c5" comment="milleleaf node 71a26804-4904-5cdf-85d4-22748908e5c5">Resume_SensAnal!$J$44</definedName>
    <definedName name="ox_71a3aff5_032b_5e7b_98c3_f2900d114dad" comment="milleleaf node 71a3aff5-032b-5e7b-98c3-f2900d114dad">'Use Phase'!$AF$342</definedName>
    <definedName name="ox_71a7d7be_65a4_51f6_a2ab_c83c9d959f70" comment="milleleaf node 71a7d7be-65a4-51f6-a2ab-c83c9d959f70">Graphs!$Q$52</definedName>
    <definedName name="ox_71a88262_641e_508c_8081_f03079c94f49" comment="milleleaf node 71a88262-641e-508c-8081-f03079c94f49">'Heat map article'!$C$143</definedName>
    <definedName name="ox_71aa6576_43ff_5080_8414_ed1ee08ea22f" comment="milleleaf node 71aa6576-43ff-5080-8414-ed1ee08ea22f">Resume_SensAnal!$AR$113</definedName>
    <definedName name="ox_71adec6a_e82e_54b3_8d43_7978bda6a820" comment="milleleaf node 71adec6a-e82e-54b3-8d43-7978bda6a820">'Heat map article'!$AU$41</definedName>
    <definedName name="ox_71af5774_b1a9_5eec_bfc6_55d743a5b0a7" comment="milleleaf node 71af5774-b1a9-5eec-bfc6-55d743a5b0a7">Resume_SensAnal!$J$121</definedName>
    <definedName name="ox_71b6b9b6_7edc_5444_82ef_b80014317fd6" comment="milleleaf node 71b6b9b6-7edc-5444-82ef-b80014317fd6">Resume_SensAnal!$J$105</definedName>
    <definedName name="ox_71b81e37_d3ba_5c64_b7a3_1cc55fbca650" comment="milleleaf node 71b81e37-d3ba-5c64-b7a3-1cc55fbca650">Graphs!$C$62</definedName>
    <definedName name="ox_71bd995e_9dcf_55eb_83c6_658af7b4576b" comment="milleleaf node 71bd995e-9dcf-55eb-83c6-658af7b4576b">Resume_SensAnal!$R$197</definedName>
    <definedName name="ox_71bf3b5b_a600_54d7_9cb6_db804c728e37" comment="milleleaf node 71bf3b5b-a600-54d7-9cb6-db804c728e37">Graphs!$D$22</definedName>
    <definedName name="ox_71bfa125_0ad4_58a9_924f_42c87e4ffde1" comment="milleleaf node 71bfa125-0ad4-58a9-924f-42c87e4ffde1">'Heat map article'!$AM$43</definedName>
    <definedName name="ox_71c80b71_70b4_5757_8115_63b6a83ce597" comment="milleleaf node 71c80b71-70b4-5757-8115-63b6a83ce597">'Use Phase'!$N$195</definedName>
    <definedName name="ox_71d89d40_d844_58f3_8302_5a9db9650531" comment="milleleaf node 71d89d40-d844-58f3-8302-5a9db9650531">Production!$H$221</definedName>
    <definedName name="ox_71db7597_58f5_5920_88c3_aea79944627b" comment="milleleaf node 71db7597-58f5-5920-88c3-aea79944627b">'Use Phase'!$B$7</definedName>
    <definedName name="ox_71ded420_d693_5bae_ac8d_c4f3520b6d76" comment="milleleaf node 71ded420-d693-5bae-ac8d-c4f3520b6d76">'Heat map article'!$D$74</definedName>
    <definedName name="ox_71dfe55e_f172_5db5_a96c_e75415eb3f6a" comment="milleleaf node 71dfe55e-f172-5db5-a96c-e75415eb3f6a">'Heat map article'!$AG$55</definedName>
    <definedName name="ox_71e3ea93_fcf2_5161_bddd_2d9a8d8b119f" comment="milleleaf node 71e3ea93-fcf2-5161-bddd-2d9a8d8b119f">Graphs!$L$15</definedName>
    <definedName name="ox_71e68b57_2163_5172_93c7_cae3408079fa" comment="milleleaf node 71e68b57-2163-5172-93c7-cae3408079fa">Recycling!$BJ$341</definedName>
    <definedName name="ox_71e8493c_1bf5_5a74_a156_64619e46acae" comment="milleleaf node 71e8493c-1bf5-5a74-a156-64619e46acae">Production!$D$34</definedName>
    <definedName name="ox_71e8f49e_5938_52a4_8448_be01eefb5c84" comment="milleleaf node 71e8f49e-5938-52a4-8448-be01eefb5c84">'Heat map article'!$K$49</definedName>
    <definedName name="ox_71e9b886_63ad_50e4_894a_b988b142b40b" comment="milleleaf node 71e9b886-63ad-50e4-894a-b988b142b40b">'Heat map article'!$V$22</definedName>
    <definedName name="ox_71ec359e_5cb4_515a_a7d7_f049b622dc9e" comment="milleleaf node 71ec359e-5cb4-515a-a7d7-f049b622dc9e">'Heat map article'!$D$97</definedName>
    <definedName name="ox_71f12da8_d40e_5811_b121_77c7cb96094d" comment="milleleaf node 71f12da8-d40e-5811-b121-77c7cb96094d">'Heat map article'!$Q$54</definedName>
    <definedName name="ox_71f20318_229a_5f40_91e6_1b549d42530b" comment="milleleaf node 71f20318-229a-5f40-91e6-1b549d42530b">Resume_SensAnal!$G$167</definedName>
    <definedName name="ox_71f54aac_5dac_51a2_baa6_4da49976d514" comment="milleleaf node 71f54aac-5dac-51a2-baa6-4da49976d514">'Heat map article'!$AF$12</definedName>
    <definedName name="ox_71f80464_c8e5_5d61_8781_5d05f3ab107f" comment="milleleaf node 71f80464-c8e5-5d61-8781-5d05f3ab107f">'Use Phase_Grid'!$M$258</definedName>
    <definedName name="ox_71f933e3_71fd_5c76_b041_d48b4bea3602" comment="milleleaf node 71f933e3-71fd-5c76-b041-d48b4bea3602">Recycling!$AX$107</definedName>
    <definedName name="ox_71fc0c03_d49d_50d1_b91c_a17dd78cd37e" comment="milleleaf node 71fc0c03-d49d-50d1-b91c-a17dd78cd37e">Resume_SensAnal!$M$87</definedName>
    <definedName name="ox_71fcaf46_8e00_531b_b221_1e8919954b53" comment="milleleaf node 71fcaf46-8e00-531b-b221-1e8919954b53">'Use Phase'!$R$346</definedName>
    <definedName name="ox_71ff97ba_9379_5d4d_9e1c_b97ab8348fff" comment="milleleaf node 71ff97ba-9379-5d4d-9e1c-b97ab8348fff">'Use Phase'!$M$257</definedName>
    <definedName name="ox_7200074b_e99c_5561_b27f_7bd87d930bd7" comment="milleleaf node 7200074b-e99c-5561-b27f-7bd87d930bd7">'Use Phase_Grid'!$N$40</definedName>
    <definedName name="ox_72013690_aa08_5051_ad50_ac2106791aae" comment="milleleaf node 72013690-aa08-5051-ad50-ac2106791aae">Production!$F$212</definedName>
    <definedName name="ox_7206bea6_3513_524f_adb5_4d0417030418" comment="milleleaf node 7206bea6-3513-524f-adb5-4d0417030418">'Use Phase_Grid'!$K$258</definedName>
    <definedName name="ox_720748fa_dae7_50bf_b31e_6d348a468be3" comment="milleleaf node 720748fa-dae7-50bf-b31e-6d348a468be3">Resume_SensAnal!$J$10</definedName>
    <definedName name="ox_72077c45_a3a6_5c1b_8981_fcb107a30628" comment="milleleaf node 72077c45-a3a6-5c1b-8981-fcb107a30628">'Use Phase'!$K$383</definedName>
    <definedName name="ox_720a0244_b794_5a7f_ae9b_da8b484f1575" comment="milleleaf node 720a0244-b794-5a7f-ae9b-da8b484f1575">Resume_SensAnal!$AK$76</definedName>
    <definedName name="ox_720a5990_fa70_5f01_9e32_0c886d524310" comment="milleleaf node 720a5990-fa70-5f01-9e32-0c886d524310">'Heat map article'!$Z$31</definedName>
    <definedName name="ox_720b4be0_8b25_599c_9275_cde8ade2ffaf" comment="milleleaf node 720b4be0-8b25-599c-9275-cde8ade2ffaf">Graphs!$C$57</definedName>
    <definedName name="ox_720b9bdd_dc8b_58a4_8f7c_469ab940e1b3" comment="milleleaf node 720b9bdd-dc8b-58a4-8f7c-469ab940e1b3">'Heat map article'!$U$94</definedName>
    <definedName name="ox_720e789a_ffd9_5e1a_a096_a69d9e62cd1c" comment="milleleaf node 720e789a-ffd9-5e1a-a096-a69d9e62cd1c">Recycling!$O$147</definedName>
    <definedName name="ox_720ef5bb_f901_58b3_841f_87cbb51ce7c2" comment="milleleaf node 720ef5bb-f901-58b3-841f-87cbb51ce7c2">Production!$N$59</definedName>
    <definedName name="ox_720f3d6e_19e4_5346_b425_3fd15315ec7e" comment="milleleaf node 720f3d6e-19e4-5346-b425-3fd15315ec7e">'Use Phase'!$N$303</definedName>
    <definedName name="ox_72122999_188d_54e3_87c1_40ed627486ee" comment="milleleaf node 72122999-188d-54e3-87c1-40ed627486ee">Production!$AW$16</definedName>
    <definedName name="ox_72130bc9_6c24_5a37_8d14_50eb3d2812f5" comment="milleleaf node 72130bc9-6c24-5a37-8d14-50eb3d2812f5">'Use Phase_Grid'!$R$4</definedName>
    <definedName name="ox_72152355_b7d9_5e99_afa3_97b69361c93d" comment="milleleaf node 72152355-b7d9-5e99-afa3-97b69361c93d">'Use Phase'!$AF$187</definedName>
    <definedName name="ox_72181fb6_23f8_5264_9f17_d78610ae4d55" comment="milleleaf node 72181fb6-23f8-5264-9f17-d78610ae4d55">Resume_SensAnal!$R$122</definedName>
    <definedName name="ox_721ab6ef_03df_5697_95e6_9ddbd7ea1d6e" comment="milleleaf node 721ab6ef-03df-5697-95e6-9ddbd7ea1d6e">'Use Phase'!$R$150</definedName>
    <definedName name="ox_721bf98b_ec9e_51f9_b885_552852ad4e94" comment="milleleaf node 721bf98b-ec9e-51f9-b885-552852ad4e94">'Heat map article'!$D$156</definedName>
    <definedName name="ox_721c942e_fd53_59d1_a30c_5b417c7a129f" comment="milleleaf node 721c942e-fd53-59d1-a30c-5b417c7a129f">Resume_SensAnal!$S$172</definedName>
    <definedName name="ox_72224f3b_7ccb_5184_9228_4e6b5a4d6a10" comment="milleleaf node 72224f3b-7ccb-5184-9228-4e6b5a4d6a10">'Use Phase'!$V$263</definedName>
    <definedName name="ox_72234874_4bb2_50df_bd95_013edfdffcd1" comment="milleleaf node 72234874-4bb2-50df-bd95-013edfdffcd1">Resume_SensAnal!$AO$87</definedName>
    <definedName name="ox_722b837b_48f3_596e_83f3_0175ff50147b" comment="milleleaf node 722b837b-48f3-596e-83f3-0175ff50147b">'Heat map article'!$J$127</definedName>
    <definedName name="ox_722d1035_0468_5bd0_9a52_5129325fa365" comment="milleleaf node 722d1035-0468-5bd0-9a52-5129325fa365">Recycling!$AA$193</definedName>
    <definedName name="ox_722e201e_038d_5014_9b44_7c3e11665785" comment="milleleaf node 722e201e-038d-5014-9b44-7c3e11665785">'Use Phase_Grid'!$J$211</definedName>
    <definedName name="ox_72300d79_a567_523e_a9f8_23b8a6037ff4" comment="milleleaf node 72300d79-a567-523e-a9f8-23b8a6037ff4">Production!$H$5</definedName>
    <definedName name="ox_7233db42_a4ff_526d_b873_73d0187e2be3" comment="milleleaf node 7233db42-a4ff-526d-b873-73d0187e2be3">Production!$BE$150</definedName>
    <definedName name="ox_72374c16_6f47_5ee7_b70c_47f9325ff78d" comment="milleleaf node 72374c16-6f47-5ee7-b70c-47f9325ff78d">Resume_SensAnal!$M$193</definedName>
    <definedName name="ox_72407966_bb64_5474_8ed3_122b477183fc" comment="milleleaf node 72407966-bb64-5474-8ed3-122b477183fc">'Use Phase'!$AK$200</definedName>
    <definedName name="ox_72426251_0fd8_5a61_b93c_4d5274aa1c61" comment="milleleaf node 72426251-0fd8-5a61-b93c-4d5274aa1c61">Recycling!$AN$96</definedName>
    <definedName name="ox_724843a6_2204_5c2a_8319_7eab620a0ebb" comment="milleleaf node 724843a6-2204-5c2a-8319-7eab620a0ebb">Resume_SensAnal!$I$74</definedName>
    <definedName name="ox_724a1afe_69e8_5fe9_9346_22d5e5482ed5" comment="milleleaf node 724a1afe-69e8-5fe9-9346-22d5e5482ed5">'Heat map article'!$AB$136</definedName>
    <definedName name="ox_724babdf_b5a9_5a54_97dd_73eeb2598960" comment="milleleaf node 724babdf-b5a9-5a54-97dd-73eeb2598960">'Use Phase'!$C$45</definedName>
    <definedName name="ox_724ff469_8dee_51de_9029_ec5f57a014a6" comment="milleleaf node 724ff469-8dee-51de-9029-ec5f57a014a6">Production!$B$41</definedName>
    <definedName name="ox_725512a4_5a85_5f02_b7be_ad3fbcb960a2" comment="milleleaf node 725512a4-5a85-5f02-b7be-ad3fbcb960a2">'Use Phase_Grid'!$P$126</definedName>
    <definedName name="ox_72574012_d4f1_5a01_ab4f_155aa5a16797" comment="milleleaf node 72574012-d4f1-5a01-ab4f-155aa5a16797">Recycling!$H$83</definedName>
    <definedName name="ox_7259b2a6_a8d7_525c_977d_8aba9bcbabb4" comment="milleleaf node 7259b2a6-a8d7-525c-977d-8aba9bcbabb4">'Heat map article'!$F$140</definedName>
    <definedName name="ox_725a1b1d_b676_519a_ad3c_6514d07a9341" comment="milleleaf node 725a1b1d-b676-519a-ad3c-6514d07a9341">Production!$BD$57</definedName>
    <definedName name="ox_725e2c3f_b814_50fe_9918_406512a69b0c" comment="milleleaf node 725e2c3f-b814-50fe-9918-406512a69b0c">'Use Phase'!$P$36</definedName>
    <definedName name="ox_725e6231_9a5c_5e3b_aaa7_99c63e340829" comment="milleleaf node 725e6231-9a5c-5e3b-aaa7-99c63e340829">Resume_SensAnal!$AF$79</definedName>
    <definedName name="ox_725ede8e_ff79_597a_92b7_ee024b4764eb" comment="milleleaf node 725ede8e-ff79-597a-92b7-ee024b4764eb">Production!$H$9</definedName>
    <definedName name="ox_725fc574_a825_51d9_afac_591a995464aa" comment="milleleaf node 725fc574-a825-51d9-afac-591a995464aa">Resume_SensAnal!$AH$91</definedName>
    <definedName name="ox_726080a3_ac29_5c1f_b0f4_a0dcc7e2097f" comment="milleleaf node 726080a3-ac29-5c1f-b0f4-a0dcc7e2097f">'Use Phase'!$O$376</definedName>
    <definedName name="ox_72624862_0dd1_56b2_9827_9420808e2caf" comment="milleleaf node 72624862-0dd1-56b2-9827-9420808e2caf">'Use Phase'!$AD$308</definedName>
    <definedName name="ox_7262bee1_9c51_5dde_b74b_f080009ed37c" comment="milleleaf node 7262bee1-9c51-5dde-b74b-f080009ed37c">'Use Phase_Grid'!$R$26</definedName>
    <definedName name="ox_72659f66_4b15_5f35_935c_17d897d1d173" comment="milleleaf node 72659f66-4b15-5f35-935c-17d897d1d173">Recycling!$BL$321</definedName>
    <definedName name="ox_72665df7_7bfd_5e58_8207_8b120dee490b" comment="milleleaf node 72665df7-7bfd-5e58-8207-8b120dee490b">'Use Phase'!$L$43</definedName>
    <definedName name="ox_727105c1_478d_593e_8f43_c18cd049bf1d" comment="milleleaf node 727105c1-478d-593e-8f43-c18cd049bf1d">Whisker_Sens!$F$25</definedName>
    <definedName name="ox_7271cdde_f67e_5375_a99e_a55ebf415b25" comment="milleleaf node 7271cdde-f67e-5375-a99e-a55ebf415b25">'Use Phase'!$T$189</definedName>
    <definedName name="ox_7272302f_6b89_5e19_9a1a_58769126f515" comment="milleleaf node 7272302f-6b89-5e19-9a1a-58769126f515">'Use Phase'!$S$160</definedName>
    <definedName name="ox_727b0030_9bb4_5507_959b_34992c33ee07" comment="milleleaf node 727b0030-9bb4-5507-959b-34992c33ee07">Resume_SensAnal!$C$210</definedName>
    <definedName name="ox_7282a5a7_e369_51aa_b711_abc61a7d7dd6" comment="milleleaf node 7282a5a7-e369-51aa-b711-abc61a7d7dd6">'Use Phase'!$Q$86</definedName>
    <definedName name="ox_72831476_42b0_5c6f_ba6b_456b0b7d1f0b" comment="milleleaf node 72831476-42b0-5c6f-ba6b-456b0b7d1f0b">'Heat map article'!$AR$45</definedName>
    <definedName name="ox_728689ea_c6dc_561a_b2ba_2c3019418f35" comment="milleleaf node 728689ea-c6dc-561a-b2ba-2c3019418f35">'Heat map article'!$AG$45</definedName>
    <definedName name="ox_72881cce_e74e_5eb9_be90_6f0064d8a984" comment="milleleaf node 72881cce-e74e-5eb9-be90-6f0064d8a984">'Use Phase'!$R$18</definedName>
    <definedName name="ox_728bcc41_ff1e_5ab6_8870_26e9a29f539c" comment="milleleaf node 728bcc41-ff1e-5ab6-8870-26e9a29f539c">'Use Phase'!$O$159</definedName>
    <definedName name="ox_7290379b_58af_5a4a_a279_7a986a725fd3" comment="milleleaf node 7290379b-58af-5a4a-a279-7a986a725fd3">Resume_SensAnal!$N$100</definedName>
    <definedName name="ox_7290d761_8635_59de_b3e9_06a61d3b0d25" comment="milleleaf node 7290d761-8635-59de-b3e9-06a61d3b0d25">'Use Phase'!$AD$196</definedName>
    <definedName name="ox_729257bd_56f2_528f_ba8d_ff14ce710a88" comment="milleleaf node 729257bd-56f2-528f-ba8d-ff14ce710a88">Production!$G$22</definedName>
    <definedName name="ox_72962c93_b4c2_5f2f_aa43_f7bac9481201" comment="milleleaf node 72962c93-b4c2-5f2f-aa43-f7bac9481201">'Use Phase'!$V$249</definedName>
    <definedName name="ox_729860d6_9ff7_5f80_8d5c_291658b084bb" comment="milleleaf node 729860d6-9ff7-5f80-8d5c-291658b084bb">'Heat map article'!$U$64</definedName>
    <definedName name="ox_7298a594_69f2_5254_93d6_ad724f3e334f" comment="milleleaf node 7298a594-69f2-5254-93d6-ad724f3e334f">'Heat map article'!$U$123</definedName>
    <definedName name="ox_729d7c82_908f_525d_ba5e_c71f74960a42" comment="milleleaf node 729d7c82-908f-525d-ba5e-c71f74960a42">Production!$N$27</definedName>
    <definedName name="ox_729f9b25_f836_544a_9f07_3d1c5b4d4781" comment="milleleaf node 729f9b25-f836-544a-9f07-3d1c5b4d4781">'Heat map article'!$G$63</definedName>
    <definedName name="ox_72a39f63_8a45_5ff7_850b_bca73df76dd5" comment="milleleaf node 72a39f63-8a45-5ff7-850b-bca73df76dd5">Production!$M$72</definedName>
    <definedName name="ox_72a3df8c_86f1_5a74_a794_5e85b21e0a94" comment="milleleaf node 72a3df8c-86f1-5a74-a794-5e85b21e0a94">'Use Phase'!$Q$235</definedName>
    <definedName name="ox_72a462c8_caad_5d9a_b793_8bff1bd2d6ce" comment="milleleaf node 72a462c8-caad-5d9a-b793-8bff1bd2d6ce">Recycling!$AD$114</definedName>
    <definedName name="ox_72a5f490_37e7_56aa_a845_a3f3d8562d15" comment="milleleaf node 72a5f490-37e7-56aa-a845-a3f3d8562d15">Resume_SensAnal!$S$90</definedName>
    <definedName name="ox_72a958d6_f16f_57f3_b599_ea28bb2646f7" comment="milleleaf node 72a958d6-f16f-57f3-b599-ea28bb2646f7">Recycling!$Y$40</definedName>
    <definedName name="ox_72ad63a0_0b02_5e60_a794_641fc6cc6b4e" comment="milleleaf node 72ad63a0-0b02-5e60-a794-641fc6cc6b4e">Resume_SensAnal!$O$121</definedName>
    <definedName name="ox_72b21ca5_c44e_5fa3_8f25_0a283304d884" comment="milleleaf node 72b21ca5-c44e-5fa3-8f25-0a283304d884">Resume_SensAnal!$AI$103</definedName>
    <definedName name="ox_72b3c425_21c8_5ced_82fa_a59ce38059c1" comment="milleleaf node 72b3c425-21c8-5ced-82fa-a59ce38059c1">Recycling!$BP$325</definedName>
    <definedName name="ox_72b70845_3990_596d_bdb9_3ad971d507a2" comment="milleleaf node 72b70845-3990-596d-bdb9-3ad971d507a2">'Heat map article'!$AA$84</definedName>
    <definedName name="ox_72b81d28_248d_5dc2_904c_9007a87f3e7d" comment="milleleaf node 72b81d28-248d-5dc2-904c-9007a87f3e7d">Production!$H$130</definedName>
    <definedName name="ox_72bc5cfd_b101_5693_8c33_90412de54c22" comment="milleleaf node 72bc5cfd-b101-5693-8c33-90412de54c22">'Heat map article'!$AZ$12</definedName>
    <definedName name="ox_72bf20a7_65e9_5e8d_9c67_f6b9db573e9f" comment="milleleaf node 72bf20a7-65e9-5e8d-9c67-f6b9db573e9f">'Heat map article'!$AX$36</definedName>
    <definedName name="ox_72c01296_043d_50b4_a685_26f8e875a14e" comment="milleleaf node 72c01296-043d-50b4-a685-26f8e875a14e">Resume_SensAnal!$AE$99</definedName>
    <definedName name="ox_72c0612c_d74c_53fe_901f_13767437ce0a" comment="milleleaf node 72c0612c-d74c-53fe-901f-13767437ce0a">Recycling!$AS$318</definedName>
    <definedName name="ox_72c0f40d_da21_5b76_a9d0_2c80f8fd76e3" comment="milleleaf node 72c0f40d-da21-5b76-a9d0-2c80f8fd76e3">Resume_SensAnal!$B$216</definedName>
    <definedName name="ox_72c52222_a038_5179_87d6_1e55087e5029" comment="milleleaf node 72c52222-a038-5179-87d6-1e55087e5029">'Heat map article'!$G$148</definedName>
    <definedName name="ox_72cdebc5_7377_5d95_bec2_8f3e6820fe3a" comment="milleleaf node 72cdebc5-7377-5d95-bec2-8f3e6820fe3a">Production!$P$217</definedName>
    <definedName name="ox_72cf8de9_e7b9_555d_98a2_a77018645022" comment="milleleaf node 72cf8de9-e7b9-555d-98a2-a77018645022">'Use Phase'!$AE$170</definedName>
    <definedName name="ox_72d30c93_7fc2_5147_a1ba_021d4be150de" comment="milleleaf node 72d30c93-7fc2-5147-a1ba-021d4be150de">Production!$AK$183</definedName>
    <definedName name="ox_72d3ecd5_894d_520b_92cd_a81e54894329" comment="milleleaf node 72d3ecd5-894d-520b-92cd-a81e54894329">'Use Phase'!$N$87</definedName>
    <definedName name="ox_72d75053_42ee_50ba_baa1_b414db4b30da" comment="milleleaf node 72d75053-42ee-50ba-baa1-b414db4b30da">Resume_SensAnal!$AK$69</definedName>
    <definedName name="ox_72db0eb5_7215_5c95_b038_7813e6afb866" comment="milleleaf node 72db0eb5-7215-5c95-b038-7813e6afb866">Resume_SensAnal!$M$214</definedName>
    <definedName name="ox_72db82d7_1386_5be0_a3c5_6a728a57b63a" comment="milleleaf node 72db82d7-1386-5be0-a3c5-6a728a57b63a">'Use Phase_Grid'!$N$201</definedName>
    <definedName name="ox_72de8131_07d4_5b52_88fe_9371573f22a9" comment="milleleaf node 72de8131-07d4-5b52-88fe-9371573f22a9">Resume_SensAnal!$AO$116</definedName>
    <definedName name="ox_72e43e56_7bf8_5a59_b1fa_9bc009f7a71b" comment="milleleaf node 72e43e56-7bf8-5a59-b1fa-9bc009f7a71b">'Use Phase'!$AG$143</definedName>
    <definedName name="ox_72e4dcc2_6521_5108_952e_a5a9b50d2d36" comment="milleleaf node 72e4dcc2-6521-5108-952e-a5a9b50d2d36">'Use Phase'!$R$275</definedName>
    <definedName name="ox_72e5cb2b_19e4_5698_8095_32089e15fedf" comment="milleleaf node 72e5cb2b-19e4-5698-8095-32089e15fedf">'Heat map article'!$AG$52</definedName>
    <definedName name="ox_72e8d338_370e_54ac_8618_e0b782e2d76c" comment="milleleaf node 72e8d338-370e-54ac-8618-e0b782e2d76c">Production!$BF$186</definedName>
    <definedName name="ox_72e97366_cf33_552d_9c89_56597375c2a6" comment="milleleaf node 72e97366-cf33-552d-9c89-56597375c2a6">'Use Phase'!$N$359</definedName>
    <definedName name="ox_72ed13fc_e3b7_5444_b6ac_5535d0701c1b" comment="milleleaf node 72ed13fc-e3b7-5444-b6ac-5535d0701c1b">Resume_SensAnal!$F$131</definedName>
    <definedName name="ox_72f0a27d_d57f_558b_b836_548cd8f13bd7" comment="milleleaf node 72f0a27d-d57f-558b-b836-548cd8f13bd7">Production!$BM$184</definedName>
    <definedName name="ox_72f218af_357c_5b71_ac17_9b1b92e1557d" comment="milleleaf node 72f218af-357c-5b71-ac17-9b1b92e1557d">Recycling!$AW$86</definedName>
    <definedName name="ox_72f2a820_9a9a_5f40_8a26_b913f95ffa2f" comment="milleleaf node 72f2a820-9a9a-5f40-8a26-b913f95ffa2f">'Use Phase'!$S$285</definedName>
    <definedName name="ox_72f3c5d1_d0a6_513d_b6b1_0177cb489906" comment="milleleaf node 72f3c5d1-d0a6-513d-b6b1-0177cb489906">'Use Phase_Grid'!$Q$160</definedName>
    <definedName name="ox_72f3e62e_33c0_5348_bd7f_5448f4e3c0a5" comment="milleleaf node 72f3e62e-33c0-5348-bd7f-5448f4e3c0a5">'Use Phase'!$B$53</definedName>
    <definedName name="ox_72f4710d_9543_547e_a4c4_b5ee12ba01b5" comment="milleleaf node 72f4710d-9543-547e-a4c4-b5ee12ba01b5">Recycling!$AM$92</definedName>
    <definedName name="ox_72f4a20f_2969_507a_9296_ba268b62c039" comment="milleleaf node 72f4a20f-2969-507a-9296-ba268b62c039">Production!$AL$190</definedName>
    <definedName name="ox_72f5484d_f48f_5a4c_b319_981c5b06e8e0" comment="milleleaf node 72f5484d-f48f-5a4c-b319-981c5b06e8e0">Production!$N$162</definedName>
    <definedName name="ox_72f66b2b_58b6_544f_b965_a9598183f6bd" comment="milleleaf node 72f66b2b-58b6-544f-b965-a9598183f6bd">'Use Phase'!$N$111</definedName>
    <definedName name="ox_72f90cc9_e94f_5f03_bc8f_d0b9ef461535" comment="milleleaf node 72f90cc9-e94f-5f03-bc8f-d0b9ef461535">Recycling!$V$102</definedName>
    <definedName name="ox_72faef23_831d_5341_b3a1_4b2940189ceb" comment="milleleaf node 72faef23-831d-5341-b3a1-4b2940189ceb">Graphs!$C$31</definedName>
    <definedName name="ox_72fc3d7d_3f79_5572_a5f3_803835f4d298" comment="milleleaf node 72fc3d7d-3f79-5572-a5f3-803835f4d298">Production!$B$1</definedName>
    <definedName name="ox_72fc52e1_26c1_5998_9398_8ce037061ba7" comment="milleleaf node 72fc52e1-26c1-5998-9398-8ce037061ba7">Resume_SensAnal!$K$66</definedName>
    <definedName name="ox_72fc9727_f599_5f3f_bd26_b81bb7991a41" comment="milleleaf node 72fc9727-f599-5f3f-bd26-b81bb7991a41">Resume_SensAnal!$AR$34</definedName>
    <definedName name="ox_72fcdce6_83b3_5133_b153_0fc773d3f30b" comment="milleleaf node 72fcdce6-83b3-5133-b153-0fc773d3f30b">Resume_SensAnal!$AI$43</definedName>
    <definedName name="ox_72fd3db4_dd03_53bc_9b25_bc4521dd228e" comment="milleleaf node 72fd3db4-dd03-53bc-9b25-bc4521dd228e">'Heat map article'!$Y$150</definedName>
    <definedName name="ox_72fe753b_daba_5772_8717_7d0696ef9b81" comment="milleleaf node 72fe753b-daba-5772-8717-7d0696ef9b81">'Heat map article'!$AH$15</definedName>
    <definedName name="ox_72fe8fb5_f6ef_520f_916a_45f38df71135" comment="milleleaf node 72fe8fb5-f6ef-520f-916a-45f38df71135">'Use Phase'!$O$323</definedName>
    <definedName name="ox_730557e7_02c5_55c3_8789_328caf043744" comment="milleleaf node 730557e7-02c5-55c3-8789-328caf043744">'Use Phase_Grid'!$J$255</definedName>
    <definedName name="ox_7309c6a7_7687_5991_8a6a_5c1500d48600" comment="milleleaf node 7309c6a7-7687-5991-8a6a-5c1500d48600">'Use Phase'!$AH$275</definedName>
    <definedName name="ox_730cea16_1705_5810_bc55_2f4bc0e7c875" comment="milleleaf node 730cea16-1705-5810-bc55-2f4bc0e7c875">Recycling!$AM$111</definedName>
    <definedName name="ox_730d92fa_48d2_52a7_a0f7_569f8257e814" comment="milleleaf node 730d92fa-48d2-52a7-a0f7-569f8257e814">'Heat map article'!$D$149</definedName>
    <definedName name="ox_730e9a55_4219_59bc_a97b_76572222c038" comment="milleleaf node 730e9a55-4219-59bc-a97b-76572222c038">'Use Phase_Grid'!$L$4</definedName>
    <definedName name="ox_7310e28b_a039_53dc_b80b_ca21607cf02f" comment="milleleaf node 7310e28b-a039-53dc-b80b-ca21607cf02f">'Use Phase_Grid'!$Q$108</definedName>
    <definedName name="ox_73123baa_dcbe_58fd_94b8_8fe0b2cf68c4" comment="milleleaf node 73123baa-dcbe-58fd-94b8-8fe0b2cf68c4">'Use Phase'!$AJ$248</definedName>
    <definedName name="ox_7317c597_1be8_5b23_94b8_de7865bb994e" comment="milleleaf node 7317c597-1be8-5b23-94b8-de7865bb994e">Recycling!$V$175</definedName>
    <definedName name="ox_7318fa68_ae34_51a8_a263_aeb2c8a7719a" comment="milleleaf node 7318fa68-ae34-51a8-a263-aeb2c8a7719a">'Use Phase'!$AD$346</definedName>
    <definedName name="ox_731d6197_9989_5716_8fcb_586abbd6b754" comment="milleleaf node 731d6197-9989-5716-8fcb-586abbd6b754">Resume_SensAnal!$F$190</definedName>
    <definedName name="ox_731deefd_90d9_53da_a0a5_2060668a976c" comment="milleleaf node 731deefd-90d9-53da-a0a5-2060668a976c">Resume_SensAnal!$L$9</definedName>
    <definedName name="ox_732020b2_11d2_5e73_a307_2faa2fe2d2cb" comment="milleleaf node 732020b2-11d2-5e73-a307-2faa2fe2d2cb">'Heat map article'!$Q$64</definedName>
    <definedName name="ox_73217e18_2f78_54f6_9780_2ab4893f5e10" comment="milleleaf node 73217e18-2f78-54f6-9780-2ab4893f5e10">Production!$M$162</definedName>
    <definedName name="ox_7325fe64_9b41_5d1b_99c3_a2b5365fb5eb" comment="milleleaf node 7325fe64-9b41-5d1b-99c3-a2b5365fb5eb">'Heat map article'!$AX$44</definedName>
    <definedName name="ox_73279a22_eace_5149_abf3_eeddf5b773c4" comment="milleleaf node 73279a22-eace-5149-abf3-eeddf5b773c4">Recycling!$AU$51</definedName>
    <definedName name="ox_732b02f5_f2cb_5d11_9eb4_d5f556f12409" comment="milleleaf node 732b02f5-f2cb-5d11-9eb4-d5f556f12409">'Heat map article'!$AT$39</definedName>
    <definedName name="ox_732eef28_d05f_5d42_b467_45e8a07287d3" comment="milleleaf node 732eef28-d05f-5d42-b467-45e8a07287d3">Production!$AA$91</definedName>
    <definedName name="ox_73328276_1759_5e0e_971a_bae9d8a04eaa" comment="milleleaf node 73328276-1759-5e0e-971a-bae9d8a04eaa">'Heat map article'!$AV$43</definedName>
    <definedName name="ox_73357f9f_7462_5933_8e99_1d02a8334d6a" comment="milleleaf node 73357f9f-7462-5933-8e99-1d02a8334d6a">Production!$Q$205</definedName>
    <definedName name="ox_733ac561_cdde_5cd3_b721_ec16e8f50dd0" comment="milleleaf node 733ac561-cdde-5cd3-b721-ec16e8f50dd0">'Use Phase_Grid'!$O$150</definedName>
    <definedName name="ox_733b5a22_8c4e_5c65_a5ac_4a15ee983ca6" comment="milleleaf node 733b5a22-8c4e-5c65-a5ac-4a15ee983ca6">Resume_SensAnal!$O$192</definedName>
    <definedName name="ox_733c8b1e_48c6_56ec_8e5b_25104b7269a9" comment="milleleaf node 733c8b1e-48c6-56ec-8e5b-25104b7269a9">Recycling!$L$138</definedName>
    <definedName name="ox_733e5be1_3374_5997_b95b_e372b268debd" comment="milleleaf node 733e5be1-3374-5997-b95b-e372b268debd">Resume_SensAnal!$AC$39</definedName>
    <definedName name="ox_7344e6cb_6237_54b2_aa3f_d948638f575a" comment="milleleaf node 7344e6cb-6237-54b2-aa3f-d948638f575a">'Heat map article'!$AI$85</definedName>
    <definedName name="ox_734ba1fd_1515_5d2b_b051_0d45c2dc1483" comment="milleleaf node 734ba1fd-1515-5d2b-b051-0d45c2dc1483">'Use Phase'!$T$163</definedName>
    <definedName name="ox_734bab27_8fed_5cca_811d_5d7b973fc3f2" comment="milleleaf node 734bab27-8fed-5cca-811d-5d7b973fc3f2">'Heat map article'!$AN$41</definedName>
    <definedName name="ox_734c8c76_0472_5e0b_9136_5bddeb6c923d" comment="milleleaf node 734c8c76-0472-5e0b-9136-5bddeb6c923d">'Use Phase'!$Q$249</definedName>
    <definedName name="ox_734d455d_215d_55a9_862a_5394a80f293f" comment="milleleaf node 734d455d-215d-55a9-862a-5394a80f293f">Production!$G$107</definedName>
    <definedName name="ox_73510018_a8fa_5dce_8de9_066fc2e2e956" comment="milleleaf node 73510018-a8fa-5dce-8de9-066fc2e2e956">Recycling!$AL$109</definedName>
    <definedName name="ox_735239e6_01f8_59f8_a387_0c18fd006381" comment="milleleaf node 735239e6-01f8-59f8-a387-0c18fd006381">'Use Phase'!$S$336</definedName>
    <definedName name="ox_73561df7_a1ea_59fe_9f1a_7fb27dc651f1" comment="milleleaf node 73561df7-a1ea-59fe-9f1a-7fb27dc651f1">'Use Phase'!$P$68</definedName>
    <definedName name="ox_7356b15f_1043_5f31_84da_71ff6ab76f29" comment="milleleaf node 7356b15f-1043-5f31-84da-71ff6ab76f29">'Use Phase'!$R$309</definedName>
    <definedName name="ox_7359348f_89ec_5e00_a173_e595f9c693c2" comment="milleleaf node 7359348f-89ec-5e00-a173-e595f9c693c2">Recycling!$R$134</definedName>
    <definedName name="ox_735b8942_b813_53ca_afde_b47b401531de" comment="milleleaf node 735b8942-b813-53ca-afde-b47b401531de">'Use Phase'!$U$349</definedName>
    <definedName name="ox_735f1ab3_64a5_5fb3_838b_524dc2c82115" comment="milleleaf node 735f1ab3-64a5-5fb3-838b-524dc2c82115">'Use Phase'!$AI$237</definedName>
    <definedName name="ox_7360e21a_53b6_5c47_9961_35b7505a37a6" comment="milleleaf node 7360e21a-53b6-5c47-9961-35b7505a37a6">'Use Phase'!$L$250</definedName>
    <definedName name="ox_73662423_d45e_5c6a_9ca0_7c7d7ba9fade" comment="milleleaf node 73662423-d45e-5c6a-9ca0-7c7d7ba9fade">Graphs!$G$49</definedName>
    <definedName name="ox_7366e1b7_f7b6_5d9a_97f2_2292d6fdd3d3" comment="milleleaf node 7366e1b7-f7b6-5d9a-97f2-2292d6fdd3d3">Resume_SensAnal!$G$210</definedName>
    <definedName name="ox_736c38ac_9cfc_57e7_b3e5_ddf0cf8ffff2" comment="milleleaf node 736c38ac-9cfc-57e7-b3e5-ddf0cf8ffff2">'Use Phase'!$AJ$215</definedName>
    <definedName name="ox_7370c5fd_fbb1_52f9_8386_fb9b106511ff" comment="milleleaf node 7370c5fd-fbb1-52f9-8386-fb9b106511ff">Graphs!$Q$62</definedName>
    <definedName name="ox_737b11f7_1e5a_5bce_9c1f_306e0194540c" comment="milleleaf node 737b11f7-1e5a-5bce-9c1f-306e0194540c">'Use Phase_Grid'!$M$262</definedName>
    <definedName name="ox_737cbc66_90e4_5c67_bdb0_5fc5333f5060" comment="milleleaf node 737cbc66-90e4-5c67-bdb0-5fc5333f5060">'Heat map article'!$E$61</definedName>
    <definedName name="ox_7380f2c0_e6c6_5bd8_97b9_c71320e85562" comment="milleleaf node 7380f2c0-e6c6-5bd8-97b9-c71320e85562">'Use Phase'!$M$265</definedName>
    <definedName name="ox_7383a6b8_cd55_5402_af74_506ec74d0591" comment="milleleaf node 7383a6b8-cd55-5402-af74-506ec74d0591">'Use Phase'!$N$375</definedName>
    <definedName name="ox_73860472_0905_5616_8ca3_a04bcdaa07ba" comment="milleleaf node 73860472-0905-5616-8ca3-a04bcdaa07ba">'Heat map article'!$V$74</definedName>
    <definedName name="ox_738a8c7f_8a50_5f1d_8e20_1ab7d24980e0" comment="milleleaf node 738a8c7f-8a50-5f1d-8e20-1ab7d24980e0">'Use Phase'!$AI$153</definedName>
    <definedName name="ox_738bf917_d8e2_5be4_bd26_4a9cd109757f" comment="milleleaf node 738bf917-d8e2-5be4-bd26-4a9cd109757f">Resume_SensAnal!$AB$45</definedName>
    <definedName name="ox_738ea2f1_7e89_5a0f_aa75_a38b1b0883db" comment="milleleaf node 738ea2f1-7e89-5a0f-aa75-a38b1b0883db">Production!$K$98</definedName>
    <definedName name="ox_738eb0d7_9635_5770_8943_6b06a39da68e" comment="milleleaf node 738eb0d7-9635-5770-8943-6b06a39da68e">'Use Phase_Grid'!$L$135</definedName>
    <definedName name="ox_7395ab9d_90e7_57d6_b758_b775a9848a78" comment="milleleaf node 7395ab9d-90e7-57d6-b758-b775a9848a78">'Use Phase'!$AG$177</definedName>
    <definedName name="ox_7397152d_126e_57ac_8ac9_18230c94e996" comment="milleleaf node 7397152d-126e-57ac-8ac9-18230c94e996">Production!$K$123</definedName>
    <definedName name="ox_73979cc0_8d75_501a_9c15_c9d9bcf1251f" comment="milleleaf node 73979cc0-8d75-501a-9c15-c9d9bcf1251f">'Use Phase'!$N$33</definedName>
    <definedName name="ox_739d1207_42be_5bc5_820a_e8cfeefbbf65" comment="milleleaf node 739d1207-42be-5bc5-820a-e8cfeefbbf65">Recycling!$AS$303</definedName>
    <definedName name="ox_739e126a_a9fa_51be_bef6_e610b57b6cab" comment="milleleaf node 739e126a-a9fa-51be-bef6-e610b57b6cab">'Use Phase'!$N$62</definedName>
    <definedName name="ox_739e2fc8_6feb_5807_8b2f_5b923bb82f48" comment="milleleaf node 739e2fc8-6feb-5807-8b2f-5b923bb82f48">Whisker_Sens!$J$54</definedName>
    <definedName name="ox_739e8077_0fa1_5dec_a0c7_b5212cdc8cc0" comment="milleleaf node 739e8077-0fa1-5dec-a0c7-b5212cdc8cc0">'Use Phase'!$AH$138</definedName>
    <definedName name="ox_73a01d7b_465f_583e_8d9a_f8c5f089493f" comment="milleleaf node 73a01d7b-465f-583e-8d9a-f8c5f089493f">'Heat map article'!$Y$155</definedName>
    <definedName name="ox_73a8618d_c238_52c9_8d72_a6172d9d7a91" comment="milleleaf node 73a8618d-c238-52c9-8d72-a6172d9d7a91">Recycling!$BO$303</definedName>
    <definedName name="ox_73ae7cf4_ae4c_5d55_8510_3d4b14105b82" comment="milleleaf node 73ae7cf4-ae4c-5d55-8510-3d4b14105b82">'Use Phase'!$N$212</definedName>
    <definedName name="ox_73af535e_000f_545f_ae4f_f5bf44ee202c" comment="milleleaf node 73af535e-000f-545f-ae4f-f5bf44ee202c">Recycling!$BB$92</definedName>
    <definedName name="ox_73afdf3c_d809_5701_81d9_ece441dec3f1" comment="milleleaf node 73afdf3c-d809-5701-81d9-ece441dec3f1">Production!$K$103</definedName>
    <definedName name="ox_73b030d8_ca30_56dd_a050_019a5d2b799d" comment="milleleaf node 73b030d8-ca30-56dd-a050-019a5d2b799d">'Heat map article'!$BA$6</definedName>
    <definedName name="ox_73b07425_f504_5898_9eb6_638e3a4d5663" comment="milleleaf node 73b07425-f504-5898-9eb6-638e3a4d5663">'Use Phase'!$O$190</definedName>
    <definedName name="ox_73b13661_cf67_54d7_b52f_bc579ae43d00" comment="milleleaf node 73b13661-cf67-54d7-b52f-bc579ae43d00">'Heat map article'!$AU$6</definedName>
    <definedName name="ox_73b296cd_3224_5bd5_945e_ea0ce379e546" comment="milleleaf node 73b296cd-3224-5bd5-945e-ea0ce379e546">'Use Phase'!$AH$214</definedName>
    <definedName name="ox_73b2fe59_5d77_5504_bd18_72ce5496ffa7" comment="milleleaf node 73b2fe59-5d77-5504-bd18-72ce5496ffa7">Resume_SensAnal!$N$221</definedName>
    <definedName name="ox_73b30b51_7208_5ddc_bebe_ac1f9321bfb6" comment="milleleaf node 73b30b51-7208-5ddc-bebe-ac1f9321bfb6">'Use Phase_Grid'!$P$45</definedName>
    <definedName name="ox_73b65ed4_b77a_5f45_8ae8_9d624218d3ab" comment="milleleaf node 73b65ed4-b77a-5f45-8ae8-9d624218d3ab">'Heat map article'!$AD$81</definedName>
    <definedName name="ox_73b842f7_1ef6_524d_b095_873a4cd87452" comment="milleleaf node 73b842f7-1ef6-524d-b095-873a4cd87452">'Use Phase'!$M$281</definedName>
    <definedName name="ox_73b8a5a2_81ee_57f7_a61a_8290f1480494" comment="milleleaf node 73b8a5a2-81ee-57f7-a61a-8290f1480494">Resume_SensAnal!$N$123</definedName>
    <definedName name="ox_73bfc016_893e_5194_8808_cbd045ae9ff7" comment="milleleaf node 73bfc016-893e-5194-8808-cbd045ae9ff7">Production!$H$186</definedName>
    <definedName name="ox_73c3a4e3_bb5b_5920_aef1_c23eb1c7d0c8" comment="milleleaf node 73c3a4e3-bb5b-5920-aef1-c23eb1c7d0c8">'Use Phase_Grid'!$O$144</definedName>
    <definedName name="ox_73c8a2cc_4457_5f99_b5b1_5663e69a3f99" comment="milleleaf node 73c8a2cc-4457-5f99-b5b1-5663e69a3f99">'Use Phase'!$L$388</definedName>
    <definedName name="ox_73da3f27_18d2_5548_bd18_b1883749e152" comment="milleleaf node 73da3f27-18d2-5548-bd18-b1883749e152">Resume_SensAnal!$I$120</definedName>
    <definedName name="ox_73dd9339_e97c_5941_bc83_e783908c7c44" comment="milleleaf node 73dd9339-e97c-5941-bc83-e783908c7c44">'Heat map article'!$AP$41</definedName>
    <definedName name="ox_73dd96da_281c_5310_8031_c170928f3c62" comment="milleleaf node 73dd96da-281c-5310-8031-c170928f3c62">Recycling!$AS$56</definedName>
    <definedName name="ox_73dd9e7c_b529_528b_ab32_14ec33621b31" comment="milleleaf node 73dd9e7c-b529-528b-ab32-14ec33621b31">'Use Phase'!$J$193</definedName>
    <definedName name="ox_73e2077a_5319_53de_9e6e_f216a3df0b22" comment="milleleaf node 73e2077a-5319-53de-9e6e-f216a3df0b22">Production!$I$244</definedName>
    <definedName name="ox_73e60b28_dfed_501e_b276_16c340115777" comment="milleleaf node 73e60b28-dfed-501e-b276-16c340115777">Resume_SensAnal!$AC$44</definedName>
    <definedName name="ox_73e7cced_99b3_519c_b717_0703818ee610" comment="milleleaf node 73e7cced-99b3-519c-b717-0703818ee610">Production!$N$239</definedName>
    <definedName name="ox_73e98e1d_e5c9_5ddd_94f3_5c2ce5b8a2e9" comment="milleleaf node 73e98e1d-e5c9-5ddd-94f3-5c2ce5b8a2e9">Resume_SensAnal!$O$104</definedName>
    <definedName name="ox_73e991d2_3d51_5d0f_88be_98f8ac803a1b" comment="milleleaf node 73e991d2-3d51-5d0f-88be-98f8ac803a1b">'Heat map article'!$H$49</definedName>
    <definedName name="ox_73ec9230_1a30_55b0_bbdc_373217b36f61" comment="milleleaf node 73ec9230-1a30-55b0-bbdc-373217b36f61">Recycling!$AZ$153</definedName>
    <definedName name="ox_73ecab90_614d_581a_9b13_4f5eb4a72775" comment="milleleaf node 73ecab90-614d-581a-9b13-4f5eb4a72775">Resume_SensAnal!$D$102</definedName>
    <definedName name="ox_73faf9ed_3ee9_530b_8846_5aa864ac3bbc" comment="milleleaf node 73faf9ed-3ee9-530b-8846-5aa864ac3bbc">'Use Phase'!$W$340</definedName>
    <definedName name="ox_73fd5599_6e93_53ec_b4b9_2ff4536facf8" comment="milleleaf node 73fd5599-6e93-53ec-b4b9-2ff4536facf8">'Use Phase_Grid'!$S$218</definedName>
    <definedName name="ox_73ff6897_a0fa_5547_a497_76bc02813400" comment="milleleaf node 73ff6897-a0fa-5547-a497-76bc02813400">Resume_SensAnal!$R$47</definedName>
    <definedName name="ox_74005060_cbc0_56ad_ac3b_a9ed48999042" comment="milleleaf node 74005060-cbc0-56ad-ac3b-a9ed48999042">Recycling!$AV$303</definedName>
    <definedName name="ox_7400e41e_21c1_5298_8ace_98d762c1530f" comment="milleleaf node 7400e41e-21c1-5298-8ace-98d762c1530f">'Heat map article'!$G$38</definedName>
    <definedName name="ox_7404c2d4_721e_5a86_81b5_ab9e839d5b49" comment="milleleaf node 7404c2d4-721e-5a86-81b5-ab9e839d5b49">'Heat map article'!$I$20</definedName>
    <definedName name="ox_74058712_7547_56df_b699_9c9280567502" comment="milleleaf node 74058712-7547-56df-b699-9c9280567502">'Use Phase'!$V$264</definedName>
    <definedName name="ox_74088d35_14f3_585d_b89f_e8fe02e7ce27" comment="milleleaf node 74088d35-14f3-585d-b89f-e8fe02e7ce27">'Use Phase'!$Q$93</definedName>
    <definedName name="ox_740925a7_c0d7_5fe5_84c3_e994d0e69286" comment="milleleaf node 740925a7-c0d7-5fe5-84c3-e994d0e69286">Recycling!$AH$167</definedName>
    <definedName name="ox_740c2a64_3a05_53ee_9bea_86c119d8d77c" comment="milleleaf node 740c2a64-3a05-53ee-9bea-86c119d8d77c">'Use Phase_Grid'!$Q$36</definedName>
    <definedName name="ox_740fb4ff_5ba2_59bb_af10_24c0d8f04b19" comment="milleleaf node 740fb4ff-5ba2-59bb-af10-24c0d8f04b19">Resume_SensAnal!$G$67</definedName>
    <definedName name="ox_74103fe0_1308_5276_afe7_c880e61295ae" comment="milleleaf node 74103fe0-1308-5276-afe7-c880e61295ae">Production!$BM$192</definedName>
    <definedName name="ox_7416ea06_8617_5ab3_8f90_2a8dae0328c0" comment="milleleaf node 7416ea06-8617-5ab3-8f90-2a8dae0328c0">'Use Phase'!$L$291</definedName>
    <definedName name="ox_7423252c_1df7_58c3_8a2b_446cea1fdff7" comment="milleleaf node 7423252c-1df7-58c3-8a2b-446cea1fdff7">Production!$Z$181</definedName>
    <definedName name="ox_7426751e_af44_55dc_a269_ce03bcbc6d34" comment="milleleaf node 7426751e-af44-55dc-a269-ce03bcbc6d34">Recycling!$AO$156</definedName>
    <definedName name="ox_7428237f_0413_5257_a9d6_bad827e43a9a" comment="milleleaf node 7428237f-0413-5257-a9d6-bad827e43a9a">Production!$M$170</definedName>
    <definedName name="ox_74287ba2_dfcc_529b_81bc_342d9f82dc33" comment="milleleaf node 74287ba2-dfcc-529b-81bc-342d9f82dc33">Resume_SensAnal!$L$215</definedName>
    <definedName name="ox_742b7641_4291_5378_8ffc_407d7a0b7615" comment="milleleaf node 742b7641-4291-5378-8ffc-407d7a0b7615">Resume_SensAnal!$AD$46</definedName>
    <definedName name="ox_742bac09_530a_50c1_aaf8_117796afb72f" comment="milleleaf node 742bac09-530a-50c1-aaf8-117796afb72f">'Heat map article'!$C$6</definedName>
    <definedName name="ox_742c26a5_2f51_5fb1_a76d_dae11b6fe5ae" comment="milleleaf node 742c26a5-2f51-5fb1-a76d-dae11b6fe5ae">Recycling!$BT$166</definedName>
    <definedName name="ox_74315da0_a12c_5897_b757_98873c53186f" comment="milleleaf node 74315da0-a12c-5897-b757-98873c53186f">'Use Phase'!$O$338</definedName>
    <definedName name="ox_74340178_14ca_5a60_a5f2_32e4f9002cba" comment="milleleaf node 74340178-14ca-5a60-a5f2-32e4f9002cba">Recycling!$L$130</definedName>
    <definedName name="ox_743be8e6_1c33_5759_a0c8_01419960a09b" comment="milleleaf node 743be8e6-1c33-5759-a0c8-01419960a09b">'Heat map article'!$W$79</definedName>
    <definedName name="ox_743c3484_b2a8_569b_81b5_fc397d8893ac" comment="milleleaf node 743c3484-b2a8-569b-81b5-fc397d8893ac">Resume_SensAnal!$Q$118</definedName>
    <definedName name="ox_74445964_0787_5039_8d5c_d5d75778031f" comment="milleleaf node 74445964-0787-5039-8d5c-d5d75778031f">Recycling!$AH$182</definedName>
    <definedName name="ox_7444d97f_fc08_5731_908f_7d143115b457" comment="milleleaf node 7444d97f-fc08-5731-908f-7d143115b457">Recycling!$J$164</definedName>
    <definedName name="ox_74455fe4_6a32_548d_90e9_4387316f00ce" comment="milleleaf node 74455fe4-6a32-548d-90e9-4387316f00ce">Resume_SensAnal!$K$214</definedName>
    <definedName name="ox_7450602a_b96a_52b8_a12e_48b9d8579b77" comment="milleleaf node 7450602a-b96a-52b8-a12e-48b9d8579b77">'Use Phase_Grid'!$N$98</definedName>
    <definedName name="ox_745663ef_d7c3_58a6_a3c2_1c99775b8869" comment="milleleaf node 745663ef-d7c3-58a6-a3c2-1c99775b8869">'Heat map article'!$AZ$35</definedName>
    <definedName name="ox_7457eacd_bbf3_501e_a331_91829656d122" comment="milleleaf node 7457eacd-bbf3-501e-a331-91829656d122">Resume_SensAnal!$M$98</definedName>
    <definedName name="ox_7458af76_bf81_5546_94de_4716ba47b349" comment="milleleaf node 7458af76-bf81-5546-94de-4716ba47b349">'Use Phase_Grid'!$L$88</definedName>
    <definedName name="ox_7458e6f5_6c54_59ab_a2bf_ac69e65e7743" comment="milleleaf node 7458e6f5-6c54-59ab-a2bf-ac69e65e7743">'Use Phase'!$R$200</definedName>
    <definedName name="ox_745b6d7b_ffd1_5753_a813_f7fdae14a87b" comment="milleleaf node 745b6d7b-ffd1-5753-a813-f7fdae14a87b">Whisker_Sens!$C$4</definedName>
    <definedName name="ox_745dc0f0_4d9e_56b4_9bac_3eadc041f5de" comment="milleleaf node 745dc0f0-4d9e-56b4-9bac-3eadc041f5de">'Heat map article'!$H$22</definedName>
    <definedName name="ox_745f1a7a_08b8_589b_960b_d65dd4ed832f" comment="milleleaf node 745f1a7a-08b8-589b-960b-d65dd4ed832f">Production!$K$108</definedName>
    <definedName name="ox_7460508c_1854_51f8_98af_4bf63a434e42" comment="milleleaf node 7460508c-1854-51f8-98af-4bf63a434e42">Recycling!$BB$94</definedName>
    <definedName name="ox_7463e257_df0c_5f2d_8e96_6c7d9df5f548" comment="milleleaf node 7463e257-df0c-5f2d-8e96-6c7d9df5f548">'Use Phase'!$N$83</definedName>
    <definedName name="ox_7466d7f0_45c6_50f0_a21a_4ea594e68d28" comment="milleleaf node 7466d7f0-45c6-50f0-a21a-4ea594e68d28">Production!$B$4</definedName>
    <definedName name="ox_74682f4d_d0af_5a62_9357_3db3aebdd1f0" comment="milleleaf node 74682f4d-d0af-5a62-9357-3db3aebdd1f0">Recycling!$AT$78</definedName>
    <definedName name="ox_74685701_9715_55b1_ab98_9395368e7bd2" comment="milleleaf node 74685701-9715-55b1-ab98-9395368e7bd2">'Heat map article'!$AH$139</definedName>
    <definedName name="ox_746e2125_7aee_5d2b_9174_fa918a26f12d" comment="milleleaf node 746e2125-7aee-5d2b-9174-fa918a26f12d">Resume_SensAnal!$S$209</definedName>
    <definedName name="ox_7472aaaf_9d08_5a39_9eb3_6714587528be" comment="milleleaf node 7472aaaf-9d08-5a39-9eb3-6714587528be">'Use Phase'!$V$294</definedName>
    <definedName name="ox_74742a58_7b9c_5abe_accb_9a9b4b28c009" comment="milleleaf node 74742a58-7b9c-5abe-accb-9a9b4b28c009">'Heat map article'!$R$127</definedName>
    <definedName name="ox_7474d880_ca1c_5dc1_a580_19aa419b2b71" comment="milleleaf node 7474d880-ca1c-5dc1-a580-19aa419b2b71">'Heat map article'!$AG$17</definedName>
    <definedName name="ox_74776245_0f8a_5034_a155_f06550af4d88" comment="milleleaf node 74776245-0f8a-5034-a155-f06550af4d88">'Heat map article'!$F$38</definedName>
    <definedName name="ox_74789f07_bd5a_5b4d_9cc2_5002d3d10544" comment="milleleaf node 74789f07-bd5a-5b4d-9cc2-5002d3d10544">'Use Phase'!$AE$273</definedName>
    <definedName name="ox_74794fd0_f23d_58f6_9196_04ad343fcaae" comment="milleleaf node 74794fd0-f23d-58f6-9196-04ad343fcaae">'Use Phase'!$J$375</definedName>
    <definedName name="ox_747bd15a_c8fb_558e_8210_a0e74669b44e" comment="milleleaf node 747bd15a-c8fb-558e-8210-a0e74669b44e">'Heat map article'!$Y$88</definedName>
    <definedName name="ox_747d2efc_a353_505f_a035_5b48b442a734" comment="milleleaf node 747d2efc-a353-505f-a035-5b48b442a734">Resume_SensAnal!$AM$41</definedName>
    <definedName name="ox_747da72b_7534_50b5_a2dd_c12ce4138759" comment="milleleaf node 747da72b-7534-50b5-a2dd-c12ce4138759">Resume_SensAnal!$J$166</definedName>
    <definedName name="ox_7482bb35_90b8_5e21_ab83_9cf98914e4d0" comment="milleleaf node 7482bb35-90b8-5e21-ab83-9cf98914e4d0">'Heat map article'!$AQ$29</definedName>
    <definedName name="ox_7483f028_db19_55a8_ae4e_8a069c3e3d22" comment="milleleaf node 7483f028-db19-55a8-ae4e-8a069c3e3d22">'Heat map article'!$AH$44</definedName>
    <definedName name="ox_748475cd_0466_5eec_a0b0_04c820ac3837" comment="milleleaf node 748475cd-0466-5eec-a0b0-04c820ac3837">'Heat map article'!$Y$135</definedName>
    <definedName name="ox_7486ac41_32e7_5284_af98_a867cf9cac9b" comment="milleleaf node 7486ac41-32e7-5284-af98-a867cf9cac9b">Recycling!$AF$2</definedName>
    <definedName name="ox_748b7318_e0aa_59e9_a62b_e1bc0ebc4c33" comment="milleleaf node 748b7318-e0aa-59e9-a62b-e1bc0ebc4c33">'Use Phase'!$AH$300</definedName>
    <definedName name="ox_748cd47e_9db1_56f4_bd37_fe875177a33d" comment="milleleaf node 748cd47e-9db1-56f4-bd37-fe875177a33d">'Use Phase_Grid'!$V$148</definedName>
    <definedName name="ox_748fae4d_4af9_54b0_a062_64eefe4de6c8" comment="milleleaf node 748fae4d-4af9-54b0-a062-64eefe4de6c8">Recycling!$AP$298</definedName>
    <definedName name="ox_749151c9_9815_5a44_aa77_9762126efe16" comment="milleleaf node 749151c9-9815-5a44-aa77-9762126efe16">'Heat map article'!$X$129</definedName>
    <definedName name="ox_749219d6_ed0f_58be_b621_08e83cff39e1" comment="milleleaf node 749219d6-ed0f-58be-b621-08e83cff39e1">'Heat map article'!$AG$95</definedName>
    <definedName name="ox_74985db0_d266_55b7_b728_a38f4bc6bcf8" comment="milleleaf node 74985db0-d266-55b7-b728-a38f4bc6bcf8">'Use Phase'!$AJ$144</definedName>
    <definedName name="ox_749b63c6_339e_5250_a39f_20523a747405" comment="milleleaf node 749b63c6-339e-5250-a39f-20523a747405">'Use Phase'!$K$247</definedName>
    <definedName name="ox_749dc9d3_4981_5ffe_af6c_420b47b11cfd" comment="milleleaf node 749dc9d3-4981-5ffe-af6c-420b47b11cfd">'Use Phase'!$M$222</definedName>
    <definedName name="ox_749e47e0_07ba_52d3_885d_228137a5e501" comment="milleleaf node 749e47e0-07ba-52d3-885d-228137a5e501">Resume_SensAnal!$D$206</definedName>
    <definedName name="ox_74aad35d_b8f8_57d1_8948_77ddc17bdd23" comment="milleleaf node 74aad35d-b8f8-57d1-8948-77ddc17bdd23">'Heat map article'!$U$122</definedName>
    <definedName name="ox_74ab15f7_768b_5671_b0b3_d544b473e8fd" comment="milleleaf node 74ab15f7-768b-5671-b0b3-d544b473e8fd">'Heat map article'!$V$103</definedName>
    <definedName name="ox_74b0d5e3_ed8f_50c0_a15e_0962888e7ded" comment="milleleaf node 74b0d5e3-ed8f-50c0-a15e-0962888e7ded">Resume_SensAnal!$O$66</definedName>
    <definedName name="ox_74b0ebdb_8b9d_5c60_b4f9_db275144af10" comment="milleleaf node 74b0ebdb-8b9d-5c60-b4f9-db275144af10">'Use Phase'!$U$169</definedName>
    <definedName name="ox_74b0fbfa_e217_592e_ad14_d1092791891d" comment="milleleaf node 74b0fbfa-e217-592e-ad14-d1092791891d">'Use Phase'!$AE$328</definedName>
    <definedName name="ox_74b66bfa_3a79_51f6_9894_202bec9ea7a8" comment="milleleaf node 74b66bfa-3a79-51f6-9894-202bec9ea7a8">Resume_SensAnal!$D$148</definedName>
    <definedName name="ox_74b81859_1fca_578e_b1ce_72aa4ef46de6" comment="milleleaf node 74b81859-1fca-578e-b1ce-72aa4ef46de6">Resume_SensAnal!$AE$97</definedName>
    <definedName name="ox_74b8f2d2_dd7e_52f5_bb6e_415b058e77f5" comment="milleleaf node 74b8f2d2-dd7e-52f5-bb6e-415b058e77f5">'Use Phase'!$W$239</definedName>
    <definedName name="ox_74bc64d8_7fa9_5460_96ca_e6a168d96063" comment="milleleaf node 74bc64d8-7fa9-5460-96ca-e6a168d96063">Graphs!$F$9</definedName>
    <definedName name="ox_74bdb41b_63ae_543d_8486_117f516b8a2a" comment="milleleaf node 74bdb41b-63ae-543d-8486-117f516b8a2a">Resume_SensAnal!$S$58</definedName>
    <definedName name="ox_74be524b_9599_56c6_b862_925ff4e024fb" comment="milleleaf node 74be524b-9599-56c6-b862-925ff4e024fb">'Use Phase'!$V$205</definedName>
    <definedName name="ox_74bfa43f_158a_5b2d_b64c_2050342c357a" comment="milleleaf node 74bfa43f-158a-5b2d-b64c-2050342c357a">Production!$BF$44</definedName>
    <definedName name="ox_74c06dcb_d80c_5f7e_a497_f7d2a766fa69" comment="milleleaf node 74c06dcb-d80c-5f7e-a497-f7d2a766fa69">Production!$AK$205</definedName>
    <definedName name="ox_74c174cc_d679_5ff5_b86a_56cc379c776e" comment="milleleaf node 74c174cc-d679-5ff5-b86a-56cc379c776e">'Use Phase'!$N$232</definedName>
    <definedName name="ox_74c1ca6f_c73f_55af_bdee_d0b3ed58a582" comment="milleleaf node 74c1ca6f-c73f-55af-bdee-d0b3ed58a582">'Use Phase'!$F$62</definedName>
    <definedName name="ox_74c6d0da_c417_50c2_9913_964ab2818cf5" comment="milleleaf node 74c6d0da-c417-50c2-9913-964ab2818cf5">Production!$B$20</definedName>
    <definedName name="ox_74c8bf25_0554_55cf_94d0_737815fd3621" comment="milleleaf node 74c8bf25-0554-55cf-94d0-737815fd3621">'Use Phase'!$N$381</definedName>
    <definedName name="ox_74cea04c_a128_55e7_80b7_cf1eba148c7e" comment="milleleaf node 74cea04c-a128-55e7-80b7-cf1eba148c7e">'Use Phase'!$R$145</definedName>
    <definedName name="ox_74d5f970_36a4_59e7_828b_549faf045a0f" comment="milleleaf node 74d5f970-36a4-59e7-828b-549faf045a0f">'Use Phase'!$U$259</definedName>
    <definedName name="ox_74d736d9_5495_50f0_8b7d_3079b4edda57" comment="milleleaf node 74d736d9-5495-50f0-8b7d-3079b4edda57">Resume_SensAnal!$AE$45</definedName>
    <definedName name="ox_74d7ae5f_cf75_56af_90b1_d100e39e2d14" comment="milleleaf node 74d7ae5f-cf75-56af-90b1-d100e39e2d14">'Use Phase'!$P$336</definedName>
    <definedName name="ox_74d96d53_cfe9_5e40_8484_bad82c55ddea" comment="milleleaf node 74d96d53-cfe9-5e40-8484-bad82c55ddea">'Heat map article'!$E$149</definedName>
    <definedName name="ox_74db91bf_abdf_56e7_acd0_029aefe5d869" comment="milleleaf node 74db91bf-abdf-56e7-acd0-029aefe5d869">'Use Phase'!$M$20</definedName>
    <definedName name="ox_74e20602_0c5c_508a_8d0d_866559259c88" comment="milleleaf node 74e20602-0c5c-508a-8d0d-866559259c88">Graphs!$C$58</definedName>
    <definedName name="ox_74e29515_aec0_5bb8_a371_68a9a7b77fce" comment="milleleaf node 74e29515-aec0-5bb8-a371-68a9a7b77fce">Recycling!$BK$331</definedName>
    <definedName name="ox_74e2bb71_6d5a_5396_bf68_ed93c0ec9e6d" comment="milleleaf node 74e2bb71-6d5a-5396-bf68-ed93c0ec9e6d">Graphs!$F$67</definedName>
    <definedName name="ox_74e34d22_0a99_5359_8ea2_b68ec817c49f" comment="milleleaf node 74e34d22-0a99-5359-8ea2-b68ec817c49f">'Use Phase'!$J$219</definedName>
    <definedName name="ox_74ee3937_c00c_5f72_9e96_108a189d5289" comment="milleleaf node 74ee3937-c00c-5f72-9e96-108a189d5289">Recycling!$BM$329</definedName>
    <definedName name="ox_74f0b4e7_0d94_5fe9_b8ac_24a7b219b147" comment="milleleaf node 74f0b4e7-0d94-5fe9-b8ac-24a7b219b147">Production!$AV$207</definedName>
    <definedName name="ox_74f0db94_5aa2_5d89_b4e8_a60a97f5ce06" comment="milleleaf node 74f0db94-5aa2-5d89-b4e8-a60a97f5ce06">'Use Phase'!$Q$332</definedName>
    <definedName name="ox_74f3e636_d623_50c5_a41e_fd3ba8ed5ed3" comment="milleleaf node 74f3e636-d623-50c5-a41e-fd3ba8ed5ed3">Resume_SensAnal!$M$79</definedName>
    <definedName name="ox_74f3fa73_044a_5725_bd36_14aaf86316d4" comment="milleleaf node 74f3fa73-044a-5725-bd36-14aaf86316d4">Resume_SensAnal!$R$117</definedName>
    <definedName name="ox_74f4a5ad_f548_51ea_910c_ee224202e00f" comment="milleleaf node 74f4a5ad-f548-51ea-910c-ee224202e00f">Recycling!$BP$135</definedName>
    <definedName name="ox_74f971dd_398a_520c_9977_103d8c200d5b" comment="milleleaf node 74f971dd-398a-520c-9977-103d8c200d5b">'Use Phase_Grid'!$L$201</definedName>
    <definedName name="ox_74fdc39d_de70_58ec_bee3_7395536a86ed" comment="milleleaf node 74fdc39d-de70-58ec-bee3-7395536a86ed">Graphs!$O$15</definedName>
    <definedName name="ox_75095ae7_5435_5b3f_baf9_ef569499753d" comment="milleleaf node 75095ae7-5435-5b3f-baf9-ef569499753d">'Use Phase_Grid'!$N$48</definedName>
    <definedName name="ox_750a5e71_1280_5bdf_89b4_782e4b2988a9" comment="milleleaf node 750a5e71-1280-5bdf-89b4-782e4b2988a9">Recycling!$AB$135</definedName>
    <definedName name="ox_750cd712_86f9_54a4_91ad_4bef87da8f7d" comment="milleleaf node 750cd712-86f9-54a4-91ad-4bef87da8f7d">'Heat map article'!$AM$32</definedName>
    <definedName name="ox_750e3edc_2cdc_5012_81e2_10b6d5595ebd" comment="milleleaf node 750e3edc-2cdc-5012-81e2-10b6d5595ebd">'Use Phase'!$AD$260</definedName>
    <definedName name="ox_750fa91d_ffd0_5c7d_9191_ac05d9548a37" comment="milleleaf node 750fa91d-ffd0-5c7d-9191-ac05d9548a37">'Heat map article'!$J$113</definedName>
    <definedName name="ox_7512c20e_37de_5408_984a_4763453371ff" comment="milleleaf node 7512c20e-37de-5408-984a-4763453371ff">'Use Phase_Grid'!$T$205</definedName>
    <definedName name="ox_751609a7_766f_53b7_bdc6_6f2ba814a3de" comment="milleleaf node 751609a7-766f-53b7-bdc6-6f2ba814a3de">Resume_SensAnal!$AC$37</definedName>
    <definedName name="ox_75167ffd_afa8_53fe_be83_f43dd1edefd4" comment="milleleaf node 75167ffd-afa8-53fe-be83-f43dd1edefd4">'Heat map article'!$Q$125</definedName>
    <definedName name="ox_7516e256_cf2d_5d30_a95f_d664b6336179" comment="milleleaf node 7516e256-cf2d-5d30-a95f-d664b6336179">Production!$E$39</definedName>
    <definedName name="ox_7517f3e4_d575_5493_a39f_a67c9fc3bad3" comment="milleleaf node 7517f3e4-d575-5493-a39f-a67c9fc3bad3">'Use Phase'!$AI$143</definedName>
    <definedName name="ox_751c046b_b7cc_5bb6_8a1f_52af4fe03f39" comment="milleleaf node 751c046b-b7cc-5bb6-8a1f-52af4fe03f39">'Heat map article'!$K$83</definedName>
    <definedName name="ox_751df6ce_8160_5cc6_93e1_d5ac7c15727c" comment="milleleaf node 751df6ce-8160-5cc6-93e1-d5ac7c15727c">'Use Phase'!$M$371</definedName>
    <definedName name="ox_751ed718_7847_5054_8dcb_968332283a7f" comment="milleleaf node 751ed718-7847-5054-8dcb-968332283a7f">Production!$Z$47</definedName>
    <definedName name="ox_752203eb_dfe7_5ada_875d_c625722655fa" comment="milleleaf node 752203eb-dfe7-5ada-875d-c625722655fa">'Use Phase_Grid'!$M$123</definedName>
    <definedName name="ox_7523d278_3f9e_5eab_8678_94427f47a3a3" comment="milleleaf node 7523d278-3f9e-5eab-8678-94427f47a3a3">'Heat map article'!$BA$46</definedName>
    <definedName name="ox_752454c0_414a_586a_8ddd_913029ae563c" comment="milleleaf node 752454c0-414a-586a-8ddd-913029ae563c">Resume_SensAnal!$AQ$104</definedName>
    <definedName name="ox_7526bbbf_d697_52fe_923d_41c8898eb68b" comment="milleleaf node 7526bbbf-d697-52fe-923d-41c8898eb68b">Recycling!$AL$133</definedName>
    <definedName name="ox_75271814_0158_55a7_935a_8e706c0fc0f6" comment="milleleaf node 75271814-0158-55a7-935a-8e706c0fc0f6">'Heat map article'!$AF$109</definedName>
    <definedName name="ox_75271f16_a6c7_573c_bb6b_9a977121829f" comment="milleleaf node 75271f16-a6c7-573c-bb6b-9a977121829f">'Heat map article'!$N$15</definedName>
    <definedName name="ox_75297269_794f_5723_bfcf_8c1acf9d1f6d" comment="milleleaf node 75297269-794f-5723-bfcf-8c1acf9d1f6d">Resume_SensAnal!$Q$107</definedName>
    <definedName name="ox_752c2b24_fd37_572b_942b_de7918e4da15" comment="milleleaf node 752c2b24-fd37-572b-942b-de7918e4da15">'Heat map article'!$U$152</definedName>
    <definedName name="ox_752e0e4c_acca_5f97_a091_6f8313de3951" comment="milleleaf node 752e0e4c-acca-5f97-a091-6f8313de3951">'Heat map article'!$P$121</definedName>
    <definedName name="ox_75310c43_2afb_51b3_a7e0_51900fd51a16" comment="milleleaf node 75310c43-2afb-51b3-a7e0-51900fd51a16">'Heat map article'!$AJ$108</definedName>
    <definedName name="ox_75344066_ad4b_5421_a678_bd267638cf2d" comment="milleleaf node 75344066-ad4b-5421-a678-bd267638cf2d">Resume_SensAnal!$O$51</definedName>
    <definedName name="ox_7534ed5b_0d7d_54a2_a9a0_7a202a659129" comment="milleleaf node 7534ed5b-0d7d-54a2-a9a0-7a202a659129">Recycling!$Y$83</definedName>
    <definedName name="ox_75357ce9_e801_5525_bd91_50eccde4376c" comment="milleleaf node 75357ce9-e801-5525-bd91-50eccde4376c">'Use Phase_Grid'!$M$251</definedName>
    <definedName name="ox_7537044c_01fb_5b16_969f_46a57a9af6f2" comment="milleleaf node 7537044c-01fb-5b16-969f-46a57a9af6f2">'Heat map article'!$N$128</definedName>
    <definedName name="ox_75371a42_fad8_50f3_a859_51dbc6dff8a4" comment="milleleaf node 75371a42-fad8-50f3-a859-51dbc6dff8a4">'Heat map article'!$H$93</definedName>
    <definedName name="ox_7537fdfa_717f_5ec9_ba44_ced1b016aff3" comment="milleleaf node 7537fdfa-717f-5ec9-ba44-ced1b016aff3">'Use Phase'!$AL$205</definedName>
    <definedName name="ox_75380c7b_3176_5be7_a731_8e029522df58" comment="milleleaf node 75380c7b-3176-5be7-a731-8e029522df58">'Use Phase'!$P$376</definedName>
    <definedName name="ox_7538918d_b5c9_50ce_bbcd_52f3a786b088" comment="milleleaf node 7538918d-b5c9-50ce-bbcd-52f3a786b088">'Heat map article'!$O$109</definedName>
    <definedName name="ox_7539785d_24ea_5af3_b8fe_93ccd0efda44" comment="milleleaf node 7539785d-24ea-5af3-b8fe-93ccd0efda44">'Use Phase'!$AE$270</definedName>
    <definedName name="ox_7539af15_22b9_5a42_96d4_5323ca00baf1" comment="milleleaf node 7539af15-22b9-5a42-96d4-5323ca00baf1">'Use Phase_Grid'!$P$90</definedName>
    <definedName name="ox_753bb5ef_146c_5a86_a87a_395261ccb3ad" comment="milleleaf node 753bb5ef-146c-5a86-a87a-395261ccb3ad">'Use Phase_Grid'!$V$215</definedName>
    <definedName name="ox_753d3560_6094_57d1_a9cb_fce24f871012" comment="milleleaf node 753d3560-6094-57d1-a9cb-fce24f871012">'Use Phase_Grid'!$P$75</definedName>
    <definedName name="ox_753eae24_e7ae_5be7_9176_afa065b24985" comment="milleleaf node 753eae24-e7ae-5be7-9176-afa065b24985">Production!$BE$46</definedName>
    <definedName name="ox_7545293f_f333_53b0_b736_ffd7ba50227e" comment="milleleaf node 7545293f-f333-53b0-b736-ffd7ba50227e">Resume_SensAnal!$T$103</definedName>
    <definedName name="ox_75484434_e7cb_52c3_bacf_639ae72f34e6" comment="milleleaf node 75484434-e7cb-52c3-bacf-639ae72f34e6">Production!$BM$56</definedName>
    <definedName name="ox_75490816_eca1_5cdc_8c1f_8702612b5951" comment="milleleaf node 75490816-eca1-5cdc-8c1f-8702612b5951">Recycling!$AV$142</definedName>
    <definedName name="ox_7549a6d7_ac78_596c_a273_a5cac980bea1" comment="milleleaf node 7549a6d7-ac78-596c-a273-a5cac980bea1">'Heat map article'!$O$10</definedName>
    <definedName name="ox_7553c191_1b3b_5194_873a_71016ff3b583" comment="milleleaf node 7553c191-1b3b-5194-873a-71016ff3b583">Resume_SensAnal!$AB$69</definedName>
    <definedName name="ox_75558f11_4e30_5f36_9c22_f871b54fca8d" comment="milleleaf node 75558f11-4e30-5f36-9c22-f871b54fca8d">'Use Phase'!$L$42</definedName>
    <definedName name="ox_7556013b_fb7c_59e6_96b6_be36ed4434a3" comment="milleleaf node 7556013b-fb7c-59e6-96b6-be36ed4434a3">Resume_SensAnal!$AN$91</definedName>
    <definedName name="ox_75565911_ce2d_52d0_9dec_24a404e878c4" comment="milleleaf node 75565911-ce2d-52d0-9dec-24a404e878c4">'Heat map article'!$G$150</definedName>
    <definedName name="ox_755a1c63_c691_5a6f_91dc_a199adfb293f" comment="milleleaf node 755a1c63-c691-5a6f-91dc-a199adfb293f">'Use Phase'!$P$301</definedName>
    <definedName name="ox_755d33cc_0c4c_5c2b_be5a_a096d1815776" comment="milleleaf node 755d33cc-0c4c-5c2b-be5a-a096d1815776">'Use Phase'!$K$90</definedName>
    <definedName name="ox_75632ab4_ddd0_5589_b394_3cf4440e63d0" comment="milleleaf node 75632ab4-ddd0-5589-b394-3cf4440e63d0">Production!$Q$201</definedName>
    <definedName name="ox_75659048_f0bd_549f_a8e5_0ec922d286eb" comment="milleleaf node 75659048-f0bd-549f-a8e5-0ec922d286eb">Resume_SensAnal!$AN$93</definedName>
    <definedName name="ox_7566a13c_acfd_54f0_8970_5ac93cefd3a0" comment="milleleaf node 7566a13c-acfd-54f0-8970-5ac93cefd3a0">'Use Phase_Grid'!$J$220</definedName>
    <definedName name="ox_75717ac3_a7ea_5500_a276_cd15ffa35d6c" comment="milleleaf node 75717ac3-a7ea-5500-a276-cd15ffa35d6c">'Heat map article'!$X$33</definedName>
    <definedName name="ox_757410db_16a4_5e6f_8501_4e54ba0a73f9" comment="milleleaf node 757410db-16a4-5e6f-8501-4e54ba0a73f9">'Heat map article'!$Q$113</definedName>
    <definedName name="ox_75748443_cefc_51b5_8b41_7be97c37b480" comment="milleleaf node 75748443-cefc-51b5-8b41-7be97c37b480">'Use Phase'!$M$322</definedName>
    <definedName name="ox_75767061_fb66_52af_9855_38567e5a4053" comment="milleleaf node 75767061-fb66-52af-9855-38567e5a4053">'Use Phase'!$AH$264</definedName>
    <definedName name="ox_7577ca00_66e4_545c_9f95_956ce0581058" comment="milleleaf node 7577ca00-66e4-545c-9f95-956ce0581058">Recycling!$N$182</definedName>
    <definedName name="ox_75788c13_c024_5a71_9f59_034852a3573f" comment="milleleaf node 75788c13-c024-5a71-9f59-034852a3573f">Production!$AL$155</definedName>
    <definedName name="ox_75794a24_8935_5101_bd6d_b13ca2a4f4dc" comment="milleleaf node 75794a24-8935-5101-bd6d-b13ca2a4f4dc">'Use Phase'!$W$248</definedName>
    <definedName name="ox_757bebdf_91ce_5241_ae02_d9d0fb7ebf7e" comment="milleleaf node 757bebdf-91ce-5241-ae02-d9d0fb7ebf7e">'Use Phase_Grid'!$Q$240</definedName>
    <definedName name="ox_757c581c_2de6_5a21_8912_37d40fdda94d" comment="milleleaf node 757c581c-2de6-5a21-8912-37d40fdda94d">'Use Phase_Grid'!$N$17</definedName>
    <definedName name="ox_757d8bff_da7a_51c3_a7cb_7a871ec0927c" comment="milleleaf node 757d8bff-da7a-51c3-a7cb-7a871ec0927c">'Use Phase'!$L$162</definedName>
    <definedName name="ox_7581e207_0a98_5fe2_8449_c5d7c679a40b" comment="milleleaf node 7581e207-0a98-5fe2-8449-c5d7c679a40b">Recycling!$BK$301</definedName>
    <definedName name="ox_75820c84_d835_5223_b163_098320fbaf73" comment="milleleaf node 75820c84-d835-5223-b163-098320fbaf73">'Use Phase'!$O$350</definedName>
    <definedName name="ox_75886d70_6b12_5efd_9ce8_e0dd65ce68b8" comment="milleleaf node 75886d70-6b12-5efd-9ce8-e0dd65ce68b8">'Use Phase'!$N$351</definedName>
    <definedName name="ox_7589555a_8cf5_594f_8706_e40925fcf885" comment="milleleaf node 7589555a-8cf5-594f-8706-e40925fcf885">'Heat map article'!$P$16</definedName>
    <definedName name="ox_758d1b2b_7431_5706_b5f7_31e09c4b6f63" comment="milleleaf node 758d1b2b-7431-5706-b5f7-31e09c4b6f63">Whisker_Sens!$J$33</definedName>
    <definedName name="ox_758d389d_6712_5d0d_b917_a85e1ad917a2" comment="milleleaf node 758d389d-6712-5d0d-b917-a85e1ad917a2">Recycling!$AN$105</definedName>
    <definedName name="ox_758ffc0d_6d8d_5ef8_ad68_2ad92d6df074" comment="milleleaf node 758ffc0d-6d8d-5ef8-ad68-2ad92d6df074">Graphs!$B$47</definedName>
    <definedName name="ox_7590befa_5d40_592c_9766_617d4a57d314" comment="milleleaf node 7590befa-5d40-592c-9766-617d4a57d314">'Use Phase'!$AK$216</definedName>
    <definedName name="ox_7594a14d_2fba_5e47_bf70_ed0926eecc3a" comment="milleleaf node 7594a14d-2fba-5e47-bf70-ed0926eecc3a">Recycling!$BQ$316</definedName>
    <definedName name="ox_7597d117_599a_59c1_8784_e2c3a92208a3" comment="milleleaf node 7597d117-599a-59c1-8784-e2c3a92208a3">'Heat map article'!$V$131</definedName>
    <definedName name="ox_7597fb6c_6b63_583a_9574_d9609e61f8ed" comment="milleleaf node 7597fb6c-6b63-583a-9574-d9609e61f8ed">'Heat map article'!$J$6</definedName>
    <definedName name="ox_759ca2c7_bb8c_57ec_90cc_7c5466e41c27" comment="milleleaf node 759ca2c7-bb8c-57ec-90cc-7c5466e41c27">'Heat map article'!$R$103</definedName>
    <definedName name="ox_759e246b_eb63_5998_8d51_5f4bff19706f" comment="milleleaf node 759e246b-eb63-5998-8d51-5f4bff19706f">Resume_SensAnal!$AH$39</definedName>
    <definedName name="ox_759f557c_ce71_59d3_b1ff_95843b3e9c91" comment="milleleaf node 759f557c-ce71-59d3-b1ff-95843b3e9c91">'Heat map article'!$Z$149</definedName>
    <definedName name="ox_75a13732_9532_5533_b98f_74663dd942c5" comment="milleleaf node 75a13732-9532-5533-b98f-74663dd942c5">Recycling!$AX$104</definedName>
    <definedName name="ox_75a2137b_45c6_56f4_b6c5_7ec6df56d0da" comment="milleleaf node 75a2137b-45c6-56f4-b6c5-7ec6df56d0da">Resume_SensAnal!$AR$62</definedName>
    <definedName name="ox_75a2415b_d647_5392_91a7_67a8d08bd8e0" comment="milleleaf node 75a2415b-d647-5392-91a7-67a8d08bd8e0">'Use Phase'!$O$103</definedName>
    <definedName name="ox_75a44ec5_4420_5041_89b7_1425e43c869d" comment="milleleaf node 75a44ec5-4420-5041-89b7-1425e43c869d">'Use Phase'!$AD$150</definedName>
    <definedName name="ox_75ae78a0_5378_5a28_bb71_ad8e9f607fa6" comment="milleleaf node 75ae78a0-5378-5a28-bb71-ad8e9f607fa6">'Use Phase_Grid'!$V$196</definedName>
    <definedName name="ox_75b05528_0e8c_5c62_903a_cf26950429d0" comment="milleleaf node 75b05528-0e8c-5c62-903a-cf26950429d0">Production!$M$130</definedName>
    <definedName name="ox_75b12cd9_3817_5a8d_94b9_2065ae3712e0" comment="milleleaf node 75b12cd9-3817-5a8d-94b9-2065ae3712e0">'Use Phase'!$R$351</definedName>
    <definedName name="ox_75b1c793_b079_5d7c_8821_033b956afb85" comment="milleleaf node 75b1c793-b079-5d7c-8821-033b956afb85">Recycling!$AF$177</definedName>
    <definedName name="ox_75b7b826_8f5d_5ed5_bbf6_e1d2d483200b" comment="milleleaf node 75b7b826-8f5d-5ed5-bbf6-e1d2d483200b">Production!$F$22</definedName>
    <definedName name="ox_75bc0114_4770_5442_ad4b_155b37cfee40" comment="milleleaf node 75bc0114-4770-5442-ad4b-155b37cfee40">Whisker_Sens!$E$33</definedName>
    <definedName name="ox_75bc50bb_4876_52a8_9304_a162aca0c75e" comment="milleleaf node 75bc50bb-4876-52a8-9304-a162aca0c75e">Production!$AU$183</definedName>
    <definedName name="ox_75bd5b1a_0e87_5456_8978_8128f8d184b7" comment="milleleaf node 75bd5b1a-0e87-5456-8978-8128f8d184b7">Production!$H$32</definedName>
    <definedName name="ox_75c3197d_705e_553b_8e8d_c28be9e6e868" comment="milleleaf node 75c3197d-705e-553b-8e8d-c28be9e6e868">'Use Phase'!$Q$392</definedName>
    <definedName name="ox_75c5774d_a1e3_58fb_a05d_93b7cbd6cabe" comment="milleleaf node 75c5774d-a1e3-58fb-a05d-93b7cbd6cabe">Recycling!$Y$92</definedName>
    <definedName name="ox_75c91ad0_e70d_51c7_b594_40eee1686f3b" comment="milleleaf node 75c91ad0-e70d-51c7-b594-40eee1686f3b">Resume_SensAnal!$K$123</definedName>
    <definedName name="ox_75cbcd62_bb20_590e_a076_dff6db9e05be" comment="milleleaf node 75cbcd62-bb20-590e-a076-dff6db9e05be">'Use Phase'!$U$353</definedName>
    <definedName name="ox_75d0122e_bf76_5f99_a634_888ce5b8b2a0" comment="milleleaf node 75d0122e-bf76-5f99-a634-888ce5b8b2a0">Recycling!$AA$85</definedName>
    <definedName name="ox_75d5d4b6_4181_54c7_8357_6b2a8238eb24" comment="milleleaf node 75d5d4b6-4181-54c7-8357-6b2a8238eb24">Recycling!$BH$114</definedName>
    <definedName name="ox_75d7faa9_cf5d_5abe_8066_b80d84ed69b2" comment="milleleaf node 75d7faa9-cf5d-5abe-8066-b80d84ed69b2">'Heat map article'!$AH$30</definedName>
    <definedName name="ox_75dadb6a_ea62_5408_aa38_0c9600368a62" comment="milleleaf node 75dadb6a-ea62-5408-aa38-0c9600368a62">'Use Phase'!$AG$261</definedName>
    <definedName name="ox_75dc1531_9cbd_5e75_b467_9a7d49ea53da" comment="milleleaf node 75dc1531-9cbd-5e75-b467-9a7d49ea53da">'Use Phase'!$M$241</definedName>
    <definedName name="ox_75df7a36_4b15_5498_8e45_437b69b95bea" comment="milleleaf node 75df7a36-4b15-5498-8e45-437b69b95bea">'Use Phase'!$U$234</definedName>
    <definedName name="ox_75e257fc_ae0d_55d5_aaf7_836bf86d2cde" comment="milleleaf node 75e257fc-ae0d-55d5-aaf7-836bf86d2cde">Resume_SensAnal!$AN$70</definedName>
    <definedName name="ox_75e26fbf_2973_5f8b_9e90_32e75d3b932a" comment="milleleaf node 75e26fbf-2973-5f8b-9e90-32e75d3b932a">Graphs!$G$14</definedName>
    <definedName name="ox_75e3598a_35d8_540b_86f7_daeb85c8b937" comment="milleleaf node 75e3598a-35d8-540b-86f7-daeb85c8b937">'Heat map article'!$AD$99</definedName>
    <definedName name="ox_75e59dc9_e354_56cf_82dd_ae2a2309dd4a" comment="milleleaf node 75e59dc9-e354-56cf-82dd-ae2a2309dd4a">'Use Phase'!$K$167</definedName>
    <definedName name="ox_75e5c089_5d99_5fd2_81cc_494b201923db" comment="milleleaf node 75e5c089-5d99-5fd2-81cc-494b201923db">'Heat map article'!$P$9</definedName>
    <definedName name="ox_75e91ecf_56e7_56b8_82fc_89383c619921" comment="milleleaf node 75e91ecf-56e7-56b8-82fc-89383c619921">Resume_SensAnal!$AR$76</definedName>
    <definedName name="ox_75ed2412_e711_57e5_b8fd_47eb800069c3" comment="milleleaf node 75ed2412-e711-57e5-b8fd-47eb800069c3">Production!$BG$7</definedName>
    <definedName name="ox_75eecb59_6e0f_52a5_bcf8_014bb8aea3dd" comment="milleleaf node 75eecb59-6e0f-52a5-bcf8-014bb8aea3dd">'Heat map article'!$AD$7</definedName>
    <definedName name="ox_75efab53_67c8_5832_82cc_31d3b19224cd" comment="milleleaf node 75efab53-67c8-5832-82cc-31d3b19224cd">Resume_SensAnal!$F$167</definedName>
    <definedName name="ox_75f08bdf_41f1_55cb_b397_6ddc1158340f" comment="milleleaf node 75f08bdf-41f1-55cb-b397-6ddc1158340f">'Use Phase'!$AF$181</definedName>
    <definedName name="ox_75f0baaa_255d_5a8f_a66e_730ef880839f" comment="milleleaf node 75f0baaa-255d-5a8f-a66e-730ef880839f">'Use Phase'!$AF$302</definedName>
    <definedName name="ox_75f6a50d_749c_5dc2_b06a_fd2f1a62ec7b" comment="milleleaf node 75f6a50d-749c-5dc2-b06a-fd2f1a62ec7b">Recycling!$BD$151</definedName>
    <definedName name="ox_75fbe502_6d94_5186_8ecf_580bbfef6007" comment="milleleaf node 75fbe502-6d94-5186-8ecf-580bbfef6007">Production!$J$243</definedName>
    <definedName name="ox_75fbf0b9_2081_5807_8b9c_334d235ace8a" comment="milleleaf node 75fbf0b9-2081-5807-8b9c-334d235ace8a">Resume_SensAnal!$J$128</definedName>
    <definedName name="ox_7606299a_4da1_599b_baeb_b5fdccf662ef" comment="milleleaf node 7606299a-4da1-599b-baeb-b5fdccf662ef">'Heat map article'!$AI$129</definedName>
    <definedName name="ox_7606b717_74c1_55c6_b698_7f975438d71e" comment="milleleaf node 7606b717-74c1-55c6-b698-7f975438d71e">Resume_SensAnal!$T$30</definedName>
    <definedName name="ox_7609117a_a24b_5c09_b718_2655fcd90c6c" comment="milleleaf node 7609117a-a24b-5c09-b718-2655fcd90c6c">Resume_SensAnal!$O$127</definedName>
    <definedName name="ox_760ac8bc_6604_56f6_8010_92036d9dc7a6" comment="milleleaf node 760ac8bc-6604-56f6-8010-92036d9dc7a6">Production!$K$102</definedName>
    <definedName name="ox_7610d915_db36_56bb_9b5e_b5ca19927ad9" comment="milleleaf node 7610d915-db36-56bb-9b5e-b5ca19927ad9">Graphs!$Q$49</definedName>
    <definedName name="ox_761209f6_aa88_5edd_a9a2_8f9e6abf3b66" comment="milleleaf node 761209f6-aa88-5edd-a9a2-8f9e6abf3b66">'Use Phase'!$S$210</definedName>
    <definedName name="ox_76177d08_a4c5_5b04_9fac_51afd73f3fda" comment="milleleaf node 76177d08-a4c5-5b04-9fac-51afd73f3fda">'Heat map article'!$Y$42</definedName>
    <definedName name="ox_761d0d20_6f4b_5639_8fd8_a785713511b3" comment="milleleaf node 761d0d20-6f4b-5639-8fd8-a785713511b3">'Use Phase'!$V$195</definedName>
    <definedName name="ox_761e527f_dec2_586d_a894_7801d793dda3" comment="milleleaf node 761e527f-dec2-586d-a894-7801d793dda3">Resume_SensAnal!$AH$62</definedName>
    <definedName name="ox_761fc0b6_1a08_5086_ac30_50905133dd0e" comment="milleleaf node 761fc0b6-1a08-5086-ac30-50905133dd0e">Resume_SensAnal!$U$220</definedName>
    <definedName name="ox_761fc82c_7c48_5d28_9e48_e0e7b762c61d" comment="milleleaf node 761fc82c-7c48-5d28-9e48-e0e7b762c61d">Recycling!$S$177</definedName>
    <definedName name="ox_76208cd5_2257_5196_aece_d69c193d3551" comment="milleleaf node 76208cd5-2257-5196-aece-d69c193d3551">Production!$BM$154</definedName>
    <definedName name="ox_76224904_8e00_5345_9828_0f95198f3190" comment="milleleaf node 76224904-8e00-5345-9828-0f95198f3190">'Heat map article'!$AT$42</definedName>
    <definedName name="ox_7623fffa_e841_5188_b5f2_d6c9bc00fc9f" comment="milleleaf node 7623fffa-e841-5188-b5f2-d6c9bc00fc9f">'Use Phase'!$Q$245</definedName>
    <definedName name="ox_7626b8c1_57ab_5670_ad1d_c0cf1b702251" comment="milleleaf node 7626b8c1-57ab-5670-ad1d-c0cf1b702251">'Use Phase'!$AD$139</definedName>
    <definedName name="ox_762bb7b3_0727_56a4_9dac_d5a93ae43ea4" comment="milleleaf node 762bb7b3-0727-56a4-9dac-d5a93ae43ea4">Recycling!$AC$171</definedName>
    <definedName name="ox_762cb86c_b7c5_56d4_b460_56fbc16eac7a" comment="milleleaf node 762cb86c-b7c5-56d4-b460-56fbc16eac7a">Resume_SensAnal!$G$75</definedName>
    <definedName name="ox_762dd2c1_60e6_5623_8d67_946dac8ec545" comment="milleleaf node 762dd2c1-60e6-5623-8d67-946dac8ec545">Recycling!$F$198</definedName>
    <definedName name="ox_762ed4a1_e4ff_553d_87a1_954cd489b663" comment="milleleaf node 762ed4a1-e4ff-553d-87a1-954cd489b663">Recycling!$AL$130</definedName>
    <definedName name="ox_763101e3_0aea_5867_91af_fb64be41d699" comment="milleleaf node 763101e3-0aea-5867-91af-fb64be41d699">'Use Phase'!$M$145</definedName>
    <definedName name="ox_76334a75_ad46_5c6b_a113_939629a2955e" comment="milleleaf node 76334a75-ad46-5c6b-a113-939629a2955e">'Use Phase'!$P$262</definedName>
    <definedName name="ox_76349d37_26d4_52a7_bd5c_cd3c9b0f8d1f" comment="milleleaf node 76349d37-26d4-52a7-bd5c-cd3c9b0f8d1f">Resume_SensAnal!$AB$90</definedName>
    <definedName name="ox_7636453b_bf33_5593_b3db_126507bb9dc4" comment="milleleaf node 7636453b-bf33-5593-b3db-126507bb9dc4">Recycling!$AI$151</definedName>
    <definedName name="ox_76390968_fe8a_5ae9_8470_f57f682a7316" comment="milleleaf node 76390968-fe8a-5ae9-8470-f57f682a7316">'Heat map article'!$AB$132</definedName>
    <definedName name="ox_76393e72_40ef_596b_a0eb_e35ab32b95ab" comment="milleleaf node 76393e72-40ef-596b-a0eb-e35ab32b95ab">Whisker_Sens!$C$41</definedName>
    <definedName name="ox_763c55cd_cb60_5c2f_91dd_70a05b4acf30" comment="milleleaf node 763c55cd-cb60-5c2f-91dd-70a05b4acf30">'Use Phase'!$AH$315</definedName>
    <definedName name="ox_763cee2e_5fba_51bd_92d8_0249c9959ce1" comment="milleleaf node 763cee2e-5fba-51bd-92d8-0249c9959ce1">'Heat map article'!$AE$87</definedName>
    <definedName name="ox_763fc3c2_d3aa_5c8f_8a15_0e8a536611bc" comment="milleleaf node 763fc3c2-d3aa-5c8f-8a15-0e8a536611bc">'Use Phase_Grid'!$L$210</definedName>
    <definedName name="ox_7641ee6a_9c6b_56ca_8061_9883be742f41" comment="milleleaf node 7641ee6a-9c6b-56ca-8061-9883be742f41">'Heat map article'!$AF$10</definedName>
    <definedName name="ox_764975ed_e04f_5b49_9246_75cb77af18db" comment="milleleaf node 764975ed-e04f-5b49-9246-75cb77af18db">'Heat map article'!$AV$11</definedName>
    <definedName name="ox_76518b63_56ab_56a7_8c82_707804736013" comment="milleleaf node 76518b63-56ab-56a7-8c82-707804736013">'Use Phase'!$AL$139</definedName>
    <definedName name="ox_76547d32_4e2d_5f42_9215_ba1308cd9e9e" comment="milleleaf node 76547d32-4e2d-5f42-9215-ba1308cd9e9e">'Use Phase'!$M$42</definedName>
    <definedName name="ox_7655ab4f_aa30_5b69_a161_a3729d22e625" comment="milleleaf node 7655ab4f-aa30-5b69-a161-a3729d22e625">'Use Phase'!$U$297</definedName>
    <definedName name="ox_7655db64_3493_541a_ac0c_f16f8e3ac8e8" comment="milleleaf node 7655db64-3493-541a-ac0c-f16f8e3ac8e8">'Use Phase_Grid'!$K$267</definedName>
    <definedName name="ox_765cc47c_0aed_56d0_8afe_7474d52c3f18" comment="milleleaf node 765cc47c-0aed-56d0-8afe-7474d52c3f18">'Heat map article'!$AL$36</definedName>
    <definedName name="ox_765e63dc_2bc7_57a4_82f9_a43f2269fd92" comment="milleleaf node 765e63dc-2bc7-57a4-82f9-a43f2269fd92">'Heat map article'!$X$123</definedName>
    <definedName name="ox_765e9ed9_ea7e_5cda_9679_ddab88bc08d3" comment="milleleaf node 765e9ed9-ea7e-5cda-9679-ddab88bc08d3">Resume_SensAnal!$F$88</definedName>
    <definedName name="ox_765f3959_d0e2_5c53_be8a_83d12eee5548" comment="milleleaf node 765f3959-d0e2-5c53-be8a-83d12eee5548">'Heat map article'!$H$42</definedName>
    <definedName name="ox_76631096_5575_57b7_a099_b791d41dd1ea" comment="milleleaf node 76631096-5575-57b7-a099-b791d41dd1ea">Production!$M$238</definedName>
    <definedName name="ox_766477f9_e3a8_527b_b3b6_e427cd750df7" comment="milleleaf node 766477f9-e3a8-527b-b3b6-e427cd750df7">Recycling!$BK$317</definedName>
    <definedName name="ox_7665673a_93a7_5b15_8354_380bd9e45f6b" comment="milleleaf node 7665673a-93a7-5b15-8354-380bd9e45f6b">'Heat map article'!$AG$20</definedName>
    <definedName name="ox_76690358_5852_5980_bd7b_ccb06154198a" comment="milleleaf node 76690358-5852-5980-bd7b-ccb06154198a">'Use Phase'!$P$254</definedName>
    <definedName name="ox_766ba243_9416_5144_b047_43624c3bd3a4" comment="milleleaf node 766ba243-9416-5144-b047-43624c3bd3a4">'Use Phase_Grid'!$V$143</definedName>
    <definedName name="ox_7673a850_0c4b_5e5a_a354_14d4cfd87e90" comment="milleleaf node 7673a850-0c4b-5e5a-a354-14d4cfd87e90">'Use Phase'!$P$304</definedName>
    <definedName name="ox_7674954f_08da_5489_a59d_b4f787abc67c" comment="milleleaf node 7674954f-08da-5489-a59d-b4f787abc67c">Resume_SensAnal!$S$106</definedName>
    <definedName name="ox_7675d481_6a94_5bb2_bd90_5bc19a39cc35" comment="milleleaf node 7675d481-6a94-5bb2-bd90-5bc19a39cc35">Resume_SensAnal!$L$212</definedName>
    <definedName name="ox_7679b37a_ac78_55cc_a6cf_5ee2738e92a5" comment="milleleaf node 7679b37a-ac78-55cc-a6cf-5ee2738e92a5">'Heat map article'!$J$156</definedName>
    <definedName name="ox_767c5d62_5066_5099_81e9_526a305819f0" comment="milleleaf node 767c5d62-5066-5099-81e9-526a305819f0">'Use Phase'!$M$77</definedName>
    <definedName name="ox_767deb42_160e_5e35_a4e4_81113ba5ca6c" comment="milleleaf node 767deb42-160e-5e35-a4e4-81113ba5ca6c">'Heat map article'!$L$54</definedName>
    <definedName name="ox_767ede2e_d41c_52b2_9a01_6ec2187ab579" comment="milleleaf node 767ede2e-d41c-52b2-9a01-6ec2187ab579">Production!$AA$157</definedName>
    <definedName name="ox_7684ddab_7f95_561f_809c_7b80f1d98cb6" comment="milleleaf node 7684ddab-7f95-561f-809c-7b80f1d98cb6">'Heat map article'!$R$123</definedName>
    <definedName name="ox_7687fcf3_c996_51c6_889e_9fac1aefdee7" comment="milleleaf node 7687fcf3-c996-51c6-889e-9fac1aefdee7">Production!$BP$17</definedName>
    <definedName name="ox_7689b326_8c57_54a1_8efb_c149e758c7c9" comment="milleleaf node 7689b326-8c57-54a1-8efb-c149e758c7c9">Recycling!$AD$170</definedName>
    <definedName name="ox_768b33f8_9895_5737_9b04_0cf3bca966cd" comment="milleleaf node 768b33f8-9895-5737-9b04-0cf3bca966cd">Recycling!$BP$317</definedName>
    <definedName name="ox_768ebaec_bb93_50f4_9ab0_fa32ef733bce" comment="milleleaf node 768ebaec-bb93-50f4-9ab0-fa32ef733bce">'Heat map article'!$Q$15</definedName>
    <definedName name="ox_769494da_0aed_5bec_a998_bca0be8427bb" comment="milleleaf node 769494da-0aed-5bec-a998-bca0be8427bb">Resume_SensAnal!$AO$123</definedName>
    <definedName name="ox_769f27b7_7334_5af3_b053_467c52c20cde" comment="milleleaf node 769f27b7-7334-5af3-b053-467c52c20cde">'Use Phase_Grid'!$L$14</definedName>
    <definedName name="ox_76a62179_908d_5184_be55_fced9e38b3a1" comment="milleleaf node 76a62179-908d-5184-be55-fced9e38b3a1">'Use Phase'!$T$294</definedName>
    <definedName name="ox_76a804c2_e1cb_5508_acbd_3a3ac053bdcc" comment="milleleaf node 76a804c2-e1cb-5508-acbd-3a3ac053bdcc">'Use Phase'!$O$327</definedName>
    <definedName name="ox_76a8b1e6_ba82_588e_a5b9_2b901d8fb49d" comment="milleleaf node 76a8b1e6-ba82-588e-a5b9-2b901d8fb49d">'Use Phase'!$P$63</definedName>
    <definedName name="ox_76ab923f_aff3_57d5_bbd0_0cb4a290cfea" comment="milleleaf node 76ab923f-aff3-57d5-bbd0-0cb4a290cfea">'Heat map article'!$AE$88</definedName>
    <definedName name="ox_76ac0b26_d78b_5655_a6bc_b58ab1e4942d" comment="milleleaf node 76ac0b26-d78b-5655-a6bc-b58ab1e4942d">Graphs!$N$48</definedName>
    <definedName name="ox_76aff4d2_75d5_54ee_9a83_dc8cbec2d459" comment="milleleaf node 76aff4d2-75d5-54ee-9a83-dc8cbec2d459">Recycling!$J$146</definedName>
    <definedName name="ox_76b00231_2151_5f05_8dc8_2757a58a4df2" comment="milleleaf node 76b00231-2151-5f05-8dc8-2757a58a4df2">Production!$I$135</definedName>
    <definedName name="ox_76b054e0_fa9d_5e62_8c53_59252716546b" comment="milleleaf node 76b054e0-fa9d-5e62-8c53-59252716546b">'Heat map article'!$Z$87</definedName>
    <definedName name="ox_76b203b7_9259_5c5f_8c97_f1d2581aecd1" comment="milleleaf node 76b203b7-9259-5c5f-8c97-f1d2581aecd1">Recycling!$AW$93</definedName>
    <definedName name="ox_76b629d4_aca1_5466_932b_cbea20609719" comment="milleleaf node 76b629d4-aca1-5466-932b-cbea20609719">Recycling!$K$191</definedName>
    <definedName name="ox_76ba0a28_2de2_53ed_a4dc_ddf572276d8e" comment="milleleaf node 76ba0a28-2de2-53ed-a4dc-ddf572276d8e">Whisker_Sens!$C$9</definedName>
    <definedName name="ox_76bac2ed_607a_5b5f_9388_f62381a1354e" comment="milleleaf node 76bac2ed-607a-5b5f-9388-f62381a1354e">Recycling!$AP$7</definedName>
    <definedName name="ox_76bcf633_d26f_57f3_9268_9ebab2513c93" comment="milleleaf node 76bcf633-d26f-57f3-9268-9ebab2513c93">Recycling!$I$114</definedName>
    <definedName name="ox_76c0dd17_2ff1_5ac8_888e_494cbca41a55" comment="milleleaf node 76c0dd17-2ff1-5ac8-888e-494cbca41a55">Recycling!$R$167</definedName>
    <definedName name="ox_76c2e485_3a4f_5218_ade8_fb4d787fb5ce" comment="milleleaf node 76c2e485-3a4f-5218-ade8-fb4d787fb5ce">'Heat map article'!$AA$29</definedName>
    <definedName name="ox_76c60404_eafc_5451_9175_bed8bc924c4d" comment="milleleaf node 76c60404-eafc-5451-9175-bed8bc924c4d">'Use Phase_Grid'!$J$234</definedName>
    <definedName name="ox_76c644b5_e42e_5a3a_93a4_a025e01b6191" comment="milleleaf node 76c644b5-e42e-5a3a-93a4-a025e01b6191">Resume_SensAnal!$O$64</definedName>
    <definedName name="ox_76c6894a_d594_5d20_b0ae_c144d9ac164c" comment="milleleaf node 76c6894a-d594-5d20-b0ae-c144d9ac164c">Production!$AZ$9</definedName>
    <definedName name="ox_76c7c203_f4da_5223_92fb_339f4688f984" comment="milleleaf node 76c7c203-f4da-5223-92fb-339f4688f984">'Heat map article'!$AD$124</definedName>
    <definedName name="ox_76c919e7_5312_5e21_b2f0_599e5a876992" comment="milleleaf node 76c919e7-5312-5e21-b2f0-599e5a876992">'Use Phase_Grid'!$L$83</definedName>
    <definedName name="ox_76cc8720_6596_5f2d_9797_e9b7e0a21b2d" comment="milleleaf node 76cc8720-6596-5f2d-9797-e9b7e0a21b2d">Production!$G$151</definedName>
    <definedName name="ox_76ce62a1_df69_5330_99b5_266708e2606a" comment="milleleaf node 76ce62a1-df69-5330-99b5-266708e2606a">Resume_SensAnal!$P$18</definedName>
    <definedName name="ox_76ceb5be_ef44_50aa_a782_2a9bc2aa3046" comment="milleleaf node 76ceb5be-ef44-50aa-a782-2a9bc2aa3046">'Heat map article'!$AY$35</definedName>
    <definedName name="ox_76d3665f_ad4c_59fa_adf2_0446fd09b6f1" comment="milleleaf node 76d3665f-ad4c-59fa-adf2-0446fd09b6f1">Resume_SensAnal!$B$217</definedName>
    <definedName name="ox_76dd35de_4b50_5d37_9028_3a81e5be6069" comment="milleleaf node 76dd35de-4b50-5d37-9028-3a81e5be6069">'Heat map article'!$R$54</definedName>
    <definedName name="ox_76ddee72_cf87_5ee8_8f4c_1e7b6af77302" comment="milleleaf node 76ddee72-cf87-5ee8-8f4c-1e7b6af77302">'Use Phase'!$P$383</definedName>
    <definedName name="ox_76ded36d_ef7e_54f2_be7e_fe2716320095" comment="milleleaf node 76ded36d-ef7e-54f2-be7e-fe2716320095">Resume_SensAnal!$W$220</definedName>
    <definedName name="ox_76df2350_4173_53c3_a2fc_1bdf64de95e4" comment="milleleaf node 76df2350-4173-53c3-a2fc-1bdf64de95e4">Production!$BN$85</definedName>
    <definedName name="ox_76dfee50_e5a2_57c4_9b8a_28e3f973fb41" comment="milleleaf node 76dfee50-e5a2-57c4-9b8a-28e3f973fb41">'Use Phase_Grid'!$L$156</definedName>
    <definedName name="ox_76e861cc_52b9_5b68_a157_519dbda5e0a3" comment="milleleaf node 76e861cc-52b9-5b68-a157-519dbda5e0a3">Production!$M$174</definedName>
    <definedName name="ox_76e8c698_a2ed_5e8c_ad4d_7b4f859426f9" comment="milleleaf node 76e8c698-a2ed-5e8c-ad4d-7b4f859426f9">'Use Phase'!$Q$10</definedName>
    <definedName name="ox_76e99803_0d81_50d3_a28a_e7e67e4cc554" comment="milleleaf node 76e99803-0d81-50d3-a28a-e7e67e4cc554">'Heat map article'!$V$152</definedName>
    <definedName name="ox_76ead28f_739c_514a_9613_d3fc0606a8f1" comment="milleleaf node 76ead28f-739c-514a-9613-d3fc0606a8f1">Recycling!$Y$82</definedName>
    <definedName name="ox_76ec8b27_de53_5339_9702_11ef3090e8b7" comment="milleleaf node 76ec8b27-de53-5339-9702-11ef3090e8b7">Resume_SensAnal!$D$20</definedName>
    <definedName name="ox_76f14813_be59_5123_abf9_1ca7065e535c" comment="milleleaf node 76f14813-be59-5123-abf9-1ca7065e535c">'Use Phase'!$AG$203</definedName>
    <definedName name="ox_76f1c867_2b20_5d57_954d_6f9727cf30bf" comment="milleleaf node 76f1c867-2b20-5d57-954d-6f9727cf30bf">'Heat map article'!$Q$150</definedName>
    <definedName name="ox_76f2f950_5668_5a31_8b35_7d1334f07ff9" comment="milleleaf node 76f2f950-5668-5a31-8b35-7d1334f07ff9">'Use Phase'!$AH$146</definedName>
    <definedName name="ox_76fc4dc7_6aa3_5587_a8ed_34f6b25b3969" comment="milleleaf node 76fc4dc7-6aa3-5587-a8ed-34f6b25b3969">'Heat map article'!$N$14</definedName>
    <definedName name="ox_76fd52cf_4ab8_50b3_b2bf_c88fe43a61cc" comment="milleleaf node 76fd52cf-4ab8-50b3-b2bf-c88fe43a61cc">Production!$BO$190</definedName>
    <definedName name="ox_7702f2c9_d864_5ea5_b0b8_8cce70344de2" comment="milleleaf node 7702f2c9-d864-5ea5-b0b8-8cce70344de2">'Use Phase_Grid'!$M$184</definedName>
    <definedName name="ox_77031a43_98bd_5d2c_b974_48e66b74422f" comment="milleleaf node 77031a43-98bd-5d2c-b974-48e66b74422f">'Heat map article'!$AG$8</definedName>
    <definedName name="ox_770913cb_c57d_5ca0_bc18_5c87a5d72053" comment="milleleaf node 770913cb-c57d-5ca0-bc18-5c87a5d72053">'Use Phase'!$AF$169</definedName>
    <definedName name="ox_770abee8_b18c_5871_8b5c_096333253910" comment="milleleaf node 770abee8-b18c-5871-8b5c-096333253910">Resume_SensAnal!$AG$30</definedName>
    <definedName name="ox_770b8aa2_239c_5c14_8118_d0662f9879bf" comment="milleleaf node 770b8aa2-239c-5c14-8118-d0662f9879bf">Production!$BC$4</definedName>
    <definedName name="ox_770c1be5_f8fd_5d0e_ad25_5b6e3872ec23" comment="milleleaf node 770c1be5-f8fd-5d0e-ad25-5b6e3872ec23">'Use Phase'!$J$221</definedName>
    <definedName name="ox_770ec196_a100_54bf_8113_f225bdf3a7b9" comment="milleleaf node 770ec196-a100-54bf-8113-f225bdf3a7b9">'Heat map article'!$AE$128</definedName>
    <definedName name="ox_77120b69_4da6_5af8_af85_d7d3b2d8f102" comment="milleleaf node 77120b69-4da6-5af8-af85-d7d3b2d8f102">Production!$BO$91</definedName>
    <definedName name="ox_7714c847_57e1_5508_97df_43b3f3d836f2" comment="milleleaf node 7714c847-57e1-5508-97df-43b3f3d836f2">Resume_SensAnal!$D$201</definedName>
    <definedName name="ox_77177443_266e_5daf_b4bd_29d3d5677748" comment="milleleaf node 77177443-266e-5daf-b4bd-29d3d5677748">Resume_SensAnal!$I$215</definedName>
    <definedName name="ox_7717a091_3910_5fc1_8818_9aacf17b5bbc" comment="milleleaf node 7717a091-3910-5fc1-8818-9aacf17b5bbc">'Use Phase'!$R$218</definedName>
    <definedName name="ox_771e479c_3b29_5a19_93f6_60f51c33dc1b" comment="milleleaf node 771e479c-3b29-5a19-93f6-60f51c33dc1b">'Use Phase_Grid'!$O$54</definedName>
    <definedName name="ox_771f4c2d_35e5_55e6_bf94_3de1411f7818" comment="milleleaf node 771f4c2d-35e5-55e6-bf94-3de1411f7818">Recycling!$S$106</definedName>
    <definedName name="ox_771fe98f_60a6_5cac_bf1b_621efa1c7f43" comment="milleleaf node 771fe98f-60a6-5cac-bf1b-621efa1c7f43">Recycling!$AD$195</definedName>
    <definedName name="ox_77224136_89a2_5ea8_9614_027f54631c72" comment="milleleaf node 77224136-89a2-5ea8-9614-027f54631c72">Production!$O$94</definedName>
    <definedName name="ox_7724eae6_5608_531f_95ac_0db0d15dc3f0" comment="milleleaf node 7724eae6-5608-531f-95ac-0db0d15dc3f0">'Use Phase'!$P$252</definedName>
    <definedName name="ox_77255126_2c7b_5fb3_9683_13121d339a14" comment="milleleaf node 77255126-2c7b-5fb3-9683-13121d339a14">'Heat map article'!$Y$119</definedName>
    <definedName name="ox_7728d0d0_f8da_5b6e_b068_e0caf1407452" comment="milleleaf node 7728d0d0-f8da-5b6e-b068-e0caf1407452">Resume_SensAnal!$AL$33</definedName>
    <definedName name="ox_772edd3b_1923_5fb0_ab68_8521754c0052" comment="milleleaf node 772edd3b-1923-5fb0-ab68-8521754c0052">'Heat map article'!$E$98</definedName>
    <definedName name="ox_772fcaa0_f871_556d_8c4e_882bfce4f3b3" comment="milleleaf node 772fcaa0-f871-556d-8c4e-882bfce4f3b3">'Heat map article'!$AS$43</definedName>
    <definedName name="ox_773527ce_8a63_5f17_ab30_c7230d13440c" comment="milleleaf node 773527ce-8a63-5f17-ab30-c7230d13440c">Resume_SensAnal!$P$12</definedName>
    <definedName name="ox_77392799_8b1e_5189_a947_a9dbfd7c0e40" comment="milleleaf node 77392799-8b1e-5189-a947-a9dbfd7c0e40">'Use Phase'!$O$66</definedName>
    <definedName name="ox_773b1671_574f_59c5_b168_690217b3c7a2" comment="milleleaf node 773b1671-574f-59c5-b168-690217b3c7a2">Recycling!$AR$316</definedName>
    <definedName name="ox_773b39e6_a6f1_5406_abb9_eebbd010b41b" comment="milleleaf node 773b39e6-a6f1-5406-abb9-eebbd010b41b">'Use Phase'!$P$175</definedName>
    <definedName name="ox_773d5561_4117_50ab_bb92_1b29f56354c6" comment="milleleaf node 773d5561-4117-50ab-bb92-1b29f56354c6">'Use Phase'!$AG$213</definedName>
    <definedName name="ox_7740c470_b655_52c3_a445_e25915c7f20d" comment="milleleaf node 7740c470-b655-52c3-a445-e25915c7f20d">Resume_SensAnal!$V$211</definedName>
    <definedName name="ox_7744bd37_4772_5477_b60f_7002b94397cb" comment="milleleaf node 7744bd37-4772-5477-b60f-7002b94397cb">Recycling!$AC$114</definedName>
    <definedName name="ox_7747cbbb_3e3c_5908_aa5e_0ff287908d53" comment="milleleaf node 7747cbbb-3e3c-5908-aa5e-0ff287908d53">Production!$AL$96</definedName>
    <definedName name="ox_7748e783_41d8_55c1_ac6f_4d9544faed22" comment="milleleaf node 7748e783-41d8-55c1-ac6f-4d9544faed22">Recycling!$BL$318</definedName>
    <definedName name="ox_774a0c4e_46ce_5437_b41a_d716a46ab4c9" comment="milleleaf node 774a0c4e-46ce-5437-b41a-d716a46ab4c9">Graphs!$K$41</definedName>
    <definedName name="ox_774d2443_80ca_56c3_a93e_0beca82c0960" comment="milleleaf node 774d2443-80ca-56c3-a93e-0beca82c0960">Recycling!$K$109</definedName>
    <definedName name="ox_774f27f2_cca5_5f9d_a49b_5510e2e02851" comment="milleleaf node 774f27f2-cca5-5f9d-a49b-5510e2e02851">'Use Phase_Grid'!$M$244</definedName>
    <definedName name="ox_77509a22_ffac_50b8_b264_be8139fa047f" comment="milleleaf node 77509a22-ffac-50b8-b264-be8139fa047f">Production!$S$72</definedName>
    <definedName name="ox_77525bdc_153f_539c_a894_fb6b8c67ff06" comment="milleleaf node 77525bdc-153f-539c-a894-fb6b8c67ff06">Resume_SensAnal!$AQ$35</definedName>
    <definedName name="ox_7753a788_dbc0_504e_8855_708569c04669" comment="milleleaf node 7753a788-dbc0-504e-8855-708569c04669">'Heat map article'!$AD$96</definedName>
    <definedName name="ox_77547892_7efe_5786_967d_00baf8c393a3" comment="milleleaf node 77547892-7efe-5786-967d-00baf8c393a3">Recycling!$AK$146</definedName>
    <definedName name="ox_7754bbe4_6344_55f2_a048_40a6e86a38dc" comment="milleleaf node 7754bbe4-6344-55f2-a048-40a6e86a38dc">'Use Phase'!$Q$3</definedName>
    <definedName name="ox_7757813f_f306_5c91_88c8_bfa2db2126d3" comment="milleleaf node 7757813f-f306-5c91-88c8-bfa2db2126d3">Resume_SensAnal!$J$133</definedName>
    <definedName name="ox_7759365e_0037_5ed2_9f13_0929e66e81c3" comment="milleleaf node 7759365e-0037-5ed2-9f13-0929e66e81c3">'Use Phase_Grid'!$L$191</definedName>
    <definedName name="ox_775a6b37_0452_54f7_91ff_b1e934829589" comment="milleleaf node 775a6b37-0452-54f7-91ff-b1e934829589">'Use Phase'!$AD$165</definedName>
    <definedName name="ox_775aa1f1_8caf_51f5_9df6_57acaa71353b" comment="milleleaf node 775aa1f1-8caf-51f5-9df6-57acaa71353b">'Use Phase'!$U$196</definedName>
    <definedName name="ox_775c4473_17e5_5b2a_b6e1_a6b6faa9e690" comment="milleleaf node 775c4473-17e5-5b2a-b6e1-a6b6faa9e690">Production!$BM$188</definedName>
    <definedName name="ox_775c9ac9_4168_5707_b77f_e7761c73cfac" comment="milleleaf node 775c9ac9-4168-5707-b77f-e7761c73cfac">Whisker_Sens!$D$49</definedName>
    <definedName name="ox_77627876_b70d_5bc0_b178_adaed2ebcb50" comment="milleleaf node 77627876-b70d-5bc0-b178-adaed2ebcb50">Production!$BQ$8</definedName>
    <definedName name="ox_776a334a_2ba6_58c9_a5cb_3fe62bd97b69" comment="milleleaf node 776a334a-2ba6-58c9-a5cb-3fe62bd97b69">'Use Phase'!$K$22</definedName>
    <definedName name="ox_776b1000_8b0c_56e7_9900_12281a82c07c" comment="milleleaf node 776b1000-8b0c-56e7-9900-12281a82c07c">Resume_SensAnal!$O$123</definedName>
    <definedName name="ox_776db222_bc96_57da_ae6b_b16a3068cb35" comment="milleleaf node 776db222-bc96-57da-ae6b-b16a3068cb35">'Use Phase_Grid'!$R$137</definedName>
    <definedName name="ox_776e84d1_90c1_5409_a39d_151c8dd455d6" comment="milleleaf node 776e84d1-90c1-5409-a39d-151c8dd455d6">'Heat map article'!$AH$89</definedName>
    <definedName name="ox_776ec598_6850_5326_8882_4cbe72d6d09f" comment="milleleaf node 776ec598-6850-5326-8882-4cbe72d6d09f">Whisker_Sens!$E$34</definedName>
    <definedName name="ox_776f6c43_9d54_536b_8b10_f52c349b93a5" comment="milleleaf node 776f6c43-9d54-536b-8b10-f52c349b93a5">Recycling!$I$110</definedName>
    <definedName name="ox_77701013_ab8d_5f20_ac95_fecc1fb30c60" comment="milleleaf node 77701013-ab8d-5f20-ac95-fecc1fb30c60">'Use Phase'!$AE$185</definedName>
    <definedName name="ox_77720071_8da7_53e5_9a21_97b8c14f4e41" comment="milleleaf node 77720071-8da7-53e5-9a21-97b8c14f4e41">'Use Phase_Grid'!$Q$90</definedName>
    <definedName name="ox_77795abc_e169_5017_83e9_fd509de6c978" comment="milleleaf node 77795abc-e169-5017-83e9-fd509de6c978">'Use Phase_Grid'!$N$87</definedName>
    <definedName name="ox_777b58ad_4e36_5cc7_bd6c_966b463d5a78" comment="milleleaf node 777b58ad-4e36-5cc7-bd6c-966b463d5a78">Production!$O$91</definedName>
    <definedName name="ox_777c642e_649d_5aee_abb2_d5243a03f523" comment="milleleaf node 777c642e-649d-5aee-abb2-d5243a03f523">Recycling!$AE$103</definedName>
    <definedName name="ox_777f9a4f_c3d8_5828_8c82_b4e8c41c1d09" comment="milleleaf node 777f9a4f-c3d8-5828-8c82-b4e8c41c1d09">Recycling!$BI$165</definedName>
    <definedName name="ox_7782d4e4_6a8b_5d92_8e1d_d30c0f141efc" comment="milleleaf node 7782d4e4-6a8b-5d92-8e1d-d30c0f141efc">'Heat map article'!$E$90</definedName>
    <definedName name="ox_7786c4f3_9cd2_55be_99a7_14101f5ac41d" comment="milleleaf node 7786c4f3-9cd2-55be-99a7-14101f5ac41d">'Use Phase'!$F$52</definedName>
    <definedName name="ox_7789d3c4_4549_5fa4_b97b_669fe851c341" comment="milleleaf node 7789d3c4-4549-5fa4-b97b-669fe851c341">Recycling!$AA$101</definedName>
    <definedName name="ox_778c4f77_630b_5968_a88b_b2e3f093aff4" comment="milleleaf node 778c4f77-630b-5968-a88b-b2e3f093aff4">'Use Phase'!$V$317</definedName>
    <definedName name="ox_778cca76_8064_5481_a365_08482dbc3299" comment="milleleaf node 778cca76-8064-5481-a365-08482dbc3299">Resume_SensAnal!$AD$64</definedName>
    <definedName name="ox_778ffc69_9c25_5742_9f3b_3fda42d47245" comment="milleleaf node 778ffc69-9c25-5742-9f3b-3fda42d47245">Production!$R$23</definedName>
    <definedName name="ox_77939cec_602a_52b7_9905_ba64be42fea1" comment="milleleaf node 77939cec-602a-52b7-9905-ba64be42fea1">'Use Phase_Grid'!$R$128</definedName>
    <definedName name="ox_7793c0ae_a133_5e8b_8116_7b4887e26312" comment="milleleaf node 7793c0ae-a133-5e8b-8116-7b4887e26312">Resume_SensAnal!$P$20</definedName>
    <definedName name="ox_77941fc6_f62a_5a79_9761_f4099d3bd77e" comment="milleleaf node 77941fc6-f62a-5a79-9761-f4099d3bd77e">Resume_SensAnal!$AB$105</definedName>
    <definedName name="ox_7794e960_25de_5a0f_b0eb_2386fb7e8170" comment="milleleaf node 7794e960-25de-5a0f-b0eb-2386fb7e8170">'Use Phase_Grid'!$K$87</definedName>
    <definedName name="ox_77959d32_9a0f_5a2a_a5e3_b50bb24bd3dc" comment="milleleaf node 77959d32-9a0f-5a2a-a5e3-b50bb24bd3dc">'Heat map article'!$X$61</definedName>
    <definedName name="ox_7796d8f6_e7d3_587e_9877_be9ba6e66d72" comment="milleleaf node 7796d8f6-e7d3-587e-9877-be9ba6e66d72">Recycling!$L$108</definedName>
    <definedName name="ox_779731c7_69dd_5bd2_86ce_861629d53ecf" comment="milleleaf node 779731c7-69dd-5bd2-86ce-861629d53ecf">'Use Phase'!$W$218</definedName>
    <definedName name="ox_7797373b_a0d9_594b_9398_92e25adbdfc2" comment="milleleaf node 7797373b-a0d9-594b-9398-92e25adbdfc2">'Use Phase_Grid'!$K$104</definedName>
    <definedName name="ox_77997f10_baa2_5c43_847d_07bea8cd0218" comment="milleleaf node 77997f10-baa2-5c43-847d-07bea8cd0218">Production!$AS$41</definedName>
    <definedName name="ox_779c3a5f_9c15_53a2_a1bc_044db776c118" comment="milleleaf node 779c3a5f-9c15-53a2-a1bc-044db776c118">'Use Phase'!$M$328</definedName>
    <definedName name="ox_779ee16f_b779_5dc6_87a5_2129ee724392" comment="milleleaf node 779ee16f-b779-5dc6-87a5-2129ee724392">Recycling!$BT$164</definedName>
    <definedName name="ox_77a20df0_325b_5c81_93ae_6ab029741abb" comment="milleleaf node 77a20df0-325b-5c81-93ae-6ab029741abb">Recycling!$X$181</definedName>
    <definedName name="ox_77a2d680_a05b_5531_a733_a2265835a190" comment="milleleaf node 77a2d680-a05b-5531-a733-a2265835a190">Resume_SensAnal!$F$62</definedName>
    <definedName name="ox_77a45884_35aa_5610_9280_8f0a0a3dc179" comment="milleleaf node 77a45884-35aa-5610-9280-8f0a0a3dc179">Graphs!$K$42</definedName>
    <definedName name="ox_77a6aeab_e4fc_56e4_b6d7_cc97dfcc4943" comment="milleleaf node 77a6aeab-e4fc-56e4-b6d7-cc97dfcc4943">'Use Phase'!$V$183</definedName>
    <definedName name="ox_77acf4a5_2ae5_5772_a12a_bc63a3049ef9" comment="milleleaf node 77acf4a5-2ae5-5772-a12a-bc63a3049ef9">'Use Phase'!$P$106</definedName>
    <definedName name="ox_77b58152_28be_5a55_9602_87c8772f5d79" comment="milleleaf node 77b58152-28be-5a55-9602-87c8772f5d79">'Use Phase'!$V$297</definedName>
    <definedName name="ox_77b86e3f_01c1_560a_91c5_4049a34b2330" comment="milleleaf node 77b86e3f-01c1-560a-91c5-4049a34b2330">'Use Phase'!$K$176</definedName>
    <definedName name="ox_77b902c6_ea10_524f_8cca_955cdbffac67" comment="milleleaf node 77b902c6-ea10-524f-8cca-955cdbffac67">Whisker_Sens!$D$6</definedName>
    <definedName name="ox_77be4683_37e2_5793_90cd_76b31b8a9cc0" comment="milleleaf node 77be4683-37e2-5793-90cd-76b31b8a9cc0">Recycling!$AY$149</definedName>
    <definedName name="ox_77c0cf03_7472_5e39_be61_b643a67f72ff" comment="milleleaf node 77c0cf03-7472-5e39-be61-b643a67f72ff">Recycling!$BN$298</definedName>
    <definedName name="ox_77c55a72_60a9_5769_a767_0dd0c3828af0" comment="milleleaf node 77c55a72-60a9-5769-a767-0dd0c3828af0">Resume_SensAnal!$AI$97</definedName>
    <definedName name="ox_77c6e048_1010_5c98_a5b6_5902bcb156ef" comment="milleleaf node 77c6e048-1010-5c98-a5b6-5902bcb156ef">'Use Phase'!$O$65</definedName>
    <definedName name="ox_77c809f7_b844_5885_8570_d6f9a7c819ee" comment="milleleaf node 77c809f7-b844-5885-8570-d6f9a7c819ee">'Use Phase_Grid'!$O$59</definedName>
    <definedName name="ox_77c82ed1_6481_5379_9bc3_1b40106a8095" comment="milleleaf node 77c82ed1-6481-5379-9bc3-1b40106a8095">'Use Phase'!$J$388</definedName>
    <definedName name="ox_77c99617_e0d5_59ae_b65d_eb3c50f36322" comment="milleleaf node 77c99617-e0d5-59ae-b65d-eb3c50f36322">'Use Phase'!$AH$306</definedName>
    <definedName name="ox_77caa904_1d45_56f0_b46c_3b9ad0e1e529" comment="milleleaf node 77caa904-1d45-56f0-b46c-3b9ad0e1e529">'Heat map article'!$AQ$25</definedName>
    <definedName name="ox_77cb1075_8ac9_598b_91b3_f4e9a66bced6" comment="milleleaf node 77cb1075-8ac9-598b-91b3-f4e9a66bced6">Recycling!$AC$162</definedName>
    <definedName name="ox_77ce320f_798b_54fe_84dd_c97921be9a0d" comment="milleleaf node 77ce320f-798b-54fe-84dd-c97921be9a0d">Production!$Y$57</definedName>
    <definedName name="ox_77cf41eb_3453_58f0_b170_0406546fc713" comment="milleleaf node 77cf41eb-3453-58f0-b170-0406546fc713">'Heat map article'!$BB$15</definedName>
    <definedName name="ox_77cfa102_606a_5a65_b2a4_666c0cd3d343" comment="milleleaf node 77cfa102-606a-5a65-b2a4-666c0cd3d343">'Use Phase_Grid'!$L$86</definedName>
    <definedName name="ox_77d09525_82c1_5842_8f22_54fc9b377e72" comment="milleleaf node 77d09525-82c1-5842-8f22-54fc9b377e72">'Use Phase'!$T$327</definedName>
    <definedName name="ox_77e27b90_c0f4_55f9_840c_993dbc4913d4" comment="milleleaf node 77e27b90-c0f4-55f9-840c-993dbc4913d4">Resume_SensAnal!$N$97</definedName>
    <definedName name="ox_77e37545_8b5c_541b_bcd0_fe5b76b72fa2" comment="milleleaf node 77e37545-8b5c-541b-bcd0-fe5b76b72fa2">Recycling!$AB$124</definedName>
    <definedName name="ox_77e4683f_e4bc_5080_8f6a_b18c327000b9" comment="milleleaf node 77e4683f-e4bc-5080-8f6a-b18c327000b9">Recycling!$AX$315</definedName>
    <definedName name="ox_77e4f188_5dae_5f9e_86b3_b5782425b56f" comment="milleleaf node 77e4f188-5dae-5f9e-86b3-b5782425b56f">Production!$M$175</definedName>
    <definedName name="ox_77ef508e_28b0_5224_8618_2ef04739d166" comment="milleleaf node 77ef508e-28b0-5224-8618-2ef04739d166">'Use Phase_Grid'!$J$262</definedName>
    <definedName name="ox_77f259e5_be28_55be_98d1_62a334f5d2a1" comment="milleleaf node 77f259e5-be28-55be-98d1-62a334f5d2a1">Recycling!$J$195</definedName>
    <definedName name="ox_77f544b6_42e6_596e_a54d_6f24b3391450" comment="milleleaf node 77f544b6-42e6-596e-a54d-6f24b3391450">Production!$N$106</definedName>
    <definedName name="ox_77f6e619_2fcb_5a89_9dc8_813b83059667" comment="milleleaf node 77f6e619-2fcb-5a89-9dc8-813b83059667">Graphs!$K$66</definedName>
    <definedName name="ox_77f76692_d83c_5e95_8de8_7a05e7277400" comment="milleleaf node 77f76692-d83c-5e95-8de8-7a05e7277400">Resume_SensAnal!$O$44</definedName>
    <definedName name="ox_77f9f3cd_fee7_5b15_8963_5e9d9c87ad8f" comment="milleleaf node 77f9f3cd-fee7-5b15-8963-5e9d9c87ad8f">Resume_SensAnal!$AL$69</definedName>
    <definedName name="ox_77fa0135_7ac7_51ad_bd16_120ea722d081" comment="milleleaf node 77fa0135-7ac7-51ad-bd16-120ea722d081">'Heat map article'!$W$64</definedName>
    <definedName name="ox_77fd878d_f289_5c7e_acc3_7dd500a4958a" comment="milleleaf node 77fd878d-f289-5c7e-acc3-7dd500a4958a">'Heat map article'!$P$127</definedName>
    <definedName name="ox_7800bc9b_70ce_53af_82ca_d95c5eb585ba" comment="milleleaf node 7800bc9b-70ce-53af-82ca-d95c5eb585ba">'Use Phase'!$U$220</definedName>
    <definedName name="ox_7802c7c8_39b8_539e_b390_168203fd55ff" comment="milleleaf node 7802c7c8-39b8-539e-b390-168203fd55ff">'Heat map article'!$I$144</definedName>
    <definedName name="ox_7804e619_ea6d_58e3_9ea7_ae4a07baa653" comment="milleleaf node 7804e619-ea6d-58e3-9ea7-ae4a07baa653">Recycling!$AW$322</definedName>
    <definedName name="ox_780670c9_dbc2_5a36_b714_58d6565e0be2" comment="milleleaf node 780670c9-dbc2-5a36-b714-58d6565e0be2">Production!$F$192</definedName>
    <definedName name="ox_7808b166_3801_5b0e_961c_0d8a781b7dce" comment="milleleaf node 7808b166-3801-5b0e-961c-0d8a781b7dce">'Heat map article'!$AN$15</definedName>
    <definedName name="ox_780d696c_0908_5147_82a1_e9e596b24586" comment="milleleaf node 780d696c-0908-5147-82a1-e9e596b24586">Recycling!$AP$16</definedName>
    <definedName name="ox_780fbd29_577a_57c7_a249_98cabfbe7aa4" comment="milleleaf node 780fbd29-577a-57c7-a249-98cabfbe7aa4">'Use Phase_Grid'!$M$191</definedName>
    <definedName name="ox_780fc5fd_e622_5d36_9e8d_e554ea49c3ac" comment="milleleaf node 780fc5fd-e622-5d36-9e8d-e554ea49c3ac">'Use Phase'!$AJ$203</definedName>
    <definedName name="ox_7816d7f4_07ef_5998_86eb_abd08c8612fd" comment="milleleaf node 7816d7f4-07ef-5998-86eb-abd08c8612fd">'Use Phase'!$AE$209</definedName>
    <definedName name="ox_781a8af2_55d5_5a6d_845d_69dd92b26076" comment="milleleaf node 781a8af2-55d5-5a6d-845d-69dd92b26076">Recycling!$AO$90</definedName>
    <definedName name="ox_781d9955_0afd_5dd3_a9be_1028d505f986" comment="milleleaf node 781d9955-0afd-5dd3-a9be-1028d505f986">'Use Phase_Grid'!$P$233</definedName>
    <definedName name="ox_781e8b92_7ae7_54bf_818a_f6fe6205aa89" comment="milleleaf node 781e8b92-7ae7-54bf-818a-f6fe6205aa89">'Heat map article'!$G$88</definedName>
    <definedName name="ox_7820f1bd_5206_5718_9ffd_eb924f297849" comment="milleleaf node 7820f1bd-5206-5718-9ffd-eb924f297849">'Use Phase_Grid'!$Q$262</definedName>
    <definedName name="ox_78226003_1de0_53d7_b320_110e3a215688" comment="milleleaf node 78226003-1de0-53d7-b320-110e3a215688">'Use Phase'!$M$352</definedName>
    <definedName name="ox_782352e3_2cb8_585f_b3c2_76fa26b8175e" comment="milleleaf node 782352e3-2cb8-585f-b3c2-76fa26b8175e">'Use Phase'!$N$71</definedName>
    <definedName name="ox_78235924_46df_5486_8584_887d4745fbd1" comment="milleleaf node 78235924-46df-5486-8584-887d4745fbd1">'Use Phase'!$AK$218</definedName>
    <definedName name="ox_78241058_9d66_50d8_a0e7_0ee56f20cc13" comment="milleleaf node 78241058-9d66-50d8-a0e7-0ee56f20cc13">Resume_SensAnal!$AF$33</definedName>
    <definedName name="ox_78247b48_2587_584e_848f_f01a14578b08" comment="milleleaf node 78247b48-2587-584e-848f-f01a14578b08">'Use Phase'!$L$121</definedName>
    <definedName name="ox_78294ec4_078d_5613_8a89_d9e67444ae9a" comment="milleleaf node 78294ec4-078d-5613-8a89-d9e67444ae9a">'Use Phase'!$K$373</definedName>
    <definedName name="ox_782a5a9f_4e40_5a90_8372_53c697fb70a0" comment="milleleaf node 782a5a9f-4e40-5a90-8372-53c697fb70a0">'Use Phase'!$O$63</definedName>
    <definedName name="ox_782c4136_4e42_56c1_874a_bd38606d3cc9" comment="milleleaf node 782c4136-4e42-56c1-874a-bd38606d3cc9">Recycling!$BB$88</definedName>
    <definedName name="ox_782e0c62_7c91_59e1_bb4e_90a98ad35eb4" comment="milleleaf node 782e0c62-7c91-59e1-bb4e-90a98ad35eb4">Recycling!$AW$303</definedName>
    <definedName name="ox_783214d7_820a_582d_8095_c4698469fbd8" comment="milleleaf node 783214d7-820a-582d-8095-c4698469fbd8">Production!$P$89</definedName>
    <definedName name="ox_78398eed_1f5c_5eb2_926a_f9d1b6fefcaa" comment="milleleaf node 78398eed-1f5c-5eb2-926a-f9d1b6fefcaa">'Use Phase'!$T$335</definedName>
    <definedName name="ox_783ab4f7_ff24_54df_893a_057c6d05a59b" comment="milleleaf node 783ab4f7-ff24-54df-893a-057c6d05a59b">'Use Phase'!$J$134</definedName>
    <definedName name="ox_783acdbc_6cab_5995_a3d8_845441df3324" comment="milleleaf node 783acdbc-6cab-5995-a3d8-845441df3324">Recycling!$AY$116</definedName>
    <definedName name="ox_783c5895_7945_5dd5_9504_a17f1aebe0bb" comment="milleleaf node 783c5895-7945-5dd5-9504-a17f1aebe0bb">Recycling!$BB$154</definedName>
    <definedName name="ox_783c8d7c_6152_51e0_bed5_2abab493d246" comment="milleleaf node 783c8d7c-6152-51e0-bed5-2abab493d246">Resume_SensAnal!$I$99</definedName>
    <definedName name="ox_783e3982_9a49_5df7_a607_e51e0316de77" comment="milleleaf node 783e3982-9a49-5df7-a607-e51e0316de77">'Heat map article'!$AA$58</definedName>
    <definedName name="ox_783ec35e_e028_56fa_a194_60d7167f299b" comment="milleleaf node 783ec35e-e028-56fa-a194-60d7167f299b">Resume_SensAnal!$X$198</definedName>
    <definedName name="ox_7840c2e6_2a3d_512e_b1bd_207ed72b25d2" comment="milleleaf node 7840c2e6-2a3d-512e-b1bd-207ed72b25d2">'Heat map article'!$D$33</definedName>
    <definedName name="ox_78417cf9_ff6d_5026_b4af_97211a4b37c4" comment="milleleaf node 78417cf9-ff6d-5026-b4af-97211a4b37c4">'Use Phase_Grid'!$O$180</definedName>
    <definedName name="ox_7848da07_9fd2_54f0_8deb_6afa10ed0a9b" comment="milleleaf node 7848da07-9fd2-54f0-8deb-6afa10ed0a9b">'Heat map article'!$AA$111</definedName>
    <definedName name="ox_784af59e_bbe7_5f3a_b4af_c12e77c22a82" comment="milleleaf node 784af59e-bbe7-5f3a-b4af-c12e77c22a82">'Use Phase'!$O$381</definedName>
    <definedName name="ox_784c023a_f5d8_5487_a14b_bf735b4f2412" comment="milleleaf node 784c023a-f5d8-5487-a14b-bf735b4f2412">Recycling!$BN$325</definedName>
    <definedName name="ox_785054fc_62ec_5be2_aac5_f8e11850e424" comment="milleleaf node 785054fc-62ec-5be2-aac5-f8e11850e424">'Use Phase'!$AI$254</definedName>
    <definedName name="ox_7851b305_9689_5f9f_a4d8_6cd165da2d50" comment="milleleaf node 7851b305-9689-5f9f-a4d8-6cd165da2d50">'Use Phase_Grid'!$T$193</definedName>
    <definedName name="ox_78521618_3b70_516d_b093_4e35565a8024" comment="milleleaf node 78521618-3b70-516d-b093-4e35565a8024">'Use Phase'!$L$191</definedName>
    <definedName name="ox_78556898_b699_569c_ab83_bb384e584fd1" comment="milleleaf node 78556898-b699-569c-ab83-bb384e584fd1">'Use Phase'!$AD$313</definedName>
    <definedName name="ox_78556aef_e7b6_57ac_a799_5d449e0b9385" comment="milleleaf node 78556aef-e7b6-57ac-a799-5d449e0b9385">Graphs!$D$10</definedName>
    <definedName name="ox_785623e2_f49a_5e19_a354_75d1bca86400" comment="milleleaf node 785623e2-f49a-5e19-a354-75d1bca86400">Recycling!$BK$330</definedName>
    <definedName name="ox_7856594c_c5c1_579b_822c_e1115e7b2d1c" comment="milleleaf node 7856594c-c5c1-579b-822c-e1115e7b2d1c">Recycling!$J$113</definedName>
    <definedName name="ox_78575b6e_31ad_5b0e_bc84_d6a5c602ee94" comment="milleleaf node 78575b6e-31ad-5b0e-bc84-d6a5c602ee94">'Use Phase_Grid'!$K$109</definedName>
    <definedName name="ox_785a73ea_0942_5757_8b7a_2b9182a98bfc" comment="milleleaf node 785a73ea-0942-5757-8b7a-2b9182a98bfc">'Use Phase'!$N$274</definedName>
    <definedName name="ox_785b6486_4550_56f6_bf20_8d31730ea1e7" comment="milleleaf node 785b6486-4550-56f6-bf20-8d31730ea1e7">'Heat map article'!$AD$6</definedName>
    <definedName name="ox_785b76c3_ea45_59a1_b95b_0215edbe4f38" comment="milleleaf node 785b76c3-ea45-59a1-b95b-0215edbe4f38">'Use Phase_Grid'!$N$45</definedName>
    <definedName name="ox_785e21a0_0257_51aa_80fd_86b5054eb432" comment="milleleaf node 785e21a0-0257-51aa-80fd-86b5054eb432">Recycling!$AU$78</definedName>
    <definedName name="ox_785e49b6_4b9a_5bb3_897c_8406efce5054" comment="milleleaf node 785e49b6-4b9a-5bb3-897c-8406efce5054">Graphs!$L$38</definedName>
    <definedName name="ox_78635df8_abad_5dae_a042_3dda1a96afc8" comment="milleleaf node 78635df8-abad-5dae-a042-3dda1a96afc8">Graphs!$F$57</definedName>
    <definedName name="ox_7865daca_a33b_545e_8c76_5888ecdc263c" comment="milleleaf node 7865daca-a33b-545e-8c76-5888ecdc263c">Resume_SensAnal!$N$13</definedName>
    <definedName name="ox_786ac86b_d291_5436_aa02_3af58a4ef3f9" comment="milleleaf node 786ac86b-d291-5436-aa02-3af58a4ef3f9">Resume_SensAnal!$Q$191</definedName>
    <definedName name="ox_786b6703_27ac_51ca_9588_7f83d3be4cd8" comment="milleleaf node 786b6703-27ac-51ca-9588-7f83d3be4cd8">'Use Phase_Grid'!$O$137</definedName>
    <definedName name="ox_786e2cc3_7ada_5d42_975a_c5c80af7ccfc" comment="milleleaf node 786e2cc3-7ada-5d42-975a-c5c80af7ccfc">Recycling!$AQ$331</definedName>
    <definedName name="ox_78707c56_693c_5794_99be_188269ec3099" comment="milleleaf node 78707c56-693c-5794-99be-188269ec3099">'Use Phase'!$Q$264</definedName>
    <definedName name="ox_78727155_4d95_5c0f_84b1_c8bf6582d411" comment="milleleaf node 78727155-4d95-5c0f-84b1-c8bf6582d411">'Use Phase_Grid'!$P$151</definedName>
    <definedName name="ox_78728798_0599_55f2_b52e_23712df0dce2" comment="milleleaf node 78728798-0599-55f2-b52e-23712df0dce2">'Heat map article'!$U$91</definedName>
    <definedName name="ox_78748330_2985_5dad_bbd5_58734cf86299" comment="milleleaf node 78748330-2985-5dad-bbd5-58734cf86299">Production!$Q$182</definedName>
    <definedName name="ox_78750a45_da68_55a7_ba22_d9096efa865c" comment="milleleaf node 78750a45-da68-55a7-ba22-d9096efa865c">Recycling!$P$122</definedName>
    <definedName name="ox_78759960_9400_550f_99b8_f99682f21316" comment="milleleaf node 78759960-9400-550f-99b8-f99682f21316">Production!$P$75</definedName>
    <definedName name="ox_7875c1da_b052_598e_8fe1_a58c6d6396b9" comment="milleleaf node 7875c1da-b052-598e-8fe1-a58c6d6396b9">Recycling!$AC$93</definedName>
    <definedName name="ox_7876ef0d_e971_58ac_88f6_8ac951477a77" comment="milleleaf node 7876ef0d-e971-58ac-88f6-8ac951477a77">Recycling!$AW$323</definedName>
    <definedName name="ox_787b8aa1_ba78_5a3d_be75_ec1de3cb2d08" comment="milleleaf node 787b8aa1-ba78-5a3d-be75-ec1de3cb2d08">'Use Phase'!$J$270</definedName>
    <definedName name="ox_787d9212_0b86_5ecb_996a_a30e46b199f6" comment="milleleaf node 787d9212-0b86-5ecb-996a-a30e46b199f6">Whisker_Sens!$I$24</definedName>
    <definedName name="ox_7880ba78_0fc5_50f7_8cc0_8a3521cb822f" comment="milleleaf node 7880ba78-0fc5-50f7-8cc0-8a3521cb822f">'Heat map article'!$Q$56</definedName>
    <definedName name="ox_78829976_846f_55f8_8e66_6246dfe73971" comment="milleleaf node 78829976-846f-55f8-8e66-6246dfe73971">'Use Phase'!$AK$212</definedName>
    <definedName name="ox_7889df1c_6577_5136_9bc8_953489d9da95" comment="milleleaf node 7889df1c-6577-5136-9bc8-953489d9da95">Recycling!$AG$189</definedName>
    <definedName name="ox_788c65d5_3c8c_5226_9d7b_ad3abbd936a7" comment="milleleaf node 788c65d5-3c8c-5226-9d7b-ad3abbd936a7">'Heat map article'!$AN$25</definedName>
    <definedName name="ox_788ce97d_1a25_57be_825c_10870520f8e7" comment="milleleaf node 788ce97d-1a25-57be-825c-10870520f8e7">'Use Phase_Grid'!$T$197</definedName>
    <definedName name="ox_788d2ffd_fcfc_594c_9656_022a41cfd7e9" comment="milleleaf node 788d2ffd-fcfc-594c-9656-022a41cfd7e9">'Use Phase'!$U$149</definedName>
    <definedName name="ox_788f988b_e381_53d0_9e26_e654297b6d7c" comment="milleleaf node 788f988b-e381-53d0-9e26-e654297b6d7c">Production!$AU$50</definedName>
    <definedName name="ox_7892ece7_7d8e_574f_b197_4c58b8daffde" comment="milleleaf node 7892ece7-7d8e-574f-b197-4c58b8daffde">'Use Phase'!$L$118</definedName>
    <definedName name="ox_7894e080_91ce_5649_932e_f37ed923d805" comment="milleleaf node 7894e080-91ce-5649-932e-f37ed923d805">'Heat map article'!$AE$37</definedName>
    <definedName name="ox_789ae3bc_a98f_5648_8657_ed01f64a5be2" comment="milleleaf node 789ae3bc-a98f-5648-8657-ed01f64a5be2">'Use Phase'!$L$117</definedName>
    <definedName name="ox_789b39d2_499b_5021_98ce_18bbf5c54e60" comment="milleleaf node 789b39d2-499b-5021-98ce-18bbf5c54e60">Production!$N$168</definedName>
    <definedName name="ox_789c0929_176f_5875_a2da_5f479991b413" comment="milleleaf node 789c0929-176f-5875-a2da-5f479991b413">'Heat map article'!$V$82</definedName>
    <definedName name="ox_789dcbe8_05bc_57bf_b78e_fbaef381941e" comment="milleleaf node 789dcbe8-05bc-57bf-b78e-fbaef381941e">Graphs!$O$21</definedName>
    <definedName name="ox_78a30486_01f2_5c60_b019_ee864b932dce" comment="milleleaf node 78a30486-01f2-5c60-b019-ee864b932dce">'Use Phase'!$AK$345</definedName>
    <definedName name="ox_78a505cf_9fee_522a_82c1_069e62a56abf" comment="milleleaf node 78a505cf-9fee-522a-82c1-069e62a56abf">'Heat map article'!$F$152</definedName>
    <definedName name="ox_78a75b84_32c5_560d_8a31_7823141fd5c1" comment="milleleaf node 78a75b84-32c5-560d-8a31-7823141fd5c1">Resume_SensAnal!$Q$17</definedName>
    <definedName name="ox_78a7a884_ca49_5072_bda1_613e9453cfc5" comment="milleleaf node 78a7a884-ca49-5072-bda1-613e9453cfc5">Resume_SensAnal!$AG$69</definedName>
    <definedName name="ox_78ab367b_087f_58a0_a0b4_0cab278dd5d5" comment="milleleaf node 78ab367b-087f-58a0-a0b4-0cab278dd5d5">'Use Phase'!$AG$231</definedName>
    <definedName name="ox_78b568a4_75df_5a09_8db4_64756911ac35" comment="milleleaf node 78b568a4-75df-5a09-8db4-64756911ac35">Recycling!$AF$162</definedName>
    <definedName name="ox_78b79128_61fe_5548_b405_04a6b2ec79a5" comment="milleleaf node 78b79128-61fe-5548-b405-04a6b2ec79a5">'Use Phase'!$Q$259</definedName>
    <definedName name="ox_78bedbd6_0fd3_5b74_8102_ca796aadb059" comment="milleleaf node 78bedbd6-0fd3-5b74-8102-ca796aadb059">Recycling!$BM$312</definedName>
    <definedName name="ox_78bf19d5_88a0_5547_b3b5_442d991d326a" comment="milleleaf node 78bf19d5-88a0-5547-b3b5-442d991d326a">'Use Phase_Grid'!$Q$176</definedName>
    <definedName name="ox_78c1b7e4_12c2_54bc_a744_280c5ae8ff28" comment="milleleaf node 78c1b7e4-12c2-54bc-a744-280c5ae8ff28">'Use Phase_Grid'!$R$15</definedName>
    <definedName name="ox_78c37a83_1f10_5463_958d_d5d58fa6c71a" comment="milleleaf node 78c37a83-1f10-5463-958d-d5d58fa6c71a">'Use Phase'!$W$323</definedName>
    <definedName name="ox_78c5dd6e_5a74_5bb5_8938_7d81cf37c44d" comment="milleleaf node 78c5dd6e-5a74-5bb5-8938-7d81cf37c44d">Recycling!$D$82</definedName>
    <definedName name="ox_78c5eb71_ed27_5bc5_88fe_eb2a78ebaec9" comment="milleleaf node 78c5eb71-ed27-5bc5-88fe-eb2a78ebaec9">Resume_SensAnal!$AM$57</definedName>
    <definedName name="ox_78c9e8bf_df7e_5c7e_abc8_25aa4ab72573" comment="milleleaf node 78c9e8bf-df7e-5c7e-abc8-25aa4ab72573">'Use Phase'!$AK$230</definedName>
    <definedName name="ox_78cdd5a5_511d_5893_bc4c_3a955959d4a7" comment="milleleaf node 78cdd5a5-511d-5893-bc4c-3a955959d4a7">'Use Phase'!$N$331</definedName>
    <definedName name="ox_78da724c_59fd_55cb_9088_2b72aa206824" comment="milleleaf node 78da724c-59fd-55cb-9088-2b72aa206824">'Use Phase'!$J$382</definedName>
    <definedName name="ox_78dbcff7_4b61_52e7_8424_dbe8bf775f6b" comment="milleleaf node 78dbcff7-4b61-52e7-8424-dbe8bf775f6b">'Heat map article'!$D$87</definedName>
    <definedName name="ox_78e300e4_5bc2_5a3e_908b_c4ba184c0dda" comment="milleleaf node 78e300e4-5bc2-5a3e-908b-c4ba184c0dda">Production!$AA$151</definedName>
    <definedName name="ox_78e7c3be_aad0_555b_94c5_e9beac345d9d" comment="milleleaf node 78e7c3be-aad0-555b-94c5-e9beac345d9d">Resume_SensAnal!$F$12</definedName>
    <definedName name="ox_78e8ea4e_4c77_513d_abfe_d35b0a1aea7e" comment="milleleaf node 78e8ea4e-4c77-513d-abfe-d35b0a1aea7e">'Use Phase'!$K$170</definedName>
    <definedName name="ox_78ed034b_ee1c_5295_b9e2_850e7011e945" comment="milleleaf node 78ed034b-ee1c-5295-b9e2-850e7011e945">'Use Phase'!$P$4</definedName>
    <definedName name="ox_78f10a21_ff87_56e0_9479_a9605e9e1fe0" comment="milleleaf node 78f10a21-ff87-56e0-9479-a9605e9e1fe0">'Use Phase'!$AE$157</definedName>
    <definedName name="ox_78f36cc6_224c_5a39_98e4_f01d312ef6f7" comment="milleleaf node 78f36cc6-224c-5a39-98e4-f01d312ef6f7">'Use Phase_Grid'!$K$54</definedName>
    <definedName name="ox_78f5ec59_88b5_57cf_8e4b_e69e60ac4426" comment="milleleaf node 78f5ec59-88b5-57cf-8e4b-e69e60ac4426">Production!$BN$186</definedName>
    <definedName name="ox_78f861fd_236e_5ac8_a2cd_e717b5ecbac5" comment="milleleaf node 78f861fd-236e-5ac8-a2cd-e717b5ecbac5">'Use Phase'!$AH$188</definedName>
    <definedName name="ox_78fa445f_7b5b_5745_8aa5_39bef0bebab1" comment="milleleaf node 78fa445f-7b5b-5745-8aa5-39bef0bebab1">Production!$M$68</definedName>
    <definedName name="ox_78fe710a_1155_53f2_bc06_e05a1d28f352" comment="milleleaf node 78fe710a-1155-53f2-bc06-e05a1d28f352">'Use Phase'!$AH$271</definedName>
    <definedName name="ox_78fee3bc_dba6_5c05_9223_98af29abf9dc" comment="milleleaf node 78fee3bc-dba6-5c05-9223-98af29abf9dc">'Use Phase'!$O$301</definedName>
    <definedName name="ox_78fef69b_aa89_5f1b_b0e1_8e62c03007e8" comment="milleleaf node 78fef69b-aa89-5f1b-b0e1-8e62c03007e8">Graphs!$O$4</definedName>
    <definedName name="ox_7900e7fd_5987_5eec_89bf_8678bc87d034" comment="milleleaf node 7900e7fd-5987-5eec-89bf-8678bc87d034">Resume_SensAnal!$F$122</definedName>
    <definedName name="ox_79017b9e_000b_5c67_92d1_7ee527de56f3" comment="milleleaf node 79017b9e-000b-5c67-92d1-7ee527de56f3">'Heat map article'!$W$63</definedName>
    <definedName name="ox_7906b1f2_ece9_55cd_b50c_7858bb046b5b" comment="milleleaf node 7906b1f2-ece9-55cd-b50c-7858bb046b5b">'Use Phase'!$AJ$170</definedName>
    <definedName name="ox_7911c863_70b5_52a4_be16_9ddb2450cf9c" comment="milleleaf node 7911c863-70b5-52a4-be16-9ddb2450cf9c">'Heat map article'!$AO$11</definedName>
    <definedName name="ox_79167599_6630_5844_bc62_b6260e3d4a47" comment="milleleaf node 79167599-6630-5844-bc62-b6260e3d4a47">'Use Phase_Grid'!$R$163</definedName>
    <definedName name="ox_79173ad8_e1e7_538e_8134_c0aedc7090f0" comment="milleleaf node 79173ad8-e1e7-538e-8134-c0aedc7090f0">Recycling!$AP$166</definedName>
    <definedName name="ox_791a2882_6b54_5a58_8e01_03bc009a6d57" comment="milleleaf node 791a2882-6b54-5a58-8e01-03bc009a6d57">'Heat map article'!$Q$81</definedName>
    <definedName name="ox_791a9548_a254_58ae_bf8c_a29cbc7c54a1" comment="milleleaf node 791a9548-a254-58ae-bf8c-a29cbc7c54a1">'Use Phase'!$AE$241</definedName>
    <definedName name="ox_791b017a_259b_5f1c_a55a_b08cff6f5545" comment="milleleaf node 791b017a-259b-5f1c-a55a-b08cff6f5545">'Use Phase'!$U$319</definedName>
    <definedName name="ox_7920fea8_0fea_544f_a3b4_0215f0c99953" comment="milleleaf node 7920fea8-0fea-544f-a3b4-0215f0c99953">Resume_SensAnal!$G$199</definedName>
    <definedName name="ox_79269ecf_d637_5f66_98f4_d123841e5a44" comment="milleleaf node 79269ecf-d637-5f66-98f4-d123841e5a44">Production!$J$28</definedName>
    <definedName name="ox_79288361_6282_5c2f_9a87_afe53da2ced1" comment="milleleaf node 79288361-6282-5c2f-9a87-afe53da2ced1">'Use Phase'!$AG$287</definedName>
    <definedName name="ox_7929d188_20d6_5f40_9aa9_24c686b7f5fa" comment="milleleaf node 7929d188-20d6-5f40-9aa9-24c686b7f5fa">Recycling!$CD$109</definedName>
    <definedName name="ox_792b3a92_89ad_58c5_ad57_dab282aab1e3" comment="milleleaf node 792b3a92-89ad-58c5-ad57-dab282aab1e3">Recycling!$I$81</definedName>
    <definedName name="ox_792b646c_cebd_5d29_b549_988bae94287d" comment="milleleaf node 792b646c-cebd-5d29-b549-988bae94287d">Production!$Q$29</definedName>
    <definedName name="ox_792dba23_7499_526f_b11c_6e6990bd67c2" comment="milleleaf node 792dba23-7499-526f-b11c-6e6990bd67c2">Resume_SensAnal!$D$132</definedName>
    <definedName name="ox_7936dff2_69c8_571b_b550_3bac601b0588" comment="milleleaf node 7936dff2-69c8-571b-b550-3bac601b0588">'Use Phase'!$M$167</definedName>
    <definedName name="ox_79397f0a_c2fe_5a0d_a427_1080fd9b0251" comment="milleleaf node 79397f0a-c2fe-5a0d-a427-1080fd9b0251">'Use Phase'!$AE$220</definedName>
    <definedName name="ox_793a37c7_78ba_5849_a9d6_a7aa18282778" comment="milleleaf node 793a37c7-78ba-5849-a9d6-a7aa18282778">'Heat map article'!$Z$46</definedName>
    <definedName name="ox_793b060c_ceb5_55f8_8807_c7deabafdfa3" comment="milleleaf node 793b060c-ceb5-55f8-8807-c7deabafdfa3">Recycling!$G$122</definedName>
    <definedName name="ox_793e63e5_c6b9_5aa3_9199_570aa8d683ed" comment="milleleaf node 793e63e5-c6b9-5aa3-9199-570aa8d683ed">Production!$AA$55</definedName>
    <definedName name="ox_7940884e_6bc5_5342_aeda_4abfa5084e69" comment="milleleaf node 7940884e-6bc5-5342-aeda-4abfa5084e69">'Use Phase_Grid'!$N$190</definedName>
    <definedName name="ox_79430699_4b05_5192_8a88_d5b4b05b526c" comment="milleleaf node 79430699-4b05-5192-8a88-d5b4b05b526c">'Use Phase_Grid'!$M$162</definedName>
    <definedName name="ox_794c6d56_8f06_5c24_b8a1_de9fc6ffb4b2" comment="milleleaf node 794c6d56-8f06-5c24-b8a1-de9fc6ffb4b2">'Use Phase'!$N$59</definedName>
    <definedName name="ox_794d9a68_a12f_5681_bab7_d35455f9eb60" comment="milleleaf node 794d9a68-a12f-5681-bab7-d35455f9eb60">'Heat map article'!$AF$150</definedName>
    <definedName name="ox_794f15ce_0c42_55d4_a28d_422bab501256" comment="milleleaf node 794f15ce-0c42-55d4-a28d-422bab501256">'Use Phase'!$AJ$304</definedName>
    <definedName name="ox_7950615e_2331_5736_8983_325618d9fed8" comment="milleleaf node 7950615e-2331-5736-8983-325618d9fed8">'Heat map article'!$AD$28</definedName>
    <definedName name="ox_7951de26_6c39_5bc3_a95e_a9aeb45fbb13" comment="milleleaf node 7951de26-6c39-5bc3-a95e-a9aeb45fbb13">Resume_SensAnal!$I$10</definedName>
    <definedName name="ox_7957f5fc_fb9e_5e7b_8b42_746aeab0524f" comment="milleleaf node 7957f5fc-fb9e-5e7b-8b42-746aeab0524f">Recycling!$AY$88</definedName>
    <definedName name="ox_795d3338_ea58_5253_b6b6_68e57238ad0b" comment="milleleaf node 795d3338-ea58-5253-b6b6-68e57238ad0b">Resume_SensAnal!$AN$95</definedName>
    <definedName name="ox_79625517_9d54_54dd_8c5f_041cea179a11" comment="milleleaf node 79625517-9d54-54dd-8c5f-041cea179a11">Resume_SensAnal!$M$42</definedName>
    <definedName name="ox_7963ffc6_f963_57e0_9039_2679d7497e09" comment="milleleaf node 7963ffc6-f963-57e0-9039-2679d7497e09">Recycling!$AV$306</definedName>
    <definedName name="ox_796523f6_5fff_58c8_8870_5fad3ce4cbec" comment="milleleaf node 796523f6-5fff-58c8-8870-5fad3ce4cbec">Recycling!$I$105</definedName>
    <definedName name="ox_7966301a_b9d6_5402_bab8_1d4bb06ce238" comment="milleleaf node 7966301a-b9d6-5402-bab8-1d4bb06ce238">Recycling!$AV$328</definedName>
    <definedName name="ox_796c135b_130a_5382_b1ff_d998a0c971f4" comment="milleleaf node 796c135b-130a-5382-b1ff-d998a0c971f4">'Heat map article'!$AU$17</definedName>
    <definedName name="ox_796fc3d4_4705_51c6_b464_7628b8bac1d8" comment="milleleaf node 796fc3d4-4705-51c6-b464-7628b8bac1d8">'Use Phase'!$N$385</definedName>
    <definedName name="ox_796fc474_ab3c_5713_9860_756c4ca57a68" comment="milleleaf node 796fc474-ab3c-5713-9860-756c4ca57a68">'Use Phase'!$AH$152</definedName>
    <definedName name="ox_797337ad_af0a_5ebb_94b5_3a01eb4abd76" comment="milleleaf node 797337ad-af0a-5ebb-94b5-3a01eb4abd76">Resume_SensAnal!$AO$125</definedName>
    <definedName name="ox_797483b9_464e_5ea4_9e6b_57061f5045cd" comment="milleleaf node 797483b9-464e-5ea4-9e6b-57061f5045cd">'Use Phase'!$O$359</definedName>
    <definedName name="ox_7974bc5b_ff68_5d8b_9c91_3e7edd9c9764" comment="milleleaf node 7974bc5b-ff68-5d8b-9c91-3e7edd9c9764">Resume_SensAnal!$T$74</definedName>
    <definedName name="ox_7975d9d3_d5b3_5ac8_a195_a95cabd10f89" comment="milleleaf node 7975d9d3-d5b3-5ac8-a195-a95cabd10f89">Resume_SensAnal!$AI$38</definedName>
    <definedName name="ox_797aba10_af9a_52be_858a_56c13eebe8d3" comment="milleleaf node 797aba10-af9a-52be-858a-56c13eebe8d3">'Use Phase_Grid'!$W$210</definedName>
    <definedName name="ox_797e64e2_fe41_5ee3_aa1d_26b1f5d891df" comment="milleleaf node 797e64e2-fe41-5ee3-aa1d-26b1f5d891df">'Heat map article'!$L$118</definedName>
    <definedName name="ox_7982ee17_d76a_5987_9855_46a357accfc4" comment="milleleaf node 7982ee17-d76a-5987-9855-46a357accfc4">'Use Phase_Grid'!$O$79</definedName>
    <definedName name="ox_79831e66_c514_58a2_bd36_13485801eee0" comment="milleleaf node 79831e66-c514-58a2-bd36-13485801eee0">'Heat map article'!$H$83</definedName>
    <definedName name="ox_79837172_1ed6_5c58_8b02_19c05a80bcaf" comment="milleleaf node 79837172-1ed6-5c58-8b02-19c05a80bcaf">'Use Phase'!$AI$323</definedName>
    <definedName name="ox_79837b53_04bb_5e19_b5c7_4261714d1a13" comment="milleleaf node 79837b53-04bb-5e19-b5c7-4261714d1a13">'Heat map article'!$G$92</definedName>
    <definedName name="ox_79849a98_4059_511d_8e2e_2db5fce54a94" comment="milleleaf node 79849a98-4059-511d-8e2e-2db5fce54a94">'Heat map article'!$AP$22</definedName>
    <definedName name="ox_798af2f8_a485_547e_9542_0e4a79138982" comment="milleleaf node 798af2f8-a485-547e-9542-0e4a79138982">Resume_SensAnal!$AI$45</definedName>
    <definedName name="ox_79995aa7_109a_5347_b079_f4105c4f5387" comment="milleleaf node 79995aa7-109a-5347-b079-f4105c4f5387">'Use Phase'!$AD$291</definedName>
    <definedName name="ox_7999deac_b50b_5cd8_a912_7f45a42a1506" comment="milleleaf node 7999deac-b50b-5cd8-a912-7f45a42a1506">Production!$BC$80</definedName>
    <definedName name="ox_799a6aec_a81c_5caf_9604_6051c2dc6ac6" comment="milleleaf node 799a6aec-a81c-5caf-9604-6051c2dc6ac6">Resume_SensAnal!$N$116</definedName>
    <definedName name="ox_799d76ee_0807_5d69_ae39_69ee279ed11b" comment="milleleaf node 799d76ee-0807-5d69-ae39-69ee279ed11b">Whisker_Sens!$F$10</definedName>
    <definedName name="ox_799e334b_c056_523e_89b0_6a6d5caea43d" comment="milleleaf node 799e334b-c056-523e-89b0-6a6d5caea43d">'Use Phase_Grid'!$J$264</definedName>
    <definedName name="ox_79a11d7f_68f9_5133_a681_2bd55d20ad22" comment="milleleaf node 79a11d7f-68f9-5133-a681-2bd55d20ad22">Recycling!$J$83</definedName>
    <definedName name="ox_79a15674_d7c9_5152_b2dd_67193ccb9689" comment="milleleaf node 79a15674-d7c9-5152-b2dd-67193ccb9689">Graphs!$I$26</definedName>
    <definedName name="ox_79a27705_32d1_5546_9757_898fdb07b69f" comment="milleleaf node 79a27705-32d1-5546-9757-898fdb07b69f">Resume_SensAnal!$N$99</definedName>
    <definedName name="ox_79a45935_25d2_5cde_a028_9f614a512502" comment="milleleaf node 79a45935-25d2-5cde-a028-9f614a512502">Recycling!$BP$108</definedName>
    <definedName name="ox_79a71d04_0da7_5ae6_9788_a6874e7a0498" comment="milleleaf node 79a71d04-0da7-5ae6-9788-a6874e7a0498">'Use Phase_Grid'!$W$220</definedName>
    <definedName name="ox_79a7aa38_30a1_53aa_ab2a_1145c128e2f3" comment="milleleaf node 79a7aa38-30a1-53aa-ab2a-1145c128e2f3">Recycling!$AZ$100</definedName>
    <definedName name="ox_79af00d1_6f42_5532_8103_077840a0f290" comment="milleleaf node 79af00d1-6f42-5532-8103-077840a0f290">'Heat map article'!$H$122</definedName>
    <definedName name="ox_79b39471_2218_5216_93c7_85af9fdf7a5e" comment="milleleaf node 79b39471-2218-5216-93c7-85af9fdf7a5e">Resume_SensAnal!$AP$37</definedName>
    <definedName name="ox_79b405ed_5e60_5749_b011_0a18a8c24992" comment="milleleaf node 79b405ed-5e60-5749-b011-0a18a8c24992">'Heat map article'!$AM$35</definedName>
    <definedName name="ox_79b4ae6d_40f5_5207_a483_6bced2f396a4" comment="milleleaf node 79b4ae6d-40f5-5207-a483-6bced2f396a4">'Use Phase_Grid'!$Q$146</definedName>
    <definedName name="ox_79b576c6_18c3_5e87_9ba4_e2a9b8820982" comment="milleleaf node 79b576c6-18c3-5e87-9ba4-e2a9b8820982">Resume_SensAnal!$W$188</definedName>
    <definedName name="ox_79b7fc29_2489_563d_932d_7d0c7fda61d9" comment="milleleaf node 79b7fc29-2489-563d-932d-7d0c7fda61d9">Recycling!$R$136</definedName>
    <definedName name="ox_79b84f5a_81d5_5c9a_bc43_86825dc610a0" comment="milleleaf node 79b84f5a-81d5-5c9a-bc43-86825dc610a0">Production!$Z$148</definedName>
    <definedName name="ox_79ba4ac6_6134_5feb_9f4a_5fedfb916926" comment="milleleaf node 79ba4ac6-6134-5feb-9f4a-5fedfb916926">'Heat map article'!$AV$34</definedName>
    <definedName name="ox_79bbe128_4b20_5a04_bae4_b7bce3ac237d" comment="milleleaf node 79bbe128-4b20-5a04-bae4-b7bce3ac237d">Resume_SensAnal!$AE$42</definedName>
    <definedName name="ox_79bd9455_2d5b_5f6d_ba63_f14127c5b6bd" comment="milleleaf node 79bd9455-2d5b-5f6d-ba63-f14127c5b6bd">Whisker_Sens!$B$2</definedName>
    <definedName name="ox_79c18540_943f_5778_8ea6_ecd4c201d0c6" comment="milleleaf node 79c18540-943f-5778-8ea6-ecd4c201d0c6">'Heat map article'!$W$138</definedName>
    <definedName name="ox_79c1e647_aee2_5c69_9681_05eabe46e902" comment="milleleaf node 79c1e647-aee2-5c69-9681-05eabe46e902">Resume_SensAnal!$Q$183</definedName>
    <definedName name="ox_79c66ce8_632b_543e_b8b0_bdf445d7874c" comment="milleleaf node 79c66ce8-632b-543e-b8b0-bdf445d7874c">'Use Phase_Grid'!$N$9</definedName>
    <definedName name="ox_79c9cd56_256e_59cb_a56a_aad4d5414bd9" comment="milleleaf node 79c9cd56-256e-59cb-a56a-aad4d5414bd9">'Use Phase'!$R$324</definedName>
    <definedName name="ox_79cb0c80_34c3_5646_ae94_67fdf0c66d74" comment="milleleaf node 79cb0c80-34c3-5646-ae94-67fdf0c66d74">'Use Phase_Grid'!$N$46</definedName>
    <definedName name="ox_79cb3605_964f_5c76_9427_ffc6f78e1af4" comment="milleleaf node 79cb3605-964f-5c76-9427-ffc6f78e1af4">Resume_SensAnal!$AN$96</definedName>
    <definedName name="ox_79cfc0d3_f684_56f9_b02d_df2fc256ff31" comment="milleleaf node 79cfc0d3-f684-56f9-b02d-df2fc256ff31">'Heat map article'!$K$90</definedName>
    <definedName name="ox_79cfc4a8_e96b_5c13_a527_1ce610ddf52c" comment="milleleaf node 79cfc4a8-e96b-5c13-a527-1ce610ddf52c">'Heat map article'!$AO$37</definedName>
    <definedName name="ox_79d60b0b_f57b_53fc_9249_86e37b11400e" comment="milleleaf node 79d60b0b-f57b-53fc-9249-86e37b11400e">'Use Phase'!$AJ$349</definedName>
    <definedName name="ox_79d803fb_e5d2_5daf_bdfa_e6a8b819e54a" comment="milleleaf node 79d803fb-e5d2-5daf-bdfa-e6a8b819e54a">'Use Phase_Grid'!$K$230</definedName>
    <definedName name="ox_79d9159c_567a_5c29_86a7_469c611cacee" comment="milleleaf node 79d9159c-567a-5c29-86a7-469c611cacee">'Heat map article'!$AF$54</definedName>
    <definedName name="ox_79de7859_4e13_541b_8668_4662198bdeac" comment="milleleaf node 79de7859-4e13-541b-8668-4662198bdeac">Recycling!$AC$111</definedName>
    <definedName name="ox_79deb55b_c082_5d6e_8811_08592c3ea6b2" comment="milleleaf node 79deb55b-c082-5d6e-8811-08592c3ea6b2">'Use Phase'!$W$230</definedName>
    <definedName name="ox_79df559f_e9fc_5ffb_8cc8_4be0ebfa9a0f" comment="milleleaf node 79df559f-e9fc-5ffb-8cc8-4be0ebfa9a0f">'Use Phase'!$N$371</definedName>
    <definedName name="ox_79dfb629_e7aa_5d94_beed_16595464ec2a" comment="milleleaf node 79dfb629-e7aa-5d94-beed-16595464ec2a">'Use Phase'!$S$296</definedName>
    <definedName name="ox_79dfcf79_0776_59d6_9708_424f0c6bb242" comment="milleleaf node 79dfcf79-0776-59d6-9708-424f0c6bb242">Recycling!$F$103</definedName>
    <definedName name="ox_79e44d91_f439_5af9_8b57_6f286b766555" comment="milleleaf node 79e44d91-f439-5af9-8b57-6f286b766555">'Use Phase'!$AD$350</definedName>
    <definedName name="ox_79e61091_8d7e_55e1_9acd_adc34a8d6fd8" comment="milleleaf node 79e61091-8d7e-55e1-9acd-adc34a8d6fd8">'Use Phase'!$R$51</definedName>
    <definedName name="ox_79e6bb5d_1f77_58b4_b21a_173fbe728826" comment="milleleaf node 79e6bb5d-1f77-58b4-b21a-173fbe728826">'Heat map article'!$AH$86</definedName>
    <definedName name="ox_79ea97d1_46ff_5a98_8f55_1b379cead755" comment="milleleaf node 79ea97d1-46ff-5a98-8f55-1b379cead755">'Use Phase_Grid'!$K$202</definedName>
    <definedName name="ox_79eaa1c7_5367_5a70_8e59_710e42900fed" comment="milleleaf node 79eaa1c7-5367-5a70-8e59-710e42900fed">Recycling!$AU$303</definedName>
    <definedName name="ox_79ec5a3e_db8c_516c_8f22_9a48b5e3c63d" comment="milleleaf node 79ec5a3e-db8c-516c-8f22-9a48b5e3c63d">Production!$O$55</definedName>
    <definedName name="ox_79ec618c_da80_5d32_90cf_379203747a85" comment="milleleaf node 79ec618c-da80-5d32-90cf-379203747a85">'Heat map article'!$AM$17</definedName>
    <definedName name="ox_79eedef1_005a_5066_ae6f_5826e167eda6" comment="milleleaf node 79eedef1-005a-5066-ae6f-5826e167eda6">'Use Phase'!$J$376</definedName>
    <definedName name="ox_79f70469_9559_53bd_ab09_edcf3ea795e9" comment="milleleaf node 79f70469-9559-53bd-ab09-edcf3ea795e9">'Heat map article'!$AB$28</definedName>
    <definedName name="ox_79f7f0ec_28f5_5826_b2a0_e436406ad88a" comment="milleleaf node 79f7f0ec-28f5-5826-b2a0-e436406ad88a">Resume_SensAnal!$S$70</definedName>
    <definedName name="ox_79f90bf9_fe98_5726_8956_b402181bc897" comment="milleleaf node 79f90bf9-fe98-5726-8956-b402181bc897">'Use Phase'!$W$137</definedName>
    <definedName name="ox_79fd50c1_03b2_54f5_90cc_cea88b0669ea" comment="milleleaf node 79fd50c1-03b2-54f5-90cc-cea88b0669ea">'Use Phase'!$AJ$214</definedName>
    <definedName name="ox_79fe748d_dc89_5e33_a402_3509a23c33ac" comment="milleleaf node 79fe748d-dc89-5e33-a402-3509a23c33ac">Resume_SensAnal!$P$89</definedName>
    <definedName name="ox_7a005175_021b_59f1_a3ca_a449042711a1" comment="milleleaf node 7a005175-021b-59f1-a3ca-a449042711a1">'Use Phase_Grid'!$V$161</definedName>
    <definedName name="ox_7a00efc1_c15b_516d_8102_4ee814927661" comment="milleleaf node 7a00efc1-c15b-516d-8102-4ee814927661">'Heat map article'!$AG$11</definedName>
    <definedName name="ox_7a0228ca_4a4c_5843_bbf5_65a58e23b6bc" comment="milleleaf node 7a0228ca-4a4c-5843-bbf5-65a58e23b6bc">Resume_SensAnal!$D$159</definedName>
    <definedName name="ox_7a033807_a8f5_5af3_abf5_6349a4eaa978" comment="milleleaf node 7a033807-a8f5-5af3-abf5-6349a4eaa978">Whisker_Sens!$C$33</definedName>
    <definedName name="ox_7a042fef_f13c_5f6a_899d_5e5d5b88a707" comment="milleleaf node 7a042fef-f13c-5f6a-899d-5e5d5b88a707">'Heat map article'!$X$34</definedName>
    <definedName name="ox_7a048673_1a14_5ced_9c10_85e4fe202db2" comment="milleleaf node 7a048673-1a14-5ced-9c10-85e4fe202db2">'Use Phase'!$T$249</definedName>
    <definedName name="ox_7a082cf6_c399_5c0a_85ff_8e96e439d06a" comment="milleleaf node 7a082cf6-c399-5c0a-85ff-8e96e439d06a">Resume_SensAnal!$D$84</definedName>
    <definedName name="ox_7a0c84b0_0ca3_55d7_8bd2_9c893a3f6807" comment="milleleaf node 7a0c84b0-0ca3-55d7-8bd2-9c893a3f6807">'Use Phase'!$P$292</definedName>
    <definedName name="ox_7a10d8f3_5f9b_5c5f_9503_6ae1a2acc5f7" comment="milleleaf node 7a10d8f3-5f9b-5c5f-9503-6ae1a2acc5f7">'Use Phase'!$AG$259</definedName>
    <definedName name="ox_7a14d336_fefc_5f1b_868d_ba58fb766e84" comment="milleleaf node 7a14d336-fefc-5f1b-868d-ba58fb766e84">Resume_SensAnal!$AR$120</definedName>
    <definedName name="ox_7a1593a9_0bc3_5252_97be_0fa3ead4d6b9" comment="milleleaf node 7a1593a9-0bc3-5252-97be-0fa3ead4d6b9">'Use Phase_Grid'!$N$257</definedName>
    <definedName name="ox_7a15983e_e9db_5868_8bf6_12d4d15a42eb" comment="milleleaf node 7a15983e-e9db-5868-8bf6-12d4d15a42eb">'Use Phase_Grid'!$K$192</definedName>
    <definedName name="ox_7a1e4c11_84db_570d_9aeb_d76a5d08e67f" comment="milleleaf node 7a1e4c11-84db-570d-9aeb-d76a5d08e67f">Production!$M$112</definedName>
    <definedName name="ox_7a1f114a_336b_5179_8572_de39fbb74a7e" comment="milleleaf node 7a1f114a-336b-5179-8572-de39fbb74a7e">'Use Phase_Grid'!$W$149</definedName>
    <definedName name="ox_7a241619_aaf4_547f_8ab9_78552f7e2e76" comment="milleleaf node 7a241619-aaf4-547f-8ab9-78552f7e2e76">'Heat map article'!$G$79</definedName>
    <definedName name="ox_7a2e260b_ec6c_5d5e_b91a_5b9a80c97eb6" comment="milleleaf node 7a2e260b-ec6c-5d5e-b91a-5b9a80c97eb6">'Heat map article'!$BA$16</definedName>
    <definedName name="ox_7a2f6da0_c053_5eae_820f_11958bc6bec3" comment="milleleaf node 7a2f6da0-c053-5eae-820f-11958bc6bec3">'Use Phase'!$O$395</definedName>
    <definedName name="ox_7a2f7d95_96e9_596d_86fa_648e8e81b766" comment="milleleaf node 7a2f7d95-96e9-596d-86fa-648e8e81b766">'Use Phase_Grid'!$C$21</definedName>
    <definedName name="ox_7a30f98c_7242_5403_ac1f_6ba7f19d67a1" comment="milleleaf node 7a30f98c-7242-5403-ac1f-6ba7f19d67a1">Resume_SensAnal!$M$65</definedName>
    <definedName name="ox_7a31bd9c_9860_56cb_a640_a4ea6f837b3f" comment="milleleaf node 7a31bd9c-9860-56cb-a640-a4ea6f837b3f">Recycling!$BF$138</definedName>
    <definedName name="ox_7a32617d_ca09_569b_9e44_1f0b1ea85f0b" comment="milleleaf node 7a32617d-ca09-569b-9e44-1f0b1ea85f0b">Production!$AF$176</definedName>
    <definedName name="ox_7a3588ba_ccb6_527a_8504_0360248ef3b3" comment="milleleaf node 7a3588ba-ccb6-527a-8504-0360248ef3b3">Production!$F$119</definedName>
    <definedName name="ox_7a386673_e639_514a_b9df_8d93d9181362" comment="milleleaf node 7a386673-e639-514a-b9df-8d93d9181362">Resume_SensAnal!$O$133</definedName>
    <definedName name="ox_7a3a7b3a_2518_5c90_8c89_a20855d1d5ab" comment="milleleaf node 7a3a7b3a-2518-5c90-8c89-a20855d1d5ab">Production!$J$36</definedName>
    <definedName name="ox_7a3ac074_0c05_5d8e_94fb_a0bd29cc8ec6" comment="milleleaf node 7a3ac074-0c05-5d8e-94fb-a0bd29cc8ec6">'Heat map article'!$V$81</definedName>
    <definedName name="ox_7a3b9d09_9458_5019_b21d_1356c433f847" comment="milleleaf node 7a3b9d09-9458-5019-b21d-1356c433f847">'Heat map article'!$Q$136</definedName>
    <definedName name="ox_7a3bf857_fd13_559f_8d76_85634a21481e" comment="milleleaf node 7a3bf857-fd13-559f-8d76-85634a21481e">'Use Phase'!$P$250</definedName>
    <definedName name="ox_7a3cb9a2_98d3_5266_932c_485e7cdb91eb" comment="milleleaf node 7a3cb9a2-98d3-5266-932c-485e7cdb91eb">Production!$AL$46</definedName>
    <definedName name="ox_7a40d3e7_1641_5e73_b880_67a2b4c4b8de" comment="milleleaf node 7a40d3e7-1641-5e73-b880-67a2b4c4b8de">'Heat map article'!$J$106</definedName>
    <definedName name="ox_7a40fd03_f446_59cf_97fb_3b2fcc0d0334" comment="milleleaf node 7a40fd03-f446-59cf-97fb-3b2fcc0d0334">'Use Phase'!$O$52</definedName>
    <definedName name="ox_7a422da9_4d39_547c_b755_a24d8a6bbeae" comment="milleleaf node 7a422da9-4d39-547c-b755-a24d8a6bbeae">'Use Phase'!$M$26</definedName>
    <definedName name="ox_7a436188_4380_5570_aa79_7160112671a1" comment="milleleaf node 7a436188-4380-5570-aa79-7160112671a1">Production!$AK$90</definedName>
    <definedName name="ox_7a43d93e_b40f_5b37_a6fa_633d103b9161" comment="milleleaf node 7a43d93e-b40f-5b37-a6fa-633d103b9161">Recycling!$AB$180</definedName>
    <definedName name="ox_7a451127_b712_51b4_9762_7a2b66b10afa" comment="milleleaf node 7a451127-b712-51b4-9762-7a2b66b10afa">'Use Phase_Grid'!$P$168</definedName>
    <definedName name="ox_7a454ef3_67c2_5429_be5d_454233a78a9e" comment="milleleaf node 7a454ef3-67c2-5429-be5d-454233a78a9e">'Use Phase_Grid'!$M$109</definedName>
    <definedName name="ox_7a45665b_2ed0_5e9b_81c0_db569371ce2e" comment="milleleaf node 7a45665b-2ed0-5e9b-81c0-db569371ce2e">'Heat map article'!$F$45</definedName>
    <definedName name="ox_7a4894b0_871b_54c6_bd3a_0c810b2889bd" comment="milleleaf node 7a4894b0-871b-54c6-bd3a-0c810b2889bd">'Use Phase_Grid'!$L$188</definedName>
    <definedName name="ox_7a4991b8_0023_5947_b60d_8d2158024ed4" comment="milleleaf node 7a4991b8-0023-5947-b60d-8d2158024ed4">Graphs!$K$7</definedName>
    <definedName name="ox_7a4a9ac5_f2e9_5ea9_adab_24b71ba5e44b" comment="milleleaf node 7a4a9ac5-f2e9-5ea9-adab-24b71ba5e44b">'Use Phase'!$K$76</definedName>
    <definedName name="ox_7a4b9c00_22c6_531e_987a_a81754b88d86" comment="milleleaf node 7a4b9c00-22c6-531e-987a-a81754b88d86">Recycling!$BI$116</definedName>
    <definedName name="ox_7a5233b2_fbfa_59c1_b17a_35de0af805cf" comment="milleleaf node 7a5233b2-fbfa-59c1-b17a-35de0af805cf">Recycling!$AT$305</definedName>
    <definedName name="ox_7a5311da_9dae_5c13_bbb1_f647e9007c33" comment="milleleaf node 7a5311da-9dae-5c13-bbb1-f647e9007c33">Graphs!$L$65</definedName>
    <definedName name="ox_7a58abe0_a6f3_553b_bc24_abc9f9dfac75" comment="milleleaf node 7a58abe0-a6f3-553b-bc24-abc9f9dfac75">Resume_SensAnal!$D$220</definedName>
    <definedName name="ox_7a5d92ab_3e0b_5c97_9fd3_3c4898ec4176" comment="milleleaf node 7a5d92ab-3e0b-5c97-9fd3-3c4898ec4176">'Heat map article'!$L$156</definedName>
    <definedName name="ox_7a628133_5f8e_5e2a_8d3d_37882e77788e" comment="milleleaf node 7a628133-5f8e-5e2a-8d3d-37882e77788e">Graphs!$B$58</definedName>
    <definedName name="ox_7a632939_a799_53ef_8211_6c23e8bd7fcd" comment="milleleaf node 7a632939-a799-53ef-8211-6c23e8bd7fcd">'Heat map article'!$AE$75</definedName>
    <definedName name="ox_7a636709_6746_532d_9051_1d3663915d5c" comment="milleleaf node 7a636709-6746-532d-9051-1d3663915d5c">Production!$AZ$20</definedName>
    <definedName name="ox_7a6449b5_7bc3_56e2_9325_bfd85646f453" comment="milleleaf node 7a6449b5-7bc3-56e2-9325-bfd85646f453">'Use Phase'!$Q$97</definedName>
    <definedName name="ox_7a649f20_e9dd_5321_a8b7_7da0384a1e2e" comment="milleleaf node 7a649f20-e9dd-5321-a8b7-7da0384a1e2e">Recycling!$I$148</definedName>
    <definedName name="ox_7a6698ba_8baa_5b3c_a3d5_1a69d10c924d" comment="milleleaf node 7a6698ba-8baa-5b3c-a3d5-1a69d10c924d">Resume_SensAnal!$G$133</definedName>
    <definedName name="ox_7a6bdf0d_a212_5a0f_82c2_890515967afd" comment="milleleaf node 7a6bdf0d-a212-5a0f-82c2-890515967afd">'Heat map article'!$Z$13</definedName>
    <definedName name="ox_7a6dfb12_684b_53a5_ba14_69456f30f616" comment="milleleaf node 7a6dfb12-684b-53a5-ba14-69456f30f616">'Heat map article'!$AR$7</definedName>
    <definedName name="ox_7a6f0f1f_ace1_546f_ba4e_613ea7e2879d" comment="milleleaf node 7a6f0f1f-ace1-546f-ba4e-613ea7e2879d">'Use Phase_Grid'!$P$114</definedName>
    <definedName name="ox_7a7233f1_f5f7_594f_a847_aeed15ec636c" comment="milleleaf node 7a7233f1-f5f7-594f-a847-aeed15ec636c">Production!$AA$4</definedName>
    <definedName name="ox_7a724ad0_92f1_5759_96d6_bdf18ec51d4f" comment="milleleaf node 7a724ad0-92f1-5759-96d6-bdf18ec51d4f">'Use Phase'!$O$15</definedName>
    <definedName name="ox_7a72ed11_2fb5_5288_aba9_60af9ddb8688" comment="milleleaf node 7a72ed11-2fb5-5288-aba9-60af9ddb8688">Graphs!$M$62</definedName>
    <definedName name="ox_7a74a5fe_73d2_54c2_b813_bc9ad56a3ca2" comment="milleleaf node 7a74a5fe-73d2-54c2-b813-bc9ad56a3ca2">'Heat map article'!$D$67</definedName>
    <definedName name="ox_7a7779de_2957_57c4_be19_88cb7dd633d8" comment="milleleaf node 7a7779de-2957-57c4-be19-88cb7dd633d8">Recycling!$BR$108</definedName>
    <definedName name="ox_7a78c4f5_341d_530d_b7de_b1324dd71330" comment="milleleaf node 7a78c4f5-341d-530d-b7de-b1324dd71330">Recycling!$AS$156</definedName>
    <definedName name="ox_7a800c10_9bf6_5250_9e4e_da0154810941" comment="milleleaf node 7a800c10-9bf6-5250-9e4e-da0154810941">'Use Phase'!$O$291</definedName>
    <definedName name="ox_7a82835a_1e96_5297_834c_c2fb57d93c2e" comment="milleleaf node 7a82835a-1e96-5297-834c-c2fb57d93c2e">'Use Phase_Grid'!$T$190</definedName>
    <definedName name="ox_7a847c3f_68fa_51cc_a612_f6fc9941f732" comment="milleleaf node 7a847c3f-68fa-51cc-a612-f6fc9941f732">'Use Phase'!$P$316</definedName>
    <definedName name="ox_7a858e69_f722_5ae2_8000_688293af618f" comment="milleleaf node 7a858e69-f722-5ae2-8000-688293af618f">Production!$AW$8</definedName>
    <definedName name="ox_7a875fde_d21d_5594_8870_5fe0529d5b43" comment="milleleaf node 7a875fde-d21d-5594-8870-5fe0529d5b43">'Use Phase_Grid'!$M$193</definedName>
    <definedName name="ox_7a8a1c90_a80a_5d7f_9a75_6532e8f642b3" comment="milleleaf node 7a8a1c90-a80a-5d7f-9a75-6532e8f642b3">'Use Phase_Grid'!$P$98</definedName>
    <definedName name="ox_7a8a58ed_02e2_5617_8afd_a49f49aace08" comment="milleleaf node 7a8a58ed-02e2-5617-8afd-a49f49aace08">Recycling!$O$93</definedName>
    <definedName name="ox_7a8ac8c9_ad4a_5374_adde_b7298b23d689" comment="milleleaf node 7a8ac8c9-ad4a-5374-adde-b7298b23d689">Resume_SensAnal!$R$48</definedName>
    <definedName name="ox_7a8b2d17_699d_5970_a739_26c6df9969ee" comment="milleleaf node 7a8b2d17-699d-5970-a739-26c6df9969ee">'Use Phase_Grid'!$W$172</definedName>
    <definedName name="ox_7a8bc316_2e50_5e6b_95aa_92f8e85da69f" comment="milleleaf node 7a8bc316-2e50-5e6b-95aa-92f8e85da69f">'Use Phase_Grid'!$P$178</definedName>
    <definedName name="ox_7a8cfe6b_7e1e_5f38_a078_41dabc444188" comment="milleleaf node 7a8cfe6b-7e1e-5f38-a078-41dabc444188">'Use Phase'!$T$293</definedName>
    <definedName name="ox_7a8fb9b0_9855_5969_b3be_932569530685" comment="milleleaf node 7a8fb9b0-9855-5969-b3be-932569530685">Production!$K$25</definedName>
    <definedName name="ox_7a926fbc_455b_5b7f_bfd0_4ec2e3f8373b" comment="milleleaf node 7a926fbc-455b-5b7f-bfd0-4ec2e3f8373b">'Use Phase'!$U$179</definedName>
    <definedName name="ox_7a92e8fa_3769_559a_864d_067d2183961d" comment="milleleaf node 7a92e8fa-3769-559a-864d-067d2183961d">'Use Phase'!$R$318</definedName>
    <definedName name="ox_7a9757e7_3f4d_551e_8240_ad3623ff3141" comment="milleleaf node 7a9757e7-3f4d-551e-8240-ad3623ff3141">Recycling!$R$154</definedName>
    <definedName name="ox_7a9b038b_2c03_54fb_b320_d5dd3947fed6" comment="milleleaf node 7a9b038b-2c03-54fb-b320-d5dd3947fed6">Resume_SensAnal!$J$36</definedName>
    <definedName name="ox_7a9e621b_ed98_58ca_8713_6a4e48acbf1c" comment="milleleaf node 7a9e621b-ed98-58ca-8713-6a4e48acbf1c">Resume_SensAnal!$AI$44</definedName>
    <definedName name="ox_7aa47a66_8668_59de_bca1_e5befed74a9a" comment="milleleaf node 7aa47a66-8668-59de-bca1-e5befed74a9a">Resume_SensAnal!$D$200</definedName>
    <definedName name="ox_7aaf0a73_739c_54d4_8238_c9bef86092d5" comment="milleleaf node 7aaf0a73-739c-54d4-8238-c9bef86092d5">'Use Phase'!$AJ$181</definedName>
    <definedName name="ox_7ab017d6_73f8_578d_9c26_be0c0a552705" comment="milleleaf node 7ab017d6-73f8-578d-9c26-be0c0a552705">'Heat map article'!$AN$34</definedName>
    <definedName name="ox_7ab6e171_3215_5561_8aa5_568f858c9e0e" comment="milleleaf node 7ab6e171-3215-5561-8aa5-568f858c9e0e">Recycling!$V$173</definedName>
    <definedName name="ox_7abb7218_47e3_5143_a622_0d669d0d6228" comment="milleleaf node 7abb7218-47e3-5143-a622-0d669d0d6228">Production!$Y$149</definedName>
    <definedName name="ox_7abc8215_22bd_52fc_bf24_ea7e5b07cd18" comment="milleleaf node 7abc8215-22bd-52fc-bf24-ea7e5b07cd18">Recycling!$AH$175</definedName>
    <definedName name="ox_7abcbb5a_ed05_5cbf_82b4_efbe7f2935d6" comment="milleleaf node 7abcbb5a-ed05-5cbf-82b4-efbe7f2935d6">Resume_SensAnal!$P$47</definedName>
    <definedName name="ox_7abe1d09_39e0_5504_992d_3aa494189f47" comment="milleleaf node 7abe1d09-39e0-5504-992d-3aa494189f47">'Heat map article'!$W$151</definedName>
    <definedName name="ox_7ac0543d_3d79_5fd5_ac96_3a9865f058a4" comment="milleleaf node 7ac0543d-3d79-5fd5-ac96-3a9865f058a4">'Heat map article'!$AE$61</definedName>
    <definedName name="ox_7ac20dbb_c5fa_521c_b194_c5bd31bafcbb" comment="milleleaf node 7ac20dbb-c5fa-521c-b194-c5bd31bafcbb">'Use Phase'!$AJ$247</definedName>
    <definedName name="ox_7ad032a1_f961_5361_99c3_e148093f4fdf" comment="milleleaf node 7ad032a1-f961-5361-99c3-e148093f4fdf">'Use Phase'!$AH$205</definedName>
    <definedName name="ox_7ad1299b_3e44_5f24_a77d_a6f617fc8236" comment="milleleaf node 7ad1299b-3e44-5f24-a77d-a6f617fc8236">Production!$O$30</definedName>
    <definedName name="ox_7ad2091e_61b0_5744_bd0a_cf18090ea175" comment="milleleaf node 7ad2091e-61b0-5744-bd0a-cf18090ea175">'Use Phase'!$E$42</definedName>
    <definedName name="ox_7ad491a4_c496_5f7f_b4da_d47c7056fc13" comment="milleleaf node 7ad491a4-c496-5f7f-b4da-d47c7056fc13">Recycling!$AZ$99</definedName>
    <definedName name="ox_7ad58fe8_4f0f_5f7d_b0ad_1aaf75ca99ec" comment="milleleaf node 7ad58fe8-4f0f-5f7d-b0ad-1aaf75ca99ec">Production!$BO$95</definedName>
    <definedName name="ox_7ad7205e_444b_5b40_956b_084e589af40e" comment="milleleaf node 7ad7205e-444b-5b40-956b-084e589af40e">Recycling!$AV$320</definedName>
    <definedName name="ox_7adb2ee5_485a_512d_922c_ed2ebd169b87" comment="milleleaf node 7adb2ee5-485a-512d-922c-ed2ebd169b87">Resume_SensAnal!$K$168</definedName>
    <definedName name="ox_7ae45847_b07c_50e8_be5a_4449f9a453f5" comment="milleleaf node 7ae45847-b07c-50e8-be5a-4449f9a453f5">'Heat map article'!$C$123</definedName>
    <definedName name="ox_7ae637f3_269b_5857_820a_b015a8936b11" comment="milleleaf node 7ae637f3-269b-5857-820a-b015a8936b11">Production!$Z$180</definedName>
    <definedName name="ox_7aebfcbf_5e29_584c_8f47_124eeafc0a34" comment="milleleaf node 7aebfcbf-5e29-584c-8f47-124eeafc0a34">Recycling!$AE$83</definedName>
    <definedName name="ox_7aee0a67_b719_5971_9a09_644d9bd763a5" comment="milleleaf node 7aee0a67-b719-5971-9a09-644d9bd763a5">Resume_SensAnal!$T$11</definedName>
    <definedName name="ox_7af07d0d_ec18_5ca2_845b_014a38d21519" comment="milleleaf node 7af07d0d-ec18-5ca2-845b-014a38d21519">'Heat map article'!$AD$8</definedName>
    <definedName name="ox_7af115fa_e614_556b_846f_7d4871851a25" comment="milleleaf node 7af115fa-e614-556b-846f-7d4871851a25">Production!$K$230</definedName>
    <definedName name="ox_7af1e9c3_27e4_5402_9037_7a863e6615e6" comment="milleleaf node 7af1e9c3-27e4-5402-9037-7a863e6615e6">Resume_SensAnal!$G$127</definedName>
    <definedName name="ox_7af23ae9_a704_523e_9865_b9986de4960a" comment="milleleaf node 7af23ae9-a704-523e-9865-b9986de4960a">Production!$BF$220</definedName>
    <definedName name="ox_7af5a4c0_2126_5ce9_9ea3_7c9037677d80" comment="milleleaf node 7af5a4c0-2126-5ce9-9ea3-7c9037677d80">'Heat map article'!$AJ$58</definedName>
    <definedName name="ox_7af5bf3c_e05a_589c_8811_d412109bee24" comment="milleleaf node 7af5bf3c-e05a-589c-8811-d412109bee24">'Heat map article'!$AU$8</definedName>
    <definedName name="ox_7af6f6b8_87d1_5d47_82af_22b2916323ac" comment="milleleaf node 7af6f6b8-87d1-5d47-82af-22b2916323ac">'Use Phase_Grid'!$J$148</definedName>
    <definedName name="ox_7af7b26e_fa51_591e_af80_50a0104fcf41" comment="milleleaf node 7af7b26e-fa51-591e-af80-50a0104fcf41">'Use Phase_Grid'!$P$111</definedName>
    <definedName name="ox_7aff3a35_73cf_5add_b10e_ae3bda8a5162" comment="milleleaf node 7aff3a35-73cf-5add-b10e-ae3bda8a5162">'Use Phase'!$O$193</definedName>
    <definedName name="ox_7affd207_fc4b_555c_adad_e74966535e8d" comment="milleleaf node 7affd207-fc4b-555c-adad-e74966535e8d">'Use Phase'!$AK$222</definedName>
    <definedName name="ox_7b0176d5_f31c_5138_b9bd_832b90a8adb9" comment="milleleaf node 7b0176d5-f31c-5138-b9bd-832b90a8adb9">'Use Phase'!$P$199</definedName>
    <definedName name="ox_7b0951fc_505c_5ec8_a6ff_582013018603" comment="milleleaf node 7b0951fc-505c-5ec8-a6ff-582013018603">'Use Phase'!$AG$232</definedName>
    <definedName name="ox_7b0b0378_c505_54e0_bff5_c2e2f72bdb46" comment="milleleaf node 7b0b0378-c505-54e0-bff5-c2e2f72bdb46">Resume_SensAnal!$F$221</definedName>
    <definedName name="ox_7b0b428f_e714_5838_8768_c38c21250a25" comment="milleleaf node 7b0b428f-e714-5838-8768-c38c21250a25">Production!$BN$89</definedName>
    <definedName name="ox_7b0cb756_8bce_5289_93c7_f0b3092e9849" comment="milleleaf node 7b0cb756-8bce-5289-93c7-f0b3092e9849">'Use Phase_Grid'!$S$155</definedName>
    <definedName name="ox_7b0cfbf8_966f_52ed_9a33_4b1d41b0733e" comment="milleleaf node 7b0cfbf8-966f-52ed-9a33-4b1d41b0733e">Production!$O$198</definedName>
    <definedName name="ox_7b0ecd97_c5b8_5fae_97e8_089b29ad4543" comment="milleleaf node 7b0ecd97-c5b8-5fae-97e8-089b29ad4543">'Use Phase'!$AJ$287</definedName>
    <definedName name="ox_7b10e25c_2dcb_5707_9fb6_a31e3b358aa5" comment="milleleaf node 7b10e25c-2dcb-5707-9fb6-a31e3b358aa5">Graphs!$C$4</definedName>
    <definedName name="ox_7b1221e1_adb9_5e4c_b1b6_07cce8c66a49" comment="milleleaf node 7b1221e1-adb9-5e4c-b1b6-07cce8c66a49">Production!$E$176</definedName>
    <definedName name="ox_7b13520b_3ee8_5dd6_a7e4_4fe8efd53e72" comment="milleleaf node 7b13520b-3ee8-5dd6-a7e4-4fe8efd53e72">Production!$AL$192</definedName>
    <definedName name="ox_7b1421df_7a3c_51f8_bd9b_1a33726e3e7b" comment="milleleaf node 7b1421df-7a3c-51f8-bd9b-1a33726e3e7b">Recycling!$E$88</definedName>
    <definedName name="ox_7b1c13f9_edfa_592c_ae67_ae6fe7355bd1" comment="milleleaf node 7b1c13f9-edfa-592c-ae67-ae6fe7355bd1">'Use Phase'!$AF$346</definedName>
    <definedName name="ox_7b1c75ac_f8d5_5bf4_94f4_d00df9f5318c" comment="milleleaf node 7b1c75ac-f8d5-5bf4-94f4-d00df9f5318c">Resume_SensAnal!$T$38</definedName>
    <definedName name="ox_7b1ef6aa_c55a_5247_b4fb_386a9b267899" comment="milleleaf node 7b1ef6aa-c55a-5247-b4fb-386a9b267899">Resume_SensAnal!$N$77</definedName>
    <definedName name="ox_7b1f5f43_477f_5b35_aac9_119d45a5d711" comment="milleleaf node 7b1f5f43-477f-5b35-aac9-119d45a5d711">Graphs!$M$6</definedName>
    <definedName name="ox_7b20ae6f_b323_5aef_9394_41866251f251" comment="milleleaf node 7b20ae6f-b323-5aef-9394-41866251f251">Resume_SensAnal!$J$197</definedName>
    <definedName name="ox_7b2a9a63_10ab_566a_b5fe_23056ac91fe2" comment="milleleaf node 7b2a9a63-10ab-566a-b5fe-23056ac91fe2">Recycling!$G$91</definedName>
    <definedName name="ox_7b397b29_f914_507d_8db6_59c898dce0fd" comment="milleleaf node 7b397b29-f914-507d-8db6-59c898dce0fd">'Use Phase'!$K$151</definedName>
    <definedName name="ox_7b3a57f1_5fe5_5b9a_9a6d_2b0c1674df47" comment="milleleaf node 7b3a57f1-5fe5-5b9a-9a6d-2b0c1674df47">'Use Phase'!$N$105</definedName>
    <definedName name="ox_7b3cf29f_e884_511c_aade_5e4cc0f443ec" comment="milleleaf node 7b3cf29f-e884-511c-aade-5e4cc0f443ec">'Use Phase_Grid'!$Q$147</definedName>
    <definedName name="ox_7b3d7f20_90cd_5202_9577_447b55d8b054" comment="milleleaf node 7b3d7f20-90cd-5202-9577-447b55d8b054">'Use Phase'!$S$254</definedName>
    <definedName name="ox_7b407146_24d2_5ff9_b4c4_cb22538b73f8" comment="milleleaf node 7b407146-24d2-5ff9-b4c4-cb22538b73f8">Production!$AU$200</definedName>
    <definedName name="ox_7b419ec0_e546_5544_9a6c_105646be0122" comment="milleleaf node 7b419ec0-e546-5544-9a6c-105646be0122">'Use Phase'!$M$329</definedName>
    <definedName name="ox_7b487a50_0b79_5f5d_a5ec_da7fcd354783" comment="milleleaf node 7b487a50-0b79-5f5d-a5ec-da7fcd354783">'Use Phase'!$K$348</definedName>
    <definedName name="ox_7b498c74_fc66_5263_ac9a_b93643b55699" comment="milleleaf node 7b498c74-fc66-5263-ac9a-b93643b55699">'Use Phase_Grid'!$D$9</definedName>
    <definedName name="ox_7b4b74b1_804e_51fe_9b54_b4203fd3e599" comment="milleleaf node 7b4b74b1-804e-51fe-9b54-b4203fd3e599">Whisker_Sens!$F$51</definedName>
    <definedName name="ox_7b4c18c1_44be_5ad7_a18c_cf34f2daf143" comment="milleleaf node 7b4c18c1-44be-5ad7-a18c-cf34f2daf143">Resume_SensAnal!$F$94</definedName>
    <definedName name="ox_7b4fafca_ebdc_5797_bb5d_725b07a50e1d" comment="milleleaf node 7b4fafca-ebdc-5797-bb5d-725b07a50e1d">'Heat map article'!$Q$129</definedName>
    <definedName name="ox_7b53885e_1462_56a5_a1b3_6f4303e98c0e" comment="milleleaf node 7b53885e-1462-56a5-a1b3-6f4303e98c0e">Recycling!$F$153</definedName>
    <definedName name="ox_7b54d16c_12e1_5ef9_9cec_a590f374f0d2" comment="milleleaf node 7b54d16c-12e1-5ef9-9cec-a590f374f0d2">'Use Phase_Grid'!$O$152</definedName>
    <definedName name="ox_7b57bbfe_8a59_5c8d_90c6_6d7afc3b2336" comment="milleleaf node 7b57bbfe-8a59-5c8d-90c6-6d7afc3b2336">Resume_SensAnal!$C$190</definedName>
    <definedName name="ox_7b59281d_6630_55dc_9f43_50c205e2e1c8" comment="milleleaf node 7b59281d-6630-55dc-9f43-50c205e2e1c8">Recycling!$AR$154</definedName>
    <definedName name="ox_7b6784fd_3eb6_56c8_aa81_4f8df977c4d1" comment="milleleaf node 7b6784fd-3eb6-56c8-aa81-4f8df977c4d1">'Heat map article'!$AP$35</definedName>
    <definedName name="ox_7b6c8046_e289_5152_9df1_693a773adbea" comment="milleleaf node 7b6c8046-e289-5152-9df1-693a773adbea">Recycling!$G$95</definedName>
    <definedName name="ox_7b72f5e3_5694_5786_9d56_cdad2a496804" comment="milleleaf node 7b72f5e3-5694-5786-9d56-cdad2a496804">Recycling!$AP$344</definedName>
    <definedName name="ox_7b7551fa_43d4_5095_857b_5e5291878f79" comment="milleleaf node 7b7551fa-43d4-5095-857b-5e5291878f79">'Heat map article'!$P$8</definedName>
    <definedName name="ox_7b78e9c8_46d8_56fe_9577_3536e036db5a" comment="milleleaf node 7b78e9c8-46d8-56fe-9577-3536e036db5a">Recycling!$BJ$304</definedName>
    <definedName name="ox_7b794710_d5a7_598c_9fa6_0aa443bf2611" comment="milleleaf node 7b794710-d5a7-598c-9fa6-0aa443bf2611">Recycling!$AV$146</definedName>
    <definedName name="ox_7b79f093_2a47_5557_b5fd_9724e7c844e8" comment="milleleaf node 7b79f093-2a47-5557-b5fd-9724e7c844e8">'Use Phase_Grid'!$O$97</definedName>
    <definedName name="ox_7b79f287_354e_53f1_9b89_07f5e43d2395" comment="milleleaf node 7b79f287-354e-53f1-9b89-07f5e43d2395">Recycling!$AC$172</definedName>
    <definedName name="ox_7b7cfb69_6635_5043_9957_7f4010f5c488" comment="milleleaf node 7b7cfb69-6635-5043-9957-7f4010f5c488">Resume_SensAnal!$E$206</definedName>
    <definedName name="ox_7b7f8f07_ca37_50d3_bb4f_e6a8df972998" comment="milleleaf node 7b7f8f07-ca37-50d3-bb4f-e6a8df972998">Recycling!$AS$88</definedName>
    <definedName name="ox_7b8ce727_6595_5541_9bf8_3c2d7daf350b" comment="milleleaf node 7b8ce727-6595-5541-9bf8-3c2d7daf350b">'Use Phase_Grid'!$Q$96</definedName>
    <definedName name="ox_7b8da224_a7ea_50c7_ad36_aa8a908ec025" comment="milleleaf node 7b8da224-a7ea-50c7-ad36-aa8a908ec025">'Use Phase'!$M$226</definedName>
    <definedName name="ox_7b8de9eb_7e76_5171_80aa_bb1e7cbc0826" comment="milleleaf node 7b8de9eb-7e76-5171-80aa-bb1e7cbc0826">Production!$AF$18</definedName>
    <definedName name="ox_7b9005b9_d9d4_5a78_8d01_0f3a0443c16c" comment="milleleaf node 7b9005b9-d9d4-5a78-8d01-0f3a0443c16c">'Use Phase'!$AK$281</definedName>
    <definedName name="ox_7b90fe53_a560_5d84_b171_371d6fdcc2fe" comment="milleleaf node 7b90fe53-a560-5d84-b171-371d6fdcc2fe">'Use Phase'!$U$151</definedName>
    <definedName name="ox_7b9289d8_9796_584e_bdba_7cb939d52a9a" comment="milleleaf node 7b9289d8-9796-584e-bdba-7cb939d52a9a">'Heat map article'!$E$16</definedName>
    <definedName name="ox_7b949ac6_dc4e_54e7_8e16_1c0a8220169a" comment="milleleaf node 7b949ac6-dc4e-54e7-8e16-1c0a8220169a">Production!$K$122</definedName>
    <definedName name="ox_7b95c29d_f10d_527a_8b34_e5a2e10d43f7" comment="milleleaf node 7b95c29d-f10d-527a-8b34-e5a2e10d43f7">'Heat map article'!$Y$97</definedName>
    <definedName name="ox_7b9ccccc_7c2f_5d25_b325_5083b4810516" comment="milleleaf node 7b9ccccc-7c2f-5d25-b325-5083b4810516">Recycling!$V$183</definedName>
    <definedName name="ox_7b9ecb88_c853_5ca2_b90d_7d72c6fb1610" comment="milleleaf node 7b9ecb88-c853-5ca2-b90d-7d72c6fb1610">Graphs!$E$15</definedName>
    <definedName name="ox_7ba2a7df_8a81_586e_b8b6_98dff7cfbefb" comment="milleleaf node 7ba2a7df-8a81-586e-b8b6-98dff7cfbefb">'Heat map article'!$AH$154</definedName>
    <definedName name="ox_7ba96bb2_2f7c_5b66_8495_8909c546b251" comment="milleleaf node 7ba96bb2-2f7c-5b66-8495-8909c546b251">Recycling!$BS$109</definedName>
    <definedName name="ox_7ba96c60_da7f_53d5_a03d_c70552f1196e" comment="milleleaf node 7ba96c60-da7f-53d5-a03d-c70552f1196e">Graphs!$C$15</definedName>
    <definedName name="ox_7ba9aa41_9d40_55e4_90e2_83b7a02e9175" comment="milleleaf node 7ba9aa41-9d40-55e4-90e2-83b7a02e9175">Recycling!$BN$315</definedName>
    <definedName name="ox_7ba9bdde_e49e_5d44_96fc_6db0f4645480" comment="milleleaf node 7ba9bdde-e49e-5d44-96fc-6db0f4645480">'Heat map article'!$F$127</definedName>
    <definedName name="ox_7bac3744_1338_5f7f_bb84_87aedae7d1f4" comment="milleleaf node 7bac3744-1338-5f7f-bb84-87aedae7d1f4">'Use Phase_Grid'!$M$14</definedName>
    <definedName name="ox_7bae2ebf_27ff_511f_a1ee_de95ca0e3bd9" comment="milleleaf node 7bae2ebf-27ff-511f-a1ee-de95ca0e3bd9">'Heat map article'!$M$95</definedName>
    <definedName name="ox_7bae7284_85c1_5436_af33_c3ca3148cf34" comment="milleleaf node 7bae7284-85c1-5436-af33-c3ca3148cf34">Resume_SensAnal!$AQ$75</definedName>
    <definedName name="ox_7bb1e9a6_879d_536e_9d10_f10b3055a256" comment="milleleaf node 7bb1e9a6-879d-536e-9d10-f10b3055a256">Production!$AS$176</definedName>
    <definedName name="ox_7bb2dcc7_502a_56a5_b553_31e982f70481" comment="milleleaf node 7bb2dcc7-502a-56a5-b553-31e982f70481">Resume_SensAnal!$AR$37</definedName>
    <definedName name="ox_7bb33a09_d037_5187_a1e9_327076c4a949" comment="milleleaf node 7bb33a09-d037-5187-a1e9-327076c4a949">Recycling!$AP$95</definedName>
    <definedName name="ox_7bb3522e_349e_55ed_b80d_51ed773b2116" comment="milleleaf node 7bb3522e-349e-55ed-b80d-51ed773b2116">Resume_SensAnal!$G$168</definedName>
    <definedName name="ox_7bb563d1_3a77_5162_aa8c_d063fcd21940" comment="milleleaf node 7bb563d1-3a77-5162-aa8c-d063fcd21940">Resume_SensAnal!$R$42</definedName>
    <definedName name="ox_7bb88649_ed82_5726_81fb_ba95fe4a4b19" comment="milleleaf node 7bb88649-ed82-5726-81fb-ba95fe4a4b19">'Use Phase'!$AH$142</definedName>
    <definedName name="ox_7bb9200a_aefd_5dbf_a26a_49135e21a3f8" comment="milleleaf node 7bb9200a-aefd-5dbf-a26a-49135e21a3f8">'Use Phase'!$P$59</definedName>
    <definedName name="ox_7bbf05ed_26e7_5ac1_a855_881bb33f4806" comment="milleleaf node 7bbf05ed-26e7-5ac1-a855-881bb33f4806">Graphs!$G$47</definedName>
    <definedName name="ox_7bbfb759_067e_5148_8f7a_a352c1d84418" comment="milleleaf node 7bbfb759-067e-5148-8f7a-a352c1d84418">Recycling!$O$193</definedName>
    <definedName name="ox_7bc11f61_b36b_50fc_81ba_4b35c6c99bb9" comment="milleleaf node 7bc11f61-b36b-50fc-81ba-4b35c6c99bb9">'Heat map article'!$AE$105</definedName>
    <definedName name="ox_7bc1515e_c510_5895_a142_4a8aaf103e5f" comment="milleleaf node 7bc1515e-c510-5895-a142-4a8aaf103e5f">'Use Phase'!$U$212</definedName>
    <definedName name="ox_7bc4cc4c_13f9_574b_915a_008d51928a6b" comment="milleleaf node 7bc4cc4c-13f9-574b-915a-008d51928a6b">Recycling!$AP$40</definedName>
    <definedName name="ox_7bc578e3_ea33_524f_950f_6f3df9103d1b" comment="milleleaf node 7bc578e3-ea33-524f-950f-6f3df9103d1b">Resume_SensAnal!$AH$37</definedName>
    <definedName name="ox_7bcb0e29_319d_5d69_b34d_a7151ee75213" comment="milleleaf node 7bcb0e29-319d-5d69-b34d-a7151ee75213">Resume_SensAnal!$R$159</definedName>
    <definedName name="ox_7bcbcc62_b4f4_5146_afd2_ada4a99909a8" comment="milleleaf node 7bcbcc62-b4f4-5146-afd2-ada4a99909a8">'Use Phase_Grid'!$R$44</definedName>
    <definedName name="ox_7bcbec9b_3cbd_5f2b_9aec_947d2128ab75" comment="milleleaf node 7bcbec9b-3cbd-5f2b-9aec-947d2128ab75">'Heat map article'!$AP$18</definedName>
    <definedName name="ox_7bcd6d1b_2193_5a19_b8fd_842bfa1fab4e" comment="milleleaf node 7bcd6d1b-2193-5a19-b8fd-842bfa1fab4e">'Heat map article'!$AP$20</definedName>
    <definedName name="ox_7bd37494_822e_5167_a36d_495d6770648e" comment="milleleaf node 7bd37494-822e-5167-a36d-495d6770648e">Production!$BO$217</definedName>
    <definedName name="ox_7bd3d60e_2a6c_5521_8236_a76cf72c8bc6" comment="milleleaf node 7bd3d60e-2a6c-5521-8236-a76cf72c8bc6">'Heat map article'!$AL$25</definedName>
    <definedName name="ox_7bd834d5_4f09_56df_a65c_630e4528fe39" comment="milleleaf node 7bd834d5-4f09-56df-a65c-630e4528fe39">'Use Phase'!$K$274</definedName>
    <definedName name="ox_7bd933f1_b150_568b_a038_93aac4410ebd" comment="milleleaf node 7bd933f1-b150-568b-a038-93aac4410ebd">'Heat map article'!$Q$39</definedName>
    <definedName name="ox_7bd9a090_bc1f_5f24_9481_d4aa4d574481" comment="milleleaf node 7bd9a090-bc1f-5f24-9481-d4aa4d574481">Recycling!$BT$162</definedName>
    <definedName name="ox_7bdbc509_9b9e_5ecb_b8be_c2708f6adf81" comment="milleleaf node 7bdbc509-9b9e-5ecb-b8be-c2708f6adf81">'Heat map article'!$AD$127</definedName>
    <definedName name="ox_7bdc2e39_f9d4_54f2_84cd_6d0b70f7938d" comment="milleleaf node 7bdc2e39-f9d4-54f2-84cd-6d0b70f7938d">Production!$Q$26</definedName>
    <definedName name="ox_7bde5781_8728_530e_98d8_2beb3ccf87f3" comment="milleleaf node 7bde5781-8728-530e-98d8-2beb3ccf87f3">'Heat map article'!$H$9</definedName>
    <definedName name="ox_7bdf71ed_ef41_530d_8488_03eb6ab96145" comment="milleleaf node 7bdf71ed-ef41-530d-8488-03eb6ab96145">Resume_SensAnal!$AC$59</definedName>
    <definedName name="ox_7bdfeec6_bb8c_5146_a237_dee5379e662a" comment="milleleaf node 7bdfeec6-bb8c-5146-a237-dee5379e662a">Resume_SensAnal!$AR$124</definedName>
    <definedName name="ox_7be02706_1c4c_5a2c_8a71_21825c351ea5" comment="milleleaf node 7be02706-1c4c-5a2c-8a71-21825c351ea5">'Heat map article'!$L$88</definedName>
    <definedName name="ox_7be18060_0b23_54be_b450_22e2111b696a" comment="milleleaf node 7be18060-0b23-54be-b450-22e2111b696a">'Use Phase'!$AE$278</definedName>
    <definedName name="ox_7be27c92_7c2f_55f0_b8f9_d9103976b198" comment="milleleaf node 7be27c92-7c2f-55f0-b8f9-d9103976b198">Recycling!$AD$109</definedName>
    <definedName name="ox_7be727c3_8ff1_56a3_90f4_a1f2f1188085" comment="milleleaf node 7be727c3-8ff1-56a3-90f4-a1f2f1188085">Production!$R$9</definedName>
    <definedName name="ox_7bedafba_717f_59b9_ad81_f524b8b2cc55" comment="milleleaf node 7bedafba-717f-59b9-ad81-f524b8b2cc55">'Heat map article'!$AO$31</definedName>
    <definedName name="ox_7bf486b2_7133_5987_9c9d_669d07a71785" comment="milleleaf node 7bf486b2-7133-5987-9c9d-669d07a71785">Production!$I$119</definedName>
    <definedName name="ox_7bf73e41_7fc9_546c_9da7_76d7dd1c583c" comment="milleleaf node 7bf73e41-7fc9-546c-9da7-76d7dd1c583c">Recycling!$BK$325</definedName>
    <definedName name="ox_7bfa9582_a323_5be7_a2ee_a530a2bf50ff" comment="milleleaf node 7bfa9582-a323-5be7-a2ee-a530a2bf50ff">Recycling!$V$202</definedName>
    <definedName name="ox_7bfe1f4b_feff_5485_a438_0403b68c22c8" comment="milleleaf node 7bfe1f4b-feff-5485-a438-0403b68c22c8">Production!$H$215</definedName>
    <definedName name="ox_7c03f34d_850e_5f00_acea_df68cd7579d1" comment="milleleaf node 7c03f34d-850e-5f00-acea-df68cd7579d1">'Use Phase'!$AD$237</definedName>
    <definedName name="ox_7c096427_1d98_58aa_b80a_f05b11dd792b" comment="milleleaf node 7c096427-1d98-58aa-b80a-f05b11dd792b">'Use Phase'!$S$318</definedName>
    <definedName name="ox_7c0cc51c_7e4d_59e3_99ad_ea7ae27d953a" comment="milleleaf node 7c0cc51c-7e4d-59e3-99ad-ea7ae27d953a">Recycling!$AB$137</definedName>
    <definedName name="ox_7c124f1f_b63c_547c_bc0f_44a9bfd74708" comment="milleleaf node 7c124f1f-b63c-547c-bc0f-44a9bfd74708">'Use Phase'!$D$41</definedName>
    <definedName name="ox_7c186213_da32_5d49_a2e3_53aa81791048" comment="milleleaf node 7c186213-da32-5d49-a2e3-53aa81791048">Resume_SensAnal!$H$125</definedName>
    <definedName name="ox_7c20b1a0_82c9_544f_ba9c_40c0c5620035" comment="milleleaf node 7c20b1a0-82c9-544f-ba9c-40c0c5620035">Resume_SensAnal!$M$114</definedName>
    <definedName name="ox_7c21e2d3_5d67_5327_af87_c04b7e52c918" comment="milleleaf node 7c21e2d3-5d67-5327-af87-c04b7e52c918">Resume_SensAnal!$D$202</definedName>
    <definedName name="ox_7c2552ec_57b3_5000_a705_c90dc0905b78" comment="milleleaf node 7c2552ec-57b3-5000-a705-c90dc0905b78">Resume_SensAnal!$P$153</definedName>
    <definedName name="ox_7c25e556_e4bb_5352_aaea_98e4be22dae8" comment="milleleaf node 7c25e556-e4bb-5352-aaea-98e4be22dae8">'Heat map article'!$Z$60</definedName>
    <definedName name="ox_7c294f88_dcfd_54cb_b79a_5b10ac95de5a" comment="milleleaf node 7c294f88-dcfd-54cb-b79a-5b10ac95de5a">'Heat map article'!$C$78</definedName>
    <definedName name="ox_7c2adaf8_dd07_5ed0_ae43_41a5e8de855d" comment="milleleaf node 7c2adaf8-dd07-5ed0-ae43-41a5e8de855d">Recycling!$AQ$90</definedName>
    <definedName name="ox_7c2d0246_1820_567a_a645_d909125898d8" comment="milleleaf node 7c2d0246-1820-567a-a645-d909125898d8">'Heat map article'!$E$56</definedName>
    <definedName name="ox_7c2d0d1c_9451_5eb1_b540_d8f76529f32f" comment="milleleaf node 7c2d0d1c-9451-5eb1-b540-d8f76529f32f">Production!$AL$217</definedName>
    <definedName name="ox_7c30f1cd_1501_5049_b37e_06f8998dce26" comment="milleleaf node 7c30f1cd-1501-5049-b37e-06f8998dce26">Resume_SensAnal!$R$68</definedName>
    <definedName name="ox_7c31cc3a_76e6_5ae7_a961_868f1b5e1bda" comment="milleleaf node 7c31cc3a-76e6-5ae7-a961-868f1b5e1bda">'Use Phase'!$AG$200</definedName>
    <definedName name="ox_7c33beca_c651_59a3_b573_6a7198b7f6c4" comment="milleleaf node 7c33beca-c651-59a3-b573-6a7198b7f6c4">Production!$Q$69</definedName>
    <definedName name="ox_7c34ad93_2c34_5486_a355_968ad4b0b18e" comment="milleleaf node 7c34ad93-2c34-5486-a355-968ad4b0b18e">Production!$BO$181</definedName>
    <definedName name="ox_7c3bc1c4_bb08_5716_8f49_7e342d3dc137" comment="milleleaf node 7c3bc1c4-bb08-5716-8f49-7e342d3dc137">'Heat map article'!$AR$28</definedName>
    <definedName name="ox_7c3da923_d695_5a97_8125_06dd87442121" comment="milleleaf node 7c3da923-d695-5a97-8125-06dd87442121">'Heat map article'!$AB$60</definedName>
    <definedName name="ox_7c45733b_6da7_5061_b1c6_905d6fb275cd" comment="milleleaf node 7c45733b-6da7-5061-b1c6-905d6fb275cd">Production!$L$12</definedName>
    <definedName name="ox_7c49ccc6_70c7_5ad1_9935_ce60dd1f3431" comment="milleleaf node 7c49ccc6-70c7-5ad1-9935-ce60dd1f3431">Recycling!$CC$105</definedName>
    <definedName name="ox_7c4a6d17_1646_5363_937e_c9d246201147" comment="milleleaf node 7c4a6d17-1646-5363-937e-c9d246201147">'Use Phase'!$AG$307</definedName>
    <definedName name="ox_7c529a4e_ca06_5a9d_9218_b8dc19f02de7" comment="milleleaf node 7c529a4e-ca06-5a9d-9218-b8dc19f02de7">Recycling!$BQ$328</definedName>
    <definedName name="ox_7c52a5c4_6bc0_5ca6_b89c_65b9acfecf30" comment="milleleaf node 7c52a5c4-6bc0-5ca6-b89c-65b9acfecf30">Resume_SensAnal!$T$128</definedName>
    <definedName name="ox_7c53938d_5a43_5b9c_b1a9_089a08898f6d" comment="milleleaf node 7c53938d-5a43-5b9c-b1a9-089a08898f6d">Graphs!$D$36</definedName>
    <definedName name="ox_7c543e41_d897_53ad_a91b_ef687224e350" comment="milleleaf node 7c543e41-d897-53ad-a91b-ef687224e350">'Use Phase'!$W$308</definedName>
    <definedName name="ox_7c55824d_5080_5cd3_bdcf_0bee109ebc44" comment="milleleaf node 7c55824d-5080-5cd3-bdcf-0bee109ebc44">'Heat map article'!$AD$77</definedName>
    <definedName name="ox_7c55c09b_a161_5fc0_9361_9936f18d10da" comment="milleleaf node 7c55c09b-a161-5fc0-9361-9936f18d10da">Production!$J$89</definedName>
    <definedName name="ox_7c55f5cc_e886_5fad_9ac5_9b544e3e7ce2" comment="milleleaf node 7c55f5cc-e886-5fad-9ac5-9b544e3e7ce2">Production!$L$142</definedName>
    <definedName name="ox_7c599865_afc9_566d_aba0_e1fbc8e0882d" comment="milleleaf node 7c599865-afc9-566d-aba0-e1fbc8e0882d">Resume_SensAnal!$G$41</definedName>
    <definedName name="ox_7c59c33d_568b_538d_ae94_49afc67fc8cd" comment="milleleaf node 7c59c33d-568b-538d-ae94-49afc67fc8cd">'Heat map article'!$AG$100</definedName>
    <definedName name="ox_7c5abf05_9a3d_5cd2_8a01_696f2050c8e4" comment="milleleaf node 7c5abf05-9a3d-5cd2-8a01-696f2050c8e4">'Heat map article'!$J$108</definedName>
    <definedName name="ox_7c5b72d1_fc61_5031_a8fe_67872ff910ec" comment="milleleaf node 7c5b72d1-fc61-5031-a8fe-67872ff910ec">'Use Phase'!$Q$310</definedName>
    <definedName name="ox_7c5c5b37_1f07_5fca_b07a_2a0b6f817b10" comment="milleleaf node 7c5c5b37-1f07-5fca-b07a-2a0b6f817b10">'Heat map article'!$O$11</definedName>
    <definedName name="ox_7c60ea6b_789f_5f9d_acec_2ceb199e3e29" comment="milleleaf node 7c60ea6b-789f-5f9d-acec-2ceb199e3e29">'Heat map article'!$AJ$133</definedName>
    <definedName name="ox_7c6146d3_dac5_57be_bb3a_6c7c10f63454" comment="milleleaf node 7c6146d3-dac5-57be-bb3a-6c7c10f63454">'Use Phase'!$M$323</definedName>
    <definedName name="ox_7c64379c_3a4a_5518_a912_bc6f9d01cd1a" comment="milleleaf node 7c64379c-3a4a-5518-a912-bc6f9d01cd1a">Resume_SensAnal!$C$191</definedName>
    <definedName name="ox_7c6b003e_a9aa_5308_97da_e2c8b151567b" comment="milleleaf node 7c6b003e-a9aa-5308-97da-e2c8b151567b">Recycling!$AG$174</definedName>
    <definedName name="ox_7c6c2746_fb7c_57d6_91df_b00a4d49702f" comment="milleleaf node 7c6c2746-fb7c-57d6-91df-b00a4d49702f">Recycling!$BE$101</definedName>
    <definedName name="ox_7c707bfa_2e5c_5713_825e_4d37a3d61aaa" comment="milleleaf node 7c707bfa-2e5c-5713-825e-4d37a3d61aaa">'Use Phase'!$R$128</definedName>
    <definedName name="ox_7c74a676_324b_5665_96a4_1a94274c3b15" comment="milleleaf node 7c74a676-324b-5665-96a4-1a94274c3b15">'Heat map article'!$P$39</definedName>
    <definedName name="ox_7c75544d_9072_55bd_876d_1767af52f857" comment="milleleaf node 7c75544d-9072-55bd-876d-1767af52f857">Production!$F$92</definedName>
    <definedName name="ox_7c793237_bd5a_56b8_8294_aadbbf6f961b" comment="milleleaf node 7c793237-bd5a-56b8-8294-aadbbf6f961b">'Heat map article'!$AJ$77</definedName>
    <definedName name="ox_7c79ed1c_37a2_5766_814e_b7c398b3aa69" comment="milleleaf node 7c79ed1c-37a2-5766-814e-b7c398b3aa69">'Use Phase'!$R$149</definedName>
    <definedName name="ox_7c7a9b98_e998_5908_bb56_93f3a992bd7e" comment="milleleaf node 7c7a9b98-e998-5908-bb56-93f3a992bd7e">Resume_SensAnal!$O$36</definedName>
    <definedName name="ox_7c7e13eb_9fad_5d3b_a9b5_a3fa2bafa111" comment="milleleaf node 7c7e13eb-9fad-5d3b-a9b5-a3fa2bafa111">'Use Phase_Grid'!$U$188</definedName>
    <definedName name="ox_7c7e3afb_1444_56d7_bc11_6a89796012c3" comment="milleleaf node 7c7e3afb-1444-56d7-bc11-6a89796012c3">'Use Phase_Grid'!$P$84</definedName>
    <definedName name="ox_7c7eae7c_900b_52dc_b047_d0a8bff8aeba" comment="milleleaf node 7c7eae7c-900b-52dc-b047-d0a8bff8aeba">Resume_SensAnal!$AL$119</definedName>
    <definedName name="ox_7c803822_2add_5678_a1ad_6061227a1403" comment="milleleaf node 7c803822-2add-5678-a1ad-6061227a1403">Production!$M$230</definedName>
    <definedName name="ox_7c82488c_ace4_59d4_8274_a0ba41fdc2c2" comment="milleleaf node 7c82488c-ace4-59d4-8274-a0ba41fdc2c2">'Heat map article'!$BA$28</definedName>
    <definedName name="ox_7c834071_5cce_51e4_8a15_11c47be1f603" comment="milleleaf node 7c834071-5cce-51e4-8a15-11c47be1f603">Recycling!$CD$119</definedName>
    <definedName name="ox_7c83d9b7_bf45_5c7a_9cb2_7578072ab6c4" comment="milleleaf node 7c83d9b7-bf45-5c7a-9cb2-7578072ab6c4">'Heat map article'!$V$153</definedName>
    <definedName name="ox_7c8ce1d7_866d_50ef_a83f_3af91bd99078" comment="milleleaf node 7c8ce1d7-866d-50ef-a83f-3af91bd99078">Resume_SensAnal!$AQ$79</definedName>
    <definedName name="ox_7c8d7602_dc26_5a07_803c_7383a6e55820" comment="milleleaf node 7c8d7602-dc26-5a07-803c-7383a6e55820">Resume_SensAnal!$AI$51</definedName>
    <definedName name="ox_7c931efe_5115_56fe_be92_433d706605e9" comment="milleleaf node 7c931efe-5115-56fe-be92-433d706605e9">'Use Phase_Grid'!$K$102</definedName>
    <definedName name="ox_7c9699b1_513d_5e56_b2f8_007671987bf4" comment="milleleaf node 7c9699b1-513d-5e56-b2f8-007671987bf4">'Heat map article'!$AP$30</definedName>
    <definedName name="ox_7c978d4f_a7da_5588_b801_b83c7ecbf068" comment="milleleaf node 7c978d4f-a7da-5588-b801-b83c7ecbf068">Resume_SensAnal!$E$19</definedName>
    <definedName name="ox_7c9798b1_c280_5b3e_8241_bb5dae836bbf" comment="milleleaf node 7c9798b1-c280-5b3e-8241-bb5dae836bbf">Recycling!$BU$166</definedName>
    <definedName name="ox_7c98e44d_bf13_597c_8a12_75fb95ab29c9" comment="milleleaf node 7c98e44d-bf13-597c-8a12-75fb95ab29c9">Production!$BG$11</definedName>
    <definedName name="ox_7c98e93e_0bef_5e70_a3a7_28a0afa7dea7" comment="milleleaf node 7c98e93e-0bef-5e70-a3a7-28a0afa7dea7">'Use Phase_Grid'!$Q$163</definedName>
    <definedName name="ox_7c996cc8_42db_5488_b366_288e6de34ffb" comment="milleleaf node 7c996cc8-42db-5488-b366-288e6de34ffb">'Heat map article'!$M$116</definedName>
    <definedName name="ox_7c9ce4fa_96a3_5030_a954_864f9c4ce2d1" comment="milleleaf node 7c9ce4fa-96a3-5030-a954-864f9c4ce2d1">'Use Phase'!$M$59</definedName>
    <definedName name="ox_7c9fe01f_b140_5988_ab6f_f868889571a4" comment="milleleaf node 7c9fe01f-b140-5988-ab6f-f868889571a4">'Heat map article'!$L$123</definedName>
    <definedName name="ox_7ca28b50_0dcd_52ce_bac8_46b27d5076f7" comment="milleleaf node 7ca28b50-0dcd-52ce-bac8-46b27d5076f7">Production!$Z$204</definedName>
    <definedName name="ox_7ca7a22f_d7d2_52cc_bc44_f458f6482f94" comment="milleleaf node 7ca7a22f-d7d2-52cc-bc44-f458f6482f94">Graphs!$G$8</definedName>
    <definedName name="ox_7caf3dc9_422a_5a73_9d25_4dfe7f69c817" comment="milleleaf node 7caf3dc9-422a-5a73-9d25-4dfe7f69c817">'Use Phase'!$J$369</definedName>
    <definedName name="ox_7cb09bdd_2c46_5eae_a8ec_b0226a459232" comment="milleleaf node 7cb09bdd-2c46-5eae-a8ec-b0226a459232">Recycling!$AV$125</definedName>
    <definedName name="ox_7cb0bcc1_f901_504c_b515_040cc842e324" comment="milleleaf node 7cb0bcc1-f901-504c-b515-040cc842e324">Recycling!$BU$164</definedName>
    <definedName name="ox_7cb0fead_57fe_5cd9_84be_1da1377268eb" comment="milleleaf node 7cb0fead-57fe-5cd9-84be-1da1377268eb">'Use Phase'!$R$264</definedName>
    <definedName name="ox_7cb63160_d09e_55b4_a6bd_1aebcf7eebdf" comment="milleleaf node 7cb63160-d09e-55b4-a6bd-1aebcf7eebdf">Resume_SensAnal!$W$215</definedName>
    <definedName name="ox_7cb78b62_fe6f_543b_b889_efc16b56f423" comment="milleleaf node 7cb78b62-fe6f-543b-b889-efc16b56f423">'Use Phase'!$T$176</definedName>
    <definedName name="ox_7cba23d1_951e_5494_bade_89e6191cf2ff" comment="milleleaf node 7cba23d1-951e-5494-bade-89e6191cf2ff">'Heat map article'!$H$12</definedName>
    <definedName name="ox_7cbb1934_bc63_59e5_b5c9_c8b6185c2e55" comment="milleleaf node 7cbb1934-bc63-59e5-b5c9-c8b6185c2e55">'Use Phase'!$M$162</definedName>
    <definedName name="ox_7cbcf8e4_e286_5c08_82c8_c07fe49965f7" comment="milleleaf node 7cbcf8e4-e286-5c08-82c8-c07fe49965f7">'Heat map article'!$N$42</definedName>
    <definedName name="ox_7cbe6941_6786_5831_9380_91943fda2256" comment="milleleaf node 7cbe6941-6786-5831-9380-91943fda2256">'Use Phase'!$S$223</definedName>
    <definedName name="ox_7cbf3c99_a8c5_5030_9093_08b581edeb1b" comment="milleleaf node 7cbf3c99-a8c5-5030-9093-08b581edeb1b">Resume_SensAnal!$Q$114</definedName>
    <definedName name="ox_7cc04d79_e067_50b0_b638_63fc32dead47" comment="milleleaf node 7cc04d79-e067-50b0-b638-63fc32dead47">Recycling!$AP$124</definedName>
    <definedName name="ox_7cc23f7e_6b7a_536b_bddf_bb4018fc21f6" comment="milleleaf node 7cc23f7e-6b7a-536b-bddf-bb4018fc21f6">Resume_SensAnal!$AF$97</definedName>
    <definedName name="ox_7cc3b7ab_163d_50a5_81fa_0fe5261dd7d8" comment="milleleaf node 7cc3b7ab-163d-50a5-81fa-0fe5261dd7d8">Recycling!$Z$83</definedName>
    <definedName name="ox_7cc90e7c_31c9_5245_98d4_088b0ac46922" comment="milleleaf node 7cc90e7c-31c9-5245-98d4-088b0ac46922">Whisker_Sens!$D$13</definedName>
    <definedName name="ox_7cc9c417_243f_5665_a485_6019ff55a2bf" comment="milleleaf node 7cc9c417-243f-5665-a485-6019ff55a2bf">'Heat map article'!$Z$112</definedName>
    <definedName name="ox_7cca10be_7c9d_557b_bb8f_a6cc82b05a3a" comment="milleleaf node 7cca10be-7c9d-557b-bb8f-a6cc82b05a3a">'Use Phase_Grid'!$P$257</definedName>
    <definedName name="ox_7ccac7a7_1d2f_5e8d_9ff7_da20c5db38a9" comment="milleleaf node 7ccac7a7-1d2f-5e8d-9ff7-da20c5db38a9">Recycling!$K$162</definedName>
    <definedName name="ox_7ccf53b1_8c87_525a_b63a_b845a5c9e2aa" comment="milleleaf node 7ccf53b1-8c87-525a-b63a-b845a5c9e2aa">'Heat map article'!$I$79</definedName>
    <definedName name="ox_7cd1ef61_549b_5b00_ba64_c08d12c2401c" comment="milleleaf node 7cd1ef61-549b-5b00-ba64-c08d12c2401c">'Use Phase_Grid'!$L$78</definedName>
    <definedName name="ox_7cd42a82_525c_5a75_aad9_89534f8770cb" comment="milleleaf node 7cd42a82-525c-5a75-aad9-89534f8770cb">Production!$AL$223</definedName>
    <definedName name="ox_7cd6e2b4_a332_52aa_a330_c1f84f0c35ea" comment="milleleaf node 7cd6e2b4-a332-52aa-a330-c1f84f0c35ea">'Heat map article'!$AZ$26</definedName>
    <definedName name="ox_7cd7000a_11bb_5fee_a2fc_e65a4fa9beeb" comment="milleleaf node 7cd7000a-11bb-5fee-a2fc-e65a4fa9beeb">'Use Phase'!$O$96</definedName>
    <definedName name="ox_7cd76ab0_1974_598f_b10b_39b24affd323" comment="milleleaf node 7cd76ab0-1974-598f-b10b-39b24affd323">Recycling!$AG$176</definedName>
    <definedName name="ox_7cd81700_7b91_532c_b8a4_456f1a95afac" comment="milleleaf node 7cd81700-7b91-532c-b8a4-456f1a95afac">Recycling!$BM$327</definedName>
    <definedName name="ox_7cd9e278_c99b_515b_9bce_5f680b5fe11d" comment="milleleaf node 7cd9e278-c99b-515b-9bce-5f680b5fe11d">'Heat map article'!$W$61</definedName>
    <definedName name="ox_7cdaeb6c_7aae_5c2d_bb13_9533788ebf4c" comment="milleleaf node 7cdaeb6c-7aae-5c2d-bb13-9533788ebf4c">'Use Phase'!$N$370</definedName>
    <definedName name="ox_7cdbc099_ac29_5c85_8713_2182fb1b2753" comment="milleleaf node 7cdbc099-ac29-5c85-8713-2182fb1b2753">Resume_SensAnal!$Q$173</definedName>
    <definedName name="ox_7cdc0fdc_f091_5cf5_b175_dc0aa6e9ebc2" comment="milleleaf node 7cdc0fdc-f091-5cf5-b175-dc0aa6e9ebc2">Production!$R$10</definedName>
    <definedName name="ox_7cdcc408_bdb8_53ab_a75a_b3cd1663bdf9" comment="milleleaf node 7cdcc408-bdb8-53ab-a75a-b3cd1663bdf9">'Use Phase'!$R$20</definedName>
    <definedName name="ox_7cdd4712_a42f_5381_b389_3cd5ae7eaea5" comment="milleleaf node 7cdd4712-a42f-5381-b389-3cd5ae7eaea5">'Use Phase'!$AI$232</definedName>
    <definedName name="ox_7cde9e77_38b1_5f52_a780_203ece8f1341" comment="milleleaf node 7cde9e77-38b1-5f52-a780-203ece8f1341">Recycling!$BM$317</definedName>
    <definedName name="ox_7ce25eec_09b2_5c18_a35c_154feb193e91" comment="milleleaf node 7ce25eec-09b2-5c18-a35c-154feb193e91">'Heat map article'!$R$58</definedName>
    <definedName name="ox_7cea2687_4a28_54ff_8b76_2a4f8861bd4a" comment="milleleaf node 7cea2687-4a28-54ff-8b76-2a4f8861bd4a">Resume_SensAnal!$AN$31</definedName>
    <definedName name="ox_7cf0cc23_b87f_5949_9261_541958a6d5d1" comment="milleleaf node 7cf0cc23-b87f-5949-9261-541958a6d5d1">Graphs!$C$44</definedName>
    <definedName name="ox_7cf1b8ba_a712_5cfd_9b21_3c4b51c18422" comment="milleleaf node 7cf1b8ba-a712-5cfd-9b21-3c4b51c18422">'Use Phase_Grid'!$M$209</definedName>
    <definedName name="ox_7cf1d37a_ef62_5800_a9c8_e1e4c338f708" comment="milleleaf node 7cf1d37a-ef62-5800-a9c8-e1e4c338f708">Recycling!$AE$108</definedName>
    <definedName name="ox_7cf2eb43_c096_59d3_b583_f0fa83df6850" comment="milleleaf node 7cf2eb43-c096-59d3-b583-f0fa83df6850">Recycling!$P$170</definedName>
    <definedName name="ox_7cf75487_1ed1_5942_9ced_b7daf57a8f96" comment="milleleaf node 7cf75487-1ed1-5942-9ced-b7daf57a8f96">'Use Phase'!$N$182</definedName>
    <definedName name="ox_7cf8e757_c74b_5b65_ab66_8f046e61fa65" comment="milleleaf node 7cf8e757-c74b-5b65-ab66-8f046e61fa65">Production!$V$72</definedName>
    <definedName name="ox_7cfa1d3a_099a_5f88_891d_a3e7bfc6c2ac" comment="milleleaf node 7cfa1d3a-099a-5f88-891d-a3e7bfc6c2ac">Resume_SensAnal!$G$122</definedName>
    <definedName name="ox_7cffeb74_9ec5_594a_acc5_58de922c2d60" comment="milleleaf node 7cffeb74-9ec5-594a-acc5-58de922c2d60">'Use Phase'!$L$194</definedName>
    <definedName name="ox_7d0ddc59_7638_5171_84fa_89b10b4ab641" comment="milleleaf node 7d0ddc59-7638-5171-84fa-89b10b4ab641">'Use Phase'!$AK$167</definedName>
    <definedName name="ox_7d0fce1e_c9e8_574f_a10a_2616894f9b86" comment="milleleaf node 7d0fce1e-c9e8-574f-a10a-2616894f9b86">Graphs!$I$46</definedName>
    <definedName name="ox_7d12c352_eac0_5b97_81c5_dc2bc9363659" comment="milleleaf node 7d12c352-eac0-5b97-81c5-dc2bc9363659">Production!$Q$93</definedName>
    <definedName name="ox_7d12ecf1_017e_5cff_a58b_780490fdf10e" comment="milleleaf node 7d12ecf1-017e-5cff-a58b-780490fdf10e">Resume_SensAnal!$AH$105</definedName>
    <definedName name="ox_7d156dd5_9eb9_56ae_bc46_5b6ab9e55db5" comment="milleleaf node 7d156dd5-9eb9-56ae-bc46-5b6ab9e55db5">'Use Phase'!$AF$207</definedName>
    <definedName name="ox_7d1a18e3_9e19_53ac_b9a0_32e7e8c417a2" comment="milleleaf node 7d1a18e3-9e19-53ac-b9a0-32e7e8c417a2">'Heat map article'!$AD$126</definedName>
    <definedName name="ox_7d1d9b7c_7539_582b_9b30_da045603bcfa" comment="milleleaf node 7d1d9b7c-7539-582b-9b30-da045603bcfa">'Heat map article'!$AD$83</definedName>
    <definedName name="ox_7d1dad23_ab5e_5410_b920_83e90d56bb9e" comment="milleleaf node 7d1dad23-ab5e-5410-b920-83e90d56bb9e">'Heat map article'!$AW$32</definedName>
    <definedName name="ox_7d1f3345_4199_5c3c_b40e_b8bff1f2653b" comment="milleleaf node 7d1f3345-4199-5c3c-b40e-b8bff1f2653b">'Use Phase'!$T$255</definedName>
    <definedName name="ox_7d1f9a27_56b3_5947_a354_98895a39575f" comment="milleleaf node 7d1f9a27-56b3-5947-a354-98895a39575f">Recycling!$AX$333</definedName>
    <definedName name="ox_7d203ba9_2a92_575d_8233_3bb397cf98ae" comment="milleleaf node 7d203ba9-2a92-575d-8233-3bb397cf98ae">'Use Phase_Grid'!$N$149</definedName>
    <definedName name="ox_7d235a35_9eca_59a2_ab5e_d132a2d287aa" comment="milleleaf node 7d235a35-9eca-59a2-ab5e-d132a2d287aa">'Use Phase'!$AG$154</definedName>
    <definedName name="ox_7d250983_dadd_57f2_b083_70a44dee8aa5" comment="milleleaf node 7d250983-dadd-57f2-b083-70a44dee8aa5">'Use Phase_Grid'!$N$208</definedName>
    <definedName name="ox_7d2ae66d_f786_5c81_8221_86506e7e23d5" comment="milleleaf node 7d2ae66d-f786-5c81-8221-86506e7e23d5">Resume_SensAnal!$O$91</definedName>
    <definedName name="ox_7d32393a_07f2_5bc6_984a_d6cdfb6e51c9" comment="milleleaf node 7d32393a-07f2-5bc6-984a-d6cdfb6e51c9">'Heat map article'!$N$127</definedName>
    <definedName name="ox_7d32b2ff_2711_5b45_ad48_fa71f06eb587" comment="milleleaf node 7d32b2ff-2711-5b45-ad48-fa71f06eb587">Recycling!$I$174</definedName>
    <definedName name="ox_7d331f46_3529_5538_bc90_51f4d3b7f7e6" comment="milleleaf node 7d331f46-3529-5538-bc90-51f4d3b7f7e6">Resume_SensAnal!$AD$96</definedName>
    <definedName name="ox_7d3584d3_e593_52de_9bbc_13093c7f4bd9" comment="milleleaf node 7d3584d3-e593-52de-9bbc-13093c7f4bd9">Production!$BF$218</definedName>
    <definedName name="ox_7d3d8e93_c287_5426_9c57_1b22457fda8c" comment="milleleaf node 7d3d8e93-c287-5426-9c57-1b22457fda8c">'Use Phase'!$Q$227</definedName>
    <definedName name="ox_7d3fe92d_3a19_5a32_aad0_fc6d9a736ce6" comment="milleleaf node 7d3fe92d-3a19-5a32-aad0-fc6d9a736ce6">Recycling!$V$135</definedName>
    <definedName name="ox_7d3ff56c_d4a7_5612_b3d0_0ec91f9cb408" comment="milleleaf node 7d3ff56c-d4a7-5612-b3d0-0ec91f9cb408">Recycling!$R$137</definedName>
    <definedName name="ox_7d4102fc_8827_5c10_8e7d_b078d394620c" comment="milleleaf node 7d4102fc-8827-5c10-8e7d-b078d394620c">Resume_SensAnal!$C$199</definedName>
    <definedName name="ox_7d43a529_5ec6_5b5b_9904_24d0461672d7" comment="milleleaf node 7d43a529-5ec6-5b5b-9904-24d0461672d7">Production!$BJ$19</definedName>
    <definedName name="ox_7d4ef2fd_0baa_57f2_a203_2e6d8d714ad5" comment="milleleaf node 7d4ef2fd-0baa-57f2-a203-2e6d8d714ad5">'Heat map article'!$N$130</definedName>
    <definedName name="ox_7d5163f6_a337_5cc8_9a93_c7bcf743a479" comment="milleleaf node 7d5163f6-a337-5cc8-9a93-c7bcf743a479">Resume_SensAnal!$L$194</definedName>
    <definedName name="ox_7d549db8_506f_53a1_a2ac_a33c1e159cc1" comment="milleleaf node 7d549db8-506f-53a1-a2ac-a33c1e159cc1">'Heat map article'!$Y$10</definedName>
    <definedName name="ox_7d56714b_0660_5d82_b2cd_bcaa923daae0" comment="milleleaf node 7d56714b-0660-5d82-b2cd-bcaa923daae0">Production!$O$212</definedName>
    <definedName name="ox_7d58eaf4_4c6f_5414_ae0e_d6687bf8a3e7" comment="milleleaf node 7d58eaf4-4c6f-5414-ae0e-d6687bf8a3e7">'Use Phase'!$K$377</definedName>
    <definedName name="ox_7d5abf83_3fb6_55ac_a26b_668cedfacb27" comment="milleleaf node 7d5abf83-3fb6-55ac-a26b-668cedfacb27">'Heat map article'!$G$65</definedName>
    <definedName name="ox_7d5b9683_fd6a_5620_92dc_b8402f854877" comment="milleleaf node 7d5b9683-fd6a-5620-92dc-b8402f854877">Resume_SensAnal!$AN$71</definedName>
    <definedName name="ox_7d5c9c5a_d3f6_593e_9b0e_f6f16839f1a4" comment="milleleaf node 7d5c9c5a-d3f6-593e-9b0e-f6f16839f1a4">'Use Phase'!$M$206</definedName>
    <definedName name="ox_7d5d1004_b883_57a2_9cb2_52d693940ff1" comment="milleleaf node 7d5d1004-b883-57a2-9cb2-52d693940ff1">'Use Phase'!$W$281</definedName>
    <definedName name="ox_7d6101d4_629e_5dc5_8b1e_feacfc7e9b1b" comment="milleleaf node 7d6101d4-629e-5dc5-8b1e-feacfc7e9b1b">'Use Phase'!$M$152</definedName>
    <definedName name="ox_7d6448e4_7f6a_56db_85d5_8e4b011ddcf1" comment="milleleaf node 7d6448e4-7f6a-56db-85d5-8e4b011ddcf1">Graphs!$F$23</definedName>
    <definedName name="ox_7d646792_e72e_5641_8ca1_b8673d753190" comment="milleleaf node 7d646792-e72e-5641-8ca1-b8673d753190">'Use Phase'!$R$259</definedName>
    <definedName name="ox_7d6a0555_93ec_54c7_b55d_e85c457d565c" comment="milleleaf node 7d6a0555-93ec-54c7-b55d-e85c457d565c">'Heat map article'!$AO$34</definedName>
    <definedName name="ox_7d717afc_c567_5515_a5f3_1cc25d41410b" comment="milleleaf node 7d717afc-c567-5515-a5f3-1cc25d41410b">'Use Phase'!$M$307</definedName>
    <definedName name="ox_7d74e11c_f492_57b0_be94_54fcd4d5d3b3" comment="milleleaf node 7d74e11c-f492-57b0-be94-54fcd4d5d3b3">Recycling!$AB$199</definedName>
    <definedName name="ox_7d7664cb_71d1_56bb_91ca_25a012ce4687" comment="milleleaf node 7d7664cb-71d1-56bb-91ca-25a012ce4687">'Use Phase'!$Q$361</definedName>
    <definedName name="ox_7d76e34a_db86_5318_a1c8_f79f2cd5f7fb" comment="milleleaf node 7d76e34a-db86-5318-a1c8-f79f2cd5f7fb">Recycling!$AM$116</definedName>
    <definedName name="ox_7d7ae870_4f1a_5fe2_84f2_209fc6433185" comment="milleleaf node 7d7ae870-4f1a-5fe2-84f2-209fc6433185">Recycling!$M$165</definedName>
    <definedName name="ox_7d7b01d7_390b_52f3_880b_a7d4bd424eb3" comment="milleleaf node 7d7b01d7-390b-52f3-880b-a7d4bd424eb3">'Use Phase_Grid'!$N$167</definedName>
    <definedName name="ox_7d7d0d42_57f2_5d5b_8ea3_e4185e9b29cf" comment="milleleaf node 7d7d0d42-57f2-5d5b-8ea3-e4185e9b29cf">'Heat map article'!$AV$26</definedName>
    <definedName name="ox_7d86e411_13b4_5210_9a18_d12bbff38d15" comment="milleleaf node 7d86e411-13b4-5210-9a18-d12bbff38d15">Resume_SensAnal!$A$206</definedName>
    <definedName name="ox_7d8adcad_86d7_5466_b3cc_8f1917521392" comment="milleleaf node 7d8adcad-86d7-5466-b3cc-8f1917521392">'Use Phase_Grid'!$D$37</definedName>
    <definedName name="ox_7d8dd2a0_1abc_52ab_b79e_89f95e950169" comment="milleleaf node 7d8dd2a0-1abc-52ab-b79e-89f95e950169">'Heat map article'!$U$14</definedName>
    <definedName name="ox_7d8ecc6e_f4b5_5f58_8b2c_d96bff88bcf4" comment="milleleaf node 7d8ecc6e-f4b5-5f58-8b2c-d96bff88bcf4">Recycling!$AW$318</definedName>
    <definedName name="ox_7d95c3c9_75b6_58fe_9716_1ec72d2d1786" comment="milleleaf node 7d95c3c9-75b6-58fe-9716-1ec72d2d1786">Recycling!$BI$167</definedName>
    <definedName name="ox_7d9e56a5_fef9_583e_b063_9bea6f3ba846" comment="milleleaf node 7d9e56a5-fef9-583e-b063-9bea6f3ba846">'Heat map article'!$AG$143</definedName>
    <definedName name="ox_7d9fd805_3278_54b1_8975_cdec5db35e64" comment="milleleaf node 7d9fd805-3278-54b1-8975-cdec5db35e64">'Use Phase'!$M$142</definedName>
    <definedName name="ox_7d9ff79b_32e3_5304_9012_7672b1e5a1cb" comment="milleleaf node 7d9ff79b-32e3-5304-9012-7672b1e5a1cb">Recycling!$AS$5</definedName>
    <definedName name="ox_7da10da5_ed34_52b7_a7a1_ecfa0afbf098" comment="milleleaf node 7da10da5-ed34-52b7-a7a1-ecfa0afbf098">Production!$AP$42</definedName>
    <definedName name="ox_7da25ddd_1937_5325_8ed2_71830753e6f9" comment="milleleaf node 7da25ddd-1937-5325-8ed2-71830753e6f9">'Heat map article'!$AJ$151</definedName>
    <definedName name="ox_7da3238d_7767_5654_b786_95d37ad76aca" comment="milleleaf node 7da3238d-7767-5654-b786-95d37ad76aca">Production!$F$71</definedName>
    <definedName name="ox_7da3f35d_d4fb_5478_b999_f584ab86ee8c" comment="milleleaf node 7da3f35d-d4fb-5478-b999-f584ab86ee8c">Production!$AC$13</definedName>
    <definedName name="ox_7da5c5b7_67c9_5306_a584_cb6f7d4e5252" comment="milleleaf node 7da5c5b7-67c9-5306-a584-cb6f7d4e5252">'Heat map article'!$X$32</definedName>
    <definedName name="ox_7da7378b_e85c_594c_8132_f64dfeab7d1f" comment="milleleaf node 7da7378b-e85c-594c-8132-f64dfeab7d1f">'Use Phase'!$S$204</definedName>
    <definedName name="ox_7da9fe64_d01f_501c_b99a_d9d4ed0a4fcb" comment="milleleaf node 7da9fe64-d01f-501c-b99a-d9d4ed0a4fcb">'Heat map article'!$X$110</definedName>
    <definedName name="ox_7daa339a_b3ef_51fe_9d13_589800c33e8e" comment="milleleaf node 7daa339a-b3ef-51fe-9d13-589800c33e8e">'Use Phase'!$AK$309</definedName>
    <definedName name="ox_7daabbb4_081f_58bd_99fc_e43b2bf5324e" comment="milleleaf node 7daabbb4-081f-58bd-99fc-e43b2bf5324e">Recycling!$AZ$165</definedName>
    <definedName name="ox_7dac34c5_1a8d_53d2_930a_2bef05d4cf6b" comment="milleleaf node 7dac34c5-1a8d-53d2-930a-2bef05d4cf6b">Recycling!$J$87</definedName>
    <definedName name="ox_7dae624a_e6b4_5f2a_bbca_dc3d25d13bc0" comment="milleleaf node 7dae624a-e6b4-5f2a-bbca-dc3d25d13bc0">Whisker_Sens!$I$47</definedName>
    <definedName name="ox_7db3a7b0_84e4_57c5_8ecc_6b6cbf6905ed" comment="milleleaf node 7db3a7b0-84e4-57c5-8ecc-6b6cbf6905ed">'Heat map article'!$Q$120</definedName>
    <definedName name="ox_7db774a9_8db0_57b4_b25c_f0cbe176ff05" comment="milleleaf node 7db774a9-8db0-57b4-b25c-f0cbe176ff05">'Heat map article'!$H$80</definedName>
    <definedName name="ox_7dbb38cd_e30d_55bd_8625_762d7d4e47a7" comment="milleleaf node 7dbb38cd-e30d-55bd-8625-762d7d4e47a7">'Heat map article'!$AZ$11</definedName>
    <definedName name="ox_7dbfdbd4_b996_5a69_ae99_2b59834d16e2" comment="milleleaf node 7dbfdbd4-b996-5a69-ae99-2b59834d16e2">'Heat map article'!$AB$6</definedName>
    <definedName name="ox_7dcb543e_bcf6_594a_8284_d5a52172d4a6" comment="milleleaf node 7dcb543e-bcf6-594a-8284-d5a52172d4a6">Recycling!$BO$324</definedName>
    <definedName name="ox_7dd0950e_29f8_54e8_bbc4_24739585239c" comment="milleleaf node 7dd0950e-29f8-54e8-bbc4-24739585239c">Production!$Z$87</definedName>
    <definedName name="ox_7dd0a424_999e_5d64_a4c4_4719b411a420" comment="milleleaf node 7dd0a424-999e-5d64-a4c4-4719b411a420">'Use Phase_Grid'!$J$247</definedName>
    <definedName name="ox_7dd14ae5_a6b3_5c1a_81be_f12318b53a3b" comment="milleleaf node 7dd14ae5-a6b3-5c1a-81be-f12318b53a3b">'Heat map article'!$Q$112</definedName>
    <definedName name="ox_7dd8458f_4e7e_5e7e_94ff_c9faee5bb8ca" comment="milleleaf node 7dd8458f-4e7e-5e7e-94ff-c9faee5bb8ca">Resume_SensAnal!$AR$95</definedName>
    <definedName name="ox_7ddc47d7_fad5_5e15_a4a9_7fd13d8ed3ab" comment="milleleaf node 7ddc47d7-fad5-5e15-a4a9-7fd13d8ed3ab">'Heat map article'!$N$125</definedName>
    <definedName name="ox_7ddc818f_5230_58f9_899c_11a888820b53" comment="milleleaf node 7ddc818f-5230-58f9-899c-11a888820b53">'Heat map article'!$AI$52</definedName>
    <definedName name="ox_7de22075_15dd_55d6_a3d8_ed9007f525d7" comment="milleleaf node 7de22075-15dd-55d6-a3d8-ed9007f525d7">Recycling!$BN$297</definedName>
    <definedName name="ox_7de3db68_312e_51ec_974c_49721f99377d" comment="milleleaf node 7de3db68-312e-51ec-974c-49721f99377d">Recycling!$AU$101</definedName>
    <definedName name="ox_7de40c0c_7659_5422_85c7_f22a355e1d94" comment="milleleaf node 7de40c0c-7659-5422-85c7-f22a355e1d94">Graphs!$O$12</definedName>
    <definedName name="ox_7de7d8b6_18ca_5530_ae72_a8eb0991d811" comment="milleleaf node 7de7d8b6-18ca-5530-ae72-a8eb0991d811">'Use Phase'!$O$82</definedName>
    <definedName name="ox_7de97be6_dd0d_5008_bbb7_3194191d1aca" comment="milleleaf node 7de97be6-dd0d-5008-bbb7-3194191d1aca">'Heat map article'!$AD$152</definedName>
    <definedName name="ox_7dea79f7_fefc_59f0_ab17_2108037203b5" comment="milleleaf node 7dea79f7-fefc-59f0-ab17-2108037203b5">'Use Phase'!$AF$319</definedName>
    <definedName name="ox_7dee3089_02d6_5711_8fba_74aa12624bba" comment="milleleaf node 7dee3089-02d6-5711-8fba-74aa12624bba">Recycling!$BA$96</definedName>
    <definedName name="ox_7def9878_0599_5098_9bc5_6dde73ac92cb" comment="milleleaf node 7def9878-0599-5098-9bc5-6dde73ac92cb">Production!$P$199</definedName>
    <definedName name="ox_7defc859_260f_51f6_a17b_bc3fc95b1249" comment="milleleaf node 7defc859-260f-51f6-a17b-bc3fc95b1249">Resume_SensAnal!$AF$103</definedName>
    <definedName name="ox_7deff3b9_af21_5cce_b527_cb8efbd1d3d9" comment="milleleaf node 7deff3b9-af21-5cce-b527-cb8efbd1d3d9">'Use Phase'!$P$259</definedName>
    <definedName name="ox_7df2b9f3_86ca_51c5_8410_0fa2837e364e" comment="milleleaf node 7df2b9f3-86ca-51c5-8410-0fa2837e364e">'Heat map article'!$E$46</definedName>
    <definedName name="ox_7df4307a_66f0_597c_8896_80d1600d96dd" comment="milleleaf node 7df4307a-66f0-597c-8896-80d1600d96dd">'Use Phase'!$N$310</definedName>
    <definedName name="ox_7df4552d_e24a_5723_adc5_ba27542caafa" comment="milleleaf node 7df4552d-e24a-5723-adc5-ba27542caafa">Resume_SensAnal!$G$217</definedName>
    <definedName name="ox_7df5cba3_23e3_5ff9_a76b_b25fc2f9b4c7" comment="milleleaf node 7df5cba3-23e3-5ff9-a76b-b25fc2f9b4c7">Recycling!$BK$163</definedName>
    <definedName name="ox_7df93d9b_78c1_5014_a346_27a971083b39" comment="milleleaf node 7df93d9b-78c1-5014-a346-27a971083b39">Resume_SensAnal!$G$38</definedName>
    <definedName name="ox_7dfd8e46_2cdf_53cc_9336_551327f49617" comment="milleleaf node 7dfd8e46-2cdf-53cc-9336-551327f49617">Production!$P$34</definedName>
    <definedName name="ox_7e0a0c50_a2b7_5796_b700_ddcc974c3eb6" comment="milleleaf node 7e0a0c50-a2b7-5796-b700-ddcc974c3eb6">Resume_SensAnal!$Q$165</definedName>
    <definedName name="ox_7e0b203e_a825_5171_9542_3dcda1d8fd72" comment="milleleaf node 7e0b203e-a825-5171-9542-3dcda1d8fd72">Resume_SensAnal!$F$198</definedName>
    <definedName name="ox_7e0ba2cc_4dd5_57b2_b19d_48f90e9a0a37" comment="milleleaf node 7e0ba2cc-4dd5-57b2-b19d-48f90e9a0a37">Resume_SensAnal!$A$212</definedName>
    <definedName name="ox_7e0ca460_d372_5ade_8a83_2272d495dc25" comment="milleleaf node 7e0ca460-d372-5ade-8a83-2272d495dc25">Recycling!$K$87</definedName>
    <definedName name="ox_7e158a17_2c6c_5280_9d4d_25236a4cd316" comment="milleleaf node 7e158a17-2c6c-5280-9d4d-25236a4cd316">Recycling!$AY$110</definedName>
    <definedName name="ox_7e15a6b4_ad79_59c1_9c0f_d581edfb6272" comment="milleleaf node 7e15a6b4-ad79-59c1-9c0f-d581edfb6272">'Heat map article'!$P$122</definedName>
    <definedName name="ox_7e1c2447_675d_51f3_a568_8038565f7247" comment="milleleaf node 7e1c2447-675d-51f3-a568-8038565f7247">'Heat map article'!$J$92</definedName>
    <definedName name="ox_7e1efc7c_5386_578a_ac4d_3c812c2d0646" comment="milleleaf node 7e1efc7c-5386-578a-ac4d-3c812c2d0646">Recycling!$BD$93</definedName>
    <definedName name="ox_7e1f4ea3_2f6d_5e2c_911b_37c16547a71b" comment="milleleaf node 7e1f4ea3-2f6d-5e2c-911b-37c16547a71b">Resume_SensAnal!$AQ$120</definedName>
    <definedName name="ox_7e20035e_7e31_525c_a218_7db8487e245c" comment="milleleaf node 7e20035e-7e31-525c-a218-7db8487e245c">Production!$P$218</definedName>
    <definedName name="ox_7e21938e_c6be_5723_b4d1_58ca3babbf2e" comment="milleleaf node 7e21938e-c6be-5723-b4d1-58ca3babbf2e">'Heat map article'!$O$90</definedName>
    <definedName name="ox_7e2d62ce_1d0d_5d3b_af7a_24537e6b8c74" comment="milleleaf node 7e2d62ce-1d0d-5d3b-af7a-24537e6b8c74">'Heat map article'!$AW$20</definedName>
    <definedName name="ox_7e2d80cc_f191_5c2f_92dd_2ecb3360ee43" comment="milleleaf node 7e2d80cc-f191-5c2f-92dd-2ecb3360ee43">Resume_SensAnal!$Q$124</definedName>
    <definedName name="ox_7e30bc44_3b24_58a5_9cb6_73d767d5f6f6" comment="milleleaf node 7e30bc44-3b24-58a5-9cb6-73d767d5f6f6">'Use Phase_Grid'!$N$135</definedName>
    <definedName name="ox_7e32c64a_ed53_5d23_a916_961d9e31f6ea" comment="milleleaf node 7e32c64a-ed53-5d23-a916-961d9e31f6ea">'Use Phase_Grid'!$M$161</definedName>
    <definedName name="ox_7e33a9f0_6022_5753_b06d_8b0034f77dfb" comment="milleleaf node 7e33a9f0-6022-5753-b06d-8b0034f77dfb">'Use Phase_Grid'!$S$203</definedName>
    <definedName name="ox_7e3a7574_4dc9_58f1_a68b_2276640eec09" comment="milleleaf node 7e3a7574-4dc9-58f1-a68b-2276640eec09">Production!$G$237</definedName>
    <definedName name="ox_7e3b2d8b_ab5e_55b3_a706_4bf19f3ce673" comment="milleleaf node 7e3b2d8b-ab5e-55b3-a706-4bf19f3ce673">Production!$I$101</definedName>
    <definedName name="ox_7e45e68f_cdf8_522a_9fa5_fc46a9b930ac" comment="milleleaf node 7e45e68f-cdf8-522a-9fa5-fc46a9b930ac">'Heat map article'!$M$142</definedName>
    <definedName name="ox_7e46e009_7671_5ee9_9eb6_1d6b16afd716" comment="milleleaf node 7e46e009-7671-5ee9-9eb6-1d6b16afd716">Recycling!$AS$93</definedName>
    <definedName name="ox_7e47161a_70e6_50e5_8dd7_abad2cb4e67c" comment="milleleaf node 7e47161a-70e6-50e5-8dd7-abad2cb4e67c">'Use Phase'!$N$149</definedName>
    <definedName name="ox_7e498f46_81d5_5901_9b20_4bc2fcbf0a36" comment="milleleaf node 7e498f46-81d5-5901-9b20-4bc2fcbf0a36">Recycling!$CC$114</definedName>
    <definedName name="ox_7e49bcd9_632b_5146_9476_e144f8af2925" comment="milleleaf node 7e49bcd9-632b-5146-9476-e144f8af2925">'Heat map article'!$I$131</definedName>
    <definedName name="ox_7e4a14c2_2e51_5e66_8537_062640324595" comment="milleleaf node 7e4a14c2-2e51-5e66-8537-062640324595">'Use Phase'!$K$99</definedName>
    <definedName name="ox_7e4dbba3_6727_5a3a_a62d_0669c7055fb1" comment="milleleaf node 7e4dbba3-6727-5a3a-a62d-0669c7055fb1">Production!$L$15</definedName>
    <definedName name="ox_7e50c034_7f08_55d4_ab4e_50e65f67f024" comment="milleleaf node 7e50c034-7f08-55d4-ab4e-50e65f67f024">Recycling!$AJ$147</definedName>
    <definedName name="ox_7e51ae90_6060_57d7_adab_d3072e2107f0" comment="milleleaf node 7e51ae90-6060-57d7-adab-d3072e2107f0">'Heat map article'!$AY$26</definedName>
    <definedName name="ox_7e51e198_ef69_5836_976a_d0ae61e36d4a" comment="milleleaf node 7e51e198-ef69-5836-976a-d0ae61e36d4a">Production!$H$28</definedName>
    <definedName name="ox_7e54da2f_c2a3_54b3_8ef0_4f323b66676f" comment="milleleaf node 7e54da2f-c2a3-54b3-8ef0-4f323b66676f">'Use Phase'!$O$165</definedName>
    <definedName name="ox_7e578e60_650a_5819_b240_e145b3e69dc0" comment="milleleaf node 7e578e60-650a-5819-b240-e145b3e69dc0">'Use Phase'!$K$204</definedName>
    <definedName name="ox_7e5a0d3b_d1b5_5d70_a6ea_cbd5196a4722" comment="milleleaf node 7e5a0d3b-d1b5-5d70-a6ea-cbd5196a4722">Resume_SensAnal!$B$215</definedName>
    <definedName name="ox_7e5b90d6_9566_5187_86cd_56c9071d4edf" comment="milleleaf node 7e5b90d6-9566-5187-86cd-56c9071d4edf">Production!$P$201</definedName>
    <definedName name="ox_7e5f435b_e767_5f3d_846a_2b5ffc9f4ab2" comment="milleleaf node 7e5f435b-e767-5f3d-846a-2b5ffc9f4ab2">Graphs!$Q$30</definedName>
    <definedName name="ox_7e5fd9f9_1fdf_5639_8653_aab42532782d" comment="milleleaf node 7e5fd9f9-1fdf-5639-8653-aab42532782d">'Use Phase_Grid'!$O$265</definedName>
    <definedName name="ox_7e610a66_a800_5627_8023_56bdd13bf668" comment="milleleaf node 7e610a66-a800-5627-8023-56bdd13bf668">Recycling!$BG$161</definedName>
    <definedName name="ox_7e65de84_26e1_51bc_8f82_67cdf93f4ac1" comment="milleleaf node 7e65de84-26e1-51bc-8f82-67cdf93f4ac1">Recycling!$BJ$300</definedName>
    <definedName name="ox_7e67c922_b4c7_5360_abc5_883d7da3eaba" comment="milleleaf node 7e67c922-b4c7-5360-abc5-883d7da3eaba">Resume_SensAnal!$D$89</definedName>
    <definedName name="ox_7e6d6871_6838_57c4_9403_bfb97440d40d" comment="milleleaf node 7e6d6871-6838-57c4-9403-bfb97440d40d">Resume_SensAnal!$O$93</definedName>
    <definedName name="ox_7e72666c_0e5f_5bff_a02c_220292b93c3a" comment="milleleaf node 7e72666c-0e5f-5bff-a02c-220292b93c3a">Recycling!$BO$318</definedName>
    <definedName name="ox_7e76c38d_d4be_5238_ad5b_0290221214de" comment="milleleaf node 7e76c38d-d4be-5238-ad5b-0290221214de">'Use Phase_Grid'!$K$65</definedName>
    <definedName name="ox_7e77691b_a164_5806_a6a1_87873761c095" comment="milleleaf node 7e77691b-a164-5806-a6a1-87873761c095">'Use Phase'!$AH$292</definedName>
    <definedName name="ox_7e77881e_7674_5898_971f_7f688f6e9984" comment="milleleaf node 7e77881e-7674-5898-971f-7f688f6e9984">'Use Phase_Grid'!$S$217</definedName>
    <definedName name="ox_7e7a8da3_c982_5c26_8828_2a164de272b3" comment="milleleaf node 7e7a8da3-c982-5c26-8828-2a164de272b3">Resume_SensAnal!$Q$218</definedName>
    <definedName name="ox_7e7d863c_94b9_5ad4_ac8d_9893850b7532" comment="milleleaf node 7e7d863c-94b9-5ad4-ac8d-9893850b7532">'Heat map article'!$AS$25</definedName>
    <definedName name="ox_7e7fda89_0ca5_5ddb_914c_e1791cfa49c3" comment="milleleaf node 7e7fda89-0ca5-5ddb-914c-e1791cfa49c3">'Use Phase_Grid'!$P$137</definedName>
    <definedName name="ox_7e82249b_379f_5ea9_bfc7_4fdf2976c002" comment="milleleaf node 7e82249b-379f-5ea9-bfc7-4fdf2976c002">'Use Phase_Grid'!$P$87</definedName>
    <definedName name="ox_7e83d49d_f151_5080_a99a_189ce27f471e" comment="milleleaf node 7e83d49d-f151-5080-a99a-189ce27f471e">Recycling!$AE$107</definedName>
    <definedName name="ox_7e848f53_f2fe_5953_a15c_a1fb62bd6dc4" comment="milleleaf node 7e848f53-f2fe-5953-a15c-a1fb62bd6dc4">Graphs!$H$39</definedName>
    <definedName name="ox_7e888cc4_02b4_57d4_bf2d_99a3842428a1" comment="milleleaf node 7e888cc4-02b4-57d4-bf2d-99a3842428a1">'Use Phase'!$AD$298</definedName>
    <definedName name="ox_7e89c201_cd8c_5ffa_9db6_152f3e6128f1" comment="milleleaf node 7e89c201-cd8c-5ffa-9db6-152f3e6128f1">Recycling!$BK$310</definedName>
    <definedName name="ox_7e903fc1_fcec_56a5_9f93_da4cd2510153" comment="milleleaf node 7e903fc1-fcec-56a5-9f93-da4cd2510153">Graphs!$M$29</definedName>
    <definedName name="ox_7e914539_890e_56d8_9acf_61992f31e57d" comment="milleleaf node 7e914539-890e-56d8-9acf-61992f31e57d">'Heat map article'!$AU$38</definedName>
    <definedName name="ox_7e94dcec_90d7_5599_9267_99354a031fa8" comment="milleleaf node 7e94dcec-90d7-5599-9267-99354a031fa8">'Use Phase_Grid'!$O$148</definedName>
    <definedName name="ox_7e94e737_b789_5740_a84b_4219397a1f63" comment="milleleaf node 7e94e737-b789-5740-a84b-4219397a1f63">Recycling!$L$88</definedName>
    <definedName name="ox_7e9671e3_c40c_5919_b6d8_c054b4a27385" comment="milleleaf node 7e9671e3-c40c-5919-b6d8-c054b4a27385">Production!$I$113</definedName>
    <definedName name="ox_7e9b8398_dec5_527a_9393_83f7f60bdb6a" comment="milleleaf node 7e9b8398-dec5-527a-9393-83f7f60bdb6a">'Heat map article'!$AJ$81</definedName>
    <definedName name="ox_7e9d244f_8d42_54c8_a7a0_f396473ea1a5" comment="milleleaf node 7e9d244f-8d42-54c8-a7a0-f396473ea1a5">'Use Phase_Grid'!$T$148</definedName>
    <definedName name="ox_7ea24d0e_b52b_5978_af89_44441e7aad1c" comment="milleleaf node 7ea24d0e-b52b-5978-af89-44441e7aad1c">Recycling!$AS$150</definedName>
    <definedName name="ox_7ea47ff5_a615_5522_b922_97c39a18edb6" comment="milleleaf node 7ea47ff5-a615-5522-b922-97c39a18edb6">Recycling!$CC$109</definedName>
    <definedName name="ox_7ea535b6_b4da_595f_aff6_3de5b86b749f" comment="milleleaf node 7ea535b6-b4da-595f-aff6-3de5b86b749f">Resume_SensAnal!$D$171</definedName>
    <definedName name="ox_7ea675eb_9a22_5dab_b60e_7becbcb2bd35" comment="milleleaf node 7ea675eb-9a22-5dab-b60e-7becbcb2bd35">Resume_SensAnal!$S$34</definedName>
    <definedName name="ox_7ea6ed21_62b9_5f58_9c23_eb9e3ee9c2cf" comment="milleleaf node 7ea6ed21-62b9-5f58-9c23-eb9e3ee9c2cf">'Use Phase_Grid'!$K$112</definedName>
    <definedName name="ox_7eae2b72_f932_5e52_9b25_c0365eb93499" comment="milleleaf node 7eae2b72-f932-5e52-9b25-c0365eb93499">'Use Phase'!$AG$251</definedName>
    <definedName name="ox_7eae712a_5695_50a1_989d_c2fd4284b288" comment="milleleaf node 7eae712a-5695-50a1-989d-c2fd4284b288">Resume_SensAnal!$M$74</definedName>
    <definedName name="ox_7eb08843_1e28_56ee_8225_1634a611c1c8" comment="milleleaf node 7eb08843-1e28-56ee-8225-1634a611c1c8">Graphs!$N$42</definedName>
    <definedName name="ox_7eb32ec2_ae41_5ebc_8928_7bf5b1dad07a" comment="milleleaf node 7eb32ec2-ae41-5ebc-8928-7bf5b1dad07a">Recycling!$AO$96</definedName>
    <definedName name="ox_7eb4dbe9_06dc_519f_babc_020170c38f4e" comment="milleleaf node 7eb4dbe9-06dc-519f-babc-020170c38f4e">Recycling!$J$117</definedName>
    <definedName name="ox_7eb5ba56_9a3a_50d8_8b93_aca5f96eb5e7" comment="milleleaf node 7eb5ba56-9a3a-50d8-8b93-aca5f96eb5e7">'Heat map article'!$I$36</definedName>
    <definedName name="ox_7eb5ee18_0c4c_5e3a_b7b6_46951cb678cb" comment="milleleaf node 7eb5ee18-0c4c-5e3a-b7b6-46951cb678cb">'Use Phase'!$O$30</definedName>
    <definedName name="ox_7eb86fec_b088_53ab_810f_a5b7fa3c8d8c" comment="milleleaf node 7eb86fec-b088-53ab-810f-a5b7fa3c8d8c">'Use Phase_Grid'!$L$131</definedName>
    <definedName name="ox_7ebba8c5_3b05_55be_a0a8_d9da539ae3e7" comment="milleleaf node 7ebba8c5-3b05-55be-a0a8-d9da539ae3e7">'Use Phase_Grid'!$R$68</definedName>
    <definedName name="ox_7ebeb3b3_b1d5_5fa9_88c7_2089cb3857f9" comment="milleleaf node 7ebeb3b3-b1d5-5fa9-88c7-2089cb3857f9">Graphs!$D$65</definedName>
    <definedName name="ox_7ec545d2_0959_53f0_b4c8_9b9ac3c9e1e3" comment="milleleaf node 7ec545d2-0959-53f0-b4c8-9b9ac3c9e1e3">Graphs!$N$38</definedName>
    <definedName name="ox_7ec8317f_9f49_5817_a121_d65bf429426c" comment="milleleaf node 7ec8317f-9f49-5817-a121-d65bf429426c">'Use Phase'!$AH$307</definedName>
    <definedName name="ox_7ec984e2_a30b_59de_adcc_9efb282314f8" comment="milleleaf node 7ec984e2-a30b-59de-adcc-9efb282314f8">Resume_SensAnal!$H$37</definedName>
    <definedName name="ox_7ec9e8f5_0042_550e_a10b_c2cccdcd6fcc" comment="milleleaf node 7ec9e8f5-0042-550e-a10b-c2cccdcd6fcc">'Heat map article'!$AX$22</definedName>
    <definedName name="ox_7eca1ead_65eb_5f54_839f_b0d03245f158" comment="milleleaf node 7eca1ead-65eb-5f54-839f-b0d03245f158">Recycling!$G$152</definedName>
    <definedName name="ox_7ecc702b_c29d_5250_9451_d6ceda4ec5ed" comment="milleleaf node 7ecc702b-c29d-5250-9451-d6ceda4ec5ed">'Heat map article'!$AN$11</definedName>
    <definedName name="ox_7eccab27_ca30_5bb3_a4f0_35751420344c" comment="milleleaf node 7eccab27-ca30-5bb3-a4f0-35751420344c">Whisker_Sens!$C$29</definedName>
    <definedName name="ox_7ed24683_ec9a_5ad4_a48b_146ca71b16ad" comment="milleleaf node 7ed24683-ec9a-5ad4-a48b-146ca71b16ad">Recycling!$BJ$319</definedName>
    <definedName name="ox_7ed44241_647b_5c28_a48d_383a877a4c12" comment="milleleaf node 7ed44241-647b-5c28-a48d-383a877a4c12">Resume_SensAnal!$AF$50</definedName>
    <definedName name="ox_7ed6d98b_05b8_58c5_8b66_a6c67baa9620" comment="milleleaf node 7ed6d98b-05b8-58c5-8b66-a6c67baa9620">'Use Phase'!$AG$216</definedName>
    <definedName name="ox_7ed723ce_7812_50ba_befa_c9ecc314cfa8" comment="milleleaf node 7ed723ce-7812-50ba-befa-c9ecc314cfa8">Production!$BO$219</definedName>
    <definedName name="ox_7ed885ec_e5ae_551b_a181_892564a21fd6" comment="milleleaf node 7ed885ec-e5ae-551b-a181-892564a21fd6">'Use Phase_Grid'!$L$97</definedName>
    <definedName name="ox_7edfe45f_d3a8_51eb_8846_d1cf7582fc64" comment="milleleaf node 7edfe45f-d3a8-51eb-8846-d1cf7582fc64">Recycling!$O$153</definedName>
    <definedName name="ox_7ee260b6_ae5a_50b1_98cb_8d6263a1aa8e" comment="milleleaf node 7ee260b6-ae5a-50b1-98cb-8d6263a1aa8e">'Use Phase_Grid'!$O$34</definedName>
    <definedName name="ox_7ee90cdc_d213_5f3c_bcdd_52f0b599d5af" comment="milleleaf node 7ee90cdc-d213-5f3c-bcdd-52f0b599d5af">Production!$AZ$17</definedName>
    <definedName name="ox_7eeaa777_558d_565e_94ec_b32bef953953" comment="milleleaf node 7eeaa777-558d-565e-94ec-b32bef953953">Resume_SensAnal!$V$13</definedName>
    <definedName name="ox_7eee4d92_3b0c_5fca_84b5_d1c3ccbf9c48" comment="milleleaf node 7eee4d92-3b0c-5fca-84b5-d1c3ccbf9c48">Resume_SensAnal!$U$199</definedName>
    <definedName name="ox_7eeed324_6bbe_500c_a66e_c68857f121ad" comment="milleleaf node 7eeed324-6bbe-500c-a66e-c68857f121ad">'Use Phase'!$M$214</definedName>
    <definedName name="ox_7eef8815_8326_54c2_8f39_b24ab63419d6" comment="milleleaf node 7eef8815-8326-54c2-8f39-b24ab63419d6">Resume_SensAnal!$T$8</definedName>
    <definedName name="ox_7ef0533e_f6f6_5762_9e95_79e9ddb9a509" comment="milleleaf node 7ef0533e-f6f6-5762-9e95-79e9ddb9a509">'Heat map article'!$F$149</definedName>
    <definedName name="ox_7ef25b22_acbd_59ea_aaa2_3e8c7af8614d" comment="milleleaf node 7ef25b22-acbd-59ea-aaa2-3e8c7af8614d">'Use Phase'!$L$317</definedName>
    <definedName name="ox_7ef558f8_a0c3_5c04_82d8_5917ff3ee2b9" comment="milleleaf node 7ef558f8-a0c3-5c04-82d8-5917ff3ee2b9">Graphs!$Q$42</definedName>
    <definedName name="ox_7ef71a03_02b5_5eac_b11e_a51302f1d43b" comment="milleleaf node 7ef71a03-02b5-5eac-b11e-a51302f1d43b">'Heat map article'!$D$16</definedName>
    <definedName name="ox_7ef90e2a_f892_5ff8_9c52_8624647c6bb8" comment="milleleaf node 7ef90e2a-f892-5ff8-9c52-8624647c6bb8">'Use Phase_Grid'!$K$247</definedName>
    <definedName name="ox_7efac663_98ab_5713_b8d7_21693cc6ef38" comment="milleleaf node 7efac663-98ab-5713-b8d7-21693cc6ef38">Recycling!$BH$164</definedName>
    <definedName name="ox_7efc03d5_0e08_5cbb_95e1_1e720ab25b8b" comment="milleleaf node 7efc03d5-0e08-5cbb-95e1-1e720ab25b8b">'Heat map article'!$O$75</definedName>
    <definedName name="ox_7efdcf4e_02e8_5e7c_937b_1bef0f699900" comment="milleleaf node 7efdcf4e-02e8-5e7c-937b-1bef0f699900">'Heat map article'!$O$113</definedName>
    <definedName name="ox_7f014d35_2032_5242_8daf_e8f0dd5880f8" comment="milleleaf node 7f014d35-2032-5242-8daf-e8f0dd5880f8">Resume_SensAnal!$AK$135</definedName>
    <definedName name="ox_7f0341f6_2f8f_57b0_9a3e_65e7c03c1048" comment="milleleaf node 7f0341f6-2f8f-57b0-9a3e-65e7c03c1048">Resume_SensAnal!$AF$48</definedName>
    <definedName name="ox_7f045fe2_c696_584b_8652_96725d0e7d35" comment="milleleaf node 7f045fe2-c696-584b-8652-96725d0e7d35">Production!$BD$223</definedName>
    <definedName name="ox_7f0601fb_a136_5f4a_a4d3_89459c96cba5" comment="milleleaf node 7f0601fb-a136-5f4a-a4d3-89459c96cba5">'Use Phase'!$W$182</definedName>
    <definedName name="ox_7f06bfaf_e1d1_5ecf_902b_589aa9173f26" comment="milleleaf node 7f06bfaf-e1d1-5ecf-902b-589aa9173f26">Resume_SensAnal!$AQ$46</definedName>
    <definedName name="ox_7f07a3e0_490c_5097_92c1_2a173209523c" comment="milleleaf node 7f07a3e0-490c-5097-92c1-2a173209523c">'Use Phase_Grid'!$N$74</definedName>
    <definedName name="ox_7f0aed45_ebbc_53c9_89da_b28729a54030" comment="milleleaf node 7f0aed45-ebbc-53c9-89da-b28729a54030">Recycling!$AM$91</definedName>
    <definedName name="ox_7f0b553c_c853_59e6_b20a_44f5af7bb2de" comment="milleleaf node 7f0b553c-c853-59e6-b20a-44f5af7bb2de">'Heat map article'!$AO$8</definedName>
    <definedName name="ox_7f0da17a_06c8_5a4a_8af8_cbf053812d08" comment="milleleaf node 7f0da17a-06c8-5a4a-8af8-cbf053812d08">'Use Phase'!$M$22</definedName>
    <definedName name="ox_7f0f951d_3d1c_5428_94e6_d21730690b79" comment="milleleaf node 7f0f951d-3d1c-5428-94e6-d21730690b79">Production!$S$68</definedName>
    <definedName name="ox_7f13b274_c9d7_5341_87bc_1e9aee847ccf" comment="milleleaf node 7f13b274-c9d7-5341-87bc-1e9aee847ccf">Resume_SensAnal!$U$191</definedName>
    <definedName name="ox_7f143c7b_32a2_50d1_87bf_85b4f4913c20" comment="milleleaf node 7f143c7b-32a2-50d1-87bf-85b4f4913c20">'Heat map article'!$AP$12</definedName>
    <definedName name="ox_7f1524b0_a3e1_5323_96e1_827730cb3f70" comment="milleleaf node 7f1524b0-a3e1-5323-96e1-827730cb3f70">'Heat map article'!$Z$125</definedName>
    <definedName name="ox_7f170cf3_d120_5ac3_a698_895920b6bda3" comment="milleleaf node 7f170cf3-d120-5ac3-a698-895920b6bda3">Production!$G$206</definedName>
    <definedName name="ox_7f187def_cf09_54b9_9e89_fd4969eda503" comment="milleleaf node 7f187def-cf09-54b9-9e89-fd4969eda503">Recycling!$E$84</definedName>
    <definedName name="ox_7f19ae46_ba22_59b6_ba3e_3b3058e5480f" comment="milleleaf node 7f19ae46-ba22-59b6-ba3e-3b3058e5480f">Production!$O$176</definedName>
    <definedName name="ox_7f1f3ec0_7162_5e10_bcf3_0035346d895a" comment="milleleaf node 7f1f3ec0-7162-5e10-bcf3-0035346d895a">Production!$F$172</definedName>
    <definedName name="ox_7f2354d6_7f85_5673_8d60_bea9645d1e2c" comment="milleleaf node 7f2354d6-7f85-5673-8d60-bea9645d1e2c">Resume_SensAnal!$X$19</definedName>
    <definedName name="ox_7f23de17_880d_57cd_baf2_fef7a5c7741e" comment="milleleaf node 7f23de17-880d-57cd-baf2-fef7a5c7741e">Recycling!$AW$300</definedName>
    <definedName name="ox_7f273845_90ba_58df_8c5c_7dc87d27edd5" comment="milleleaf node 7f273845-90ba-58df-8c5c-7dc87d27edd5">'Use Phase'!$P$85</definedName>
    <definedName name="ox_7f283afa_7a88_5ec3_9b1f_eafaeac69ebc" comment="milleleaf node 7f283afa-7a88-5ec3-9b1f-eafaeac69ebc">Resume_SensAnal!$W$15</definedName>
    <definedName name="ox_7f2ade92_bbbe_509a_9b00_d2fa788a1173" comment="milleleaf node 7f2ade92-bbbe-509a-9b00-d2fa788a1173">Recycling!$AZ$145</definedName>
    <definedName name="ox_7f2f097a_7185_5888_b5d6_5412252555c6" comment="milleleaf node 7f2f097a-7185-5888-b5d6-5412252555c6">Resume_SensAnal!$AL$49</definedName>
    <definedName name="ox_7f2fc290_b8db_58f8_9ad6_fe329d184671" comment="milleleaf node 7f2fc290-b8db-58f8-9ad6-fe329d184671">Production!$BE$203</definedName>
    <definedName name="ox_7f34fbd2_8c57_5b67_a9c0_8e121c807a41" comment="milleleaf node 7f34fbd2-8c57-5b67-a9c0-8e121c807a41">Graphs!$M$32</definedName>
    <definedName name="ox_7f35371e_9a26_5a2c_9499_ff3efb881c16" comment="milleleaf node 7f35371e-9a26-5a2c-9499-ff3efb881c16">'Use Phase_Grid'!$Q$42</definedName>
    <definedName name="ox_7f38a2d0_3728_506f_9457_814129b9b39f" comment="milleleaf node 7f38a2d0-3728-506f-9457-814129b9b39f">'Use Phase'!$N$127</definedName>
    <definedName name="ox_7f3941d9_f625_5e0a_bec0_35b2ed649a63" comment="milleleaf node 7f3941d9-f625-5e0a-bec0-35b2ed649a63">'Heat map article'!$P$148</definedName>
    <definedName name="ox_7f418617_31f1_5ab6_b278_2664fb2af0eb" comment="milleleaf node 7f418617-31f1-5ab6-b278-2664fb2af0eb">Recycling!$AL$104</definedName>
    <definedName name="ox_7f4423d6_e14e_5e1c_a200_0e1469b2be86" comment="milleleaf node 7f4423d6-e14e-5e1c-a200-0e1469b2be86">Recycling!$AP$113</definedName>
    <definedName name="ox_7f453d1d_50fe_509a_b117_ebbb14844739" comment="milleleaf node 7f453d1d-50fe-509a-b117-ebbb14844739">Resume_SensAnal!$AG$62</definedName>
    <definedName name="ox_7f461935_688b_5112_9a71_998f3ce527df" comment="milleleaf node 7f461935-688b-5112-9a71-998f3ce527df">Production!$J$35</definedName>
    <definedName name="ox_7f4be3eb_42c6_5f73_88f6_62c48c4dca8f" comment="milleleaf node 7f4be3eb-42c6-5f73-88f6-62c48c4dca8f">'Use Phase'!$L$107</definedName>
    <definedName name="ox_7f4cdca4_2e02_5c6a_a97f_98d9546c93dd" comment="milleleaf node 7f4cdca4-2e02-5c6a-a97f-98d9546c93dd">Production!$BF$206</definedName>
    <definedName name="ox_7f4e6e6d_a36e_5a2b_8a09_60444d0600dc" comment="milleleaf node 7f4e6e6d-a36e-5a2b-8a09-60444d0600dc">'Use Phase_Grid'!$P$240</definedName>
    <definedName name="ox_7f4ebf76_2324_5cdd_ba51_c9b0329cf250" comment="milleleaf node 7f4ebf76-2324-5cdd-ba51-c9b0329cf250">Recycling!$AW$297</definedName>
    <definedName name="ox_7f53d2c8_e926_5f8e_80be_77c695cf1543" comment="milleleaf node 7f53d2c8-e926-5f8e-80be-77c695cf1543">'Use Phase'!$B$41</definedName>
    <definedName name="ox_7f5ab308_03b2_5f77_9b85_5ddebd84b282" comment="milleleaf node 7f5ab308-03b2-5f77-9b85-5ddebd84b282">'Use Phase'!$AK$308</definedName>
    <definedName name="ox_7f5af214_8458_50cc_8c7c_d470f6815293" comment="milleleaf node 7f5af214-8458-50cc-8c7c-d470f6815293">'Use Phase'!$T$231</definedName>
    <definedName name="ox_7f6180b0_ad95_58fc_87b9_1bd303933ef9" comment="milleleaf node 7f6180b0-ad95-58fc-87b9-1bd303933ef9">'Use Phase'!$M$177</definedName>
    <definedName name="ox_7f674019_ba42_5873_9532_00f9ce1cb302" comment="milleleaf node 7f674019-ba42-5873-9532-00f9ce1cb302">Recycling!$BO$331</definedName>
    <definedName name="ox_7f6dc5e5_901c_545b_804e_aae5cc0d6103" comment="milleleaf node 7f6dc5e5-901c-545b-804e-aae5cc0d6103">'Use Phase_Grid'!$P$69</definedName>
    <definedName name="ox_7f6e8e07_5531_5132_8c69_8205a04d1c26" comment="milleleaf node 7f6e8e07-5531-5132-8c69-8205a04d1c26">Resume_SensAnal!$S$9</definedName>
    <definedName name="ox_7f6f2d41_4e8a_512d_8114_1e20566e0534" comment="milleleaf node 7f6f2d41-4e8a-512d-8114-1e20566e0534">Resume_SensAnal!$Y$16</definedName>
    <definedName name="ox_7f75ca0c_5369_5e15_8d1b_0c388eac7d86" comment="milleleaf node 7f75ca0c-5369-5e15-8d1b-0c388eac7d86">'Heat map article'!$AU$22</definedName>
    <definedName name="ox_7f797f73_442f_5372_a3f5_3f188d6055a8" comment="milleleaf node 7f797f73-442f-5372-a3f5-3f188d6055a8">'Use Phase_Grid'!$P$265</definedName>
    <definedName name="ox_7f7d8d47_d208_5d51_954f_f2d5b58018f6" comment="milleleaf node 7f7d8d47-d208-5d51-954f-f2d5b58018f6">Resume_SensAnal!$I$204</definedName>
    <definedName name="ox_7f7dbbf2_dfe9_5995_ba1a_e51b71f00354" comment="milleleaf node 7f7dbbf2-dfe9-5995-ba1a-e51b71f00354">'Heat map article'!$G$133</definedName>
    <definedName name="ox_7f7e64e7_d96c_57e4_8efe_ee17a8041e05" comment="milleleaf node 7f7e64e7-d96c-57e4-8efe-ee17a8041e05">Resume_SensAnal!$J$48</definedName>
    <definedName name="ox_7f851326_0475_55be_a7d9_4edb89757610" comment="milleleaf node 7f851326-0475-55be-a7d9-4edb89757610">Recycling!$AK$148</definedName>
    <definedName name="ox_7f85caee_2929_5c87_8e47_48a7969f0468" comment="milleleaf node 7f85caee-2929-5c87-8e47-48a7969f0468">'Use Phase'!$AI$344</definedName>
    <definedName name="ox_7f88e687_41ca_5f76_8b6c_4729b81b0f2b" comment="milleleaf node 7f88e687-41ca-5f76-8b6c-4729b81b0f2b">'Use Phase'!$W$273</definedName>
    <definedName name="ox_7f8a4f2a_65d8_542d_8d3c_8d31fda7dcfe" comment="milleleaf node 7f8a4f2a-65d8-542d-8d3c-8d31fda7dcfe">'Use Phase'!$AF$270</definedName>
    <definedName name="ox_7f8c7a9d_0dd8_5e52_9044_08f85fc62bb6" comment="milleleaf node 7f8c7a9d-0dd8-5e52-9044-08f85fc62bb6">'Use Phase_Grid'!$R$18</definedName>
    <definedName name="ox_7f8f6544_6673_53e7_a2be_e2e865e96575" comment="milleleaf node 7f8f6544-6673-53e7-a2be-e2e865e96575">Recycling!$AL$117</definedName>
    <definedName name="ox_7f906359_402c_5b3b_9ddc_19313329cb31" comment="milleleaf node 7f906359-402c-5b3b-9ddc-19313329cb31">Production!$O$210</definedName>
    <definedName name="ox_7f929018_b59b_5fa4_9b24_37b54d562040" comment="milleleaf node 7f929018-b59b-5fa4-9b24-37b54d562040">Resume_SensAnal!$S$21</definedName>
    <definedName name="ox_7f92d893_cbd5_5005_94c6_095db7f036c3" comment="milleleaf node 7f92d893-cbd5-5005-94c6-095db7f036c3">'Use Phase'!$AD$324</definedName>
    <definedName name="ox_7f93f441_6d2f_50d9_ad53_cd1056230573" comment="milleleaf node 7f93f441-6d2f-50d9-ad53-cd1056230573">Recycling!$AQ$326</definedName>
    <definedName name="ox_7f971f03_4852_5106_8ad5_ec26f33464cb" comment="milleleaf node 7f971f03-4852-5106-8ad5-ec26f33464cb">'Use Phase_Grid'!$L$216</definedName>
    <definedName name="ox_7f988d7c_434b_5dac_ac0c_353644dc7b8d" comment="milleleaf node 7f988d7c-434b-5dac-ac0c-353644dc7b8d">Resume_SensAnal!$AN$33</definedName>
    <definedName name="ox_7f9af39f_5adf_5e3e_b144_d5b64113bff4" comment="milleleaf node 7f9af39f-5adf-5e3e-b144-d5b64113bff4">'Use Phase'!$AL$191</definedName>
    <definedName name="ox_7f9bf7cd_92e7_56d4_962d_d1f49d4bcffb" comment="milleleaf node 7f9bf7cd-92e7-56d4-962d-d1f49d4bcffb">Recycling!$K$148</definedName>
    <definedName name="ox_7f9d61c4_9eca_532a_9eed_8b66be3a4fc1" comment="milleleaf node 7f9d61c4-9eca-532a-9eed-8b66be3a4fc1">Resume_SensAnal!$K$200</definedName>
    <definedName name="ox_7fa163cd_9898_5ed0_a95c_5c78d3257f0a" comment="milleleaf node 7fa163cd-9898-5ed0-a95c-5c78d3257f0a">Recycling!$AU$155</definedName>
    <definedName name="ox_7fa370ff_9ab2_5523_b0fd_1e450c2410aa" comment="milleleaf node 7fa370ff-9ab2-5523-b0fd-1e450c2410aa">Recycling!$BR$301</definedName>
    <definedName name="ox_7fa688e4_c9da_50de_899e_ef4c669950fb" comment="milleleaf node 7fa688e4-c9da-50de-899e-ef4c669950fb">Recycling!$AP$89</definedName>
    <definedName name="ox_7fa7c0a5_2bd5_5847_a8b3_14d8c0277190" comment="milleleaf node 7fa7c0a5-2bd5-5847-a8b3-14d8c0277190">'Heat map article'!$R$76</definedName>
    <definedName name="ox_7fadf751_2088_53ac_8531_8a470ee29aed" comment="milleleaf node 7fadf751-2088-53ac-8531-8a470ee29aed">'Use Phase'!$W$293</definedName>
    <definedName name="ox_7fae83b3_3f3f_5d4f_b711_c320bac206d2" comment="milleleaf node 7fae83b3-3f3f-5d4f-b711-c320bac206d2">'Use Phase'!$K$207</definedName>
    <definedName name="ox_7fb5842e_3325_5bb7_a723_b01b3cb63cd6" comment="milleleaf node 7fb5842e-3325-5bb7-a723-b01b3cb63cd6">Production!$F$156</definedName>
    <definedName name="ox_7fb7bb68_b411_5621_89f4_10c691af4425" comment="milleleaf node 7fb7bb68-b411-5621-89f4-10c691af4425">Resume_SensAnal!$A$186</definedName>
    <definedName name="ox_7fbac658_b140_5596_b451_28598ead9fc4" comment="milleleaf node 7fbac658-b140-5596-b451-28598ead9fc4">'Use Phase'!$O$227</definedName>
    <definedName name="ox_7fbc956b_284d_5c9d_ba16_6f26a944340d" comment="milleleaf node 7fbc956b-284d-5c9d-ba16-6f26a944340d">Recycling!$E$86</definedName>
    <definedName name="ox_7fc28871_8bbc_54ca_8c33_84896773a193" comment="milleleaf node 7fc28871-8bbc-54ca-8c33-84896773a193">'Heat map article'!$G$107</definedName>
    <definedName name="ox_7fc5a39b_4a4c_57ce_b51d_71720070adec" comment="milleleaf node 7fc5a39b-4a4c-57ce-b51d-71720070adec">Production!$AA$207</definedName>
    <definedName name="ox_7fc80953_a89e_5d8d_aace_b1d585a4ebd1" comment="milleleaf node 7fc80953-a89e-5d8d-aace-b1d585a4ebd1">Resume_SensAnal!$AR$58</definedName>
    <definedName name="ox_7fcba5d5_28c9_57f8_951f_0742051ccc86" comment="milleleaf node 7fcba5d5-28c9-57f8-951f-0742051ccc86">'Heat map article'!$AI$35</definedName>
    <definedName name="ox_7fcc8005_a3fc_53e0_9cf8_bbff7be0f894" comment="milleleaf node 7fcc8005-a3fc-53e0-9cf8-bbff7be0f894">'Heat map article'!$AN$19</definedName>
    <definedName name="ox_7fcd7b46_98eb_5660_b13c_82772e0dcc1f" comment="milleleaf node 7fcd7b46-98eb-5660-b13c-82772e0dcc1f">'Use Phase_Grid'!$V$201</definedName>
    <definedName name="ox_7fcf703b_7032_52dc_9e80_0470987db553" comment="milleleaf node 7fcf703b-7032-52dc-9e80-0470987db553">'Heat map article'!$N$135</definedName>
    <definedName name="ox_7fd1b38f_20ba_5580_9021_7d26763e50ff" comment="milleleaf node 7fd1b38f-20ba-5580-9021-7d26763e50ff">Recycling!$AJ$84</definedName>
    <definedName name="ox_7fd363b0_e9fc_5cae_95eb_9c496a6c3013" comment="milleleaf node 7fd363b0-e9fc-5cae-95eb-9c496a6c3013">'Use Phase'!$L$305</definedName>
    <definedName name="ox_7fd87175_1b62_5d61_a68f_f831a7facdb8" comment="milleleaf node 7fd87175-1b62-5d61-a68f-f831a7facdb8">Recycling!$AU$70</definedName>
    <definedName name="ox_7fda2c24_8939_543a_860b_22a04a503093" comment="milleleaf node 7fda2c24-8939-543a-860b-22a04a503093">'Use Phase'!$K$85</definedName>
    <definedName name="ox_7fdd57da_aff8_570b_8af9_ca81876b380a" comment="milleleaf node 7fdd57da-aff8-570b-8af9-ca81876b380a">'Use Phase'!$N$174</definedName>
    <definedName name="ox_7fdd66db_b660_5ce3_916d_a46478ef2cb4" comment="milleleaf node 7fdd66db-b660-5ce3-916d-a46478ef2cb4">Recycling!$AQ$161</definedName>
    <definedName name="ox_7fdd8f05_74b6_5504_b5c5_e810fac143a1" comment="milleleaf node 7fdd8f05-74b6-5504-b5c5-e810fac143a1">Production!$I$164</definedName>
    <definedName name="ox_7fde4ead_742f_5734_a9bd_b0c1adda2c41" comment="milleleaf node 7fde4ead-742f-5734-a9bd-b0c1adda2c41">'Use Phase'!$L$15</definedName>
    <definedName name="ox_7fe13713_1d4f_535f_8120_ffa96d976710" comment="milleleaf node 7fe13713-1d4f-535f-8120-ffa96d976710">Production!$P$62</definedName>
    <definedName name="ox_7fe2928c_1ae7_5894_acad_88c28d8782b1" comment="milleleaf node 7fe2928c-1ae7-5894-acad-88c28d8782b1">'Heat map article'!$AW$10</definedName>
    <definedName name="ox_7fe3c421_14f1_5001_ba7c_12fa80f7103f" comment="milleleaf node 7fe3c421-14f1-5001-ba7c-12fa80f7103f">Resume_SensAnal!$R$67</definedName>
    <definedName name="ox_7fe43f20_f7b0_53b3_8560_9422d45d996b" comment="milleleaf node 7fe43f20-f7b0-53b3-8560-9422d45d996b">'Heat map article'!$V$33</definedName>
    <definedName name="ox_7fe4af28_2960_5fdf_8a88_ffeed011ce28" comment="milleleaf node 7fe4af28-2960-5fdf-8a88-ffeed011ce28">'Use Phase'!$P$30</definedName>
    <definedName name="ox_7fe5485a_b50a_5e06_a7c0_39d0dadee3cb" comment="milleleaf node 7fe5485a-b50a-5e06-a7c0-39d0dadee3cb">'Heat map article'!$AQ$46</definedName>
    <definedName name="ox_7fe5ad03_6cff_5008_a351_47465cfc8d81" comment="milleleaf node 7fe5ad03-6cff-5008-a351-47465cfc8d81">'Use Phase'!$T$157</definedName>
    <definedName name="ox_7fe5cfdc_7185_5a06_9c0d_65711ce408ef" comment="milleleaf node 7fe5cfdc-7185-5a06-9c0d-65711ce408ef">Recycling!$BP$164</definedName>
    <definedName name="ox_7fe7dc7b_f5b8_5a21_bf45_738d1ef4a38e" comment="milleleaf node 7fe7dc7b-f5b8-5a21-bf45-738d1ef4a38e">'Heat map article'!$J$132</definedName>
    <definedName name="ox_7fe812e4_1193_5cf2_9c43_800cdcf9df0e" comment="milleleaf node 7fe812e4-1193-5cf2-9c43-800cdcf9df0e">Recycling!$R$105</definedName>
    <definedName name="ox_7fe93da5_7aaa_5887_a045_99d690bed2f3" comment="milleleaf node 7fe93da5-7aaa-5887-a045-99d690bed2f3">'Use Phase_Grid'!$O$240</definedName>
    <definedName name="ox_7fec18dc_22ef_54fd_a9d0_2a57820d9e85" comment="milleleaf node 7fec18dc-22ef-54fd-a9d0-2a57820d9e85">Recycling!$H$82</definedName>
    <definedName name="ox_7fec18fc_00b5_578f_b06b_d8cdc4833921" comment="milleleaf node 7fec18fc-00b5-578f-b06b-d8cdc4833921">Production!$Q$189</definedName>
    <definedName name="ox_7fee1ce8_1209_5da9_802c_2a3dad50a88e" comment="milleleaf node 7fee1ce8-1209-5da9-802c-2a3dad50a88e">'Use Phase_Grid'!$R$171</definedName>
    <definedName name="ox_7ff021d7_179b_55fc_acde_05a5a7e8deb0" comment="milleleaf node 7ff021d7-179b-55fc-acde-05a5a7e8deb0">'Use Phase_Grid'!$J$205</definedName>
    <definedName name="ox_7ff04736_4825_5197_b34c_15621a5ad62c" comment="milleleaf node 7ff04736-4825-5197-b34c-15621a5ad62c">Resume_SensAnal!$AE$64</definedName>
    <definedName name="ox_7ff13261_f323_5688_b48a_2a5a89a3caed" comment="milleleaf node 7ff13261-f323-5688-b48a-2a5a89a3caed">'Heat map article'!$R$130</definedName>
    <definedName name="ox_7ff45526_f20d_511c_a40e_c7d9f11f11ab" comment="milleleaf node 7ff45526-f20d-511c-a40e-c7d9f11f11ab">Production!$I$241</definedName>
    <definedName name="ox_7ff48b8b_e0c1_5e73_8eca_d9296d9cdc6c" comment="milleleaf node 7ff48b8b-e0c1-5e73-8eca-d9296d9cdc6c">Production!$T$64</definedName>
    <definedName name="ox_7ff66aa5_4327_524c_9c3a_ec8dd84d7dca" comment="milleleaf node 7ff66aa5-4327-524c-9c3a-ec8dd84d7dca">Whisker_Sens!$F$9</definedName>
    <definedName name="ox_7ff6c733_fecb_5b86_945b_88c6214123ab" comment="milleleaf node 7ff6c733-fecb-5b86-945b-88c6214123ab">Production!$AJ$95</definedName>
    <definedName name="ox_7ffebfa5_7380_5374_9f7a_e2a818ea1389" comment="milleleaf node 7ffebfa5-7380-5374-9f7a-e2a818ea1389">'Heat map article'!$AT$25</definedName>
    <definedName name="ox_80035f80_b2e5_54bf_aed2_fd1a98a6f707" comment="milleleaf node 80035f80-b2e5-54bf-aed2-fd1a98a6f707">Resume_SensAnal!$I$101</definedName>
    <definedName name="ox_8007c018_34cd_59b0_aa5f_19d321cc6ac6" comment="milleleaf node 8007c018-34cd-59b0-aa5f-19d321cc6ac6">'Heat map article'!$P$88</definedName>
    <definedName name="ox_80088b2e_a5ad_5cb9_8e1e_494e3d681139" comment="milleleaf node 80088b2e-a5ad-5cb9-8e1e-494e3d681139">Production!$BD$191</definedName>
    <definedName name="ox_800a63d7_2e1f_5fd9_b203_41fad11d07c8" comment="milleleaf node 800a63d7-2e1f-5fd9-b203-41fad11d07c8">Resume_SensAnal!$J$169</definedName>
    <definedName name="ox_8015b82a_8033_5904_8edb_588a06a19f03" comment="milleleaf node 8015b82a-8033-5904-8edb-588a06a19f03">Recycling!$AD$82</definedName>
    <definedName name="ox_80197d71_2056_58e0_a3e1_9e9a38589e5a" comment="milleleaf node 80197d71-2056-58e0-a3e1-9e9a38589e5a">Recycling!$AT$70</definedName>
    <definedName name="ox_801b4732_729e_5161_b9a0_1e0ea37e56ee" comment="milleleaf node 801b4732-729e-5161-b9a0-1e0ea37e56ee">Recycling!$S$142</definedName>
    <definedName name="ox_802192e6_85c9_5205_b082_335137a1e36d" comment="milleleaf node 802192e6-85c9-5205-b082-335137a1e36d">Graphs!$L$62</definedName>
    <definedName name="ox_802746b6_ba53_5fa3_ab54_517f21d9fa5f" comment="milleleaf node 802746b6-ba53-5fa3-ab54-517f21d9fa5f">Production!$AA$209</definedName>
    <definedName name="ox_80286350_60c5_563c_86b9_48b12ae93786" comment="milleleaf node 80286350-60c5-563c-86b9-48b12ae93786">'Use Phase'!$AE$264</definedName>
    <definedName name="ox_8028ce13_fe9d_5b4e_a3d2_26436d3dbabc" comment="milleleaf node 8028ce13-fe9d-5b4e-a3d2-26436d3dbabc">'Use Phase'!$P$27</definedName>
    <definedName name="ox_802a3b6a_1905_5d68_ba2d_a5f3143264ea" comment="milleleaf node 802a3b6a-1905-5d68-ba2d-a5f3143264ea">'Use Phase'!$AK$343</definedName>
    <definedName name="ox_802aec6f_6242_59c4_bd0c_e83744507270" comment="milleleaf node 802aec6f-6242-59c4-bd0c-e83744507270">Whisker_Sens!$C$51</definedName>
    <definedName name="ox_802d379c_a39f_5cdc_8923_a450313cd1fb" comment="milleleaf node 802d379c-a39f-5cdc-8923-a450313cd1fb">'Use Phase'!$T$321</definedName>
    <definedName name="ox_802e18ef_6a1f_5240_8d7d_31d0ef6d5d76" comment="milleleaf node 802e18ef-6a1f-5240-8d7d-31d0ef6d5d76">'Heat map article'!$AA$126</definedName>
    <definedName name="ox_802eb2be_ee5c_52b1_be38_2b88286a8fd3" comment="milleleaf node 802eb2be-ee5c-52b1-be38-2b88286a8fd3">Recycling!$AD$193</definedName>
    <definedName name="ox_80319d2b_a301_5768_bea7_4094e14a28d6" comment="milleleaf node 80319d2b-a301-5768-bea7-4094e14a28d6">'Use Phase_Grid'!$R$208</definedName>
    <definedName name="ox_8032c1f3_2cec_5e2e_b43b_3173dd74d487" comment="milleleaf node 8032c1f3-2cec-5e2e-b43b-3173dd74d487">'Use Phase'!$D$4</definedName>
    <definedName name="ox_8035b528_38c4_5481_96f7_1814000f5734" comment="milleleaf node 8035b528-38c4-5481-96f7-1814000f5734">'Use Phase'!$T$141</definedName>
    <definedName name="ox_8038df2a_fdcc_594b_8833_620e9d3e6c9e" comment="milleleaf node 8038df2a-fdcc-594b-8833-620e9d3e6c9e">'Heat map article'!$AJ$64</definedName>
    <definedName name="ox_8039f3a2_8479_54bd_aee4_cec10e9d2bfa" comment="milleleaf node 8039f3a2-8479-54bd-aee4-cec10e9d2bfa">'Heat map article'!$R$146</definedName>
    <definedName name="ox_803c180d_daf6_5d0f_9a18_3fe44fb64c00" comment="milleleaf node 803c180d-daf6-5d0f-9a18-3fe44fb64c00">Production!$BM$215</definedName>
    <definedName name="ox_803cf5c3_e83b_5bdd_b4b8_00953f4eeaa3" comment="milleleaf node 803cf5c3-e83b-5bdd-b4b8-00953f4eeaa3">Resume_SensAnal!$G$214</definedName>
    <definedName name="ox_8041da7a_0c30_543b_bcfd_4eedd268afa0" comment="milleleaf node 8041da7a-0c30-543b-bcfd-4eedd268afa0">'Use Phase'!$AG$349</definedName>
    <definedName name="ox_8044f632_3219_5054_ac63_97d79c607449" comment="milleleaf node 8044f632-3219-5054-ac63-97d79c607449">'Use Phase'!$AH$308</definedName>
    <definedName name="ox_804ce41b_65ed_54b1_be9e_34d508529fb8" comment="milleleaf node 804ce41b-65ed-54b1-be9e-34d508529fb8">Resume_SensAnal!$AL$45</definedName>
    <definedName name="ox_804fd363_d9a8_5184_b520_dc882c3605c7" comment="milleleaf node 804fd363-d9a8-5184-b520-dc882c3605c7">Recycling!$AR$69</definedName>
    <definedName name="ox_8052fe0b_cfb6_54a5_acf6_6de1cb30c60f" comment="milleleaf node 8052fe0b-cfb6-54a5-acf6-6de1cb30c60f">Production!$H$99</definedName>
    <definedName name="ox_805539db_07db_5659_887c_2c0e64e70bf1" comment="milleleaf node 805539db-07db-5659-887c-2c0e64e70bf1">'Heat map article'!$P$136</definedName>
    <definedName name="ox_8056d96a_993a_56ba_8bf9_127af2a9f09e" comment="milleleaf node 8056d96a-993a-56ba-8bf9-127af2a9f09e">Resume_SensAnal!$Q$151</definedName>
    <definedName name="ox_8058af98_a12a_5e83_83fe_cea8c6c67403" comment="milleleaf node 8058af98-a12a-5e83-83fe-cea8c6c67403">'Use Phase_Grid'!$M$134</definedName>
    <definedName name="ox_80590f72_e687_5e6e_a659_e9467e08e789" comment="milleleaf node 80590f72-e687-5e6e-a659-e9467e08e789">'Use Phase'!$T$235</definedName>
    <definedName name="ox_805a59ad_912e_5a81_bcb8_9d864939ff18" comment="milleleaf node 805a59ad-912e-5a81-bcb8-9d864939ff18">'Heat map article'!$AE$64</definedName>
    <definedName name="ox_805ba688_2da7_575d_8108_ea17620273a2" comment="milleleaf node 805ba688-2da7-575d-8108-ea17620273a2">Recycling!$BJ$338</definedName>
    <definedName name="ox_805c635a_08f6_5545_9bee_060bd09dee9d" comment="milleleaf node 805c635a-08f6-5545-9bee-060bd09dee9d">'Use Phase'!$K$206</definedName>
    <definedName name="ox_805d513d_dd75_5b6a_88e5_407c369738e3" comment="milleleaf node 805d513d-dd75-5b6a-88e5-407c369738e3">Resume_SensAnal!$AP$131</definedName>
    <definedName name="ox_805db4a2_68bf_5398_84d5_d491a2b3d0ec" comment="milleleaf node 805db4a2-68bf-5398-84d5-d491a2b3d0ec">'Use Phase'!$Q$7</definedName>
    <definedName name="ox_8061b8b7_0b88_58d3_8fea_3b10ff399858" comment="milleleaf node 8061b8b7-0b88-58d3-8fea-3b10ff399858">Production!$I$108</definedName>
    <definedName name="ox_8063340d_d11d_5475_9a87_ee9c8c02216e" comment="milleleaf node 8063340d-d11d-5475-9a87-ee9c8c02216e">'Use Phase'!$AG$179</definedName>
    <definedName name="ox_80633d44_8f86_54a6_8a14_0fa37a8d39e9" comment="milleleaf node 80633d44-8f86-54a6-8a14-0fa37a8d39e9">'Use Phase_Grid'!$N$148</definedName>
    <definedName name="ox_80653be2_1204_52af_b94b_803101869cdb" comment="milleleaf node 80653be2-1204-52af-b94b-803101869cdb">Resume_SensAnal!$O$10</definedName>
    <definedName name="ox_80674e05_ff1b_5e34_b76f_938a176344f5" comment="milleleaf node 80674e05-ff1b-5e34-b76f-938a176344f5">Resume_SensAnal!$AI$102</definedName>
    <definedName name="ox_8071bd31_a983_5f7b_a410_145434c3592e" comment="milleleaf node 8071bd31-a983-5f7b-a410-145434c3592e">'Use Phase'!$AE$229</definedName>
    <definedName name="ox_8072942d_6388_526f_ac1a_02f389eca3de" comment="milleleaf node 8072942d-6388-526f-ac1a-02f389eca3de">'Heat map article'!$C$91</definedName>
    <definedName name="ox_80729b54_f712_51ed_9ab5_387033d47ea3" comment="milleleaf node 80729b54-f712-51ed-9ab5-387033d47ea3">'Use Phase'!$AE$223</definedName>
    <definedName name="ox_807728ca_75d7_5ab1_91c7_22acde11d8cd" comment="milleleaf node 807728ca-75d7-5ab1-91c7-22acde11d8cd">'Use Phase'!$K$352</definedName>
    <definedName name="ox_8078edd7_1dba_5630_b429_2e8a61323bb3" comment="milleleaf node 8078edd7-1dba-5630-b429-2e8a61323bb3">Recycling!$AF$107</definedName>
    <definedName name="ox_8079fa94_356e_5d49_83ea_2b9d0f41c5be" comment="milleleaf node 8079fa94-356e-5d49-83ea-2b9d0f41c5be">'Heat map article'!$N$35</definedName>
    <definedName name="ox_807a286f_e7aa_5910_b8b5_a90a6b1eae87" comment="milleleaf node 807a286f-e7aa-5910-b8b5-a90a6b1eae87">'Use Phase_Grid'!$O$135</definedName>
    <definedName name="ox_807de0c9_8583_5f94_a59e_ec11a77b9095" comment="milleleaf node 807de0c9-8583-5f94-a59e-ec11a77b9095">'Use Phase'!$M$213</definedName>
    <definedName name="ox_8080ab9e_fce9_505e_b6ca_bbe5d3be06af" comment="milleleaf node 8080ab9e-fce9-505e-b6ca-bbe5d3be06af">Recycling!$BD$86</definedName>
    <definedName name="ox_80884578_fd9a_5a3d_9ac3_86ff20031101" comment="milleleaf node 80884578-fd9a-5a3d-9ac3-86ff20031101">'Heat map article'!$AH$102</definedName>
    <definedName name="ox_808ce1d2_f67e_56c7_bbcb_c7e9080d52fa" comment="milleleaf node 808ce1d2-f67e-56c7-bbcb-c7e9080d52fa">Resume_SensAnal!$E$208</definedName>
    <definedName name="ox_809346dd_5d1c_573e_b6e9_137b2a574b90" comment="milleleaf node 809346dd-5d1c-573e-b6e9-137b2a574b90">Recycling!$AX$146</definedName>
    <definedName name="ox_809aaf20_2900_5607_9e5d_0864eac46fbd" comment="milleleaf node 809aaf20-2900-5607-9e5d-0864eac46fbd">Production!$N$68</definedName>
    <definedName name="ox_809cbe88_78e3_54e5_958d_fec2528268f7" comment="milleleaf node 809cbe88-78e3-54e5-958d-fec2528268f7">Resume_SensAnal!$AQ$86</definedName>
    <definedName name="ox_80ad123c_e196_5ebe_8d37_a569a640999f" comment="milleleaf node 80ad123c-e196-5ebe-8d37-a569a640999f">Resume_SensAnal!$F$153</definedName>
    <definedName name="ox_80b3f7b8_9589_529d_a264_238aa1f7dcb8" comment="milleleaf node 80b3f7b8-9589-529d-a264-238aa1f7dcb8">Production!$I$69</definedName>
    <definedName name="ox_80bfa232_bc0d_5e60_be1e_636ec54a46e3" comment="milleleaf node 80bfa232-bc0d-5e60-be1e-636ec54a46e3">'Heat map article'!$R$82</definedName>
    <definedName name="ox_80c2b1b1_12eb_56b7_8053_c6f07a92245f" comment="milleleaf node 80c2b1b1-12eb-56b7-8053-c6f07a92245f">Production!$BN$220</definedName>
    <definedName name="ox_80c457c9_b185_5ce0_b16d_1e7e1fdf9e46" comment="milleleaf node 80c457c9-b185-5ce0-b16d-1e7e1fdf9e46">'Heat map article'!$AG$49</definedName>
    <definedName name="ox_80cfa301_6430_5c3d_9fe9_603590095407" comment="milleleaf node 80cfa301-6430-5c3d-9fe9-603590095407">Production!$F$208</definedName>
    <definedName name="ox_80d40552_5444_5d11_a703_08f7e62b4212" comment="milleleaf node 80d40552-5444-5d11-a703-08f7e62b4212">'Use Phase'!$S$271</definedName>
    <definedName name="ox_80dc2b2f_7ba8_5a5f_9357_591765cc9b48" comment="milleleaf node 80dc2b2f-7ba8-5a5f-9357-591765cc9b48">Resume_SensAnal!$AQ$92</definedName>
    <definedName name="ox_80e321d7_5cc9_5b39_976c_4cff095303e5" comment="milleleaf node 80e321d7-5cc9-5b39-976c-4cff095303e5">'Use Phase'!$O$141</definedName>
    <definedName name="ox_80e5868f_ff82_520b_94cd_a54d8fc42443" comment="milleleaf node 80e5868f-ff82-520b-94cd-a54d8fc42443">Recycling!$F$192</definedName>
    <definedName name="ox_80e8d07d_43e2_56dd_a8dd_5aa87acebff9" comment="milleleaf node 80e8d07d-43e2-56dd-a8dd-5aa87acebff9">Production!$AJ$92</definedName>
    <definedName name="ox_80ea1461_4888_55e3_9836_54135ba6fc76" comment="milleleaf node 80ea1461-4888-55e3-9836-54135ba6fc76">'Use Phase'!$AF$141</definedName>
    <definedName name="ox_80ec633f_7d46_53f1_81b9_390ebb6b5bb5" comment="milleleaf node 80ec633f-7d46-53f1-81b9-390ebb6b5bb5">Recycling!$BA$164</definedName>
    <definedName name="ox_80eef68f_7dc1_53a7_ab2d_d83d292b48fd" comment="milleleaf node 80eef68f-7dc1-53a7-ab2d-d83d292b48fd">Recycling!$BF$163</definedName>
    <definedName name="ox_80efedee_569c_5a81_92b0_73737562ab59" comment="milleleaf node 80efedee-569c-5a81-92b0-73737562ab59">Production!$BG$10</definedName>
    <definedName name="ox_80f006ea_1d53_5ffa_8fb9_3dc15e4bae52" comment="milleleaf node 80f006ea-1d53-5ffa-8fb9-3dc15e4bae52">'Use Phase'!$AH$240</definedName>
    <definedName name="ox_80f0f7b0_da2d_5430_91d0_71952ca12346" comment="milleleaf node 80f0f7b0-da2d-5430-91d0-71952ca12346">Production!$M$32</definedName>
    <definedName name="ox_80f1d708_1b08_5f8c_8757_0e74c7d18819" comment="milleleaf node 80f1d708-1b08-5f8c-8757-0e74c7d18819">'Heat map article'!$D$155</definedName>
    <definedName name="ox_80f350b2_4065_5a07_8535_fcdeecc907e3" comment="milleleaf node 80f350b2-4065-5a07-8535-fcdeecc907e3">'Heat map article'!$Y$113</definedName>
    <definedName name="ox_80f3661d_dbe2_5b4c_a0c4_99d1db49fef7" comment="milleleaf node 80f3661d-dbe2-5b4c-a0c4-99d1db49fef7">Recycling!$Y$195</definedName>
    <definedName name="ox_80f5ebce_90f7_5f7f_a699_613e5a587b5d" comment="milleleaf node 80f5ebce-90f7-5f7f-a699-613e5a587b5d">Recycling!$J$162</definedName>
    <definedName name="ox_80f71722_fb88_564c_b900_ec8a84bcf397" comment="milleleaf node 80f71722-fb88-564c-b900-ec8a84bcf397">'Use Phase'!$P$244</definedName>
    <definedName name="ox_80f7c529_2f09_5def_a52c_7b4eff811a5f" comment="milleleaf node 80f7c529-2f09-5def-a52c-7b4eff811a5f">Recycling!$AZ$105</definedName>
    <definedName name="ox_80fb0c69_9d41_5c5f_bb94_c606ce70fab9" comment="milleleaf node 80fb0c69-9d41-5c5f-bb94-c606ce70fab9">'Use Phase'!$E$58</definedName>
    <definedName name="ox_8100ce60_540d_5faf_a0f9_836020303360" comment="milleleaf node 8100ce60-540d-5faf-a0f9-836020303360">'Use Phase_Grid'!$Q$76</definedName>
    <definedName name="ox_81011593_761b_519d_b788_6f993fc5773f" comment="milleleaf node 81011593-761b-519d-b788-6f993fc5773f">'Use Phase'!$AG$275</definedName>
    <definedName name="ox_810132e4_cdda_598e_82f1_986625f2558c" comment="milleleaf node 810132e4-cdda-598e-82f1-986625f2558c">'Heat map article'!$D$75</definedName>
    <definedName name="ox_8101b9cd_7695_549b_a2a9_e70b7d188636" comment="milleleaf node 8101b9cd-7695-549b-a2a9-e70b7d188636">'Heat map article'!$Q$90</definedName>
    <definedName name="ox_8103431b_8ed7_5023_888d_a5086777e416" comment="milleleaf node 8103431b-8ed7-5023-888d-a5086777e416">Recycling!$Q$148</definedName>
    <definedName name="ox_81041986_47e6_53e7_97ea_d02185d1d876" comment="milleleaf node 81041986-47e6-53e7-97ea-d02185d1d876">'Heat map article'!$R$62</definedName>
    <definedName name="ox_810592ab_ef97_5200_b0b6_8d3f8305e515" comment="milleleaf node 810592ab-ef97-5200-b0b6-8d3f8305e515">'Heat map article'!$G$84</definedName>
    <definedName name="ox_81176b95_4302_54c1_8bdf_eb20689d14b7" comment="milleleaf node 81176b95-4302-54c1-8bdf-eb20689d14b7">'Heat map article'!$D$121</definedName>
    <definedName name="ox_81191a9c_e9f3_5400_908e_c579972077ef" comment="milleleaf node 81191a9c-e9f3-5400-908e-c579972077ef">Resume_SensAnal!$M$200</definedName>
    <definedName name="ox_811e8fc6_390b_579c_8d1f_b9b3f640a7b7" comment="milleleaf node 811e8fc6-390b-579c-8d1f-b9b3f640a7b7">Recycling!$V$82</definedName>
    <definedName name="ox_812052c9_bb6c_51b7_aa7b_126423e327eb" comment="milleleaf node 812052c9-bb6c-51b7-aa7b-126423e327eb">Resume_SensAnal!$AB$94</definedName>
    <definedName name="ox_8120cfad_e4dc_5c0e_a6a0_dcc5aae483ba" comment="milleleaf node 8120cfad-e4dc-5c0e-a6a0-dcc5aae483ba">Resume_SensAnal!$U$18</definedName>
    <definedName name="ox_81244977_ceef_5fcf_ba9f_4b32d364c399" comment="milleleaf node 81244977-ceef-5fcf-ba9f-4b32d364c399">'Use Phase'!$K$55</definedName>
    <definedName name="ox_812ce4e7_6fb9_51c2_b06c_6f8b305fd5a6" comment="milleleaf node 812ce4e7-6fb9-51c2-b06c-6f8b305fd5a6">Recycling!$H$123</definedName>
    <definedName name="ox_81329d30_aeec_53d2_9ba4_87ea927fda1a" comment="milleleaf node 81329d30-aeec-53d2-9ba4-87ea927fda1a">'Use Phase_Grid'!$U$185</definedName>
    <definedName name="ox_8133aa05_5a87_5d38_90ee_e8587f3eaf0a" comment="milleleaf node 8133aa05-5a87-5d38-90ee-e8587f3eaf0a">Recycling!$BR$300</definedName>
    <definedName name="ox_8134acc9_6070_5b65_9edd_aa427bd12d1c" comment="milleleaf node 8134acc9-6070-5b65-9edd-aa427bd12d1c">'Use Phase'!$K$19</definedName>
    <definedName name="ox_81353512_cd1a_53bc_bdb4_c9de4b3ff010" comment="milleleaf node 81353512-cd1a-53bc-bdb4-c9de4b3ff010">Resume_SensAnal!$T$186</definedName>
    <definedName name="ox_813a5119_bee9_54c5_af94_36d732362180" comment="milleleaf node 813a5119-bee9-54c5-af94-36d732362180">'Heat map article'!$AF$154</definedName>
    <definedName name="ox_813b7802_1413_58ad_8a15_ab655371cbb7" comment="milleleaf node 813b7802-1413-58ad-8a15-ab655371cbb7">Resume_SensAnal!$W$212</definedName>
    <definedName name="ox_813c2244_23f4_5863_a170_6161acc90845" comment="milleleaf node 813c2244-23f4-5863-a170-6161acc90845">Recycling!$R$131</definedName>
    <definedName name="ox_8140c065_fbab_5f9b_8678_49191ee091e8" comment="milleleaf node 8140c065-fbab-5f9b-8678-49191ee091e8">Recycling!$D$95</definedName>
    <definedName name="ox_81411af0_56e4_51a5_b75d_d08bc6b0603d" comment="milleleaf node 81411af0-56e4-51a5-b75d-d08bc6b0603d">'Use Phase_Grid'!$O$27</definedName>
    <definedName name="ox_81450135_4880_5a80_9f92_f9cd1234f01b" comment="milleleaf node 81450135-4880-5a80-9f92-f9cd1234f01b">'Heat map article'!$BB$42</definedName>
    <definedName name="ox_814549d2_c07a_5b6b_9625_220e9a6d027c" comment="milleleaf node 814549d2-c07a-5b6b-9625-220e9a6d027c">Recycling!$Z$87</definedName>
    <definedName name="ox_81475391_9a7b_5b49_8230_aa9eb52af6cb" comment="milleleaf node 81475391-9a7b-5b49-8230-aa9eb52af6cb">Resume_SensAnal!$B$200</definedName>
    <definedName name="ox_814aa00d_bc76_5f9d_a171_1e64aa06c2ce" comment="milleleaf node 814aa00d-bc76-5f9d-a171-1e64aa06c2ce">Resume_SensAnal!$AE$36</definedName>
    <definedName name="ox_81508856_bef0_5b53_bc85_4a927d8c5eb0" comment="milleleaf node 81508856-bef0-5b53-bc85-4a927d8c5eb0">'Use Phase_Grid'!$J$163</definedName>
    <definedName name="ox_81521e9f_6a63_54cc_9ba0_5a66611f1f61" comment="milleleaf node 81521e9f-6a63-54cc-9ba0-5a66611f1f61">'Heat map article'!$AD$26</definedName>
    <definedName name="ox_8152736e_97da_5a59_ade6_1dedbef993cc" comment="milleleaf node 8152736e-97da-5a59-ade6-1dedbef993cc">Production!$AT$223</definedName>
    <definedName name="ox_815584e2_7572_521b_8f3e_e7ed0ff26e43" comment="milleleaf node 815584e2-7572-521b-8f3e-e7ed0ff26e43">'Use Phase'!$S$319</definedName>
    <definedName name="ox_8155bd1c_74d6_5f93_bf0f_e41e3926e69d" comment="milleleaf node 8155bd1c-74d6-5f93-bf0f-e41e3926e69d">'Use Phase'!$AJ$211</definedName>
    <definedName name="ox_8159a3bd_2969_561b_8d28_ade1d1fd7c33" comment="milleleaf node 8159a3bd-2969-561b-8d28-ade1d1fd7c33">Recycling!$AW$94</definedName>
    <definedName name="ox_815a52e0_7db7_5844_b788_3f3325d3ad5d" comment="milleleaf node 815a52e0-7db7-5844-b788-3f3325d3ad5d">'Use Phase'!$K$37</definedName>
    <definedName name="ox_815a7b87_90da_57ee_bcd7_bc4ef151475e" comment="milleleaf node 815a7b87-90da-57ee-bcd7-bc4ef151475e">Recycling!$K$154</definedName>
    <definedName name="ox_815aa894_8d2a_5d8a_ba07_2ad332c53fcf" comment="milleleaf node 815aa894-8d2a-5d8a-ba07-2ad332c53fcf">'Heat map article'!$N$87</definedName>
    <definedName name="ox_815af364_3c11_53f4_b288_97f515dcde8f" comment="milleleaf node 815af364-3c11-53f4-b288-97f515dcde8f">'Use Phase'!$W$150</definedName>
    <definedName name="ox_815d39bb_abca_5b53_ba83_cf5a54732347" comment="milleleaf node 815d39bb-abca-5b53-ba83-cf5a54732347">'Use Phase'!$O$249</definedName>
    <definedName name="ox_815da2e9_5307_57f0_a926_729e4f236ed1" comment="milleleaf node 815da2e9-5307-57f0-a926-729e4f236ed1">'Use Phase'!$P$394</definedName>
    <definedName name="ox_815f989d_7dfb_5532_9a74_d8b203340a03" comment="milleleaf node 815f989d-7dfb-5532-9a74-d8b203340a03">'Use Phase'!$R$107</definedName>
    <definedName name="ox_8161c1a7_0f0b_5624_98b7_62e5a8c1b0cd" comment="milleleaf node 8161c1a7-0f0b-5624-98b7-62e5a8c1b0cd">'Use Phase'!$R$241</definedName>
    <definedName name="ox_8162402b_c4d4_52b1_a6a5_51ae1a78eaf2" comment="milleleaf node 8162402b-c4d4-52b1-a6a5-51ae1a78eaf2">'Heat map article'!$G$80</definedName>
    <definedName name="ox_81664f55_501a_51d8_b06c_9a2b5cd5290d" comment="milleleaf node 81664f55-501a-51d8-b06c-9a2b5cd5290d">'Use Phase'!$AI$273</definedName>
    <definedName name="ox_8166aaf6_596f_599f_bde7_c401440866f5" comment="milleleaf node 8166aaf6-596f-599f-bde7-c401440866f5">'Heat map article'!$AF$118</definedName>
    <definedName name="ox_8167845c_1adf_55c1_a1cf_95f289a418e5" comment="milleleaf node 8167845c-1adf-55c1-a1cf-95f289a418e5">Resume_SensAnal!$F$196</definedName>
    <definedName name="ox_816bc02a_84a5_5b61_9cb1_305dc72d59d2" comment="milleleaf node 816bc02a-84a5-5b61-9cb1-305dc72d59d2">'Heat map article'!$AI$135</definedName>
    <definedName name="ox_816c4c9a_d0e7_53d4_ba7a_a800e05a08c1" comment="milleleaf node 816c4c9a-d0e7-53d4-ba7a-a800e05a08c1">'Use Phase_Grid'!$N$165</definedName>
    <definedName name="ox_816e63b9_0314_54c9_8a9a_080d011551e1" comment="milleleaf node 816e63b9-0314-54c9-8a9a-080d011551e1">'Use Phase_Grid'!$P$192</definedName>
    <definedName name="ox_816e83f5_af64_5b5d_8343_f578cd0f501d" comment="milleleaf node 816e83f5-af64-5b5d-8343-f578cd0f501d">'Use Phase'!$J$99</definedName>
    <definedName name="ox_81703f3d_1c78_57af_bf71_19183282b61e" comment="milleleaf node 81703f3d-1c78-57af-bf71-19183282b61e">'Heat map article'!$AR$29</definedName>
    <definedName name="ox_8170b279_d314_5ed9_8efc_16d344e31bcb" comment="milleleaf node 8170b279-d314-5ed9-8efc-16d344e31bcb">Resume_SensAnal!$V$194</definedName>
    <definedName name="ox_8171421c_4740_5079_9f33_12de8d216f9c" comment="milleleaf node 8171421c-4740-5079-9f33-12de8d216f9c">'Use Phase_Grid'!$U$197</definedName>
    <definedName name="ox_8172e3a3_8eb0_5173_84fb_ff20f8349f6c" comment="milleleaf node 8172e3a3-8eb0-5173-84fb-ff20f8349f6c">'Use Phase'!$K$301</definedName>
    <definedName name="ox_8174acbe_3619_5737_aba3_631a23f58ee7" comment="milleleaf node 8174acbe-3619-5737-aba3-631a23f58ee7">Resume_SensAnal!$AQ$64</definedName>
    <definedName name="ox_817962c2_35bf_59e5_adc2_3669ea313d1c" comment="milleleaf node 817962c2-35bf-59e5-adc2-3669ea313d1c">'Heat map article'!$Z$33</definedName>
    <definedName name="ox_817978a9_e92b_5780_9b95_db533bcab647" comment="milleleaf node 817978a9-e92b-5780-9b95-db533bcab647">Recycling!$J$202</definedName>
    <definedName name="ox_817bae83_71eb_587f_9543_5eab13e4b0b1" comment="milleleaf node 817bae83-71eb-587f-9543-5eab13e4b0b1">Production!$G$44</definedName>
    <definedName name="ox_817de41c_64c3_505e_b637_a2c719478ae0" comment="milleleaf node 817de41c-64c3-505e-b637-a2c719478ae0">'Heat map article'!$I$88</definedName>
    <definedName name="ox_817e9d6e_7f40_5d77_b607_af614c264cd8" comment="milleleaf node 817e9d6e-7f40-5d77-b607-af614c264cd8">Recycling!$U$165</definedName>
    <definedName name="ox_817f375b_b67a_53a9_9fc7_010da532583d" comment="milleleaf node 817f375b-b67a-53a9-9fc7-010da532583d">Recycling!$AO$119</definedName>
    <definedName name="ox_819312c9_5c1d_51a3_b6fb_fce0b8006568" comment="milleleaf node 819312c9-5c1d-51a3-b6fb-fce0b8006568">'Use Phase_Grid'!$L$195</definedName>
    <definedName name="ox_81936fba_d195_5026_8d14_419bb8e0fc35" comment="milleleaf node 81936fba-d195-5026-8d14-419bb8e0fc35">Production!$AK$218</definedName>
    <definedName name="ox_8199b2b0_66b6_5d8d_a596_d829c5d1207d" comment="milleleaf node 8199b2b0-66b6-5d8d-a596-d829c5d1207d">'Use Phase'!$P$332</definedName>
    <definedName name="ox_819ebf38_de14_5d83_b1c5_2b1db6b7eff6" comment="milleleaf node 819ebf38-de14-5d83-b1c5-2b1db6b7eff6">'Heat map article'!$O$79</definedName>
    <definedName name="ox_819ed965_bf47_5939_857e_098a0ea9e78e" comment="milleleaf node 819ed965-bf47-5939-857e-098a0ea9e78e">Production!$AV$180</definedName>
    <definedName name="ox_81a65da1_1339_5d69_bda7_501c30dce875" comment="milleleaf node 81a65da1-1339-5d69-bda7-501c30dce875">Recycling!$U$108</definedName>
    <definedName name="ox_81a6cd7b_e25f_5fe2_9c3e_72da0134ec87" comment="milleleaf node 81a6cd7b-e25f-5fe2-9c3e-72da0134ec87">'Heat map article'!$N$25</definedName>
    <definedName name="ox_81a7a646_c79f_591f_a279_1b8f9c51d289" comment="milleleaf node 81a7a646-c79f-591f-a279-1b8f9c51d289">Production!$AL$219</definedName>
    <definedName name="ox_81ad53c4_ff20_5fb8_8645_8779c209ccde" comment="milleleaf node 81ad53c4-ff20-5fb8-8645-8779c209ccde">Recycling!$V$145</definedName>
    <definedName name="ox_81aee51e_c376_574b_b303_28ed39a5886c" comment="milleleaf node 81aee51e-c376-574b-b303-28ed39a5886c">Resume_SensAnal!$G$116</definedName>
    <definedName name="ox_81b35080_7fe3_5985_8080_68e1eaca9adb" comment="milleleaf node 81b35080-7fe3-5985-8080-68e1eaca9adb">Recycling!$AB$110</definedName>
    <definedName name="ox_81b35c98_16f3_59d2_81d7_95613866917c" comment="milleleaf node 81b35c98-16f3-59d2-81d7-95613866917c">'Heat map article'!$L$154</definedName>
    <definedName name="ox_81b36a78_99a4_5f87_9ff9_17d14c79530b" comment="milleleaf node 81b36a78-99a4-5f87-9ff9-17d14c79530b">Resume_SensAnal!$AQ$98</definedName>
    <definedName name="ox_81b73f0c_ac93_52bb_b845_0e23d50cf148" comment="milleleaf node 81b73f0c-ac93-52bb-b845-0e23d50cf148">Production!$L$170</definedName>
    <definedName name="ox_81b841e3_5f28_5c7f_9f80_020e4667132d" comment="milleleaf node 81b841e3-5f28-5c7f-9f80-020e4667132d">'Use Phase'!$AJ$261</definedName>
    <definedName name="ox_81b8b656_83dd_576f_bbe9_fa51e2319a01" comment="milleleaf node 81b8b656-83dd-576f-bbe9-fa51e2319a01">'Use Phase'!$Q$50</definedName>
    <definedName name="ox_81bbd598_c4c8_5c3c_9b91_e7b1f613a939" comment="milleleaf node 81bbd598-c4c8-5c3c-9b91-e7b1f613a939">Resume_SensAnal!$T$48</definedName>
    <definedName name="ox_81bce5ce_9276_54a3_974f_f00beb8e0303" comment="milleleaf node 81bce5ce-9276-54a3-974f-f00beb8e0303">'Use Phase'!$J$232</definedName>
    <definedName name="ox_81bdc5f4_01d6_5a05_bbcd_5173d84e6022" comment="milleleaf node 81bdc5f4-01d6-5a05-bbcd-5173d84e6022">'Heat map article'!$AJ$148</definedName>
    <definedName name="ox_81be3975_2747_5d7f_9023_904419296ef1" comment="milleleaf node 81be3975-2747-5d7f-9023-904419296ef1">Resume_SensAnal!$K$171</definedName>
    <definedName name="ox_81c37b4a_34ae_57dc_9116_95a71ba3426c" comment="milleleaf node 81c37b4a-34ae-57dc-9116-95a71ba3426c">'Use Phase'!$Q$4</definedName>
    <definedName name="ox_81c469f8_6971_59ad_a805_e8be3a61ac13" comment="milleleaf node 81c469f8-6971-59ad-a805-e8be3a61ac13">Recycling!$AV$19</definedName>
    <definedName name="ox_81c63fe9_893c_5f3e_9dc4_6cab3499e7fc" comment="milleleaf node 81c63fe9-893c-5f3e-9dc4-6cab3499e7fc">Resume_SensAnal!$AR$67</definedName>
    <definedName name="ox_81c9c979_e92b_50a3_9306_342717a24559" comment="milleleaf node 81c9c979-e92b-50a3-9306-342717a24559">Production!$AA$215</definedName>
    <definedName name="ox_81cabdf0_fde1_5ed3_9492_a5a6b4614c5c" comment="milleleaf node 81cabdf0-fde1-5ed3-9492-a5a6b4614c5c">'Heat map article'!$AE$26</definedName>
    <definedName name="ox_81caf16e_9098_5dd3_94d1_5bb3873fc80e" comment="milleleaf node 81caf16e-9098-5dd3-94d1-5bb3873fc80e">'Heat map article'!$V$45</definedName>
    <definedName name="ox_81cbb27d_e591_5ffd_92ff_057cc7b0e5f5" comment="milleleaf node 81cbb27d-e591-5ffd-92ff-057cc7b0e5f5">Recycling!$L$192</definedName>
    <definedName name="ox_81d0d4ce_f054_54d1_85f3_00affdf99aa8" comment="milleleaf node 81d0d4ce-f054-54d1-85f3-00affdf99aa8">'Heat map article'!$I$89</definedName>
    <definedName name="ox_81d433f5_4fca_5c0c_8b41_83eed84f1ea2" comment="milleleaf node 81d433f5-4fca-5c0c-8b41-83eed84f1ea2">'Use Phase'!$R$76</definedName>
    <definedName name="ox_81d5932a_0668_579f_bc1e_4413c9538b7c" comment="milleleaf node 81d5932a-0668-579f-bc1e-4413c9538b7c">'Heat map article'!$AJ$36</definedName>
    <definedName name="ox_81dab123_bf7c_51a2_b929_73a1121a1ac7" comment="milleleaf node 81dab123-bf7c-51a2-b929-73a1121a1ac7">'Heat map article'!$AB$44</definedName>
    <definedName name="ox_81dc049b_f038_50c9_aa84_ab79cc758299" comment="milleleaf node 81dc049b-f038-50c9-aa84-ab79cc758299">Resume_SensAnal!$D$34</definedName>
    <definedName name="ox_81dd2327_0af2_543e_8774_2b8598b50b0e" comment="milleleaf node 81dd2327-0af2-543e-8774-2b8598b50b0e">Resume_SensAnal!$AC$100</definedName>
    <definedName name="ox_81de81d8_374d_5c1f_b2c5_6b7ee99a0ea5" comment="milleleaf node 81de81d8-374d-5c1f-b2c5-6b7ee99a0ea5">Resume_SensAnal!$F$215</definedName>
    <definedName name="ox_81dfb8a0_4bb5_5416_915e_d83937eff007" comment="milleleaf node 81dfb8a0-4bb5-5416-915e-d83937eff007">Graphs!$M$55</definedName>
    <definedName name="ox_81e076f5_acaf_5a9c_ae3e_7092ecc89ac6" comment="milleleaf node 81e076f5-acaf-5a9c-ae3e-7092ecc89ac6">Production!$Z$185</definedName>
    <definedName name="ox_81e18e61_268e_55d3_b06f_24b4eb76a80a" comment="milleleaf node 81e18e61-268e-55d3-b06f-24b4eb76a80a">Recycling!$AP$14</definedName>
    <definedName name="ox_81e24c24_cbd8_5a48_8d75_59024ef02238" comment="milleleaf node 81e24c24-cbd8-5a48-8d75-59024ef02238">Resume_SensAnal!$B$207</definedName>
    <definedName name="ox_81e332e7_3f01_522f_958b_66a4eba9e654" comment="milleleaf node 81e332e7-3f01-522f-958b-66a4eba9e654">Production!$B$28</definedName>
    <definedName name="ox_81e59ea5_a969_5f8a_97f9_934b7c34871d" comment="milleleaf node 81e59ea5-a969-5f8a-97f9-934b7c34871d">'Use Phase_Grid'!$S$166</definedName>
    <definedName name="ox_81e694a8_2077_5cfe_b09c_1db3b0307324" comment="milleleaf node 81e694a8-2077-5cfe-b09c-1db3b0307324">Recycling!$BF$161</definedName>
    <definedName name="ox_81eeeb00_7aa3_5502_b80f_a949ba1867c8" comment="milleleaf node 81eeeb00-7aa3-5502-b80f-a949ba1867c8">Production!$AV$51</definedName>
    <definedName name="ox_81ef5b7e_6334_53e5_9caf_4c7517e39751" comment="milleleaf node 81ef5b7e-6334-53e5-9caf-4c7517e39751">Recycling!$BA$85</definedName>
    <definedName name="ox_81f3bbd9_14b2_545a_a90b_c79d2de70cb2" comment="milleleaf node 81f3bbd9-14b2-545a-a90b-c79d2de70cb2">'Use Phase'!$AK$223</definedName>
    <definedName name="ox_81f6d8d0_d768_509a_b1f5_d962de7583d4" comment="milleleaf node 81f6d8d0-d768-509a-b1f5-d962de7583d4">'Heat map article'!$R$43</definedName>
    <definedName name="ox_81f80426_1f55_5e4d_8c71_c9fee1667c5b" comment="milleleaf node 81f80426-1f55-5e4d-8c71-c9fee1667c5b">'Use Phase'!$L$68</definedName>
    <definedName name="ox_81f94074_5888_5cc3_bc5c_a80479c19eb8" comment="milleleaf node 81f94074-5888-5cc3-bc5c-a80479c19eb8">Resume_SensAnal!$P$186</definedName>
    <definedName name="ox_81fde6ae_aef9_51ab_bbba_b067723aa264" comment="milleleaf node 81fde6ae-aef9-51ab-bbba-b067723aa264">'Use Phase'!$R$325</definedName>
    <definedName name="ox_8200cf38_6629_52e4_923b_38bd669f3e0e" comment="milleleaf node 8200cf38-6629-52e4-923b-38bd669f3e0e">Resume_SensAnal!$J$193</definedName>
    <definedName name="ox_8206b328_17c4_5db2_bc13_de8d0d7d6383" comment="milleleaf node 8206b328-17c4-5db2-bc13-de8d0d7d6383">Resume_SensAnal!$O$204</definedName>
    <definedName name="ox_82075487_d699_5bcf_9e1e_b284a2a951e0" comment="milleleaf node 82075487-d699-5bcf-9e1e-b284a2a951e0">Resume_SensAnal!$H$194</definedName>
    <definedName name="ox_8208a69f_26d8_5e97_af7e_7f7f6aa989d0" comment="milleleaf node 8208a69f-26d8-5e97-af7e-7f7f6aa989d0">Recycling!$AF$92</definedName>
    <definedName name="ox_820954f1_cdf6_505e_92fd_d7bbda3f9386" comment="milleleaf node 820954f1-cdf6-505e-92fd-d7bbda3f9386">Resume_SensAnal!$AL$134</definedName>
    <definedName name="ox_8209bd43_a10d_5ca0_ab86_2e4e0c93a7d6" comment="milleleaf node 8209bd43-a10d-5ca0-ab86-2e4e0c93a7d6">'Heat map article'!$Y$15</definedName>
    <definedName name="ox_820a397d_14c1_5829_a66b_56aaee64e94d" comment="milleleaf node 820a397d-14c1-5829-a66b-56aaee64e94d">Production!$L$23</definedName>
    <definedName name="ox_820fcd76_09ea_5256_836e_a0871ea1ed86" comment="milleleaf node 820fcd76-09ea-5256-836e-a0871ea1ed86">Production!$BN$199</definedName>
    <definedName name="ox_8210ed87_176c_5106_a0ce_95f9408228ad" comment="milleleaf node 8210ed87-176c-5106-a0ce-95f9408228ad">Production!$BP$4</definedName>
    <definedName name="ox_82146c01_d31f_5c40_b0a2_4f2e696d334d" comment="milleleaf node 82146c01-d31f-5c40-b0a2-4f2e696d334d">'Use Phase'!$P$294</definedName>
    <definedName name="ox_821520cf_e4a2_540b_a556_ecba8d98b9d8" comment="milleleaf node 821520cf-e4a2-540b-a556-ecba8d98b9d8">'Use Phase'!$K$231</definedName>
    <definedName name="ox_821969c2_b7aa_5806_8f22_8c6633da765b" comment="milleleaf node 821969c2-b7aa-5806-8f22-8c6633da765b">Recycling!$AV$137</definedName>
    <definedName name="ox_8219afd6_0961_5b2a_9830_5f791c70ea8b" comment="milleleaf node 8219afd6-0961-5b2a-9830-5f791c70ea8b">'Heat map article'!$X$42</definedName>
    <definedName name="ox_821e5da7_fd54_59bc_b483_f59aaad0795b" comment="milleleaf node 821e5da7-fd54-59bc-b483-f59aaad0795b">'Heat map article'!$V$121</definedName>
    <definedName name="ox_82227099_9d86_5ea9_9fff_1b6dee912a6c" comment="milleleaf node 82227099-9d86-5ea9-9fff-1b6dee912a6c">'Use Phase'!$V$283</definedName>
    <definedName name="ox_822481d4_a1de_5057_b1ab_e11f38073441" comment="milleleaf node 822481d4-a1de-5057-b1ab-e11f38073441">'Use Phase'!$L$161</definedName>
    <definedName name="ox_8229cb95_30d9_541a_bc55_38235b9d1f49" comment="milleleaf node 8229cb95-30d9-541a-bc55-38235b9d1f49">'Heat map article'!$O$154</definedName>
    <definedName name="ox_822de4c4_b44b_5ec9_81ee_7919d3f42d02" comment="milleleaf node 822de4c4-b44b-5ec9-81ee-7919d3f42d02">Production!$I$71</definedName>
    <definedName name="ox_8232fb3a_1f72_5953_b7db_cab357e7bed9" comment="milleleaf node 8232fb3a-1f72-5953-b7db-cab357e7bed9">'Heat map article'!$AS$38</definedName>
    <definedName name="ox_823358c7_f01e_5724_a437_2f79ee033bdf" comment="milleleaf node 823358c7-f01e-5724-a437-2f79ee033bdf">Resume_SensAnal!$D$108</definedName>
    <definedName name="ox_82359996_67e2_5b57_a4da_0879a1f295fb" comment="milleleaf node 82359996-67e2-5b57-a4da-0879a1f295fb">Graphs!$O$62</definedName>
    <definedName name="ox_82384835_6f46_5b0d_84c4_3ab16401a76a" comment="milleleaf node 82384835-6f46-5b0d-84c4-3ab16401a76a">'Heat map article'!$AF$139</definedName>
    <definedName name="ox_823848d3_c9c9_5228_9a9c_113110160bc9" comment="milleleaf node 823848d3-c9c9-5228-9a9c-113110160bc9">'Heat map article'!$Y$91</definedName>
    <definedName name="ox_823a0637_12e8_5df3_a945_3068fe6898fe" comment="milleleaf node 823a0637-12e8-5df3-a945-3068fe6898fe">'Use Phase'!$AD$249</definedName>
    <definedName name="ox_823c254f_77cb_5355_bd36_dcde8e32064e" comment="milleleaf node 823c254f-77cb-5355-bd36-dcde8e32064e">Production!$AL$200</definedName>
    <definedName name="ox_823de9ae_7eae_5e72_ab0c_33f2e2b60d2a" comment="milleleaf node 823de9ae-7eae-5e72-ab0c-33f2e2b60d2a">Resume_SensAnal!$AI$106</definedName>
    <definedName name="ox_823ee8b3_b985_5571_95d7_1f69b51aa3f6" comment="milleleaf node 823ee8b3-b985-5571-95d7-1f69b51aa3f6">Production!$AJ$214</definedName>
    <definedName name="ox_82428ec5_b2c5_5cd9_8e4a_b2063d446908" comment="milleleaf node 82428ec5-b2c5-5cd9-8e4a-b2063d446908">Recycling!$BL$322</definedName>
    <definedName name="ox_82460316_881c_5ac5_ad4b_bf6cc566f4e9" comment="milleleaf node 82460316-881c-5ac5-ad4b-bf6cc566f4e9">Recycling!$V$161</definedName>
    <definedName name="ox_82499b07_f6b5_532b_b5bd_3a1f00301dfe" comment="milleleaf node 82499b07-f6b5-532b-b5bd-3a1f00301dfe">Resume_SensAnal!$I$216</definedName>
    <definedName name="ox_824deb9b_2ed5_58c1_bb56_be4bb2038593" comment="milleleaf node 824deb9b-2ed5-58c1-bb56-be4bb2038593">Recycling!$AR$92</definedName>
    <definedName name="ox_824e32db_af33_5a80_9bb9_0563a11c970e" comment="milleleaf node 824e32db-af33-5a80-9bb9-0563a11c970e">Resume_SensAnal!$AG$36</definedName>
    <definedName name="ox_82551369_b5b0_5d9d_a739_a7220c3c78a8" comment="milleleaf node 82551369-b5b0-5d9d-a739-a7220c3c78a8">Graphs!$D$43</definedName>
    <definedName name="ox_825fad20_0f6f_5204_9f2d_3ab3faebee6a" comment="milleleaf node 825fad20-0f6f-5204-9f2d-3ab3faebee6a">'Heat map article'!$AI$110</definedName>
    <definedName name="ox_82663846_8122_5f0e_a723_871f9452c87f" comment="milleleaf node 82663846-8122-5f0e-a723-871f9452c87f">'Heat map article'!$V$148</definedName>
    <definedName name="ox_82664ceb_ce2c_5b04_91fd_1ef031b9891d" comment="milleleaf node 82664ceb-ce2c-5b04-91fd-1ef031b9891d">'Use Phase'!$V$281</definedName>
    <definedName name="ox_8266752d_b1d6_5a07_9316_d84a0b5e806a" comment="milleleaf node 8266752d-b1d6-5a07-9316-d84a0b5e806a">Production!$M$241</definedName>
    <definedName name="ox_82682693_021a_553f_8f8e_a55e05671689" comment="milleleaf node 82682693-021a-553f-8f8e-a55e05671689">'Use Phase'!$T$162</definedName>
    <definedName name="ox_826a8362_e7c5_5e28_8ef9_657c1ab6927f" comment="milleleaf node 826a8362-e7c5-5e28-8ef9-657c1ab6927f">Recycling!$J$180</definedName>
    <definedName name="ox_8270604c_8a75_5aa9_92b0_a9622091a643" comment="milleleaf node 8270604c-8a75-5aa9-92b0-a9622091a643">'Heat map article'!$AI$30</definedName>
    <definedName name="ox_8272ed10_b360_5386_9dcc_5f5dafddb9f8" comment="milleleaf node 8272ed10-b360-5386-9dcc-5f5dafddb9f8">'Heat map article'!$I$33</definedName>
    <definedName name="ox_8272f620_3323_57d0_9eb7_b733690430d0" comment="milleleaf node 8272f620-3323-57d0-9eb7-b733690430d0">Recycling!$BN$305</definedName>
    <definedName name="ox_827af440_eb38_5205_a555_0c881f4f1335" comment="milleleaf node 827af440-eb38-5205-a555-0c881f4f1335">Resume_SensAnal!$AO$67</definedName>
    <definedName name="ox_827bca91_8cf9_575e_aa2a_d5de3630c51b" comment="milleleaf node 827bca91-8cf9-575e-aa2a-d5de3630c51b">'Use Phase'!$O$204</definedName>
    <definedName name="ox_8281ac1a_61ee_54ef_85fb_140d8f29a5c5" comment="milleleaf node 8281ac1a-61ee-54ef-85fb-140d8f29a5c5">'Use Phase'!$R$34</definedName>
    <definedName name="ox_8282ba9e_fd78_5da2_a6a9_b67f843f415d" comment="milleleaf node 8282ba9e-fd78-5da2-a6a9-b67f843f415d">'Heat map article'!$BA$7</definedName>
    <definedName name="ox_82847380_9688_51ac_ae04_2214c936ea59" comment="milleleaf node 82847380-9688-51ac-ae04-2214c936ea59">'Use Phase'!$J$261</definedName>
    <definedName name="ox_8284b6ec_8a79_56a4_9709_52c1c5a90a67" comment="milleleaf node 8284b6ec-8a79-56a4-9709-52c1c5a90a67">'Use Phase_Grid'!$N$252</definedName>
    <definedName name="ox_82869635_2543_5eec_baeb_f0a9b307f402" comment="milleleaf node 82869635-2543-5eec-baeb-f0a9b307f402">Recycling!$E$142</definedName>
    <definedName name="ox_8286c8ce_e74b_537d_bf11_7116761730da" comment="milleleaf node 8286c8ce-e74b-537d-bf11-7116761730da">'Use Phase'!$L$211</definedName>
    <definedName name="ox_8287bc4e_6d0e_5f3f_8a53_680490c08a42" comment="milleleaf node 8287bc4e-6d0e-5f3f-8a53-680490c08a42">'Use Phase'!$W$342</definedName>
    <definedName name="ox_8289bf53_2df6_5f7c_bb36_14c2ccf566f8" comment="milleleaf node 8289bf53-2df6-5f7c-bb36-14c2ccf566f8">'Heat map article'!$Z$105</definedName>
    <definedName name="ox_8289ca67_b63d_5ae6_9b52_26e17fcf5fee" comment="milleleaf node 8289ca67-b63d-5ae6-9b52-26e17fcf5fee">'Heat map article'!$R$154</definedName>
    <definedName name="ox_828b4d9f_aba0_5490_9e07_1ae6410ba809" comment="milleleaf node 828b4d9f-aba0-5490-9e07-1ae6410ba809">'Use Phase'!$P$104</definedName>
    <definedName name="ox_828c0681_00e0_5835_b6de_946c45f1b6f5" comment="milleleaf node 828c0681-00e0-5835-b6de-946c45f1b6f5">'Use Phase_Grid'!$M$220</definedName>
    <definedName name="ox_828d3f96_1fbf_51a9_9521_649ad30f6f80" comment="milleleaf node 828d3f96-1fbf-51a9-9521-649ad30f6f80">Resume_SensAnal!$J$209</definedName>
    <definedName name="ox_828dc33e_83ce_5d95_867f_9456af6bf92f" comment="milleleaf node 828dc33e-83ce-5d95-867f-9456af6bf92f">'Use Phase'!$S$188</definedName>
    <definedName name="ox_82913381_9231_5e5a_8fc4_42ded658f42f" comment="milleleaf node 82913381-9231-5e5a-8fc4-42ded658f42f">Production!$AK$151</definedName>
    <definedName name="ox_82989d8c_18f6_5ed5_8af2_0ed98c5f7141" comment="milleleaf node 82989d8c-18f6-5ed5-8af2-0ed98c5f7141">Resume_SensAnal!$AL$32</definedName>
    <definedName name="ox_82a2ead7_6e43_5afb_ad3c_b2da77915e28" comment="milleleaf node 82a2ead7-6e43-5afb-ad3c-b2da77915e28">'Use Phase_Grid'!$N$266</definedName>
    <definedName name="ox_82a42bec_2760_5dcd_998a_9ea1b20e39ed" comment="milleleaf node 82a42bec-2760-5dcd-998a-9ea1b20e39ed">'Heat map article'!$I$67</definedName>
    <definedName name="ox_82aa067c_efdb_537a_9cff_7c5653b2900c" comment="milleleaf node 82aa067c-efdb-537a-9cff-7c5653b2900c">Production!$AL$55</definedName>
    <definedName name="ox_82aeac65_5447_5ef1_8552_bc7107b9d195" comment="milleleaf node 82aeac65-5447-5ef1-8552-bc7107b9d195">'Use Phase_Grid'!$S$163</definedName>
    <definedName name="ox_82b16242_4640_53ca_a77a_401759ca4949" comment="milleleaf node 82b16242-4640-53ca-a77a-401759ca4949">Resume_SensAnal!$W$221</definedName>
    <definedName name="ox_82b18975_220a_51ac_a738_46de191e6953" comment="milleleaf node 82b18975-220a-51ac-a738-46de191e6953">'Heat map article'!$Y$89</definedName>
    <definedName name="ox_82b75592_df63_50b7_896f_8ba5a4960095" comment="milleleaf node 82b75592-df63-50b7-896f-8ba5a4960095">'Use Phase'!$W$210</definedName>
    <definedName name="ox_82badbe4_fbd7_5779_aa27_10f9b93fb81b" comment="milleleaf node 82badbe4-fbd7-5779-aa27-10f9b93fb81b">Graphs!$B$13</definedName>
    <definedName name="ox_82bb69a3_f490_52bf_91ed_7729167853df" comment="milleleaf node 82bb69a3-f490-52bf-91ed-7729167853df">'Use Phase'!$J$274</definedName>
    <definedName name="ox_82bc96d1_ab82_5c08_a67b_92a22a9cbbee" comment="milleleaf node 82bc96d1-ab82-5c08-a67b-92a22a9cbbee">'Use Phase_Grid'!$Q$245</definedName>
    <definedName name="ox_82c1aa41_7386_5036_bb2a_66515f414075" comment="milleleaf node 82c1aa41-7386-5036-bb2a-66515f414075">Whisker_Sens!$C$49</definedName>
    <definedName name="ox_82cd0a3a_9fbd_5c8b_bbf5_5f62d04f04f6" comment="milleleaf node 82cd0a3a-9fbd-5c8b-bbf5-5f62d04f04f6">'Use Phase'!$M$171</definedName>
    <definedName name="ox_82d0bf1b_7f76_5c36_ba46_3f7e58eb327a" comment="milleleaf node 82d0bf1b-7f76-5c36-ba46-3f7e58eb327a">Production!$AA$53</definedName>
    <definedName name="ox_82d2f79e_9b8a_51fc_a621_a70a1619a03d" comment="milleleaf node 82d2f79e-9b8a-51fc-a621-a70a1619a03d">'Heat map article'!$AH$111</definedName>
    <definedName name="ox_82d32885_d166_5a9f_a4f3_268e251d6f06" comment="milleleaf node 82d32885-d166-5a9f-a4f3-268e251d6f06">'Use Phase_Grid'!$W$177</definedName>
    <definedName name="ox_82d52966_c60f_5c29_ac4f_a0c9a54f03af" comment="milleleaf node 82d52966-c60f-5c29-ac4f-a0c9a54f03af">'Heat map article'!$E$77</definedName>
    <definedName name="ox_82d5f232_6309_5de4_8cfa_74d4ca959eaa" comment="milleleaf node 82d5f232-6309-5de4-8cfa-74d4ca959eaa">'Use Phase'!$AK$325</definedName>
    <definedName name="ox_82d7d3d5_c864_554b_8cbb_415b68d5b61d" comment="milleleaf node 82d7d3d5-c864-554b-8cbb-415b68d5b61d">'Use Phase_Grid'!$L$187</definedName>
    <definedName name="ox_82d88ce3_d6f2_5295_927f_a8a273998ddc" comment="milleleaf node 82d88ce3-d6f2-5295-927f-a8a273998ddc">Resume_SensAnal!$M$50</definedName>
    <definedName name="ox_82d89589_eedf_502b_b7ae_7b5167a1f6e0" comment="milleleaf node 82d89589-eedf-502b-b7ae-7b5167a1f6e0">'Heat map article'!$AH$135</definedName>
    <definedName name="ox_82dc50bb_0e9b_50ed_a125_af1a101ac7d5" comment="milleleaf node 82dc50bb-0e9b-50ed-a125-af1a101ac7d5">'Use Phase_Grid'!$Q$53</definedName>
    <definedName name="ox_82dc77b2_906e_5759_a61c_0b43303c93de" comment="milleleaf node 82dc77b2-906e-5759-a61c-0b43303c93de">'Use Phase'!$P$380</definedName>
    <definedName name="ox_82deaf39_9380_5dc8_9d72_cae09d6a0770" comment="milleleaf node 82deaf39-9380-5dc8-9d72-cae09d6a0770">Recycling!$AN$108</definedName>
    <definedName name="ox_82e19dce_83b3_5a1a_a1c5_479585e7388f" comment="milleleaf node 82e19dce-83b3-5a1a-a1c5-479585e7388f">'Heat map article'!$BB$19</definedName>
    <definedName name="ox_82e5265f_bee7_5f16_8b28_1cdf1d58eea0" comment="milleleaf node 82e5265f-bee7-5f16-8b28-1cdf1d58eea0">Resume_SensAnal!$AH$94</definedName>
    <definedName name="ox_82e58455_8c40_568e_b4a8_5611b6d42377" comment="milleleaf node 82e58455-8c40-568e-b4a8-5611b6d42377">'Use Phase_Grid'!$O$55</definedName>
    <definedName name="ox_82e61153_5779_5be1_a173_be7b7e1baf8d" comment="milleleaf node 82e61153-5779-5be1-a173-be7b7e1baf8d">Resume_SensAnal!$AR$97</definedName>
    <definedName name="ox_82e683b8_2823_52c8_8c39_473d4c766d19" comment="milleleaf node 82e683b8-2823-52c8-8c39-473d4c766d19">'Heat map article'!$AD$117</definedName>
    <definedName name="ox_82e68cee_39b2_5ff1_8540_90b7bb6e18ae" comment="milleleaf node 82e68cee-39b2-5ff1-8540-90b7bb6e18ae">'Use Phase'!$AE$139</definedName>
    <definedName name="ox_82eee3d8_dd93_54b2_abcf_7b74c467bfd8" comment="milleleaf node 82eee3d8-dd93-54b2-abcf-7b74c467bfd8">Resume_SensAnal!$D$162</definedName>
    <definedName name="ox_82ef272f_ff36_5c9c_9111_3a232622f703" comment="milleleaf node 82ef272f-ff36-5c9c-9111-3a232622f703">'Heat map article'!$Q$61</definedName>
    <definedName name="ox_82efd655_5b39_5815_8b09_5589a2f7fe42" comment="milleleaf node 82efd655-5b39-5815-8b09-5589a2f7fe42">Recycling!$R$152</definedName>
    <definedName name="ox_82f69f46_63a7_597f_9c07_d0ee1b0cabb4" comment="milleleaf node 82f69f46-63a7-597f-9c07-d0ee1b0cabb4">'Use Phase'!$AJ$297</definedName>
    <definedName name="ox_82fc35f8_5072_581d_b92f_fa7ccfaa6a85" comment="milleleaf node 82fc35f8-5072-581d-b92f-fa7ccfaa6a85">Production!$Y$227</definedName>
    <definedName name="ox_82fcd2c1_5230_5db0_8ba9_d57aec0f726d" comment="milleleaf node 82fcd2c1-5230-5db0-8ba9-d57aec0f726d">Production!$K$84</definedName>
    <definedName name="ox_82fe6e30_d5ee_5cde_95a4_001e6150ac75" comment="milleleaf node 82fe6e30-d5ee-5cde-95a4-001e6150ac75">'Heat map article'!$AR$35</definedName>
    <definedName name="ox_8300295f_77fc_5241_8358_a37e6cfeeabd" comment="milleleaf node 8300295f-77fc-5241-8358-a37e6cfeeabd">Recycling!$AT$331</definedName>
    <definedName name="ox_830070f7_fa70_56d3_87a4_a5896a465a3e" comment="milleleaf node 830070f7-fa70-56d3-87a4-a5896a465a3e">Resume_SensAnal!$S$130</definedName>
    <definedName name="ox_8300a614_0cfe_5b88_9b25_27e06c3e1684" comment="milleleaf node 8300a614-0cfe-5b88-9b25-27e06c3e1684">'Use Phase_Grid'!$K$186</definedName>
    <definedName name="ox_8301071c_2d92_54eb_9463_b88737b615ce" comment="milleleaf node 8301071c-2d92-54eb-9463-b88737b615ce">Graphs!$G$65</definedName>
    <definedName name="ox_830242a2_9442_5afc_89e9_cb0e4d7c6503" comment="milleleaf node 830242a2-9442-5afc-89e9-cb0e4d7c6503">'Use Phase_Grid'!$N$64</definedName>
    <definedName name="ox_83034173_9b07_56cf_8ef4_88e7861ff81c" comment="milleleaf node 83034173-9b07-56cf-8ef4-88e7861ff81c">Recycling!$BP$116</definedName>
    <definedName name="ox_83061e4f_be28_5a4c_9985_c25499059d1b" comment="milleleaf node 83061e4f-be28-5a4c-9985-c25499059d1b">Resume_SensAnal!$AQ$96</definedName>
    <definedName name="ox_83073625_53fc_544b_8cbd_3633e4f2c489" comment="milleleaf node 83073625-53fc-544b-8cbd-3633e4f2c489">Resume_SensAnal!$J$50</definedName>
    <definedName name="ox_830cf451_44ea_5e66_baac_30d0a8b289f0" comment="milleleaf node 830cf451-44ea-5e66-baac-30d0a8b289f0">'Use Phase'!$K$120</definedName>
    <definedName name="ox_830d29a9_ba66_5eaa_8222_ebf42ad62d99" comment="milleleaf node 830d29a9-ba66-5eaa-8222-ebf42ad62d99">'Use Phase_Grid'!$N$175</definedName>
    <definedName name="ox_830fecd3_4037_5cc7_a8ee_1e3afc7312e9" comment="milleleaf node 830fecd3-4037-5cc7-a8ee-1e3afc7312e9">Recycling!$AK$157</definedName>
    <definedName name="ox_831228e3_68fd_596e_a2eb_874231833fc6" comment="milleleaf node 831228e3-68fd-596e-a2eb-874231833fc6">'Use Phase'!$AJ$210</definedName>
    <definedName name="ox_83137a0a_30f0_51d8_80dc_2c82dcb7e6ea" comment="milleleaf node 83137a0a-30f0-51d8-80dc-2c82dcb7e6ea">Resume_SensAnal!$I$131</definedName>
    <definedName name="ox_83147e0b_2aef_562d_be2f_9a17bf1ed81d" comment="milleleaf node 83147e0b-2aef-562d-be2f-9a17bf1ed81d">'Heat map article'!$D$147</definedName>
    <definedName name="ox_8316d455_413b_57ee_aaa6_4d772a3a3f3f" comment="milleleaf node 8316d455-413b-57ee-aaa6-4d772a3a3f3f">'Heat map article'!$X$14</definedName>
    <definedName name="ox_831980aa_3aa8_571d_837d_d2f80b44a063" comment="milleleaf node 831980aa-3aa8-571d-837d-d2f80b44a063">'Heat map article'!$C$118</definedName>
    <definedName name="ox_8319bd91_7237_5901_9758_79520c991171" comment="milleleaf node 8319bd91-7237-5901-9758-79520c991171">'Use Phase_Grid'!$K$151</definedName>
    <definedName name="ox_831aef2f_92d9_5337_a345_bb7fdf993a4e" comment="milleleaf node 831aef2f-92d9-5337-a345-bb7fdf993a4e">Production!$AV$216</definedName>
    <definedName name="ox_831ddac5_6c08_576d_ba37_900974640671" comment="milleleaf node 831ddac5-6c08-576d-ba37-900974640671">Recycling!$V$154</definedName>
    <definedName name="ox_831ee02b_c73a_5852_b3a9_e19ffe37753a" comment="milleleaf node 831ee02b-c73a-5852-b3a9-e19ffe37753a">'Heat map article'!$J$146</definedName>
    <definedName name="ox_83209dbe_2fdb_56d6_82df_802747beb413" comment="milleleaf node 83209dbe-2fdb-56d6-82df-802747beb413">'Use Phase'!$S$346</definedName>
    <definedName name="ox_83232365_d0e7_5c54_86a5_ee3e37d05543" comment="milleleaf node 83232365-d0e7-5c54-86a5-ee3e37d05543">Resume_SensAnal!$AM$78</definedName>
    <definedName name="ox_83233950_6752_5523_8c46_b7aeecf6998b" comment="milleleaf node 83233950-6752-5523-8c46-b7aeecf6998b">'Heat map article'!$F$83</definedName>
    <definedName name="ox_83241753_c2bb_5b05_a4ee_3e2ac7737986" comment="milleleaf node 83241753-c2bb-5b05-a4ee-3e2ac7737986">'Heat map article'!$Z$145</definedName>
    <definedName name="ox_83256faf_d545_5f9d_abde_9de93f1ce412" comment="milleleaf node 83256faf-d545-5f9d-abde-9de93f1ce412">Resume_SensAnal!$AF$92</definedName>
    <definedName name="ox_83260567_1669_5e6d_bfdc_3b1ea5008369" comment="milleleaf node 83260567-1669-5e6d-bfdc-3b1ea5008369">'Heat map article'!$Q$135</definedName>
    <definedName name="ox_83270983_77c1_5264_b02a_e3bf4c91ed9b" comment="milleleaf node 83270983-77c1-5264-b02a-e3bf4c91ed9b">'Heat map article'!$AB$142</definedName>
    <definedName name="ox_832f7d09_fb80_5866_a951_8f408a8735e8" comment="milleleaf node 832f7d09-fb80-5866-a951-8f408a8735e8">Resume_SensAnal!$AF$38</definedName>
    <definedName name="ox_83386514_ab28_5608_a905_8f8df0b99d72" comment="milleleaf node 83386514-ab28-5608-a905-8f8df0b99d72">'Heat map article'!$R$38</definedName>
    <definedName name="ox_8338d674_72aa_52f2_8fcf_9569c2b8d083" comment="milleleaf node 8338d674-72aa-52f2-8fcf-9569c2b8d083">Resume_SensAnal!$R$78</definedName>
    <definedName name="ox_833d19f3_40f9_5f25_9377_78bb238b2b15" comment="milleleaf node 833d19f3-40f9-5f25-9377-78bb238b2b15">Production!$BO$200</definedName>
    <definedName name="ox_833f666f_5399_598f_8d18_78fc869c96d2" comment="milleleaf node 833f666f-5399-598f-8d18-78fc869c96d2">'Use Phase'!$Q$185</definedName>
    <definedName name="ox_8341fe58_b71b_55ca_97e5_3529bee257bf" comment="milleleaf node 8341fe58-b71b-55ca-97e5-3529bee257bf">Recycling!$AQ$336</definedName>
    <definedName name="ox_8349731e_0a38_582f_926b_befcb5f5759e" comment="milleleaf node 8349731e-0a38-582f-926b-befcb5f5759e">'Use Phase'!$AK$275</definedName>
    <definedName name="ox_83550f80_e2b5_59a8_8a6f_13a63475d7bd" comment="milleleaf node 83550f80-e2b5-59a8-8a6f-13a63475d7bd">'Use Phase_Grid'!$P$76</definedName>
    <definedName name="ox_83576152_f237_5a54_9c6e_de668f3d09e7" comment="milleleaf node 83576152-f237-5a54-9c6e-de668f3d09e7">Resume_SensAnal!$AP$32</definedName>
    <definedName name="ox_83584ef5_7464_5872_a902_31fa8f3229ba" comment="milleleaf node 83584ef5-7464-5872-a902-31fa8f3229ba">Production!$K$232</definedName>
    <definedName name="ox_835dde67_e2f8_5db8_b5ad_7eebba86a97a" comment="milleleaf node 835dde67-e2f8-5db8-b5ad-7eebba86a97a">'Use Phase_Grid'!$V$218</definedName>
    <definedName name="ox_835f041b_5c98_507f_9eda_bdce9d19713c" comment="milleleaf node 835f041b-5c98-507f-9eda-bdce9d19713c">Resume_SensAnal!$W$11</definedName>
    <definedName name="ox_835fc6f8_dc53_54ff_94ea_f0f6517ef608" comment="milleleaf node 835fc6f8-dc53-54ff-94ea-f0f6517ef608">'Use Phase'!$AJ$291</definedName>
    <definedName name="ox_83616367_acf4_531d_b560_9eb9f408ddca" comment="milleleaf node 83616367-acf4-531d-b560-9eb9f408ddca">'Heat map article'!$H$147</definedName>
    <definedName name="ox_83622dba_1d01_529e_97d9_99f0d163cbf4" comment="milleleaf node 83622dba-1d01-529e-97d9-99f0d163cbf4">'Use Phase'!$M$197</definedName>
    <definedName name="ox_836568cd_c5f8_50ac_827b_644a6ac5c6cf" comment="milleleaf node 836568cd-c5f8-50ac-827b-644a6ac5c6cf">'Use Phase'!$J$253</definedName>
    <definedName name="ox_836c92db_e41d_5ef4_8072_ea056c4d33b2" comment="milleleaf node 836c92db-e41d-5ef4-8072-ea056c4d33b2">'Use Phase'!$M$385</definedName>
    <definedName name="ox_836e103f_b860_5ddf_bcf3_13bfde8dac2c" comment="milleleaf node 836e103f-b860-5ddf-bcf3-13bfde8dac2c">'Use Phase_Grid'!$K$246</definedName>
    <definedName name="ox_8370c7ec_bbab_52a5_b335_df56dbb58a30" comment="milleleaf node 8370c7ec-bbab-52a5-b335-df56dbb58a30">Resume_SensAnal!$D$28</definedName>
    <definedName name="ox_83719cd0_1ccc_50c7_9ad1_2514c67dbbd6" comment="milleleaf node 83719cd0-1ccc-50c7-9ad1-2514c67dbbd6">Graphs!$H$66</definedName>
    <definedName name="ox_8373d23d_fa2f_5c7d_85c8_714c14244779" comment="milleleaf node 8373d23d-fa2f-5c7d-85c8-714c14244779">'Use Phase_Grid'!$K$215</definedName>
    <definedName name="ox_8377f47e_4f01_59e9_a7a4_43d6a91d7ccb" comment="milleleaf node 8377f47e-4f01-59e9-a7a4-43d6a91d7ccb">Resume_SensAnal!$G$95</definedName>
    <definedName name="ox_83818ecd_4e7f_5169_ad26_71c88bf9aebe" comment="milleleaf node 83818ecd-4e7f-5169-ad26-71c88bf9aebe">Recycling!$M$199</definedName>
    <definedName name="ox_8386946a_c51d_5ac5_ba65_7b1c23543793" comment="milleleaf node 8386946a-c51d-5ac5-ba65-7b1c23543793">Recycling!$BO$321</definedName>
    <definedName name="ox_83876ac4_c0aa_5980_9058_1aab08a1387e" comment="milleleaf node 83876ac4-c0aa-5980-9058-1aab08a1387e">'Use Phase'!$AE$300</definedName>
    <definedName name="ox_83891301_9a9c_5832_aa59_72b09b43eb1a" comment="milleleaf node 83891301-9a9c-5832-aa59-72b09b43eb1a">'Use Phase_Grid'!$O$149</definedName>
    <definedName name="ox_838aa284_652a_5061_a03d_b21e384494c8" comment="milleleaf node 838aa284-652a-5061-a03d-b21e384494c8">'Use Phase'!$O$302</definedName>
    <definedName name="ox_838e95f1_83ce_5de9_89fb_2442ed441074" comment="milleleaf node 838e95f1-83ce-5de9-89fb-2442ed441074">Recycling!$AP$151</definedName>
    <definedName name="ox_83956ed6_d67d_5976_8ccf_da15d4cce958" comment="milleleaf node 83956ed6-d67d-5976-8ccf-da15d4cce958">'Use Phase_Grid'!$K$5</definedName>
    <definedName name="ox_83986bf0_79f7_517b_ab79_a66ed40e46a6" comment="milleleaf node 83986bf0-79f7-517b-ab79-a66ed40e46a6">'Heat map article'!$P$112</definedName>
    <definedName name="ox_8398f89a_dc62_5cfa_be0b_2ee0a6f7d169" comment="milleleaf node 8398f89a-dc62-5cfa-be0b-2ee0a6f7d169">'Heat map article'!$R$143</definedName>
    <definedName name="ox_839d0911_5286_5d46_a534_6393ba01003a" comment="milleleaf node 839d0911-5286-5d46-a534-6393ba01003a">Resume_SensAnal!$T$173</definedName>
    <definedName name="ox_83a7a246_da94_5092_8a9c_4a7418d146f8" comment="milleleaf node 83a7a246-da94-5092-8a9c-4a7418d146f8">'Use Phase'!$AI$181</definedName>
    <definedName name="ox_83ad0b7c_ebbb_5b0d_9733_832749707675" comment="milleleaf node 83ad0b7c-ebbb-5b0d-9733-832749707675">'Heat map article'!$I$43</definedName>
    <definedName name="ox_83ad104c_0dbc_59b9_b3e2_d88fd261fef7" comment="milleleaf node 83ad104c-0dbc-59b9-b3e2-d88fd261fef7">Recycling!$AT$147</definedName>
    <definedName name="ox_83b17ea0_6532_5cac_9978_6ac1efccffff" comment="milleleaf node 83b17ea0-6532-5cac-9978-6ac1efccffff">'Use Phase_Grid'!$J$190</definedName>
    <definedName name="ox_83b52219_4ca0_56d0_8c7b_9266c32c4476" comment="milleleaf node 83b52219-4ca0-56d0-8c7b-9266c32c4476">Resume_SensAnal!$AP$65</definedName>
    <definedName name="ox_83ba4a12_fcfb_5045_872b_b138a51cc1ff" comment="milleleaf node 83ba4a12-fcfb-5045-872b-b138a51cc1ff">'Use Phase_Grid'!$P$267</definedName>
    <definedName name="ox_83bac7dd_01e2_55b6_9121_47ce86a88a18" comment="milleleaf node 83bac7dd-01e2-55b6-9121-47ce86a88a18">'Use Phase'!$AG$309</definedName>
    <definedName name="ox_83bac991_53bd_5f7e_b5ae_390663488a41" comment="milleleaf node 83bac991-53bd-5f7e-b5ae-390663488a41">'Use Phase'!$S$213</definedName>
    <definedName name="ox_83c399d7_d25a_5ad2_ba89_04ae47cc75e2" comment="milleleaf node 83c399d7-d25a-5ad2-ba89-04ae47cc75e2">'Use Phase_Grid'!$N$83</definedName>
    <definedName name="ox_83c5052f_e93a_5fde_9e12_c4cc84a1d1ec" comment="milleleaf node 83c5052f-e93a-5fde-9e12-c4cc84a1d1ec">'Use Phase'!$T$196</definedName>
    <definedName name="ox_83caddb4_5b28_552e_818e_debbd0349a55" comment="milleleaf node 83caddb4-5b28-552e-818e-debbd0349a55">'Heat map article'!$AM$37</definedName>
    <definedName name="ox_83cf04b2_4f9c_5929_b3df_09d33354eb7f" comment="milleleaf node 83cf04b2-4f9c-5929-b3df-09d33354eb7f">Resume_SensAnal!$E$153</definedName>
    <definedName name="ox_83d07dd3_f94b_5bae_9e5f_8276ea63ba67" comment="milleleaf node 83d07dd3-f94b-5bae-9e5f-8276ea63ba67">'Use Phase_Grid'!$P$189</definedName>
    <definedName name="ox_83d37042_7901_5444_8e95_23c3b4a0efa4" comment="milleleaf node 83d37042-7901-5444-8e95-23c3b4a0efa4">Recycling!$AP$137</definedName>
    <definedName name="ox_83d7a785_1fd7_5400_af94_6be7c7fdb5dd" comment="milleleaf node 83d7a785-1fd7-5400-af94-6be7c7fdb5dd">Resume_SensAnal!$AK$112</definedName>
    <definedName name="ox_83da6109_cd4a_5ba6_b437_354d8b21c3c6" comment="milleleaf node 83da6109-cd4a-5ba6-b437-354d8b21c3c6">'Use Phase'!$V$170</definedName>
    <definedName name="ox_83da6210_f120_5ea0_a390_e1c99344ca1d" comment="milleleaf node 83da6210-f120-5ea0-a390-e1c99344ca1d">Recycling!$T$103</definedName>
    <definedName name="ox_83db9a9c_bc0c_533c_b05e_24c5ff104bde" comment="milleleaf node 83db9a9c-bc0c-533c-b05e-24c5ff104bde">'Heat map article'!$X$96</definedName>
    <definedName name="ox_83e7eb64_a69e_5f5e_97cd_c98bf0e23fcb" comment="milleleaf node 83e7eb64-a69e-5f5e-97cd-c98bf0e23fcb">Production!$BE$147</definedName>
    <definedName name="ox_83eac7a2_0b09_5976_9765_3619c56904d5" comment="milleleaf node 83eac7a2-0b09-5976-9765-3619c56904d5">Resume_SensAnal!$G$128</definedName>
    <definedName name="ox_83f16f6c_f31f_56cc_bf94_74c3580ea611" comment="milleleaf node 83f16f6c-f31f-56cc-bf94-74c3580ea611">Resume_SensAnal!$AI$49</definedName>
    <definedName name="ox_83f57042_fc0d_598a_8486_7cbfeb1c3781" comment="milleleaf node 83f57042-fc0d-598a-8486-7cbfeb1c3781">Recycling!$AZ$84</definedName>
    <definedName name="ox_83f818a7_2cb5_50f4_a9cb_d42796e569e3" comment="milleleaf node 83f818a7-2cb5-50f4-a9cb-d42796e569e3">'Use Phase'!$J$228</definedName>
    <definedName name="ox_83f8dc08_da0a_504a_8193_4e7d1f33f90f" comment="milleleaf node 83f8dc08-da0a-504a-8193-4e7d1f33f90f">'Heat map article'!$BB$16</definedName>
    <definedName name="ox_83f94212_fdb2_5328_a720_d027610e7ac2" comment="milleleaf node 83f94212-fdb2-5328-a720-d027610e7ac2">'Use Phase'!$R$3</definedName>
    <definedName name="ox_83ff04c7_e5df_5375_9d44_d4fe30d8dd9b" comment="milleleaf node 83ff04c7-e5df-5375-9d44-d4fe30d8dd9b">'Heat map article'!$K$89</definedName>
    <definedName name="ox_840763c1_3baa_5ef0_97ef_a4227583425d" comment="milleleaf node 840763c1-3baa-5ef0-97ef-a4227583425d">Recycling!$R$128</definedName>
    <definedName name="ox_840a53fd_8583_52c0_8603_bd316268ce05" comment="milleleaf node 840a53fd-8583-52c0-8603-bd316268ce05">'Heat map article'!$C$53</definedName>
    <definedName name="ox_840b8f12_0602_5e2a_8dd8_eedeec512f3b" comment="milleleaf node 840b8f12-0602-5e2a-8dd8-eedeec512f3b">'Use Phase'!$N$326</definedName>
    <definedName name="ox_840df823_047b_5e28_a688_70923d4f8cbc" comment="milleleaf node 840df823-047b-5e28-a688-70923d4f8cbc">'Heat map article'!$AY$40</definedName>
    <definedName name="ox_84141302_171d_569c_bf3c_bb1cb2af42be" comment="milleleaf node 84141302-171d-569c-bf3c-bb1cb2af42be">Recycling!$CD$110</definedName>
    <definedName name="ox_841b0e4d_9366_5b09_b693_9ff0346bb8ff" comment="milleleaf node 841b0e4d-9366-5b09-b693-9ff0346bb8ff">'Use Phase'!$AI$281</definedName>
    <definedName name="ox_841be7e3_8fcc_5ca2_821d_ae90201415cf" comment="milleleaf node 841be7e3-8fcc-5ca2-821d-ae90201415cf">'Use Phase'!$K$241</definedName>
    <definedName name="ox_841f0210_5868_5009_8113_a294434e67d2" comment="milleleaf node 841f0210-5868-5009-8113-a294434e67d2">Production!$N$123</definedName>
    <definedName name="ox_841f8902_ae5f_5bd6_b12b_e1297487ebcf" comment="milleleaf node 841f8902-ae5f-5bd6-b12b-e1297487ebcf">Graphs!$C$66</definedName>
    <definedName name="ox_841ff511_604a_5daf_b859_39dd617a37e2" comment="milleleaf node 841ff511-604a-5daf-b859-39dd617a37e2">'Heat map article'!$E$133</definedName>
    <definedName name="ox_842000f3_dfec_54e2_8f79_7aeec7fa5609" comment="milleleaf node 842000f3-dfec-54e2-8f79-7aeec7fa5609">'Heat map article'!$C$132</definedName>
    <definedName name="ox_8420b977_419e_5691_8ac5_e125f1645652" comment="milleleaf node 8420b977-419e-5691-8ac5-e125f1645652">Recycling!$AQ$311</definedName>
    <definedName name="ox_842294e3_3174_5faa_b815_74c4a0e891e4" comment="milleleaf node 842294e3-3174-5faa-b815-74c4a0e891e4">Recycling!$K$91</definedName>
    <definedName name="ox_84257f1e_9c44_5273_b6ac_95e507a91519" comment="milleleaf node 84257f1e-9c44-5273-b6ac-95e507a91519">Production!$F$190</definedName>
    <definedName name="ox_8428aebb_ff7f_5ab0_b186_754c38dab458" comment="milleleaf node 8428aebb-ff7f-5ab0-b186-754c38dab458">'Use Phase'!$M$8</definedName>
    <definedName name="ox_84297cbc_542f_5379_a53e_33452b9c8b61" comment="milleleaf node 84297cbc-542f-5379-a53e-33452b9c8b61">'Use Phase_Grid'!$N$84</definedName>
    <definedName name="ox_84326040_9f32_5505_919b_5a1f5137a6da" comment="milleleaf node 84326040-9f32-5505-919b-5a1f5137a6da">Recycling!$H$114</definedName>
    <definedName name="ox_8434560f_b285_55d4_aba2_d3580a28d7fb" comment="milleleaf node 8434560f-b285-55d4-aba2-d3580a28d7fb">Recycling!$AM$105</definedName>
    <definedName name="ox_8438d866_5f02_5f06_8882_0161a3d58911" comment="milleleaf node 8438d866-5f02-5f06-8882-0161a3d58911">Recycling!$Y$93</definedName>
    <definedName name="ox_843a8fc2_d15b_53a1_9e61_80656ccf24e7" comment="milleleaf node 843a8fc2-d15b-53a1-9e61-80656ccf24e7">Recycling!$AP$88</definedName>
    <definedName name="ox_843cb6b5_d598_5529_b016_aa69973b1dd2" comment="milleleaf node 843cb6b5-d598-5529-b016-aa69973b1dd2">'Use Phase'!$P$188</definedName>
    <definedName name="ox_843cce8b_1fc8_5faf_9a7f_b6cb279ef769" comment="milleleaf node 843cce8b-1fc8-5faf-9a7f-b6cb279ef769">'Heat map article'!$L$111</definedName>
    <definedName name="ox_843e46b4_d090_526d_b89d_7bb4696b7d19" comment="milleleaf node 843e46b4-d090-526d-b89d-7bb4696b7d19">Resume_SensAnal!$P$165</definedName>
    <definedName name="ox_844102d2_e8d6_53c1_8010_197d21732d68" comment="milleleaf node 844102d2-e8d6-53c1-8010-197d21732d68">Production!$G$186</definedName>
    <definedName name="ox_84415807_4b2f_531d_ad63_b5181920c662" comment="milleleaf node 84415807-4b2f-531d-ad63-b5181920c662">'Use Phase'!$M$12</definedName>
    <definedName name="ox_8441e79e_021b_5563_8933_c897f80228e4" comment="milleleaf node 8441e79e-021b-5563-8933-c897f80228e4">'Use Phase'!$AG$166</definedName>
    <definedName name="ox_8444dfee_7790_5975_a632_ef8ae4ebe28d" comment="milleleaf node 8444dfee-7790-5975-a632-ef8ae4ebe28d">Recycling!$BQ$329</definedName>
    <definedName name="ox_84464ad2_bb6c_5b0d_8d86_af1a7ece6042" comment="milleleaf node 84464ad2-bb6c-5b0d-8d86-af1a7ece6042">'Heat map article'!$N$88</definedName>
    <definedName name="ox_844be143_450c_553c_9f54_5f66c82d6e12" comment="milleleaf node 844be143-450c-553c-9f54-5f66c82d6e12">Resume_SensAnal!$N$89</definedName>
    <definedName name="ox_84503a85_6ddc_54b1_830e_234b0fd61bbf" comment="milleleaf node 84503a85-6ddc-54b1-830e-234b0fd61bbf">'Use Phase'!$L$157</definedName>
    <definedName name="ox_84510db4_b9d5_588f_b387_8478cf3f7e14" comment="milleleaf node 84510db4-b9d5-588f-b387-8478cf3f7e14">Recycling!$N$201</definedName>
    <definedName name="ox_84522770_89fb_5b7c_8b49_e0207b7858d2" comment="milleleaf node 84522770-89fb-5b7c-8b49-e0207b7858d2">'Heat map article'!$F$105</definedName>
    <definedName name="ox_84535637_15f9_5d46_b416_521d93592c8c" comment="milleleaf node 84535637-15f9-5d46-b416-521d93592c8c">Recycling!$AZ$161</definedName>
    <definedName name="ox_8453ff31_0939_5f22_8a0f_11f8ceedf858" comment="milleleaf node 8453ff31-0939-5f22-8a0f-11f8ceedf858">Recycling!$AM$148</definedName>
    <definedName name="ox_8455b345_b3e7_5b32_9219_ed2e6426b986" comment="milleleaf node 8455b345-b3e7-5b32-9219-ed2e6426b986">Resume_SensAnal!$S$201</definedName>
    <definedName name="ox_8456fa3a_8412_58d9_ab91_fe761abddacc" comment="milleleaf node 8456fa3a-8412-58d9-ab91-fe761abddacc">'Use Phase_Grid'!$M$202</definedName>
    <definedName name="ox_8459a92e_fee8_5973_88b8_25d937d459be" comment="milleleaf node 8459a92e-fee8-5973-88b8-25d937d459be">'Heat map article'!$AI$141</definedName>
    <definedName name="ox_845cac34_871e_5aa2_9619_575b9d18a9a9" comment="milleleaf node 845cac34-871e-5aa2-9619-575b9d18a9a9">Resume_SensAnal!$D$157</definedName>
    <definedName name="ox_845d0728_fb0c_5f4b_8d74_ed01c661b41c" comment="milleleaf node 845d0728-fb0c-5f4b-8d74-ed01c661b41c">'Use Phase_Grid'!$O$77</definedName>
    <definedName name="ox_845f7713_7591_5994_a48c_a8a4ed0f6aa4" comment="milleleaf node 845f7713-7591-5994-a48c-a8a4ed0f6aa4">'Use Phase'!$T$339</definedName>
    <definedName name="ox_845fbc19_3c15_5b38_afef_978109c1cc98" comment="milleleaf node 845fbc19-3c15-5b38-afef-978109c1cc98">'Use Phase_Grid'!$M$168</definedName>
    <definedName name="ox_84634017_f1e0_56f8_b121_a5abeb054c83" comment="milleleaf node 84634017-f1e0-56f8-b121-a5abeb054c83">'Use Phase_Grid'!$K$217</definedName>
    <definedName name="ox_84651265_ddfb_5442_af83_71b6d339e6b7" comment="milleleaf node 84651265-ddfb-5442-af83-71b6d339e6b7">Resume_SensAnal!$T$197</definedName>
    <definedName name="ox_84695315_32cf_5e12_99f7_92a952fa1dca" comment="milleleaf node 84695315-32cf-5e12-99f7-92a952fa1dca">Resume_SensAnal!$G$97</definedName>
    <definedName name="ox_846cc056_ce96_58d6_a46d_80fe534e465b" comment="milleleaf node 846cc056-ce96-58d6-a46d-80fe534e465b">'Use Phase'!$T$349</definedName>
    <definedName name="ox_846d0d42_d68d_5ab9_9069_688b22eb1aa8" comment="milleleaf node 846d0d42-d68d-5ab9-9069-688b22eb1aa8">Resume_SensAnal!$D$16</definedName>
    <definedName name="ox_846ddaaa_3920_5f92_afc6_6bd9b3c70e3f" comment="milleleaf node 846ddaaa-3920-5f92-afc6-6bd9b3c70e3f">Recycling!$BF$128</definedName>
    <definedName name="ox_846ecd16_411b_50b7_8da3_a5935f70b088" comment="milleleaf node 846ecd16-411b-50b7-8da3-a5935f70b088">'Use Phase'!$M$105</definedName>
    <definedName name="ox_8474206a_b411_52c2_bc7a_90a4287a3802" comment="milleleaf node 8474206a-b411-52c2-bc7a-90a4287a3802">'Use Phase'!$M$148</definedName>
    <definedName name="ox_847c8a3f_2155_5724_a250_83aca2869ec0" comment="milleleaf node 847c8a3f-2155-5724-a250-83aca2869ec0">Production!$BM$142</definedName>
    <definedName name="ox_847e370b_f753_5471_903e_387e099e6a8c" comment="milleleaf node 847e370b-f753-5471-903e-387e099e6a8c">'Use Phase_Grid'!$K$10</definedName>
    <definedName name="ox_847e7d52_07c6_50dc_99e6_9cbc82ae58b5" comment="milleleaf node 847e7d52-07c6-50dc-99e6-9cbc82ae58b5">Resume_SensAnal!$Q$49</definedName>
    <definedName name="ox_84824bc0_b69b_5e68_9d90_dcccf79a2aef" comment="milleleaf node 84824bc0-b69b-5e68-9d90-dcccf79a2aef">Whisker_Sens!$J$37</definedName>
    <definedName name="ox_84843ffb_2d91_5a10_98a7_c1dc12e76a49" comment="milleleaf node 84843ffb-2d91-5a10-98a7-c1dc12e76a49">'Use Phase'!$AG$319</definedName>
    <definedName name="ox_84857622_d385_50f4_b958_63ba6f9a90e5" comment="milleleaf node 84857622-d385-50f4-b958-63ba6f9a90e5">'Use Phase'!$K$310</definedName>
    <definedName name="ox_8486e5c6_358b_54d3_9822_405cfd99b241" comment="milleleaf node 8486e5c6-358b-54d3-9822-405cfd99b241">'Heat map article'!$Z$124</definedName>
    <definedName name="ox_84897ba8_2dd6_5314_a416_e89bb1a142e9" comment="milleleaf node 84897ba8-2dd6-5314-a416-e89bb1a142e9">Production!$AV$88</definedName>
    <definedName name="ox_848a538a_3c98_51e6_b919_b51b43186326" comment="milleleaf node 848a538a-3c98-51e6-b919-b51b43186326">Resume_SensAnal!$W$191</definedName>
    <definedName name="ox_848a8e22_2399_55f7_820e_0535f16ca462" comment="milleleaf node 848a8e22-2399-55f7-820e-0535f16ca462">Recycling!$I$154</definedName>
    <definedName name="ox_848bedeb_f705_5f5b_b0dd_bfe7cdddbf33" comment="milleleaf node 848bedeb-f705-5f5b-b0dd-bfe7cdddbf33">Production!$BP$16</definedName>
    <definedName name="ox_848d7e42_013e_5a74_ba77_2c24dff041c7" comment="milleleaf node 848d7e42-013e-5a74-ba77-2c24dff041c7">Production!$L$24</definedName>
    <definedName name="ox_848e5590_886d_56b9_9af8_0998085c2376" comment="milleleaf node 848e5590-886d-56b9-9af8-0998085c2376">'Use Phase'!$T$329</definedName>
    <definedName name="ox_848fa4c2_e73c_589a_84dc_75b62992f74c" comment="milleleaf node 848fa4c2-e73c-589a-84dc-75b62992f74c">Recycling!$AU$75</definedName>
    <definedName name="ox_84921435_d124_5157_93ba_9b44bd6cf08a" comment="milleleaf node 84921435-d124-5157-93ba-9b44bd6cf08a">'Use Phase_Grid'!$V$190</definedName>
    <definedName name="ox_8494bb67_9730_54e1_a6fd_e4304aa64b69" comment="milleleaf node 8494bb67-9730-54e1-a6fd-e4304aa64b69">Recycling!$AU$64</definedName>
    <definedName name="ox_8494deea_97dc_5e21_863d_58b6b9c0e95f" comment="milleleaf node 8494deea-97dc-5e21-863d-58b6b9c0e95f">'Heat map article'!$P$87</definedName>
    <definedName name="ox_84955985_09da_5b49_b0b1_5307055d9b8a" comment="milleleaf node 84955985-09da-5b49-b0b1-5307055d9b8a">'Use Phase'!$AF$318</definedName>
    <definedName name="ox_849c49d1_5a31_5942_866a_758a42d08f67" comment="milleleaf node 849c49d1-5a31-5942-866a-758a42d08f67">'Use Phase_Grid'!$Q$149</definedName>
    <definedName name="ox_849ea944_dd5b_5b24_8752_103f8d918f6a" comment="milleleaf node 849ea944-dd5b-5b24-8752-103f8d918f6a">'Use Phase_Grid'!$U$218</definedName>
    <definedName name="ox_849f1b16_a9fd_5b6a_b41f_10aa4297d057" comment="milleleaf node 849f1b16-a9fd-5b6a-b41f-10aa4297d057">'Use Phase'!$V$251</definedName>
    <definedName name="ox_84a18d23_35d2_554b_a63d_b41e74e366d2" comment="milleleaf node 84a18d23-35d2-554b-a63d-b41e74e366d2">Recycling!$T$84</definedName>
    <definedName name="ox_84a54d72_e37c_52b9_a59f_8d51c5ea3701" comment="milleleaf node 84a54d72-e37c-52b9-a59f-8d51c5ea3701">'Heat map article'!$AD$154</definedName>
    <definedName name="ox_84a65f12_9664_5b29_8f63_d6f60c6bc579" comment="milleleaf node 84a65f12-9664-5b29-8f63-d6f60c6bc579">'Use Phase_Grid'!$M$166</definedName>
    <definedName name="ox_84aa15e5_1206_5dca_a002_441c22e4ee2f" comment="milleleaf node 84aa15e5-1206-5dca-a002-441c22e4ee2f">Production!$I$130</definedName>
    <definedName name="ox_84aad380_b9b6_5bd8_9c52_67138be540a4" comment="milleleaf node 84aad380-b9b6-5bd8-9c52-67138be540a4">'Heat map article'!$J$60</definedName>
    <definedName name="ox_84aae447_8f42_530f_8677_9b9feb933b5c" comment="milleleaf node 84aae447-8f42-530f-8677-9b9feb933b5c">Recycling!$AS$146</definedName>
    <definedName name="ox_84ad2b08_7536_510c_a2c9_c1b3e59d2b86" comment="milleleaf node 84ad2b08-7536-510c-a2c9-c1b3e59d2b86">Recycling!$AP$161</definedName>
    <definedName name="ox_84adafe3_8590_5a21_bc08_21ffdab4b0c1" comment="milleleaf node 84adafe3-8590-5a21-bc08-21ffdab4b0c1">'Use Phase'!$AI$262</definedName>
    <definedName name="ox_84adc280_f08b_5b0c_bc07_07d9410e0ac6" comment="milleleaf node 84adc280-f08b-5b0c-bc07-07d9410e0ac6">'Heat map article'!$J$18</definedName>
    <definedName name="ox_84b00431_0b46_5163_a7e9_f2f5e215a669" comment="milleleaf node 84b00431-0b46-5163-a7e9-f2f5e215a669">'Heat map article'!$C$140</definedName>
    <definedName name="ox_84b12df7_e2d4_5dbe_b89d_ff0795abb3c2" comment="milleleaf node 84b12df7-e2d4-5dbe-b89d-ff0795abb3c2">Production!$Y$56</definedName>
    <definedName name="ox_84b16321_d4f5_54f9_9754_1e61b4c49460" comment="milleleaf node 84b16321-d4f5-54f9-9754-1e61b4c49460">'Use Phase_Grid'!$J$226</definedName>
    <definedName name="ox_84b1af9c_b61a_51d3_b6d0_a91cec802a34" comment="milleleaf node 84b1af9c-b61a-51d3-b6d0-a91cec802a34">Recycling!$AF$199</definedName>
    <definedName name="ox_84b51ab4_6b5c_583d_89ac_9f3d5d80886d" comment="milleleaf node 84b51ab4-6b5c-583d-89ac-9f3d5d80886d">'Use Phase_Grid'!$C$61</definedName>
    <definedName name="ox_84b588ad_332c_53bb_b71c_aad8979f4d76" comment="milleleaf node 84b588ad-332c-53bb-b71c-aad8979f4d76">'Heat map article'!$AH$100</definedName>
    <definedName name="ox_84b68708_d179_50bf_a400_2eb487723d9c" comment="milleleaf node 84b68708-d179-50bf-a400-2eb487723d9c">Resume_SensAnal!$C$140</definedName>
    <definedName name="ox_84b70dd5_01a7_5670_9319_d4a38ecfd6c8" comment="milleleaf node 84b70dd5-01a7-5670-9319-d4a38ecfd6c8">'Heat map article'!$AX$30</definedName>
    <definedName name="ox_84bf4d43_a45d_55d1_bbf5_5a611c44294e" comment="milleleaf node 84bf4d43-a45d-55d1-bbf5-5a611c44294e">'Heat map article'!$J$34</definedName>
    <definedName name="ox_84c4c594_b6ee_5fef_902f_5d344350886c" comment="milleleaf node 84c4c594-b6ee-5fef-902f-5d344350886c">'Use Phase'!$W$208</definedName>
    <definedName name="ox_84c7050e_c666_5437_90a3_25ea6edeec28" comment="milleleaf node 84c7050e-c666-5437-90a3-25ea6edeec28">'Heat map article'!$V$97</definedName>
    <definedName name="ox_84ca0aef_8b1d_5df4_85a6_3d9fa3053ef8" comment="milleleaf node 84ca0aef-8b1d-5df4-85a6-3d9fa3053ef8">'Use Phase_Grid'!$M$153</definedName>
    <definedName name="ox_84cd4cc6_9536_5bd4_9c00_73ff3763f732" comment="milleleaf node 84cd4cc6-9536-5bd4-9c00-73ff3763f732">Production!$J$133</definedName>
    <definedName name="ox_84cea011_3231_5b62_a2b9_92d531749991" comment="milleleaf node 84cea011-3231-5b62-a2b9-92d531749991">Recycling!$AL$111</definedName>
    <definedName name="ox_84d08c05_64c4_5242_80c7_2862dd89369c" comment="milleleaf node 84d08c05-64c4-5242-80c7-2862dd89369c">'Heat map article'!$M$127</definedName>
    <definedName name="ox_84d0b4a5_931b_5db6_8eda_b6954e84a49f" comment="milleleaf node 84d0b4a5-931b-5db6-8eda-b6954e84a49f">Resume_SensAnal!$E$114</definedName>
    <definedName name="ox_84d83c2a_2962_52ad_91f4_17cb8381aa41" comment="milleleaf node 84d83c2a-2962-52ad-91f4-17cb8381aa41">'Use Phase'!$S$214</definedName>
    <definedName name="ox_84d85f6a_260d_5011_a7eb_8e3ac0f6b2e3" comment="milleleaf node 84d85f6a-260d-5011-a7eb-8e3ac0f6b2e3">'Use Phase'!$K$313</definedName>
    <definedName name="ox_84ddacd5_8ea6_51b5_b85b_e98ab0648e0f" comment="milleleaf node 84ddacd5-8ea6-51b5-b85b-e98ab0648e0f">Resume_SensAnal!$G$34</definedName>
    <definedName name="ox_84df1b9d_8650_5b29_adf7_7f73c789ae86" comment="milleleaf node 84df1b9d-8650-5b29-adf7-7f73c789ae86">Resume_SensAnal!$O$130</definedName>
    <definedName name="ox_84e3c7c4_2b43_5c81_8c07_d3ddaceac7ca" comment="milleleaf node 84e3c7c4-2b43-5c81-8c07-d3ddaceac7ca">Production!$J$238</definedName>
    <definedName name="ox_84e65ea3_087b_5c05_bb27_e91fec2976f5" comment="milleleaf node 84e65ea3-087b-5c05-bb27-e91fec2976f5">Production!$AK$47</definedName>
    <definedName name="ox_84e6818a_3f23_53a4_813b_bbad2f376a42" comment="milleleaf node 84e6818a-3f23-53a4-813b-bbad2f376a42">'Heat map article'!$AS$44</definedName>
    <definedName name="ox_84e74267_a4be_5cfd_aa41_9b23d3c42443" comment="milleleaf node 84e74267-a4be-5cfd-aa41-9b23d3c42443">'Use Phase'!$K$105</definedName>
    <definedName name="ox_84ec2cf7_d8eb_5aa1_94b2_d36ddb367332" comment="milleleaf node 84ec2cf7-d8eb-5aa1-94b2-d36ddb367332">Resume_SensAnal!$L$193</definedName>
    <definedName name="ox_84f51006_dd3f_5a22_834a_56ab67ec8704" comment="milleleaf node 84f51006-dd3f-5a22-834a-56ab67ec8704">Resume_SensAnal!$I$219</definedName>
    <definedName name="ox_84f619a6_84a4_5299_b079_5cade46a62c4" comment="milleleaf node 84f619a6-84a4-5299-b079-5cade46a62c4">'Heat map article'!$E$138</definedName>
    <definedName name="ox_84f73e46_8baa_57aa_9ebf_cfa8649a50ae" comment="milleleaf node 84f73e46-8baa-57aa-9ebf-cfa8649a50ae">Recycling!$AZ$82</definedName>
    <definedName name="ox_84f9ba9b_205a_5718_a44d_c1cbc5714797" comment="milleleaf node 84f9ba9b-205a-5718-a44d-c1cbc5714797">Graphs!$M$31</definedName>
    <definedName name="ox_8502af08_c1db_5535_b8ca_c07a30277db0" comment="milleleaf node 8502af08-c1db-5535-b8ca-c07a30277db0">Recycling!$AN$156</definedName>
    <definedName name="ox_850af364_d5fe_50c0_9855_79c8de2b7229" comment="milleleaf node 850af364-d5fe-50c0-9855-79c8de2b7229">'Heat map article'!$AU$33</definedName>
    <definedName name="ox_850e4458_d2da_514c_bbb6_769f9163e68e" comment="milleleaf node 850e4458-d2da-514c-bbb6-769f9163e68e">'Heat map article'!$C$142</definedName>
    <definedName name="ox_85109707_e3f7_57a8_a25d_db87d42787ef" comment="milleleaf node 85109707-e3f7-57a8-a25d-db87d42787ef">Resume_SensAnal!$AQ$33</definedName>
    <definedName name="ox_8511972c_9655_5938_86e2_373f36f34044" comment="milleleaf node 8511972c-9655-5938-86e2-373f36f34044">Recycling!$AS$87</definedName>
    <definedName name="ox_85148d95_ca07_5013_86e4_078c02b84920" comment="milleleaf node 85148d95-ca07-5013-86e4-078c02b84920">Graphs!$C$29</definedName>
    <definedName name="ox_8514d9eb_faa1_5793_960f_102828cc34ed" comment="milleleaf node 8514d9eb-faa1-5793-960f-102828cc34ed">'Heat map article'!$G$54</definedName>
    <definedName name="ox_85175fbe_c7ae_50f1_bfe2_7a192dcd293f" comment="milleleaf node 85175fbe-c7ae-50f1-bfe2-7a192dcd293f">'Use Phase'!$AG$219</definedName>
    <definedName name="ox_851c322b_611f_5438_8320_865e5977ee08" comment="milleleaf node 851c322b-611f-5438-8320-865e5977ee08">Resume_SensAnal!$I$214</definedName>
    <definedName name="ox_851c4da8_c165_5128_9ae6_1cb6183e2a33" comment="milleleaf node 851c4da8-c165-5128-9ae6-1cb6183e2a33">'Use Phase'!$AG$234</definedName>
    <definedName name="ox_851e5783_d47a_50cd_87f1_82973002b839" comment="milleleaf node 851e5783-d47a-50cd-87f1-82973002b839">'Heat map article'!$AD$50</definedName>
    <definedName name="ox_852002e2_2cd4_5a50_b95c_9bab6ea43531" comment="milleleaf node 852002e2-2cd4-5a50-b95c-9bab6ea43531">Resume_SensAnal!$I$15</definedName>
    <definedName name="ox_8521bd9e_8efc_5b78_9798_7ead9be00bde" comment="milleleaf node 8521bd9e-8efc-5b78-9798-7ead9be00bde">'Heat map article'!$E$141</definedName>
    <definedName name="ox_8522d914_dedf_570e_b7df_76b8516f73bf" comment="milleleaf node 8522d914-dedf-570e-b7df-76b8516f73bf">Recycling!$AS$68</definedName>
    <definedName name="ox_85234b47_9387_5f01_9d67_27681c186f2a" comment="milleleaf node 85234b47-9387-5f01-9d67-27681c186f2a">'Heat map article'!$F$106</definedName>
    <definedName name="ox_8523c629_2070_5b17_aa78_fbd644ba5a47" comment="milleleaf node 8523c629-2070-5b17-aa78-fbd644ba5a47">Recycling!$AW$10</definedName>
    <definedName name="ox_85243e98_4159_56d5_9ec1_b80f3aed9762" comment="milleleaf node 85243e98-4159-56d5-9ec1-b80f3aed9762">Resume_SensAnal!$V$21</definedName>
    <definedName name="ox_8524835d_9e86_5f59_aa9b_53e7d00d5ae2" comment="milleleaf node 8524835d-9e86-5f59-aa9b-53e7d00d5ae2">Production!$J$88</definedName>
    <definedName name="ox_852e1769_ee90_54bc_8318_7d539c6328b8" comment="milleleaf node 852e1769-ee90-54bc-8318-7d539c6328b8">Production!$AL$56</definedName>
    <definedName name="ox_85304c44_8dbb_5ffe_aec0_44976679929b" comment="milleleaf node 85304c44-8dbb-5ffe-aec0-44976679929b">Recycling!$E$90</definedName>
    <definedName name="ox_8532589b_31d0_5f0b_aa07_091ddf53be1c" comment="milleleaf node 8532589b-31d0-5f0b-aa07-091ddf53be1c">Production!$AU$86</definedName>
    <definedName name="ox_853380bb_934e_5a3c_9727_41f8477ab650" comment="milleleaf node 853380bb-934e-5a3c-9727-41f8477ab650">'Use Phase'!$W$184</definedName>
    <definedName name="ox_8538a2c8_ec6a_5f7e_9dae_13d9b9d2589d" comment="milleleaf node 8538a2c8-ec6a-5f7e-9dae-13d9b9d2589d">'Use Phase_Grid'!$P$167</definedName>
    <definedName name="ox_853a8554_f594_5124_aac4_6b3e24c96989" comment="milleleaf node 853a8554-f594-5124-aac4-6b3e24c96989">Resume_SensAnal!$D$114</definedName>
    <definedName name="ox_853dd93e_3032_5e3a_be03_2cbb0299a925" comment="milleleaf node 853dd93e-3032-5e3a-be03-2cbb0299a925">Recycling!$BJ$311</definedName>
    <definedName name="ox_8543537d_0a46_52fc_8b89_63d4d768fd36" comment="milleleaf node 8543537d-0a46-52fc-8b89-63d4d768fd36">'Use Phase'!$J$307</definedName>
    <definedName name="ox_85463f5b_8735_5eee_a21b_e76f6d83e737" comment="milleleaf node 85463f5b-8735-5eee-a21b-e76f6d83e737">Recycling!$K$167</definedName>
    <definedName name="ox_85494c98_996b_5fc5_a0e9_4c473bc50f87" comment="milleleaf node 85494c98-996b-5fc5-a0e9-4c473bc50f87">'Heat map article'!$E$45</definedName>
    <definedName name="ox_854b66ca_1503_583e_aab5_75fc14d8e913" comment="milleleaf node 854b66ca-1503-583e-aab5-75fc14d8e913">'Use Phase'!$J$237</definedName>
    <definedName name="ox_854cac43_ac10_569c_8b7d_404379f057e6" comment="milleleaf node 854cac43-ac10-569c-8b7d-404379f057e6">'Use Phase_Grid'!$Q$77</definedName>
    <definedName name="ox_854e26de_1e3a_56b0_a5c1_8622a15bd8a4" comment="milleleaf node 854e26de-1e3a-56b0-a5c1-8622a15bd8a4">'Heat map article'!$Y$144</definedName>
    <definedName name="ox_85500aaa_11af_50cd_9409_75dba6bfde79" comment="milleleaf node 85500aaa-11af-50cd-9409-75dba6bfde79">'Use Phase'!$N$151</definedName>
    <definedName name="ox_85507cc1_1588_528d_b5f4_3874b07a8fde" comment="milleleaf node 85507cc1-1588-528d-b5f4-3874b07a8fde">'Use Phase_Grid'!$P$187</definedName>
    <definedName name="ox_85552a14_a55d_5590_8491_96c63c3c21ac" comment="milleleaf node 85552a14-a55d-5590-8491-96c63c3c21ac">Recycling!$BK$336</definedName>
    <definedName name="ox_8556d9ba_04fe_5aa1_9166_c48f6fb45012" comment="milleleaf node 8556d9ba-04fe-5aa1-9166-c48f6fb45012">'Heat map article'!$N$100</definedName>
    <definedName name="ox_8557d477_0607_5bee_8fa9_ff78c866e1bc" comment="milleleaf node 8557d477-0607-5bee-8fa9-ff78c866e1bc">Recycling!$Q$95</definedName>
    <definedName name="ox_8558e261_8307_55de_8b59_5953337e12c3" comment="milleleaf node 8558e261-8307-55de-8b59-5953337e12c3">'Heat map article'!$W$122</definedName>
    <definedName name="ox_855b472e_68a5_5d05_9fd0_489a6b7cf22b" comment="milleleaf node 855b472e-68a5-5d05-9fd0-489a6b7cf22b">'Use Phase'!$AF$316</definedName>
    <definedName name="ox_855c7bc7_fa9d_5765_9880_d80f4ce70f38" comment="milleleaf node 855c7bc7-fa9d-5765-9880-d80f4ce70f38">Production!$Y$154</definedName>
    <definedName name="ox_855e5a2c_216d_5769_81a5_66ae066bc775" comment="milleleaf node 855e5a2c-216d-5769-81a5-66ae066bc775">Production!$P$71</definedName>
    <definedName name="ox_856437f2_fe70_552a_aa77_30e3567bc3a5" comment="milleleaf node 856437f2-fe70-552a-aa77-30e3567bc3a5">'Heat map article'!$AO$17</definedName>
    <definedName name="ox_8564f50a_1b0e_52a7_878f_f6c616cf9ff7" comment="milleleaf node 8564f50a-1b0e-52a7-878f-f6c616cf9ff7">Resume_SensAnal!$U$211</definedName>
    <definedName name="ox_85671a71_c265_5711_87be_a30b5a8f4ac2" comment="milleleaf node 85671a71-c265-5711-87be-a30b5a8f4ac2">Production!$I$117</definedName>
    <definedName name="ox_856b7853_19ac_5da7_845f_44548473c082" comment="milleleaf node 856b7853-19ac-5da7-845f-44548473c082">Resume_SensAnal!$E$8</definedName>
    <definedName name="ox_856c527e_ac29_5c9f_ac21_5c80a9e6f4ca" comment="milleleaf node 856c527e-ac29-5c9f-ac21-5c80a9e6f4ca">'Use Phase'!$W$344</definedName>
    <definedName name="ox_85735558_0d24_5152_8e45_c708f52b3b5b" comment="milleleaf node 85735558-0d24-5152-8e45-c708f52b3b5b">'Use Phase'!$R$37</definedName>
    <definedName name="ox_8578578b_14f2_5681_87b5_6e20bb372aff" comment="milleleaf node 8578578b-14f2-5681-87b5-6e20bb372aff">Recycling!$AS$157</definedName>
    <definedName name="ox_857c76f0_b75e_52b8_a96e_1e1d3e24bdca" comment="milleleaf node 857c76f0-b75e-52b8-a96e-1e1d3e24bdca">'Use Phase'!$AG$242</definedName>
    <definedName name="ox_857f8a8c_832f_5e10_918c_03a9a761bea1" comment="milleleaf node 857f8a8c-832f-5e10-918c-03a9a761bea1">'Use Phase'!$O$259</definedName>
    <definedName name="ox_85819432_15ef_5137_9e72_419ddd5e2340" comment="milleleaf node 85819432-15ef-5137-9e72-419ddd5e2340">'Use Phase_Grid'!$O$234</definedName>
    <definedName name="ox_858200bd_1599_5e79_b4e5_62aceb895772" comment="milleleaf node 858200bd-1599-5e79-b4e5-62aceb895772">'Use Phase'!$S$145</definedName>
    <definedName name="ox_8583c883_8011_52e5_912f_52fcc39d14ce" comment="milleleaf node 8583c883-8011-52e5-912f-52fcc39d14ce">'Heat map article'!$AG$132</definedName>
    <definedName name="ox_8588ed75_ce55_5f82_bea4_3447bb2aeba9" comment="milleleaf node 8588ed75-ce55-5f82-bea4-3447bb2aeba9">Resume_SensAnal!$S$199</definedName>
    <definedName name="ox_858ed47f_0157_5967_a805_ba4d567f037b" comment="milleleaf node 858ed47f-0157-5967-a805-ba4d567f037b">'Use Phase'!$K$15</definedName>
    <definedName name="ox_8592bcaf_8d9a_5461_9fa1_e400e3f4e8b9" comment="milleleaf node 8592bcaf-8d9a-5461-9fa1-e400e3f4e8b9">Recycling!$P$82</definedName>
    <definedName name="ox_85959e48_99e2_5c30_84d1_129d8cf51868" comment="milleleaf node 85959e48-99e2-5c30-84d1-129d8cf51868">Recycling!$BJ$320</definedName>
    <definedName name="ox_859b22ae_96e2_5f30_a615_08b591ac3dfe" comment="milleleaf node 859b22ae-96e2-5f30-a615-08b591ac3dfe">Production!$AL$224</definedName>
    <definedName name="ox_859c27eb_23c9_5a6d_a19b_da5b06abeddf" comment="milleleaf node 859c27eb-23c9-5a6d-a19b-da5b06abeddf">Recycling!$AD$175</definedName>
    <definedName name="ox_859e247b_58b1_5b27_9a2f_b1cb35fa4641" comment="milleleaf node 859e247b-58b1-5b27-9a2f-b1cb35fa4641">Recycling!$AE$109</definedName>
    <definedName name="ox_859e987a_45d7_5105_8b54_c0eb1137714d" comment="milleleaf node 859e987a-45d7-5105-8b54-c0eb1137714d">Recycling!$BA$144</definedName>
    <definedName name="ox_85a08cf0_d65e_551d_b40a_af0065872479" comment="milleleaf node 85a08cf0-d65e-551d-b40a-af0065872479">Resume_SensAnal!$V$10</definedName>
    <definedName name="ox_85a114e6_4bba_5067_aae3_03e8bf6b6253" comment="milleleaf node 85a114e6-4bba-5067-aae3-03e8bf6b6253">'Heat map article'!$V$51</definedName>
    <definedName name="ox_85a58bb5_23f9_5c1d_9d13_83dff719d887" comment="milleleaf node 85a58bb5-23f9-5c1d-9d13-83dff719d887">'Heat map article'!$U$135</definedName>
    <definedName name="ox_85a6b9ac_cf79_58bb_aa6c_da584b70a16b" comment="milleleaf node 85a6b9ac-cf79-58bb-aa6c-da584b70a16b">'Use Phase'!$R$79</definedName>
    <definedName name="ox_85a786f5_cce1_5e36_b1c1_2a1309ca7964" comment="milleleaf node 85a786f5-cce1-5e36-b1c1-2a1309ca7964">Whisker_Sens!$C$43</definedName>
    <definedName name="ox_85b63c80_aea5_594c_be7c_5c41151c4db7" comment="milleleaf node 85b63c80-aea5-594c-be7c-5c41151c4db7">Recycling!$AP$94</definedName>
    <definedName name="ox_85b68cb6_3bae_58f1_b091_7926013692b3" comment="milleleaf node 85b68cb6-3bae-58f1-b091-7926013692b3">'Heat map article'!$G$140</definedName>
    <definedName name="ox_85b6ad00_4841_5e55_8094_6f7437a59fe7" comment="milleleaf node 85b6ad00-4841-5e55-8094-6f7437a59fe7">'Use Phase'!$K$98</definedName>
    <definedName name="ox_85b70238_7442_50a1_9636_a70848e76941" comment="milleleaf node 85b70238-7442-50a1-9636-a70848e76941">'Use Phase'!$L$370</definedName>
    <definedName name="ox_85b72493_e52f_58ec_b135_dff60c464b82" comment="milleleaf node 85b72493-e52f-58ec-b135-dff60c464b82">'Use Phase'!$J$149</definedName>
    <definedName name="ox_85b7f23d_5803_5aa3_bbb8_0975d9da60e7" comment="milleleaf node 85b7f23d-5803-5aa3-bbb8-0975d9da60e7">'Heat map article'!$X$112</definedName>
    <definedName name="ox_85b96c01_ce27_5aa6_b810_595efa6f3562" comment="milleleaf node 85b96c01-ce27-5aa6-b810-595efa6f3562">'Use Phase'!$AG$303</definedName>
    <definedName name="ox_85c0940b_f5d8_53fe_8afd_f2879efea6b1" comment="milleleaf node 85c0940b-f5d8-53fe-8afd-f2879efea6b1">Resume_SensAnal!$N$69</definedName>
    <definedName name="ox_85c3bfe1_4e6e_5677_89a3_6bd57f4f4012" comment="milleleaf node 85c3bfe1-4e6e-5677-89a3-6bd57f4f4012">Production!$AF$41</definedName>
    <definedName name="ox_85c3c5f5_0945_55e9_9fa5_e4a705961783" comment="milleleaf node 85c3c5f5-0945-55e9-9fa5-e4a705961783">Recycling!$I$82</definedName>
    <definedName name="ox_85c3eac3_39cf_577e_b768_b5866e5da565" comment="milleleaf node 85c3eac3-39cf-577e-b768-b5866e5da565">'Use Phase_Grid'!$O$190</definedName>
    <definedName name="ox_85c6052f_2d75_5737_b969_ee4e3325596c" comment="milleleaf node 85c6052f-2d75-5737-b969-ee4e3325596c">'Use Phase_Grid'!$L$152</definedName>
    <definedName name="ox_85c70078_f52c_546f_8001_cb25a6c0163f" comment="milleleaf node 85c70078-f52c-546f-8001-cb25a6c0163f">Production!$T$11</definedName>
    <definedName name="ox_85c83657_ce9e_5f02_80ee_50a9e15503d1" comment="milleleaf node 85c83657-ce9e-5f02-80ee-50a9e15503d1">Recycling!$AW$118</definedName>
    <definedName name="ox_85cd4d5a_2378_58c1_8036_16afa3c31219" comment="milleleaf node 85cd4d5a-2378-58c1-8036-16afa3c31219">Resume_SensAnal!$K$162</definedName>
    <definedName name="ox_85d1da89_7064_5734_bfa7_428b0e35e5d7" comment="milleleaf node 85d1da89-7064-5734-bfa7-428b0e35e5d7">'Heat map article'!$G$13</definedName>
    <definedName name="ox_85d22a71_e099_5da8_b58d_09856bab7dd6" comment="milleleaf node 85d22a71-e099-5da8-b58d-09856bab7dd6">'Use Phase'!$AJ$298</definedName>
    <definedName name="ox_85d3b407_dc17_5a01_812d_5a4cd7786b53" comment="milleleaf node 85d3b407-dc17-5a01-812d-5a4cd7786b53">Production!$H$121</definedName>
    <definedName name="ox_85d4a2db_52ef_585e_9625_946477360006" comment="milleleaf node 85d4a2db-52ef-585e-9625-946477360006">Recycling!$BR$164</definedName>
    <definedName name="ox_85d7d85c_eaf7_597c_9f70_f882d2b0c241" comment="milleleaf node 85d7d85c-eaf7-597c-9f70-f882d2b0c241">'Use Phase'!$O$365</definedName>
    <definedName name="ox_85d811ea_3693_5673_8e09_adadca811583" comment="milleleaf node 85d811ea-3693-5673-8e09-adadca811583">Production!$BO$186</definedName>
    <definedName name="ox_85d93428_b781_50a7_8e8e_92355b8da647" comment="milleleaf node 85d93428-b781-50a7-8e8e-92355b8da647">Recycling!$BI$115</definedName>
    <definedName name="ox_85d982fe_6b95_5376_a9f4_8bf8d4506ed5" comment="milleleaf node 85d982fe-6b95-5376-a9f4-8bf8d4506ed5">'Heat map article'!$L$65</definedName>
    <definedName name="ox_85e14fb4_11c8_5b24_917e_28094c381402" comment="milleleaf node 85e14fb4-11c8-5b24-917e-28094c381402">'Use Phase'!$J$327</definedName>
    <definedName name="ox_85e528f0_e6f5_5b09_bcc6_c17617341fcf" comment="milleleaf node 85e528f0-e6f5-5b09-bcc6-c17617341fcf">Production!$AB$5</definedName>
    <definedName name="ox_85e582d4_46af_5059_82ec_7f15a54a51d2" comment="milleleaf node 85e582d4-46af-5059-82ec-7f15a54a51d2">Recycling!$AM$157</definedName>
    <definedName name="ox_85ed5414_b741_51bf_8e83_f310016a0223" comment="milleleaf node 85ed5414-b741-51bf-8e83-f310016a0223">Resume_SensAnal!$K$10</definedName>
    <definedName name="ox_85f0a1a9_6fa8_53ad_9e7d_b98a50fb9e39" comment="milleleaf node 85f0a1a9-6fa8-53ad-9e7d-b98a50fb9e39">Recycling!$AH$202</definedName>
    <definedName name="ox_85f58fd4_951d_5def_b1cc_03c75b0fd316" comment="milleleaf node 85f58fd4-951d-5def-b1cc-03c75b0fd316">'Heat map article'!$AQ$16</definedName>
    <definedName name="ox_85fe2383_8233_5c96_beb2_25a0a10f9a81" comment="milleleaf node 85fe2383-8233-5c96-beb2-25a0a10f9a81">'Use Phase_Grid'!$B$50</definedName>
    <definedName name="ox_8604c08a_b85b_5f51_911a_1cc8c577fd7c" comment="milleleaf node 8604c08a-b85b-5f51-911a-1cc8c577fd7c">'Heat map article'!$J$79</definedName>
    <definedName name="ox_8608eb73_04d7_5f34_9090_0543eb14e2d6" comment="milleleaf node 8608eb73-04d7-5f34-9090-0543eb14e2d6">Resume_SensAnal!$AL$61</definedName>
    <definedName name="ox_860f4cc8_6f7f_5abe_9b82_e93c11c9a719" comment="milleleaf node 860f4cc8-6f7f-5abe-9b82-e93c11c9a719">'Use Phase'!$B$39</definedName>
    <definedName name="ox_8610c56c_5d95_5f97_8b8b_67ab9c965fc5" comment="milleleaf node 8610c56c-5d95-5f97-8b8b-67ab9c965fc5">'Heat map article'!$AD$148</definedName>
    <definedName name="ox_8611f829_1dfd_54b4_a2ac_03247f9c3032" comment="milleleaf node 8611f829-1dfd-54b4-a2ac-03247f9c3032">Production!$AL$220</definedName>
    <definedName name="ox_8615f1ad_5f1e_5fef_9b9e_7fdbf60f65c7" comment="milleleaf node 8615f1ad-5f1e-5fef-9b9e-7fdbf60f65c7">Resume_SensAnal!$K$59</definedName>
    <definedName name="ox_86164270_fc2b_531e_ae35_6613fa8e9bbc" comment="milleleaf node 86164270-fc2b-531e-ae35-6613fa8e9bbc">Recycling!$M$180</definedName>
    <definedName name="ox_86175415_ce6b_5958_9e76_0079018a205e" comment="milleleaf node 86175415-ce6b-5958-9e76-0079018a205e">Production!$S$29</definedName>
    <definedName name="ox_861a3907_d044_5ab1_a261_2f5e937dd57d" comment="milleleaf node 861a3907-d044-5ab1-a261-2f5e937dd57d">Resume_SensAnal!$M$102</definedName>
    <definedName name="ox_862063f2_c0d2_5a71_a5f8_064421e3d25b" comment="milleleaf node 862063f2-c0d2-5a71-a5f8-064421e3d25b">'Heat map article'!$P$104</definedName>
    <definedName name="ox_8623cc0a_18ac_5e9c_9392_49f0a7905e36" comment="milleleaf node 8623cc0a-18ac-5e9c-9392-49f0a7905e36">Production!$H$109</definedName>
    <definedName name="ox_86262d70_44a0_540b_a415_3e8ae2ac38ca" comment="milleleaf node 86262d70-44a0-540b-a415-3e8ae2ac38ca">Resume_SensAnal!$H$40</definedName>
    <definedName name="ox_862a049b_4c49_5075_a85a_96712125c22f" comment="milleleaf node 862a049b-4c49-5075-a85a-96712125c22f">'Use Phase'!$M$191</definedName>
    <definedName name="ox_862a8ac9_955e_5d0e_836f_5e3d9311c779" comment="milleleaf node 862a8ac9-955e-5d0e-836f-5e3d9311c779">Resume_SensAnal!$T$39</definedName>
    <definedName name="ox_862ca69b_4a4a_5571_a078_fbdd43c70e34" comment="milleleaf node 862ca69b-4a4a-5571-a078-fbdd43c70e34">'Use Phase_Grid'!$P$73</definedName>
    <definedName name="ox_862d48cf_04b8_5bac_8c65_254e48b1463e" comment="milleleaf node 862d48cf-04b8-5bac-8c65-254e48b1463e">Recycling!$G$156</definedName>
    <definedName name="ox_8630687e_0838_57de_8fbd_3c8935586bb3" comment="milleleaf node 8630687e-0838-57de-8fbd-3c8935586bb3">Recycling!$AY$114</definedName>
    <definedName name="ox_86331c01_cc81_5a9b_80ab_e66cb996eb91" comment="milleleaf node 86331c01-cc81-5a9b-80ab-e66cb996eb91">'Heat map article'!$V$40</definedName>
    <definedName name="ox_86338a99_a9ce_586b_a807_dcb3db9b1a6d" comment="milleleaf node 86338a99-a9ce-586b-a807-dcb3db9b1a6d">Recycling!$AT$42</definedName>
    <definedName name="ox_8633cbc7_bc5d_5c87_8862_c2917b6e3e83" comment="milleleaf node 8633cbc7-bc5d-5c87-8862-c2917b6e3e83">'Heat map article'!$X$152</definedName>
    <definedName name="ox_86367a0a_70f1_5ea0_a632_64aa42e494b1" comment="milleleaf node 86367a0a-70f1-5ea0-a632-64aa42e494b1">Recycling!$J$115</definedName>
    <definedName name="ox_863700d1_703f_5fb2_a57d_74e6d14412b9" comment="milleleaf node 863700d1-703f-5fb2-a57d-74e6d14412b9">'Use Phase'!$Q$351</definedName>
    <definedName name="ox_863884ea_e83d_5018_85fa_62ba3e6f1025" comment="milleleaf node 863884ea-e83d-5018-85fa-62ba3e6f1025">'Use Phase'!$AH$169</definedName>
    <definedName name="ox_8639c890_9f00_5bb0_b8ea_7851f15eb522" comment="milleleaf node 8639c890-9f00-5bb0-b8ea-7851f15eb522">'Use Phase'!$AF$278</definedName>
    <definedName name="ox_863aec94_7a2e_59d2_8ac9_cb69cfdad6d6" comment="milleleaf node 863aec94-7a2e-59d2-8ac9-cb69cfdad6d6">'Use Phase'!$O$121</definedName>
    <definedName name="ox_863dd1a0_f56d_5bfd_a34f_fb0566eaaba6" comment="milleleaf node 863dd1a0-f56d-5bfd-a34f-fb0566eaaba6">'Use Phase'!$AI$339</definedName>
    <definedName name="ox_8641be97_6b40_5e18_b99a_2764b9af0d8c" comment="milleleaf node 8641be97-6b40-5e18-b99a-2764b9af0d8c">'Heat map article'!$V$141</definedName>
    <definedName name="ox_8645659e_a913_5cda_a6d1_829c750fc252" comment="milleleaf node 8645659e-a913-5cda-a6d1-829c750fc252">'Heat map article'!$I$73</definedName>
    <definedName name="ox_8647984e_8970_5002_80d8_194eabfe5b5e" comment="milleleaf node 8647984e-8970-5002-80d8-194eabfe5b5e">Recycling!$AF$170</definedName>
    <definedName name="ox_864878a3_31a6_53d3_a365_485dbf0bb8dc" comment="milleleaf node 864878a3-31a6-53d3-a365-485dbf0bb8dc">Whisker_Sens!$E$19</definedName>
    <definedName name="ox_864a9bae_9b69_5c0a_bcd6_aa9f851aa871" comment="milleleaf node 864a9bae-9b69-5c0a-bcd6-aa9f851aa871">Resume_SensAnal!$B$189</definedName>
    <definedName name="ox_864d92f2_82ad_564f_8a55_bd5ab3e158d4" comment="milleleaf node 864d92f2-82ad-564f-8a55-bd5ab3e158d4">'Use Phase'!$L$174</definedName>
    <definedName name="ox_864f3345_c69b_5125_9d14_d1f35203ea7c" comment="milleleaf node 864f3345-c69b-5125-9d14-d1f35203ea7c">Recycling!$AP$41</definedName>
    <definedName name="ox_8651abd3_cb21_5a63_b409_9b04a250aad6" comment="milleleaf node 8651abd3-cb21-5a63-b409-9b04a250aad6">'Heat map article'!$K$75</definedName>
    <definedName name="ox_86590540_6901_59dc_b6d3_6e09612fcad8" comment="milleleaf node 86590540-6901-59dc-b6d3-6e09612fcad8">'Heat map article'!$F$144</definedName>
    <definedName name="ox_865d605c_2eb8_599f_aaef_3ece27360d95" comment="milleleaf node 865d605c-2eb8-599f-aaef-3ece27360d95">'Use Phase'!$P$372</definedName>
    <definedName name="ox_865f29ea_9b75_5ab2_ae59_153222b4091a" comment="milleleaf node 865f29ea-9b75-5ab2-ae59-153222b4091a">'Use Phase_Grid'!$P$232</definedName>
    <definedName name="ox_8662d312_c6e8_559d_a80e_697de280a407" comment="milleleaf node 8662d312-c6e8-559d-a80e-697de280a407">Resume_SensAnal!$N$121</definedName>
    <definedName name="ox_86676cf9_d6ab_5bc6_a823_f1344dc3a915" comment="milleleaf node 86676cf9-d6ab-5bc6-a823-f1344dc3a915">Resume_SensAnal!$K$44</definedName>
    <definedName name="ox_866fc59d_5287_50f5_86fb_fd3ffa8c23d9" comment="milleleaf node 866fc59d-5287-50f5-86fb-fd3ffa8c23d9">Recycling!$N$190</definedName>
    <definedName name="ox_86706f21_362a_5a96_af5e_4d5ac6f489ed" comment="milleleaf node 86706f21-362a-5a96-af5e-4d5ac6f489ed">Resume_SensAnal!$W$8</definedName>
    <definedName name="ox_867371fb_139f_5a14_87d0_9fe09071e134" comment="milleleaf node 867371fb-139f-5a14-87d0-9fe09071e134">Recycling!$AL$94</definedName>
    <definedName name="ox_8673c6b7_68df_5c82_b78d_fc1c4c90b555" comment="milleleaf node 8673c6b7-68df-5c82-b78d-fc1c4c90b555">'Use Phase'!$R$143</definedName>
    <definedName name="ox_8674815f_eb9e_5713_9d7d_761c293ddaa9" comment="milleleaf node 8674815f-eb9e-5713-9d7d-761c293ddaa9">Production!$G$69</definedName>
    <definedName name="ox_867655da_2c58_5093_bfef_e6a941fd6af4" comment="milleleaf node 867655da-2c58-5093-bfef-e6a941fd6af4">'Use Phase'!$AG$328</definedName>
    <definedName name="ox_867a987f_4cea_5f5a_890e_8e4e7b8b9847" comment="milleleaf node 867a987f-4cea-5f5a-890e-8e4e7b8b9847">'Use Phase_Grid'!$R$95</definedName>
    <definedName name="ox_867b0a40_f5f3_5119_9641_75200409047f" comment="milleleaf node 867b0a40-f5f3-5119-9641-75200409047f">'Use Phase_Grid'!$K$155</definedName>
    <definedName name="ox_867b73ba_e766_595f_9f2d_3e25f7ddea9e" comment="milleleaf node 867b73ba-e766-595f-9f2d-3e25f7ddea9e">Recycling!$AX$96</definedName>
    <definedName name="ox_867c3141_aab1_57fc_a3bd_4f7ae32e6fcc" comment="milleleaf node 867c3141-aab1-57fc-a3bd-4f7ae32e6fcc">'Use Phase_Grid'!$O$211</definedName>
    <definedName name="ox_867e0047_1678_50eb_acac_bf114106c02e" comment="milleleaf node 867e0047-1678-50eb-acac-bf114106c02e">'Use Phase'!$AG$256</definedName>
    <definedName name="ox_86802951_924d_5ec7_86de_8f7db2aff1c2" comment="milleleaf node 86802951-924d-5ec7-86de-8f7db2aff1c2">'Use Phase_Grid'!$O$35</definedName>
    <definedName name="ox_8684a467_4146_5d41_b07b_4a5146b53eff" comment="milleleaf node 8684a467-4146-5d41-b07b-4a5146b53eff">Recycling!$AP$155</definedName>
    <definedName name="ox_86885978_9dfa_5c0e_bf8f_394991ad6742" comment="milleleaf node 86885978-9dfa-5c0e-bf8f-394991ad6742">Resume_SensAnal!$AO$118</definedName>
    <definedName name="ox_868c00f1_787b_5800_8a4c_8cf0e7ad159e" comment="milleleaf node 868c00f1-787b-5800-8a4c-8cf0e7ad159e">'Heat map article'!$AD$123</definedName>
    <definedName name="ox_868c48e8_fb9f_54d8_81d9_d4df97cf1b61" comment="milleleaf node 868c48e8-fb9f-54d8-81d9-d4df97cf1b61">'Heat map article'!$AY$34</definedName>
    <definedName name="ox_868c6102_9573_591d_9a42_214bf621609f" comment="milleleaf node 868c6102-9573-591d-9a42-214bf621609f">'Heat map article'!$AS$23</definedName>
    <definedName name="ox_86909980_0ccb_5161_b158_5bb6550e3474" comment="milleleaf node 86909980-0ccb-5161-b158-5bb6550e3474">Recycling!$BK$319</definedName>
    <definedName name="ox_8690f64e_8358_5c3d_ac83_10e2d9615733" comment="milleleaf node 8690f64e-8358-5c3d-ac83-10e2d9615733">'Use Phase'!$P$120</definedName>
    <definedName name="ox_869108c0_6089_5c91_a2f6_2f104f0329ec" comment="milleleaf node 869108c0-6089-5c91-a2f6-2f104f0329ec">'Use Phase_Grid'!$K$206</definedName>
    <definedName name="ox_86939fa7_718d_54c1_aaac_de1fe143760b" comment="milleleaf node 86939fa7-718d-54c1-aaac-de1fe143760b">'Use Phase'!$AE$353</definedName>
    <definedName name="ox_869710a8_589c_59f6_a048_0a0814ef0759" comment="milleleaf node 869710a8-589c-59f6-a048-0a0814ef0759">'Heat map article'!$AG$85</definedName>
    <definedName name="ox_869885eb_150c_59f5_a7e8_aaecb00163cf" comment="milleleaf node 869885eb-150c-59f5-a7e8-aaecb00163cf">Recycling!$BS$167</definedName>
    <definedName name="ox_8699bbca_a23b_5d1a_9e68_3f7a32208ab7" comment="milleleaf node 8699bbca-a23b-5d1a-9e68-3f7a32208ab7">'Heat map article'!$X$90</definedName>
    <definedName name="ox_869b3504_7a75_5712_9120_8f6633ec0bbd" comment="milleleaf node 869b3504-7a75-5712-9120-8f6633ec0bbd">'Use Phase'!$Q$139</definedName>
    <definedName name="ox_869c3150_0293_5883_b612_57bd71ccfbe9" comment="milleleaf node 869c3150-0293-5883-b612-57bd71ccfbe9">'Use Phase_Grid'!$N$233</definedName>
    <definedName name="ox_869dacb5_9157_5e48_9f0f_77b009f66ff2" comment="milleleaf node 869dacb5-9157-5e48-9f0f-77b009f66ff2">'Use Phase'!$AF$172</definedName>
    <definedName name="ox_869e5e35_aa6d_5024_a884_17a4faac04f5" comment="milleleaf node 869e5e35-aa6d-5024-a884-17a4faac04f5">'Use Phase'!$O$127</definedName>
    <definedName name="ox_86a07777_6434_5f73_ab99_3d5577664936" comment="milleleaf node 86a07777-6434-5f73-ab99-3d5577664936">'Use Phase'!$K$144</definedName>
    <definedName name="ox_86a152f4_aac3_52d0_bea4_9cc3ad169362" comment="milleleaf node 86a152f4-aac3-52d0-bea4-9cc3ad169362">'Use Phase'!$N$362</definedName>
    <definedName name="ox_86a31bd7_1bee_5be6_8894_63b3fe400236" comment="milleleaf node 86a31bd7-1bee-5be6-8894-63b3fe400236">Graphs!$Q$67</definedName>
    <definedName name="ox_86a39ea9_b1f5_5f43_a2b1_734a1c9fbcd3" comment="milleleaf node 86a39ea9-b1f5-5f43-a2b1-734a1c9fbcd3">'Use Phase_Grid'!$O$217</definedName>
    <definedName name="ox_86a790f9_8e8e_5d83_959b_3b04bb1b1e2f" comment="milleleaf node 86a790f9-8e8e-5d83-959b-3b04bb1b1e2f">'Use Phase_Grid'!$P$66</definedName>
    <definedName name="ox_86a79b95_ea4f_52ab_ae17_46fe37bebf39" comment="milleleaf node 86a79b95-ea4f-52ab-ae17-46fe37bebf39">Resume_SensAnal!$N$205</definedName>
    <definedName name="ox_86a87314_224c_57b5_b008_f6be048d9bab" comment="milleleaf node 86a87314-224c-57b5-b008-f6be048d9bab">Production!$H$154</definedName>
    <definedName name="ox_86ab2a39_5e1f_5eb8_a06e_26bec779e7c9" comment="milleleaf node 86ab2a39-5e1f-5eb8-a06e-26bec779e7c9">'Use Phase_Grid'!$R$212</definedName>
    <definedName name="ox_86aeb48b_6871_5a9b_9d4b_7634d98e056b" comment="milleleaf node 86aeb48b-6871-5a9b-9d4b-7634d98e056b">'Use Phase'!$M$56</definedName>
    <definedName name="ox_86bbf2aa_d585_5d71_bbc2_2291daa1afbb" comment="milleleaf node 86bbf2aa-d585-5d71-bbc2-2291daa1afbb">Recycling!$AR$88</definedName>
    <definedName name="ox_86bc2e69_1752_5d0f_afac_fc610a0c5c18" comment="milleleaf node 86bc2e69-1752-5d0f-afac-fc610a0c5c18">'Heat map article'!$AA$83</definedName>
    <definedName name="ox_86bc5740_368d_590c_be08_c223865baea1" comment="milleleaf node 86bc5740-368d-590c-be08-c223865baea1">'Heat map article'!$BB$26</definedName>
    <definedName name="ox_86bea891_64d4_5b23_a310_c5de581921ef" comment="milleleaf node 86bea891-64d4-5b23-a310-c5de581921ef">Production!$L$42</definedName>
    <definedName name="ox_86c32b19_1df7_5e81_abe2_40c03c1cb1a5" comment="milleleaf node 86c32b19-1df7-5e81-abe2-40c03c1cb1a5">Production!$X$63</definedName>
    <definedName name="ox_86c4a7a1_1a61_5172_bcbe_dea58b785b19" comment="milleleaf node 86c4a7a1-1a61-5172-bcbe-dea58b785b19">Recycling!$AJ$143</definedName>
    <definedName name="ox_86c4b109_c1b5_5d46_88fd_38bcc3447151" comment="milleleaf node 86c4b109-c1b5-5d46-88fd-38bcc3447151">'Use Phase'!$AJ$268</definedName>
    <definedName name="ox_86c5ef21_36f4_572f_9a4b_1ec69dcb2dd4" comment="milleleaf node 86c5ef21-36f4-572f-9a4b-1ec69dcb2dd4">Resume_SensAnal!$AQ$123</definedName>
    <definedName name="ox_86c70452_7dac_53a8_845b_62c65d11d1b2" comment="milleleaf node 86c70452-7dac-53a8-845b-62c65d11d1b2">Whisker_Sens!$B$31</definedName>
    <definedName name="ox_86c83082_b09d_54ed_b526_83ad1020a6cb" comment="milleleaf node 86c83082-b09d-54ed-b526-83ad1020a6cb">Graphs!$H$38</definedName>
    <definedName name="ox_86c909a3_be19_56c7_97e1_465b67b5a9b1" comment="milleleaf node 86c909a3-be19-56c7-97e1-465b67b5a9b1">'Heat map article'!$V$99</definedName>
    <definedName name="ox_86cc99dd_8cf1_56e6_8796_e3b8b08158c8" comment="milleleaf node 86cc99dd-8cf1-56e6-8796-e3b8b08158c8">'Heat map article'!$AP$38</definedName>
    <definedName name="ox_86d27742_d915_5617_bb5d_8d5081b4f35b" comment="milleleaf node 86d27742-d915-5617-bb5d-8d5081b4f35b">'Use Phase_Grid'!$O$65</definedName>
    <definedName name="ox_86d2e0a5_d235_5ebf_b094_0ec4f30defe7" comment="milleleaf node 86d2e0a5-d235-5ebf-b094-0ec4f30defe7">'Use Phase_Grid'!$P$251</definedName>
    <definedName name="ox_86d81155_f749_5d41_996d_d74b476669db" comment="milleleaf node 86d81155-f749-5d41-996d-d74b476669db">'Heat map article'!$M$120</definedName>
    <definedName name="ox_86d920ab_ed62_528e_96f1_624177e90691" comment="milleleaf node 86d920ab-ed62-528e-96f1-624177e90691">Production!$AL$18</definedName>
    <definedName name="ox_86da7d26_91d6_5e07_a146_4f2a03bb936a" comment="milleleaf node 86da7d26-91d6-5e07-a146-4f2a03bb936a">Resume_SensAnal!$T$120</definedName>
    <definedName name="ox_86dfcb9c_f00b_52b1_8c23_c75cacd64de0" comment="milleleaf node 86dfcb9c-f00b-52b1-8c23-c75cacd64de0">'Heat map article'!$AJ$106</definedName>
    <definedName name="ox_86e04307_a954_572f_86b7_afe61647ace2" comment="milleleaf node 86e04307-a954-572f-86b7-afe61647ace2">'Use Phase_Grid'!$P$44</definedName>
    <definedName name="ox_86e187cc_db98_5624_aeea_b83ba3edd428" comment="milleleaf node 86e187cc-db98-5624-aeea-b83ba3edd428">Recycling!$Q$193</definedName>
    <definedName name="ox_86e3e4da_3c7d_58a9_9bac_c06859da73de" comment="milleleaf node 86e3e4da-3c7d-58a9-9bac-c06859da73de">Resume_SensAnal!$Q$171</definedName>
    <definedName name="ox_86e4483f_cfba_5992_b1e7_da26f9bc085e" comment="milleleaf node 86e4483f-cfba-5992-b1e7-da26f9bc085e">'Heat map article'!$F$143</definedName>
    <definedName name="ox_86e5f47e_5787_5168_b90f_56802df8b0bc" comment="milleleaf node 86e5f47e-5787-5168-b90f-56802df8b0bc">Production!$AJ$54</definedName>
    <definedName name="ox_86e678ae_3475_5193_9e2c_ac85d03f25d3" comment="milleleaf node 86e678ae-3475-5193-9e2c-ac85d03f25d3">'Use Phase'!$T$336</definedName>
    <definedName name="ox_86e982bd_376d_55bf_a0a7_c4cd78f79b5e" comment="milleleaf node 86e982bd-376d-55bf-a0a7-c4cd78f79b5e">Recycling!$AW$82</definedName>
    <definedName name="ox_86f899c3_6a3e_5fd7_bd3b_fab32dae8cca" comment="milleleaf node 86f899c3-6a3e-5fd7-bd3b-fab32dae8cca">'Heat map article'!$J$98</definedName>
    <definedName name="ox_86fb3d1a_ac15_5f49_9730_fe7ea4cd886e" comment="milleleaf node 86fb3d1a-ac15-5f49-9730-fe7ea4cd886e">Resume_SensAnal!$R$34</definedName>
    <definedName name="ox_86fcefa4_f386_5a09_8b61_b8feb696c0ff" comment="milleleaf node 86fcefa4-f386-5a09-8b61-b8feb696c0ff">'Use Phase'!$R$48</definedName>
    <definedName name="ox_86fe673f_0585_5da2_979c_14e0985bb3b5" comment="milleleaf node 86fe673f-0585-5da2-979c-14e0985bb3b5">'Use Phase'!$R$100</definedName>
    <definedName name="ox_87026414_e5ae_57f8_bbda_b5b089ec391f" comment="milleleaf node 87026414-e5ae-57f8-bbda-b5b089ec391f">Resume_SensAnal!$AF$86</definedName>
    <definedName name="ox_8703a325_7fd9_575a_b564_ccf2485a1071" comment="milleleaf node 8703a325-7fd9-575a-b564-ccf2485a1071">'Use Phase_Grid'!$K$4</definedName>
    <definedName name="ox_8706640a_1edb_55dc_be1e_a62d88561941" comment="milleleaf node 8706640a-1edb-55dc-be1e-a62d88561941">'Use Phase'!$L$234</definedName>
    <definedName name="ox_870bca4d_713c_571a_acb1_56468ee46cae" comment="milleleaf node 870bca4d-713c-571a-acb1-56468ee46cae">Resume_SensAnal!$T$58</definedName>
    <definedName name="ox_871222f1_449d_510e_9930_d6246ac11efc" comment="milleleaf node 871222f1-449d-510e-9930-d6246ac11efc">'Heat map article'!$AG$33</definedName>
    <definedName name="ox_871515b3_ecfb_5ff0_bd3d_d07681e927b5" comment="milleleaf node 871515b3-ecfb-5ff0-bd3d-d07681e927b5">'Use Phase'!$AK$203</definedName>
    <definedName name="ox_8715221e_039d_5bde_83b3_527344fd2e9d" comment="milleleaf node 8715221e-039d-5bde-83b3-527344fd2e9d">'Heat map article'!$M$151</definedName>
    <definedName name="ox_8716f464_589c_5bf3_a996_d8ffba827843" comment="milleleaf node 8716f464-589c-5bf3-a996-d8ffba827843">'Use Phase_Grid'!$S$211</definedName>
    <definedName name="ox_871a332e_d242_5137_b9b8_abda24520085" comment="milleleaf node 871a332e-d242-5137-b9b8-abda24520085">Resume_SensAnal!$U$15</definedName>
    <definedName name="ox_871ca992_dbe8_5664_8343_ad8a0c8418e1" comment="milleleaf node 871ca992-dbe8-5664-8343-ad8a0c8418e1">'Use Phase'!$P$73</definedName>
    <definedName name="ox_872157f7_8cec_56cd_b075_c51deb60934f" comment="milleleaf node 872157f7-8cec-56cd-b075-c51deb60934f">Recycling!$AQ$340</definedName>
    <definedName name="ox_872480bf_2ba4_51de_b908_370c34aef760" comment="milleleaf node 872480bf-2ba4-51de-b908-370c34aef760">'Use Phase'!$AJ$207</definedName>
    <definedName name="ox_872729d3_d800_53cb_881f_b6d5e13f29ac" comment="milleleaf node 872729d3-d800-53cb-881f-b6d5e13f29ac">'Use Phase_Grid'!$C$36</definedName>
    <definedName name="ox_8729e290_bbde_58d5_a925_701601743955" comment="milleleaf node 8729e290-bbde-58d5-a925-701601743955">'Use Phase_Grid'!$V$219</definedName>
    <definedName name="ox_872d5040_2a44_568a_abb3_d543a259f8f5" comment="milleleaf node 872d5040-2a44-568a-abb3-d543a259f8f5">Recycling!$BG$115</definedName>
    <definedName name="ox_872ea8bb_2110_5e85_8cbf_56c022dba01e" comment="milleleaf node 872ea8bb-2110-5e85-8cbf-56c022dba01e">Resume_SensAnal!$AB$102</definedName>
    <definedName name="ox_8734083e_4c47_56c2_be93_83452967ab1b" comment="milleleaf node 8734083e-4c47-56c2-be93-83452967ab1b">'Use Phase_Grid'!$K$7</definedName>
    <definedName name="ox_8739a85d_6527_530c_92cd_a6249d536e30" comment="milleleaf node 8739a85d-6527-530c-92cd-a6249d536e30">Production!$E$80</definedName>
    <definedName name="ox_873af112_423a_5673_869b_adca6b411f73" comment="milleleaf node 873af112-423a-5673-869b-adca6b411f73">Resume_SensAnal!$AN$135</definedName>
    <definedName name="ox_873d73e7_aea0_587d_9af3_b287dab1ee36" comment="milleleaf node 873d73e7-aea0-587d-9af3-b287dab1ee36">Resume_SensAnal!$F$43</definedName>
    <definedName name="ox_873dfa4a_1ccf_592d_ad06_ad1950efbf17" comment="milleleaf node 873dfa4a-1ccf-592d-ad06-ad1950efbf17">'Use Phase'!$R$63</definedName>
    <definedName name="ox_873e9e81_8ba6_57d0_83ba_b411600285d9" comment="milleleaf node 873e9e81-8ba6-57d0-83ba-b411600285d9">Resume_SensAnal!$AP$132</definedName>
    <definedName name="ox_8741379c_3957_5bfa_9379_735a99e77083" comment="milleleaf node 8741379c-3957-5bfa-9379-735a99e77083">'Heat map article'!$BA$25</definedName>
    <definedName name="ox_8742139d_da0b_5176_b729_a39386b59e63" comment="milleleaf node 8742139d-da0b-5176-b729-a39386b59e63">'Heat map article'!$BB$38</definedName>
    <definedName name="ox_8744b702_225a_5f4a_b9b5_182677cc8e7a" comment="milleleaf node 8744b702-225a-5f4a-b9b5-182677cc8e7a">Whisker_Sens!$F$36</definedName>
    <definedName name="ox_87472909_b9d0_5f24_a257_e137171e99fe" comment="milleleaf node 87472909-b9d0-5f24-a257-e137171e99fe">Resume_SensAnal!$R$115</definedName>
    <definedName name="ox_8747da9b_aaae_5c12_9e74_c4ac0a5f02a1" comment="milleleaf node 8747da9b-aaae-5c12-9e74-c4ac0a5f02a1">'Heat map article'!$AP$21</definedName>
    <definedName name="ox_874fa1c7_ca9d_5be2_8df6_23c2a80d1b77" comment="milleleaf node 874fa1c7-ca9d-5be2-8df6-23c2a80d1b77">Resume_SensAnal!$AL$93</definedName>
    <definedName name="ox_8750bc0d_9c39_5192_b7cb_9d886f50c0c1" comment="milleleaf node 8750bc0d-9c39-5192-b7cb-9d886f50c0c1">Production!$AV$54</definedName>
    <definedName name="ox_875146d2_45db_538f_ba52_7b0c7c352d68" comment="milleleaf node 875146d2-45db-538f-ba52-7b0c7c352d68">'Use Phase_Grid'!$E$36</definedName>
    <definedName name="ox_8751470a_f256_5ffa_bf2e_feb247eaf309" comment="milleleaf node 8751470a-f256-5ffa-bf2e-feb247eaf309">Production!$BN$180</definedName>
    <definedName name="ox_8754b74c_a748_53b0_aa9a_cabf13fdd821" comment="milleleaf node 8754b74c-a748-53b0-aa9a-cabf13fdd821">Production!$J$111</definedName>
    <definedName name="ox_875a32b2_4758_50c6_b0f3_5f3999fc5174" comment="milleleaf node 875a32b2-4758-50c6-b0f3-5f3999fc5174">Recycling!$AD$162</definedName>
    <definedName name="ox_875a99db_3b2a_5ebb_a209_45dd6568f0c0" comment="milleleaf node 875a99db-3b2a-5ebb-a209-45dd6568f0c0">Graphs!$N$31</definedName>
    <definedName name="ox_875b3991_7487_54d8_b699_bb39d8143ef1" comment="milleleaf node 875b3991-7487-54d8-b699-bb39d8143ef1">Recycling!$AM$86</definedName>
    <definedName name="ox_875c6190_7e74_5185_91d4_0771aee0b7f8" comment="milleleaf node 875c6190-7e74-5185-91d4-0771aee0b7f8">'Heat map article'!$AL$13</definedName>
    <definedName name="ox_8763da18_d509_5bf9_9193_5a4a7130493a" comment="milleleaf node 8763da18-d509-5bf9-9193-5a4a7130493a">'Heat map article'!$AB$152</definedName>
    <definedName name="ox_87652afd_b5b5_5b1e_b40e_323a203f71a2" comment="milleleaf node 87652afd-b5b5-5b1e-b40e-323a203f71a2">Resume_SensAnal!$R$209</definedName>
    <definedName name="ox_876a21c5_6d76_533c_94b4_df9aa1789ac9" comment="milleleaf node 876a21c5-6d76-533c-94b4-df9aa1789ac9">'Heat map article'!$AF$106</definedName>
    <definedName name="ox_876a55d5_4fc2_5259_8765_8d988cab8caf" comment="milleleaf node 876a55d5-4fc2-5259-8765-8d988cab8caf">Recycling!$AU$309</definedName>
    <definedName name="ox_876af1e2_63a0_5462_a0b6_394bbc1f6dab" comment="milleleaf node 876af1e2-63a0-5462-a0b6-394bbc1f6dab">Recycling!$AP$323</definedName>
    <definedName name="ox_876e1a7a_4a88_5159_8184_4d435b50864a" comment="milleleaf node 876e1a7a-4a88-5159-8184-4d435b50864a">'Use Phase'!$AJ$300</definedName>
    <definedName name="ox_8771bc05_230b_5a48_bd7e_0cc0f8f68827" comment="milleleaf node 8771bc05-230b-5a48-bd7e-0cc0f8f68827">Recycling!$Q$157</definedName>
    <definedName name="ox_87751bb9_02c9_5d41_a060_a19f0f371a5d" comment="milleleaf node 87751bb9-02c9-5d41-a060-a19f0f371a5d">'Use Phase'!$AH$246</definedName>
    <definedName name="ox_877bdf91_69c3_549b_bc00_1d504d82a9e9" comment="milleleaf node 877bdf91-69c3-549b-bc00-1d504d82a9e9">Production!$AC$4</definedName>
    <definedName name="ox_877d596a_7c6a_5773_8eaa_99954bbe8eae" comment="milleleaf node 877d596a-7c6a-5773-8eaa-99954bbe8eae">Graphs!$F$13</definedName>
    <definedName name="ox_8780294e_dcf3_544f_a03b_d69f0f71b451" comment="milleleaf node 8780294e-dcf3-544f-a03b-d69f0f71b451">Production!$H$134</definedName>
    <definedName name="ox_8783de2a_ec05_575e_af50_14702402dc09" comment="milleleaf node 8783de2a-ec05-575e-af50-14702402dc09">Recycling!$AQ$325</definedName>
    <definedName name="ox_87852750_8007_5fdf_9c05_f8b41e49bc1c" comment="milleleaf node 87852750-8007-5fdf-9c05-f8b41e49bc1c">Recycling!$CD$105</definedName>
    <definedName name="ox_87885a12_d2aa_5d11_86c0_69f5b1e814f3" comment="milleleaf node 87885a12-d2aa-5d11-86c0-69f5b1e814f3">Resume_SensAnal!$J$118</definedName>
    <definedName name="ox_878bc8e3_b759_5eb2_9944_b5ba329e5cb6" comment="milleleaf node 878bc8e3-b759-5eb2-9944-b5ba329e5cb6">Production!$AA$155</definedName>
    <definedName name="ox_878cf7db_0fac_5b9c_be0c_33ae52c60538" comment="milleleaf node 878cf7db-0fac-5b9c-be0c-33ae52c60538">'Use Phase_Grid'!$P$205</definedName>
    <definedName name="ox_878e9060_d3c1_5727_9612_d9170e50c8df" comment="milleleaf node 878e9060-d3c1-5727-9612-d9170e50c8df">'Use Phase_Grid'!$W$168</definedName>
    <definedName name="ox_8790be4b_e1e2_5fc2_8b2c_52df3661d4e3" comment="milleleaf node 8790be4b-e1e2-5fc2-8b2c-52df3661d4e3">'Heat map article'!$AA$44</definedName>
    <definedName name="ox_879173e7_f540_57b1_a08a_1d6ba21463cf" comment="milleleaf node 879173e7-f540-57b1-a08a-1d6ba21463cf">'Heat map article'!$I$87</definedName>
    <definedName name="ox_87917e4e_f262_5782_b058_018536f747bc" comment="milleleaf node 87917e4e-f262-5782-b058-018536f747bc">Resume_SensAnal!$AM$114</definedName>
    <definedName name="ox_879341be_548f_5b7e_af6a_019487006fd0" comment="milleleaf node 879341be-548f-5b7e-af6a-019487006fd0">'Heat map article'!$Y$25</definedName>
    <definedName name="ox_8795345a_aecf_51ad_9af9_589802ce992e" comment="milleleaf node 8795345a-aecf-51ad-9af9-589802ce992e">'Heat map article'!$U$146</definedName>
    <definedName name="ox_87991197_5cfa_5ca9_8563_4625ba9e0569" comment="milleleaf node 87991197-5cfa-5ca9-8563-4625ba9e0569">Recycling!$AP$347</definedName>
    <definedName name="ox_8799b5bf_b355_5d27_94af_2b3a87ba0b16" comment="milleleaf node 8799b5bf-b355-5d27-94af-2b3a87ba0b16">'Use Phase_Grid'!$P$4</definedName>
    <definedName name="ox_879d8060_8edf_5f9e_b6cf_cefafd3f426d" comment="milleleaf node 879d8060-8edf-5f9e-b6cf-cefafd3f426d">'Heat map article'!$AG$102</definedName>
    <definedName name="ox_87a28cf5_7c1c_55d1_b240_2275a7b8499c" comment="milleleaf node 87a28cf5-7c1c-55d1-b240-2275a7b8499c">Production!$F$33</definedName>
    <definedName name="ox_87a42a64_6391_57c8_9ca2_4f6d8c634601" comment="milleleaf node 87a42a64-6391-57c8-9ca2-4f6d8c634601">Resume_SensAnal!$K$209</definedName>
    <definedName name="ox_87a9fa61_a700_5d60_ae51_4fc507241d93" comment="milleleaf node 87a9fa61-a700-5d60-ae51-4fc507241d93">Recycling!$V$153</definedName>
    <definedName name="ox_87ab263e_86c9_544a_a90f_ac7deffc00e2" comment="milleleaf node 87ab263e-86c9-544a-a90f-ac7deffc00e2">'Use Phase'!$K$125</definedName>
    <definedName name="ox_87ade30f_b14f_5d22_bbd4_6128a7ec7110" comment="milleleaf node 87ade30f-b14f-5d22-bbd4-6128a7ec7110">'Heat map article'!$M$67</definedName>
    <definedName name="ox_87b58bf4_41a4_570a_b248_5fb563f9ee1d" comment="milleleaf node 87b58bf4-41a4-570a-b248-5fb563f9ee1d">'Use Phase'!$Q$282</definedName>
    <definedName name="ox_87b64e68_23d1_5bf2_a9de_44d9907c51ba" comment="milleleaf node 87b64e68-23d1-5bf2-a9de-44d9907c51ba">'Use Phase'!$U$258</definedName>
    <definedName name="ox_87b79e5b_fa77_508b_9ebd_bd5d6d3ca85a" comment="milleleaf node 87b79e5b-fa77-508b-9ebd-bd5d6d3ca85a">Recycling!$AF$86</definedName>
    <definedName name="ox_87bda8f1_0e75_58ad_a910_3b3834a3004f" comment="milleleaf node 87bda8f1-0e75-58ad-a910-3b3834a3004f">Recycling!$AU$49</definedName>
    <definedName name="ox_87bf0ce6_91b1_5a0d_a61f_8339a7e92834" comment="milleleaf node 87bf0ce6-91b1-5a0d-a61f-8339a7e92834">'Use Phase'!$K$191</definedName>
    <definedName name="ox_87c0288d_2c1b_576a_9912_81372b98e823" comment="milleleaf node 87c0288d-2c1b-576a-9912-81372b98e823">Resume_SensAnal!$AP$122</definedName>
    <definedName name="ox_87c1d110_25ac_5394_8931_bb773e60f192" comment="milleleaf node 87c1d110-25ac-5394-8931-bb773e60f192">'Use Phase'!$R$208</definedName>
    <definedName name="ox_87ca2309_27a0_5079_b787_65714a07991b" comment="milleleaf node 87ca2309-27a0-5079-b787-65714a07991b">Resume_SensAnal!$AQ$126</definedName>
    <definedName name="ox_87cb2dac_adaf_5469_8a8e_9f5341c7349a" comment="milleleaf node 87cb2dac-adaf-5469-8a8e-9f5341c7349a">'Use Phase'!$P$212</definedName>
    <definedName name="ox_87cf6be6_8e0b_5436_b151_80a37e818db2" comment="milleleaf node 87cf6be6-8e0b-5436-b151-80a37e818db2">Resume_SensAnal!$D$62</definedName>
    <definedName name="ox_87d07d78_4327_5346_b971_7495443018ba" comment="milleleaf node 87d07d78-4327-5346-b971-7495443018ba">'Use Phase'!$P$195</definedName>
    <definedName name="ox_87d1ee8f_1e06_5bde_8243_414be86678ba" comment="milleleaf node 87d1ee8f-1e06-5bde-8243-414be86678ba">'Heat map article'!$M$64</definedName>
    <definedName name="ox_87d2c859_d06a_5a9e_b7df_164721612a23" comment="milleleaf node 87d2c859-d06a-5a9e-b7df-164721612a23">Recycling!$AN$147</definedName>
    <definedName name="ox_87d43ae2_8695_5143_8919_e59a44ea0bc1" comment="milleleaf node 87d43ae2-8695-5143-8919-e59a44ea0bc1">Recycling!$V$170</definedName>
    <definedName name="ox_87d4cc61_e9d9_5fe1_af47_d217886d0e48" comment="milleleaf node 87d4cc61-e9d9-5fe1-af47-d217886d0e48">'Heat map article'!$E$103</definedName>
    <definedName name="ox_87d5a3b1_5469_519c_84f8_ddc62aa86eb6" comment="milleleaf node 87d5a3b1-5469-519c-84f8-ddc62aa86eb6">Production!$AV$89</definedName>
    <definedName name="ox_87d731f3_3ae8_51a2_acab_b96e8d614c77" comment="milleleaf node 87d731f3-3ae8-51a2-acab-b96e8d614c77">Resume_SensAnal!$AG$44</definedName>
    <definedName name="ox_87d75ee7_647b_50ad_b736_a95e16d50abc" comment="milleleaf node 87d75ee7-647b-50ad-b736-a95e16d50abc">'Heat map article'!$AD$14</definedName>
    <definedName name="ox_87d82dcb_82a9_5d48_924f_7f2d4fea0501" comment="milleleaf node 87d82dcb-82a9-5d48-924f-7f2d4fea0501">'Use Phase'!$M$128</definedName>
    <definedName name="ox_87d9540c_7759_5115_8322_bc0a8f8449ea" comment="milleleaf node 87d9540c-7759-5115-8322-bc0a8f8449ea">Production!$G$239</definedName>
    <definedName name="ox_87dc9b73_d2df_5c78_8a7b_3ff47386d540" comment="milleleaf node 87dc9b73-d2df-5c78-8a7b-3ff47386d540">'Heat map article'!$F$135</definedName>
    <definedName name="ox_87dda151_7832_5e13_b9c5_465833ad618f" comment="milleleaf node 87dda151-7832-5e13-b9c5-465833ad618f">'Heat map article'!$P$108</definedName>
    <definedName name="ox_87e0091f_20dd_587c_b9c1_0eb839bb0b26" comment="milleleaf node 87e0091f-20dd-587c-b9c1-0eb839bb0b26">Graphs!$C$56</definedName>
    <definedName name="ox_87e03807_9ade_54e7_905b_1b484a4e1df8" comment="milleleaf node 87e03807-9ade-54e7-905b-1b484a4e1df8">'Use Phase'!$J$192</definedName>
    <definedName name="ox_87e1ebb6_d889_5cb1_acd3_0788bc85c470" comment="milleleaf node 87e1ebb6-d889-5cb1-acd3-0788bc85c470">'Use Phase'!$V$141</definedName>
    <definedName name="ox_87e32cbe_63d1_5751_bafa_e638b747a646" comment="milleleaf node 87e32cbe-63d1-5751-bafa-e638b747a646">Production!$AI$41</definedName>
    <definedName name="ox_87ea00cc_49eb_5bb2_b016_eb787a5a73f2" comment="milleleaf node 87ea00cc-49eb-5bb2-b016-eb787a5a73f2">Resume_SensAnal!$AK$127</definedName>
    <definedName name="ox_87eb5bcc_c79a_5aad_82e4_2cdb61566e80" comment="milleleaf node 87eb5bcc-c79a-5aad-82e4-2cdb61566e80">Resume_SensAnal!$N$45</definedName>
    <definedName name="ox_87ec8a77_c381_58f1_8277_e98cd32c19c2" comment="milleleaf node 87ec8a77-c381-58f1-8277-e98cd32c19c2">'Heat map article'!$I$62</definedName>
    <definedName name="ox_87eddaca_3a1a_54b2_aa1e_d0b217dd71c9" comment="milleleaf node 87eddaca-3a1a-54b2-aa1e-d0b217dd71c9">'Use Phase_Grid'!$T$168</definedName>
    <definedName name="ox_87ef7f72_3f48_5684_a4a8_ee58ff445616" comment="milleleaf node 87ef7f72-3f48-5684-a4a8-ee58ff445616">Recycling!$BR$111</definedName>
    <definedName name="ox_87f24a75_0096_51f3_bf4e_e8728cb0c06b" comment="milleleaf node 87f24a75-0096-51f3-bf4e-e8728cb0c06b">'Use Phase'!$R$197</definedName>
    <definedName name="ox_87f2b63f_65d3_5830_aa53_8be65b086120" comment="milleleaf node 87f2b63f-65d3-5830-aa53-8be65b086120">'Use Phase'!$AF$312</definedName>
    <definedName name="ox_87f31178_b7d7_532d_a0e4_99e80032899d" comment="milleleaf node 87f31178-b7d7-532d-a0e4-99e80032899d">Graphs!$P$23</definedName>
    <definedName name="ox_87f3a1c4_9b28_5b22_9d90_f9167500fdee" comment="milleleaf node 87f3a1c4-9b28-5b22-9d90-f9167500fdee">'Use Phase'!$AJ$198</definedName>
    <definedName name="ox_87fb7669_c7a3_5052_a1d1_f337ae57868b" comment="milleleaf node 87fb7669-c7a3-5052-a1d1-f337ae57868b">Production!$AL$88</definedName>
    <definedName name="ox_88004125_2933_5bb6_9651_b628b590be4c" comment="milleleaf node 88004125-2933-5bb6-9651-b628b590be4c">'Use Phase'!$AK$277</definedName>
    <definedName name="ox_880278e5_ee82_548e_ac7a_3085957c6d7d" comment="milleleaf node 880278e5-ee82-548e-ac7a-3085957c6d7d">Recycling!$AN$154</definedName>
    <definedName name="ox_880ca2a5_d1f8_5be9_9507_dfc057fb66a4" comment="milleleaf node 880ca2a5-d1f8-5be9-9507-dfc057fb66a4">'Use Phase'!$A$1</definedName>
    <definedName name="ox_880e449d_4444_56f0_a7c1_78991688266e" comment="milleleaf node 880e449d-4444-56f0-a7c1-78991688266e">'Use Phase'!$R$163</definedName>
    <definedName name="ox_880ffa6b_ff02_5950_9795_41a41d9ec4aa" comment="milleleaf node 880ffa6b-ff02-5950-9795-41a41d9ec4aa">'Use Phase'!$P$146</definedName>
    <definedName name="ox_8811d0e6_35ca_52d0_b7a8_a787e7c40c18" comment="milleleaf node 8811d0e6-35ca-52d0-b7a8-a787e7c40c18">'Heat map article'!$Y$122</definedName>
    <definedName name="ox_88140c52_3f99_5714_b0c0_d778e57abbf2" comment="milleleaf node 88140c52-3f99-5714-b0c0-d778e57abbf2">'Heat map article'!$D$127</definedName>
    <definedName name="ox_88149e4b_a6f4_5f85_9312_0de65e12d18a" comment="milleleaf node 88149e4b-a6f4-5f85-9312-0de65e12d18a">'Use Phase_Grid'!$U$179</definedName>
    <definedName name="ox_88151c09_1b68_59e6_b365_627fb7256503" comment="milleleaf node 88151c09-1b68-59e6-b365-627fb7256503">'Use Phase'!$AF$231</definedName>
    <definedName name="ox_881a1cc9_4b61_5a22_892f_b50125f3152b" comment="milleleaf node 881a1cc9-4b61-5a22-892f-b50125f3152b">'Use Phase_Grid'!$S$141</definedName>
    <definedName name="ox_881bdeb9_7c93_5817_ae8d_73a03c2e5390" comment="milleleaf node 881bdeb9-7c93-5817-ae8d-73a03c2e5390">'Heat map article'!$AE$25</definedName>
    <definedName name="ox_881d0eac_3b31_5bfa_926a_1a46726b5d9f" comment="milleleaf node 881d0eac-3b31-5bfa-926a-1a46726b5d9f">Resume_SensAnal!$AN$112</definedName>
    <definedName name="ox_881d78f9_9468_5563_b856_3ce0c616912b" comment="milleleaf node 881d78f9-9468-5563-b856-3ce0c616912b">Resume_SensAnal!$AH$100</definedName>
    <definedName name="ox_881ed41d_54ec_5cf8_9fbd_b636c2bc865a" comment="milleleaf node 881ed41d-54ec-5cf8-9fbd-b636c2bc865a">Recycling!$AS$65</definedName>
    <definedName name="ox_881f11ea_e71a_5be5_9c11_73c2690649ca" comment="milleleaf node 881f11ea-e71a-5be5-9c11-73c2690649ca">'Use Phase_Grid'!$N$196</definedName>
    <definedName name="ox_88208c9d_7051_59ec_8c18_2e5025ff21c7" comment="milleleaf node 88208c9d-7051-59ec-8c18-2e5025ff21c7">Production!$AU$205</definedName>
    <definedName name="ox_88216187_0257_5c4f_9f62_42408c408e8a" comment="milleleaf node 88216187-0257-5c4f-9f62-42408c408e8a">'Use Phase_Grid'!$M$234</definedName>
    <definedName name="ox_88217f14_5e6e_50a4_892d_606ae830b433" comment="milleleaf node 88217f14-5e6e-50a4-892d-606ae830b433">'Use Phase_Grid'!$S$137</definedName>
    <definedName name="ox_8824611c_5995_58dd_b764_92e1fe5a8206" comment="milleleaf node 8824611c-5995-58dd-b764-92e1fe5a8206">Recycling!$CC$119</definedName>
    <definedName name="ox_882627ab_9c3a_5ac2_a228_e9df35faba04" comment="milleleaf node 882627ab-9c3a-5ac2-a228-e9df35faba04">Resume_SensAnal!$M$121</definedName>
    <definedName name="ox_8828aab4_ead8_5fc8_88c4_88c80a1dbae3" comment="milleleaf node 8828aab4-ead8-5fc8-88c4-88c80a1dbae3">'Heat map article'!$AF$9</definedName>
    <definedName name="ox_8829aab5_61f8_5bf7_a25e_3c8a5193dc7a" comment="milleleaf node 8829aab5-61f8-5bf7-a25e-3c8a5193dc7a">'Heat map article'!$AJ$131</definedName>
    <definedName name="ox_882b97fe_f6bd_5e00_85ed_6b1249907697" comment="milleleaf node 882b97fe-f6bd-5e00-85ed-6b1249907697">'Use Phase'!$AJ$160</definedName>
    <definedName name="ox_882e3bfa_d265_561d_95c3_77e7405873c4" comment="milleleaf node 882e3bfa-d265-561d-95c3-77e7405873c4">'Use Phase'!$S$170</definedName>
    <definedName name="ox_8836ac00_a49b_5fdf_9b7b_cd04d8de4c66" comment="milleleaf node 8836ac00-a49b-5fdf-9b7b-cd04d8de4c66">'Use Phase'!$N$384</definedName>
    <definedName name="ox_8836ffdc_02f5_524c_8ebd_f65e16fb6f5b" comment="milleleaf node 8836ffdc-02f5-524c-8ebd-f65e16fb6f5b">'Heat map article'!$E$152</definedName>
    <definedName name="ox_8839ba94_52ad_5f98_a452_26f2d9b02c59" comment="milleleaf node 8839ba94-52ad-5f98-a452-26f2d9b02c59">Recycling!$BY$103</definedName>
    <definedName name="ox_883a72f8_4d00_5db5_a2a0_91f0407748bb" comment="milleleaf node 883a72f8-4d00-5db5-a2a0-91f0407748bb">Recycling!$BK$322</definedName>
    <definedName name="ox_883d1269_dfc7_57d3_8fd3_21822bf308d9" comment="milleleaf node 883d1269-dfc7-57d3-8fd3-21822bf308d9">'Use Phase'!$O$18</definedName>
    <definedName name="ox_883e3b4c_6be7_5f6f_bd3a_082342aa6986" comment="milleleaf node 883e3b4c-6be7-5f6f-bd3a-082342aa6986">Graphs!$A$1</definedName>
    <definedName name="ox_88442663_f96f_56e7_9fb8_58af1c0fa7a4" comment="milleleaf node 88442663-f96f-56e7-9fb8-58af1c0fa7a4">'Heat map article'!$N$52</definedName>
    <definedName name="ox_88492598_2d9e_5d6a_a477_5d5c19220f64" comment="milleleaf node 88492598-2d9e-5d6a-a477-5d5c19220f64">Recycling!$BA$91</definedName>
    <definedName name="ox_8849300d_9e51_581e_b290_3a6f4c483923" comment="milleleaf node 8849300d-9e51-581e-b290-3a6f4c483923">Recycling!$AQ$83</definedName>
    <definedName name="ox_88517593_8ea3_5b1e_9033_2e53927c80b0" comment="milleleaf node 88517593-8ea3-5b1e-9033-2e53927c80b0">'Heat map article'!$M$91</definedName>
    <definedName name="ox_8853bce5_26b7_5191_8e00_35c5debe5093" comment="milleleaf node 8853bce5-26b7-5191-8e00-35c5debe5093">Production!$G$199</definedName>
    <definedName name="ox_8856632c_0c1c_5f72_82ea_263b9c16204f" comment="milleleaf node 8856632c-0c1c-5f72-82ea-263b9c16204f">'Use Phase'!$AI$253</definedName>
    <definedName name="ox_8856a615_dbd5_5776_bbfd_890362a30dc8" comment="milleleaf node 8856a615-dbd5-5776-bbfd-890362a30dc8">Recycling!$AL$146</definedName>
    <definedName name="ox_8857906a_293b_5d7d_a186_0f74d1f12993" comment="milleleaf node 8857906a-293b-5d7d-a186-0f74d1f12993">Recycling!$J$142</definedName>
    <definedName name="ox_88595d00_c640_5c86_98d1_39cff6e70515" comment="milleleaf node 88595d00-c640-5c86-98d1-39cff6e70515">Production!$N$37</definedName>
    <definedName name="ox_885be00f_9e30_55c9_8bdf_024357feb404" comment="milleleaf node 885be00f-9e30-55c9-8bdf-024357feb404">'Use Phase'!$M$235</definedName>
    <definedName name="ox_885be2f9_567b_5f54_990d_27e2e47315ed" comment="milleleaf node 885be2f9-567b-5f54-990d-27e2e47315ed">'Use Phase'!$AD$342</definedName>
    <definedName name="ox_886462cc_2ab6_51bc_8544_14cae5d89b1c" comment="milleleaf node 886462cc-2ab6-51bc-8544-14cae5d89b1c">Production!$BO$180</definedName>
    <definedName name="ox_8865f781_00b6_5150_973a_a301face1842" comment="milleleaf node 8865f781-00b6-5150-973a-a301face1842">'Use Phase'!$R$182</definedName>
    <definedName name="ox_8866c427_2eb9_59dd_8cf0_dc97328fdc9a" comment="milleleaf node 8866c427-2eb9-59dd-8cf0-dc97328fdc9a">Resume_SensAnal!$AM$87</definedName>
    <definedName name="ox_8866e824_515a_550e_871e_40510a995744" comment="milleleaf node 8866e824-515a-550e-871e-40510a995744">'Heat map article'!$W$9</definedName>
    <definedName name="ox_886a0e16_9403_5865_8430_85f1b31de380" comment="milleleaf node 886a0e16-9403-5865-8430-85f1b31de380">Production!$S$8</definedName>
    <definedName name="ox_886a14f7_a0f8_5850_858a_9b8bb02766d0" comment="milleleaf node 886a14f7-a0f8-5850-858a-9b8bb02766d0">'Use Phase'!$AI$324</definedName>
    <definedName name="ox_886b7e56_5929_5332_a61e_bb701c021e1b" comment="milleleaf node 886b7e56-5929-5332-a61e-bb701c021e1b">Resume_SensAnal!$X$202</definedName>
    <definedName name="ox_886bb3dc_8729_554a_abc2_ef4c270aac4e" comment="milleleaf node 886bb3dc-8729-554a-abc2-ef4c270aac4e">Recycling!$AS$47</definedName>
    <definedName name="ox_886db846_e134_5c28_91b3_d4326365bd91" comment="milleleaf node 886db846-e134-5c28-91b3-d4326365bd91">Resume_SensAnal!$E$18</definedName>
    <definedName name="ox_886e1a4b_5458_5795_9fa5_f74ac4870620" comment="milleleaf node 886e1a4b-5458-5795-9fa5-f74ac4870620">'Heat map article'!$AX$14</definedName>
    <definedName name="ox_886f4705_5e65_5d6d_aab0_1705da8aec1e" comment="milleleaf node 886f4705-5e65-5d6d-aab0-1705da8aec1e">Recycling!$BH$167</definedName>
    <definedName name="ox_886fc242_1829_50f9_bced_d182288ea108" comment="milleleaf node 886fc242-1829-50f9-bced-d182288ea108">'Use Phase_Grid'!$D$46</definedName>
    <definedName name="ox_8874677f_3dd3_5944_94d6_b2c52535e325" comment="milleleaf node 8874677f-3dd3-5944-94d6-b2c52535e325">'Use Phase'!$M$315</definedName>
    <definedName name="ox_8874fade_90c5_5bd0_a8e3_f9cb86a8c8ec" comment="milleleaf node 8874fade-90c5-5bd0-a8e3-f9cb86a8c8ec">'Heat map article'!$L$99</definedName>
    <definedName name="ox_8875addf_a8ac_59c2_ae4a_b95fb57c44f2" comment="milleleaf node 8875addf-a8ac-59c2-ae4a-b95fb57c44f2">'Heat map article'!$AF$34</definedName>
    <definedName name="ox_88763832_49fe_599a_b783_4e9357c51e0f" comment="milleleaf node 88763832-49fe-599a-b783-4e9357c51e0f">'Heat map article'!$D$53</definedName>
    <definedName name="ox_887df9d1_3b51_5feb_b333_4dc495aa00c6" comment="milleleaf node 887df9d1-3b51-5feb-b333-4dc495aa00c6">Recycling!$BR$103</definedName>
    <definedName name="ox_887f99d5_b8e1_5164_8f3c_d994d39b4d28" comment="milleleaf node 887f99d5-b8e1-5164-8f3c-d994d39b4d28">'Heat map article'!$AF$153</definedName>
    <definedName name="ox_888301bb_7fff_59b1_8fa2_9378d672e770" comment="milleleaf node 888301bb-7fff-59b1-8fa2-9378d672e770">'Use Phase'!$V$250</definedName>
    <definedName name="ox_88844dab_24fb_5ce2_bebe_ef64dc5d8585" comment="milleleaf node 88844dab-24fb-5ce2-bebe-ef64dc5d8585">'Use Phase'!$AI$218</definedName>
    <definedName name="ox_88858811_3b64_52c7_a412_7628c7c9d481" comment="milleleaf node 88858811-3b64-52c7-a412-7628c7c9d481">Resume_SensAnal!$H$32</definedName>
    <definedName name="ox_8885c1c0_995e_5bd0_9be0_62afbce03894" comment="milleleaf node 8885c1c0-995e-5bd0-9be0-62afbce03894">'Use Phase_Grid'!$N$269</definedName>
    <definedName name="ox_8885dd78_7424_5623_94fb_5cbf0d795333" comment="milleleaf node 8885dd78-7424-5623-94fb-5cbf0d795333">Production!$L$10</definedName>
    <definedName name="ox_8886b3f8_fa53_5a69_9c64_1adac29da194" comment="milleleaf node 8886b3f8-fa53-5a69-9c64-1adac29da194">Resume_SensAnal!$D$211</definedName>
    <definedName name="ox_8887aa11_5db9_5af8_bdf4_acccfc2d9f8d" comment="milleleaf node 8887aa11-5db9-5af8-bdf4-acccfc2d9f8d">Resume_SensAnal!$AD$98</definedName>
    <definedName name="ox_888bf265_fe56_5b64_9090_9c99722aadd2" comment="milleleaf node 888bf265-fe56-5b64-9090-9c99722aadd2">'Use Phase'!$AH$178</definedName>
    <definedName name="ox_888ea1fd_d5b8_516d_a12b_7ecdf44fc8d4" comment="milleleaf node 888ea1fd-d5b8-516d-a12b-7ecdf44fc8d4">'Use Phase'!$P$223</definedName>
    <definedName name="ox_889486a0_4964_502c_b558_daf794c74f9e" comment="milleleaf node 889486a0-4964-502c-b558-daf794c74f9e">Recycling!$I$137</definedName>
    <definedName name="ox_889557b2_ea3c_525a_9341_94b91c44f7cc" comment="milleleaf node 889557b2-ea3c-525a-9341-94b91c44f7cc">Resume_SensAnal!$H$71</definedName>
    <definedName name="ox_8898c899_a3c3_5699_9e4b_d9c70e0f9772" comment="milleleaf node 8898c899-a3c3-5699-9e4b-d9c70e0f9772">'Use Phase'!$L$37</definedName>
    <definedName name="ox_8899897b_2cbc_5ed8_89a7_55edf8b5ee26" comment="milleleaf node 8899897b-2cbc-5ed8-89a7-55edf8b5ee26">'Use Phase'!$AF$317</definedName>
    <definedName name="ox_889da295_aebb_5e35_aca2_820998b9af1c" comment="milleleaf node 889da295-aebb-5e35-aca2-820998b9af1c">Whisker_Sens!$C$40</definedName>
    <definedName name="ox_889fc60c_4498_56b6_bc8b_af6edd2100be" comment="milleleaf node 889fc60c-4498-56b6-bc8b-af6edd2100be">Recycling!$AU$312</definedName>
    <definedName name="ox_88a2751a_e2a2_535f_b176_0e33a77235ec" comment="milleleaf node 88a2751a-e2a2-535f-b176-0e33a77235ec">'Heat map article'!$I$17</definedName>
    <definedName name="ox_88a49dde_ddea_55c4_9cc0_c1387d32b32b" comment="milleleaf node 88a49dde-ddea-55c4-9cc0-c1387d32b32b">'Heat map article'!$X$108</definedName>
    <definedName name="ox_88a4ab6b_37fe_5b2b_bbf4_27f03f5e89d5" comment="milleleaf node 88a4ab6b-37fe-5b2b-bbf4-27f03f5e89d5">Recycling!$L$174</definedName>
    <definedName name="ox_88a73c88_9fc2_5cac_898f_b7e7cc3d78bc" comment="milleleaf node 88a73c88-9fc2-5cac-898f-b7e7cc3d78bc">'Heat map article'!$G$64</definedName>
    <definedName name="ox_88a982e9_268f_528a_a848_f04693682f9e" comment="milleleaf node 88a982e9-268f-528a-a848-f04693682f9e">'Use Phase'!$AH$230</definedName>
    <definedName name="ox_88aaa7b6_2ab1_576a_ac22_9465d4344faa" comment="milleleaf node 88aaa7b6-2ab1-576a-ac22-9465d4344faa">Resume_SensAnal!$N$188</definedName>
    <definedName name="ox_88ab9748_13ff_5d54_9824_476a008b2a26" comment="milleleaf node 88ab9748-13ff-5d54-9824-476a008b2a26">'Use Phase'!$AE$207</definedName>
    <definedName name="ox_88abacdf_134e_5ca0_85f9_7dce82841b0b" comment="milleleaf node 88abacdf-134e-5ca0-85f9-7dce82841b0b">'Heat map article'!$M$24</definedName>
    <definedName name="ox_88b089b5_2b6f_56ec_8a56_24c29f7e6189" comment="milleleaf node 88b089b5-2b6f-56ec-8a56-24c29f7e6189">'Use Phase_Grid'!$W$180</definedName>
    <definedName name="ox_88b0def3_1346_576c_9e53_c7f0082a2b6d" comment="milleleaf node 88b0def3-1346-576c-9e53-c7f0082a2b6d">'Heat map article'!$AZ$22</definedName>
    <definedName name="ox_88b1f3e5_7228_5e50_83fa_737098103afc" comment="milleleaf node 88b1f3e5-7228-5e50-83fa-737098103afc">'Use Phase_Grid'!$S$165</definedName>
    <definedName name="ox_88b926fc_fde0_51f5_8df9_f4f86ddc0d07" comment="milleleaf node 88b926fc-fde0-51f5-8df9-f4f86ddc0d07">'Use Phase_Grid'!$L$190</definedName>
    <definedName name="ox_88bba34c_2e3f_5f1c_a07e_3d27be6bb0bc" comment="milleleaf node 88bba34c-2e3f-5f1c-a07e-3d27be6bb0bc">Graphs!$B$50</definedName>
    <definedName name="ox_88bc9cee_c32a_552e_b712_f8dae9418d9c" comment="milleleaf node 88bc9cee-c32a-552e-b712-f8dae9418d9c">'Use Phase'!$N$279</definedName>
    <definedName name="ox_88bef9a7_b1c2_5aa1_960f_f590a04dd425" comment="milleleaf node 88bef9a7-b1c2-5aa1-960f-f590a04dd425">Graphs!$Q$47</definedName>
    <definedName name="ox_88c2df0a_5657_5793_ab66_db2dd73d4fd5" comment="milleleaf node 88c2df0a-5657-5793-ab66-db2dd73d4fd5">'Heat map article'!$G$85</definedName>
    <definedName name="ox_88c4d60b_dca2_50da_953f_200c86b7c6b3" comment="milleleaf node 88c4d60b-dca2-50da-953f-200c86b7c6b3">Production!$BO$55</definedName>
    <definedName name="ox_88c6014b_1b1e_5dcd_a286_42c8689f737c" comment="milleleaf node 88c6014b-1b1e-5dcd-a286-42c8689f737c">Recycling!$AV$318</definedName>
    <definedName name="ox_88c7399a_0594_5b1e_8f45_4b1c51ea4b51" comment="milleleaf node 88c7399a-0594-5b1e-8f45-4b1c51ea4b51">Resume_SensAnal!$J$187</definedName>
    <definedName name="ox_88d31c94_c714_5b66_bcdb_01ed380bac25" comment="milleleaf node 88d31c94-c714-5b66-bcdb-01ed380bac25">Resume_SensAnal!$M$89</definedName>
    <definedName name="ox_88d59da6_1d95_5e04_beac_2030d4cb06b1" comment="milleleaf node 88d59da6-1d95-5e04-beac-2030d4cb06b1">'Use Phase'!$AH$334</definedName>
    <definedName name="ox_88d5ed54_cfa4_5f12_845e_6de4589f4ede" comment="milleleaf node 88d5ed54-cfa4-5f12-845e-6de4589f4ede">'Heat map article'!$C$134</definedName>
    <definedName name="ox_88d78954_4b10_5e73_a157_3f6431b13bc4" comment="milleleaf node 88d78954-4b10-5e73-a157-3f6431b13bc4">'Heat map article'!$E$91</definedName>
    <definedName name="ox_88db0188_4dea_5420_bfd4_8cdee9b10362" comment="milleleaf node 88db0188-4dea-5420-bfd4-8cdee9b10362">'Use Phase_Grid'!$R$101</definedName>
    <definedName name="ox_88ded58b_a8af_5e0a_afb6_fb4b10de2e0c" comment="milleleaf node 88ded58b-a8af-5e0a-afb6-fb4b10de2e0c">Production!$AM$18</definedName>
    <definedName name="ox_88e7e211_9488_56c2_9234_89478af067ab" comment="milleleaf node 88e7e211-9488-56c2-9234-89478af067ab">'Use Phase_Grid'!$K$200</definedName>
    <definedName name="ox_88eaed2c_1577_524e_b5a5_4b08a06b25fb" comment="milleleaf node 88eaed2c-1577-524e-b5a5-4b08a06b25fb">'Heat map article'!$M$53</definedName>
    <definedName name="ox_88ec18f1_dc59_5a92_b5a5_20408bfd0596" comment="milleleaf node 88ec18f1-dc59-5a92-b5a5-20408bfd0596">Resume_SensAnal!$I$106</definedName>
    <definedName name="ox_88f124f1_1e10_580b_8f11_38f38a8bbd46" comment="milleleaf node 88f124f1-1e10-580b-8f11-38f38a8bbd46">Resume_SensAnal!$AL$73</definedName>
    <definedName name="ox_88f2f386_9572_55e3_8d56_17f077fb4706" comment="milleleaf node 88f2f386-9572-55e3-8d56-17f077fb4706">Graphs!$G$43</definedName>
    <definedName name="ox_88f59b90_1740_5a5c_8e1f_188a25d10bc1" comment="milleleaf node 88f59b90-1740-5a5c-8e1f-188a25d10bc1">'Heat map article'!$AV$41</definedName>
    <definedName name="ox_88f69806_5c71_5522_95fb_40793b5e77ef" comment="milleleaf node 88f69806-5c71-5522-95fb-40793b5e77ef">'Use Phase'!$AK$164</definedName>
    <definedName name="ox_88fa8994_ee67_5b0c_a1e7_43ee3fe89500" comment="milleleaf node 88fa8994-ee67-5b0c-a1e7-43ee3fe89500">'Heat map article'!$AD$120</definedName>
    <definedName name="ox_88fc5dbb_8333_5e4c_885e_54f07ecdd879" comment="milleleaf node 88fc5dbb-8333-5e4c-885e-54f07ecdd879">Recycling!$S$173</definedName>
    <definedName name="ox_88fdae2a_bdcc_57c1_8168_d8194870291d" comment="milleleaf node 88fdae2a-bdcc-57c1-8168-d8194870291d">'Heat map article'!$AQ$24</definedName>
    <definedName name="ox_8900954c_a14a_5693_b8da_c1dd96c394c5" comment="milleleaf node 8900954c-a14a-5693-b8da-c1dd96c394c5">'Use Phase'!$U$341</definedName>
    <definedName name="ox_89024314_6937_5172_a5e8_c66735c27459" comment="milleleaf node 89024314-6937-5172-a5e8-c66735c27459">'Use Phase'!$V$338</definedName>
    <definedName name="ox_89033d84_2196_5b8c_9154_7f02490dc888" comment="milleleaf node 89033d84-2196-5b8c-9154-7f02490dc888">'Use Phase'!$L$179</definedName>
    <definedName name="ox_8903e7af_3439_5620_b196_a3fa02d8cbcd" comment="milleleaf node 8903e7af-3439-5620-b196-a3fa02d8cbcd">Recycling!$AR$82</definedName>
    <definedName name="ox_890571df_02f4_51e2_9e57_43eadb22c755" comment="milleleaf node 890571df-02f4-51e2-9e57-43eadb22c755">Resume_SensAnal!$AP$120</definedName>
    <definedName name="ox_8905d805_30a6_54b6_8c95_5ac4ecba7241" comment="milleleaf node 8905d805-30a6-54b6-8c95-5ac4ecba7241">Production!$I$32</definedName>
    <definedName name="ox_89080fb8_4018_5194_94e0_d5d68077581c" comment="milleleaf node 89080fb8-4018-5194-94e0-d5d68077581c">Whisker_Sens!$I$50</definedName>
    <definedName name="ox_8909973d_0479_54ee_a6e7_125544d45198" comment="milleleaf node 8909973d-0479-54ee-a6e7-125544d45198">'Use Phase'!$L$5</definedName>
    <definedName name="ox_890b139f_8935_5dd0_ae5f_3feb63646901" comment="milleleaf node 890b139f-8935-5dd0-ae5f-3feb63646901">Resume_SensAnal!$W$207</definedName>
    <definedName name="ox_890b4cb1_3cf6_5f4c_9bcd_fe6155f38263" comment="milleleaf node 890b4cb1-3cf6-5f4c-9bcd-fe6155f38263">Production!$AL$90</definedName>
    <definedName name="ox_8914d542_f976_566b_8521_ea2709f4f7d5" comment="milleleaf node 8914d542-f976-566b-8521-ea2709f4f7d5">Graphs!$N$22</definedName>
    <definedName name="ox_89154293_5027_50e1_bc1c_e6c70ca526d0" comment="milleleaf node 89154293-5027-50e1-bc1c-e6c70ca526d0">Recycling!$AS$327</definedName>
    <definedName name="ox_8915a69c_f6e2_5640_82c6_71141db290a5" comment="milleleaf node 8915a69c-f6e2-5640-82c6-71141db290a5">'Use Phase_Grid'!$N$161</definedName>
    <definedName name="ox_8917138f_768f_5e82_9f16_90befa425e61" comment="milleleaf node 8917138f-768f-5e82-9f16-90befa425e61">Resume_SensAnal!$R$21</definedName>
    <definedName name="ox_89175645_7fff_5b32_84fb_7846d9d19d0a" comment="milleleaf node 89175645-7fff-5b32-84fb-7846d9d19d0a">'Heat map article'!$AJ$18</definedName>
    <definedName name="ox_8919cd57_14a8_5ded_acc5_c6b7d1aa7a5a" comment="milleleaf node 8919cd57-14a8-5ded-acc5-c6b7d1aa7a5a">'Use Phase'!$O$363</definedName>
    <definedName name="ox_891a6763_fe68_5e4d_939c_ab38c8cdc6d0" comment="milleleaf node 891a6763-fe68-5e4d-939c-ab38c8cdc6d0">Recycling!$BA$153</definedName>
    <definedName name="ox_8921fe82_c615_5076_9391_22f2ef2445eb" comment="milleleaf node 8921fe82-c615-5076-9391-22f2ef2445eb">Resume_SensAnal!$AO$60</definedName>
    <definedName name="ox_8922fa84_2a85_5598_b7bf_c70586373b05" comment="milleleaf node 8922fa84-2a85-5598-b7bf-c70586373b05">'Use Phase'!$AJ$329</definedName>
    <definedName name="ox_89253503_d227_582e_84a4_02fc95951d5c" comment="milleleaf node 89253503-d227-582e-84a4-02fc95951d5c">Resume_SensAnal!$AB$32</definedName>
    <definedName name="ox_8929256c_1e28_51e9_b9d0_491065b8c390" comment="milleleaf node 8929256c-1e28-51e9-b9d0-491065b8c390">'Use Phase'!$AJ$249</definedName>
    <definedName name="ox_8929c5bc_fa6e_5944_9c4b_b1e14642c15e" comment="milleleaf node 8929c5bc-fa6e-5944-9c4b-b1e14642c15e">'Use Phase'!$AJ$254</definedName>
    <definedName name="ox_892a24f6_b508_5556_830a_31815f2c93ed" comment="milleleaf node 892a24f6-b508-5556-830a-31815f2c93ed">Resume_SensAnal!$B$186</definedName>
    <definedName name="ox_892c2dc5_4aaa_5888_ae38_414245bf1901" comment="milleleaf node 892c2dc5-4aaa-5888-ae38-414245bf1901">'Use Phase'!$M$380</definedName>
    <definedName name="ox_892c381c_24ba_50c3_9352_e432654fd4e9" comment="milleleaf node 892c381c-24ba-50c3-9352-e432654fd4e9">Production!$AL$152</definedName>
    <definedName name="ox_892d2e0c_d0b3_56c8_bf4b_0c1742155b0d" comment="milleleaf node 892d2e0c-d0b3-56c8-bf4b-0c1742155b0d">'Use Phase'!$J$84</definedName>
    <definedName name="ox_8931a3db_13f4_5af6_acd4_dbc2c075f7bb" comment="milleleaf node 8931a3db-13f4-5af6-acd4-dbc2c075f7bb">'Use Phase'!$Q$261</definedName>
    <definedName name="ox_89343ac8_93aa_5e26_b06b_f775619c1402" comment="milleleaf node 89343ac8-93aa-5e26-b06b-f775619c1402">Production!$BE$200</definedName>
    <definedName name="ox_8935f42c_6fa9_51e3_9d51_852577da532b" comment="milleleaf node 8935f42c-6fa9-51e3-9d51-852577da532b">'Use Phase'!$AK$276</definedName>
    <definedName name="ox_89376b05_6e4e_5656_be09_47c914f285c9" comment="milleleaf node 89376b05-6e4e-5656-be09-47c914f285c9">Resume_SensAnal!$N$196</definedName>
    <definedName name="ox_8937ede0_a942_5830_ade1_0d60731b674b" comment="milleleaf node 8937ede0-a942-5830-ade1-0d60731b674b">'Use Phase'!$Q$38</definedName>
    <definedName name="ox_893dddd5_470e_5eb8_b8de_7d790b08db1b" comment="milleleaf node 893dddd5-470e-5eb8-b8de-7d790b08db1b">Resume_SensAnal!$O$42</definedName>
    <definedName name="ox_893de096_cda1_59b5_9edf_2c527ef4e66a" comment="milleleaf node 893de096-cda1-59b5-9edf-2c527ef4e66a">'Use Phase'!$O$36</definedName>
    <definedName name="ox_893f52b2_834a_5883_ae61_db181b0c6126" comment="milleleaf node 893f52b2-834a-5883-ae61-db181b0c6126">Production!$P$32</definedName>
    <definedName name="ox_8940ff5b_1a3c_5b1e_b429_af6ef2e807ae" comment="milleleaf node 8940ff5b-1a3c-5b1e-b429-af6ef2e807ae">Production!$M$117</definedName>
    <definedName name="ox_894229e9_6269_51c8_a76c_ce97fa66e60f" comment="milleleaf node 894229e9-6269-51c8-a76c-ce97fa66e60f">'Use Phase_Grid'!$T$139</definedName>
    <definedName name="ox_89442121_46d2_5373_bb5f_f629fc862f84" comment="milleleaf node 89442121-46d2-5373-bb5f-f629fc862f84">'Heat map article'!$AI$79</definedName>
    <definedName name="ox_8944403d_24d8_5403_8acc_0b83f6e1a286" comment="milleleaf node 8944403d-24d8-5403-8acc-0b83f6e1a286">'Heat map article'!$X$130</definedName>
    <definedName name="ox_894e1639_f153_5bdb_af3b_64ce68b8a22c" comment="milleleaf node 894e1639-f153-5bdb-af3b-64ce68b8a22c">Graphs!$L$68</definedName>
    <definedName name="ox_895256e8_270b_5f1c_89f7_a447d42fea6c" comment="milleleaf node 895256e8-270b-5f1c-89f7-a447d42fea6c">Production!$F$199</definedName>
    <definedName name="ox_8952aef6_cbb2_5b89_8939_8914b0d463c8" comment="milleleaf node 8952aef6-cbb2-5b89-8939-8914b0d463c8">'Heat map article'!$BA$8</definedName>
    <definedName name="ox_89539ae5_5dfe_5d15_893f_aa8ba47b0e64" comment="milleleaf node 89539ae5-5dfe-5d15-893f-aa8ba47b0e64">'Use Phase_Grid'!$P$59</definedName>
    <definedName name="ox_8954009d_db04_55a2_b71e_9379e6c4c736" comment="milleleaf node 8954009d-db04-55a2-b71e-9379e6c4c736">Production!$J$242</definedName>
    <definedName name="ox_89587f0d_a3dc_54d1_b76f_aaf343f81d94" comment="milleleaf node 89587f0d-a3dc-54d1-b76f-aaf343f81d94">'Use Phase_Grid'!$G$35</definedName>
    <definedName name="ox_8959b98d_48ef_55d2_885a_bd0cff4678d3" comment="milleleaf node 8959b98d-48ef-55d2-885a-bd0cff4678d3">'Use Phase_Grid'!$J$258</definedName>
    <definedName name="ox_895c470a_eaec_5679_9614_b431b951c418" comment="milleleaf node 895c470a-eaec-5679-9614-b431b951c418">Production!$N$165</definedName>
    <definedName name="ox_895ee08a_2664_5c9f_a889_b3a9037cd248" comment="milleleaf node 895ee08a-2664-5c9f-a889-b3a9037cd248">Production!$AM$4</definedName>
    <definedName name="ox_895fa06c_e549_5b88_9a2a_a9c4a4f6cfe0" comment="milleleaf node 895fa06c-e549-5b88-9a2a-a9c4a4f6cfe0">'Heat map article'!$AH$56</definedName>
    <definedName name="ox_89603ed9_ad12_5d1a_a85c_32314277ea56" comment="milleleaf node 89603ed9-ad12-5d1a-a85c-32314277ea56">Resume_SensAnal!$W$189</definedName>
    <definedName name="ox_8962dbb3_f57b_5a60_a3a4_1339ba291fc8" comment="milleleaf node 8962dbb3-f57b-5a60-a3a4-1339ba291fc8">Recycling!$AL$132</definedName>
    <definedName name="ox_8965a3e3_4556_54be_a678_d9586b63ee9f" comment="milleleaf node 8965a3e3-4556-54be-a678-d9586b63ee9f">Production!$AV$87</definedName>
    <definedName name="ox_89672283_f584_585c_b1cf_2dd926062be9" comment="milleleaf node 89672283-f584-585c-b1cf-2dd926062be9">Production!$I$230</definedName>
    <definedName name="ox_896c1fbc_2935_508a_8b6a_af1be680f3a9" comment="milleleaf node 896c1fbc-2935-508a-8b6a-af1be680f3a9">'Heat map article'!$E$122</definedName>
    <definedName name="ox_89702c05_4b76_5db4_a167_e60a2b11f62f" comment="milleleaf node 89702c05-4b76-5db4-a167-e60a2b11f62f">'Use Phase'!$N$14</definedName>
    <definedName name="ox_89705ad9_52f0_5239_8988_3bbc902ef829" comment="milleleaf node 89705ad9-52f0-5239-8988-3bbc902ef829">'Use Phase'!$M$81</definedName>
    <definedName name="ox_89764d7c_5319_5522_a32d_689c343a48da" comment="milleleaf node 89764d7c-5319-5522-a32d-689c343a48da">'Use Phase'!$Q$104</definedName>
    <definedName name="ox_89780ad5_79c4_595b_b6a9_72b314c3a971" comment="milleleaf node 89780ad5-79c4-595b-b6a9-72b314c3a971">Recycling!$AX$116</definedName>
    <definedName name="ox_8978fd81_fc7c_5e09_83d3_3f228a894f9f" comment="milleleaf node 8978fd81-fc7c-5e09-83d3-3f228a894f9f">'Use Phase'!$G$52</definedName>
    <definedName name="ox_89795edd_6deb_5e1c_9fbc_fe6c07edcda6" comment="milleleaf node 89795edd-6deb-5e1c-9fbc-fe6c07edcda6">'Use Phase'!$AH$343</definedName>
    <definedName name="ox_897a044d_b259_518b_9d6e_bb6541eac6fc" comment="milleleaf node 897a044d-b259-518b-9d6e-bb6541eac6fc">Resume_SensAnal!$K$28</definedName>
    <definedName name="ox_897b5d16_cdc1_5b65_be17_b491e0c63048" comment="milleleaf node 897b5d16-cdc1-5b65-be17-b491e0c63048">Recycling!$BU$162</definedName>
    <definedName name="ox_897ecc08_12a4_502c_b46e_43edda967117" comment="milleleaf node 897ecc08-12a4-502c-b46e-43edda967117">'Use Phase_Grid'!$L$61</definedName>
    <definedName name="ox_8981d32a_d34b_5e99_a080_4122b7594df5" comment="milleleaf node 8981d32a-d34b-5e99-a080-4122b7594df5">'Heat map article'!$H$153</definedName>
    <definedName name="ox_8982db54_c2df_55bf_b06e_b5e7da9fa84e" comment="milleleaf node 8982db54-c2df-55bf-b06e-b5e7da9fa84e">Resume_SensAnal!$M$67</definedName>
    <definedName name="ox_8986de47_1c15_5fb7_baf4_a4e9ad77fa14" comment="milleleaf node 8986de47-1c15-5fb7-baf4-a4e9ad77fa14">'Use Phase_Grid'!$F$60</definedName>
    <definedName name="ox_8989496a_7e2e_539b_870a_c59ddcd753d3" comment="milleleaf node 8989496a-7e2e-539b-870a-c59ddcd753d3">'Use Phase_Grid'!$L$269</definedName>
    <definedName name="ox_898a8378_e20f_5faf_b790_c75da391fd6d" comment="milleleaf node 898a8378-e20f-5faf-b790-c75da391fd6d">Recycling!$AI$4</definedName>
    <definedName name="ox_898bd7a3_b971_56c6_b3b3_45ab2303aa4d" comment="milleleaf node 898bd7a3-b971-56c6-b3b3-45ab2303aa4d">Recycling!$BP$321</definedName>
    <definedName name="ox_898d690c_c834_5fcf_ae4e_e8c44eb4793a" comment="milleleaf node 898d690c-c834-5fcf-ae4e-e8c44eb4793a">Production!$AI$176</definedName>
    <definedName name="ox_899316d1_1d82_5cde_9f82_948091e5ad4b" comment="milleleaf node 899316d1-1d82-5cde-9f82-948091e5ad4b">'Use Phase'!$AD$213</definedName>
    <definedName name="ox_8993e4fd_2b8b_5990_83e3_5d2e76250089" comment="milleleaf node 8993e4fd-2b8b-5990-83e3-5d2e76250089">'Heat map article'!$V$37</definedName>
    <definedName name="ox_89945e44_8783_5c1d_a6ae_f64846539270" comment="milleleaf node 89945e44-8783-5c1d-a6ae-f64846539270">'Use Phase_Grid'!$R$89</definedName>
    <definedName name="ox_8995d1ff_be0a_58fa_9822_c8be881353b7" comment="milleleaf node 8995d1ff-be0a-58fa-9822-c8be881353b7">'Use Phase_Grid'!$R$96</definedName>
    <definedName name="ox_8995d986_1df5_52a3_ad02_7836381eb533" comment="milleleaf node 8995d986-1df5-52a3-ad02-7836381eb533">Resume_SensAnal!$AC$72</definedName>
    <definedName name="ox_8997e313_a662_5fe1_a4b2_025491cd0769" comment="milleleaf node 8997e313-a662-5fe1-a4b2-025491cd0769">'Use Phase'!$S$249</definedName>
    <definedName name="ox_8997e819_475e_53b8_837d_23902cd0fe6e" comment="milleleaf node 8997e819-475e-53b8-837d-23902cd0fe6e">'Heat map article'!$AR$36</definedName>
    <definedName name="ox_899802ac_6ed1_52ae_803c_1f3dde69e328" comment="milleleaf node 899802ac-6ed1-52ae-803c-1f3dde69e328">'Heat map article'!$J$93</definedName>
    <definedName name="ox_899854a1_2ee5_5e24_8629_6601a577897e" comment="milleleaf node 899854a1-2ee5-5e24-8629-6601a577897e">'Heat map article'!$AN$44</definedName>
    <definedName name="ox_899aac54_7aba_592a_88e9_aefd7034857e" comment="milleleaf node 899aac54-7aba-592a-88e9-aefd7034857e">'Heat map article'!$U$127</definedName>
    <definedName name="ox_899b429c_e8f1_5c9f_9122_aba4e974dd46" comment="milleleaf node 899b429c-e8f1-5c9f-9122-aba4e974dd46">Resume_SensAnal!$U$212</definedName>
    <definedName name="ox_899ca3bf_661f_5230_8e72_3510c6b6423b" comment="milleleaf node 899ca3bf-661f-5230-8e72-3510c6b6423b">Resume_SensAnal!$S$129</definedName>
    <definedName name="ox_899e81ab_f646_58a7_bb93_b7787dca2001" comment="milleleaf node 899e81ab-f646-58a7-bb93-b7787dca2001">Production!$O$226</definedName>
    <definedName name="ox_89a3ccac_e4a9_578a_b91e_582a6a1dc047" comment="milleleaf node 89a3ccac-e4a9-578a-b91e-582a6a1dc047">Recycling!$AU$50</definedName>
    <definedName name="ox_89a6174f_3769_552a_ba05_54106dc0e78c" comment="milleleaf node 89a6174f-3769-552a-ba05-54106dc0e78c">'Use Phase'!$Q$117</definedName>
    <definedName name="ox_89a6c853_9aff_58a0_9196_55546ef83957" comment="milleleaf node 89a6c853-9aff-58a0-9196-55546ef83957">'Heat map article'!$C$73</definedName>
    <definedName name="ox_89a75505_7f6a_56f9_89f2_6f22bd04bfad" comment="milleleaf node 89a75505-7f6a-56f9-89f2-6f22bd04bfad">Recycling!$BO$302</definedName>
    <definedName name="ox_89a84fc5_1905_5e27_8d7f_225a86513600" comment="milleleaf node 89a84fc5-1905-5e27-8d7f-225a86513600">Production!$I$9</definedName>
    <definedName name="ox_89aa7f0a_a6bf_5922_954e_537f7287367f" comment="milleleaf node 89aa7f0a-a6bf-5922-954e-537f7287367f">Recycling!$P$200</definedName>
    <definedName name="ox_89aadd2b_2b3a_5e2a_acb4_3663aebc0912" comment="milleleaf node 89aadd2b-2b3a-5e2a-acb4-3663aebc0912">Resume_SensAnal!$AN$64</definedName>
    <definedName name="ox_89abec72_26f3_57f3_aa9e_c4c0cf90388a" comment="milleleaf node 89abec72-26f3-57f3-aa9e-c4c0cf90388a">'Use Phase'!$AD$352</definedName>
    <definedName name="ox_89b14d00_5d64_57a8_8901_c1a1d002eaa3" comment="milleleaf node 89b14d00-5d64-57a8-8901-c1a1d002eaa3">'Heat map article'!$Q$43</definedName>
    <definedName name="ox_89b25a12_247b_52a7_80b4_9b0d194b7950" comment="milleleaf node 89b25a12-247b-52a7-80b4-9b0d194b7950">'Use Phase_Grid'!$H$13</definedName>
    <definedName name="ox_89b2d91d_85fb_5209_a530_4e55f8ec4cf5" comment="milleleaf node 89b2d91d-85fb-5209-a530-4e55f8ec4cf5">'Heat map article'!$AI$51</definedName>
    <definedName name="ox_89b78f51_f7ad_5906_a616_c984f738ad08" comment="milleleaf node 89b78f51-f7ad-5906-a616-c984f738ad08">'Heat map article'!$AA$103</definedName>
    <definedName name="ox_89b7cfaf_0ca9_5f95_aebb_f6e4da0a973b" comment="milleleaf node 89b7cfaf-0ca9-5f95-aebb-f6e4da0a973b">'Use Phase'!$T$171</definedName>
    <definedName name="ox_89b9df12_fc1f_59f5_9f2e_a3c1dcef3b57" comment="milleleaf node 89b9df12-fc1f-59f5-9f2e-a3c1dcef3b57">Production!$O$52</definedName>
    <definedName name="ox_89bab745_d328_5a93_b2c3_0325e3588532" comment="milleleaf node 89bab745-d328-5a93-b2c3-0325e3588532">Production!$Q$37</definedName>
    <definedName name="ox_89bbcd42_8dad_5daf_bbea_13cebaa0bf52" comment="milleleaf node 89bbcd42-8dad-5daf-bbea-13cebaa0bf52">'Use Phase'!$J$319</definedName>
    <definedName name="ox_89bd0051_0ce8_51f5_aeaa_c841e14bab67" comment="milleleaf node 89bd0051-0ce8-51f5-aeaa-c841e14bab67">Recycling!$I$163</definedName>
    <definedName name="ox_89c86f64_c639_50a1_a22c_5124eab17d36" comment="milleleaf node 89c86f64-c639-50a1-a22c-5124eab17d36">Resume_SensAnal!$K$58</definedName>
    <definedName name="ox_89c94c42_59a0_5d30_a417_41a7c15275db" comment="milleleaf node 89c94c42-59a0-5d30-a417-41a7c15275db">'Use Phase'!$AG$258</definedName>
    <definedName name="ox_89c9758d_629c_543b_b813_6f369dd07f86" comment="milleleaf node 89c9758d-629c-543b-b813-6f369dd07f86">Resume_SensAnal!$S$188</definedName>
    <definedName name="ox_89cb0080_df18_5d37_b07a_f1dbe79a32d9" comment="milleleaf node 89cb0080-df18-5d37-b07a-f1dbe79a32d9">'Heat map article'!$Y$110</definedName>
    <definedName name="ox_89cba0fa_7c8a_50a7_9cc9_6afbd8c5fba2" comment="milleleaf node 89cba0fa-7c8a-50a7-9cc9-6afbd8c5fba2">Recycling!$CD$113</definedName>
    <definedName name="ox_89ccbf50_c57f_5f46_8f59_d8922fd11400" comment="milleleaf node 89ccbf50-c57f-5f46-8f59-d8922fd11400">Production!$Q$49</definedName>
    <definedName name="ox_89d04dd4_1164_5098_81a6_fba191431566" comment="milleleaf node 89d04dd4-1164-5098-81a6-fba191431566">Recycling!$AR$326</definedName>
    <definedName name="ox_89d1d213_0fec_5850_a221_121540ea8598" comment="milleleaf node 89d1d213-0fec-5850-a221-121540ea8598">'Heat map article'!$AG$42</definedName>
    <definedName name="ox_89d2a5b9_d2e8_585c_acb8_7ea06528da2e" comment="milleleaf node 89d2a5b9-d2e8-585c-acb8-7ea06528da2e">Resume_SensAnal!$G$115</definedName>
    <definedName name="ox_89d6e0b8_6e94_5752_bb8e_08dda99e5d47" comment="milleleaf node 89d6e0b8-6e94-5752-bb8e-08dda99e5d47">Resume_SensAnal!$J$214</definedName>
    <definedName name="ox_89d73944_c5b2_5b9b_a64a_8afd4f85576f" comment="milleleaf node 89d73944-c5b2-5b9b-a64a-8afd4f85576f">'Use Phase'!$AD$262</definedName>
    <definedName name="ox_89dc8816_2f83_5714_baed_198c0821596c" comment="milleleaf node 89dc8816-2f83-5714-baed-198c0821596c">'Use Phase'!$J$315</definedName>
    <definedName name="ox_89e21f8c_7b3b_51a7_945e_e18cef20bff8" comment="milleleaf node 89e21f8c-7b3b-51a7-945e-e18cef20bff8">'Use Phase_Grid'!$L$115</definedName>
    <definedName name="ox_89e75d4f_9735_53c1_bf97_eb2a6d54653f" comment="milleleaf node 89e75d4f-9735-53c1-bf97-eb2a6d54653f">'Heat map article'!$F$100</definedName>
    <definedName name="ox_89e9268e_ca3e_5986_a045_656b3f8c753b" comment="milleleaf node 89e9268e-ca3e-5986-a045-656b3f8c753b">Resume_SensAnal!$AG$35</definedName>
    <definedName name="ox_89ea69d3_a357_5d16_9119_2c265719743a" comment="milleleaf node 89ea69d3-a357-5d16-9119-2c265719743a">'Use Phase'!$M$288</definedName>
    <definedName name="ox_89f152db_3542_57ca_a038_3a52991b6268" comment="milleleaf node 89f152db-3542-57ca-a038-3a52991b6268">'Use Phase_Grid'!$P$32</definedName>
    <definedName name="ox_89f1b7b7_61ec_5222_a154_d218e56dfe38" comment="milleleaf node 89f1b7b7-61ec-5222-a154-d218e56dfe38">'Use Phase'!$W$199</definedName>
    <definedName name="ox_89f36fde_b02d_5d3b_8b18_e146b2cee486" comment="milleleaf node 89f36fde-b02d-5d3b-8b18-e146b2cee486">Recycling!$B$100</definedName>
    <definedName name="ox_89fe1cf3_30ae_5e36_a3d5_5487c60e2a31" comment="milleleaf node 89fe1cf3-30ae-5e36-a3d5-5487c60e2a31">'Use Phase'!$AK$347</definedName>
    <definedName name="ox_89fed2ef_0e0f_5a7c_8e52_a154ba5b43a9" comment="milleleaf node 89fed2ef-0e0f-5a7c-8e52-a154ba5b43a9">'Use Phase'!$N$394</definedName>
    <definedName name="ox_8a007808_1483_558f_9375_38f8af964468" comment="milleleaf node 8a007808-1483-558f-9375-38f8af964468">Recycling!$BM$318</definedName>
    <definedName name="ox_8a01644f_e85a_53ec_8e61_43c3604498b1" comment="milleleaf node 8a01644f-e85a-53ec-8e61-43c3604498b1">Recycling!$AI$92</definedName>
    <definedName name="ox_8a01b5f0_c86b_5728_969b_b355363fe329" comment="milleleaf node 8a01b5f0-c86b-5728-969b-b355363fe329">'Heat map article'!$AO$20</definedName>
    <definedName name="ox_8a01cb3a_4ef9_56c6_a630_fef2797ddf0e" comment="milleleaf node 8a01cb3a-4ef9-56c6-a630-fef2797ddf0e">Resume_SensAnal!$I$11</definedName>
    <definedName name="ox_8a0305a4_77ff_5f4a_bee0_3a211159bd1d" comment="milleleaf node 8a0305a4-77ff-5f4a-bee0-3a211159bd1d">'Use Phase'!$AK$148</definedName>
    <definedName name="ox_8a0876f1_0006_5883_bffe_077533619a2b" comment="milleleaf node 8a0876f1-0006-5883-bffe-077533619a2b">'Use Phase'!$Q$296</definedName>
    <definedName name="ox_8a099fd1_63eb_5589_aec8_62f967eb77e0" comment="milleleaf node 8a099fd1-63eb-5589-aec8-62f967eb77e0">Resume_SensAnal!$AH$33</definedName>
    <definedName name="ox_8a0bf92e_ebfd_585c_ba79_56eade0be64d" comment="milleleaf node 8a0bf92e-ebfd-585c-ba79-56eade0be64d">Recycling!$AY$112</definedName>
    <definedName name="ox_8a0d6774_83ba_5a7b_8536_e550f8160a9b" comment="milleleaf node 8a0d6774-83ba-5a7b-8536-e550f8160a9b">Recycling!$AY$156</definedName>
    <definedName name="ox_8a0f6a11_9d1e_5ce7_8f2e_082e2fe385b8" comment="milleleaf node 8a0f6a11-9d1e-5ce7-8f2e-082e2fe385b8">'Use Phase'!$AJ$281</definedName>
    <definedName name="ox_8a12c48b_aef6_5bc5_8d84_d373c05af05f" comment="milleleaf node 8a12c48b-aef6-5bc5-8d84-d373c05af05f">Resume_SensAnal!$AH$57</definedName>
    <definedName name="ox_8a12dfbf_5c8b_5879_8d5b_ab9bf80cc89b" comment="milleleaf node 8a12dfbf-5c8b-5879-8d5b-ab9bf80cc89b">'Heat map article'!$P$55</definedName>
    <definedName name="ox_8a171779_d32b_52ac_bac1_eb51300979e0" comment="milleleaf node 8a171779-d32b-52ac-bac1-eb51300979e0">Recycling!$AE$166</definedName>
    <definedName name="ox_8a17a6a4_a63d_5343_8e28_8c11140a004e" comment="milleleaf node 8a17a6a4-a63d-5343-8e28-8c11140a004e">Production!$O$153</definedName>
    <definedName name="ox_8a184b23_8432_56cf_8750_b27f6496c6a3" comment="milleleaf node 8a184b23-8432-56cf-8750-b27f6496c6a3">Recycling!$O$174</definedName>
    <definedName name="ox_8a1daec8_6129_54a5_a8e6_359ffcc468a3" comment="milleleaf node 8a1daec8-6129-54a5-a8e6-359ffcc468a3">Resume_SensAnal!$AD$92</definedName>
    <definedName name="ox_8a1e3877_5faa_5a34_9d2f_60c46788d3ad" comment="milleleaf node 8a1e3877-5faa-5a34-9d2f-60c46788d3ad">Recycling!$T$175</definedName>
    <definedName name="ox_8a1f7b05_e91d_5df9_9046_18a7fe048679" comment="milleleaf node 8a1f7b05-e91d-5df9-9046-18a7fe048679">'Heat map article'!$AE$84</definedName>
    <definedName name="ox_8a253e09_6b95_5ec2_8815_6f602771d577" comment="milleleaf node 8a253e09-6b95-5ec2-8815-6f602771d577">'Use Phase_Grid'!$N$125</definedName>
    <definedName name="ox_8a2942c6_3506_5e43_92cf_fde814571706" comment="milleleaf node 8a2942c6-3506-5e43-92cf-fde814571706">'Use Phase'!$V$277</definedName>
    <definedName name="ox_8a29d411_e74f_5e4f_8285_eeae50bbe6e9" comment="milleleaf node 8a29d411-e74f-5e4f-8285-eeae50bbe6e9">Resume_SensAnal!$N$64</definedName>
    <definedName name="ox_8a2aaabe_c26f_5bbc_9fe1_4e1024ace27b" comment="milleleaf node 8a2aaabe-c26f-5bbc-9fe1-4e1024ace27b">Resume_SensAnal!$AG$57</definedName>
    <definedName name="ox_8a2abbf9_3a35_5139_a77d_8350d4d26d6b" comment="milleleaf node 8a2abbf9-3a35-5139-a77d-8350d4d26d6b">Graphs!$L$55</definedName>
    <definedName name="ox_8a2d0d66_c728_586b_9f71_0a3a1f31ed85" comment="milleleaf node 8a2d0d66-c728-586b-9f71-0a3a1f31ed85">Recycling!$H$84</definedName>
    <definedName name="ox_8a2df370_b5bc_5b7b_a2d5_edf64cf34521" comment="milleleaf node 8a2df370-b5bc-5b7b-a2d5-edf64cf34521">Production!$P$30</definedName>
    <definedName name="ox_8a30942d_777e_5134_8413_ae2bfcf2bbca" comment="milleleaf node 8a30942d-777e-5134-8413-ae2bfcf2bbca">Resume_SensAnal!$I$89</definedName>
    <definedName name="ox_8a3371d2_3560_5fc1_8582_42fd8283af68" comment="milleleaf node 8a3371d2-3560-5fc1-8582-42fd8283af68">'Heat map article'!$AI$15</definedName>
    <definedName name="ox_8a340ada_c222_53bd_9231_50cdb278ea3e" comment="milleleaf node 8a340ada-c222-53bd-9231-50cdb278ea3e">'Use Phase'!$K$287</definedName>
    <definedName name="ox_8a349fa8_27da_5472_81ea_3828aafa10fd" comment="milleleaf node 8a349fa8-27da-5472-81ea-3828aafa10fd">Resume_SensAnal!$AP$60</definedName>
    <definedName name="ox_8a385056_c9dc_523d_84d1_fb69c05b9ff3" comment="milleleaf node 8a385056-c9dc-523d-84d1-fb69c05b9ff3">Resume_SensAnal!$M$18</definedName>
    <definedName name="ox_8a3d2a69_c2d4_56a9_a96e_94d5b9a95f9b" comment="milleleaf node 8a3d2a69-c2d4-56a9-a96e-94d5b9a95f9b">'Use Phase_Grid'!$K$176</definedName>
    <definedName name="ox_8a4081c9_923d_52bf_8e9c_37dac4f7e826" comment="milleleaf node 8a4081c9-923d-52bf-8e9c-37dac4f7e826">Recycling!$AV$10</definedName>
    <definedName name="ox_8a414313_1227_5cd1_b910_4f1d3d39eb76" comment="milleleaf node 8a414313-1227-5cd1-b910-4f1d3d39eb76">Recycling!$AU$332</definedName>
    <definedName name="ox_8a4bc3fa_bb97_5f63_9974_f2d30db29e4f" comment="milleleaf node 8a4bc3fa-bb97-5f63-9974-f2d30db29e4f">'Use Phase'!$V$328</definedName>
    <definedName name="ox_8a4e6172_2aab_585f_acda_858ac9a15171" comment="milleleaf node 8a4e6172-2aab-585f-acda-858ac9a15171">Resume_SensAnal!$G$216</definedName>
    <definedName name="ox_8a5ab756_d2cf_5b9a_8261_2cd1ce022b63" comment="milleleaf node 8a5ab756-d2cf-5b9a-8261-2cd1ce022b63">'Use Phase_Grid'!$N$254</definedName>
    <definedName name="ox_8a62196e_1797_52cf_bdb5_08afc405d0f7" comment="milleleaf node 8a62196e-1797-52cf-bdb5-08afc405d0f7">'Use Phase_Grid'!$N$206</definedName>
    <definedName name="ox_8a65ab8c_a595_5b44_9a20_cdabff2e588d" comment="milleleaf node 8a65ab8c-a595-5b44-9a20-cdabff2e588d">Production!$N$169</definedName>
    <definedName name="ox_8a67af91_3f5d_5945_ab9e_9dea96376271" comment="milleleaf node 8a67af91-3f5d-5945-ab9e-9dea96376271">Resume_SensAnal!$P$60</definedName>
    <definedName name="ox_8a6ae155_ada2_5626_9abf_83457c056f09" comment="milleleaf node 8a6ae155-ada2-5626-9abf-83457c056f09">'Use Phase'!$Q$397</definedName>
    <definedName name="ox_8a6c181b_c5eb_5989_80ed_c55cab5c370f" comment="milleleaf node 8a6c181b-c5eb-5989-80ed-c55cab5c370f">Recycling!$R$182</definedName>
    <definedName name="ox_8a6eecf4_3deb_5463_a243_89b421fcaf16" comment="milleleaf node 8a6eecf4-3deb-5463-a243-89b421fcaf16">Production!$M$35</definedName>
    <definedName name="ox_8a6f6bb3_de63_5baa_a113_81611008c89e" comment="milleleaf node 8a6f6bb3-de63-5baa-a113-81611008c89e">'Heat map article'!$AG$142</definedName>
    <definedName name="ox_8a707274_e31c_5746_996b_2a1b6162f9ad" comment="milleleaf node 8a707274-e31c-5746-996b-2a1b6162f9ad">'Use Phase'!$AK$280</definedName>
    <definedName name="ox_8a7e6b24_db3a_5dc9_9756_57d10b6bb8e8" comment="milleleaf node 8a7e6b24-db3a-5dc9-9756-57d10b6bb8e8">Recycling!$AD$174</definedName>
    <definedName name="ox_8a8232b9_0540_516d_aa18_a203b5fd8d6f" comment="milleleaf node 8a8232b9-0540-516d-aa18-a203b5fd8d6f">'Heat map article'!$C$122</definedName>
    <definedName name="ox_8a878ea6_1ea1_5d25_bc60_4f111cb55877" comment="milleleaf node 8a878ea6-1ea1-5d25-bc60-4f111cb55877">Graphs!$I$67</definedName>
    <definedName name="ox_8a87ec0c_98dc_5511_bc6f_84e874a4f378" comment="milleleaf node 8a87ec0c-98dc-5511-bc6f-84e874a4f378">Resume_SensAnal!$H$89</definedName>
    <definedName name="ox_8a8ff41c_f660_5d1f_89f6_a3ba13293adc" comment="milleleaf node 8a8ff41c-f660-5d1f-89f6-a3ba13293adc">Whisker_Sens!$I$32</definedName>
    <definedName name="ox_8a95fdf1_7243_5958_963b_d9983e947ac1" comment="milleleaf node 8a95fdf1-7243-5958-963b-d9983e947ac1">Recycling!$R$196</definedName>
    <definedName name="ox_8a975a09_e90f_5799_8736_a95da065f539" comment="milleleaf node 8a975a09-e90f-5799-8736-a95da065f539">Recycling!$BO$311</definedName>
    <definedName name="ox_8a984dff_b604_5a0c_9841_b457bfc3213b" comment="milleleaf node 8a984dff-b604-5a0c-9841-b457bfc3213b">'Heat map article'!$R$33</definedName>
    <definedName name="ox_8a9be871_192b_5aaa_99e8_27f91ed40d55" comment="milleleaf node 8a9be871-192b-5aaa-99e8-27f91ed40d55">'Use Phase_Grid'!$M$8</definedName>
    <definedName name="ox_8a9c9215_52ab_5065_af62_6f947a7b21b3" comment="milleleaf node 8a9c9215-52ab-5065-af62-6f947a7b21b3">'Use Phase'!$AG$270</definedName>
    <definedName name="ox_8a9d4a57_606c_5ec1_9acc_e7cc35b50c0c" comment="milleleaf node 8a9d4a57-606c-5ec1-9acc-e7cc35b50c0c">'Use Phase'!$V$275</definedName>
    <definedName name="ox_8a9f4269_438f_57e3_b4df_cf539a8df0c3" comment="milleleaf node 8a9f4269-438f-57e3-b4df-cf539a8df0c3">'Use Phase'!$K$296</definedName>
    <definedName name="ox_8aa0bb05_9cac_5f04_b437_ff5ece08394f" comment="milleleaf node 8aa0bb05-9cac-5f04-b437-ff5ece08394f">Recycling!$BR$302</definedName>
    <definedName name="ox_8aa6ae1d_8c53_5f23_9fbe_9059f00ae129" comment="milleleaf node 8aa6ae1d-8c53-5f23-9fbe-9059f00ae129">Recycling!$K$153</definedName>
    <definedName name="ox_8aa6fdd1_c0a1_5ec6_ba88_fde89d476ede" comment="milleleaf node 8aa6fdd1-c0a1-5ec6-ba88-fde89d476ede">'Use Phase'!$N$57</definedName>
    <definedName name="ox_8aabacb6_a791_5361_80be_606895d24dee" comment="milleleaf node 8aabacb6-a791-5361-80be-606895d24dee">'Heat map article'!$AH$36</definedName>
    <definedName name="ox_8aae2400_c7cb_5c03_ad84_73fa3af1bf8f" comment="milleleaf node 8aae2400-c7cb-5c03-ad84-73fa3af1bf8f">Resume_SensAnal!$AQ$124</definedName>
    <definedName name="ox_8ab22d0f_13c7_581d_b7e5_25151fbc34f5" comment="milleleaf node 8ab22d0f-13c7-581d-b7e5-25151fbc34f5">Graphs!$G$60</definedName>
    <definedName name="ox_8abcec79_4657_5fa2_a956_f7b68de2e9d7" comment="milleleaf node 8abcec79-4657-5fa2-a956-f7b68de2e9d7">Production!$V$71</definedName>
    <definedName name="ox_8abd6329_e542_5023_9e9c_87995f14dd75" comment="milleleaf node 8abd6329-e542-5023-9e9c-87995f14dd75">Resume_SensAnal!$O$194</definedName>
    <definedName name="ox_8ac0d4dd_06f2_5fe2_964d_d9c50c07fba9" comment="milleleaf node 8ac0d4dd-06f2-5fe2-964d-d9c50c07fba9">'Use Phase'!$V$146</definedName>
    <definedName name="ox_8ac43257_5270_5139_bd5e_5dba1c03dc00" comment="milleleaf node 8ac43257-5270-5139-bd5e-5dba1c03dc00">'Heat map article'!$U$145</definedName>
    <definedName name="ox_8ac4c3d2_840b_5355_8037_529f61bce83e" comment="milleleaf node 8ac4c3d2-840b-5355-8037-529f61bce83e">Recycling!$AC$115</definedName>
    <definedName name="ox_8ac6f3b4_01ed_55fb_ac77_4471cfaedc77" comment="milleleaf node 8ac6f3b4-01ed-55fb-ac77-4471cfaedc77">Resume_SensAnal!$H$70</definedName>
    <definedName name="ox_8ac82485_2ef4_569f_9c67_b0039d4ac466" comment="milleleaf node 8ac82485-2ef4-569f-9c67-b0039d4ac466">'Heat map article'!$AB$104</definedName>
    <definedName name="ox_8acc4473_add7_560b_8f3f_544c0154ff3d" comment="milleleaf node 8acc4473-add7-560b-8f3f-544c0154ff3d">Resume_SensAnal!$D$154</definedName>
    <definedName name="ox_8ad1af5f_7951_5da1_b323_601ab1378678" comment="milleleaf node 8ad1af5f-7951-5da1-b323-601ab1378678">Production!$L$69</definedName>
    <definedName name="ox_8ad6b359_7354_5d7e_92e7_086270e16b83" comment="milleleaf node 8ad6b359-7354-5d7e-92e7-086270e16b83">Whisker_Sens!$J$4</definedName>
    <definedName name="ox_8adcdd1b_0fd3_52ab_9af4_046c33929901" comment="milleleaf node 8adcdd1b-0fd3-52ab-9af4-046c33929901">'Heat map article'!$AB$110</definedName>
    <definedName name="ox_8adcea0c_ebce_592a_9553_56ec9cf62cc5" comment="milleleaf node 8adcea0c-ebce-592a-9553-56ec9cf62cc5">Recycling!$V$146</definedName>
    <definedName name="ox_8ade7276_0e7d_5687_8ed5_415503f94aad" comment="milleleaf node 8ade7276-0e7d-5687-8ed5-415503f94aad">'Heat map article'!$F$85</definedName>
    <definedName name="ox_8adeb2ae_c2c0_5ec4_ad64_4d2f3207934f" comment="milleleaf node 8adeb2ae-c2c0-5ec4-ad64-4d2f3207934f">Production!$B$27</definedName>
    <definedName name="ox_8ae08764_9cdb_5e2b_bb48_4424c64093b4" comment="milleleaf node 8ae08764-9cdb-5e2b-bb48-4424c64093b4">Recycling!$BP$301</definedName>
    <definedName name="ox_8ae0a3b0_a617_5878_8e54_c277f108acd7" comment="milleleaf node 8ae0a3b0-a617-5878-8e54-c277f108acd7">Whisker_Sens!$D$42</definedName>
    <definedName name="ox_8ae3c8c5_46f0_5dd3_af15_e7aca7e3755e" comment="milleleaf node 8ae3c8c5-46f0-5dd3-af15-e7aca7e3755e">Recycling!$V$132</definedName>
    <definedName name="ox_8aebdefb_27b1_5af3_9ee4_5a6295fca8df" comment="milleleaf node 8aebdefb-27b1-5af3-9ee4-5a6295fca8df">'Use Phase'!$N$329</definedName>
    <definedName name="ox_8afbfbc6_b040_5914_92be_e0d648989db5" comment="milleleaf node 8afbfbc6-b040-5914-92be-e0d648989db5">Recycling!$BB$90</definedName>
    <definedName name="ox_8b0337bb_6352_5d41_84da_d394b85ddd20" comment="milleleaf node 8b0337bb-6352-5d41-84da-d394b85ddd20">'Heat map article'!$E$29</definedName>
    <definedName name="ox_8b0a2b52_6f01_55cc_93ee_db8d3c9ebf63" comment="milleleaf node 8b0a2b52-6f01-55cc-93ee-db8d3c9ebf63">Recycling!$AR$96</definedName>
    <definedName name="ox_8b0b9966_7b1f_58d9_8f4a_12bc79d64f2f" comment="milleleaf node 8b0b9966-7b1f-58d9-8f4a-12bc79d64f2f">'Heat map article'!$V$143</definedName>
    <definedName name="ox_8b15bfce_c144_569e_996d_2a07aa4567d1" comment="milleleaf node 8b15bfce-c144-569e-996d-2a07aa4567d1">Graphs!$E$30</definedName>
    <definedName name="ox_8b16198d_6dfa_571c_b4ce_83d776a9dcd8" comment="milleleaf node 8b16198d-6dfa-571c-b4ce-83d776a9dcd8">'Heat map article'!$O$57</definedName>
    <definedName name="ox_8b1a562d_d6d9_56bc_ae50_ce58fb44d211" comment="milleleaf node 8b1a562d-d6d9-56bc-ae50-ce58fb44d211">'Use Phase'!$P$345</definedName>
    <definedName name="ox_8b1a7d7e_67a4_5a16_87ff_1aeb8f0e9d4c" comment="milleleaf node 8b1a7d7e-67a4-5a16-87ff-1aeb8f0e9d4c">'Heat map article'!$AQ$15</definedName>
    <definedName name="ox_8b1db595_315a_5390_bfc3_ba4253212a84" comment="milleleaf node 8b1db595-315a-5390-bfc3-ba4253212a84">Production!$BF$210</definedName>
    <definedName name="ox_8b1f40da_6c20_5808_825a_dbca1e04267b" comment="milleleaf node 8b1f40da-6c20-5808-825a-dbca1e04267b">Recycling!$AP$10</definedName>
    <definedName name="ox_8b20c63b_197a_53fb_8bdc_6b86e537fa92" comment="milleleaf node 8b20c63b-197a-53fb-8bdc-6b86e537fa92">'Use Phase'!$AE$243</definedName>
    <definedName name="ox_8b234269_505c_51fe_b263_e6222b10a868" comment="milleleaf node 8b234269-505c-51fe-b263-e6222b10a868">Resume_SensAnal!$T$36</definedName>
    <definedName name="ox_8b248c2f_e64a_563f_a687_b07c208c683e" comment="milleleaf node 8b248c2f-e64a-563f-a687-b07c208c683e">'Use Phase'!$R$39</definedName>
    <definedName name="ox_8b267b7e_2904_530a_8f5e_070a33d73525" comment="milleleaf node 8b267b7e-2904-530a-8f5e-070a33d73525">'Heat map article'!$AD$46</definedName>
    <definedName name="ox_8b279316_f7bd_50c0_8ce3_1ac652f6d56a" comment="milleleaf node 8b279316-f7bd-50c0-8ce3-1ac652f6d56a">Resume_SensAnal!$R$119</definedName>
    <definedName name="ox_8b284fc9_6eef_5113_a0f5_0a169084436e" comment="milleleaf node 8b284fc9-6eef-5113-a0f5-0a169084436e">'Use Phase'!$M$223</definedName>
    <definedName name="ox_8b298720_1e7a_56de_97fd_82fb617727bb" comment="milleleaf node 8b298720-1e7a-56de-97fd-82fb617727bb">Resume_SensAnal!$T$121</definedName>
    <definedName name="ox_8b2a0484_7539_52fa_856f_309714c5a33c" comment="milleleaf node 8b2a0484-7539-52fa-856f-309714c5a33c">Production!$O$96</definedName>
    <definedName name="ox_8b2a1e6d_4b9f_5643_b168_bb33adeb7caa" comment="milleleaf node 8b2a1e6d-4b9f-5643-b168-bb33adeb7caa">Production!$BD$179</definedName>
    <definedName name="ox_8b2a282f_4b31_5c1d_a90f_fa90d47755c9" comment="milleleaf node 8b2a282f-4b31-5c1d-a90f-fa90d47755c9">Resume_SensAnal!$AD$49</definedName>
    <definedName name="ox_8b2a70b1_fb89_50dd_a323_45cac6bcd8f6" comment="milleleaf node 8b2a70b1-fb89-50dd-a323-45cac6bcd8f6">'Heat map article'!$AH$124</definedName>
    <definedName name="ox_8b33712a_1d75_535f_a8f0_33627f04566f" comment="milleleaf node 8b33712a-1d75-535f-a8f0-33627f04566f">'Use Phase_Grid'!$B$36</definedName>
    <definedName name="ox_8b389db5_1be5_5cf1_9a9a_db8a44ba30cf" comment="milleleaf node 8b389db5-1be5-5cf1-9a9a-db8a44ba30cf">'Use Phase'!$P$396</definedName>
    <definedName name="ox_8b3909a8_6bac_5ca4_a166_20c45c1f2259" comment="milleleaf node 8b3909a8-6bac-5ca4-a166-20c45c1f2259">'Use Phase'!$P$58</definedName>
    <definedName name="ox_8b3a29c9_e1e1_578b_b17f_02689675c037" comment="milleleaf node 8b3a29c9-e1e1-578b-b17f-02689675c037">'Use Phase_Grid'!$T$210</definedName>
    <definedName name="ox_8b3a9583_0050_5dba_96c0_5873b8f1a919" comment="milleleaf node 8b3a9583-0050-5dba-96c0-5873b8f1a919">'Use Phase'!$AH$172</definedName>
    <definedName name="ox_8b3bc51d_7987_5ab7_9df6_29dcd179ec17" comment="milleleaf node 8b3bc51d-7987-5ab7-9df6-29dcd179ec17">'Use Phase'!$P$22</definedName>
    <definedName name="ox_8b3bea99_b654_56be_935b_870ec00e5dbf" comment="milleleaf node 8b3bea99-b654-56be-935b-870ec00e5dbf">Resume_SensAnal!$C$218</definedName>
    <definedName name="ox_8b3f82e8_6b5a_5350_bf96_490f4ce8c1f8" comment="milleleaf node 8b3f82e8-6b5a-5350-bf96-490f4ce8c1f8">Recycling!$AW$298</definedName>
    <definedName name="ox_8b41c91f_eb71_56e1_bea9_e547773a7002" comment="milleleaf node 8b41c91f-eb71-56e1-bea9-e547773a7002">Resume_SensAnal!$D$19</definedName>
    <definedName name="ox_8b427128_637a_5591_a104_61eea2711e67" comment="milleleaf node 8b427128-637a-5591-a104-61eea2711e67">'Heat map article'!$N$66</definedName>
    <definedName name="ox_8b45e413_dc57_5351_bb11_b71a9eb4d606" comment="milleleaf node 8b45e413-dc57-5351-bb11-b71a9eb4d606">'Use Phase'!$M$173</definedName>
    <definedName name="ox_8b467595_1334_59b8_b776_5612e6ff895e" comment="milleleaf node 8b467595-1334-59b8-b776-5612e6ff895e">'Use Phase'!$Q$105</definedName>
    <definedName name="ox_8b4c50fe_60da_5398_b672_36da7d554bef" comment="milleleaf node 8b4c50fe-60da-5398-b672-36da7d554bef">'Heat map article'!$AI$80</definedName>
    <definedName name="ox_8b4d71dc_c0a6_5abd_bf7c_9561f2519fc0" comment="milleleaf node 8b4d71dc-c0a6-5abd-bf7c-9561f2519fc0">Production!$Q$188</definedName>
    <definedName name="ox_8b57530c_bac3_5bee_b7dc_fbd2b0fc68ab" comment="milleleaf node 8b57530c-bac3-5bee-b7dc-fbd2b0fc68ab">Graphs!$P$14</definedName>
    <definedName name="ox_8b57c615_b435_59a1_8a36_174ef3462f7d" comment="milleleaf node 8b57c615-b435-59a1-8a36-174ef3462f7d">'Use Phase'!$O$39</definedName>
    <definedName name="ox_8b596e32_b9e8_5fc1_b0d8_e3eaf04f8c8a" comment="milleleaf node 8b596e32-b9e8-5fc1-b0d8-e3eaf04f8c8a">Production!$AK$216</definedName>
    <definedName name="ox_8b5fa684_ea49_53cc_902f_7c51db7df8c6" comment="milleleaf node 8b5fa684-ea49-53cc-902f-7c51db7df8c6">'Use Phase'!$P$382</definedName>
    <definedName name="ox_8b5fbd7f_8150_5d92_9412_6c6401dd361c" comment="milleleaf node 8b5fbd7f-8150-5d92-9412-6c6401dd361c">'Heat map article'!$E$95</definedName>
    <definedName name="ox_8b664f8d_3baa_5052_b85d_278fbee7c138" comment="milleleaf node 8b664f8d-3baa-5052-b85d-278fbee7c138">Recycling!$AV$20</definedName>
    <definedName name="ox_8b66ca37_4f90_5b2c_893d_c5da6cec9c91" comment="milleleaf node 8b66ca37-4f90-5b2c-893d-c5da6cec9c91">Resume_SensAnal!$AE$38</definedName>
    <definedName name="ox_8b69ab35_8766_50bd_afaf_3e078d836c87" comment="milleleaf node 8b69ab35-8766-50bd-afaf-3e078d836c87">'Use Phase'!$P$14</definedName>
    <definedName name="ox_8b6a0a7a_8bbe_51e0_9e73_3642a4c14c5a" comment="milleleaf node 8b6a0a7a-8bbe-51e0-9e73-3642a4c14c5a">'Use Phase'!$N$396</definedName>
    <definedName name="ox_8b6ceba5_2000_5001_a58d_3f8f979cfd53" comment="milleleaf node 8b6ceba5-2000-5001-a58d-3f8f979cfd53">Resume_SensAnal!$T$199</definedName>
    <definedName name="ox_8b6e2480_5228_5575_a34b_87b04c887c31" comment="milleleaf node 8b6e2480-5228-5575-a34b-87b04c887c31">Recycling!$T$91</definedName>
    <definedName name="ox_8b715e52_83e4_5b6a_ac10_aa5522cac0b1" comment="milleleaf node 8b715e52-83e4-5b6a-ac10-aa5522cac0b1">Recycling!$AP$337</definedName>
    <definedName name="ox_8b734fbe_544c_5317_b841_852d6b70f2e1" comment="milleleaf node 8b734fbe-544c-5317-b841-852d6b70f2e1">'Use Phase'!$W$302</definedName>
    <definedName name="ox_8b7368bc_0ddd_5b65_915f_7a47096a9c62" comment="milleleaf node 8b7368bc-0ddd-5b65-915f-7a47096a9c62">'Use Phase_Grid'!$O$117</definedName>
    <definedName name="ox_8b73cb26_157f_50b8_9730_bc5b69019144" comment="milleleaf node 8b73cb26-157f-50b8-9730-bc5b69019144">Production!$M$98</definedName>
    <definedName name="ox_8b7826b6_5ef2_5d41_8d32_6cdc03bda1b1" comment="milleleaf node 8b7826b6-5ef2-5d41-8d32-6cdc03bda1b1">'Use Phase'!$AJ$283</definedName>
    <definedName name="ox_8b79b9ba_4dda_5685_a83d_c211322f78af" comment="milleleaf node 8b79b9ba-4dda-5685-a83d-c211322f78af">Recycling!$AT$64</definedName>
    <definedName name="ox_8b7c5821_4d30_58be_980b_561aa409f769" comment="milleleaf node 8b7c5821-4d30-58be-980b-561aa409f769">'Use Phase'!$M$57</definedName>
    <definedName name="ox_8b7cc95b_a6e2_58f9_94b5_f18be9e54e0a" comment="milleleaf node 8b7cc95b-a6e2-58f9-94b5-f18be9e54e0a">'Use Phase_Grid'!$M$30</definedName>
    <definedName name="ox_8b7d4cd2_034c_517f_8142_5f531621046e" comment="milleleaf node 8b7d4cd2-034c-517f-8142-5f531621046e">Production!$R$34</definedName>
    <definedName name="ox_8b81a125_2cb9_5805_883e_1e306f2be0c1" comment="milleleaf node 8b81a125-2cb9-5805-883e-1e306f2be0c1">Recycling!$AO$82</definedName>
    <definedName name="ox_8b8279a9_cc97_503d_9fb9_73b46ba4d47a" comment="milleleaf node 8b8279a9-cc97-503d-9fb9-73b46ba4d47a">Recycling!$O$82</definedName>
    <definedName name="ox_8b84932d_0995_5dfa_b2bb_35a9ba41027d" comment="milleleaf node 8b84932d-0995-5dfa-b2bb-35a9ba41027d">'Use Phase'!$AI$139</definedName>
    <definedName name="ox_8b8517ef_597c_564f_b2ed_72b3d19b19f7" comment="milleleaf node 8b8517ef-597c-564f-b2ed-72b3d19b19f7">Resume_SensAnal!$O$92</definedName>
    <definedName name="ox_8b870363_75d4_5ab3_b9c4_0e3d0a6bc5cb" comment="milleleaf node 8b870363-75d4-5ab3-b9c4-0e3d0a6bc5cb">'Heat map article'!$I$149</definedName>
    <definedName name="ox_8b8c6e33_8fce_5fed_a1a6_991b045afa8d" comment="milleleaf node 8b8c6e33-8fce-5fed-a1a6-991b045afa8d">Resume_SensAnal!$AI$65</definedName>
    <definedName name="ox_8b94bbc5_c585_5246_83a0_cd39202e85c9" comment="milleleaf node 8b94bbc5-c585-5246-83a0-cd39202e85c9">'Heat map article'!$M$23</definedName>
    <definedName name="ox_8b96aec9_a0b3_527d_9d65_204831d9d076" comment="milleleaf node 8b96aec9-a0b3-527d-9d65-204831d9d076">Production!$S$6</definedName>
    <definedName name="ox_8b976e2c_8c8b_5b17_b66a_f2e89d2d9bd6" comment="milleleaf node 8b976e2c-8c8b-5b17-b66a-f2e89d2d9bd6">Resume_SensAnal!$P$67</definedName>
    <definedName name="ox_8b9909ab_5efb_5a05_8f48_c8d18a28dad1" comment="milleleaf node 8b9909ab-5efb-5a05-8f48-c8d18a28dad1">'Use Phase_Grid'!$M$140</definedName>
    <definedName name="ox_8b997a99_80ee_5919_a123_91e8bb3095ed" comment="milleleaf node 8b997a99-80ee-5919-a123-91e8bb3095ed">'Heat map article'!$AJ$26</definedName>
    <definedName name="ox_8b9b1f3a_91ee_51a4_8362_edcea1069ede" comment="milleleaf node 8b9b1f3a-91ee-51a4-8362-edcea1069ede">'Use Phase'!$V$145</definedName>
    <definedName name="ox_8ba58a55_442f_57fa_a7b9_98a101dca10d" comment="milleleaf node 8ba58a55-442f-57fa-a7b9-98a101dca10d">Production!$K$63</definedName>
    <definedName name="ox_8ba5bd04_9c4e_54d5_98e7_fcfb80ed3f66" comment="milleleaf node 8ba5bd04-9c4e-54d5-98e7-fcfb80ed3f66">'Use Phase'!$L$329</definedName>
    <definedName name="ox_8ba789ff_42b2_5f32_9d14_0f7f71f8dbba" comment="milleleaf node 8ba789ff-42b2-5f32-9d14-0f7f71f8dbba">Recycling!$O$103</definedName>
    <definedName name="ox_8ba81a1d_0079_5523_a502_d6054efe39eb" comment="milleleaf node 8ba81a1d-0079-5523-a502-d6054efe39eb">Recycling!$L$94</definedName>
    <definedName name="ox_8baa8c58_86ec_55b1_a6e6_d6bb107f6c92" comment="milleleaf node 8baa8c58-86ec-55b1-a6e6-d6bb107f6c92">Production!$I$166</definedName>
    <definedName name="ox_8baa9645_cd01_5b3f_a825_50f20a6ab95a" comment="milleleaf node 8baa9645-cd01-5b3f-a825-50f20a6ab95a">Resume_SensAnal!$AB$65</definedName>
    <definedName name="ox_8bab8a86_ebdd_5ad2_be63_8b7b27a9f058" comment="milleleaf node 8bab8a86-ebdd-5ad2-be63-8b7b27a9f058">Resume_SensAnal!$AC$88</definedName>
    <definedName name="ox_8bada99c_f1c5_5fd5_97d8_ea2d43e1270a" comment="milleleaf node 8bada99c-f1c5-5fd5-97d8-ea2d43e1270a">'Heat map article'!$E$13</definedName>
    <definedName name="ox_8bb14eee_0ee9_5e32_b360_9537df45f3e4" comment="milleleaf node 8bb14eee-0ee9-5e32-b360-9537df45f3e4">Resume_SensAnal!$H$67</definedName>
    <definedName name="ox_8bb26cf8_9175_532b_97f0_705240f4e418" comment="milleleaf node 8bb26cf8-9175-532b-97f0-705240f4e418">Whisker_Sens!$D$35</definedName>
    <definedName name="ox_8bb364ad_5f34_54c1_8f75_b368886f2038" comment="milleleaf node 8bb364ad-5f34-54c1-8f75-b368886f2038">Resume_SensAnal!$F$163</definedName>
    <definedName name="ox_8bb5d970_f666_55de_8ed8_26b2cdde9ef1" comment="milleleaf node 8bb5d970-f666-55de-8ed8-26b2cdde9ef1">'Use Phase'!$AK$329</definedName>
    <definedName name="ox_8bb7a0c6_9310_5148_9d88_043d644c51f3" comment="milleleaf node 8bb7a0c6-9310-5148-9d88-043d644c51f3">Resume_SensAnal!$W$218</definedName>
    <definedName name="ox_8bba6f5b_a388_5178_ba5b_0db5d2f4bb20" comment="milleleaf node 8bba6f5b-a388-5178-ba5b-0db5d2f4bb20">Recycling!$BP$134</definedName>
    <definedName name="ox_8bbbeab6_cd86_5691_9e73_74cfa30835ef" comment="milleleaf node 8bbbeab6-cd86-5691-9e73-74cfa30835ef">'Use Phase'!$AI$294</definedName>
    <definedName name="ox_8bbe8a69_82dd_528f_b158_ec88ba6c1171" comment="milleleaf node 8bbe8a69-82dd-528f-b158-ec88ba6c1171">'Use Phase'!$L$249</definedName>
    <definedName name="ox_8bc258e5_6c83_563b_b6a4_c2dc88ac2dbc" comment="milleleaf node 8bc258e5-6c83-563b-b6a4-c2dc88ac2dbc">Production!$AA$148</definedName>
    <definedName name="ox_8bc2d277_ec7b_54ee_84b0_c51c7ee5434c" comment="milleleaf node 8bc2d277-ec7b-54ee-84b0-c51c7ee5434c">'Use Phase'!$Q$260</definedName>
    <definedName name="ox_8bc3ab1c_51e9_5b09_8dc2_6c626fabe00d" comment="milleleaf node 8bc3ab1c-51e9-5b09-8dc2-6c626fabe00d">'Use Phase_Grid'!$O$200</definedName>
    <definedName name="ox_8bc72d16_f407_5707_a4b5_805df78e28a9" comment="milleleaf node 8bc72d16-f407-5707-a4b5-805df78e28a9">'Heat map article'!$R$42</definedName>
    <definedName name="ox_8bcbb4b4_4fbd_5e8f_a4a7_754ebe4d5677" comment="milleleaf node 8bcbb4b4-4fbd-5e8f-a4a7-754ebe4d5677">'Use Phase'!$M$3</definedName>
    <definedName name="ox_8bcc3e71_5544_5cd6_ac9f_eba3f849146c" comment="milleleaf node 8bcc3e71-5544-5cd6-ac9f-eba3f849146c">'Use Phase'!$Q$233</definedName>
    <definedName name="ox_8bd03225_4443_5bbe_8522_cb03431dd4fc" comment="milleleaf node 8bd03225-4443-5bbe-8522-cb03431dd4fc">'Use Phase'!$U$272</definedName>
    <definedName name="ox_8bd3b891_4e4d_571b_8ba2_4b69f3689aff" comment="milleleaf node 8bd3b891-4e4d-571b-8ba2-4b69f3689aff">Resume_SensAnal!$R$10</definedName>
    <definedName name="ox_8bd7078b_6fd4_5a23_8d65_b7417a568e16" comment="milleleaf node 8bd7078b-6fd4-5a23-8d65-b7417a568e16">'Heat map article'!$W$30</definedName>
    <definedName name="ox_8bd74489_638e_546a_8e27_158942854ec2" comment="milleleaf node 8bd74489-638e-546a-8e27-158942854ec2">Production!$B$40</definedName>
    <definedName name="ox_8bd92844_4f47_5f95_8232_002f142f430b" comment="milleleaf node 8bd92844-4f47-5f95-8232-002f142f430b">'Use Phase'!$AK$229</definedName>
    <definedName name="ox_8bdc584b_5e3d_5046_828c_89f01e2f292c" comment="milleleaf node 8bdc584b-5e3d-5046-828c-89f01e2f292c">Resume_SensAnal!$E$151</definedName>
    <definedName name="ox_8bdda29d_3aef_51f3_bda0_ea562246d97e" comment="milleleaf node 8bdda29d-3aef-51f3-bda0-ea562246d97e">Recycling!$AB$86</definedName>
    <definedName name="ox_8bde6d78_4813_548e_974e_bbc694ce166d" comment="milleleaf node 8bde6d78-4813-548e-974e-bbc694ce166d">Recycling!$V$127</definedName>
    <definedName name="ox_8bdf3ec5_1ea3_5103_b8f8_4780aaa276ab" comment="milleleaf node 8bdf3ec5-1ea3-5103-b8f8-4780aaa276ab">Resume_SensAnal!$W$196</definedName>
    <definedName name="ox_8be02a68_125b_50ec_8c9d_b94ab264b290" comment="milleleaf node 8be02a68-125b-50ec-8c9d-b94ab264b290">'Heat map article'!$AA$85</definedName>
    <definedName name="ox_8be9ba8c_9e18_5f1b_a0ce_26b6af5487a1" comment="milleleaf node 8be9ba8c-9e18-5f1b-a0ce-26b6af5487a1">'Heat map article'!$AJ$123</definedName>
    <definedName name="ox_8beb156b_8999_560c_b071_d13804904615" comment="milleleaf node 8beb156b-8999-560c-b071-d13804904615">'Use Phase'!$AE$259</definedName>
    <definedName name="ox_8beb5105_f46c_5da0_aec6_ab4ba18a724f" comment="milleleaf node 8beb5105-f46c-5da0-aec6-ab4ba18a724f">'Heat map article'!$G$9</definedName>
    <definedName name="ox_8befa1a6_c995_50cf_86bc_6fe31252f02a" comment="milleleaf node 8befa1a6-c995-50cf-86bc-6fe31252f02a">Production!$O$25</definedName>
    <definedName name="ox_8bf1cbed_fe89_542c_b127_1e473a6716c8" comment="milleleaf node 8bf1cbed-fe89-542c-b127-1e473a6716c8">'Use Phase'!$AH$296</definedName>
    <definedName name="ox_8bf28214_2b40_5370_8852_1c633e6ced53" comment="milleleaf node 8bf28214-2b40-5370-8852-1c633e6ced53">Resume_SensAnal!$C$194</definedName>
    <definedName name="ox_8bf328b3_92bd_5660_be02_3715424b22d8" comment="milleleaf node 8bf328b3-92bd-5660-be02-3715424b22d8">Resume_SensAnal!$O$124</definedName>
    <definedName name="ox_8bf6afc7_5f5b_5dec_9c9a_c6aaf946c17d" comment="milleleaf node 8bf6afc7-5f5b-5dec-9c9a-c6aaf946c17d">Recycling!$BD$146</definedName>
    <definedName name="ox_8bfd7511_a657_580d_a253_e0d72d3e5024" comment="milleleaf node 8bfd7511-a657-580d-a253-e0d72d3e5024">'Use Phase'!$K$200</definedName>
    <definedName name="ox_8bfd84a4_0458_5e27_9f42_4ac0831deaaa" comment="milleleaf node 8bfd84a4-0458-5e27-9f42-4ac0831deaaa">'Use Phase_Grid'!$S$202</definedName>
    <definedName name="ox_8bff3112_1ad2_5e68_aa64_95bf2ff02c30" comment="milleleaf node 8bff3112-1ad2-5e68-aa64-95bf2ff02c30">'Use Phase'!$AI$242</definedName>
    <definedName name="ox_8bff74d8_b029_50bc_9cb7_3c563255d5f2" comment="milleleaf node 8bff74d8-b029-50bc-9cb7-3c563255d5f2">'Use Phase'!$R$314</definedName>
    <definedName name="ox_8c012db4_412a_50c7_a9bf_9275e75d7e8b" comment="milleleaf node 8c012db4-412a-50c7-a9bf-9275e75d7e8b">'Use Phase'!$R$8</definedName>
    <definedName name="ox_8c021a67_443c_5eca_a631_0eef0f044707" comment="milleleaf node 8c021a67-443c-5eca-a631-0eef0f044707">Graphs!$I$5</definedName>
    <definedName name="ox_8c036c29_6044_50ab_9cf2_253f01d0ff16" comment="milleleaf node 8c036c29-6044-50ab-9cf2-253f01d0ff16">Recycling!$AR$344</definedName>
    <definedName name="ox_8c0b8654_e34a_5912_b906_dff26a97db2c" comment="milleleaf node 8c0b8654-e34a-5912-b906-dff26a97db2c">Production!$AA$180</definedName>
    <definedName name="ox_8c0e7eb5_ac41_5e73_bd99_0ccdc3ef3b1c" comment="milleleaf node 8c0e7eb5-ac41-5e73-bd99-0ccdc3ef3b1c">'Use Phase'!$AK$165</definedName>
    <definedName name="ox_8c0f10a7_2826_59e1_85b3_96230a27fb4d" comment="milleleaf node 8c0f10a7-2826-59e1-85b3-96230a27fb4d">Resume_SensAnal!$R$64</definedName>
    <definedName name="ox_8c0f2bd0_eee4_5358_ad1b_01841f2a4c58" comment="milleleaf node 8c0f2bd0-eee4-5358-ad1b-01841f2a4c58">'Use Phase'!$T$174</definedName>
    <definedName name="ox_8c0fb6ba_454a_5be4_bf0b_fabdfd886988" comment="milleleaf node 8c0fb6ba-454a-5be4-bf0b-fabdfd886988">'Heat map article'!$AG$141</definedName>
    <definedName name="ox_8c1285a2_a8c9_592d_9941_fad3e2188427" comment="milleleaf node 8c1285a2-a8c9-592d-9941-fad3e2188427">Recycling!$L$156</definedName>
    <definedName name="ox_8c1780d8_308f_59dd_9911_ee862c51943c" comment="milleleaf node 8c1780d8-308f-59dd-9911-ee862c51943c">'Use Phase'!$M$50</definedName>
    <definedName name="ox_8c181afd_07ea_535a_a041_83a8f16d28fb" comment="milleleaf node 8c181afd-07ea-535a-a041-83a8f16d28fb">'Heat map article'!$D$131</definedName>
    <definedName name="ox_8c18abc2_b4db_5f6b_b14f_c6b726ac416f" comment="milleleaf node 8c18abc2-b4db-5f6b-b14f-c6b726ac416f">Resume_SensAnal!$J$198</definedName>
    <definedName name="ox_8c18c94a_f832_5099_a16d_fa2318f00900" comment="milleleaf node 8c18c94a-f832-5099-a16d-fa2318f00900">'Use Phase_Grid'!$L$197</definedName>
    <definedName name="ox_8c191d9c_1538_57e8_9805_fa6f15dbd82c" comment="milleleaf node 8c191d9c-1538-57e8-9805-fa6f15dbd82c">'Use Phase'!$AF$208</definedName>
    <definedName name="ox_8c1d8692_e379_508e_8cc7_09e46f3f884c" comment="milleleaf node 8c1d8692-e379-508e-8cc7-09e46f3f884c">Production!$BO$207</definedName>
    <definedName name="ox_8c1f4240_7650_53eb_8447_9cef5604efc8" comment="milleleaf node 8c1f4240-7650-53eb-8447-9cef5604efc8">Recycling!$AV$95</definedName>
    <definedName name="ox_8c204b3b_e32b_5a9d_be31_cfb4be442778" comment="milleleaf node 8c204b3b-e32b-5a9d-be31-cfb4be442778">'Use Phase_Grid'!$L$8</definedName>
    <definedName name="ox_8c225a07_16c7_5bb5_a0b4_7898ba3378dc" comment="milleleaf node 8c225a07-16c7-5bb5-a0b4-7898ba3378dc">Resume_SensAnal!$H$135</definedName>
    <definedName name="ox_8c2958c3_efa9_552c_8f38_c5ceefae7cfe" comment="milleleaf node 8c2958c3-efa9-552c-8f38-c5ceefae7cfe">Recycling!$AO$145</definedName>
    <definedName name="ox_8c2bacc9_c1f2_5e3b_a420_13081756996f" comment="milleleaf node 8c2bacc9-c1f2-5e3b-a420-13081756996f">'Heat map article'!$E$154</definedName>
    <definedName name="ox_8c2e6783_708c_59e8_b529_9780baacec1a" comment="milleleaf node 8c2e6783-708c-59e8-b529-9780baacec1a">Recycling!$AR$74</definedName>
    <definedName name="ox_8c358451_ebb8_58a5_8b8d_08a6c25a1611" comment="milleleaf node 8c358451-ebb8-58a5-8b8d-08a6c25a1611">Resume_SensAnal!$U$218</definedName>
    <definedName name="ox_8c39de2a_b20b_516e_b929_cd58f7d9aeea" comment="milleleaf node 8c39de2a-b20b-516e-b929-cd58f7d9aeea">'Use Phase_Grid'!$M$49</definedName>
    <definedName name="ox_8c3cec4f_ace6_5ad5_9c1f_9a5e338c7ba7" comment="milleleaf node 8c3cec4f-ace6-5ad5-9c1f-9a5e338c7ba7">Production!$N$167</definedName>
    <definedName name="ox_8c3e6ac6_6ac5_5102_886e_8dec0c8358f3" comment="milleleaf node 8c3e6ac6-6ac5-5102-886e-8dec0c8358f3">'Use Phase'!$AE$292</definedName>
    <definedName name="ox_8c41b5c8_938a_51fd_8949_8d254d935b1f" comment="milleleaf node 8c41b5c8-938a-51fd-8949-8d254d935b1f">Recycling!$BI$107</definedName>
    <definedName name="ox_8c437152_9102_5159_a8df_121fffbf8f75" comment="milleleaf node 8c437152-9102-5159-a8df-121fffbf8f75">'Heat map article'!$X$30</definedName>
    <definedName name="ox_8c452e4c_39de_5e32_8e7c_07230a8f2459" comment="milleleaf node 8c452e4c-39de-5e32-8e7c-07230a8f2459">Recycling!$BC$90</definedName>
    <definedName name="ox_8c461763_9321_5b0a_897a_668c2297dafe" comment="milleleaf node 8c461763-9321-5b0a-897a-668c2297dafe">Resume_SensAnal!$A$192</definedName>
    <definedName name="ox_8c4b452c_7aae_5ad8_bd10_43f0969b41b1" comment="milleleaf node 8c4b452c-7aae-5ad8-bd10-43f0969b41b1">Resume_SensAnal!$I$212</definedName>
    <definedName name="ox_8c4b58cc_5346_57f4_b2d0_0536a6cda2f9" comment="milleleaf node 8c4b58cc-5346-57f4-b2d0-0536a6cda2f9">'Use Phase_Grid'!$J$265</definedName>
    <definedName name="ox_8c4bd44f_9fd5_5df2_b39a_8192d8b326c8" comment="milleleaf node 8c4bd44f-9fd5-5df2-b39a-8192d8b326c8">'Use Phase_Grid'!$Q$221</definedName>
    <definedName name="ox_8c4f45d2_68f0_50ce_ab39_1984dab9510a" comment="milleleaf node 8c4f45d2-68f0-50ce-ab39-1984dab9510a">Resume_SensAnal!$AC$95</definedName>
    <definedName name="ox_8c519e40_9755_5c97_b57e_da53526fc0bd" comment="milleleaf node 8c519e40-9755-5c97-b57e-da53526fc0bd">'Heat map article'!$C$55</definedName>
    <definedName name="ox_8c53de28_8dc7_5fd5_87c5_0566765865f7" comment="milleleaf node 8c53de28-8dc7-5fd5-87c5-0566765865f7">'Heat map article'!$AT$11</definedName>
    <definedName name="ox_8c56c9ff_47a3_5164_9836_3dcdc350d41a" comment="milleleaf node 8c56c9ff-47a3-5164-9836-3dcdc350d41a">'Use Phase'!$V$282</definedName>
    <definedName name="ox_8c5dbade_3a2b_5ce6_a336_621bc98c8d6c" comment="milleleaf node 8c5dbade-3a2b-5ce6-a336-621bc98c8d6c">'Use Phase'!$AH$302</definedName>
    <definedName name="ox_8c5ddc36_1f9a_52da_af8b_42f395bfcbec" comment="milleleaf node 8c5ddc36-1f9a-52da-af8b-42f395bfcbec">Resume_SensAnal!$L$204</definedName>
    <definedName name="ox_8c5fae32_a8c7_5cf9_befa_01433bc9f926" comment="milleleaf node 8c5fae32-a8c7-5cf9-befa-01433bc9f926">Recycling!$AX$101</definedName>
    <definedName name="ox_8c624013_d4c1_5eb9_bdbc_85e7fe393344" comment="milleleaf node 8c624013-d4c1-5eb9-bdbc-85e7fe393344">Recycling!$K$112</definedName>
    <definedName name="ox_8c6b8fd4_cbe4_58ef_9e85_3b8425a31d9a" comment="milleleaf node 8c6b8fd4-cbe4-58ef-9e85-3b8425a31d9a">Recycling!$AK$156</definedName>
    <definedName name="ox_8c6f04ce_3476_5443_9fd1_e97ddab87297" comment="milleleaf node 8c6f04ce-3476-5443-9fd1-e97ddab87297">'Use Phase'!$AJ$350</definedName>
    <definedName name="ox_8c6fa13d_9151_5846_9023_703d0bf2569d" comment="milleleaf node 8c6fa13d-9151-5846-9023-703d0bf2569d">'Heat map article'!$J$37</definedName>
    <definedName name="ox_8c73a05b_61c7_53a9_b7d6_43e1a1df70ce" comment="milleleaf node 8c73a05b-61c7-53a9-b7d6-43e1a1df70ce">Resume_SensAnal!$AQ$114</definedName>
    <definedName name="ox_8c769aef_1b81_5463_a425_966ba17b762a" comment="milleleaf node 8c769aef-1b81-5463-a425-966ba17b762a">Recycling!$K$152</definedName>
    <definedName name="ox_8c771205_8687_526f_81d8_a348f49994a7" comment="milleleaf node 8c771205-8687-526f-81d8-a348f49994a7">Recycling!$V$103</definedName>
    <definedName name="ox_8c789624_1bbc_5af7_9c9c_214dcad826de" comment="milleleaf node 8c789624-1bbc-5af7-9c9c-214dcad826de">'Use Phase_Grid'!$J$143</definedName>
    <definedName name="ox_8c79ad29_d40f_5506_9a99_328e01a53ab3" comment="milleleaf node 8c79ad29-d40f-5506-9a99-328e01a53ab3">Production!$J$84</definedName>
    <definedName name="ox_8c7a4004_c092_521f_adf4_fc45db079112" comment="milleleaf node 8c7a4004-c092-521f-adf4-fc45db079112">'Use Phase_Grid'!$K$17</definedName>
    <definedName name="ox_8c7c6b5f_78f6_5c27_8a67_83b1bad94062" comment="milleleaf node 8c7c6b5f-78f6-5c27-8a67-83b1bad94062">Recycling!$R$189</definedName>
    <definedName name="ox_8c7d931c_9250_5c31_9f12_214f3a231289" comment="milleleaf node 8c7d931c-9250-5c31-9f12-214f3a231289">Resume_SensAnal!$AN$129</definedName>
    <definedName name="ox_8c7ff816_54ab_5457_b7f6_887726802cfe" comment="milleleaf node 8c7ff816-54ab-5457-b7f6-887726802cfe">'Heat map article'!$AJ$30</definedName>
    <definedName name="ox_8c808af1_a115_530d_80d0_87baf8621c05" comment="milleleaf node 8c808af1-a115-530d-80d0-87baf8621c05">Resume_SensAnal!$AI$95</definedName>
    <definedName name="ox_8c81f176_7db4_5bfe_885c_0bbf844ec75a" comment="milleleaf node 8c81f176-7db4-5bfe-885c-0bbf844ec75a">Recycling!$AX$106</definedName>
    <definedName name="ox_8c84485b_2af3_5837_96ad_eb0ef42b92ba" comment="milleleaf node 8c84485b-2af3-5837-96ad-eb0ef42b92ba">'Heat map article'!$L$112</definedName>
    <definedName name="ox_8c8735b0_dbf4_58a1_a728_f6cd93d78819" comment="milleleaf node 8c8735b0-dbf4-58a1-a728-f6cd93d78819">Recycling!$M$161</definedName>
    <definedName name="ox_8c88b025_a6fb_5b77_a2d2_1437fbc76913" comment="milleleaf node 8c88b025-a6fb-5b77-a2d2-1437fbc76913">Graphs!$H$15</definedName>
    <definedName name="ox_8c8ba0ee_15af_53c4_a665_2100a106ddda" comment="milleleaf node 8c8ba0ee-15af-53c4-a665-2100a106ddda">'Use Phase'!$M$344</definedName>
    <definedName name="ox_8c8d148b_e8ab_54d5_b0e6_15b368954e39" comment="milleleaf node 8c8d148b-e8ab-54d5-b0e6-15b368954e39">Resume_SensAnal!$G$114</definedName>
    <definedName name="ox_8c8e2340_1b4c_5ced_8761_bc8722c994b1" comment="milleleaf node 8c8e2340-1b4c-5ced-8761-bc8722c994b1">Resume_SensAnal!$F$151</definedName>
    <definedName name="ox_8c90bd17_639f_50af_9fa6_997f7d29063b" comment="milleleaf node 8c90bd17-639f-50af-9fa6-997f7d29063b">'Use Phase_Grid'!$U$206</definedName>
    <definedName name="ox_8c927c19_fc0e_5a0f_a008_6e1c8876b1fc" comment="milleleaf node 8c927c19-fc0e-5a0f-a008-6e1c8876b1fc">'Use Phase'!$R$295</definedName>
    <definedName name="ox_8c934dd3_c376_5790_885e_dd985849356e" comment="milleleaf node 8c934dd3-c376-5790-885e-dd985849356e">Recycling!$D$153</definedName>
    <definedName name="ox_8c93d67a_d68c_5d46_b7b9_9c84010a750f" comment="milleleaf node 8c93d67a-d68c-5d46-b7b9-9c84010a750f">'Heat map article'!$Z$143</definedName>
    <definedName name="ox_8c94a7c8_cc38_5e0e_aef2_b729b97494ab" comment="milleleaf node 8c94a7c8-cc38-5e0e-aef2-b729b97494ab">'Use Phase'!$Q$39</definedName>
    <definedName name="ox_8c94cec2_141e_598d_be54_659b6acca1b9" comment="milleleaf node 8c94cec2-141e-598d-be54-659b6acca1b9">Production!$J$105</definedName>
    <definedName name="ox_8c9535f9_f00d_5dfc_a93a_a736e97fada8" comment="milleleaf node 8c9535f9-f00d-5dfc-a93a-a736e97fada8">Resume_SensAnal!$AG$42</definedName>
    <definedName name="ox_8c9a6b9c_2622_5cb0_8916_38da0269370e" comment="milleleaf node 8c9a6b9c-2622-5cb0-8916-38da0269370e">Resume_SensAnal!$AC$47</definedName>
    <definedName name="ox_8c9c279c_2e53_54e1_a1d7_3f297c3eeb8d" comment="milleleaf node 8c9c279c-2e53-54e1-a1d7-3f297c3eeb8d">'Use Phase'!$T$213</definedName>
    <definedName name="ox_8c9c2acf_c415_5d23_a1f8_823b8a739c6f" comment="milleleaf node 8c9c2acf-c415-5d23-a1f8-823b8a739c6f">'Heat map article'!$AX$38</definedName>
    <definedName name="ox_8c9e082f_9941_5d2a_984f_9ad8cd7e1eb7" comment="milleleaf node 8c9e082f-9941-5d2a-984f-9ad8cd7e1eb7">Graphs!$O$9</definedName>
    <definedName name="ox_8ca085d2_43fd_51ad_a542_dbca495df2a8" comment="milleleaf node 8ca085d2-43fd-51ad-a542-dbca495df2a8">Production!$BD$190</definedName>
    <definedName name="ox_8ca212a2_b131_56c7_af77_5f6d6d71d30c" comment="milleleaf node 8ca212a2-b131-56c7-af77-5f6d6d71d30c">'Use Phase'!$AG$246</definedName>
    <definedName name="ox_8ca3dce3_9088_5487_b5cd_850d0211ccd5" comment="milleleaf node 8ca3dce3-9088-5487-b5cd-850d0211ccd5">'Use Phase'!$K$238</definedName>
    <definedName name="ox_8ca3f756_c609_5bea_b147_339e24bca4bf" comment="milleleaf node 8ca3f756-c609-5bea-b147-339e24bca4bf">'Use Phase'!$AI$227</definedName>
    <definedName name="ox_8ca859d8_a749_5a8a_af39_e3f164525613" comment="milleleaf node 8ca859d8-a749-5a8a-af39-e3f164525613">Recycling!$BA$147</definedName>
    <definedName name="ox_8ca91f30_a6fc_5cbf_ae5c_ba9ab9fa0727" comment="milleleaf node 8ca91f30-a6fc-5cbf-ae5c-ba9ab9fa0727">'Use Phase'!$G$60</definedName>
    <definedName name="ox_8caa36c9_3c82_5268_8751_ecffa543a066" comment="milleleaf node 8caa36c9-3c82-5268-8751-ecffa543a066">'Use Phase'!$AE$327</definedName>
    <definedName name="ox_8cac5932_9a08_5b0c_a3b7_50ef6f02afaa" comment="milleleaf node 8cac5932-9a08-5b0c-a3b7-50ef6f02afaa">Resume_SensAnal!$G$130</definedName>
    <definedName name="ox_8cb3d04a_92d3_5756_aabe_c9e0c13af620" comment="milleleaf node 8cb3d04a-92d3-5756-aabe-c9e0c13af620">Resume_SensAnal!$W$216</definedName>
    <definedName name="ox_8cb57681_546b_5261_81db_47e50e02cb7d" comment="milleleaf node 8cb57681-546b-5261-81db-47e50e02cb7d">Resume_SensAnal!$AE$101</definedName>
    <definedName name="ox_8cb5f8c2_d635_5775_9890_05f66e3015ae" comment="milleleaf node 8cb5f8c2-d635-5775-9890-05f66e3015ae">Recycling!$F$184</definedName>
    <definedName name="ox_8cb62f94_daf3_5ccc_a565_72c67713827c" comment="milleleaf node 8cb62f94-daf3-5ccc-a565-72c67713827c">Recycling!$AV$309</definedName>
    <definedName name="ox_8cb6de9a_3047_54ae_b8a2_2da53af23beb" comment="milleleaf node 8cb6de9a-3047-54ae-b8a2-2da53af23beb">'Use Phase'!$S$149</definedName>
    <definedName name="ox_8cb8f4a0_2603_528b_9c92_c0b41190f70f" comment="milleleaf node 8cb8f4a0-2603-528b-9c92-c0b41190f70f">Production!$L$17</definedName>
    <definedName name="ox_8cbac9f2_2f0c_5dd1_92f2_7fc15909628c" comment="milleleaf node 8cbac9f2-2f0c-5dd1-92f2-7fc15909628c">'Use Phase_Grid'!$C$16</definedName>
    <definedName name="ox_8cbf8c5c_1feb_5359_832b_276e3c4039cf" comment="milleleaf node 8cbf8c5c-1feb-5359-832b-276e3c4039cf">Recycling!$AO$143</definedName>
    <definedName name="ox_8cc03aa4_e849_58bb_ac8f_cdec384135e1" comment="milleleaf node 8cc03aa4-e849-58bb-ac8f-cdec384135e1">'Heat map article'!$AM$15</definedName>
    <definedName name="ox_8cc11eaf_1e37_54d5_b05f_48228327a06a" comment="milleleaf node 8cc11eaf-1e37-54d5-b05f-48228327a06a">Resume_SensAnal!$AR$32</definedName>
    <definedName name="ox_8cc2a0cc_d4dd_5721_a0c8_9270d03738e1" comment="milleleaf node 8cc2a0cc-d4dd-5721-a0c8-9270d03738e1">'Use Phase_Grid'!$N$6</definedName>
    <definedName name="ox_8cc30c69_92d3_5ec8_8fa6_46f48507d6b5" comment="milleleaf node 8cc30c69-92d3-5ec8-8fa6-46f48507d6b5">'Use Phase'!$Q$142</definedName>
    <definedName name="ox_8cc6f184_a684_516a_a19f_6c0ded685586" comment="milleleaf node 8cc6f184-a684-516a-a19f-6c0ded685586">'Use Phase_Grid'!$M$7</definedName>
    <definedName name="ox_8cc6fa79_226a_5fc7_a578_44ad2b16b60d" comment="milleleaf node 8cc6fa79-226a-5fc7-a578-44ad2b16b60d">'Use Phase'!$Q$168</definedName>
    <definedName name="ox_8cc7b242_a57e_5969_9ebb_764f63f9c38d" comment="milleleaf node 8cc7b242-a57e-5969-9ebb-764f63f9c38d">Graphs!$B$31</definedName>
    <definedName name="ox_8cc7f4be_ebdb_5ce9_83d2_48c096b38096" comment="milleleaf node 8cc7f4be-ebdb-5ce9-83d2-48c096b38096">Recycling!$BL$346</definedName>
    <definedName name="ox_8cc84976_0660_56d5_a233_698930492d00" comment="milleleaf node 8cc84976-0660-56d5-a233-698930492d00">Recycling!$T$198</definedName>
    <definedName name="ox_8cc95a81_6adb_59c2_a90b_71227fc2f6ae" comment="milleleaf node 8cc95a81-6adb-59c2-a90b-71227fc2f6ae">Resume_SensAnal!$O$62</definedName>
    <definedName name="ox_8cca6253_2e06_5ed9_85b7_6c4f00691898" comment="milleleaf node 8cca6253-2e06-5ed9-85b7-6c4f00691898">Production!$AB$18</definedName>
    <definedName name="ox_8ccb4faf_9370_5eb4_a8c3_16a519688fb2" comment="milleleaf node 8ccb4faf-9370-5eb4-a8c3-16a519688fb2">Production!$BF$215</definedName>
    <definedName name="ox_8ccb857c_7f08_5a45_8ba9_eeb61510113f" comment="milleleaf node 8ccb857c-7f08-5a45-8ba9-eeb61510113f">'Use Phase'!$AI$222</definedName>
    <definedName name="ox_8cce166a_5885_57f4_9940_172dee9b73e6" comment="milleleaf node 8cce166a-5885-57f4-9940-172dee9b73e6">'Use Phase'!$L$348</definedName>
    <definedName name="ox_8ccf4634_444a_5c36_bf06_0ed758263c5c" comment="milleleaf node 8ccf4634-444a-5c36-bf06-0ed758263c5c">Recycling!$AP$105</definedName>
    <definedName name="ox_8cd4b7d1_3253_594b_abdf_ecefd36368c3" comment="milleleaf node 8cd4b7d1-3253-594b-abdf-ecefd36368c3">'Use Phase'!$Q$347</definedName>
    <definedName name="ox_8cd88efe_46b2_5fa7_bc4f_f4b8380e2459" comment="milleleaf node 8cd88efe-46b2-5fa7-bc4f-f4b8380e2459">'Heat map article'!$AG$88</definedName>
    <definedName name="ox_8cd8a4f6_79b7_567f_8849_98d1f3007a16" comment="milleleaf node 8cd8a4f6-79b7-567f-8849-98d1f3007a16">'Use Phase'!$AE$222</definedName>
    <definedName name="ox_8cde1883_8280_5908_a9f2_69bc8b9b60a9" comment="milleleaf node 8cde1883-8280-5908-a9f2-69bc8b9b60a9">Production!$BQ$13</definedName>
    <definedName name="ox_8cdf3fcb_f9af_548c_b995_d5dd98cd2bdd" comment="milleleaf node 8cdf3fcb-f9af-548c-b995-d5dd98cd2bdd">'Use Phase_Grid'!$R$20</definedName>
    <definedName name="ox_8ce015e2_3030_5dc0_91dd_50a53ff3d966" comment="milleleaf node 8ce015e2-3030-5dc0-91dd-50a53ff3d966">'Heat map article'!$O$125</definedName>
    <definedName name="ox_8ce6c2b5_9fb7_55d4_82ed_5dcb763e6e22" comment="milleleaf node 8ce6c2b5-9fb7-55d4-82ed-5dcb763e6e22">Production!$BM$224</definedName>
    <definedName name="ox_8ced003f_2a3c_563b_b911_f7cbb8a34e75" comment="milleleaf node 8ced003f-2a3c-563b-b911-f7cbb8a34e75">'Heat map article'!$E$22</definedName>
    <definedName name="ox_8ced16d2_b8ce_5404_b367_a269eb7e23b6" comment="milleleaf node 8ced16d2-b8ce-5404-b367-a269eb7e23b6">'Use Phase'!$R$249</definedName>
    <definedName name="ox_8cf1d7db_453d_5d6e_b0f6_a4911841b646" comment="milleleaf node 8cf1d7db-453d-5d6e-b0f6-a4911841b646">'Use Phase_Grid'!$K$147</definedName>
    <definedName name="ox_8cfb1cbb_ade0_5c09_aa62_6e36cd9669be" comment="milleleaf node 8cfb1cbb-ade0-5c09-aa62-6e36cd9669be">'Use Phase_Grid'!$T$167</definedName>
    <definedName name="ox_8cfef8a1_25f6_5b5f_a543_0f44a4f47dbc" comment="milleleaf node 8cfef8a1-25f6-5b5f-a543-0f44a4f47dbc">'Use Phase'!$AG$322</definedName>
    <definedName name="ox_8cff9675_9ba7_5a6c_b8d8_f8c73725154c" comment="milleleaf node 8cff9675-9ba7-5a6c-b8d8-f8c73725154c">Resume_SensAnal!$F$197</definedName>
    <definedName name="ox_8d008278_f137_5bec_80a5_78dff7c6b1e3" comment="milleleaf node 8d008278-f137-5bec-80a5-78dff7c6b1e3">Production!$AJ$192</definedName>
    <definedName name="ox_8d00e5ff_29d4_5ee4_be29_f5fdfa793e33" comment="milleleaf node 8d00e5ff-29d4-5ee4-be29-f5fdfa793e33">Resume_SensAnal!$AD$43</definedName>
    <definedName name="ox_8d033307_82aa_58cc_8de6_d9542d4c3954" comment="milleleaf node 8d033307-82aa-58cc-8de6-d9542d4c3954">'Use Phase'!$AJ$324</definedName>
    <definedName name="ox_8d04b63e_823d_50aa_861d_05d6e0db5276" comment="milleleaf node 8d04b63e-823d-50aa-861d-05d6e0db5276">'Use Phase_Grid'!$N$68</definedName>
    <definedName name="ox_8d0ccc43_2dad_5a50_9b85_be724ad1643b" comment="milleleaf node 8d0ccc43-2dad-5a50-9b85-be724ad1643b">Resume_SensAnal!$F$187</definedName>
    <definedName name="ox_8d0d1928_6d77_5994_bbc6_1b7ca8dc1946" comment="milleleaf node 8d0d1928-6d77-5994-bbc6-1b7ca8dc1946">Recycling!$BK$329</definedName>
    <definedName name="ox_8d0dd4c3_d196_539c_86e9_f295e9b4b947" comment="milleleaf node 8d0dd4c3-d196-539c-86e9-f295e9b4b947">'Use Phase'!$O$315</definedName>
    <definedName name="ox_8d13012d_03a5_546a_b606_5b7e33ac9112" comment="milleleaf node 8d13012d-03a5-546a-b606-5b7e33ac9112">Production!$F$166</definedName>
    <definedName name="ox_8d15c179_a54e_5666_81c0_1a55d91a3ada" comment="milleleaf node 8d15c179-a54e-5666-81c0-1a55d91a3ada">Recycling!$AV$313</definedName>
    <definedName name="ox_8d1aaab4_6f20_5f87_aa65_f9eb6429f2d0" comment="milleleaf node 8d1aaab4-6f20-5f87-aa65-f9eb6429f2d0">'Heat map article'!$Z$32</definedName>
    <definedName name="ox_8d1ab7e5_1275_5d96_866f_ba6d6d0ec216" comment="milleleaf node 8d1ab7e5-1275-5d96-866f-ba6d6d0ec216">Recycling!$T$154</definedName>
    <definedName name="ox_8d2970db_d63a_58fb_9d0b_f04fdc0f75e1" comment="milleleaf node 8d2970db-d63a-58fb-9d0b-f04fdc0f75e1">Resume_SensAnal!$AE$46</definedName>
    <definedName name="ox_8d2b2f17_fd4d_5c83_ae45_a56fc280a37d" comment="milleleaf node 8d2b2f17-fd4d-5c83-ae45-a56fc280a37d">'Heat map article'!$AB$146</definedName>
    <definedName name="ox_8d2bee3b_bcf3_5988_9fb7_6d7f1b2ec27b" comment="milleleaf node 8d2bee3b-bcf3-5988-9fb7-6d7f1b2ec27b">'Heat map article'!$W$18</definedName>
    <definedName name="ox_8d2c6bca_57b7_5c60_8dc7_8fd8f136bfe0" comment="milleleaf node 8d2c6bca-57b7-5c60-8dc7-8fd8f136bfe0">'Heat map article'!$F$126</definedName>
    <definedName name="ox_8d2e2fea_127b_56a8_a594_353137a567ec" comment="milleleaf node 8d2e2fea-127b-56a8-a594-353137a567ec">Production!$J$117</definedName>
    <definedName name="ox_8d30d4a0_eaa8_5c80_967d_129ef103bda9" comment="milleleaf node 8d30d4a0-eaa8-5c80-967d-129ef103bda9">'Use Phase'!$E$61</definedName>
    <definedName name="ox_8d32a530_1378_5907_ae37_a4f12ef1d783" comment="milleleaf node 8d32a530-1378-5907-ae37-a4f12ef1d783">Recycling!$Y$193</definedName>
    <definedName name="ox_8d332e0b_68e5_531a_8072_82017733afb0" comment="milleleaf node 8d332e0b-68e5-531a-8072-82017733afb0">'Heat map article'!$C$63</definedName>
    <definedName name="ox_8d37832d_468d_586c_9206_b4110d636260" comment="milleleaf node 8d37832d-468d-586c-9206-b4110d636260">'Heat map article'!$W$49</definedName>
    <definedName name="ox_8d3a1402_7730_5164_b116_8f2a598bcfbe" comment="milleleaf node 8d3a1402-7730-5164-b116-8f2a598bcfbe">Resume_SensAnal!$AP$72</definedName>
    <definedName name="ox_8d3f9cf1_c65d_5eb1_86ba_a291c6e2e4cf" comment="milleleaf node 8d3f9cf1-c65d-5eb1-86ba-a291c6e2e4cf">'Use Phase'!$J$347</definedName>
    <definedName name="ox_8d425b6e_e220_555c_a705_1e1c541b5f15" comment="milleleaf node 8d425b6e-e220-555c-a705-1e1c541b5f15">Production!$K$167</definedName>
    <definedName name="ox_8d434fa5_5076_54f4_bf4b_4eab9d79c67c" comment="milleleaf node 8d434fa5-5076-54f4-bf4b-4eab9d79c67c">'Use Phase_Grid'!$Q$49</definedName>
    <definedName name="ox_8d497054_e0f9_5ae4_bd80_9c2892779033" comment="milleleaf node 8d497054-e0f9-5ae4-bd80-9c2892779033">'Heat map article'!$D$58</definedName>
    <definedName name="ox_8d4a6964_fb87_52d8_9fe8_3ca48d2b9588" comment="milleleaf node 8d4a6964-fb87-52d8-9fe8-3ca48d2b9588">Recycling!$AC$126</definedName>
    <definedName name="ox_8d4a79f5_edf5_5332_89ab_74da25db6326" comment="milleleaf node 8d4a79f5-edf5-5332-89ab-74da25db6326">'Use Phase'!$AK$191</definedName>
    <definedName name="ox_8d50459f_0aa5_593a_b79b_5dd44a79bd93" comment="milleleaf node 8d50459f-0aa5-593a-b79b-5dd44a79bd93">'Heat map article'!$U$23</definedName>
    <definedName name="ox_8d51b726_b85f_5895_b58d_7e5be9d10e54" comment="milleleaf node 8d51b726-b85f-5895-b58d-7e5be9d10e54">'Use Phase'!$K$101</definedName>
    <definedName name="ox_8d5308ce_2beb_5c32_9946_90607f031006" comment="milleleaf node 8d5308ce-2beb-5c32-9946-90607f031006">Recycling!$D$87</definedName>
    <definedName name="ox_8d564b80_f7ed_50f1_972a_af41b4c3e3bb" comment="milleleaf node 8d564b80-f7ed-50f1-972a-af41b4c3e3bb">'Use Phase_Grid'!$J$198</definedName>
    <definedName name="ox_8d570046_a180_5d75_b5d8_91a16d4eed8b" comment="milleleaf node 8d570046-a180-5d75-b5d8-91a16d4eed8b">Production!$U$10</definedName>
    <definedName name="ox_8d5a64f1_20a9_5af0_99d0_72eb0a8e21b1" comment="milleleaf node 8d5a64f1-20a9-5af0-99d0-72eb0a8e21b1">'Use Phase'!$AG$353</definedName>
    <definedName name="ox_8d5b5187_957b_5ca4_a574_c05fef47959e" comment="milleleaf node 8d5b5187-957b-5ca4-a574-c05fef47959e">'Heat map article'!$AM$10</definedName>
    <definedName name="ox_8d5e5516_b041_566b_badd_c79ac8225823" comment="milleleaf node 8d5e5516-b041-566b-badd-c79ac8225823">Production!$N$33</definedName>
    <definedName name="ox_8d5f2060_33ba_5970_b009_23bfa313b980" comment="milleleaf node 8d5f2060-33ba-5970-b009-23bfa313b980">'Heat map article'!$G$102</definedName>
    <definedName name="ox_8d5fbf71_e531_5b23_a024_24d9b448b4f3" comment="milleleaf node 8d5fbf71-e531-5b23-a024-24d9b448b4f3">'Use Phase'!$J$199</definedName>
    <definedName name="ox_8d610537_d27a_5d14_b723_09a4181dd591" comment="milleleaf node 8d610537-d27a-5d14-b723-09a4181dd591">'Use Phase'!$K$159</definedName>
    <definedName name="ox_8d62b36b_ee5f_5b67_a344_5815d67f95a3" comment="milleleaf node 8d62b36b-ee5f-5b67-a344-5815d67f95a3">Resume_SensAnal!$AK$116</definedName>
    <definedName name="ox_8d680f7f_36db_57bf_b9f8_aff740d0de15" comment="milleleaf node 8d680f7f-36db-57bf-b9f8-aff740d0de15">'Heat map article'!$Q$28</definedName>
    <definedName name="ox_8d682ddb_5f3b_57ff_8ec1_24b830fb19b7" comment="milleleaf node 8d682ddb-5f3b-57ff-8ec1-24b830fb19b7">'Use Phase'!$K$163</definedName>
    <definedName name="ox_8d691e96_ace9_5d76_bf0c_98fc49819356" comment="milleleaf node 8d691e96-ace9-5d76-bf0c-98fc49819356">'Heat map article'!$N$28</definedName>
    <definedName name="ox_8d6fa068_1a59_5d51_87a1_e98db9751337" comment="milleleaf node 8d6fa068-1a59-5d51-87a1-e98db9751337">'Heat map article'!$AR$37</definedName>
    <definedName name="ox_8d702cf8_2dd7_55a0_9e58_e5cef1d04beb" comment="milleleaf node 8d702cf8-2dd7-55a0-9e58-e5cef1d04beb">'Use Phase'!$AD$148</definedName>
    <definedName name="ox_8d73ee1c_4cf6_5f2e_826c_11d736088f3b" comment="milleleaf node 8d73ee1c-4cf6-5f2e-826c-11d736088f3b">'Use Phase'!$K$366</definedName>
    <definedName name="ox_8d745d54_1fb1_5bfc_80b2_b3748176ae4d" comment="milleleaf node 8d745d54-1fb1-5bfc-80b2-b3748176ae4d">'Use Phase'!$U$162</definedName>
    <definedName name="ox_8d7811e8_92c7_54f9_a20b_cc1e70fe14d3" comment="milleleaf node 8d7811e8-92c7-54f9-a20b-cc1e70fe14d3">Resume_SensAnal!$H$60</definedName>
    <definedName name="ox_8d7b87eb_6fa8_5cc2_a8ee_6e4132aebeea" comment="milleleaf node 8d7b87eb-6fa8-5cc2-a8ee-6e4132aebeea">'Use Phase_Grid'!$V$136</definedName>
    <definedName name="ox_8d7c8cfb_c2db_51eb_ac5d_1405f53bbc52" comment="milleleaf node 8d7c8cfb-c2db-51eb-ac5d-1405f53bbc52">Resume_SensAnal!$AH$40</definedName>
    <definedName name="ox_8d81833b_d2a6_5086_9683_c72db650c6c1" comment="milleleaf node 8d81833b-d2a6-5086-9683-c72db650c6c1">Resume_SensAnal!$AO$41</definedName>
    <definedName name="ox_8d842936_ce31_5fef_8072_1e33082b0420" comment="milleleaf node 8d842936-ce31-5fef-8072-1e33082b0420">Recycling!$Y$4</definedName>
    <definedName name="ox_8d847846_1eaf_5844_83de_152109c26111" comment="milleleaf node 8d847846-1eaf-5844-83de-152109c26111">'Use Phase'!$V$143</definedName>
    <definedName name="ox_8d84f5fb_65a4_52cb_b044_524f64e5105f" comment="milleleaf node 8d84f5fb-65a4-52cb-b044-524f64e5105f">Recycling!$BN$299</definedName>
    <definedName name="ox_8d851dc4_e3c1_5d89_af5a_ae5a347c7629" comment="milleleaf node 8d851dc4-e3c1-5d89-af5a-ae5a347c7629">'Use Phase'!$O$354</definedName>
    <definedName name="ox_8d8682ff_febe_5969_b7ee_7c506e381938" comment="milleleaf node 8d8682ff-febe-5969-b7ee-7c506e381938">'Use Phase'!$AJ$147</definedName>
    <definedName name="ox_8d8d751f_c86b_59b4_b5f6_0246371d2df1" comment="milleleaf node 8d8d751f-c86b-59b4-b5f6-0246371d2df1">'Use Phase'!$O$360</definedName>
    <definedName name="ox_8d8e8129_c4b3_5f37_9d99_57db3cc83189" comment="milleleaf node 8d8e8129-c4b3-5f37-9d99-57db3cc83189">'Heat map article'!$N$108</definedName>
    <definedName name="ox_8d973544_64e9_5d97_ab52_edbe6da805a4" comment="milleleaf node 8d973544-64e9-5d97-ab52-edbe6da805a4">'Heat map article'!$AU$11</definedName>
    <definedName name="ox_8d9a6e17_e6e0_50c3_9a64_f2e9c4963fbd" comment="milleleaf node 8d9a6e17-e6e0-50c3-9a64-f2e9c4963fbd">'Use Phase'!$Q$121</definedName>
    <definedName name="ox_8d9e8f81_4d5d_56a1_9aa0_dbc9a7251ab1" comment="milleleaf node 8d9e8f81-4d5d-56a1-9aa0-dbc9a7251ab1">Recycling!$AW$156</definedName>
    <definedName name="ox_8da3753c_5f63_5036_8524_439f49beef29" comment="milleleaf node 8da3753c-5f63-5036-8524-439f49beef29">'Use Phase_Grid'!$N$31</definedName>
    <definedName name="ox_8da687ba_addc_56ea_aa01_c385625f2694" comment="milleleaf node 8da687ba-addc-56ea-aa01-c385625f2694">Resume_SensAnal!$C$16</definedName>
    <definedName name="ox_8dabb7cd_0c76_5528_92dd_153d6b8c5b53" comment="milleleaf node 8dabb7cd-0c76-5528-92dd-153d6b8c5b53">'Use Phase_Grid'!$K$74</definedName>
    <definedName name="ox_8dabcafb_039d_53af_b345_e1aa9c62ea1b" comment="milleleaf node 8dabcafb-039d-53af-b345-e1aa9c62ea1b">'Use Phase_Grid'!$O$165</definedName>
    <definedName name="ox_8dad6c9b_51a8_5bcf_8adc_b4eaebf5d6b0" comment="milleleaf node 8dad6c9b-51a8-5bcf-8adc-b4eaebf5d6b0">Production!$I$22</definedName>
    <definedName name="ox_8dafd380_ee17_59d1_b313_20019f643e32" comment="milleleaf node 8dafd380-ee17-59d1-b313-20019f643e32">'Use Phase_Grid'!$V$193</definedName>
    <definedName name="ox_8db0e113_82ff_50a3_881e_e546de42d658" comment="milleleaf node 8db0e113-82ff-50a3-881e-e546de42d658">Resume_SensAnal!$J$14</definedName>
    <definedName name="ox_8db5ffe0_83a8_5894_9040_dbf879abc05f" comment="milleleaf node 8db5ffe0-83a8-5894-9040-dbf879abc05f">'Heat map article'!$E$75</definedName>
    <definedName name="ox_8db7a04f_c264_50f0_9a2f_5e5e7571207c" comment="milleleaf node 8db7a04f-c264-50f0-9a2f-5e5e7571207c">'Use Phase'!$Q$175</definedName>
    <definedName name="ox_8db8a7ab_6c47_588b_bd95_7a5f037e7c7a" comment="milleleaf node 8db8a7ab-6c47-588b-bd95-7a5f037e7c7a">Recycling!$AG$173</definedName>
    <definedName name="ox_8dba3c7e_8c41_53f6_9c0a_ac28ba7a864c" comment="milleleaf node 8dba3c7e-8c41-53f6-9c0a-ac28ba7a864c">'Use Phase'!$T$222</definedName>
    <definedName name="ox_8dbb71e2_e995_5639_a006_edef337c6638" comment="milleleaf node 8dbb71e2-e995-5639-a006-edef337c6638">Recycling!$AT$75</definedName>
    <definedName name="ox_8dbe8b1f_c561_5c08_9ff1_1a0fb6b6cc09" comment="milleleaf node 8dbe8b1f-c561-5c08-9ff1-1a0fb6b6cc09">Production!$BF$224</definedName>
    <definedName name="ox_8dc1d7d8_e091_5cbd_858d_5ec41c67cd22" comment="milleleaf node 8dc1d7d8-e091-5cbd-858d-5ec41c67cd22">'Use Phase'!$U$165</definedName>
    <definedName name="ox_8dc478aa_b874_571b_916c_72ee426e3049" comment="milleleaf node 8dc478aa-b874-571b-916c-72ee426e3049">Resume_SensAnal!$M$133</definedName>
    <definedName name="ox_8dc4ff3c_03af_5169_92ba_fcbe80ca5308" comment="milleleaf node 8dc4ff3c-03af-5169-92ba-fcbe80ca5308">'Use Phase'!$S$247</definedName>
    <definedName name="ox_8dc8c563_733b_50c0_943e_c5bfd0e4e564" comment="milleleaf node 8dc8c563-733b-50c0-943e-c5bfd0e4e564">Production!$C$39</definedName>
    <definedName name="ox_8dca1cc1_334f_5bf1_98e8_37110bcbaf75" comment="milleleaf node 8dca1cc1-334f-5bf1-98e8-37110bcbaf75">Production!$P$29</definedName>
    <definedName name="ox_8dd23df4_c711_51c0_8dd1_929a2a5747a4" comment="milleleaf node 8dd23df4-c711-51c0-8dd1-929a2a5747a4">Resume_SensAnal!$AC$78</definedName>
    <definedName name="ox_8dd51a38_3f9e_5549_bb45_50abcb2011b7" comment="milleleaf node 8dd51a38-3f9e-5549-bb45-50abcb2011b7">Recycling!$AR$86</definedName>
    <definedName name="ox_8dd6e2de_b970_5409_90d0_172afda655cb" comment="milleleaf node 8dd6e2de-b970-5409-90d0-172afda655cb">Graphs!$C$50</definedName>
    <definedName name="ox_8dd79b65_fe37_5d6b_bb99_958a0c190168" comment="milleleaf node 8dd79b65-fe37-5d6b-bb99-958a0c190168">'Use Phase_Grid'!$P$109</definedName>
    <definedName name="ox_8dd86dd5_14f7_510e_a168_a916b6d280d7" comment="milleleaf node 8dd86dd5-14f7-510e-a168-a916b6d280d7">'Heat map article'!$M$145</definedName>
    <definedName name="ox_8dd9509f_651f_5dfc_9392_c7df3f8e653f" comment="milleleaf node 8dd9509f-651f-5dfc-9392-c7df3f8e653f">Resume_SensAnal!$I$33</definedName>
    <definedName name="ox_8dda55ea_21d6_5424_be67_fdadebdf6f46" comment="milleleaf node 8dda55ea-21d6-5424-be67-fdadebdf6f46">Resume_SensAnal!$J$19</definedName>
    <definedName name="ox_8dda9be1_8975_5685_8727_83820e92261d" comment="milleleaf node 8dda9be1-8975-5685-8727-83820e92261d">Production!$S$30</definedName>
    <definedName name="ox_8ddc8f34_1980_5d92_be6e_302e82563c70" comment="milleleaf node 8ddc8f34-1980-5d92-be6e-302e82563c70">Graphs!$G$32</definedName>
    <definedName name="ox_8ddf4c71_e5d4_5b91_bfe9_d036fd0ee40f" comment="milleleaf node 8ddf4c71-e5d4-5b91-bfe9-d036fd0ee40f">'Use Phase_Grid'!$N$253</definedName>
    <definedName name="ox_8de02cdc_61f6_5430_8897_83afca7d9dd2" comment="milleleaf node 8de02cdc-61f6-5430-8897-83afca7d9dd2">'Use Phase'!$AD$340</definedName>
    <definedName name="ox_8de3a553_3f90_53d0_bf85_828a9bebe01a" comment="milleleaf node 8de3a553-3f90-53d0-bf85-828a9bebe01a">Recycling!$T$180</definedName>
    <definedName name="ox_8de54eea_52dd_50a8_a39f_b4705516f70e" comment="milleleaf node 8de54eea-52dd-50a8-a39f-b4705516f70e">'Use Phase_Grid'!$M$94</definedName>
    <definedName name="ox_8de7895d_380b_5ada_8436_3e21c551d06e" comment="milleleaf node 8de7895d-380b-5ada-8436-3e21c551d06e">Recycling!$Q$143</definedName>
    <definedName name="ox_8dea2996_2dbc_5768_a1ba_cc3a3659e3db" comment="milleleaf node 8dea2996-2dbc-5768-a1ba-cc3a3659e3db">'Use Phase'!$W$229</definedName>
    <definedName name="ox_8ded8c16_33aa_544e_a43e_944d2d5d6456" comment="milleleaf node 8ded8c16-33aa-544e-a43e-944d2d5d6456">'Heat map article'!$AX$35</definedName>
    <definedName name="ox_8deea869_7c99_5503_897f_8b807060c92b" comment="milleleaf node 8deea869-7c99-5503-897f-8b807060c92b">'Use Phase'!$Q$59</definedName>
    <definedName name="ox_8deecf2b_3cad_5840_b418_09f88ede3307" comment="milleleaf node 8deecf2b-3cad-5840-b418-09f88ede3307">'Use Phase'!$AG$226</definedName>
    <definedName name="ox_8df016b6_563c_5338_978a_3bba719de9e5" comment="milleleaf node 8df016b6-563c-5338-978a-3bba719de9e5">'Use Phase'!$AF$216</definedName>
    <definedName name="ox_8df285ca_4721_50c2_94d5_84bf6351942a" comment="milleleaf node 8df285ca-4721-50c2-94d5-84bf6351942a">Resume_SensAnal!$J$171</definedName>
    <definedName name="ox_8df4335e_3b3c_5937_ae10_19eec67b5f9a" comment="milleleaf node 8df4335e-3b3c-5937-ae10-19eec67b5f9a">Recycling!$AB$117</definedName>
    <definedName name="ox_8df4abb6_8de1_5989_a36f_f6f5a8247cbe" comment="milleleaf node 8df4abb6-8de1-5989-a36f-f6f5a8247cbe">'Use Phase_Grid'!$R$11</definedName>
    <definedName name="ox_8df4c211_d606_580b_804a_b361289b78c6" comment="milleleaf node 8df4c211-d606-580b-804a-b361289b78c6">'Use Phase'!$AE$275</definedName>
    <definedName name="ox_8dffc048_eec0_5b68_b7ea_0c577a8fd29f" comment="milleleaf node 8dffc048-eec0-5b68-b7ea-0c577a8fd29f">'Use Phase'!$J$208</definedName>
    <definedName name="ox_8e020a0f_1ee9_58c0_8849_1c3943bc4f30" comment="milleleaf node 8e020a0f-1ee9-58c0-8849-1c3943bc4f30">'Use Phase'!$O$23</definedName>
    <definedName name="ox_8e0b5990_8c47_556f_b38d_0740a2462e53" comment="milleleaf node 8e0b5990-8c47-556f-b38d-0740a2462e53">Resume_SensAnal!$AN$88</definedName>
    <definedName name="ox_8e0bb37f_6a8c_5779_ae8e_d1555a6dc3b8" comment="milleleaf node 8e0bb37f-6a8c-5779-ae8e-d1555a6dc3b8">Graphs!$G$22</definedName>
    <definedName name="ox_8e0f9fbe_05bd_559a_a171_6c2b5eb75b41" comment="milleleaf node 8e0f9fbe-05bd-559a-a171-6c2b5eb75b41">Recycling!$BK$342</definedName>
    <definedName name="ox_8e16fdb5_f47d_5d1e_88f4_9491bd529f62" comment="milleleaf node 8e16fdb5-f47d-5d1e-88f4-9491bd529f62">'Heat map article'!$E$10</definedName>
    <definedName name="ox_8e19a4e0_f144_5aa2_b41a_c79e0025d226" comment="milleleaf node 8e19a4e0-f144-5aa2-b41a-c79e0025d226">Production!$H$226</definedName>
    <definedName name="ox_8e1ced23_7469_570e_8f53_46dd4754583a" comment="milleleaf node 8e1ced23-7469-570e-8f53-46dd4754583a">'Heat map article'!$AP$27</definedName>
    <definedName name="ox_8e1e1405_2a9d_583e_a66a_267505f3bf78" comment="milleleaf node 8e1e1405-2a9d-583e-a66a-267505f3bf78">'Heat map article'!$V$16</definedName>
    <definedName name="ox_8e1eb399_fb6e_5a93_bbec_e760e43dea16" comment="milleleaf node 8e1eb399-fb6e-5a93-bbec-e760e43dea16">'Use Phase'!$V$191</definedName>
    <definedName name="ox_8e203179_b875_527d_b091_d75416285b23" comment="milleleaf node 8e203179-b875-527d-b091-d75416285b23">'Heat map article'!$Y$124</definedName>
    <definedName name="ox_8e216fbe_0db2_544a_9db7_45d0b18d7750" comment="milleleaf node 8e216fbe-0db2-544a-9db7-45d0b18d7750">Resume_SensAnal!$Q$156</definedName>
    <definedName name="ox_8e21b79d_e6ea_514b_b69d_01d1210900ad" comment="milleleaf node 8e21b79d-e6ea-514b-b69d-01d1210900ad">Resume_SensAnal!$E$106</definedName>
    <definedName name="ox_8e2288e1_b594_593e_9f2c_8c17d7d97c55" comment="milleleaf node 8e2288e1-b594-593e-9f2c-8c17d7d97c55">Whisker_Sens!$C$52</definedName>
    <definedName name="ox_8e24d727_ec17_5067_8dea_6f2d5fa060d4" comment="milleleaf node 8e24d727-ec17-5067-8dea-6f2d5fa060d4">'Use Phase'!$L$45</definedName>
    <definedName name="ox_8e2fb25e_d049_58b8_a006_9ecfd4b4c6ee" comment="milleleaf node 8e2fb25e-d049-58b8-a006-9ecfd4b4c6ee">Recycling!$AT$325</definedName>
    <definedName name="ox_8e318513_0538_5d0d_a705_6fe343cdc48c" comment="milleleaf node 8e318513-0538-5d0d-a705-6fe343cdc48c">Resume_SensAnal!$AM$132</definedName>
    <definedName name="ox_8e3232a7_0395_58aa_9f02_4d3c014af144" comment="milleleaf node 8e3232a7-0395-58aa-9f02-4d3c014af144">Recycling!$BC$144</definedName>
    <definedName name="ox_8e358e0b_b0c6_57e9_a7b0_d8f7355cd9b5" comment="milleleaf node 8e358e0b-b0c6-57e9-a7b0-d8f7355cd9b5">Recycling!$BP$130</definedName>
    <definedName name="ox_8e3bb2c4_76bd_592f_9e2d_9dd4ab1d3689" comment="milleleaf node 8e3bb2c4-76bd-592f-9e2d-9dd4ab1d3689">Resume_SensAnal!$AM$120</definedName>
    <definedName name="ox_8e3bf8d0_0c71_534d_be3c_06d267851c85" comment="milleleaf node 8e3bf8d0-0c71-534d-be3c-06d267851c85">'Heat map article'!$Q$138</definedName>
    <definedName name="ox_8e3d3493_93b7_58a2_a60b_501f36e08f93" comment="milleleaf node 8e3d3493-93b7-58a2-a60b-501f36e08f93">'Heat map article'!$AI$63</definedName>
    <definedName name="ox_8e4028cb_8d67_5eb5_9e00_2a1436bc05d6" comment="milleleaf node 8e4028cb-8d67-5eb5-9e00-2a1436bc05d6">'Use Phase_Grid'!$K$44</definedName>
    <definedName name="ox_8e42148b_a0b7_50fe_962c_7770061e6689" comment="milleleaf node 8e42148b-a0b7-50fe-962c-7770061e6689">Recycling!$AV$154</definedName>
    <definedName name="ox_8e42d7c1_1f1b_5af1_a630_807a5f1c0ff7" comment="milleleaf node 8e42d7c1-1f1b-5af1-a630-807a5f1c0ff7">'Use Phase'!$AF$239</definedName>
    <definedName name="ox_8e442f85_09ca_557f_9097_0406b1a3fd15" comment="milleleaf node 8e442f85-09ca-557f-9097-0406b1a3fd15">'Use Phase'!$AE$225</definedName>
    <definedName name="ox_8e45ae7a_d8de_509b_b7ff_7d06a8f3ef3c" comment="milleleaf node 8e45ae7a-d8de-509b-b7ff-7d06a8f3ef3c">Graphs!$F$62</definedName>
    <definedName name="ox_8e4a4aaf_b532_56ec_a724_ab49269c6865" comment="milleleaf node 8e4a4aaf-b532-56ec-a724-ab49269c6865">'Use Phase_Grid'!$P$171</definedName>
    <definedName name="ox_8e4c3c0d_8f2e_5e05_ba8e_043c233a9ba8" comment="milleleaf node 8e4c3c0d-8f2e-5e05-ba8e-043c233a9ba8">'Heat map article'!$N$116</definedName>
    <definedName name="ox_8e4f1da1_7839_52e6_a04a_9afc64667c5c" comment="milleleaf node 8e4f1da1-7839-52e6-a04a-9afc64667c5c">'Heat map article'!$Y$142</definedName>
    <definedName name="ox_8e4fcf6d_d522_5984_8956_a45f72674585" comment="milleleaf node 8e4fcf6d-d522-5984-8956-a45f72674585">Resume_SensAnal!$AG$34</definedName>
    <definedName name="ox_8e518215_c7ec_5066_ac22_448468ac7347" comment="milleleaf node 8e518215-c7ec-5066-ac22-448468ac7347">Graphs!$C$54</definedName>
    <definedName name="ox_8e51ff53_835d_57a7_b245_d92ed4a79d88" comment="milleleaf node 8e51ff53-835d-57a7-b245-d92ed4a79d88">Resume_SensAnal!$H$88</definedName>
    <definedName name="ox_8e5417a2_564a_5114_bb36_276da2892dbe" comment="milleleaf node 8e5417a2-564a-5114-bb36-276da2892dbe">'Use Phase'!$N$219</definedName>
    <definedName name="ox_8e5cd451_e786_5520_aa76_36d231b6617f" comment="milleleaf node 8e5cd451-e786-5520-aa76-36d231b6617f">'Heat map article'!$I$152</definedName>
    <definedName name="ox_8e5d9d77_ec76_5fe1_9de5_64b0f0134104" comment="milleleaf node 8e5d9d77-ec76-5fe1-9de5-64b0f0134104">'Use Phase'!$M$253</definedName>
    <definedName name="ox_8e600207_e10e_58d3_847f_de6b8ac67d35" comment="milleleaf node 8e600207-e10e-58d3-847f-de6b8ac67d35">Graphs!$B$32</definedName>
    <definedName name="ox_8e603d28_ae65_50d9_b6f7_87a455fb0e35" comment="milleleaf node 8e603d28-ae65-50d9-b6f7-87a455fb0e35">'Use Phase'!$M$100</definedName>
    <definedName name="ox_8e608977_3d11_5c27_bdb8_ced07e0fdee8" comment="milleleaf node 8e608977-3d11-5c27-bdb8-ced07e0fdee8">Resume_SensAnal!$AN$32</definedName>
    <definedName name="ox_8e65fb79_b2f0_5853_9505_32355db5f6a6" comment="milleleaf node 8e65fb79-b2f0-5853-9505-32355db5f6a6">Resume_SensAnal!$N$60</definedName>
    <definedName name="ox_8e66a6b0_3d86_509b_bc5c_257c6440631b" comment="milleleaf node 8e66a6b0-3d86-509b-bc5c-257c6440631b">'Heat map article'!$U$128</definedName>
    <definedName name="ox_8e6c4fd7_bbac_58e8_89f0_682fdff37402" comment="milleleaf node 8e6c4fd7-bbac-58e8-89f0-682fdff37402">'Heat map article'!$U$82</definedName>
    <definedName name="ox_8e6d48e2_ab06_587f_9b70_e1f0449ecccd" comment="milleleaf node 8e6d48e2-ab06-587f-9b70-e1f0449ecccd">'Use Phase_Grid'!$Q$92</definedName>
    <definedName name="ox_8e6f6d49_87c7_5419_9a51_01af260b5696" comment="milleleaf node 8e6f6d49-87c7-5419-9a51-01af260b5696">'Use Phase'!$N$35</definedName>
    <definedName name="ox_8e739548_9ec7_51e0_b8d8_6649c7d23671" comment="milleleaf node 8e739548-9ec7-51e0-b8d8-6649c7d23671">Production!$F$112</definedName>
    <definedName name="ox_8e7571e0_2c9e_5a3a_9e94_49e9c7cac701" comment="milleleaf node 8e7571e0-2c9e-5a3a-9e94-49e9c7cac701">'Use Phase_Grid'!$U$220</definedName>
    <definedName name="ox_8e768782_6761_5994_a4f6_225a3984bf98" comment="milleleaf node 8e768782-6761-5994-a4f6-225a3984bf98">Recycling!$BP$123</definedName>
    <definedName name="ox_8e7a8d66_66b7_5dba_bb26_2854e6b34192" comment="milleleaf node 8e7a8d66-66b7-5dba-bb26-2854e6b34192">'Heat map article'!$W$156</definedName>
    <definedName name="ox_8e7e0f68_942f_516b_aa8c_c1b572862f77" comment="milleleaf node 8e7e0f68-942f-516b-aa8c-c1b572862f77">'Use Phase'!$P$169</definedName>
    <definedName name="ox_8e7f96c0_64f2_51da_a4e7_7aac7660aee4" comment="milleleaf node 8e7f96c0-64f2-51da-a4e7-7aac7660aee4">'Use Phase'!$R$121</definedName>
    <definedName name="ox_8e853f6d_ca1b_5187_9481_0450ee38ef93" comment="milleleaf node 8e853f6d-ca1b-5187-9481-0450ee38ef93">'Heat map article'!$P$147</definedName>
    <definedName name="ox_8e88b2c2_727b_5623_8b60_f31a8281798f" comment="milleleaf node 8e88b2c2-727b-5623-8b60-f31a8281798f">Resume_SensAnal!$D$18</definedName>
    <definedName name="ox_8e8d5d28_24b3_52d9_a7d1_75bdd25f1f88" comment="milleleaf node 8e8d5d28-24b3-52d9-a7d1-75bdd25f1f88">Resume_SensAnal!$O$102</definedName>
    <definedName name="ox_8e8f3595_000d_5118_8540_adc8ed1023c2" comment="milleleaf node 8e8f3595-000d-5118-8540-adc8ed1023c2">Recycling!$AX$332</definedName>
    <definedName name="ox_8e8f9840_4210_50e8_a8cf_b169dff6437a" comment="milleleaf node 8e8f9840-4210-50e8-a8cf-b169dff6437a">Production!$J$65</definedName>
    <definedName name="ox_8e948c5f_d972_57b9_b9f8_6ff3de272c28" comment="milleleaf node 8e948c5f-d972-57b9-b9f8-6ff3de272c28">Production!$BO$205</definedName>
    <definedName name="ox_8e967e71_575a_52d6_aea5_a706a6854d9d" comment="milleleaf node 8e967e71-575a-52d6-aea5-a706a6854d9d">Resume_SensAnal!$E$34</definedName>
    <definedName name="ox_8ea1f1ad_a8ca_58b5_958f_b481463d8068" comment="milleleaf node 8ea1f1ad-a8ca-58b5-958f-b481463d8068">'Use Phase'!$AF$277</definedName>
    <definedName name="ox_8ea48034_afab_5f59_8581_8d90c9368b6f" comment="milleleaf node 8ea48034-afab-5f59-8581-8d90c9368b6f">Resume_SensAnal!$I$186</definedName>
    <definedName name="ox_8eaa5162_688f_5fa8_b6ac_597e029656f0" comment="milleleaf node 8eaa5162-688f-5fa8-b6ac-597e029656f0">'Use Phase'!$AE$189</definedName>
    <definedName name="ox_8eabb3dd_8f67_567f_ac74_2b92723fb4c2" comment="milleleaf node 8eabb3dd-8f67-567f-ac74-2b92723fb4c2">Production!$BF$181</definedName>
    <definedName name="ox_8ead5a75_39e2_579a_aa32_229fb61a77b4" comment="milleleaf node 8ead5a75-39e2-579a-aa32-229fb61a77b4">Recycling!$AN$93</definedName>
    <definedName name="ox_8eaebc2d_7cbf_5307_99ba_fda0df7b73dd" comment="milleleaf node 8eaebc2d-7cbf-5307-99ba-fda0df7b73dd">'Use Phase_Grid'!$R$196</definedName>
    <definedName name="ox_8eb1c699_96e6_5856_b87a_97e928deab8e" comment="milleleaf node 8eb1c699-96e6-5856-b87a-97e928deab8e">Production!$AB$10</definedName>
    <definedName name="ox_8eb2acbf_c46e_5c37_8c46_771a08bbaac3" comment="milleleaf node 8eb2acbf-c46e-5c37-8c46-771a08bbaac3">Production!$AL$158</definedName>
    <definedName name="ox_8eb3b538_c3b1_536d_abb6_c7253bc44279" comment="milleleaf node 8eb3b538-c3b1-536d-abb6-c7253bc44279">Resume_SensAnal!$O$106</definedName>
    <definedName name="ox_8eb5488d_bf40_5b2b_98cd_545ca8a84d0f" comment="milleleaf node 8eb5488d-bf40-5b2b-98cd-545ca8a84d0f">Recycling!$S$82</definedName>
    <definedName name="ox_8eb5d197_12fc_5ed4_b3a4_2d4533263f1c" comment="milleleaf node 8eb5d197-12fc-5ed4-b3a4-2d4533263f1c">Recycling!$BW$117</definedName>
    <definedName name="ox_8eb86dde_7b2e_5f1e_9fdd_caeaff36e33b" comment="milleleaf node 8eb86dde-7b2e-5f1e-9fdd-caeaff36e33b">'Use Phase_Grid'!$O$205</definedName>
    <definedName name="ox_8ebf5b9b_6a15_513a_bd5b_21165bfbc84a" comment="milleleaf node 8ebf5b9b-6a15-513a-bd5b-21165bfbc84a">Production!$P$72</definedName>
    <definedName name="ox_8ec18bb7_5b09_52a9_8901_070ac4bfedb4" comment="milleleaf node 8ec18bb7-5b09-52a9-8901-070ac4bfedb4">Production!$AU$220</definedName>
    <definedName name="ox_8ec4968d_7982_590c_9871_7e4e4e2b3704" comment="milleleaf node 8ec4968d-7982-590c-9871-7e4e4e2b3704">Production!$BO$88</definedName>
    <definedName name="ox_8ec54a4f_03ac_5508_8a72_e76ff0060532" comment="milleleaf node 8ec54a4f-03ac-5508-8a72-e76ff0060532">Recycling!$BA$94</definedName>
    <definedName name="ox_8ecae1b8_0ea6_5819_987e_542fc79a352c" comment="milleleaf node 8ecae1b8-0ea6-5819-987e-542fc79a352c">'Use Phase'!$P$179</definedName>
    <definedName name="ox_8ecd00bf_79ce_5250_98fd_b289bbbdbe1c" comment="milleleaf node 8ecd00bf-79ce-5250-98fd-b289bbbdbe1c">'Use Phase_Grid'!$L$179</definedName>
    <definedName name="ox_8ecec89c_0e4f_5d12_af87_5d67e1f418a0" comment="milleleaf node 8ecec89c-0e4f-5d12-af87-5d67e1f418a0">'Use Phase'!$AI$283</definedName>
    <definedName name="ox_8ecfe90d_49ed_51ef_abb8_680af085b614" comment="milleleaf node 8ecfe90d-49ed-51ef-abb8-680af085b614">Recycling!$CC$115</definedName>
    <definedName name="ox_8ed0cb97_ba40_5f62_964a_274d35b33ef5" comment="milleleaf node 8ed0cb97-ba40-5f62-964a-274d35b33ef5">'Use Phase'!$M$218</definedName>
    <definedName name="ox_8ed2d342_a0d8_5fd1_8620_baf5bb5858a1" comment="milleleaf node 8ed2d342-a0d8-5fd1-8620-baf5bb5858a1">Recycling!$N$202</definedName>
    <definedName name="ox_8ed6d5d6_3703_5073_8870_ffaad3b4519d" comment="milleleaf node 8ed6d5d6-3703-5073-8870-ffaad3b4519d">'Use Phase'!$AD$348</definedName>
    <definedName name="ox_8edfd7cb_0d84_52f5_8e1e_ba91ecf28843" comment="milleleaf node 8edfd7cb-0d84-52f5-8e1e-ba91ecf28843">'Use Phase'!$R$22</definedName>
    <definedName name="ox_8ee0d62a_52f9_5f72_b8db_0cba0998d67a" comment="milleleaf node 8ee0d62a-52f9-5f72-b8db-0cba0998d67a">'Use Phase'!$AI$156</definedName>
    <definedName name="ox_8ee16ec2_a36a_5802_ad86_5c7c67dadcbe" comment="milleleaf node 8ee16ec2-a36a-5802-ad86-5c7c67dadcbe">'Use Phase_Grid'!$P$161</definedName>
    <definedName name="ox_8ee4fc00_5563_57bf_afc0_8403eaafd60b" comment="milleleaf node 8ee4fc00-5563-57bf-afc0-8403eaafd60b">Resume_SensAnal!$AN$45</definedName>
    <definedName name="ox_8ee73933_5411_5a6f_a73f_7d18bbea45d9" comment="milleleaf node 8ee73933-5411-5a6f-a73f-7d18bbea45d9">'Use Phase'!$AE$181</definedName>
    <definedName name="ox_8eecfdf5_024a_5d7b_b973_51c9a33a4bad" comment="milleleaf node 8eecfdf5-024a-5d7b-b973-51c9a33a4bad">Recycling!$BL$345</definedName>
    <definedName name="ox_8eef13c4_7ba5_5e3d_94fe_96e40dc15f3c" comment="milleleaf node 8eef13c4-7ba5-5e3d-94fe-96e40dc15f3c">Recycling!$D$152</definedName>
    <definedName name="ox_8eef9591_399a_5e1e_b124_5fc9ebc509c5" comment="milleleaf node 8eef9591-399a-5e1e-b124-5fc9ebc509c5">Production!$V$8</definedName>
    <definedName name="ox_8ef1378c_99d4_59ff_876f_82de672ceea6" comment="milleleaf node 8ef1378c-99d4-59ff-876f-82de672ceea6">'Use Phase_Grid'!$W$218</definedName>
    <definedName name="ox_8ef2c1dc_4a11_5a81_aa0b_6fc0f44ea859" comment="milleleaf node 8ef2c1dc-4a11-5a81-aa0b-6fc0f44ea859">Resume_SensAnal!$I$196</definedName>
    <definedName name="ox_8ef452d3_b547_5fb7_9a85_f279b6286e27" comment="milleleaf node 8ef452d3-b547-5fb7-9a85-f279b6286e27">'Heat map article'!$AF$50</definedName>
    <definedName name="ox_8ef650c7_833e_5c86_9c98_d611e6db285a" comment="milleleaf node 8ef650c7-833e-5c86-9c98-d611e6db285a">Graphs!$P$68</definedName>
    <definedName name="ox_8efccfaf_6d14_51ec_a9c8_ee6ac5bbe237" comment="milleleaf node 8efccfaf-6d14-51ec-a9c8-ee6ac5bbe237">'Use Phase'!$AG$323</definedName>
    <definedName name="ox_8efdef49_b155_5cff_b062_17bb85ba2db9" comment="milleleaf node 8efdef49-b155-5cff-b062-17bb85ba2db9">Recycling!$J$171</definedName>
    <definedName name="ox_8efec6a4_612d_5055_bf11_c73d70bc8545" comment="milleleaf node 8efec6a4-612d-5055-bf11-c73d70bc8545">Resume_SensAnal!$H$189</definedName>
    <definedName name="ox_8effc377_7cb0_5172_9f92_4bfd58516f3e" comment="milleleaf node 8effc377-7cb0-5172-9f92-4bfd58516f3e">Resume_SensAnal!$AF$43</definedName>
    <definedName name="ox_8f040b08_722a_57ce_ac8f_6f372348e50c" comment="milleleaf node 8f040b08-722a-57ce-ac8f-6f372348e50c">'Heat map article'!$Z$19</definedName>
    <definedName name="ox_8f060780_ebb2_578e_a774_039fad165c17" comment="milleleaf node 8f060780-ebb2-578e-a774-039fad165c17">'Use Phase'!$U$271</definedName>
    <definedName name="ox_8f0aba06_e40a_5aa9_b61f_93135727410e" comment="milleleaf node 8f0aba06-e40a-5aa9-b61f-93135727410e">Resume_SensAnal!$I$79</definedName>
    <definedName name="ox_8f0e9ab5_03e4_5e68_a4bd_476f4136d8a2" comment="milleleaf node 8f0e9ab5-03e4-5e68-a4bd-476f4136d8a2">Recycling!$AK$103</definedName>
    <definedName name="ox_8f136ce8_ca6f_571a_8b47_50ae61a06fb2" comment="milleleaf node 8f136ce8-ca6f-571a-8b47-50ae61a06fb2">Recycling!$AQ$301</definedName>
    <definedName name="ox_8f1adae9_e7a7_5096_9235_bb012e1685e7" comment="milleleaf node 8f1adae9-e7a7-5096-9235-bb012e1685e7">Production!$G$38</definedName>
    <definedName name="ox_8f1f50dc_737b_553e_ad7e_af6aa4f13d4f" comment="milleleaf node 8f1f50dc-737b-553e-ad7e-af6aa4f13d4f">Recycling!$AP$340</definedName>
    <definedName name="ox_8f2296ab_d93b_5d43_859b_86f8405379b7" comment="milleleaf node 8f2296ab-d93b-5d43-859b-86f8405379b7">Production!$BN$148</definedName>
    <definedName name="ox_8f259067_1308_565e_bbed_4da31fa8b8ca" comment="milleleaf node 8f259067-1308-565e-bbed-4da31fa8b8ca">Recycling!$AS$330</definedName>
    <definedName name="ox_8f2b59b5_87b2_54de_b315_0646a584d2ea" comment="milleleaf node 8f2b59b5-87b2-54de-b315-0646a584d2ea">'Use Phase'!$L$115</definedName>
    <definedName name="ox_8f2be6c2_89ab_5459_a5af_a1f6c0f6c28f" comment="milleleaf node 8f2be6c2-89ab-5459-a5af-a1f6c0f6c28f">Recycling!$BC$152</definedName>
    <definedName name="ox_8f2f55d2_889c_5240_b8e1_b724d0f908af" comment="milleleaf node 8f2f55d2-889c-5240-b8e1-b724d0f908af">Resume_SensAnal!$G$149</definedName>
    <definedName name="ox_8f2fa5a1_6bda_5b43_841a_54a933f9a28d" comment="milleleaf node 8f2fa5a1-6bda-5b43-841a-54a933f9a28d">'Use Phase_Grid'!$J$149</definedName>
    <definedName name="ox_8f300901_4ed5_5bb0_97f8_1c290f412652" comment="milleleaf node 8f300901-4ed5-5bb0-97f8-1c290f412652">Resume_SensAnal!$AO$74</definedName>
    <definedName name="ox_8f3309c6_f0e4_5628_83c1_63b86c37915a" comment="milleleaf node 8f3309c6-f0e4-5628-83c1-63b86c37915a">Resume_SensAnal!$G$153</definedName>
    <definedName name="ox_8f363646_720a_5b3a_9fb8_de4f033cfabb" comment="milleleaf node 8f363646-720a-5b3a-9fb8-de4f033cfabb">'Use Phase'!$W$352</definedName>
    <definedName name="ox_8f39047e_befb_516f_b59b_8b8585d3cffb" comment="milleleaf node 8f39047e-befb-516f-b59b-8b8585d3cffb">'Use Phase_Grid'!$M$221</definedName>
    <definedName name="ox_8f3b26d9_7e6e_5067_a158_a3afbfa68b76" comment="milleleaf node 8f3b26d9-7e6e-5067-a158-a3afbfa68b76">'Use Phase'!$Q$283</definedName>
    <definedName name="ox_8f40f745_718f_534c_9244_cf318a1d972a" comment="milleleaf node 8f40f745-718f-534c-9244-cf318a1d972a">'Heat map article'!$AS$7</definedName>
    <definedName name="ox_8f426b8a_9638_5066_8d0a_fe2033bb43f2" comment="milleleaf node 8f426b8a-9638-5066-8d0a-fe2033bb43f2">Recycling!$B$119</definedName>
    <definedName name="ox_8f4514bc_ca7d_5bec_9d2a_ab74b80d3a72" comment="milleleaf node 8f4514bc-ca7d-5bec-9d2a-ab74b80d3a72">Production!$Q$52</definedName>
    <definedName name="ox_8f457081_9eab_55b7_9092_7a51cda39e10" comment="milleleaf node 8f457081-9eab-55b7-9092-7a51cda39e10">'Use Phase'!$AK$324</definedName>
    <definedName name="ox_8f46d068_b025_5648_be48_6b80a9b6036c" comment="milleleaf node 8f46d068-b025-5648-be48-6b80a9b6036c">Resume_SensAnal!$R$134</definedName>
    <definedName name="ox_8f48dd09_8321_5465_a2ed_d917d656b940" comment="milleleaf node 8f48dd09-8321-5465-a2ed-d917d656b940">Recycling!$AW$321</definedName>
    <definedName name="ox_8f49b952_2cd1_5b88_b489_5a180dfca3d1" comment="milleleaf node 8f49b952-2cd1-5b88-b489-5a180dfca3d1">Recycling!$BW$118</definedName>
    <definedName name="ox_8f4b819d_0b5e_57a9_8ace_f504cfe3b12e" comment="milleleaf node 8f4b819d-0b5e-57a9-8ace-f504cfe3b12e">'Use Phase'!$O$283</definedName>
    <definedName name="ox_8f4c2177_131a_5c80_bc05_b78be3a62ece" comment="milleleaf node 8f4c2177-131a-5c80-bc05-b78be3a62ece">'Heat map article'!$M$31</definedName>
    <definedName name="ox_8f4f92e6_99c0_5ded_a5c3_560fa51ed7a7" comment="milleleaf node 8f4f92e6-99c0-5ded-a5c3-560fa51ed7a7">Production!$AL$177</definedName>
    <definedName name="ox_8f50c888_199a_5f7d_a0de_957e163724d1" comment="milleleaf node 8f50c888-199a-5f7d-a0de-957e163724d1">Recycling!$L$163</definedName>
    <definedName name="ox_8f52911a_9e84_5fa8_90fc_376f98e04075" comment="milleleaf node 8f52911a-9e84-5fa8-90fc-376f98e04075">Recycling!$AT$145</definedName>
    <definedName name="ox_8f54c4e1_3379_562e_b55c_979a7995721f" comment="milleleaf node 8f54c4e1-3379-562e-b55c-979a7995721f">'Heat map article'!$Q$60</definedName>
    <definedName name="ox_8f55b70b_4825_5964_99d0_58242e431188" comment="milleleaf node 8f55b70b-4825-5964-99d0-58242e431188">'Use Phase'!$W$194</definedName>
    <definedName name="ox_8f55cdb4_ce6e_5e50_b822_267acf0c41b3" comment="milleleaf node 8f55cdb4-ce6e-5e50-b822-267acf0c41b3">Recycling!$BL$330</definedName>
    <definedName name="ox_8f5dbdb6_8633_5586_81c0_6dca99079847" comment="milleleaf node 8f5dbdb6-8633-5586-81c0-6dca99079847">Recycling!$AT$300</definedName>
    <definedName name="ox_8f5fa6ad_a7ff_5dd1_b3bb_d29b42e7d6cb" comment="milleleaf node 8f5fa6ad-a7ff-5dd1-b3bb-d29b42e7d6cb">'Use Phase'!$W$262</definedName>
    <definedName name="ox_8f6f9995_0598_59b3_abe4_d2b1404a5d48" comment="milleleaf node 8f6f9995-0598-59b3-abe4-d2b1404a5d48">'Heat map article'!$I$25</definedName>
    <definedName name="ox_8f71c4ff_fb05_51fc_9e62_ba02d5ea7c13" comment="milleleaf node 8f71c4ff-fb05-51fc-9e62-ba02d5ea7c13">'Heat map article'!$N$78</definedName>
    <definedName name="ox_8f768521_7171_5c16_bbcf_4484b7510391" comment="milleleaf node 8f768521-7171-5c16-bbcf-4484b7510391">'Heat map article'!$AJ$155</definedName>
    <definedName name="ox_8f7719f8_66a2_5e4d_81eb_540b9c5e44b7" comment="milleleaf node 8f7719f8-66a2-5e4d-81eb-540b9c5e44b7">Resume_SensAnal!$I$209</definedName>
    <definedName name="ox_8f79a4c2_f6c8_57c5_8c87_c2b8a13eaf37" comment="milleleaf node 8f79a4c2-f6c8-57c5-8c87-c2b8a13eaf37">'Use Phase_Grid'!$U$201</definedName>
    <definedName name="ox_8f7d7bda_935c_5207_975b_276ec0e9eeb2" comment="milleleaf node 8f7d7bda-935c-5207-975b-276ec0e9eeb2">'Use Phase'!$P$81</definedName>
    <definedName name="ox_8f7f1c6e_40a4_5573_b303_0070bb77ec21" comment="milleleaf node 8f7f1c6e-40a4-5573-b303-0070bb77ec21">Resume_SensAnal!$O$7</definedName>
    <definedName name="ox_8f85c047_54f5_55cc_8495_d8769169c4c9" comment="milleleaf node 8f85c047-54f5-55cc-8495-d8769169c4c9">Production!$AV$158</definedName>
    <definedName name="ox_8f85cae5_0355_5f53_8239_d6979222d5bb" comment="milleleaf node 8f85cae5-0355-5f53-8239-d6979222d5bb">'Use Phase_Grid'!$N$151</definedName>
    <definedName name="ox_8f85f5c8_72e4_5608_b601_078af877df92" comment="milleleaf node 8f85f5c8-72e4-5608-b601-078af877df92">'Use Phase'!$T$282</definedName>
    <definedName name="ox_8f88119a_9c09_5fbd_8cd9_77e738f70443" comment="milleleaf node 8f88119a-9c09-5fbd-8cd9-77e738f70443">Graphs!$I$40</definedName>
    <definedName name="ox_8f8f0e3a_4457_586a_b9c3_f69f3078b168" comment="milleleaf node 8f8f0e3a-4457-586a-b9c3-f69f3078b168">'Heat map article'!$V$95</definedName>
    <definedName name="ox_8f953a39_edad_5f92_af75_68fb05960072" comment="milleleaf node 8f953a39-edad-5f92-af75-68fb05960072">'Heat map article'!$V$27</definedName>
    <definedName name="ox_8f977fd9_ae56_5776_9a03_50d729d7d0e8" comment="milleleaf node 8f977fd9-ae56-5776-9a03-50d729d7d0e8">Graphs!$Q$55</definedName>
    <definedName name="ox_8f98436f_e2e8_5a91_a546_a2d8ba0f7d2a" comment="milleleaf node 8f98436f-e2e8-5a91-a546-a2d8ba0f7d2a">'Use Phase'!$AF$271</definedName>
    <definedName name="ox_8f9a91e9_e03c_5641_9a10_fbc163468c20" comment="milleleaf node 8f9a91e9-e03c-5641-9a10-fbc163468c20">Production!$BM$4</definedName>
    <definedName name="ox_8f9d2e93_0076_56c3_a879_9f28d0a483cc" comment="milleleaf node 8f9d2e93-0076-56c3-a879-9f28d0a483cc">'Use Phase'!$R$24</definedName>
    <definedName name="ox_8fa2bfa1_04c8_5cd7_a0e2_e3e6fe182a84" comment="milleleaf node 8fa2bfa1-04c8-5cd7-a0e2-e3e6fe182a84">Resume_SensAnal!$S$215</definedName>
    <definedName name="ox_8fa3bf47_f034_5910_9b96_deaca70694d6" comment="milleleaf node 8fa3bf47-f034-5910-9b96-deaca70694d6">Resume_SensAnal!$I$72</definedName>
    <definedName name="ox_8fa4db46_efda_53bb_a520_1c59e46c0abd" comment="milleleaf node 8fa4db46-efda-53bb-a520-1c59e46c0abd">Recycling!$AZ$167</definedName>
    <definedName name="ox_8fa50812_94c4_5d60_ae6f_82cb43679322" comment="milleleaf node 8fa50812-94c4-5d60-ae6f-82cb43679322">'Heat map article'!$M$11</definedName>
    <definedName name="ox_8fa61aae_824a_557f_bcd7_e4aa112e08f2" comment="milleleaf node 8fa61aae-824a-557f-bcd7-e4aa112e08f2">Resume_SensAnal!$AF$30</definedName>
    <definedName name="ox_8fa6e869_4a56_5197_ab68_3452adadb5ad" comment="milleleaf node 8fa6e869-4a56-5197-ab68-3452adadb5ad">'Use Phase'!$R$99</definedName>
    <definedName name="ox_8fa9b4f7_d39e_5d4a_988e_8d69513eea73" comment="milleleaf node 8fa9b4f7-d39e-5d4a-988e-8d69513eea73">Recycling!$I$115</definedName>
    <definedName name="ox_8fa9e463_104a_52e4_bd2d_e3d0ce8f58f2" comment="milleleaf node 8fa9e463-104a-52e4-bd2d-e3d0ce8f58f2">'Heat map article'!$AS$36</definedName>
    <definedName name="ox_8fab7db1_abc4_5fe9_bbcf_38dd45c95252" comment="milleleaf node 8fab7db1-abc4-5fe9-bbcf-38dd45c95252">'Heat map article'!$E$82</definedName>
    <definedName name="ox_8fb09a79_aaa7_5692_8a16_a62d607e9a17" comment="milleleaf node 8fb09a79-aaa7-5692-8a16-a62d607e9a17">'Use Phase'!$U$305</definedName>
    <definedName name="ox_8fb0d9ab_fa72_5439_9541_303daffc50e0" comment="milleleaf node 8fb0d9ab-fa72-5439-9541-303daffc50e0">Production!$AQ$4</definedName>
    <definedName name="ox_8fb327ce_bd6a_5cb1_b44a_d275113ea714" comment="milleleaf node 8fb327ce-bd6a-5cb1-b44a-d275113ea714">Recycling!$B$135</definedName>
    <definedName name="ox_8fb4fb7c_71ee_547b_9a9f_06db584a8048" comment="milleleaf node 8fb4fb7c-71ee-547b-9a9f-06db584a8048">Recycling!$BK$328</definedName>
    <definedName name="ox_8fb52455_95f1_5a9b_9f64_3e7e64ea9cf8" comment="milleleaf node 8fb52455-95f1-5a9b-9f64-3e7e64ea9cf8">'Use Phase'!$J$305</definedName>
    <definedName name="ox_8fb870bf_63ca_5c0f_8bfb_8e989bf7523c" comment="milleleaf node 8fb870bf-63ca-5c0f-8bfb-8e989bf7523c">'Heat map article'!$AD$87</definedName>
    <definedName name="ox_8fbe043f_7bd0_518a_8258_f6bc9bf85b86" comment="milleleaf node 8fbe043f-7bd0-518a-8258-f6bc9bf85b86">Graphs!$F$7</definedName>
    <definedName name="ox_8fc00b80_9b41_50be_8f68_9591d6568e4c" comment="milleleaf node 8fc00b80-9b41-50be-8f68-9591d6568e4c">'Use Phase_Grid'!$P$127</definedName>
    <definedName name="ox_8fc2c1f3_10f4_5fda_ae25_dea07e4fd986" comment="milleleaf node 8fc2c1f3-10f4-5fda-ae25-dea07e4fd986">'Use Phase'!$C$9</definedName>
    <definedName name="ox_8fc3a3c5_ddb4_5e30_bb21_f49b7955fba4" comment="milleleaf node 8fc3a3c5-ddb4-5e30-bb21-f49b7955fba4">'Use Phase_Grid'!$J$130</definedName>
    <definedName name="ox_8fc5377e_1180_586d_afb0_4cd136b49eef" comment="milleleaf node 8fc5377e-1180-586d-afb0-4cd136b49eef">'Use Phase_Grid'!$L$166</definedName>
    <definedName name="ox_8fc5dc63_564d_5ea8_b48a_e60f6f3aea70" comment="milleleaf node 8fc5dc63-564d-5ea8-b48a-e60f6f3aea70">Recycling!$AX$113</definedName>
    <definedName name="ox_8fcc50a0_9db1_56a0_9567_be0a7b1237b6" comment="milleleaf node 8fcc50a0-9db1-56a0-9567-be0a7b1237b6">Recycling!$AE$106</definedName>
    <definedName name="ox_8fd158c7_1998_566c_9c56_d1245a3377d7" comment="milleleaf node 8fd158c7-1998-566c-9c56-d1245a3377d7">'Use Phase_Grid'!$O$8</definedName>
    <definedName name="ox_8fd5585e_3fc2_5a90_b42c_bf1748c8a336" comment="milleleaf node 8fd5585e-3fc2-5a90-b42c-bf1748c8a336">'Heat map article'!$R$122</definedName>
    <definedName name="ox_8fdcf17f_3cf1_5f02_be97_54daf8d3f7e4" comment="milleleaf node 8fdcf17f-3cf1-5f02-be97-54daf8d3f7e4">'Use Phase'!$AH$200</definedName>
    <definedName name="ox_8fe40b10_4fd3_5cdd_a277_5e88aaa48cee" comment="milleleaf node 8fe40b10-4fd3-5cdd-a277-5e88aaa48cee">'Heat map article'!$AJ$130</definedName>
    <definedName name="ox_8fe533d5_dfb6_5cfe_bdd8_6ef76be6bc96" comment="milleleaf node 8fe533d5-dfb6-5cfe-bdd8-6ef76be6bc96">'Heat map article'!$AE$35</definedName>
    <definedName name="ox_8fea42bc_c703_58ea_967f_7c69a3d4d4eb" comment="milleleaf node 8fea42bc-c703-58ea-967f-7c69a3d4d4eb">Production!$Y$176</definedName>
    <definedName name="ox_8ff325fa_7882_5328_b867_9dd87aa5220b" comment="milleleaf node 8ff325fa-7882-5328-b867-9dd87aa5220b">Resume_SensAnal!$G$154</definedName>
    <definedName name="ox_8ff617d3_7e40_55d3_84b6_36baa70b5856" comment="milleleaf node 8ff617d3-7e40-55d3-84b6-36baa70b5856">'Heat map article'!$AN$39</definedName>
    <definedName name="ox_8ff68040_d399_56ed_b901_8e796bc57c7f" comment="milleleaf node 8ff68040-d399-56ed-b901-8e796bc57c7f">Production!$I$239</definedName>
    <definedName name="ox_8ff7c72c_e030_5032_b604_5a84989ae3b1" comment="milleleaf node 8ff7c72c-e030-5032-b604-5a84989ae3b1">'Use Phase_Grid'!$W$191</definedName>
    <definedName name="ox_8ff9f01d_e60d_524b_ab49_62b1739f1884" comment="milleleaf node 8ff9f01d-e60d-524b-ab49-62b1739f1884">Production!$BO$216</definedName>
    <definedName name="ox_8fff9c93_2763_577f_a1f3_386e522a9b7f" comment="milleleaf node 8fff9c93-2763-577f-a1f3-386e522a9b7f">Resume_SensAnal!$T$99</definedName>
    <definedName name="ox_8fffc3dd_a6d6_5744_927c_05573d5403dd" comment="milleleaf node 8fffc3dd-a6d6-5744-927c-05573d5403dd">'Use Phase'!$P$243</definedName>
    <definedName name="ox_9001b207_ff61_507a_8836_c54844320404" comment="milleleaf node 9001b207-ff61-507a-8836-c54844320404">'Use Phase'!$R$337</definedName>
    <definedName name="ox_9004ee46_60d5_5d99_8616_e42a34d6f5fd" comment="milleleaf node 9004ee46-60d5-5d99-8616-e42a34d6f5fd">Recycling!$AC$201</definedName>
    <definedName name="ox_90050d3d_41cf_5e2e_96e4_f553f5c81872" comment="milleleaf node 90050d3d-41cf-5e2e-96e4-f553f5c81872">Whisker_Sens!$E$22</definedName>
    <definedName name="ox_9008feda_b48c_55ad_9832_7bdf2f0fb9c4" comment="milleleaf node 9008feda-b48c-55ad-9832-7bdf2f0fb9c4">'Heat map article'!$V$137</definedName>
    <definedName name="ox_9009fa7a_4cde_511c_859b_f6e7217adcf2" comment="milleleaf node 9009fa7a-4cde-511c-859b-f6e7217adcf2">'Use Phase'!$W$245</definedName>
    <definedName name="ox_900b0d6a_1b1f_52e9_8ab9_697fe926ee36" comment="milleleaf node 900b0d6a-1b1f-52e9-8ab9-697fe926ee36">'Use Phase'!$K$112</definedName>
    <definedName name="ox_9012538e_8093_58a5_8591_66b4f4991eeb" comment="milleleaf node 9012538e-8093-58a5-8591-66b4f4991eeb">Graphs!$N$21</definedName>
    <definedName name="ox_9013e7fb_35bd_5111_be45_aeb807ec8830" comment="milleleaf node 9013e7fb-35bd-5111-be45-aeb807ec8830">'Use Phase'!$L$227</definedName>
    <definedName name="ox_90154ce0_9219_55dd_a84c_d259c71351c2" comment="milleleaf node 90154ce0-9219-55dd-a84c-d259c71351c2">'Heat map article'!$J$124</definedName>
    <definedName name="ox_901b9efe_f047_5e46_a8a2_731675b101ca" comment="milleleaf node 901b9efe-f047-5e46-a8a2-731675b101ca">Graphs!$E$31</definedName>
    <definedName name="ox_901c0662_4552_5741_b366_0dbaac296d23" comment="milleleaf node 901c0662-4552-5741-b366-0dbaac296d23">Recycling!$J$152</definedName>
    <definedName name="ox_901c438e_de2f_5840_b796_07dc62aabaa8" comment="milleleaf node 901c438e-de2f-5840-b796-07dc62aabaa8">Graphs!$M$18</definedName>
    <definedName name="ox_901c8fcb_2515_534f_a2d5_7b35216b95ba" comment="milleleaf node 901c8fcb-2515-534f-a2d5-7b35216b95ba">'Heat map article'!$H$98</definedName>
    <definedName name="ox_901f1dd3_054f_5c45_8a96_40513470f09f" comment="milleleaf node 901f1dd3-054f-5c45-8a96-40513470f09f">Recycling!$AU$318</definedName>
    <definedName name="ox_901f3d7e_03fa_55bd_a38b_0a73f75a46e4" comment="milleleaf node 901f3d7e-03fa-55bd-a38b-0a73f75a46e4">'Use Phase'!$AG$321</definedName>
    <definedName name="ox_9023633d_c8d6_5ed9_a571_4f4c72d4fb26" comment="milleleaf node 9023633d-c8d6-5ed9-a571-4f4c72d4fb26">'Heat map article'!$AF$119</definedName>
    <definedName name="ox_9023efe5_886e_5c30_9719_16674e193873" comment="milleleaf node 9023efe5-886e-5c30-9719-16674e193873">'Use Phase'!$O$83</definedName>
    <definedName name="ox_90245b45_4e16_5af6_8113_0c3b62feb529" comment="milleleaf node 90245b45-4e16-5af6-8113-0c3b62feb529">Recycling!$BG$167</definedName>
    <definedName name="ox_90258a81_aafe_50f6_8ecf_aedf020c80d7" comment="milleleaf node 90258a81-aafe-50f6-8ecf-aedf020c80d7">Production!$AL$151</definedName>
    <definedName name="ox_90279848_1bf3_50cd_a588_923ca72b7d9b" comment="milleleaf node 90279848-1bf3-50cd-a588-923ca72b7d9b">'Heat map article'!$L$87</definedName>
    <definedName name="ox_902d33c6_9a02_5068_82c2_1dfb37ca23e6" comment="milleleaf node 902d33c6-9a02-5068-82c2-1dfb37ca23e6">Resume_SensAnal!$AF$70</definedName>
    <definedName name="ox_90302dc3_3f22_56b3_8fb5_1ad2bbe05ddd" comment="milleleaf node 90302dc3-3f22-56b3-8fb5-1ad2bbe05ddd">'Use Phase'!$K$174</definedName>
    <definedName name="ox_90314871_1d5d_596d_891b_6c8627f75996" comment="milleleaf node 90314871-1d5d-596d-891b-6c8627f75996">'Heat map article'!$V$63</definedName>
    <definedName name="ox_90334a01_a2d4_5071_81b0_2bc6b38bce16" comment="milleleaf node 90334a01-a2d4-5071-81b0-2bc6b38bce16">Resume_SensAnal!$V$191</definedName>
    <definedName name="ox_9034ca29_2b67_5cfe_a910_9cfda86eac9c" comment="milleleaf node 9034ca29-2b67-5cfe-a910-9cfda86eac9c">'Use Phase'!$AH$215</definedName>
    <definedName name="ox_90356459_08ca_50f9_b848_501d4e97741d" comment="milleleaf node 90356459-08ca-50f9-b848-501d4e97741d">'Use Phase'!$AE$325</definedName>
    <definedName name="ox_90386d17_dab4_5004_bcef_860f575747d1" comment="milleleaf node 90386d17-dab4-5004-bcef-860f575747d1">Recycling!$O$96</definedName>
    <definedName name="ox_903b413c_e2e0_5afd_91b9_c232707c3954" comment="milleleaf node 903b413c-e2e0-5afd-91b9-c232707c3954">'Heat map article'!$R$98</definedName>
    <definedName name="ox_903f370d_6749_5e90_947f_d92eb69f86ef" comment="milleleaf node 903f370d-6749-5e90-947f-d92eb69f86ef">Graphs!$I$54</definedName>
    <definedName name="ox_90431fa9_a0c3_5d59_95f3_4c2f2aa6849f" comment="milleleaf node 90431fa9-a0c3-5d59-95f3-4c2f2aa6849f">'Use Phase'!$K$23</definedName>
    <definedName name="ox_90438bfa_6bf9_5150_80bf_b251a352f0ec" comment="milleleaf node 90438bfa-6bf9-5150-80bf-b251a352f0ec">'Heat map article'!$AA$81</definedName>
    <definedName name="ox_90439570_657f_5d94_bb78_a6a8377af576" comment="milleleaf node 90439570-657f-5d94-bb78-a6a8377af576">'Use Phase_Grid'!$L$196</definedName>
    <definedName name="ox_9047b652_4809_50e8_be9c_9f3c462bb074" comment="milleleaf node 9047b652-4809-50e8-be9c-9f3c462bb074">'Use Phase'!$K$184</definedName>
    <definedName name="ox_904804d5_5185_5769_9e1a_e1ba920c1e79" comment="milleleaf node 904804d5-5185-5769-9e1a-e1ba920c1e79">'Use Phase'!$J$384</definedName>
    <definedName name="ox_90483073_bc1e_5a4c_9ee4_33dc9de13513" comment="milleleaf node 90483073-bc1e-5a4c-9ee4-33dc9de13513">'Heat map article'!$AH$93</definedName>
    <definedName name="ox_905baa0e_46c3_56c1_ae29_1fbd6f8ad351" comment="milleleaf node 905baa0e-46c3-56c1-ae29-1fbd6f8ad351">Resume_SensAnal!$AB$89</definedName>
    <definedName name="ox_905d6a7f_3886_5834_b537_116cba4923c3" comment="milleleaf node 905d6a7f-3886-5834-b537-116cba4923c3">'Use Phase_Grid'!$V$197</definedName>
    <definedName name="ox_9061c7cd_3c46_56f9_9af0_5c6fc151bf2b" comment="milleleaf node 9061c7cd-3c46-56f9-9af0-5c6fc151bf2b">Resume_SensAnal!$H$133</definedName>
    <definedName name="ox_9062e594_5f43_588e_aa52_70f1c47ef41a" comment="milleleaf node 9062e594-5f43-588e-aa52-70f1c47ef41a">Recycling!$BL$329</definedName>
    <definedName name="ox_9064b9d3_a896_5cf9_95cd_1c9256b6a3e6" comment="milleleaf node 9064b9d3-a896-5cf9-95cd-1c9256b6a3e6">Recycling!$BF$107</definedName>
    <definedName name="ox_90661946_c6ac_5253_82c6_254ebbcf2314" comment="milleleaf node 90661946-c6ac-5253-82c6-254ebbcf2314">'Use Phase'!$W$213</definedName>
    <definedName name="ox_9068bf76_b9a0_5391_97b0_8c7c0900d0c2" comment="milleleaf node 9068bf76-b9a0-5391-97b0-8c7c0900d0c2">Resume_SensAnal!$C$13</definedName>
    <definedName name="ox_9071079b_2488_5744_8185_137170022608" comment="milleleaf node 9071079b-2488-5744-8185-137170022608">Recycling!$AU$86</definedName>
    <definedName name="ox_90717f9b_5355_5a98_a29e_4899c6f2b457" comment="milleleaf node 90717f9b-5355-5a98-a29e-4899c6f2b457">'Use Phase_Grid'!$L$30</definedName>
    <definedName name="ox_9073b197_f9a5_571a_ba10_05a762f4a87f" comment="milleleaf node 9073b197-f9a5-571a-ba10-05a762f4a87f">Recycling!$AO$111</definedName>
    <definedName name="ox_9076cfc6_4b29_5bbf_b499_f894004219f0" comment="milleleaf node 9076cfc6-4b29-5bbf-b499-f894004219f0">'Use Phase'!$U$283</definedName>
    <definedName name="ox_9076e63a_8f25_5edb_b000_9824b9172d1b" comment="milleleaf node 9076e63a-8f25-5edb-b000-9824b9172d1b">Resume_SensAnal!$I$59</definedName>
    <definedName name="ox_9079c8c9_fc91_5fb6_95fb_bd8138a60ef3" comment="milleleaf node 9079c8c9-fc91-5fb6-95fb-bd8138a60ef3">Resume_SensAnal!$AI$39</definedName>
    <definedName name="ox_907d458f_821f_5827_8177_bdf2ed8186f4" comment="milleleaf node 907d458f-821f-5827-8177-bdf2ed8186f4">Recycling!$AY$106</definedName>
    <definedName name="ox_907de848_6b81_588c_8853_866db13acf40" comment="milleleaf node 907de848-6b81-588c-8853-866db13acf40">'Use Phase'!$U$320</definedName>
    <definedName name="ox_908197c0_8afc_5b44_9b4a_32a332be8bf3" comment="milleleaf node 908197c0-8afc-5b44-9b4a-32a332be8bf3">Resume_SensAnal!$K$191</definedName>
    <definedName name="ox_9088213a_c1e2_5e88_964a_141e8dd30427" comment="milleleaf node 9088213a-c1e2-5e88-964a-141e8dd30427">'Use Phase'!$L$54</definedName>
    <definedName name="ox_908925ad_606c_59b0_a606_81c2f9f9adfe" comment="milleleaf node 908925ad-606c-59b0-a606-81c2f9f9adfe">'Use Phase_Grid'!$L$250</definedName>
    <definedName name="ox_908abaed_ba2b_540c_b03d_96736b0322d7" comment="milleleaf node 908abaed-ba2b-540c-b03d-96736b0322d7">Recycling!$AN$151</definedName>
    <definedName name="ox_908b7d79_ba31_53c4_9b6e_f3d514fd5502" comment="milleleaf node 908b7d79-ba31-53c4-9b6e-f3d514fd5502">'Heat map article'!$P$135</definedName>
    <definedName name="ox_908c0244_4e4b_5734_9fd8_69fae4780e87" comment="milleleaf node 908c0244-4e4b-5734-9fd8-69fae4780e87">'Heat map article'!$D$64</definedName>
    <definedName name="ox_908e300c_dc59_58ee_83b7_7e2c43d41392" comment="milleleaf node 908e300c-dc59-58ee-83b7-7e2c43d41392">'Heat map article'!$AU$23</definedName>
    <definedName name="ox_9093651a_68f2_5bcd_9cc7_7773939a5947" comment="milleleaf node 9093651a-68f2-5bcd-9cc7-7773939a5947">Production!$BO$218</definedName>
    <definedName name="ox_90a1b6d1_28db_5a5a_8d61_fb75280f7abd" comment="milleleaf node 90a1b6d1-28db-5a5a-8d61-fb75280f7abd">'Heat map article'!$H$133</definedName>
    <definedName name="ox_90a3e920_42b0_574d_8412_611002514a6a" comment="milleleaf node 90a3e920-42b0-574d-8412-611002514a6a">Resume_SensAnal!$F$9</definedName>
    <definedName name="ox_90a7d837_0967_5538_814d_431b524ef2fd" comment="milleleaf node 90a7d837-0967-5538-814d-431b524ef2fd">Resume_SensAnal!$G$187</definedName>
    <definedName name="ox_90ab7665_0c85_5f82_84ad_d4fd961a6aec" comment="milleleaf node 90ab7665-0c85-5f82-84ad-d4fd961a6aec">'Use Phase'!$S$212</definedName>
    <definedName name="ox_90acbc1a_dc0b_5f0a_a280_c61eb2808f9a" comment="milleleaf node 90acbc1a-dc0b-5f0a-a280-c61eb2808f9a">Resume_SensAnal!$I$157</definedName>
    <definedName name="ox_90ae1af2_c861_55dc_a634_a1bc891e664b" comment="milleleaf node 90ae1af2-c861-55dc-a634-a1bc891e664b">'Heat map article'!$I$85</definedName>
    <definedName name="ox_90aed790_0a2c_5e5a_a7e1_2709ca38fbcc" comment="milleleaf node 90aed790-0a2c-5e5a-a7e1-2709ca38fbcc">Resume_SensAnal!$D$13</definedName>
    <definedName name="ox_90b0d5b4_bffe_5421_b145_e2d7f6877d76" comment="milleleaf node 90b0d5b4-bffe-5421-b145-e2d7f6877d76">'Use Phase'!$J$183</definedName>
    <definedName name="ox_90b0ed14_6ecc_5b34_8f1f_9dd48ada84f6" comment="milleleaf node 90b0ed14-6ecc-5b34-8f1f-9dd48ada84f6">'Use Phase'!$AK$237</definedName>
    <definedName name="ox_90b192f5_cea7_5870_9d9d_1f4138b179c5" comment="milleleaf node 90b192f5-cea7-5870-9d9d-1f4138b179c5">Production!$V$64</definedName>
    <definedName name="ox_90b1a158_58ab_58ee_b2a1_3d659bd77d08" comment="milleleaf node 90b1a158-58ab-58ee-b2a1-3d659bd77d08">Recycling!$R$118</definedName>
    <definedName name="ox_90b25f12_7c19_5c6c_afd7_91c425becb2f" comment="milleleaf node 90b25f12-7c19-5c6c-afd7-91c425becb2f">'Heat map article'!$AE$21</definedName>
    <definedName name="ox_90b27526_99a7_5b36_b298_63160c149fe2" comment="milleleaf node 90b27526-99a7-5b36-b298-63160c149fe2">Recycling!$AQ$144</definedName>
    <definedName name="ox_90b32df2_01c7_5873_975a_18c5e7259af1" comment="milleleaf node 90b32df2-01c7-5873-975a-18c5e7259af1">Recycling!$AP$19</definedName>
    <definedName name="ox_90b450aa_11c4_5e8f_b92a_662c2734a757" comment="milleleaf node 90b450aa-11c4-5e8f-b92a-662c2734a757">Graphs!$Q$40</definedName>
    <definedName name="ox_90bb3d5a_9816_57f0_b845_c3c8acacdb8a" comment="milleleaf node 90bb3d5a-9816-57f0-b845-c3c8acacdb8a">'Heat map article'!$J$91</definedName>
    <definedName name="ox_90bb7b74_5a45_573f_9f69_4fda4cc88347" comment="milleleaf node 90bb7b74-5a45-573f-9f69-4fda4cc88347">Production!$AK$145</definedName>
    <definedName name="ox_90c0e7b6_3a7f_5143_bd9f_5bbab896abda" comment="milleleaf node 90c0e7b6-3a7f-5143-bd9f-5bbab896abda">Recycling!$L$164</definedName>
    <definedName name="ox_90c5399f_e104_567c_9211_bf656315879a" comment="milleleaf node 90c5399f-e104-567c-9211-bf656315879a">'Use Phase'!$Q$12</definedName>
    <definedName name="ox_90cc29e2_03fb_56d7_a6ec_827e44a43f48" comment="milleleaf node 90cc29e2-03fb-56d7-a6ec-827e44a43f48">'Heat map article'!$AS$14</definedName>
    <definedName name="ox_90ce2bfc_f28f_5241_9d2d_f9b6ca131e1c" comment="milleleaf node 90ce2bfc-f28f-5241-9d2d-f9b6ca131e1c">'Use Phase_Grid'!$G$44</definedName>
    <definedName name="ox_90ce3367_49bf_591d_bf63_b1af85160786" comment="milleleaf node 90ce3367-49bf-591d-bf63-b1af85160786">Recycling!$Z$92</definedName>
    <definedName name="ox_90d3fae9_16f1_5cf2_bd77_59f114e354f3" comment="milleleaf node 90d3fae9-16f1-5cf2-bd77-59f114e354f3">'Use Phase_Grid'!$R$35</definedName>
    <definedName name="ox_90d549a4_bde1_5aa1_803f_2fd1928c359e" comment="milleleaf node 90d549a4-bde1-5aa1-803f-2fd1928c359e">'Use Phase'!$K$351</definedName>
    <definedName name="ox_90d5e1b7_2f28_5cab_a110_e922f351ff42" comment="milleleaf node 90d5e1b7-2f28-5cab-a110-e922f351ff42">Graphs!$K$54</definedName>
    <definedName name="ox_90d9b36c_69dc_5dcd_bdba_0f402bac3e4e" comment="milleleaf node 90d9b36c-69dc-5dcd-bdba-0f402bac3e4e">'Use Phase'!$AJ$273</definedName>
    <definedName name="ox_90db25ba_7d32_5d87_ae45_c1aa625e7dc1" comment="milleleaf node 90db25ba-7d32-5d87-ae45-c1aa625e7dc1">'Use Phase_Grid'!$L$252</definedName>
    <definedName name="ox_90dbc8b4_68d5_552b_86c6_c27522442539" comment="milleleaf node 90dbc8b4-68d5-552b-86c6-c27522442539">Production!$N$133</definedName>
    <definedName name="ox_90e4c554_c7f4_5684_9cc3_a835c84954e9" comment="milleleaf node 90e4c554-c7f4-5684-9cc3-a835c84954e9">'Heat map article'!$W$128</definedName>
    <definedName name="ox_90e5ff30_669f_57dd_889f_ecc27013036c" comment="milleleaf node 90e5ff30-669f-57dd-889f-ecc27013036c">Recycling!$I$153</definedName>
    <definedName name="ox_90e7bc51_5763_578b_b3fe_2e88e1915bf7" comment="milleleaf node 90e7bc51-5763-578b-b3fe-2e88e1915bf7">Recycling!$AM$118</definedName>
    <definedName name="ox_90e87d36_6af7_5528_b5cc_18bc50bcbcef" comment="milleleaf node 90e87d36-6af7-5528-b5cc-18bc50bcbcef">Recycling!$BS$163</definedName>
    <definedName name="ox_90e96a45_caa3_5a34_8a4d_9315036a8ec2" comment="milleleaf node 90e96a45-caa3-5a34-8a4d-9315036a8ec2">Recycling!$AL$92</definedName>
    <definedName name="ox_90e972da_6b59_5ff1_896d_4538b25af01f" comment="milleleaf node 90e972da-6b59-5ff1-896d-4538b25af01f">'Heat map article'!$X$109</definedName>
    <definedName name="ox_90e9ba38_6e96_5392_bb97_3627cbe29c60" comment="milleleaf node 90e9ba38-6e96-5392-bb97-3627cbe29c60">'Heat map article'!$W$152</definedName>
    <definedName name="ox_90ecc89e_37a5_555c_9650_d7e83fe0488a" comment="milleleaf node 90ecc89e-37a5-555c-9650-d7e83fe0488a">'Heat map article'!$AH$151</definedName>
    <definedName name="ox_90ef44d6_7293_5ba3_a161_2ea3ee3ea0a4" comment="milleleaf node 90ef44d6-7293-5ba3-a161-2ea3ee3ea0a4">'Heat map article'!$AM$27</definedName>
    <definedName name="ox_90f063e4_8ee2_5246_b53b_f33f6613221c" comment="milleleaf node 90f063e4-8ee2-5246-b53b-f33f6613221c">Resume_SensAnal!$E$190</definedName>
    <definedName name="ox_90f12735_3ef2_59ac_8e19_cb016f259f0e" comment="milleleaf node 90f12735-3ef2-59ac-8e19-cb016f259f0e">'Use Phase'!$AH$268</definedName>
    <definedName name="ox_90f28a17_64be_5a21_ab0e_0faf0172bba8" comment="milleleaf node 90f28a17-64be-5a21-ab0e-0faf0172bba8">Production!$AZ$1</definedName>
    <definedName name="ox_90f2b6cd_6ffb_5f06_a5c2_34a2a214d64a" comment="milleleaf node 90f2b6cd-6ffb-5f06-a5c2-34a2a214d64a">'Use Phase'!$AK$219</definedName>
    <definedName name="ox_90f74d66_7779_594d_992b_e463da13968b" comment="milleleaf node 90f74d66-7779-594d-992b-e463da13968b">'Use Phase'!$AE$238</definedName>
    <definedName name="ox_90fc8fbe_1ae0_5cfc_8e9d_02d706fe0aa0" comment="milleleaf node 90fc8fbe-1ae0-5cfc-8e9d-02d706fe0aa0">Production!$Q$63</definedName>
    <definedName name="ox_90ff844d_4723_52f2_bc98_8e65bbe8e4ac" comment="milleleaf node 90ff844d-4723-52f2-bc98-8e65bbe8e4ac">'Heat map article'!$AD$36</definedName>
    <definedName name="ox_91050e44_72f3_5bb0_8dbc_d94401d45d5d" comment="milleleaf node 91050e44-72f3-5bb0-8dbc-d94401d45d5d">Resume_SensAnal!$I$211</definedName>
    <definedName name="ox_91060cdf_11a2_5b30_ab1b_b155a2b49992" comment="milleleaf node 91060cdf-11a2-5b30-ab1b-b155a2b49992">'Use Phase'!$AD$207</definedName>
    <definedName name="ox_91078ecd_d9a6_5b1e_860a_0ba8a66cf175" comment="milleleaf node 91078ecd-d9a6-5b1e-860a-0ba8a66cf175">'Heat map article'!$AD$32</definedName>
    <definedName name="ox_91098e5e_510d_5ed4_9b84_bc454e1e237a" comment="milleleaf node 91098e5e-510d-5ed4-9b84-bc454e1e237a">Recycling!$AE$174</definedName>
    <definedName name="ox_9111d9cc_24f6_53d9_b367_9b0d8fe8cf2a" comment="milleleaf node 9111d9cc-24f6-53d9-b367-9b0d8fe8cf2a">Resume_SensAnal!$Q$207</definedName>
    <definedName name="ox_911449f8_f59e_5bd1_ab03_b6ea06cc1da2" comment="milleleaf node 911449f8-f59e-5bd1-ab03-b6ea06cc1da2">'Use Phase'!$AE$196</definedName>
    <definedName name="ox_9117d266_a771_5618_82ed_3bcd4b2af303" comment="milleleaf node 9117d266-a771-5618-82ed-3bcd4b2af303">'Use Phase'!$Q$73</definedName>
    <definedName name="ox_91212a1c_f4f8_5756_b3a3_4ea3793634e8" comment="milleleaf node 91212a1c-f4f8-5756-b3a3-4ea3793634e8">Production!$P$23</definedName>
    <definedName name="ox_9122b5ad_1911_5f7e_b4ba_6536a7064995" comment="milleleaf node 9122b5ad-1911-5f7e-b4ba-6536a7064995">'Use Phase_Grid'!$O$7</definedName>
    <definedName name="ox_9129c074_bfb7_59e0_a3bc_b734b69d0d41" comment="milleleaf node 9129c074-bfb7-59e0-a3bc-b734b69d0d41">Production!$AL$92</definedName>
    <definedName name="ox_912a979a_fd25_5833_8476_b631bc3b65db" comment="milleleaf node 912a979a-fd25-5833-8476-b631bc3b65db">'Heat map article'!$AJ$92</definedName>
    <definedName name="ox_912b846d_92f1_5dec_8b2d_bcd2d9f7323a" comment="milleleaf node 912b846d-92f1-5dec-8b2d-bcd2d9f7323a">Resume_SensAnal!$R$165</definedName>
    <definedName name="ox_912d3e86_2cc5_54ac_b8a2_7577940b9b63" comment="milleleaf node 912d3e86-2cc5-54ac-b8a2-7577940b9b63">Resume_SensAnal!$Q$39</definedName>
    <definedName name="ox_913067e7_b92e_5129_b72b_1b0968117b47" comment="milleleaf node 913067e7-b92e-5129-b72b-1b0968117b47">'Heat map article'!$C$119</definedName>
    <definedName name="ox_9131eb85_e8da_5b02_be3e_75e385290235" comment="milleleaf node 9131eb85-e8da-5b02-be3e-75e385290235">'Heat map article'!$H$24</definedName>
    <definedName name="ox_9134a8ab_363b_5e8a_ba13_664cd8464a62" comment="milleleaf node 9134a8ab-363b-5e8a-ba13-664cd8464a62">'Use Phase_Grid'!$V$147</definedName>
    <definedName name="ox_91365556_5fb6_5748_98c7_7e5e84466235" comment="milleleaf node 91365556-5fb6-5748-98c7-7e5e84466235">'Heat map article'!$F$55</definedName>
    <definedName name="ox_91379e69_0610_5606_9c33_15b792e2c1ca" comment="milleleaf node 91379e69-0610-5606-9c33-15b792e2c1ca">Production!$BN$147</definedName>
    <definedName name="ox_9140cba5_e134_51ca_be19_20cc6cfa77d0" comment="milleleaf node 9140cba5-e134-51ca-be19-20cc6cfa77d0">'Use Phase_Grid'!$M$137</definedName>
    <definedName name="ox_91474566_3ebb_55c3_bfef_d0bd8b9cc643" comment="milleleaf node 91474566-3ebb-55c3-bfef-d0bd8b9cc643">'Use Phase'!$L$323</definedName>
    <definedName name="ox_915215c4_c05a_51ec_b8e1_8a2fd2391c10" comment="milleleaf node 915215c4-c05a-51ec-b8e1-8a2fd2391c10">Recycling!$BJ$119</definedName>
    <definedName name="ox_915427fc_9471_5d76_bb1e_5cb85043a86b" comment="milleleaf node 915427fc-9471-5d76-bb1e-5cb85043a86b">'Use Phase_Grid'!$P$80</definedName>
    <definedName name="ox_91568544_ab3b_5bfa_bd92_a1398695c3c0" comment="milleleaf node 91568544-ab3b-5bfa-bd92-a1398695c3c0">Resume_SensAnal!$T$200</definedName>
    <definedName name="ox_915750e6_4c5d_5f6b_b09a_bf3f70f4079b" comment="milleleaf node 915750e6-4c5d-5f6b-b09a-bf3f70f4079b">'Use Phase'!$L$232</definedName>
    <definedName name="ox_91579e8b_ca3d_51ec_87a1_3a5c412a66bb" comment="milleleaf node 91579e8b-ca3d-51ec-87a1-3a5c412a66bb">'Heat map article'!$BB$9</definedName>
    <definedName name="ox_915bf4b0_eab9_5630_9d95_22666de38e66" comment="milleleaf node 915bf4b0-eab9-5630-9d95-22666de38e66">'Use Phase'!$O$264</definedName>
    <definedName name="ox_91651c92_0afe_5495_a25d_1b415fcd6cc7" comment="milleleaf node 91651c92-0afe-5495-a25d-1b415fcd6cc7">Production!$BG$15</definedName>
    <definedName name="ox_9165b7c3_1a12_5f18_a48e_5376b1075140" comment="milleleaf node 9165b7c3-1a12-5f18-a48e-5376b1075140">'Use Phase'!$L$169</definedName>
    <definedName name="ox_91674de7_5cfd_5ceb_861f_8d2628e9ffb5" comment="milleleaf node 91674de7-5cfd-5ceb-861f-8d2628e9ffb5">Production!$H$90</definedName>
    <definedName name="ox_91696acf_eb9b_53cf_8fc7_cebb8b9cfcf8" comment="milleleaf node 91696acf-eb9b-53cf-8fc7-cebb8b9cfcf8">'Use Phase'!$D$5</definedName>
    <definedName name="ox_916e4d1f_82de_5420_97b3_6d986cb4a063" comment="milleleaf node 916e4d1f-82de-5420-97b3-6d986cb4a063">'Use Phase'!$O$276</definedName>
    <definedName name="ox_9170427f_2ed4_50ac_b306_804694ef6b41" comment="milleleaf node 9170427f-2ed4-50ac-b306-804694ef6b41">'Heat map article'!$C$39</definedName>
    <definedName name="ox_91723130_972d_5623_b6df_f1fc394d7502" comment="milleleaf node 91723130-972d-5623-b6df-f1fc394d7502">Recycling!$AM$109</definedName>
    <definedName name="ox_91735a5a_1467_5ecb_882f_22965ae9e1ef" comment="milleleaf node 91735a5a-1467-5ecb-882f-22965ae9e1ef">Recycling!$AP$13</definedName>
    <definedName name="ox_9174cc5c_7dca_5e71_86f7_791336bc7a29" comment="milleleaf node 9174cc5c-7dca-5e71-86f7-791336bc7a29">Resume_SensAnal!$R$149</definedName>
    <definedName name="ox_91770254_edfa_5c2a_80f1_4e812b8f6418" comment="milleleaf node 91770254-edfa-5c2a-80f1-4e812b8f6418">'Use Phase'!$J$291</definedName>
    <definedName name="ox_917724ca_2eed_5356_bea1_664c2a44f7b9" comment="milleleaf node 917724ca-2eed-5356-bea1-664c2a44f7b9">Resume_SensAnal!$S$103</definedName>
    <definedName name="ox_9177cea1_53dd_5cea_9f5f_4ac229680e12" comment="milleleaf node 9177cea1-53dd-5cea-9f5f-4ac229680e12">Recycling!$BJ$167</definedName>
    <definedName name="ox_917bd618_f512_5285_9893_7a5e3b5274f2" comment="milleleaf node 917bd618-f512-5285-9893-7a5e3b5274f2">'Heat map article'!$L$13</definedName>
    <definedName name="ox_9181488f_abb1_5856_88ca_f388bc810771" comment="milleleaf node 9181488f-abb1-5856-88ca-f388bc810771">'Heat map article'!$AW$26</definedName>
    <definedName name="ox_9182adce_0c09_58fc_bf53_593f041ba1b2" comment="milleleaf node 9182adce-0c09-58fc-bf53-593f041ba1b2">Recycling!$BW$106</definedName>
    <definedName name="ox_91879ba1_4959_5bfe_90a6_f4df7f9b1567" comment="milleleaf node 91879ba1-4959-5bfe-90a6-f4df7f9b1567">'Heat map article'!$N$112</definedName>
    <definedName name="ox_918b22a8_cbe3_5274_a1ec_61dfc92e7fe3" comment="milleleaf node 918b22a8-cbe3-5274-a1ec-61dfc92e7fe3">'Heat map article'!$AI$11</definedName>
    <definedName name="ox_918c71f1_b173_533b_b86e_e5428c4e996b" comment="milleleaf node 918c71f1-b173-533b-b86e-e5428c4e996b">Resume_SensAnal!$I$220</definedName>
    <definedName name="ox_91959a3e_cd78_5d68_b86c_72d6493b42d6" comment="milleleaf node 91959a3e-cd78-5d68-b86c-72d6493b42d6">'Use Phase'!$K$318</definedName>
    <definedName name="ox_9197062f_88d0_56b3_981d_815ff19cd65e" comment="milleleaf node 9197062f-88d0-56b3-981d-815ff19cd65e">'Heat map article'!$C$135</definedName>
    <definedName name="ox_919ea878_9f5a_5102_b415_e3add51163c3" comment="milleleaf node 919ea878-9f5a-5102-b415-e3add51163c3">'Use Phase_Grid'!$R$40</definedName>
    <definedName name="ox_91a0b4b4_8297_5167_b67d_5e2e265acc73" comment="milleleaf node 91a0b4b4-8297-5167-b67d-5e2e265acc73">'Use Phase'!$N$22</definedName>
    <definedName name="ox_91a25417_731c_53ad_8422_6c0be00ac914" comment="milleleaf node 91a25417-731c-53ad-8422-6c0be00ac914">Resume_SensAnal!$AR$31</definedName>
    <definedName name="ox_91a2829e_6772_5499_8db9_cb4c50c3ce0c" comment="milleleaf node 91a2829e-6772-5499-8db9-cb4c50c3ce0c">'Use Phase'!$V$238</definedName>
    <definedName name="ox_91a5b6a8_6318_5239_919a_72fa42bb3a1a" comment="milleleaf node 91a5b6a8-6318-5239-919a-72fa42bb3a1a">'Heat map article'!$Z$122</definedName>
    <definedName name="ox_91a9fbae_b933_5e02_ab2f_55c77a61b8a2" comment="milleleaf node 91a9fbae-b933-5e02-ab2f-55c77a61b8a2">Recycling!$AQ$309</definedName>
    <definedName name="ox_91ab629f_0f53_5aaa_856e_29b793c04b5e" comment="milleleaf node 91ab629f-0f53-5aaa-856e-29b793c04b5e">Resume_SensAnal!$I$213</definedName>
    <definedName name="ox_91ac0351_9c0b_56d0_b390_ff24cf8b5d0d" comment="milleleaf node 91ac0351-9c0b-56d0-b390-ff24cf8b5d0d">'Use Phase'!$J$326</definedName>
    <definedName name="ox_91acc318_e944_5359_9919_a20301200835" comment="milleleaf node 91acc318-e944-5359-9919-a20301200835">'Use Phase_Grid'!$N$38</definedName>
    <definedName name="ox_91b68110_1ca8_5d8b_82d9_80e80658995e" comment="milleleaf node 91b68110-1ca8-5d8b-82d9-80e80658995e">Recycling!$AS$43</definedName>
    <definedName name="ox_91b71758_54f7_59bd_a785_21e997827a24" comment="milleleaf node 91b71758-54f7-59bd-a785-21e997827a24">'Heat map article'!$AA$28</definedName>
    <definedName name="ox_91baaeab_b8b1_5b4d_9f1a_7eed777e0b84" comment="milleleaf node 91baaeab-b8b1-5b4d-9f1a-7eed777e0b84">'Heat map article'!$N$36</definedName>
    <definedName name="ox_91bafb29_a86f_5d01_9348_f116a173f150" comment="milleleaf node 91bafb29-a86f-5d01-9348-f116a173f150">Recycling!$AX$151</definedName>
    <definedName name="ox_91bc93d0_4381_5bf3_949f_71e9bc5e81b4" comment="milleleaf node 91bc93d0-4381-5bf3-949f-71e9bc5e81b4">Recycling!$AX$167</definedName>
    <definedName name="ox_91befc21_d549_5dfa_bab6_1910fe05a4b2" comment="milleleaf node 91befc21-d549-5dfa-bab6-1910fe05a4b2">Resume_SensAnal!$K$61</definedName>
    <definedName name="ox_91c4f273_dc59_5a3a_9053_1080cee16970" comment="milleleaf node 91c4f273-dc59-5a3a-9053-1080cee16970">Resume_SensAnal!$X$193</definedName>
    <definedName name="ox_91c6d97e_f63c_51b0_95b4_e3179ff2de90" comment="milleleaf node 91c6d97e-f63c-51b0-95b4-e3179ff2de90">Recycling!$R$132</definedName>
    <definedName name="ox_91c7845c_6d42_5934_8ee9_a591d5721fe6" comment="milleleaf node 91c7845c-6d42-5934-8ee9-a591d5721fe6">Production!$BF$93</definedName>
    <definedName name="ox_91cbba98_2d8a_5226_b478_61285c0b26a8" comment="milleleaf node 91cbba98-2d8a-5226-b478-61285c0b26a8">'Use Phase'!$L$375</definedName>
    <definedName name="ox_91cebd05_40b3_56c9_bcfd_2620f69205d0" comment="milleleaf node 91cebd05-40b3-56c9-bcfd-2620f69205d0">Graphs!$C$13</definedName>
    <definedName name="ox_91d39b26_cbff_5caa_95fa_e8fae89805ab" comment="milleleaf node 91d39b26-cbff-5caa-95fa-e8fae89805ab">Production!$AJ$211</definedName>
    <definedName name="ox_91d878cf_7a6d_5416_8bf9_cac352dab182" comment="milleleaf node 91d878cf-7a6d-5416-8bf9-cac352dab182">Production!$Z$4</definedName>
    <definedName name="ox_91da0d05_3daf_594b_a605_a8461bc11005" comment="milleleaf node 91da0d05-3daf-594b-a605-a8461bc11005">'Heat map article'!$R$111</definedName>
    <definedName name="ox_91dba658_7aac_5a2f_986a_26c295ce1ff2" comment="milleleaf node 91dba658-7aac-5a2f-986a-26c295ce1ff2">Production!$G$64</definedName>
    <definedName name="ox_91de0135_d2e9_5e2f_a241_2d665590dd3a" comment="milleleaf node 91de0135-d2e9-5e2f-a241-2d665590dd3a">Recycling!$AZ$164</definedName>
    <definedName name="ox_91e07d23_8b18_5847_9571_1846dd9fc8a6" comment="milleleaf node 91e07d23-8b18-5847-9571-1846dd9fc8a6">'Use Phase'!$N$26</definedName>
    <definedName name="ox_91e1d8f8_1403_5f57_9731_d71603b2ca32" comment="milleleaf node 91e1d8f8-1403-5f57-9731-d71603b2ca32">Resume_SensAnal!$AE$47</definedName>
    <definedName name="ox_91e275a1_7a93_5aa2_b157_2709b6f32db4" comment="milleleaf node 91e275a1-7a93-5aa2-b157-2709b6f32db4">Production!$K$162</definedName>
    <definedName name="ox_91e29408_ba49_5a8b_bfa1_a77b57856fb7" comment="milleleaf node 91e29408-ba49-5a8b-bfa1-a77b57856fb7">'Use Phase'!$J$374</definedName>
    <definedName name="ox_91e5358e_3600_5416_bc2f_eb065f8e11d4" comment="milleleaf node 91e5358e-3600-5416-bc2f-eb065f8e11d4">'Heat map article'!$AB$118</definedName>
    <definedName name="ox_91e95561_7ea8_53de_bc07_9dde1e3a862a" comment="milleleaf node 91e95561-7ea8-53de-bc07-9dde1e3a862a">Recycling!$BJ$2</definedName>
    <definedName name="ox_91ede6ed_895d_57a2_b77b_3ba3401fb5e8" comment="milleleaf node 91ede6ed-895d-57a2-b77b-3ba3401fb5e8">Production!$A$30</definedName>
    <definedName name="ox_91ee4110_3482_51f4_964a_6ad70f6c38fe" comment="milleleaf node 91ee4110-3482-51f4-964a-6ad70f6c38fe">'Use Phase'!$AJ$320</definedName>
    <definedName name="ox_91efed8f_5d8b_5cdc_bc11_5c8d7b49b644" comment="milleleaf node 91efed8f-5d8b-5cdc-bc11-5c8d7b49b644">'Use Phase_Grid'!$M$46</definedName>
    <definedName name="ox_91f28e84_bd1b_5d05_8f03_07222c31a084" comment="milleleaf node 91f28e84-bd1b-5d05-8f03-07222c31a084">Whisker_Sens!$I$54</definedName>
    <definedName name="ox_91f43bc5_9b13_5388_9962_a78db89c9f65" comment="milleleaf node 91f43bc5-9b13-5388-9962-a78db89c9f65">'Heat map article'!$G$138</definedName>
    <definedName name="ox_91f9f47f_cb4a_5488_8ca4_2e8f4b5a25ea" comment="milleleaf node 91f9f47f-cb4a-5488-8ca4-2e8f4b5a25ea">Resume_SensAnal!$J$21</definedName>
    <definedName name="ox_91fa936a_3c4c_516e_b378_f3364c060621" comment="milleleaf node 91fa936a-3c4c-516e-b378-f3364c060621">'Use Phase'!$AG$144</definedName>
    <definedName name="ox_91faf408_8fc6_5611_b098_da20a310fef6" comment="milleleaf node 91faf408-8fc6-5611-b098-da20a310fef6">'Use Phase'!$V$293</definedName>
    <definedName name="ox_91fb26d8_c634_58eb_bad8_25a248311133" comment="milleleaf node 91fb26d8-c634-58eb-bad8-25a248311133">Production!$I$29</definedName>
    <definedName name="ox_91fb91a5_167c_5696_9086_c15693dea257" comment="milleleaf node 91fb91a5-167c-5696-9086-c15693dea257">'Use Phase'!$N$179</definedName>
    <definedName name="ox_91fbac0e_2945_5a68_a0be_7a01056c4271" comment="milleleaf node 91fbac0e-2945-5a68-a0be-7a01056c4271">Resume_SensAnal!$A$220</definedName>
    <definedName name="ox_91fc9af3_ecf1_5987_affd_f84b53593341" comment="milleleaf node 91fc9af3-ecf1-5987-affd-f84b53593341">Resume_SensAnal!$AF$47</definedName>
    <definedName name="ox_91fd7147_ebc1_53b4_b4f3_08ce9568db05" comment="milleleaf node 91fd7147-ebc1-53b4-b4f3-08ce9568db05">'Use Phase'!$N$282</definedName>
    <definedName name="ox_91fdd36f_1489_5033_ad00_19da6304f5b8" comment="milleleaf node 91fdd36f-1489-5033-ad00-19da6304f5b8">Recycling!$BF$109</definedName>
    <definedName name="ox_91fe9099_233d_562d_a2b7_4db0379b1533" comment="milleleaf node 91fe9099-233d-562d-a2b7-4db0379b1533">'Use Phase'!$P$384</definedName>
    <definedName name="ox_91ff8710_e9db_5203_8e68_d25a7bccb99d" comment="milleleaf node 91ff8710-e9db-5203-8e68-d25a7bccb99d">Graphs!$L$63</definedName>
    <definedName name="ox_920605b6_421e_50c6_83dd_0d771247656f" comment="milleleaf node 920605b6-421e-50c6-83dd-0d771247656f">Recycling!$AQ$166</definedName>
    <definedName name="ox_9206516c_b462_596a_8fe3_c65b927cc896" comment="milleleaf node 9206516c-b462-596a-8fe3-c65b927cc896">'Use Phase_Grid'!$K$55</definedName>
    <definedName name="ox_9206783d_4920_5af0_912b_4801c9c2382f" comment="milleleaf node 9206783d-4920-5af0-912b-4801c9c2382f">Production!$N$234</definedName>
    <definedName name="ox_92079c00_01f7_57e0_9c1a_fd22d80279e6" comment="milleleaf node 92079c00-01f7-57e0-9c1a-fd22d80279e6">'Use Phase'!$S$175</definedName>
    <definedName name="ox_92094d2b_1faf_5095_ab7a_1b597900174b" comment="milleleaf node 92094d2b-1faf-5095-ab7a-1b597900174b">Recycling!$B$123</definedName>
    <definedName name="ox_920a825c_b03d_538f_9593_6c03dab43d86" comment="milleleaf node 920a825c-b03d-538f-9593-6c03dab43d86">'Use Phase'!$Q$247</definedName>
    <definedName name="ox_92112921_3950_5d12_a37e_1b32940869d5" comment="milleleaf node 92112921-3950-5d12-a37e-1b32940869d5">'Use Phase'!$AG$212</definedName>
    <definedName name="ox_9211e821_2c3f_5b43_bf8a_b9104c7d045d" comment="milleleaf node 9211e821-2c3f-5b43-bf8a-b9104c7d045d">'Use Phase_Grid'!$Q$218</definedName>
    <definedName name="ox_92124828_9395_54e1_9642_d86b921e3b54" comment="milleleaf node 92124828-9395-54e1-9642-d86b921e3b54">'Heat map article'!$AY$15</definedName>
    <definedName name="ox_92126d44_20fd_52e7_a1a6_252aef5f25f3" comment="milleleaf node 92126d44-20fd-52e7-a1a6-252aef5f25f3">'Use Phase'!$AG$244</definedName>
    <definedName name="ox_92130475_d2e6_50ed_8cb3_db5efa2b7054" comment="milleleaf node 92130475-d2e6-50ed-8cb3-db5efa2b7054">Resume_SensAnal!$G$30</definedName>
    <definedName name="ox_92130519_e1f3_5023_af68_8ad49b87e1ba" comment="milleleaf node 92130519-e1f3-5023-af68-8ad49b87e1ba">'Heat map article'!$AI$23</definedName>
    <definedName name="ox_92148c3e_d564_5c05_90be_d9c887fcb152" comment="milleleaf node 92148c3e-d564-5c05-90be-d9c887fcb152">Recycling!$BD$85</definedName>
    <definedName name="ox_9214c80b_882b_54b1_813b_78110bb5e058" comment="milleleaf node 9214c80b-882b-54b1-813b-78110bb5e058">'Use Phase_Grid'!$P$78</definedName>
    <definedName name="ox_92204155_96d1_5d96_b9d6_225f439bb54d" comment="milleleaf node 92204155-96d1-5d96-b9d6-225f439bb54d">'Use Phase'!$T$305</definedName>
    <definedName name="ox_92218f5c_adb8_5ede_9936_2e3f0568268d" comment="milleleaf node 92218f5c-adb8-5ede-9936-2e3f0568268d">Recycling!$AS$76</definedName>
    <definedName name="ox_92237a2e_6cfb_531c_9435_a217ac4b22fd" comment="milleleaf node 92237a2e-6cfb-531c-9435-a217ac4b22fd">'Use Phase_Grid'!$R$65</definedName>
    <definedName name="ox_92253559_b718_55d2_853a_efc7bea6c641" comment="milleleaf node 92253559-b718-55d2-853a-efc7bea6c641">'Heat map article'!$AP$37</definedName>
    <definedName name="ox_92262c3e_0994_5af0_8bd6_c355613d0626" comment="milleleaf node 92262c3e-0994-5af0-8bd6-c355613d0626">'Use Phase_Grid'!$P$175</definedName>
    <definedName name="ox_9226c1c8_4070_52c3_9962_f6d55143d3f7" comment="milleleaf node 9226c1c8-4070-52c3-9962-f6d55143d3f7">Resume_SensAnal!$AB$41</definedName>
    <definedName name="ox_92291000_60e2_5f00_bdfd_6ab1facb4431" comment="milleleaf node 92291000-60e2-5f00-bdfd-6ab1facb4431">'Heat map article'!$H$120</definedName>
    <definedName name="ox_922a1d90_afff_5030_8168_b099b6f74a8b" comment="milleleaf node 922a1d90-afff-5030-8168-b099b6f74a8b">Production!$G$103</definedName>
    <definedName name="ox_922a7d91_c01c_54d4_956a_c097ee9752c9" comment="milleleaf node 922a7d91-c01c-54d4-956a-c097ee9752c9">'Use Phase_Grid'!$U$173</definedName>
    <definedName name="ox_922ee133_bee7_5942_a10e_0212e4f802c5" comment="milleleaf node 922ee133-bee7-5942-a10e-0212e4f802c5">Production!$AT$188</definedName>
    <definedName name="ox_922fa4a8_760c_5c09_a9bd_3d341100ddd4" comment="milleleaf node 922fa4a8-760c-5c09-a9bd-3d341100ddd4">'Use Phase'!$AE$167</definedName>
    <definedName name="ox_922fdc88_133c_5d23_902f_846f58d687b5" comment="milleleaf node 922fdc88-133c-5d23-902f-846f58d687b5">Resume_SensAnal!$AO$69</definedName>
    <definedName name="ox_9231b34d_3c90_590c_95d7_5702261929cb" comment="milleleaf node 9231b34d-3c90-590c-95d7-5702261929cb">Recycling!$BH$118</definedName>
    <definedName name="ox_923e3368_6aff_5ae8_8b90_d495c959111d" comment="milleleaf node 923e3368-6aff-5ae8-8b90-d495c959111d">'Heat map article'!$AN$10</definedName>
    <definedName name="ox_924544bc_c7a1_5cfd_8b1f_20210c9b7f6a" comment="milleleaf node 924544bc-c7a1-5cfd-8b1f-20210c9b7f6a">Resume_SensAnal!$N$32</definedName>
    <definedName name="ox_9246151d_f362_5235_aee3_2da971d98586" comment="milleleaf node 9246151d-f362-5235-aee3-2da971d98586">Production!$M$73</definedName>
    <definedName name="ox_92466f3e_22b4_5f00_82d4_5f8dacdf5c76" comment="milleleaf node 92466f3e-22b4-5f00-82d4-5f8dacdf5c76">'Heat map article'!$M$32</definedName>
    <definedName name="ox_924d8691_26ff_53ed_8b59_2cb12b43a817" comment="milleleaf node 924d8691-26ff-53ed-8b59-2cb12b43a817">'Heat map article'!$R$113</definedName>
    <definedName name="ox_925038ac_7e54_53c6_926e_b1453b8eb808" comment="milleleaf node 925038ac-7e54-53c6-926e-b1453b8eb808">'Use Phase_Grid'!$S$32</definedName>
    <definedName name="ox_9256acf5_3a18_5ac3_a4e9_a5a340968bf4" comment="milleleaf node 9256acf5-3a18-5ac3-a4e9-a5a340968bf4">'Heat map article'!$F$18</definedName>
    <definedName name="ox_92586b3d_0130_5d1b_a9f5_20d8e9d1e85b" comment="milleleaf node 92586b3d-0130-5d1b-a9f5-20d8e9d1e85b">'Use Phase_Grid'!$L$242</definedName>
    <definedName name="ox_925bc50a_942c_57e3_8d66_2c637d2ae163" comment="milleleaf node 925bc50a-942c-57e3-8d66-2c637d2ae163">'Use Phase'!$K$51</definedName>
    <definedName name="ox_925e5116_178b_5f3e_b6f1_494a5905fa09" comment="milleleaf node 925e5116-178b-5f3e-b6f1-494a5905fa09">'Use Phase'!$U$248</definedName>
    <definedName name="ox_9261ef0a_3aa3_59ba_b07c_1ee3428d4bb0" comment="milleleaf node 9261ef0a-3aa3-59ba-b07c-1ee3428d4bb0">Recycling!$AB$131</definedName>
    <definedName name="ox_9266c87b_0dc2_5d98_90ea_71b5d8be34e3" comment="milleleaf node 9266c87b-0dc2-5d98-90ea-71b5d8be34e3">Resume_SensAnal!$X$206</definedName>
    <definedName name="ox_92686e4d_e38d_56bd_bf9f_ff8ac44dbd5f" comment="milleleaf node 92686e4d-e38d-56bd-bf9f-ff8ac44dbd5f">Recycling!$AF$186</definedName>
    <definedName name="ox_926a1b4f_7b10_52f2_852d_71533fd87f21" comment="milleleaf node 926a1b4f-7b10-52f2-852d-71533fd87f21">'Use Phase'!$AJ$272</definedName>
    <definedName name="ox_926f9aa7_7ce4_5bac_9460_c4095577f8b5" comment="milleleaf node 926f9aa7-7ce4-5bac-9460-c4095577f8b5">'Use Phase'!$Q$85</definedName>
    <definedName name="ox_92706eba_6211_5e9c_aaea_527d3d40019f" comment="milleleaf node 92706eba-6211-5e9c-aaea-527d3d40019f">Recycling!$I$183</definedName>
    <definedName name="ox_9271682f_3904_5e3a_9049_f25b2b0fe33a" comment="milleleaf node 9271682f-3904-5e3a-9049-f25b2b0fe33a">'Use Phase'!$AK$285</definedName>
    <definedName name="ox_92717a6a_6a06_569f_99a8_85d956ecfa7e" comment="milleleaf node 92717a6a-6a06-569f-99a8-85d956ecfa7e">'Use Phase'!$J$296</definedName>
    <definedName name="ox_9272d664_83a2_5c74_8b58_2cce05543e5b" comment="milleleaf node 9272d664-83a2-5c74-8b58-2cce05543e5b">'Use Phase'!$T$272</definedName>
    <definedName name="ox_9274fb1b_74dd_58bc_9fa5_be439d7350a2" comment="milleleaf node 9274fb1b-74dd-58bc-9fa5-be439d7350a2">'Heat map article'!$X$145</definedName>
    <definedName name="ox_9275ffac_e06b_56e5_9583_410269afd9b2" comment="milleleaf node 9275ffac-e06b-56e5-9583-410269afd9b2">Recycling!$AI$148</definedName>
    <definedName name="ox_92762679_7239_5a46_a1e6_3a5fa1aabbc9" comment="milleleaf node 92762679-7239-5a46-a1e6-3a5fa1aabbc9">Resume_SensAnal!$N$33</definedName>
    <definedName name="ox_9276e0a1_ad10_5117_9b5d_4103659c4690" comment="milleleaf node 9276e0a1-ad10-5117-9b5d-4103659c4690">'Heat map article'!$AI$61</definedName>
    <definedName name="ox_9277b680_7b8b_559b_aa11_c3df8f8e07b9" comment="milleleaf node 9277b680-7b8b-559b-aa11-c3df8f8e07b9">Production!$L$123</definedName>
    <definedName name="ox_92794ef6_1859_5a86_a33c_519bceaf3033" comment="milleleaf node 92794ef6-1859-5a86-a33c-519bceaf3033">'Use Phase'!$AH$227</definedName>
    <definedName name="ox_927c6a91_f888_52ba_b79f_2f5dc3c4bf35" comment="milleleaf node 927c6a91-f888-52ba-b79f-2f5dc3c4bf35">'Heat map article'!$R$77</definedName>
    <definedName name="ox_927cc836_7e61_5ca3_9acb_c26304d052b7" comment="milleleaf node 927cc836-7e61-5ca3-9acb-c26304d052b7">Resume_SensAnal!$AQ$31</definedName>
    <definedName name="ox_927d299c_ce44_5acc_acce_c85b5f09d0c3" comment="milleleaf node 927d299c-ce44-5acc-acce-c85b5f09d0c3">'Use Phase_Grid'!$O$46</definedName>
    <definedName name="ox_927ee098_2a66_5aaf_bd3a_1bc9b58ad39f" comment="milleleaf node 927ee098-2a66-5aaf-bd3a-1bc9b58ad39f">Resume_SensAnal!$H$200</definedName>
    <definedName name="ox_927f6506_0c8d_5c1c_b23f_016262df0e00" comment="milleleaf node 927f6506-0c8d-5c1c-b23f-016262df0e00">Resume_SensAnal!$H$20</definedName>
    <definedName name="ox_92821a7d_15f9_5a73_9a15_1f08b6ccc3c6" comment="milleleaf node 92821a7d-15f9-5a73-9a15-1f08b6ccc3c6">'Heat map article'!$AF$136</definedName>
    <definedName name="ox_9282b841_87fd_5829_a207_6d563cc51880" comment="milleleaf node 9282b841-87fd-5829-a207-6d563cc51880">Production!$BO$156</definedName>
    <definedName name="ox_92856956_b643_5264_9c1d_ba2bf9d13908" comment="milleleaf node 92856956-b643-5264-9c1d-ba2bf9d13908">Recycling!$AN$111</definedName>
    <definedName name="ox_92878acd_d7b8_5035_b9c0_5c4a9836394a" comment="milleleaf node 92878acd-d7b8-5035-b9c0-5c4a9836394a">'Use Phase'!$S$264</definedName>
    <definedName name="ox_9287fdee_44a5_572e_a7c1_63237b0164c3" comment="milleleaf node 9287fdee-44a5-572e-a7c1-63237b0164c3">'Use Phase'!$AH$335</definedName>
    <definedName name="ox_928875eb_bb49_572e_9061_10e13da96fab" comment="milleleaf node 928875eb-bb49-572e-9061-10e13da96fab">'Use Phase'!$R$127</definedName>
    <definedName name="ox_928c5f22_414a_50bc_8194_08fac365e4da" comment="milleleaf node 928c5f22-414a-50bc-8194-08fac365e4da">'Use Phase'!$AG$272</definedName>
    <definedName name="ox_9290a468_b454_5679_a534_957b4f315e1f" comment="milleleaf node 9290a468-b454-5679-a534-957b4f315e1f">Recycling!$AK$93</definedName>
    <definedName name="ox_9297b40f_e868_5555_a981_50c24db4946d" comment="milleleaf node 9297b40f-e868-5555-a981-50c24db4946d">'Heat map article'!$AA$134</definedName>
    <definedName name="ox_9299e25f_19d9_50c5_881a_d69e67f0f71f" comment="milleleaf node 9299e25f-19d9-50c5-881a-d69e67f0f71f">Production!$P$219</definedName>
    <definedName name="ox_929de7d6_bbef_57f0_8739_b8e8e3ce024b" comment="milleleaf node 929de7d6-bbef-57f0-8739-b8e8e3ce024b">'Use Phase_Grid'!$K$3</definedName>
    <definedName name="ox_92a10925_862b_5d95_b782_0c3222a715dd" comment="milleleaf node 92a10925-862b-5d95-b782-0c3222a715dd">'Use Phase'!$L$103</definedName>
    <definedName name="ox_92a289ee_4c6a_5f42_9cfa_619ec438f677" comment="milleleaf node 92a289ee-4c6a-5f42-9cfa-619ec438f677">'Use Phase_Grid'!$O$254</definedName>
    <definedName name="ox_92ad30c2_4c98_5442_b366_a06d8e3621b1" comment="milleleaf node 92ad30c2-4c98-5442-b366-a06d8e3621b1">Production!$R$19</definedName>
    <definedName name="ox_92b0bc98_2d4c_5037_bbe5_cf73f04cfe75" comment="milleleaf node 92b0bc98-2d4c-5037-bbe5-cf73f04cfe75">'Use Phase'!$N$119</definedName>
    <definedName name="ox_92b5d65d_81c3_5a7e_a3ef_a99beba4e10d" comment="milleleaf node 92b5d65d-81c3-5a7e-a3ef-a99beba4e10d">Recycling!$BI$118</definedName>
    <definedName name="ox_92b60ba0_2f5e_5df8_a35f_a54e7f6d6e63" comment="milleleaf node 92b60ba0-2f5e-5df8-a35f-a54e7f6d6e63">Production!$AA$95</definedName>
    <definedName name="ox_92bb613e_e49a_58ab_8ece_6e967ece3780" comment="milleleaf node 92bb613e-e49a-58ab-8ece-6e967ece3780">'Use Phase'!$Q$47</definedName>
    <definedName name="ox_92bb7bb4_7154_5335_859a_6208aef02b85" comment="milleleaf node 92bb7bb4-7154-5335-859a-6208aef02b85">Resume_SensAnal!$S$128</definedName>
    <definedName name="ox_92bd222e_9335_553e_b942_e27b130ba7bc" comment="milleleaf node 92bd222e-9335-553e-b942-e27b130ba7bc">'Use Phase_Grid'!$L$263</definedName>
    <definedName name="ox_92bed509_ab44_5184_b22f_43e2cf931c1f" comment="milleleaf node 92bed509-ab44-5184-b22f-43e2cf931c1f">Production!$BN$1</definedName>
    <definedName name="ox_92c10b0e_b2ae_5b83_9adf_bb827d6ba414" comment="milleleaf node 92c10b0e-b2ae-5b83-9adf-bb827d6ba414">Recycling!$AL$166</definedName>
    <definedName name="ox_92c38408_5985_56f2_a10a_3a621d8a02c0" comment="milleleaf node 92c38408-5985-56f2-a10a-3a621d8a02c0">'Use Phase_Grid'!$B$34</definedName>
    <definedName name="ox_92c5b9f7_69cd_59c7_b976_a05f95891aa4" comment="milleleaf node 92c5b9f7-69cd-59c7-b976-a05f95891aa4">'Use Phase'!$W$205</definedName>
    <definedName name="ox_92c8c179_299a_5c44_b36f_d9508127bb35" comment="milleleaf node 92c8c179-299a-5c44-b36f-d9508127bb35">Production!$BF$53</definedName>
    <definedName name="ox_92c97d0d_5c8a_52c2_a5d9_6d83d44253b2" comment="milleleaf node 92c97d0d-5c8a-52c2-a5d9-6d83d44253b2">Production!$AZ$16</definedName>
    <definedName name="ox_92cb8a91_1275_53bc_b7ab_c4eed84423ce" comment="milleleaf node 92cb8a91-1275-53bc-b7ab-c4eed84423ce">Graphs!$K$68</definedName>
    <definedName name="ox_92cba2c9_f5bb_5e30_a9b4_c6fc11eca26a" comment="milleleaf node 92cba2c9-f5bb-5e30-a9b4-c6fc11eca26a">'Heat map article'!$H$119</definedName>
    <definedName name="ox_92d085ba_cd2f_5cb3_bf0c_0370bba7de73" comment="milleleaf node 92d085ba-cd2f-5cb3-bf0c-0370bba7de73">'Heat map article'!$AG$108</definedName>
    <definedName name="ox_92d71ff7_108b_599d_9406_41f82b2faed7" comment="milleleaf node 92d71ff7-108b-599d-9406-41f82b2faed7">Resume_SensAnal!$AN$130</definedName>
    <definedName name="ox_92d8e649_794d_5b9c_8a1b_1cf201a25174" comment="milleleaf node 92d8e649-794d-5b9c-8a1b-1cf201a25174">'Use Phase'!$L$341</definedName>
    <definedName name="ox_92d94ba6_7706_5ba9_9dea_0b5f1c4a30aa" comment="milleleaf node 92d94ba6-7706-5ba9-9dea-0b5f1c4a30aa">Resume_SensAnal!$Q$16</definedName>
    <definedName name="ox_92db7dc7_ba02_5254_a151_9e9b17f2b641" comment="milleleaf node 92db7dc7-ba02-5254-a151-9e9b17f2b641">'Heat map article'!$AF$35</definedName>
    <definedName name="ox_92dc30cd_cb9d_5323_90a4_4eb1622ba327" comment="milleleaf node 92dc30cd-cb9d-5323-90a4-4eb1622ba327">Recycling!$AH$164</definedName>
    <definedName name="ox_92dc7173_ddf6_5c43_a86e_ce7d6950e942" comment="milleleaf node 92dc7173-ddf6-5c43-a86e-ce7d6950e942">Production!$AC$90</definedName>
    <definedName name="ox_92de77f2_0bf4_50c7_a561_7f5cb212f4e6" comment="milleleaf node 92de77f2-0bf4-50c7-a561-7f5cb212f4e6">'Use Phase'!$M$11</definedName>
    <definedName name="ox_92defa10_fdbf_55b8_8554_ce13923748d8" comment="milleleaf node 92defa10-fdbf-55b8-8554-ce13923748d8">'Use Phase'!$AE$214</definedName>
    <definedName name="ox_92e014ec_a160_5d93_a099_1545b5de68e0" comment="milleleaf node 92e014ec-a160-5d93-a099-1545b5de68e0">Production!$P$185</definedName>
    <definedName name="ox_92e1f74a_6555_59a0_a7ef_cea29aff4dd6" comment="milleleaf node 92e1f74a-6555-59a0-a7ef-cea29aff4dd6">'Heat map article'!$D$44</definedName>
    <definedName name="ox_92e39caa_c394_501c_82c9_bd31613add96" comment="milleleaf node 92e39caa-c394-501c-82c9-bd31613add96">'Use Phase'!$M$89</definedName>
    <definedName name="ox_92eb5ca6_18d4_54a1_893f_01ab84c87354" comment="milleleaf node 92eb5ca6-18d4-54a1-893f-01ab84c87354">'Heat map article'!$AQ$40</definedName>
    <definedName name="ox_92ebdd5f_f604_5c0a_90a2_4e9a0e075d59" comment="milleleaf node 92ebdd5f-f604-5c0a-90a2-4e9a0e075d59">'Use Phase_Grid'!$U$196</definedName>
    <definedName name="ox_92eca68a_54ff_50a0_b2e1_567eb0e5457a" comment="milleleaf node 92eca68a-54ff-50a0-b2e1-567eb0e5457a">'Heat map article'!$AJ$61</definedName>
    <definedName name="ox_92ed0987_aa00_562a_88f0_a70d1c1f868d" comment="milleleaf node 92ed0987-aa00-562a-88f0-a70d1c1f868d">Recycling!$AR$52</definedName>
    <definedName name="ox_92efc3b5_4123_55cb_801c_4bf20c9fd8ec" comment="milleleaf node 92efc3b5-4123-55cb-801c-4bf20c9fd8ec">Recycling!$BG$118</definedName>
    <definedName name="ox_92f12d9b_bc58_520c_97e3_5cac909f44ef" comment="milleleaf node 92f12d9b-bc58-520c-97e3-5cac909f44ef">Resume_SensAnal!$L$18</definedName>
    <definedName name="ox_92f2f6c4_9d62_5b31_8585_52ccdd14ee7e" comment="milleleaf node 92f2f6c4-9d62-5b31-8585-52ccdd14ee7e">'Use Phase_Grid'!$M$124</definedName>
    <definedName name="ox_92f533b7_4de0_5018_a3f7_117f9542e745" comment="milleleaf node 92f533b7-4de0-5018-a3f7-117f9542e745">'Use Phase_Grid'!$L$246</definedName>
    <definedName name="ox_92f84bd1_5207_532b_9b23_0b82f8e83462" comment="milleleaf node 92f84bd1-5207-532b-9b23-0b82f8e83462">'Use Phase'!$O$172</definedName>
    <definedName name="ox_92fbb6c3_cae6_5d2e_9dd0_621c864b1131" comment="milleleaf node 92fbb6c3-cae6-5d2e-9dd0-621c864b1131">Recycling!$AX$86</definedName>
    <definedName name="ox_92fbd90c_aa85_50d9_b68b_233eb4f0f69e" comment="milleleaf node 92fbd90c-aa85-50d9-b68b-233eb4f0f69e">Production!$M$171</definedName>
    <definedName name="ox_92fe1fef_cc77_525e_a77f_876863957dac" comment="milleleaf node 92fe1fef-cc77-525e-a77f-876863957dac">'Heat map article'!$L$24</definedName>
    <definedName name="ox_92fee44d_38d4_55a0_8c27_1c47bca6660f" comment="milleleaf node 92fee44d-38d4-55a0-8c27-1c47bca6660f">Resume_SensAnal!$AR$86</definedName>
    <definedName name="ox_92ff25b1_4995_5971_9a05_e878150d538d" comment="milleleaf node 92ff25b1-4995-5971-9a05-e878150d538d">'Use Phase'!$N$387</definedName>
    <definedName name="ox_92ff6647_b7f6_5f61_8fc8_b4c087347e50" comment="milleleaf node 92ff6647-b7f6-5f61-8fc8-b4c087347e50">'Heat map article'!$H$43</definedName>
    <definedName name="ox_93054fe9_1c6c_574f_98e3_08d64139e35b" comment="milleleaf node 93054fe9-1c6c-574f-98e3-08d64139e35b">Resume_SensAnal!$AN$104</definedName>
    <definedName name="ox_930dc457_221e_5baa_a178_29a6482b90d0" comment="milleleaf node 930dc457-221e-5baa-a178-29a6482b90d0">'Use Phase'!$AI$341</definedName>
    <definedName name="ox_931448ba_70d8_5243_852c_bf399d0a2f71" comment="milleleaf node 931448ba-70d8-5243-852c-bf399d0a2f71">'Use Phase_Grid'!$Q$117</definedName>
    <definedName name="ox_93172f01_54b2_56a9_ba4c_e7220288d4f3" comment="milleleaf node 93172f01-54b2-56a9-ba4c-e7220288d4f3">Recycling!$B$134</definedName>
    <definedName name="ox_931d1654_012e_587b_9681_59a159ddfc44" comment="milleleaf node 931d1654-012e-587b-9681-59a159ddfc44">Recycling!$AS$321</definedName>
    <definedName name="ox_931e0cd2_1d9f_526f_b95e_273927ab17a0" comment="milleleaf node 931e0cd2-1d9f-526f-b95e-273927ab17a0">Resume_SensAnal!$P$220</definedName>
    <definedName name="ox_931e5db6_e440_562a_af5d_ffc323dc3431" comment="milleleaf node 931e5db6-e440-562a-af5d-ffc323dc3431">Recycling!$AM$155</definedName>
    <definedName name="ox_932036cf_3106_5a07_859b_86537a783b05" comment="milleleaf node 932036cf-3106-5a07-859b-86537a783b05">'Heat map article'!$Y$75</definedName>
    <definedName name="ox_932a309f_bfe4_53dd_84ec_8098a9f0b118" comment="milleleaf node 932a309f-bfe4-53dd-84ec-8098a9f0b118">Resume_SensAnal!$L$12</definedName>
    <definedName name="ox_932da08d_264d_5ec3_ab7a_236d7049d693" comment="milleleaf node 932da08d-264d-5ec3-ab7a-236d7049d693">Resume_SensAnal!$L$186</definedName>
    <definedName name="ox_932e3c20_5f57_57ef_94e9_2102fccb10aa" comment="milleleaf node 932e3c20-5f57-57ef-94e9-2102fccb10aa">'Use Phase_Grid'!$S$180</definedName>
    <definedName name="ox_932e7f92_d882_5449_951e_b0f8a8957292" comment="milleleaf node 932e7f92-d882-5449-951e-b0f8a8957292">'Use Phase_Grid'!$Q$187</definedName>
    <definedName name="ox_932ead20_837e_567e_958f_2c95f979791b" comment="milleleaf node 932ead20-837e-567e-958f-2c95f979791b">'Heat map article'!$O$60</definedName>
    <definedName name="ox_93342c01_c6b5_5bc2_8a8c_f9f13dd8790b" comment="milleleaf node 93342c01-c6b5-5bc2-8a8c-f9f13dd8790b">Resume_SensAnal!$I$171</definedName>
    <definedName name="ox_93344476_51d3_5170_997b_8b0d4ac5f0d8" comment="milleleaf node 93344476-51d3-5170-997b-8b0d4ac5f0d8">'Use Phase'!$K$172</definedName>
    <definedName name="ox_93383425_6ddd_57bd_8f79_b894e0c28db3" comment="milleleaf node 93383425-6ddd-57bd-8f79-b894e0c28db3">'Use Phase'!$M$255</definedName>
    <definedName name="ox_9339157b_880a_5ac9_8ea4_6f5d40f06f69" comment="milleleaf node 9339157b-880a-5ac9-8ea4-6f5d40f06f69">'Use Phase_Grid'!$U$211</definedName>
    <definedName name="ox_933fb670_8a6d_58e5_acfe_b57c8bf138ec" comment="milleleaf node 933fb670-8a6d-58e5-acfe-b57c8bf138ec">Resume_SensAnal!$O$95</definedName>
    <definedName name="ox_93402b65_9651_5798_a4b5_5a44e7a00b24" comment="milleleaf node 93402b65-9651-5798-a4b5-5a44e7a00b24">Recycling!$AF$94</definedName>
    <definedName name="ox_9341b503_443e_5e57_aa27_4399fc9e33e8" comment="milleleaf node 9341b503-443e-5e57-aa27-4399fc9e33e8">Recycling!$H$180</definedName>
    <definedName name="ox_93423246_01b5_5e77_aa11_e72904d426b7" comment="milleleaf node 93423246-01b5-5e77-aa11-e72904d426b7">'Heat map article'!$D$29</definedName>
    <definedName name="ox_934721dc_993a_56e9_8704_82f9622755e4" comment="milleleaf node 934721dc-993a-56e9-8704-82f9622755e4">Resume_SensAnal!$S$134</definedName>
    <definedName name="ox_9347d7b9_2d74_52bb_8864_b4605256d80d" comment="milleleaf node 9347d7b9-2d74-52bb-8864-b4605256d80d">Recycling!$AT$333</definedName>
    <definedName name="ox_934a320a_3b13_57aa_a310_05ad6998eac8" comment="milleleaf node 934a320a-3b13-57aa-a310-05ad6998eac8">'Use Phase'!$S$332</definedName>
    <definedName name="ox_934b6549_4969_584b_8acc_7cceb4b36622" comment="milleleaf node 934b6549-4969-584b-8acc-7cceb4b36622">'Use Phase'!$AH$229</definedName>
    <definedName name="ox_934c3351_0709_5ec7_adeb_45c0aa30cd47" comment="milleleaf node 934c3351-0709-5ec7-adeb-45c0aa30cd47">Recycling!$AA$173</definedName>
    <definedName name="ox_934cdab7_b3ca_518f_b5c5_68ed2a10b831" comment="milleleaf node 934cdab7-b3ca-518f-b5c5-68ed2a10b831">Recycling!$L$133</definedName>
    <definedName name="ox_934ebfa5_6c13_5fd8_b425_844c39c5e5da" comment="milleleaf node 934ebfa5-6c13-5fd8-b425-844c39c5e5da">'Use Phase'!$K$248</definedName>
    <definedName name="ox_934f3a71_61aa_5316_ad0d_0b668a93c599" comment="milleleaf node 934f3a71-61aa-5316-ad0d-0b668a93c599">'Use Phase'!$AF$250</definedName>
    <definedName name="ox_934f70e2_0b8c_5b36_a28c_641400c003bc" comment="milleleaf node 934f70e2-0b8c-5b36-a28c-641400c003bc">'Use Phase_Grid'!$Q$27</definedName>
    <definedName name="ox_9354dc2a_fff3_57c0_86c9_dccaeca142bf" comment="milleleaf node 9354dc2a-fff3-57c0-86c9-dccaeca142bf">'Heat map article'!$AF$98</definedName>
    <definedName name="ox_935511b8_2f85_55a8_9d9e_741e9e3db45c" comment="milleleaf node 935511b8-2f85-55a8-9d9e-741e9e3db45c">Resume_SensAnal!$J$206</definedName>
    <definedName name="ox_9357821f_8a29_5d73_bf2a_5ccbc371b6c8" comment="milleleaf node 9357821f-8a29-5d73-bf2a-5ccbc371b6c8">'Use Phase'!$AG$329</definedName>
    <definedName name="ox_935a3f43_5a25_5b4c_b410_c3f3911ddbea" comment="milleleaf node 935a3f43-5a25-5b4c-b410-c3f3911ddbea">'Use Phase'!$AD$223</definedName>
    <definedName name="ox_935aafb3_c5b3_5018_9943_7c1cc12bf537" comment="milleleaf node 935aafb3-c5b3-5018-9943-7c1cc12bf537">Production!$AJ$4</definedName>
    <definedName name="ox_935c1fc5_8ccd_56de_9ee1_99eb03796e43" comment="milleleaf node 935c1fc5-8ccd-56de-9ee1-99eb03796e43">'Heat map article'!$J$136</definedName>
    <definedName name="ox_935c4b6d_67da_582d_af1a_c2406110440e" comment="milleleaf node 935c4b6d-67da-582d-af1a-c2406110440e">Resume_SensAnal!$X$200</definedName>
    <definedName name="ox_9361033a_0d35_55d0_996f_96181fddfdc1" comment="milleleaf node 9361033a-0d35-55d0-996f-96181fddfdc1">Production!$N$110</definedName>
    <definedName name="ox_93649e87_720f_51d9_ab2b_492da139ade5" comment="milleleaf node 93649e87-720f-51d9-ab2b-492da139ade5">'Use Phase'!$AD$217</definedName>
    <definedName name="ox_9365c679_2af5_5a97_b417_06adb7057305" comment="milleleaf node 9365c679-2af5-5a97-b417-06adb7057305">Production!$B$18</definedName>
    <definedName name="ox_93666966_000f_5f25_97e3_ce1af3f0685e" comment="milleleaf node 93666966-000f-5f25-97e3-ce1af3f0685e">Resume_SensAnal!$AB$39</definedName>
    <definedName name="ox_93668e80_7533_5fce_b80b_0ad5f9e65880" comment="milleleaf node 93668e80-7533-5fce-b80b-0ad5f9e65880">'Use Phase'!$M$233</definedName>
    <definedName name="ox_93692db2_3402_5698_97d6_9ecb25181763" comment="milleleaf node 93692db2-3402-5698-97d6-9ecb25181763">Resume_SensAnal!$G$200</definedName>
    <definedName name="ox_936d91f4_06fe_5db4_9089_1e6ed9530e58" comment="milleleaf node 936d91f4-06fe-5db4-9089-1e6ed9530e58">'Use Phase'!$AE$304</definedName>
    <definedName name="ox_936e8e1f_9b0a_53b2_bf8f_1fed5a076b9e" comment="milleleaf node 936e8e1f-9b0a-53b2-bf8f-1fed5a076b9e">'Use Phase'!$P$7</definedName>
    <definedName name="ox_93705cf2_67d8_5309_ba0c_9fc34239a6f0" comment="milleleaf node 93705cf2-67d8-5309-ba0c-9fc34239a6f0">Resume_SensAnal!$AK$61</definedName>
    <definedName name="ox_93728c80_fa42_5988_b6c2_f2f2fd84edef" comment="milleleaf node 93728c80-fa42-5988-b6c2-f2f2fd84edef">'Use Phase'!$AK$231</definedName>
    <definedName name="ox_93730ec8_e67d_5980_9b22_c9e41bc0cb16" comment="milleleaf node 93730ec8-e67d-5980-9b22-c9e41bc0cb16">'Heat map article'!$W$153</definedName>
    <definedName name="ox_93762afd_e0af_5a9f_a2ac_dbb6a98e7c36" comment="milleleaf node 93762afd-e0af-5a9f-a2ac-dbb6a98e7c36">'Use Phase_Grid'!$Q$203</definedName>
    <definedName name="ox_93772899_e658_58f8_8bef_18caf1015d74" comment="milleleaf node 93772899-e658-58f8-8bef-18caf1015d74">'Heat map article'!$AF$92</definedName>
    <definedName name="ox_93776774_e387_5872_b57a_4700ee62d2b7" comment="milleleaf node 93776774-e387-5872-b57a-4700ee62d2b7">Resume_SensAnal!$AB$96</definedName>
    <definedName name="ox_937b1c38_308b_5ead_be85_7f8c4de9b00b" comment="milleleaf node 937b1c38-308b-5ead-be85-7f8c4de9b00b">'Use Phase'!$K$376</definedName>
    <definedName name="ox_937b624a_78b5_5062_bb56_5ba07b1814fe" comment="milleleaf node 937b624a-78b5-5062-bb56-5ba07b1814fe">Production!$G$50</definedName>
    <definedName name="ox_937c4fe8_945b_58c6_8da4_369940fc8d8f" comment="milleleaf node 937c4fe8-945b-58c6-8da4-369940fc8d8f">'Heat map article'!$J$21</definedName>
    <definedName name="ox_937d6aa5_d952_5e86_9291_67ae766a3bc5" comment="milleleaf node 937d6aa5-d952-5e86-9291-67ae766a3bc5">Graphs!$L$6</definedName>
    <definedName name="ox_937dfcba_4138_5d71_96bb_749df5e90334" comment="milleleaf node 937dfcba-4138-5d71-96bb-749df5e90334">Resume_SensAnal!$AP$66</definedName>
    <definedName name="ox_93860b49_d503_5d83_b832_84ce03553d12" comment="milleleaf node 93860b49-d503-5d83-b832-84ce03553d12">'Heat map article'!$U$142</definedName>
    <definedName name="ox_9386ea29_9743_51da_a09e_2ba45487d1bb" comment="milleleaf node 9386ea29-9743-51da-a09e-2ba45487d1bb">Resume_SensAnal!$S$158</definedName>
    <definedName name="ox_93879491_6ce1_5def_9d22_df971a130af1" comment="milleleaf node 93879491-6ce1-5def-9d22-df971a130af1">'Use Phase'!$R$222</definedName>
    <definedName name="ox_9387a02d_8b42_5814_b013_3f9b3e990dcf" comment="milleleaf node 9387a02d-8b42-5814-b013-3f9b3e990dcf">'Heat map article'!$AR$24</definedName>
    <definedName name="ox_9387c514_e121_5525_b8a3_c9962218b5cb" comment="milleleaf node 9387c514-e121-5525-b8a3-c9962218b5cb">'Use Phase'!$AK$315</definedName>
    <definedName name="ox_938c65fb_273b_583e_80f2_147d5974f48d" comment="milleleaf node 938c65fb-273b-583e-80f2-147d5974f48d">Recycling!$AP$127</definedName>
    <definedName name="ox_938d5bd7_38fc_5d4a_aaf1_7b129a7758c3" comment="milleleaf node 938d5bd7-38fc-5d4a-aaf1-7b129a7758c3">'Heat map article'!$AB$96</definedName>
    <definedName name="ox_938e4699_6200_5131_ba9e_7bdd772552da" comment="milleleaf node 938e4699-6200-5131-ba9e-7bdd772552da">Resume_SensAnal!$G$63</definedName>
    <definedName name="ox_938eeda0_a5cd_5b0c_8f22_1f6cc0064a1d" comment="milleleaf node 938eeda0-a5cd-5b0c-8f22-1f6cc0064a1d">Resume_SensAnal!$F$127</definedName>
    <definedName name="ox_93922898_4074_5629_ab90_11098e078957" comment="milleleaf node 93922898-4074-5629-ab90-11098e078957">Resume_SensAnal!$F$185</definedName>
    <definedName name="ox_93967a5e_346c_51de_9db5_72a108bdc7a8" comment="milleleaf node 93967a5e-346c-51de-9db5-72a108bdc7a8">Production!$G$24</definedName>
    <definedName name="ox_939a6ca1_e881_576b_8466_75e96396617a" comment="milleleaf node 939a6ca1-e881-576b-8466-75e96396617a">Graphs!$O$64</definedName>
    <definedName name="ox_939ab9e8_dd77_51f9_b373_591f4d4b9cd5" comment="milleleaf node 939ab9e8-dd77-51f9-b373-591f4d4b9cd5">'Use Phase_Grid'!$P$231</definedName>
    <definedName name="ox_93a01bdc_79c7_5d62_8c12_25682963ced6" comment="milleleaf node 93a01bdc-79c7-5d62-8c12-25682963ced6">'Use Phase'!$W$154</definedName>
    <definedName name="ox_93a1e61d_6d8e_50ca_b6b0_4bba5dc6f205" comment="milleleaf node 93a1e61d-6d8e-50ca-b6b0-4bba5dc6f205">'Use Phase_Grid'!$W$171</definedName>
    <definedName name="ox_93a3640f_936d_5da2_88d2_7fd78b58fd42" comment="milleleaf node 93a3640f-936d-5da2-88d2-7fd78b58fd42">Resume_SensAnal!$AK$118</definedName>
    <definedName name="ox_93a3a348_edda_5cac_8ff7_3556b4c8fff6" comment="milleleaf node 93a3a348-edda-5cac-8ff7-3556b4c8fff6">'Heat map article'!$AG$127</definedName>
    <definedName name="ox_93a6bcf7_427e_563b_8bd8_c2f8d1f112c8" comment="milleleaf node 93a6bcf7-427e-563b-8bd8-c2f8d1f112c8">'Use Phase'!$L$213</definedName>
    <definedName name="ox_93a7c9c1_0a50_56e1_bc27_f960e83cc726" comment="milleleaf node 93a7c9c1-0a50-56e1-bc27-f960e83cc726">Resume_SensAnal!$AO$32</definedName>
    <definedName name="ox_93a9d2ac_0ff0_5c57_a77b_d5163b440938" comment="milleleaf node 93a9d2ac-0ff0-5c57-a77b-d5163b440938">'Use Phase'!$AK$197</definedName>
    <definedName name="ox_93acf386_9974_5ead_b4b2_5233098a1e71" comment="milleleaf node 93acf386-9974-5ead-b4b2-5233098a1e71">Resume_SensAnal!$AD$106</definedName>
    <definedName name="ox_93ae3ad7_0342_545e_ad94_0fc0b969574a" comment="milleleaf node 93ae3ad7-0342-545e-ad94-0fc0b969574a">Production!$I$98</definedName>
    <definedName name="ox_93b3d81f_b3a0_5e40_abae_07b088b1254b" comment="milleleaf node 93b3d81f-b3a0-5e40-abae-07b088b1254b">'Use Phase'!$L$90</definedName>
    <definedName name="ox_93b94f7e_915e_59e1_bf32_eee47e6b7642" comment="milleleaf node 93b94f7e-915e-59e1-bf32-eee47e6b7642">Production!$AB$8</definedName>
    <definedName name="ox_93b956e1_ab0e_53c1_a955_1501ff315a3b" comment="milleleaf node 93b956e1-ab0e-53c1-a955-1501ff315a3b">'Use Phase'!$L$335</definedName>
    <definedName name="ox_93b9e89c_6257_5a08_a0cb_bb7ef44337a4" comment="milleleaf node 93b9e89c-6257-5a08-a0cb-bb7ef44337a4">'Use Phase'!$V$241</definedName>
    <definedName name="ox_93bbe8ed_0598_542c_a26d_5de02c3f8e64" comment="milleleaf node 93bbe8ed-0598-542c-a26d-5de02c3f8e64">'Heat map article'!$K$73</definedName>
    <definedName name="ox_93bcffb5_d073_59a7_ab58_dede7b9b670c" comment="milleleaf node 93bcffb5-d073-59a7-ab58-dede7b9b670c">'Use Phase'!$J$248</definedName>
    <definedName name="ox_93bda99a_9bb9_5ff3_848c_eedd6166018e" comment="milleleaf node 93bda99a-9bb9-5ff3-848c-eedd6166018e">'Heat map article'!$AD$67</definedName>
    <definedName name="ox_93beca65_a129_5dbc_9715_2f03daf0c394" comment="milleleaf node 93beca65-a129-5dbc-9715-2f03daf0c394">'Use Phase_Grid'!$S$173</definedName>
    <definedName name="ox_93c3d395_d88c_5235_a1bb_e4ce3fcc2e0f" comment="milleleaf node 93c3d395-d88c-5235-a1bb-e4ce3fcc2e0f">Production!$F$145</definedName>
    <definedName name="ox_93c8482f_9d9b_54ce_9004_6cbf80a44fd9" comment="milleleaf node 93c8482f-9d9b-54ce-9004-6cbf80a44fd9">'Heat map article'!$C$25</definedName>
    <definedName name="ox_93ca555d_8836_564d_a58d_4a7ab5ddf3ad" comment="milleleaf node 93ca555d-8836-564d-a58d-4a7ab5ddf3ad">Resume_SensAnal!$P$10</definedName>
    <definedName name="ox_93cc1af7_1818_598f_94d1_0f8d351450d5" comment="milleleaf node 93cc1af7-1818-598f-94d1-0f8d351450d5">Resume_SensAnal!$D$57</definedName>
    <definedName name="ox_93ccf1fa_bd88_530b_a96a_ac1b4769d27f" comment="milleleaf node 93ccf1fa-bd88-530b-a96a-ac1b4769d27f">Recycling!$AB$115</definedName>
    <definedName name="ox_93ce86ae_a15c_53ff_8eef_8597f4b787fb" comment="milleleaf node 93ce86ae-a15c-53ff-8eef-8597f4b787fb">'Heat map article'!$AL$40</definedName>
    <definedName name="ox_93d1accb_1610_55cc_886b_faf8676f0238" comment="milleleaf node 93d1accb-1610-55cc-886b-faf8676f0238">Production!$AV$151</definedName>
    <definedName name="ox_93d22e52_a8ca_531b_82e8_b31a315863af" comment="milleleaf node 93d22e52-a8ca-531b-82e8-b31a315863af">'Use Phase_Grid'!$N$22</definedName>
    <definedName name="ox_93dac125_8577_589e_9ce8_319e54aed86b" comment="milleleaf node 93dac125-8577-589e-9ce8-319e54aed86b">Graphs!$H$68</definedName>
    <definedName name="ox_93dd2ac6_bb81_57ff_999a_d6d4b1477f06" comment="milleleaf node 93dd2ac6-bb81-57ff-999a-d6d4b1477f06">'Heat map article'!$O$111</definedName>
    <definedName name="ox_93e5617e_67b4_5ca8_815a_11ea086a6f98" comment="milleleaf node 93e5617e-67b4-5ca8-815a-11ea086a6f98">'Use Phase'!$T$332</definedName>
    <definedName name="ox_93e5ba41_81d7_5d74_b937_b4de3da5259a" comment="milleleaf node 93e5ba41-81d7-5d74-b937-b4de3da5259a">Recycling!$K$165</definedName>
    <definedName name="ox_93e71aab_ea15_5d30_b018_4dc4e68ed7e2" comment="milleleaf node 93e71aab-ea15-5d30-b018-4dc4e68ed7e2">Recycling!$BA$95</definedName>
    <definedName name="ox_93e7291c_9917_5a9b_92a2_95ce9e0f2b04" comment="milleleaf node 93e7291c-9917-5a9b-92a2-95ce9e0f2b04">'Heat map article'!$U$78</definedName>
    <definedName name="ox_93e76320_cca1_5442_b523_0b3287bae272" comment="milleleaf node 93e76320-cca1-5442-b523-0b3287bae272">Resume_SensAnal!$H$173</definedName>
    <definedName name="ox_93eb8798_d8e2_5aee_a4a8_203c141c100e" comment="milleleaf node 93eb8798-d8e2-5aee-a4a8-203c141c100e">Resume_SensAnal!$R$192</definedName>
    <definedName name="ox_93f2d7b3_41f3_5b93_bac0_c0be8d72a5d5" comment="milleleaf node 93f2d7b3-41f3-5b93-bac0-c0be8d72a5d5">'Heat map article'!$J$104</definedName>
    <definedName name="ox_93f44951_036f_5448_8baa_2f44fb5cd081" comment="milleleaf node 93f44951-036f-5448-8baa-2f44fb5cd081">'Heat map article'!$U$111</definedName>
    <definedName name="ox_93f8d152_55a6_5d0c_8b6b_bb1167dd62ee" comment="milleleaf node 93f8d152-55a6-5d0c-8b6b-bb1167dd62ee">'Heat map article'!$M$105</definedName>
    <definedName name="ox_93f9c1ce_25ec_5742_98ee_17425413de40" comment="milleleaf node 93f9c1ce-25ec-5742-98ee-17425413de40">'Heat map article'!$U$80</definedName>
    <definedName name="ox_93fecbbb_0c1d_5f9f_8865_e0ccba8ef288" comment="milleleaf node 93fecbbb-0c1d-5f9f-8865-e0ccba8ef288">'Heat map article'!$AJ$147</definedName>
    <definedName name="ox_940048b5_cbbf_5001_a7c1_948ff65ba4fc" comment="milleleaf node 940048b5-cbbf-5001-a7c1-948ff65ba4fc">'Heat map article'!$O$9</definedName>
    <definedName name="ox_94073482_dd94_58c5_a77a_743b60511309" comment="milleleaf node 94073482-dd94-58c5-a77a-743b60511309">'Use Phase'!$G$61</definedName>
    <definedName name="ox_940855fe_fa19_546d_bb06_05cafc4362e2" comment="milleleaf node 940855fe-fa19-546d-bb06-05cafc4362e2">'Use Phase'!$D$15</definedName>
    <definedName name="ox_940921f3_0c74_516e_ad64_71e497697e45" comment="milleleaf node 940921f3-0c74-516e-ad64-71e497697e45">'Use Phase_Grid'!$T$140</definedName>
    <definedName name="ox_940933ad_e078_52f0_b59d_e022925d39fa" comment="milleleaf node 940933ad-e078-52f0-b59d-e022925d39fa">'Heat map article'!$AE$38</definedName>
    <definedName name="ox_940cf282_078b_578f_a43c_ba95f6c4740c" comment="milleleaf node 940cf282-078b-578f-a43c-ba95f6c4740c">'Heat map article'!$C$57</definedName>
    <definedName name="ox_94103204_06d3_57cd_8391_930c431ad3ed" comment="milleleaf node 94103204-06d3-57cd-8391-930c431ad3ed">Resume_SensAnal!$E$164</definedName>
    <definedName name="ox_94115f34_7f70_53b3_bbb8_7ceaefc09c3a" comment="milleleaf node 94115f34-7f70-53b3-bbb8-7ceaefc09c3a">'Heat map article'!$D$81</definedName>
    <definedName name="ox_94136bf7_3eb2_5408_a1cb_a2086cc7e746" comment="milleleaf node 94136bf7-3eb2-5408-a1cb-a2086cc7e746">'Heat map article'!$Y$153</definedName>
    <definedName name="ox_941579da_b2be_5c74_ad0f_ba9e517a20b0" comment="milleleaf node 941579da-b2be-5c74-ad0f-ba9e517a20b0">'Use Phase'!$AF$242</definedName>
    <definedName name="ox_94177866_a6da_537c_84e1_9341965a70b5" comment="milleleaf node 94177866-a6da-537c-84e1-9341965a70b5">'Heat map article'!$U$32</definedName>
    <definedName name="ox_941d25f9_55b9_5b1f_af38_db1da3b38380" comment="milleleaf node 941d25f9-55b9-5b1f-af38-db1da3b38380">'Use Phase'!$O$374</definedName>
    <definedName name="ox_941f25a8_f1e7_504d_93fb_251169929715" comment="milleleaf node 941f25a8-f1e7-504d-93fb-251169929715">Resume_SensAnal!$I$36</definedName>
    <definedName name="ox_941f54db_85f3_59d2_aa8c_bd9214d23aac" comment="milleleaf node 941f54db-85f3-59d2-aa8c-bd9214d23aac">'Use Phase_Grid'!$U$160</definedName>
    <definedName name="ox_94203dbd_ed87_5f65_a13e_c740db6680c2" comment="milleleaf node 94203dbd-ed87-5f65-a13e-c740db6680c2">Recycling!$AO$91</definedName>
    <definedName name="ox_9421b156_7f38_5d18_9897_83ac3efe80ff" comment="milleleaf node 9421b156-7f38-5d18-9897-83ac3efe80ff">Production!$S$83</definedName>
    <definedName name="ox_942286f6_d213_51b4_8489_f6f59310df00" comment="milleleaf node 942286f6-d213-51b4-8489-f6f59310df00">Production!$Q$34</definedName>
    <definedName name="ox_94236ffa_4ddd_51a5_9232_de43f78bfb82" comment="milleleaf node 94236ffa-4ddd-51a5-9232-de43f78bfb82">'Use Phase'!$J$337</definedName>
    <definedName name="ox_9427b823_7f3a_5c53_9585_6c2757edf83e" comment="milleleaf node 9427b823-7f3a-5c53-9585-6c2757edf83e">Resume_SensAnal!$AQ$90</definedName>
    <definedName name="ox_942b1e67_1ed8_5dfe_8648_f06f8d09d4ac" comment="milleleaf node 942b1e67-1ed8-5dfe-8648-f06f8d09d4ac">Recycling!$BR$115</definedName>
    <definedName name="ox_942d3906_b39e_51c0_8c73_eda9c3fc4bfb" comment="milleleaf node 942d3906-b39e-51c0-8c73-eda9c3fc4bfb">'Use Phase'!$AJ$138</definedName>
    <definedName name="ox_942e3ca8_3b50_5fe2_8513_bd809448b479" comment="milleleaf node 942e3ca8-3b50-5fe2-8513-bd809448b479">Recycling!$AO$164</definedName>
    <definedName name="ox_942e935f_bf8e_538b_81b3_e3bacb3a6b63" comment="milleleaf node 942e935f-bf8e-538b-81b3-e3bacb3a6b63">Resume_SensAnal!$AE$100</definedName>
    <definedName name="ox_942f9207_3156_5c4c_8d48_04ee805ae001" comment="milleleaf node 942f9207-3156-5c4c-8d48-04ee805ae001">Recycling!$AO$93</definedName>
    <definedName name="ox_94302a4d_bf63_5dca_aee1_e84a9025ed7e" comment="milleleaf node 94302a4d-bf63-5dca-aee1-e84a9025ed7e">'Use Phase_Grid'!$L$72</definedName>
    <definedName name="ox_9430fc7a_c544_54cc_b808_65681fc2d130" comment="milleleaf node 9430fc7a-c544-54cc-b808-65681fc2d130">Resume_SensAnal!$P$131</definedName>
    <definedName name="ox_9434b97f_da10_51f8_b1e9_5fb0d773719b" comment="milleleaf node 9434b97f-da10-51f8-b1e9-5fb0d773719b">Production!$V$62</definedName>
    <definedName name="ox_94372079_30ba_572b_83ea_de3dd484681f" comment="milleleaf node 94372079-30ba-572b-83ea-de3dd484681f">'Use Phase'!$O$222</definedName>
    <definedName name="ox_94376f69_0a11_509a_b101_bbec861983f9" comment="milleleaf node 94376f69-0a11-509a-b101-bbec861983f9">'Use Phase_Grid'!$D$56</definedName>
    <definedName name="ox_943883a4_8f1f_5d52_8989_d71d71f5fb40" comment="milleleaf node 943883a4-8f1f-5d52-8989-d71d71f5fb40">Resume_SensAnal!$AD$37</definedName>
    <definedName name="ox_943d1e03_8202_584a_ac9b_60c50b13defa" comment="milleleaf node 943d1e03-8202-584a-ac9b-60c50b13defa">Resume_SensAnal!$S$92</definedName>
    <definedName name="ox_9440ec2d_637d_59a0_b090_742fcc4bdb25" comment="milleleaf node 9440ec2d-637d-59a0-b090-742fcc4bdb25">'Use Phase'!$AD$257</definedName>
    <definedName name="ox_94415377_8a2b_5b8a_a16b_392f695798ce" comment="milleleaf node 94415377-8a2b-5b8a-a16b-392f695798ce">Production!$BP$10</definedName>
    <definedName name="ox_944396c2_d978_5a2f_9a74_f885e4d4a747" comment="milleleaf node 944396c2-d978-5a2f-9a74-f885e4d4a747">Graphs!$B$56</definedName>
    <definedName name="ox_94454a3c_35a4_5c78_adc9_362b010be034" comment="milleleaf node 94454a3c-35a4-5c78-adc9-362b010be034">'Heat map article'!$AF$18</definedName>
    <definedName name="ox_9445a753_ea77_5c09_bf14_96a8b916da8c" comment="milleleaf node 9445a753-ea77-5c09-bf14-96a8b916da8c">'Use Phase_Grid'!$D$45</definedName>
    <definedName name="ox_9446dc04_b487_51fd_9a26_1463cfef58a5" comment="milleleaf node 9446dc04-b487-51fd-9a26-1463cfef58a5">'Use Phase'!$K$35</definedName>
    <definedName name="ox_9448eb83_1f0f_5529_a529_5e6d62bf5197" comment="milleleaf node 9448eb83-1f0f-5529-a529-5e6d62bf5197">Resume_SensAnal!$E$191</definedName>
    <definedName name="ox_944ae0a3_f1ae_56a5_8d54_069f1981db6c" comment="milleleaf node 944ae0a3-f1ae-56a5-8d54-069f1981db6c">'Heat map article'!$W$147</definedName>
    <definedName name="ox_944eb8b4_804a_5496_b3c2_6c2ed13a47b0" comment="milleleaf node 944eb8b4-804a-5496-b3c2-6c2ed13a47b0">Resume_SensAnal!$N$20</definedName>
    <definedName name="ox_945065e5_6fcd_55c8_bd87_6537936b7373" comment="milleleaf node 945065e5-6fcd-55c8-bd87-6537936b7373">Resume_SensAnal!$I$87</definedName>
    <definedName name="ox_9450e5bb_a06f_53dc_90fb_65764c2c08bf" comment="milleleaf node 9450e5bb-a06f-53dc-90fb-65764c2c08bf">Production!$H$13</definedName>
    <definedName name="ox_94541780_822b_5b88_8331_23ae48642583" comment="milleleaf node 94541780-822b-5b88-8331-23ae48642583">Recycling!$BJ$308</definedName>
    <definedName name="ox_9454c9c3_3a21_5ef2_be5d_06a020fde9e9" comment="milleleaf node 9454c9c3-3a21-5ef2-be5d-06a020fde9e9">'Heat map article'!$U$9</definedName>
    <definedName name="ox_94572450_b124_5613_a59f_d2989d053ad5" comment="milleleaf node 94572450-b124-5613-a59f-d2989d053ad5">Recycling!$AN$110</definedName>
    <definedName name="ox_945750b7_dae8_53a4_befe_66d7b77d956b" comment="milleleaf node 945750b7-dae8-53a4-befe-66d7b77d956b">Resume_SensAnal!$Y$19</definedName>
    <definedName name="ox_945771f5_5fec_5303_91db_7373296cd59b" comment="milleleaf node 945771f5-5fec-5303-91db-7373296cd59b">Resume_SensAnal!$D$151</definedName>
    <definedName name="ox_945b091d_03a9_5eb7_94a5_2ec590609df2" comment="milleleaf node 945b091d-03a9-5eb7-94a5-2ec590609df2">Resume_SensAnal!$AQ$40</definedName>
    <definedName name="ox_945bce0f_ad23_5260_9470_ccd3aad5c60e" comment="milleleaf node 945bce0f-ad23-5260-9470-ccd3aad5c60e">'Use Phase_Grid'!$K$34</definedName>
    <definedName name="ox_945e81d5_bcc3_54b0_8369_e874ce911cd6" comment="milleleaf node 945e81d5-bcc3-54b0-8369-e874ce911cd6">'Heat map article'!$P$26</definedName>
    <definedName name="ox_945fa254_1803_58dc_a3cb_9cc2cf62177c" comment="milleleaf node 945fa254-1803-58dc-a3cb-9cc2cf62177c">Production!$H$102</definedName>
    <definedName name="ox_94608648_8c3d_5fd1_889b_a15da43b5a75" comment="milleleaf node 94608648-8c3d-5fd1-889b-a15da43b5a75">Resume_SensAnal!$W$193</definedName>
    <definedName name="ox_94614f23_97ab_5b88_817a_17926b7ceb57" comment="milleleaf node 94614f23-97ab-5b88-817a-17926b7ceb57">Resume_SensAnal!$I$158</definedName>
    <definedName name="ox_9461f5fd_7cc2_5d3c_8a78_a88624006df2" comment="milleleaf node 9461f5fd-7cc2-5d3c-8a78-a88624006df2">Resume_SensAnal!$R$88</definedName>
    <definedName name="ox_94623780_5155_5143_8242_f8715e068263" comment="milleleaf node 94623780-5155-5143-8242-f8715e068263">'Heat map article'!$O$88</definedName>
    <definedName name="ox_9467b924_a562_591f_baf4_3e0d3ec65cca" comment="milleleaf node 9467b924-a562-591f-baf4-3e0d3ec65cca">'Heat map article'!$AG$118</definedName>
    <definedName name="ox_94696648_a6fe_5993_abfd_bf44be70bee1" comment="milleleaf node 94696648-a6fe-5993-abfd-bf44be70bee1">'Heat map article'!$I$13</definedName>
    <definedName name="ox_94699879_2f81_552b_aaed_c5e4e1df1d91" comment="milleleaf node 94699879-2f81-552b-aaed-c5e4e1df1d91">'Use Phase_Grid'!$W$186</definedName>
    <definedName name="ox_946ba1e8_df24_56b0_97c4_34f471cd4d5b" comment="milleleaf node 946ba1e8-df24-56b0-97c4-34f471cd4d5b">'Heat map article'!$F$101</definedName>
    <definedName name="ox_946f37e7_0d68_5a7b_870d_5fac87e92708" comment="milleleaf node 946f37e7-0d68-5a7b-870d-5fac87e92708">Production!$J$169</definedName>
    <definedName name="ox_946f97a1_dd90_5b50_b734_43c9147d9c4d" comment="milleleaf node 946f97a1-dd90-5b50-b734-43c9147d9c4d">'Heat map article'!$Z$82</definedName>
    <definedName name="ox_9471349d_7b04_5266_943b_9cbb1efc5f12" comment="milleleaf node 9471349d-7b04-5266-943b-9cbb1efc5f12">'Use Phase_Grid'!$M$177</definedName>
    <definedName name="ox_94758674_c088_524f_804e_74ae72abc8e6" comment="milleleaf node 94758674-c088-524f-804e-74ae72abc8e6">Whisker_Sens!$C$44</definedName>
    <definedName name="ox_947b11ff_e0c7_51c1_ac27_33bb06a28a85" comment="milleleaf node 947b11ff-e0c7-51c1-ac27-33bb06a28a85">'Use Phase_Grid'!$M$266</definedName>
    <definedName name="ox_947bcd54_4864_5de1_bc13_97e39b86a891" comment="milleleaf node 947bcd54-4864-5de1-bc13-97e39b86a891">Recycling!$B$117</definedName>
    <definedName name="ox_947deb7f_e87c_5868_850b_b29dd85a4fb9" comment="milleleaf node 947deb7f-e87c-5868-850b-b29dd85a4fb9">'Use Phase'!$AE$347</definedName>
    <definedName name="ox_9480df4e_a994_53a9_9771_4176205a6c77" comment="milleleaf node 9480df4e-a994-53a9-9771-4176205a6c77">'Use Phase_Grid'!$U$148</definedName>
    <definedName name="ox_94841411_0e79_5d10_a9bf_7ca3bcb577bd" comment="milleleaf node 94841411-0e79-5d10-a9bf-7ca3bcb577bd">Production!$K$128</definedName>
    <definedName name="ox_94882322_f8e9_5121_9afa_9ab6ddd21363" comment="milleleaf node 94882322-f8e9-5121-9afa-9ab6ddd21363">Resume_SensAnal!$S$97</definedName>
    <definedName name="ox_9488f0ba_feca_5cc0_9c06_f5ce264ef7a9" comment="milleleaf node 9488f0ba-feca-5cc0-9c06-f5ce264ef7a9">Graphs!$K$59</definedName>
    <definedName name="ox_948a4659_479c_55de_b748_cfb091d445b4" comment="milleleaf node 948a4659-479c-55de-b748-cfb091d445b4">'Use Phase'!$AF$159</definedName>
    <definedName name="ox_948a7155_443d_5aac_886c_7a0d08b7ba5b" comment="milleleaf node 948a7155-443d-5aac-886c-7a0d08b7ba5b">'Use Phase'!$L$337</definedName>
    <definedName name="ox_948b778f_5f57_5588_937b_f275ffc8dac8" comment="milleleaf node 948b778f-5f57-5588-937b-f275ffc8dac8">Production!$O$80</definedName>
    <definedName name="ox_948beefb_b551_54b9_91b7_3ad011d6d02b" comment="milleleaf node 948beefb-b551-54b9-91b7-3ad011d6d02b">'Use Phase'!$AH$351</definedName>
    <definedName name="ox_948c170a_e289_5912_8c42_3b75a25201e3" comment="milleleaf node 948c170a-e289-5912-8c42-3b75a25201e3">'Use Phase'!$AF$262</definedName>
    <definedName name="ox_94924f1e_9199_55cd_a3c7_5ccd3bc6cf84" comment="milleleaf node 94924f1e-9199-55cd-a3c7-5ccd3bc6cf84">Resume_SensAnal!$AO$72</definedName>
    <definedName name="ox_94929e22_0ac9_52b9_aeeb_40cdb278163d" comment="milleleaf node 94929e22-0ac9-52b9-aeeb-40cdb278163d">'Use Phase'!$O$285</definedName>
    <definedName name="ox_94933d75_cf6d_5d99_976e_0d767fd7102c" comment="milleleaf node 94933d75-cf6d-5d99-976e-0d767fd7102c">Resume_SensAnal!$E$95</definedName>
    <definedName name="ox_9495d8e7_0438_5d1c_86b3_4a2a14dba9b1" comment="milleleaf node 9495d8e7-0438-5d1c-86b3-4a2a14dba9b1">'Use Phase'!$S$23</definedName>
    <definedName name="ox_9496851b_a909_5f52_a3fd_1443d9ed535c" comment="milleleaf node 9496851b-a909-5f52-a3fd-1443d9ed535c">Recycling!$BF$125</definedName>
    <definedName name="ox_94997240_76bc_54a5_b95b_36e832e8266b" comment="milleleaf node 94997240-76bc-54a5-b95b-36e832e8266b">Recycling!$AY$84</definedName>
    <definedName name="ox_94a0cf68_d602_5ed0_9d03_1f8aec30cc6f" comment="milleleaf node 94a0cf68-d602-5ed0-9d03-1f8aec30cc6f">Resume_SensAnal!$G$118</definedName>
    <definedName name="ox_94a1c69c_f667_5180_9ee4_8b4e60b7f296" comment="milleleaf node 94a1c69c-f667-5180-9ee4-8b4e60b7f296">'Heat map article'!$H$144</definedName>
    <definedName name="ox_94a568ad_4a31_5d39_9feb_1a70cf663071" comment="milleleaf node 94a568ad-4a31-5d39-9feb-1a70cf663071">'Use Phase_Grid'!$O$269</definedName>
    <definedName name="ox_94a5abca_c5db_5d57_804f_b18e936306f7" comment="milleleaf node 94a5abca-c5db-5d57-804f-b18e936306f7">'Use Phase_Grid'!$L$255</definedName>
    <definedName name="ox_94a8210c_740f_5c4d_be14_43c0577121b9" comment="milleleaf node 94a8210c-740f-5c4d-be14-43c0577121b9">'Heat map article'!$F$78</definedName>
    <definedName name="ox_94a9d9d2_b7f1_50bc_9b11_31f3d5b3064e" comment="milleleaf node 94a9d9d2-b7f1-50bc-9b11-31f3d5b3064e">'Heat map article'!$X$103</definedName>
    <definedName name="ox_94ab3207_c091_58c2_a564_2fc0a2a7f600" comment="milleleaf node 94ab3207-c091-58c2-a564-2fc0a2a7f600">'Heat map article'!$AB$40</definedName>
    <definedName name="ox_94b037c2_539c_584f_a70b_53f476ac6035" comment="milleleaf node 94b037c2-539c-584f-a70b-53f476ac6035">Resume_SensAnal!$K$88</definedName>
    <definedName name="ox_94b0e2b8_b9e3_5e57_ba57_405705b73388" comment="milleleaf node 94b0e2b8-b9e3-5e57-ba57-405705b73388">Resume_SensAnal!$I$70</definedName>
    <definedName name="ox_94b1e439_563e_51ad_92e5_a2242ed51f63" comment="milleleaf node 94b1e439-563e-51ad-92e5-a2242ed51f63">'Heat map article'!$C$144</definedName>
    <definedName name="ox_94b2f09c_eea3_564e_95a1_cede9f81f409" comment="milleleaf node 94b2f09c-eea3-564e-95a1-cede9f81f409">'Use Phase_Grid'!$S$158</definedName>
    <definedName name="ox_94ba5579_2ffb_576e_9455_b8aab9d79b5c" comment="milleleaf node 94ba5579-2ffb-576e-9455-b8aab9d79b5c">Resume_SensAnal!$AM$44</definedName>
    <definedName name="ox_94bbd40a_d813_5656_927b_a85a829f2b71" comment="milleleaf node 94bbd40a-d813-5656-927b-a85a829f2b71">Production!$J$240</definedName>
    <definedName name="ox_94bbfec2_1f0c_564c_bf68_db8783eda86b" comment="milleleaf node 94bbfec2-1f0c-564c-bf68-db8783eda86b">'Heat map article'!$N$107</definedName>
    <definedName name="ox_94be55ae_1931_5983_824f_37f03f2af689" comment="milleleaf node 94be55ae-1931-5983-824f-37f03f2af689">'Use Phase'!$AI$189</definedName>
    <definedName name="ox_94c14e32_0d13_5898_8085_2e1743a13c08" comment="milleleaf node 94c14e32-0d13-5898-8085-2e1743a13c08">Production!$AA$46</definedName>
    <definedName name="ox_94c1f769_1a15_5ef8_b206_471dde09ef28" comment="milleleaf node 94c1f769-1a15-5ef8-b206-471dde09ef28">Resume_SensAnal!$W$210</definedName>
    <definedName name="ox_94c5b023_2c11_5dd7_8cbd_2f2984e552f0" comment="milleleaf node 94c5b023-2c11-5dd7-8cbd-2f2984e552f0">Resume_SensAnal!$AM$93</definedName>
    <definedName name="ox_94c6051b_39f7_578e_8b10_45dd4501ee31" comment="milleleaf node 94c6051b-39f7-578e-8b10-45dd4501ee31">'Use Phase'!$AK$156</definedName>
    <definedName name="ox_94c6c911_8105_5cb0_affc_26424cecc441" comment="milleleaf node 94c6c911-8105-5cb0-affc-26424cecc441">'Use Phase'!$P$285</definedName>
    <definedName name="ox_94ca66b2_ad37_51ea_b872_c1d8d6c6398e" comment="milleleaf node 94ca66b2-ad37-51ea-b872-c1d8d6c6398e">'Use Phase'!$AF$200</definedName>
    <definedName name="ox_94cc350d_3179_58e6_b6a4_a5cc9886823f" comment="milleleaf node 94cc350d-3179-58e6-b6a4-a5cc9886823f">'Use Phase'!$M$348</definedName>
    <definedName name="ox_94cce075_b922_5401_92f0_fc9242ce3c65" comment="milleleaf node 94cce075-b922-5401-92f0-fc9242ce3c65">Resume_SensAnal!$F$149</definedName>
    <definedName name="ox_94cd14c1_2d2c_54d9_8f3d_6df8543cd6d3" comment="milleleaf node 94cd14c1-2d2c-54d9-8f3d-6df8543cd6d3">Resume_SensAnal!$AK$62</definedName>
    <definedName name="ox_94cd2859_d5ed_5809_8fdb_b8e5886891c3" comment="milleleaf node 94cd2859-d5ed-5809-8fdb-b8e5886891c3">'Use Phase_Grid'!$K$177</definedName>
    <definedName name="ox_94ce1241_293a_53f2_b1c3_f7a183e7fd6c" comment="milleleaf node 94ce1241-293a-53f2-b1c3-f7a183e7fd6c">Graphs!$L$42</definedName>
    <definedName name="ox_94cea4c0_76bd_5684_afb5_54b38c854aa4" comment="milleleaf node 94cea4c0-76bd-5684-afb5-54b38c854aa4">'Heat map article'!$V$88</definedName>
    <definedName name="ox_94cecae0_9905_5bc9_9e10_01099bfc725a" comment="milleleaf node 94cecae0-9905-5bc9-9e10-01099bfc725a">Whisker_Sens!$C$8</definedName>
    <definedName name="ox_94d137bc_fcfd_50f8_be7b_5d040843788d" comment="milleleaf node 94d137bc-fcfd-50f8-be7b-5d040843788d">Resume_SensAnal!$H$78</definedName>
    <definedName name="ox_94d2b6f4_8f79_58a5_ab98_137b3f4f3db3" comment="milleleaf node 94d2b6f4-8f79-58a5-ab98-137b3f4f3db3">'Heat map article'!$BA$15</definedName>
    <definedName name="ox_94d39a4c_f18f_5e91_ab7d_71de3284299a" comment="milleleaf node 94d39a4c-f18f-5e91-ab7d-71de3284299a">Resume_SensAnal!$M$33</definedName>
    <definedName name="ox_94d9e373_bd71_5e07_bbdc_7fe8f6e890bd" comment="milleleaf node 94d9e373-bd71-5e07-bbdc-7fe8f6e890bd">Production!$AN$89</definedName>
    <definedName name="ox_94da62d2_28e1_57f8_8ed9_ab4403812da3" comment="milleleaf node 94da62d2-28e1-57f8-8ed9-ab4403812da3">'Heat map article'!$AP$36</definedName>
    <definedName name="ox_94dbea73_eb88_56ee_b7ba_c7acc82764d7" comment="milleleaf node 94dbea73-eb88-56ee-b7ba-c7acc82764d7">'Use Phase'!$Q$303</definedName>
    <definedName name="ox_94dee487_ae9e_5d9d_93bb_a42d0a58224c" comment="milleleaf node 94dee487-ae9e-5d9d-93bb-a42d0a58224c">'Use Phase'!$AF$301</definedName>
    <definedName name="ox_94e21907_f5b2_5a45_a020_8b6544fe7d3f" comment="milleleaf node 94e21907-f5b2-5a45-a020-8b6544fe7d3f">'Use Phase'!$AE$239</definedName>
    <definedName name="ox_94e30a9e_59dd_5302_af1d_adb3b1e66f79" comment="milleleaf node 94e30a9e-59dd-5302-af1d-adb3b1e66f79">Resume_SensAnal!$AL$57</definedName>
    <definedName name="ox_94e3600f_1a5e_5770_982a_42fa828bc71d" comment="milleleaf node 94e3600f-1a5e-5770-982a-42fa828bc71d">Recycling!$W$167</definedName>
    <definedName name="ox_94e38c82_d313_5036_8073_7e231c883da0" comment="milleleaf node 94e38c82-d313-5036-8073-7e231c883da0">Resume_SensAnal!$S$154</definedName>
    <definedName name="ox_94e3f521_9430_521f_9112_7215fa9c014d" comment="milleleaf node 94e3f521-9430-521f-9112-7215fa9c014d">Resume_SensAnal!$C$18</definedName>
    <definedName name="ox_94e84b75_4604_543a_8453_aebc1eb553a2" comment="milleleaf node 94e84b75-4604-543a-8453-aebc1eb553a2">'Use Phase_Grid'!$P$253</definedName>
    <definedName name="ox_94e9da6c_47d3_5fe2_93a0_a8b47a8a4c36" comment="milleleaf node 94e9da6c-47d3-5fe2-93a0-a8b47a8a4c36">'Heat map article'!$Q$111</definedName>
    <definedName name="ox_94ea9025_2bea_5809_a221_c773accababe" comment="milleleaf node 94ea9025-2bea-5809-a221-c773accababe">'Heat map article'!$W$131</definedName>
    <definedName name="ox_94eb2da9_5223_5bf1_bc77_62207d1917d0" comment="milleleaf node 94eb2da9-5223-5bf1-bc77-62207d1917d0">Recycling!$AL$135</definedName>
    <definedName name="ox_94edcc73_f454_58fa_838c_e488a04f8d4f" comment="milleleaf node 94edcc73-f454-58fa-838c-e488a04f8d4f">'Use Phase'!$L$104</definedName>
    <definedName name="ox_94efc4f5_840c_58f7_9e6c_b6a768ce2b97" comment="milleleaf node 94efc4f5-840c-58f7-9e6c-b6a768ce2b97">'Heat map article'!$Z$36</definedName>
    <definedName name="ox_94f13325_9a9f_5085_87d7_188da954ee04" comment="milleleaf node 94f13325-9a9f-5085-87d7-188da954ee04">'Use Phase_Grid'!$K$165</definedName>
    <definedName name="ox_94f63d83_9d22_5eff_98ec_085ff5c0210e" comment="milleleaf node 94f63d83-9d22-5eff-98ec-085ff5c0210e">'Heat map article'!$C$126</definedName>
    <definedName name="ox_94f7258e_dc4b_52b7_8b3b_435ceb7122ac" comment="milleleaf node 94f7258e-dc4b-52b7-8b3b-435ceb7122ac">Recycling!$AV$18</definedName>
    <definedName name="ox_94f79e96_7d7b_5e56_868a_40e0947b125e" comment="milleleaf node 94f79e96-7d7b-5e56-868a-40e0947b125e">'Use Phase'!$AJ$244</definedName>
    <definedName name="ox_94f9d14c_3241_5ea3_91ad_f202df5e6522" comment="milleleaf node 94f9d14c-3241-5ea3-91ad-f202df5e6522">'Heat map article'!$AE$119</definedName>
    <definedName name="ox_94f9f559_b5be_5b36_ac51_b238b3e2455c" comment="milleleaf node 94f9f559-b5be-5b36-ac51-b238b3e2455c">Recycling!$BF$166</definedName>
    <definedName name="ox_94fb71a8_b9ce_5433_940f_c8a0f1aec790" comment="milleleaf node 94fb71a8-b9ce-5433-940f-c8a0f1aec790">'Use Phase'!$W$276</definedName>
    <definedName name="ox_94fbbc85_6c26_57cf_b336_659f2ec55f2c" comment="milleleaf node 94fbbc85-6c26-57cf-b336-659f2ec55f2c">'Use Phase'!$AL$182</definedName>
    <definedName name="ox_94fd1f8a_e169_5ff7_8c95_f84400844f13" comment="milleleaf node 94fd1f8a-e169-5ff7-8c95-f84400844f13">Graphs!$O$24</definedName>
    <definedName name="ox_9501c209_a13d_5919_bd0b_52b556905566" comment="milleleaf node 9501c209-a13d-5919-bd0b-52b556905566">'Use Phase'!$AK$179</definedName>
    <definedName name="ox_9504050b_01c4_583f_9248_7af46e8d7fe7" comment="milleleaf node 9504050b-01c4-583f-9248-7af46e8d7fe7">'Heat map article'!$O$18</definedName>
    <definedName name="ox_950693f3_7616_5544_a82a_a005f0e24c93" comment="milleleaf node 950693f3-7616-5544-a82a-a005f0e24c93">Resume_SensAnal!$J$66</definedName>
    <definedName name="ox_9507e591_a894_5b2e_95ea_5d1aa5798dbe" comment="milleleaf node 9507e591-a894-5b2e-95ea-5d1aa5798dbe">'Use Phase_Grid'!$Q$102</definedName>
    <definedName name="ox_95095767_39f1_5b48_b0a0_5de04931d125" comment="milleleaf node 95095767-39f1-5b48-b0a0-5de04931d125">Resume_SensAnal!$N$164</definedName>
    <definedName name="ox_950bafc2_315c_5127_b6d4_688664f517f8" comment="milleleaf node 950bafc2-315c-5127-b6d4-688664f517f8">'Heat map article'!$C$52</definedName>
    <definedName name="ox_950caad5_b529_5a2d_9192_ca0bb2a4491d" comment="milleleaf node 950caad5-b529-5a2d-9192-ca0bb2a4491d">Recycling!$AO$144</definedName>
    <definedName name="ox_950d04ff_1480_5035_b727_2afa22906f5c" comment="milleleaf node 950d04ff-1480-5035-b727-2afa22906f5c">'Heat map article'!$AG$66</definedName>
    <definedName name="ox_9514325e_a84d_5bd1_bbbf_dd311b7765fc" comment="milleleaf node 9514325e-a84d-5bd1-bbbf-dd311b7765fc">Resume_SensAnal!$Q$65</definedName>
    <definedName name="ox_9514a989_2abc_56a8_ba11_0b7c8b561693" comment="milleleaf node 9514a989-2abc-56a8-ba11-0b7c8b561693">Resume_SensAnal!$M$6</definedName>
    <definedName name="ox_9518a938_420d_564b_ba0c_a5f581aa20ed" comment="milleleaf node 9518a938-420d-564b-ba0c-a5f581aa20ed">Resume_SensAnal!$P$77</definedName>
    <definedName name="ox_951adc14_68bc_5b86_be44_cf401e5a7538" comment="milleleaf node 951adc14-68bc-5b86-be44-cf401e5a7538">'Use Phase'!$AE$295</definedName>
    <definedName name="ox_951b6182_e9ed_528c_847e_edac0c06e011" comment="milleleaf node 951b6182-e9ed-528c-847e-edac0c06e011">'Use Phase'!$AD$247</definedName>
    <definedName name="ox_951ce010_6831_53b4_8d28_5946d2de83d6" comment="milleleaf node 951ce010-6831-53b4-8d28-5946d2de83d6">Resume_SensAnal!$AM$101</definedName>
    <definedName name="ox_951e1af2_3dff_510b_b34e_df20e512c14c" comment="milleleaf node 951e1af2-3dff-510b-b34e-df20e512c14c">Production!$B$19</definedName>
    <definedName name="ox_951fa0ac_754d_553a_98d7_00cd788c6e91" comment="milleleaf node 951fa0ac-754d-553a-98d7-00cd788c6e91">'Use Phase_Grid'!$B$58</definedName>
    <definedName name="ox_9522eb6c_8d09_5c4f_bb58_7c1964ec9486" comment="milleleaf node 9522eb6c-8d09-5c4f-bb58-7c1964ec9486">'Use Phase'!$K$269</definedName>
    <definedName name="ox_9524f66a_d07f_5646_a39c_7bc68757120f" comment="milleleaf node 9524f66a-d07f-5646-a39c-7bc68757120f">Recycling!$AU$146</definedName>
    <definedName name="ox_9526becd_113f_51fd_890f_070ee10e843d" comment="milleleaf node 9526becd-113f-51fd-890f-070ee10e843d">Production!$BF$147</definedName>
    <definedName name="ox_9527cf5f_b8e9_5473_93eb_a2748370251b" comment="milleleaf node 9527cf5f-b8e9-5473-93eb-a2748370251b">Production!$BD$203</definedName>
    <definedName name="ox_952a9cf2_3827_557f_b906_2b9f516053b6" comment="milleleaf node 952a9cf2-3827-557f-b906-2b9f516053b6">Recycling!$BO$305</definedName>
    <definedName name="ox_952b8e5c_91e7_5fb2_99ba_d80cc86084bd" comment="milleleaf node 952b8e5c-91e7-5fb2-99ba-d80cc86084bd">'Use Phase'!$AG$298</definedName>
    <definedName name="ox_952d7e6d_e4cb_50d2_8f4c_5c613f7bb92c" comment="milleleaf node 952d7e6d-e4cb-50d2-8f4c-5c613f7bb92c">Recycling!$AB$194</definedName>
    <definedName name="ox_9530e73a_cb71_53bb_814d_a18888de0702" comment="milleleaf node 9530e73a-cb71-53bb-814d-a18888de0702">'Heat map article'!$AB$147</definedName>
    <definedName name="ox_9533dea6_6da5_5d3f_af57_d8713dbe6ddd" comment="milleleaf node 9533dea6-6da5-5d3f-af57-d8713dbe6ddd">Resume_SensAnal!$J$18</definedName>
    <definedName name="ox_95348b48_2c5f_55e6_9c98_9a885c1bd795" comment="milleleaf node 95348b48-2c5f-55e6-9c98-9a885c1bd795">'Use Phase'!$K$322</definedName>
    <definedName name="ox_9539cc47_d4d8_5358_9ae4_64c0cffce3a9" comment="milleleaf node 9539cc47-d4d8-5358-9ae4-64c0cffce3a9">Recycling!$AS$55</definedName>
    <definedName name="ox_953c2c1f_2a2f_53c7_b39b_648abae71ddd" comment="milleleaf node 953c2c1f-2a2f-53c7-b39b-648abae71ddd">'Heat map article'!$V$25</definedName>
    <definedName name="ox_953ca6bd_7376_5f4e_858c_a26ca0d81612" comment="milleleaf node 953ca6bd-7376-5f4e-858c-a26ca0d81612">Graphs!$E$55</definedName>
    <definedName name="ox_953e5b2a_2776_5cdc_8a39_822f9f810320" comment="milleleaf node 953e5b2a-2776-5cdc-8a39-822f9f810320">'Use Phase_Grid'!$P$110</definedName>
    <definedName name="ox_9540a59a_3f60_5cd6_9a7c_117616176369" comment="milleleaf node 9540a59a-3f60-5cd6-9a7c-117616176369">Graphs!$N$43</definedName>
    <definedName name="ox_95447699_2858_5d5a_991b_6fa1a4b48a51" comment="milleleaf node 95447699-2858-5d5a-991b-6fa1a4b48a51">Resume_SensAnal!$I$197</definedName>
    <definedName name="ox_954628c9_baa5_5ed3_8a67_4ff2e8d12141" comment="milleleaf node 954628c9-baa5-5ed3-8a67-4ff2e8d12141">'Use Phase'!$N$323</definedName>
    <definedName name="ox_954d195e_63b5_5bb2_81dc_d414a8a7712a" comment="milleleaf node 954d195e-63b5-5bb2-81dc-d414a8a7712a">Production!$AN$85</definedName>
    <definedName name="ox_954e77c8_aeb9_5c0f_9743_009190132649" comment="milleleaf node 954e77c8-aeb9-5c0f-9743-009190132649">Resume_SensAnal!$D$40</definedName>
    <definedName name="ox_954ed2a7_2bc6_5a9a_a18a_68812ee15e3a" comment="milleleaf node 954ed2a7-2bc6-5a9a-a18a-68812ee15e3a">'Use Phase'!$R$288</definedName>
    <definedName name="ox_954f0109_e482_5332_bffb_82d0a39523b2" comment="milleleaf node 954f0109-e482-5332-bffb-82d0a39523b2">Resume_SensAnal!$K$42</definedName>
    <definedName name="ox_955224a1_eed3_5e58_88de_e3978d54bcdf" comment="milleleaf node 955224a1-eed3-5e58-88de-e3978d54bcdf">Production!$AA$85</definedName>
    <definedName name="ox_955598b7_f61d_59d4_939f_348970f6c63b" comment="milleleaf node 955598b7-f61d-59d4-939f-348970f6c63b">'Use Phase'!$L$53</definedName>
    <definedName name="ox_9555d1e1_2a09_5140_bd3d_3d3dc358f4f7" comment="milleleaf node 9555d1e1-2a09-5140-bd3d-3d3dc358f4f7">Resume_SensAnal!$AL$68</definedName>
    <definedName name="ox_955cb3f2_fb01_50dd_92e8_5fcc1ed32bb3" comment="milleleaf node 955cb3f2-fb01-50dd-92e8-5fcc1ed32bb3">'Heat map article'!$AE$141</definedName>
    <definedName name="ox_9560f550_49c0_5d44_8670_c6de076160dc" comment="milleleaf node 9560f550-49c0-5d44-8670-c6de076160dc">'Use Phase_Grid'!$O$56</definedName>
    <definedName name="ox_95618e9b_6d5f_5450_a481_2eaa149badbb" comment="milleleaf node 95618e9b-6d5f-5450-a481-2eaa149badbb">Recycling!$BA$162</definedName>
    <definedName name="ox_956202a5_6f74_5159_948e_5af227263c84" comment="milleleaf node 956202a5-6f74-5159-948e-5af227263c84">'Use Phase'!$AF$162</definedName>
    <definedName name="ox_95687a0a_6be8_5c07_8e54_b36711396116" comment="milleleaf node 95687a0a-6be8-5c07-8e54-b36711396116">Recycling!$G$92</definedName>
    <definedName name="ox_9569f5ee_31f7_58f0_b9d6_72c8f5cbc226" comment="milleleaf node 9569f5ee-31f7-58f0-b9d6-72c8f5cbc226">Resume_SensAnal!$AI$30</definedName>
    <definedName name="ox_956ecc67_03c3_504f_b4e8_d06aa992b622" comment="milleleaf node 956ecc67-03c3-504f-b4e8-d06aa992b622">'Use Phase'!$J$370</definedName>
    <definedName name="ox_956fcf7a_4480_5e4a_bed4_1719c6486623" comment="milleleaf node 956fcf7a-4480-5e4a-bed4-1719c6486623">'Heat map article'!$O$136</definedName>
    <definedName name="ox_957027da_17af_5dca_99cb_b9d39fec0a98" comment="milleleaf node 957027da-17af-5dca-99cb-b9d39fec0a98">'Use Phase'!$R$251</definedName>
    <definedName name="ox_95703954_244a_547c_becf_56500f45c0f9" comment="milleleaf node 95703954-244a-547c-becf-56500f45c0f9">Recycling!$AV$297</definedName>
    <definedName name="ox_9570faad_1a4a_51b2_85c5_9013b03793a7" comment="milleleaf node 9570faad-1a4a-51b2-85c5-9013b03793a7">Resume_SensAnal!$W$206</definedName>
    <definedName name="ox_9572f528_2017_50fd_9ee5_ece6b68135d7" comment="milleleaf node 9572f528-2017-50fd-9ee5-ece6b68135d7">Graphs!$D$58</definedName>
    <definedName name="ox_957659cd_a01b_5fee_a112_3c827159ff72" comment="milleleaf node 957659cd-a01b-5fee-a112-3c827159ff72">'Heat map article'!$I$97</definedName>
    <definedName name="ox_957c8dd1_b6d8_578d_9da5_d63aa98048e0" comment="milleleaf node 957c8dd1-b6d8-578d-9da5-d63aa98048e0">Recycling!$Q$96</definedName>
    <definedName name="ox_957ff756_829c_50d5_aacb_bbada09f498a" comment="milleleaf node 957ff756-829c-50d5-aacb-bbada09f498a">'Use Phase'!$AE$236</definedName>
    <definedName name="ox_95813dcb_61ee_51f5_9d62_2e45f44c4756" comment="milleleaf node 95813dcb-61ee-51f5-9d62-2e45f44c4756">Recycling!$AQ$343</definedName>
    <definedName name="ox_95816567_2818_5ef4_9319_c89ceb187d4b" comment="milleleaf node 95816567-2818-5ef4-9319-c89ceb187d4b">'Use Phase_Grid'!$F$55</definedName>
    <definedName name="ox_9584c3ae_36c0_5701_ad4b_54ef579ab52f" comment="milleleaf node 9584c3ae-36c0-5701-ad4b-54ef579ab52f">Graphs!$Q$7</definedName>
    <definedName name="ox_95872c69_bb0d_53aa_9ec0_da24853a768f" comment="milleleaf node 95872c69-bb0d-53aa-9ec0-da24853a768f">Recycling!$AF$114</definedName>
    <definedName name="ox_958ab0a3_2585_5201_a800_4e1c6898d910" comment="milleleaf node 958ab0a3-2585-5201-a800-4e1c6898d910">Recycling!$S$122</definedName>
    <definedName name="ox_958f018f_ab1a_50a3_9a68_6d7b95665956" comment="milleleaf node 958f018f-ab1a-50a3-9a68-6d7b95665956">'Use Phase'!$AF$149</definedName>
    <definedName name="ox_958fbb63_f9e8_5041_b065_946de93c1e8d" comment="milleleaf node 958fbb63-f9e8-5041-b065-946de93c1e8d">Production!$Y$208</definedName>
    <definedName name="ox_95972a54_b57d_58c2_aa5e_310d983609db" comment="milleleaf node 95972a54-b57d-58c2-aa5e-310d983609db">Recycling!$K$106</definedName>
    <definedName name="ox_959b6a03_1f5d_5a1f_b4fb_b6c0708975c0" comment="milleleaf node 959b6a03-1f5d-5a1f-b4fb-b6c0708975c0">Recycling!$AU$329</definedName>
    <definedName name="ox_959d9283_0fed_5a84_8dc9_a1827318ea3f" comment="milleleaf node 959d9283-0fed-5a84-8dc9-a1827318ea3f">Resume_SensAnal!$P$11</definedName>
    <definedName name="ox_95a190c4_6bdc_5833_bd56_e1761966d3c3" comment="milleleaf node 95a190c4-6bdc-5833-bd56-e1761966d3c3">Production!$V$42</definedName>
    <definedName name="ox_95a40f1b_d3fd_52c4_ad4e_1290d2691630" comment="milleleaf node 95a40f1b-d3fd-52c4-ad4e-1290d2691630">'Use Phase'!$T$292</definedName>
    <definedName name="ox_95a52416_007b_54a8_b665_084bfc7167c6" comment="milleleaf node 95a52416-007b-54a8-b665-084bfc7167c6">'Heat map article'!$AH$142</definedName>
    <definedName name="ox_95a63234_4aaa_5d78_8a19_67ecdd615d1f" comment="milleleaf node 95a63234-4aaa-5d78-8a19-67ecdd615d1f">Recycling!$P$157</definedName>
    <definedName name="ox_95abe214_6b51_56b8_a8ba_bd59a0d394ab" comment="milleleaf node 95abe214-6b51-56b8-a8ba-bd59a0d394ab">'Use Phase'!$M$336</definedName>
    <definedName name="ox_95ac8e64_6cd7_5861_bab3_c428269524b9" comment="milleleaf node 95ac8e64-6cd7-5861-bab3-c428269524b9">'Use Phase_Grid'!$D$47</definedName>
    <definedName name="ox_95aedd88_48a8_5737_8497_114ec22e89dd" comment="milleleaf node 95aedd88-48a8-5737-8497-114ec22e89dd">'Use Phase_Grid'!$W$135</definedName>
    <definedName name="ox_95af2374_95ca_5cb3_8901_5526940f7282" comment="milleleaf node 95af2374-95ca-5cb3-8901-5526940f7282">'Use Phase'!$S$259</definedName>
    <definedName name="ox_95af918f_6617_5349_8fae_c733fbb9b1e0" comment="milleleaf node 95af918f-6617-5349-8fae-c733fbb9b1e0">'Use Phase'!$O$361</definedName>
    <definedName name="ox_95b4d9ff_6ee1_5869_b38b_1de23642fd4d" comment="milleleaf node 95b4d9ff-6ee1-5869-b38b-1de23642fd4d">Recycling!$AM$150</definedName>
    <definedName name="ox_95b671a9_9b62_54b5_97c4_e2af7c102873" comment="milleleaf node 95b671a9-9b62-54b5-97c4-e2af7c102873">Resume_SensAnal!$Q$57</definedName>
    <definedName name="ox_95b7f6f8_3271_5b80_a5c7_06f9a8b81aee" comment="milleleaf node 95b7f6f8-3271-5b80-a5c7-06f9a8b81aee">Graphs!$H$44</definedName>
    <definedName name="ox_95b85308_b323_55a9_b092_9726f6681263" comment="milleleaf node 95b85308-b323-55a9-b092-9726f6681263">Recycling!$AV$323</definedName>
    <definedName name="ox_95bc673f_ae83_50f0_8d0f_27fc65ea4e63" comment="milleleaf node 95bc673f-ae83-50f0-8d0f-27fc65ea4e63">Resume_SensAnal!$K$101</definedName>
    <definedName name="ox_95bc9fb6_8b87_586f_83d0_22fffc7fcbc7" comment="milleleaf node 95bc9fb6-8b87-586f-83d0-22fffc7fcbc7">'Use Phase'!$W$332</definedName>
    <definedName name="ox_95bd5cb8_8e2a_511c_822f_606add616e39" comment="milleleaf node 95bd5cb8-8e2a-511c-822f-606add616e39">'Use Phase'!$U$192</definedName>
    <definedName name="ox_95c14354_f375_570c_a32d_a366f3623f7c" comment="milleleaf node 95c14354-f375-570c-a32d-a366f3623f7c">'Heat map article'!$X$102</definedName>
    <definedName name="ox_95c25d14_51ee_58bb_b795_d046d23c6fc7" comment="milleleaf node 95c25d14-51ee-58bb-b795-d046d23c6fc7">'Heat map article'!$AI$153</definedName>
    <definedName name="ox_95cc6eb5_0089_56ac_a887_0772633f703b" comment="milleleaf node 95cc6eb5-0089-56ac-a887-0772633f703b">'Use Phase'!$C$42</definedName>
    <definedName name="ox_95cdabd8_63d2_5bf2_9461_c4854ce7372f" comment="milleleaf node 95cdabd8-63d2-5bf2-9461-c4854ce7372f">Resume_SensAnal!$Q$200</definedName>
    <definedName name="ox_95d05f19_08c3_5a9e_bc71_76a73d99d370" comment="milleleaf node 95d05f19-08c3-5a9e-bc71-76a73d99d370">'Use Phase'!$U$313</definedName>
    <definedName name="ox_95d1ae2c_b866_5a2a_911c_6c0a50b4d2bc" comment="milleleaf node 95d1ae2c-b866-5a2a-911c-6c0a50b4d2bc">'Heat map article'!$U$76</definedName>
    <definedName name="ox_95d1df09_53ec_5ee1_b006_3e1c93407742" comment="milleleaf node 95d1df09-53ec-5ee1-b006-3e1c93407742">'Use Phase_Grid'!$P$70</definedName>
    <definedName name="ox_95d2a4ab_afe3_54ec_9ad4_2c7bc0a97642" comment="milleleaf node 95d2a4ab-afe3-54ec-9ad4-2c7bc0a97642">'Use Phase_Grid'!$L$151</definedName>
    <definedName name="ox_95d3e11e_a497_53e3_9b8f_dfee844d001f" comment="milleleaf node 95d3e11e-a497-53e3-9b8f-dfee844d001f">Recycling!$Z$196</definedName>
    <definedName name="ox_95d434f7_0657_56a1_af33_4dfab116638c" comment="milleleaf node 95d434f7-0657-56a1-af33-4dfab116638c">'Use Phase'!$AF$199</definedName>
    <definedName name="ox_95d72558_4f8a_5f41_bd08_95ce5afad4f2" comment="milleleaf node 95d72558-4f8a-5f41-bd08-95ce5afad4f2">'Heat map article'!$AA$154</definedName>
    <definedName name="ox_95dcec97_4f37_5171_9c80_297d550f7e62" comment="milleleaf node 95dcec97-4f37-5171-9c80-297d550f7e62">Resume_SensAnal!$P$193</definedName>
    <definedName name="ox_95dd8bc6_2a37_5586_b015_23ebc6b08ab8" comment="milleleaf node 95dd8bc6-2a37-5586-b015-23ebc6b08ab8">'Use Phase_Grid'!$O$108</definedName>
    <definedName name="ox_95e1193e_8dbf_58eb_b1c4_f414ebcddd96" comment="milleleaf node 95e1193e-8dbf-58eb-b1c4-f414ebcddd96">Resume_SensAnal!$R$89</definedName>
    <definedName name="ox_95e22afa_5614_5ce7_a46a_a57c4c936e13" comment="milleleaf node 95e22afa-5614-5ce7-a46a-a57c4c936e13">'Heat map article'!$H$131</definedName>
    <definedName name="ox_95e2db70_0ebc_5348_bd8f_7c69129bdd53" comment="milleleaf node 95e2db70-0ebc-5348-bd8f-7c69129bdd53">Recycling!$O$171</definedName>
    <definedName name="ox_95e4e3c6_b4b3_57be_9104_f7b2037a875a" comment="milleleaf node 95e4e3c6-b4b3-57be-9104-f7b2037a875a">Production!$F$56</definedName>
    <definedName name="ox_95e64217_4540_572f_83d0_d8cd0718efdc" comment="milleleaf node 95e64217-4540-572f-83d0-d8cd0718efdc">'Use Phase'!$P$331</definedName>
    <definedName name="ox_95edd564_1b5b_5184_90a6_aba3a09d17c5" comment="milleleaf node 95edd564-1b5b-5184-90a6-aba3a09d17c5">Graphs!$D$24</definedName>
    <definedName name="ox_95f06ca2_4826_5977_91ba_ab230fdc46c1" comment="milleleaf node 95f06ca2-4826-5977-91ba-ab230fdc46c1">'Use Phase_Grid'!$L$33</definedName>
    <definedName name="ox_95f3d7ca_f6b8_51a3_b1dd_bb49d2af49ea" comment="milleleaf node 95f3d7ca-f6b8-51a3-b1dd-bb49d2af49ea">Resume_SensAnal!$K$212</definedName>
    <definedName name="ox_95f448fa_3e1d_524d_9f93_5a8c20ac2ce3" comment="milleleaf node 95f448fa-3e1d-524d-9f93-5a8c20ac2ce3">'Use Phase'!$W$296</definedName>
    <definedName name="ox_95f5ff4e_5fdf_5c59_a22f_199ec1d6c9d7" comment="milleleaf node 95f5ff4e-5fdf-5c59-a22f-199ec1d6c9d7">'Use Phase'!$W$185</definedName>
    <definedName name="ox_95f9bdce_ef17_5108_b0eb_6d0eda61db1c" comment="milleleaf node 95f9bdce-ef17-5108-b0eb-6d0eda61db1c">Recycling!$T$92</definedName>
    <definedName name="ox_95f9e9fe_a4f2_5780_a2cb_3513226c6250" comment="milleleaf node 95f9e9fe-a4f2-5780-a2cb-3513226c6250">Production!$O$95</definedName>
    <definedName name="ox_95fa5cd0_8388_5fdc_9c77_885afecf70d5" comment="milleleaf node 95fa5cd0-8388-5fdc-9c77-885afecf70d5">Production!$BF$202</definedName>
    <definedName name="ox_96031e23_7820_5709_a32b_928e0984c98e" comment="milleleaf node 96031e23-7820-5709-a32b-928e0984c98e">Recycling!$BJ$165</definedName>
    <definedName name="ox_960324b1_12a9_5763_8db7_95584185cdbc" comment="milleleaf node 960324b1-12a9-5763-8db7-95584185cdbc">'Use Phase_Grid'!$C$6</definedName>
    <definedName name="ox_96036ca5_25d6_51d0_ad38_692016c79ffa" comment="milleleaf node 96036ca5-25d6-51d0-ad38-692016c79ffa">Resume_SensAnal!$N$220</definedName>
    <definedName name="ox_960bab64_a199_5312_be25_f01bd58a5cc1" comment="milleleaf node 960bab64-a199-5312-be25-f01bd58a5cc1">'Use Phase_Grid'!$P$210</definedName>
    <definedName name="ox_960d1647_4070_5960_bcae_41b2ba8214f3" comment="milleleaf node 960d1647-4070-5960-bcae-41b2ba8214f3">Production!$L$80</definedName>
    <definedName name="ox_96120470_e894_575a_bbdc_24159e769f5c" comment="milleleaf node 96120470-e894-575a-bbdc-24159e769f5c">'Use Phase'!$AF$241</definedName>
    <definedName name="ox_96122c53_6aaf_52b7_a915_e774531d6762" comment="milleleaf node 96122c53-6aaf-52b7-a915-e774531d6762">Resume_SensAnal!$J$194</definedName>
    <definedName name="ox_96134752_becd_5719_8ad6_95e755cfbb94" comment="milleleaf node 96134752-becd-5719-8ad6-95e755cfbb94">Recycling!$Y$199</definedName>
    <definedName name="ox_96156a89_3e98_50f2_b69a_faf94024fa3d" comment="milleleaf node 96156a89-3e98-50f2-b69a-faf94024fa3d">'Use Phase'!$J$214</definedName>
    <definedName name="ox_961b0fd4_ceea_5389_a8b5_9c4301b009ec" comment="milleleaf node 961b0fd4-ceea-5389-a8b5-9c4301b009ec">'Heat map article'!$AD$23</definedName>
    <definedName name="ox_961d3fa6_2418_52d3_8074_5b1da8e98936" comment="milleleaf node 961d3fa6-2418-52d3-8074-5b1da8e98936">'Use Phase'!$N$395</definedName>
    <definedName name="ox_961fe2de_fbe8_5da0_9fca_5bb617a40034" comment="milleleaf node 961fe2de-fbe8-5da0-9fca-5bb617a40034">'Use Phase'!$W$292</definedName>
    <definedName name="ox_96217f19_0054_50b7_8dfd_9b6ded9f3ed2" comment="milleleaf node 96217f19-0054-50b7-8dfd-9b6ded9f3ed2">'Use Phase_Grid'!$K$164</definedName>
    <definedName name="ox_96269fc2_92cf_591c_8c74_2689d8fc20de" comment="milleleaf node 96269fc2-92cf-591c-8c74-2689d8fc20de">'Use Phase_Grid'!$S$31</definedName>
    <definedName name="ox_962b5c76_fc9f_5010_9c52_e6eb50fafff7" comment="milleleaf node 962b5c76-fc9f-5010-9c52-e6eb50fafff7">'Use Phase'!$T$247</definedName>
    <definedName name="ox_962cd5d4_3fdd_5c07_9129_5e594003a78c" comment="milleleaf node 962cd5d4-3fdd-5c07-9129-5e594003a78c">Resume_SensAnal!$P$213</definedName>
    <definedName name="ox_963071c4_bf62_5022_b985_b9fce1848643" comment="milleleaf node 963071c4-bf62-5022-b985-b9fce1848643">'Heat map article'!$R$18</definedName>
    <definedName name="ox_9638b92b_038c_54b6_ab28_db611dfb52ec" comment="milleleaf node 9638b92b-038c-54b6-ab28-db611dfb52ec">Recycling!$AT$46</definedName>
    <definedName name="ox_964177a7_4ba9_5fe5_b8d4_61480082f526" comment="milleleaf node 964177a7-4ba9-5fe5-b8d4-61480082f526">'Use Phase'!$N$391</definedName>
    <definedName name="ox_964227de_5e0a_52d1_8e8b_76708e3da0b3" comment="milleleaf node 964227de-5e0a-52d1-8e8b-76708e3da0b3">'Use Phase_Grid'!$K$143</definedName>
    <definedName name="ox_96470864_3c95_5d17_98ba_67800e7883dc" comment="milleleaf node 96470864-3c95-5d17-98ba-67800e7883dc">'Use Phase_Grid'!$P$229</definedName>
    <definedName name="ox_964875c5_bff6_5bcf_b83b_428d10753ebe" comment="milleleaf node 964875c5-bff6-5bcf-b83b-428d10753ebe">Production!$AP$17</definedName>
    <definedName name="ox_96487b89_b89f_5b15_ac71_6fbed967304b" comment="milleleaf node 96487b89-b89f-5b15-ac71-6fbed967304b">'Use Phase_Grid'!$L$234</definedName>
    <definedName name="ox_965087d7_439c_52d1_ac59_e9d1c0adf52e" comment="milleleaf node 965087d7-439c-52d1-ac59-e9d1c0adf52e">'Use Phase'!$L$83</definedName>
    <definedName name="ox_9650bd9d_770a_55be_b570_d58e77832d62" comment="milleleaf node 9650bd9d-770a-55be-b570-d58e77832d62">Recycling!$AD$105</definedName>
    <definedName name="ox_96572cbf_6878_5e4b_b822_2a038f0a5ecd" comment="milleleaf node 96572cbf-6878-5e4b-b822-2a038f0a5ecd">'Use Phase'!$Q$248</definedName>
    <definedName name="ox_965bf3d1_b99e_5f89_aa3c_b7bf82dbb5a8" comment="milleleaf node 965bf3d1-b99e-5f89-aa3c-b7bf82dbb5a8">Production!$P$203</definedName>
    <definedName name="ox_965c590d_a4d8_597d_bfaf_f3e587122bf0" comment="milleleaf node 965c590d-a4d8-597d-bfaf-f3e587122bf0">Production!$AA$149</definedName>
    <definedName name="ox_965f35b4_3694_5190_a8af_c69ea14e265d" comment="milleleaf node 965f35b4-3694-5190-a8af-c69ea14e265d">Resume_SensAnal!$K$164</definedName>
    <definedName name="ox_96601cc1_cd36_59e2_99e1_f7df989e197c" comment="milleleaf node 96601cc1-cd36-59e2-99e1-f7df989e197c">'Use Phase'!$L$207</definedName>
    <definedName name="ox_96644e5f_7c40_565b_975e_d7accfaf8596" comment="milleleaf node 96644e5f-7c40-565b-975e-d7accfaf8596">'Use Phase'!$J$206</definedName>
    <definedName name="ox_9669ae44_0938_5978_83e4_7875adcc2698" comment="milleleaf node 9669ae44-0938-5978-83e4-7875adcc2698">Resume_SensAnal!$K$122</definedName>
    <definedName name="ox_966b09a3_899b_54fc_b3c2_99bf3d650c7a" comment="milleleaf node 966b09a3-899b-54fc-b3c2-99bf3d650c7a">'Use Phase'!$P$362</definedName>
    <definedName name="ox_966c92bb_1195_51e2_bca4_b31698c772db" comment="milleleaf node 966c92bb-1195-51e2-bca4-b31698c772db">'Use Phase'!$Q$169</definedName>
    <definedName name="ox_9670e8ae_1977_5203_817b_c7f2f8680934" comment="milleleaf node 9670e8ae-1977-5203-817b-c7f2f8680934">'Heat map article'!$AG$92</definedName>
    <definedName name="ox_967139eb_66f8_5e70_9cd6_96d616970581" comment="milleleaf node 967139eb-66f8-5e70-9cd6-96d616970581">'Heat map article'!$AB$32</definedName>
    <definedName name="ox_9675ad2a_af54_5544_8f1b_76f2642c1583" comment="milleleaf node 9675ad2a-af54-5544-8f1b-76f2642c1583">Graphs!$N$67</definedName>
    <definedName name="ox_967d465e_a4ba_5525_80d3_b983558febb4" comment="milleleaf node 967d465e-a4ba-5525-80d3-b983558febb4">'Heat map article'!$C$15</definedName>
    <definedName name="ox_967f48ac_aa01_51ac_984b_8e80f7f942e5" comment="milleleaf node 967f48ac-aa01-51ac-984b-8e80f7f942e5">'Use Phase'!$AH$155</definedName>
    <definedName name="ox_96807bb7_0aba_58c4_a364_52ce2f5784be" comment="milleleaf node 96807bb7-0aba-58c4-a364-52ce2f5784be">Resume_SensAnal!$V$16</definedName>
    <definedName name="ox_9680deb9_b31e_50b2_90ec_bdbd14fc48a4" comment="milleleaf node 9680deb9-b31e-50b2-90ec-bdbd14fc48a4">Recycling!$AS$4</definedName>
    <definedName name="ox_968651f4_42d9_5739_9ee8_1d3511f44a27" comment="milleleaf node 968651f4-42d9-5739-9ee8-1d3511f44a27">'Use Phase'!$AD$318</definedName>
    <definedName name="ox_9686b97a_3178_5579_af1f_f68c7ba0296c" comment="milleleaf node 9686b97a-3178-5579-af1f-f68c7ba0296c">'Use Phase'!$W$234</definedName>
    <definedName name="ox_96888aa8_36f3_56e3_ad0c_4c47d721834c" comment="milleleaf node 96888aa8-36f3-56e3-ad0c-4c47d721834c">Resume_SensAnal!$M$205</definedName>
    <definedName name="ox_968d6344_0f0d_5594_9660_b3648a2b59e9" comment="milleleaf node 968d6344-0f0d-5594-9660-b3648a2b59e9">Recycling!$AU$144</definedName>
    <definedName name="ox_9691db72_275a_5b29_bc48_b98779af9937" comment="milleleaf node 9691db72-275a-5b29-bc48-b98779af9937">Resume_SensAnal!$T$47</definedName>
    <definedName name="ox_969200d4_b5ca_5c7d_a06d_270049ef7559" comment="milleleaf node 969200d4-b5ca-5c7d-a06d-270049ef7559">'Use Phase'!$AJ$141</definedName>
    <definedName name="ox_96958fb4_eabd_5e86_832e_b38a92622059" comment="milleleaf node 96958fb4-eabd-5e86-832e-b38a92622059">Recycling!$AF$95</definedName>
    <definedName name="ox_969a565d_e2d7_55d0_becb_c55734839fcf" comment="milleleaf node 969a565d-e2d7-55d0-becb-c55734839fcf">'Use Phase'!$O$51</definedName>
    <definedName name="ox_969a79bc_7bc7_5093_a1ca_322d1c2b2a02" comment="milleleaf node 969a79bc-7bc7-5093-a1ca-322d1c2b2a02">'Heat map article'!$Z$91</definedName>
    <definedName name="ox_969b4304_a413_57d4_a9f5_7138474a973d" comment="milleleaf node 969b4304-a413-57d4-a9f5-7138474a973d">'Use Phase'!$Q$226</definedName>
    <definedName name="ox_969c35b9_f78d_56f5_b614_94e654779a84" comment="milleleaf node 969c35b9-f78d-56f5-b614-94e654779a84">'Use Phase'!$L$338</definedName>
    <definedName name="ox_96a1a902_e0bc_5460_96b3_2a755ee9d0fc" comment="milleleaf node 96a1a902-e0bc-5460-96b3-2a755ee9d0fc">Recycling!$AL$91</definedName>
    <definedName name="ox_96a33381_4deb_55f1_9898_9ae2120217d9" comment="milleleaf node 96a33381-4deb-55f1-9898-9ae2120217d9">Recycling!$BQ$311</definedName>
    <definedName name="ox_96a4fa6a_4313_5414_825d_3b985bf51309" comment="milleleaf node 96a4fa6a-4313-5414-825d-3b985bf51309">'Heat map article'!$AF$104</definedName>
    <definedName name="ox_96a7013d_d10c_5106_a2d2_dc50611755b7" comment="milleleaf node 96a7013d-d10c-5106-a2d2-dc50611755b7">Resume_SensAnal!$D$30</definedName>
    <definedName name="ox_96a7eaf2_9f28_5d38_92a0_bd6f52a1112b" comment="milleleaf node 96a7eaf2-9f28-5d38-92a0-bd6f52a1112b">'Heat map article'!$AJ$109</definedName>
    <definedName name="ox_96a88c1d_a639_5097_bb3c_56ec572f90a9" comment="milleleaf node 96a88c1d-a639-5097-bb3c-56ec572f90a9">'Use Phase'!$P$103</definedName>
    <definedName name="ox_96ac4713_ae53_5393_9c02_36fe4e160415" comment="milleleaf node 96ac4713-ae53-5393-9c02-36fe4e160415">Recycling!$H$156</definedName>
    <definedName name="ox_96ac9bae_5fbf_56f8_acdf_8f1640fb326e" comment="milleleaf node 96ac9bae-5fbf-56f8-acdf-8f1640fb326e">'Use Phase'!$S$335</definedName>
    <definedName name="ox_96b35441_6672_5bb5_a84f_5e7770271eca" comment="milleleaf node 96b35441-6672-5bb5-a84f-5e7770271eca">'Use Phase'!$L$260</definedName>
    <definedName name="ox_96b3a0d3_d189_5955_b346_e8907c2cf954" comment="milleleaf node 96b3a0d3-d189-5955-b346-e8907c2cf954">Resume_SensAnal!$K$189</definedName>
    <definedName name="ox_96bb3b3e_32e0_554b_9d75_ca3be4a1070b" comment="milleleaf node 96bb3b3e-32e0-554b-9d75-ca3be4a1070b">Production!$Q$153</definedName>
    <definedName name="ox_96bce9eb_56dd_53c6_b392_7dc2e3a21343" comment="milleleaf node 96bce9eb-56dd-53c6-b392-7dc2e3a21343">Production!$AA$208</definedName>
    <definedName name="ox_96c31a7f_bf29_5a5f_866b_60a70f160c7d" comment="milleleaf node 96c31a7f-bf29-5a5f-866b-60a70f160c7d">Recycling!$AK$152</definedName>
    <definedName name="ox_96c40b23_58ad_52b8_ad18_61e4e4a61fad" comment="milleleaf node 96c40b23-58ad-52b8-ad18-61e4e4a61fad">Recycling!$AC$92</definedName>
    <definedName name="ox_96c6d284_84d6_5501_856c_fa09727a66eb" comment="milleleaf node 96c6d284-84d6-5501-856c-fa09727a66eb">'Use Phase_Grid'!$N$101</definedName>
    <definedName name="ox_96c7f75d_32ea_562f_87e0_33fe4a9afed4" comment="milleleaf node 96c7f75d-32ea-562f-87e0-33fe4a9afed4">'Heat map article'!$AG$24</definedName>
    <definedName name="ox_96c81de7_c061_591f_809e_fe43cbc5652b" comment="milleleaf node 96c81de7-c061-591f-809e-fe43cbc5652b">Recycling!$BW$115</definedName>
    <definedName name="ox_96cdd23b_532d_51f0_bf9f_1e7c4400fd8a" comment="milleleaf node 96cdd23b-532d-51f0-bf9f-1e7c4400fd8a">Resume_SensAnal!$D$78</definedName>
    <definedName name="ox_96d1d239_6ce3_51cd_9be0_7cf4092baaec" comment="milleleaf node 96d1d239-6ce3-51cd-9be0-7cf4092baaec">'Use Phase'!$L$86</definedName>
    <definedName name="ox_96d1dc67_e46e_59ba_8abc_94d9323e94b0" comment="milleleaf node 96d1dc67-e46e-59ba-8abc-94d9323e94b0">'Use Phase_Grid'!$L$163</definedName>
    <definedName name="ox_96d37bde_4707_576e_9344_4876ae88ef40" comment="milleleaf node 96d37bde-4707-576e-9344-4876ae88ef40">Resume_SensAnal!$AP$126</definedName>
    <definedName name="ox_96df4cfb_338e_5c34_bb5c_6fea7905cace" comment="milleleaf node 96df4cfb-338e-5c34-bb5c-6fea7905cace">Resume_SensAnal!$X$195</definedName>
    <definedName name="ox_96e013eb_6c58_5d9a_b4ed_f8bc1afe0bfb" comment="milleleaf node 96e013eb-6c58-5d9a-b4ed-f8bc1afe0bfb">Production!$O$48</definedName>
    <definedName name="ox_96e2ac0d_1f73_5b43_bb9b_87dbf6c06b48" comment="milleleaf node 96e2ac0d-1f73-5b43-bb9b-87dbf6c06b48">'Use Phase'!$M$14</definedName>
    <definedName name="ox_96e56e94_dc73_5953_8b71_be07c9e76072" comment="milleleaf node 96e56e94-dc73-5953-8b71-be07c9e76072">Resume_SensAnal!$S$186</definedName>
    <definedName name="ox_96ec6d9c_0bdb_5a4a_a45a_755c8cac3949" comment="milleleaf node 96ec6d9c-0bdb-5a4a-a45a-755c8cac3949">Recycling!$BG$113</definedName>
    <definedName name="ox_96eee354_031c_5616_8431_9bd402f3179a" comment="milleleaf node 96eee354-031c-5616-8431-9bd402f3179a">'Use Phase_Grid'!$M$255</definedName>
    <definedName name="ox_96f37d61_4c95_58d8_af68_65bd36476fe8" comment="milleleaf node 96f37d61-4c95-58d8-af68-65bd36476fe8">Production!$O$83</definedName>
    <definedName name="ox_96f48737_e753_5dd3_9171_26ed5c65d609" comment="milleleaf node 96f48737-e753-5dd3-9171-26ed5c65d609">Graphs!$E$16</definedName>
    <definedName name="ox_96f50103_8fc8_5099_91d1_d15936111e43" comment="milleleaf node 96f50103-8fc8-5099-91d1-d15936111e43">'Use Phase'!$U$277</definedName>
    <definedName name="ox_96f714e0_dc5b_51c6_994a_44d8914fccd9" comment="milleleaf node 96f714e0-dc5b-51c6-994a-44d8914fccd9">'Use Phase'!$P$241</definedName>
    <definedName name="ox_96fd66d4_de94_539d_86c5_fdd2460d6c66" comment="milleleaf node 96fd66d4-de94-539d-86c5-fdd2460d6c66">Recycling!$AP$325</definedName>
    <definedName name="ox_96ff5113_f2ed_50e4_b6bf_5ef2df659bdc" comment="milleleaf node 96ff5113-f2ed-50e4-b6bf-5ef2df659bdc">Production!$I$40</definedName>
    <definedName name="ox_9700dc5c_c30e_5c15_8808_dc7a526c9271" comment="milleleaf node 9700dc5c-c30e-5c15-8808-dc7a526c9271">Resume_SensAnal!$N$101</definedName>
    <definedName name="ox_970346de_1269_5517_b9a6_a883822c0433" comment="milleleaf node 970346de-1269-5517-b9a6-a883822c0433">Recycling!$T$155</definedName>
    <definedName name="ox_97036ed3_a8b8_5431_9b4e_76167272a724" comment="milleleaf node 97036ed3-a8b8-5431-9b4e-76167272a724">'Use Phase'!$L$238</definedName>
    <definedName name="ox_97045cb5_4702_51a0_95ba_f4de99325522" comment="milleleaf node 97045cb5-4702-51a0-95ba-f4de99325522">Production!$G$39</definedName>
    <definedName name="ox_9706be07_ed6b_5213_a912_92c1f65eaeee" comment="milleleaf node 9706be07-ed6b-5213-a912-92c1f65eaeee">'Heat map article'!$Q$80</definedName>
    <definedName name="ox_970aaa34_3588_5427_a2b4_641bf2397a2a" comment="milleleaf node 970aaa34-3588-5427-a2b4-641bf2397a2a">Resume_SensAnal!$S$114</definedName>
    <definedName name="ox_970c232b_96c4_5ce5_a1b8_de567909ef08" comment="milleleaf node 970c232b-96c4-5ce5-a1b8-de567909ef08">'Heat map article'!$AH$147</definedName>
    <definedName name="ox_970fa5ed_a50c_556d_9668_bc74d530db5b" comment="milleleaf node 970fa5ed-a50c-556d-9668-bc74d530db5b">'Use Phase'!$AE$350</definedName>
    <definedName name="ox_970fb7e9_70cf_57cc_adf6_f2905c3471fb" comment="milleleaf node 970fb7e9-70cf-57cc-adf6-f2905c3471fb">'Use Phase'!$R$317</definedName>
    <definedName name="ox_97159b70_b1a9_5261_b0ea_786ee04872f8" comment="milleleaf node 97159b70-b1a9-5261-b0ea-786ee04872f8">'Use Phase_Grid'!$J$217</definedName>
    <definedName name="ox_9716b4aa_1081_5050_84c2_60f05f229f20" comment="milleleaf node 9716b4aa-1081-5050-84c2-60f05f229f20">'Heat map article'!$J$89</definedName>
    <definedName name="ox_971bb506_297f_512d_b8d8_184ec32a16e2" comment="milleleaf node 971bb506-297f-512d-b8d8-184ec32a16e2">Resume_SensAnal!$K$31</definedName>
    <definedName name="ox_971c0329_c1a1_52bf_be77_4f8b47eb0070" comment="milleleaf node 971c0329-c1a1-52bf-be77-4f8b47eb0070">Production!$AJ$52</definedName>
    <definedName name="ox_972004da_4dae_5de3_bc03_5b80cf30c838" comment="milleleaf node 972004da-4dae-5de3-bc03-5b80cf30c838">'Use Phase_Grid'!$U$216</definedName>
    <definedName name="ox_972059ad_2f86_55eb_aedd_e41f98e6a91c" comment="milleleaf node 972059ad-2f86-55eb-aedd-e41f98e6a91c">Production!$V$1</definedName>
    <definedName name="ox_972346e4_d276_56bb_a96c_5ac6d12f29d4" comment="milleleaf node 972346e4-d276-56bb-a96c-5ac6d12f29d4">Production!$BF$193</definedName>
    <definedName name="ox_9723e36b_39e8_5a61_9e44_df5ef4cd5c4b" comment="milleleaf node 9723e36b-39e8-5a61-9e44-df5ef4cd5c4b">'Heat map article'!$N$111</definedName>
    <definedName name="ox_9728229e_2ef7_527f_bbfc_e061d5137f68" comment="milleleaf node 9728229e-2ef7-527f-bbfc-e061d5137f68">'Use Phase'!$AE$204</definedName>
    <definedName name="ox_97286f32_efee_563a_86a5_41837b9b206f" comment="milleleaf node 97286f32-efee-563a-86a5-41837b9b206f">'Use Phase_Grid'!$N$60</definedName>
    <definedName name="ox_97295724_fcb8_5571_8bce_4bc9b7ec0bd0" comment="milleleaf node 97295724-fcb8-5571-8bce-4bc9b7ec0bd0">Resume_SensAnal!$Q$79</definedName>
    <definedName name="ox_972c7467_b069_531f_ac0b_a4dc65a2af22" comment="milleleaf node 972c7467-b069-531f-ac0b-a4dc65a2af22">'Heat map article'!$E$25</definedName>
    <definedName name="ox_972c8bcd_e4cf_579b_b1b7_9e954cd33d4a" comment="milleleaf node 972c8bcd-e4cf-579b-b1b7-9e954cd33d4a">'Use Phase_Grid'!$M$62</definedName>
    <definedName name="ox_9732a7ae_3577_503e_a5fc_1da17fa460f2" comment="milleleaf node 9732a7ae-3577-503e-a5fc-1da17fa460f2">Graphs!$O$44</definedName>
    <definedName name="ox_973395b8_a4e7_5259_826d_a2edb53bbe59" comment="milleleaf node 973395b8-a4e7-5259-826d-a2edb53bbe59">Recycling!$BO$300</definedName>
    <definedName name="ox_97384854_47ac_51fb_87e8_ab2b393edeb6" comment="milleleaf node 97384854-47ac-51fb-87e8-ab2b393edeb6">'Use Phase_Grid'!$L$211</definedName>
    <definedName name="ox_973859c3_6b37_570e_89e8_228d4851992b" comment="milleleaf node 973859c3-6b37-570e-89e8-228d4851992b">Recycling!$AV$87</definedName>
    <definedName name="ox_973cc96e_8f35_5fd7_a1e8_445127746826" comment="milleleaf node 973cc96e-8f35-5fd7-a1e8-445127746826">Graphs!$P$26</definedName>
    <definedName name="ox_973f05c5_31a5_5d5a_ade8_db3dd9f232a5" comment="milleleaf node 973f05c5-31a5-5d5a-ade8-db3dd9f232a5">Recycling!$BM$313</definedName>
    <definedName name="ox_974222f8_0e03_5093_acab_0a60b6f491d4" comment="milleleaf node 974222f8-0e03-5093-acab-0a60b6f491d4">'Use Phase'!$AD$316</definedName>
    <definedName name="ox_9746642e_b924_50e2_ab97_4612ee811f35" comment="milleleaf node 9746642e-b924-50e2-ab97-4612ee811f35">Production!$AA$193</definedName>
    <definedName name="ox_9746d2a7_a94a_5df5_90ae_b377a8778d22" comment="milleleaf node 9746d2a7-a94a-5df5-90ae-b377a8778d22">'Use Phase_Grid'!$M$200</definedName>
    <definedName name="ox_97478784_7f6b_5b51_b116_a8d47443eab3" comment="milleleaf node 97478784-7f6b-5b51-b116-a8d47443eab3">Resume_SensAnal!$AO$99</definedName>
    <definedName name="ox_9747e4e7_c945_5b48_99a1_2ce053d1b214" comment="milleleaf node 9747e4e7-c945-5b48-99a1-2ce053d1b214">Resume_SensAnal!$J$102</definedName>
    <definedName name="ox_97509c6d_6094_5db1_84f8_32c758a218bb" comment="milleleaf node 97509c6d-6094-5db1-84f8-32c758a218bb">Production!$AU$44</definedName>
    <definedName name="ox_9752a7cb_09e1_580a_a2ea_4697c4f668ec" comment="milleleaf node 9752a7cb-09e1-580a-a2ea-4697c4f668ec">Production!$BO$51</definedName>
    <definedName name="ox_9752f8c6_fad9_5039_8fc0_6cd5f6606f24" comment="milleleaf node 9752f8c6-fad9-5039-8fc0-6cd5f6606f24">'Heat map article'!$N$64</definedName>
    <definedName name="ox_9753f763_7a38_54f5_8826_22fe6c989dfd" comment="milleleaf node 9753f763-7a38-54f5-8826-22fe6c989dfd">Recycling!$AL$126</definedName>
    <definedName name="ox_975440de_7f70_5557_afc3_bb1c39f6a324" comment="milleleaf node 975440de-7f70-5557-afc3-bb1c39f6a324">'Use Phase_Grid'!$K$268</definedName>
    <definedName name="ox_97571398_c6a4_5746_8552_5188f232564a" comment="milleleaf node 97571398-c6a4-5746-8552-5188f232564a">Recycling!$S$152</definedName>
    <definedName name="ox_97573270_636d_56dd_ab4c_c7d47cff2bce" comment="milleleaf node 97573270-636d-56dd-ab4c-c7d47cff2bce">'Use Phase'!$S$156</definedName>
    <definedName name="ox_9759c2b2_d13f_5545_a0e9_42f7603a17b3" comment="milleleaf node 9759c2b2-d13f-5545-a0e9-42f7603a17b3">Production!$Q$200</definedName>
    <definedName name="ox_975ba183_8363_579a_9302_04c9bb49dfcf" comment="milleleaf node 975ba183-8363-579a-9302-04c9bb49dfcf">'Use Phase'!$N$17</definedName>
    <definedName name="ox_97627a0f_da94_5f06_ba01_86aa23fd0ff7" comment="milleleaf node 97627a0f-da94-5f06-ba01-86aa23fd0ff7">'Heat map article'!$AY$24</definedName>
    <definedName name="ox_976431f3_0fb5_5735_a62a_7f5923ea957b" comment="milleleaf node 976431f3-0fb5-5735-a62a-7f5923ea957b">Resume_SensAnal!$AB$58</definedName>
    <definedName name="ox_976a2e2c_a28e_58f8_a41e_9bfb47f16304" comment="milleleaf node 976a2e2c-a28e-58f8-a41e-9bfb47f16304">'Use Phase'!$K$277</definedName>
    <definedName name="ox_976a72b8_a1b0_535c_a0a7_c5335fd375e3" comment="milleleaf node 976a72b8-a1b0-535c-a0a7-c5335fd375e3">'Use Phase'!$J$321</definedName>
    <definedName name="ox_976b9157_bf9a_57f0_8c18_d18c7a75b01f" comment="milleleaf node 976b9157-bf9a-57f0-8c18-d18c7a75b01f">'Heat map article'!$D$65</definedName>
    <definedName name="ox_97717e08_8b73_5114_bbff_5df933471a82" comment="milleleaf node 97717e08-8b73-5114-bbff-5df933471a82">'Use Phase'!$K$49</definedName>
    <definedName name="ox_9771ac94_2d14_561b_b053_5e1c4566a71b" comment="milleleaf node 9771ac94-2d14-561b-b053-5e1c4566a71b">Recycling!$G$144</definedName>
    <definedName name="ox_97754c1b_eee6_530f_a719_7d48af19afa9" comment="milleleaf node 97754c1b-eee6-530f-a719-7d48af19afa9">'Use Phase'!$V$344</definedName>
    <definedName name="ox_97793fea_4dab_54ab_bbdb_7195302f8fe4" comment="milleleaf node 97793fea-4dab-54ab-bbdb-7195302f8fe4">Recycling!$F$91</definedName>
    <definedName name="ox_9779aa32_12da_59bc_b782_7fe1490e2a2d" comment="milleleaf node 9779aa32-12da-59bc-b782-7fe1490e2a2d">'Use Phase_Grid'!$L$161</definedName>
    <definedName name="ox_9779b7f2_168d_5403_8877_b6c27c801e3b" comment="milleleaf node 9779b7f2-168d-5403-8877-b6c27c801e3b">Recycling!$AY$164</definedName>
    <definedName name="ox_97807232_f771_545d_8baf_cba8d0596700" comment="milleleaf node 97807232-f771-545d-8baf-cba8d0596700">'Heat map article'!$F$141</definedName>
    <definedName name="ox_9782dc15_e6e5_55c1_9dbd_36a96eadb9c5" comment="milleleaf node 9782dc15-e6e5-55c1-9dbd-36a96eadb9c5">'Heat map article'!$Q$21</definedName>
    <definedName name="ox_97892554_ede9_5066_806d_eee73c9619d4" comment="milleleaf node 97892554-ede9-5066-806d-eee73c9619d4">Graphs!$C$8</definedName>
    <definedName name="ox_978977c3_0fcd_554f_a6f9_f5119f77a183" comment="milleleaf node 978977c3-0fcd-554f-a6f9-f5119f77a183">'Use Phase_Grid'!$V$222</definedName>
    <definedName name="ox_978a838c_8297_5d98_a435_ade446bd2add" comment="milleleaf node 978a838c-8297-5d98-a435-ade446bd2add">'Heat map article'!$AN$9</definedName>
    <definedName name="ox_978ed2a7_b05f_5e48_8985_3d65438165a6" comment="milleleaf node 978ed2a7-b05f-5e48-8985-3d65438165a6">'Heat map article'!$U$96</definedName>
    <definedName name="ox_97943827_bd75_57da_8961_bb484f48bb64" comment="milleleaf node 97943827-bd75-57da-8961-bb484f48bb64">Production!$Z$46</definedName>
    <definedName name="ox_979b9475_e692_5291_83c4_fbfb71ef0db4" comment="milleleaf node 979b9475-e692-5291-83c4-fbfb71ef0db4">'Use Phase_Grid'!$O$111</definedName>
    <definedName name="ox_979c78e8_0e0a_5bde_ab2e_94a03f54d237" comment="milleleaf node 979c78e8-0e0a-5bde-ab2e-94a03f54d237">Resume_SensAnal!$X$219</definedName>
    <definedName name="ox_979d8b3e_c1cc_5700_b3e5_67d163c1b73d" comment="milleleaf node 979d8b3e-c1cc-5700-b3e5-67d163c1b73d">'Use Phase'!$AK$211</definedName>
    <definedName name="ox_979ee8cc_1a6f_58e8_9d83_79d803484dc4" comment="milleleaf node 979ee8cc-1a6f-58e8-9d83-79d803484dc4">Resume_SensAnal!$J$152</definedName>
    <definedName name="ox_97a6f1bb_e6dd_57a0_b5e8_ccae5568cffe" comment="milleleaf node 97a6f1bb-e6dd-57a0-b5e8-ccae5568cffe">'Heat map article'!$AM$25</definedName>
    <definedName name="ox_97ade893_781a_540c_a17b_965e461baec0" comment="milleleaf node 97ade893-781a-540c-a17b-965e461baec0">'Use Phase'!$O$154</definedName>
    <definedName name="ox_97b52018_0c51_50b6_b1ea_fc5970870d08" comment="milleleaf node 97b52018-0c51-50b6-b1ea-fc5970870d08">'Use Phase'!$T$318</definedName>
    <definedName name="ox_97bbf744_cafb_56f7_bc62_1e395f0b1fb2" comment="milleleaf node 97bbf744-cafb-56f7-bc62-1e395f0b1fb2">Recycling!$BC$95</definedName>
    <definedName name="ox_97bc2c05_6da0_5791_95e5_4918e1583698" comment="milleleaf node 97bc2c05-6da0-5791-95e5-4918e1583698">Production!$BF$149</definedName>
    <definedName name="ox_97be6189_cf1f_5d59_9d52_24bdd6b128d7" comment="milleleaf node 97be6189-cf1f-5d59-9d52-24bdd6b128d7">'Heat map article'!$AX$7</definedName>
    <definedName name="ox_97c2ba31_b291_5eeb_b5c1_24bff50025d6" comment="milleleaf node 97c2ba31-b291-5eeb-b5c1-24bff50025d6">'Use Phase_Grid'!$N$3</definedName>
    <definedName name="ox_97c346dc_83f2_5139_bc10_e3c4360a5d80" comment="milleleaf node 97c346dc-83f2-5139-bc10-e3c4360a5d80">Resume_SensAnal!$AK$133</definedName>
    <definedName name="ox_97c50c8f_0972_5fa1_b4b8_22aa62d0cd68" comment="milleleaf node 97c50c8f-0972-5fa1-b4b8-22aa62d0cd68">'Heat map article'!$O$93</definedName>
    <definedName name="ox_97c5777d_19ec_5155_b9ef_ff9adb7adaaa" comment="milleleaf node 97c5777d-19ec-5155-b9ef-ff9adb7adaaa">'Use Phase_Grid'!$D$36</definedName>
    <definedName name="ox_97cff504_5126_56ed_8b12_855d62c6e8ec" comment="milleleaf node 97cff504-5126-56ed-8b12-855d62c6e8ec">Recycling!$S$135</definedName>
    <definedName name="ox_97d0b13d_c702_54ba_9caa_5941d35aea1b" comment="milleleaf node 97d0b13d-c702-54ba-9caa-5941d35aea1b">'Heat map article'!$C$41</definedName>
    <definedName name="ox_97d39aad_bf5b_5460_914e_8dbb8b732efe" comment="milleleaf node 97d39aad-bf5b-5460-914e-8dbb8b732efe">Resume_SensAnal!$I$202</definedName>
    <definedName name="ox_97d5821c_e22c_5a2a_a449_50c832502542" comment="milleleaf node 97d5821c-e22c-5a2a-a449-50c832502542">'Use Phase'!$R$303</definedName>
    <definedName name="ox_97d6a192_4e23_595c_92e3_879dbc3de315" comment="milleleaf node 97d6a192-4e23-595c-92e3-879dbc3de315">Whisker_Sens!$C$38</definedName>
    <definedName name="ox_97dcafe4_3a3a_5782_999f_6f5af4d6731b" comment="milleleaf node 97dcafe4-3a3a-5782-999f-6f5af4d6731b">'Heat map article'!$Q$139</definedName>
    <definedName name="ox_97e0c7ac_d8a4_5925_a8d6_50bfff0c763b" comment="milleleaf node 97e0c7ac-d8a4-5925-a8d6-50bfff0c763b">Recycling!$AB$118</definedName>
    <definedName name="ox_97e58bc5_e15c_5811_9823_eb6366c9ca17" comment="milleleaf node 97e58bc5-e15c-5811-9823-eb6366c9ca17">'Use Phase_Grid'!$B$44</definedName>
    <definedName name="ox_97e979a7_4da9_50f9_a6f7_56667a710d6a" comment="milleleaf node 97e979a7-4da9-50f9-a6f7-56667a710d6a">Production!$Y$157</definedName>
    <definedName name="ox_97eb3b80_b715_5c43_b797_2e20c7d3e3c4" comment="milleleaf node 97eb3b80-b715-5c43-b797-2e20c7d3e3c4">'Heat map article'!$H$145</definedName>
    <definedName name="ox_97ed09b9_070c_59fd_9da2_ff45d1f4ece1" comment="milleleaf node 97ed09b9-070c-59fd-9da2-ff45d1f4ece1">Recycling!$AS$152</definedName>
    <definedName name="ox_97edd319_d497_5487_a9d5_3b7a8f0465bc" comment="milleleaf node 97edd319-d497-5487-a9d5-3b7a8f0465bc">Recycling!$AQ$313</definedName>
    <definedName name="ox_97eea82c_c386_51e1_9faf_79d2601f961b" comment="milleleaf node 97eea82c-c386-51e1-9faf-79d2601f961b">'Use Phase_Grid'!$O$91</definedName>
    <definedName name="ox_97f0d661_c813_52c1_b03c_a6f55db35b66" comment="milleleaf node 97f0d661-c813-52c1-b03c-a6f55db35b66">'Use Phase'!$J$372</definedName>
    <definedName name="ox_97fa07bb_bd3c_590f_927d_132f149f0761" comment="milleleaf node 97fa07bb-bd3c-590f-927d-132f149f0761">'Use Phase'!$M$278</definedName>
    <definedName name="ox_97fa0dc3_246f_53ec_a6fb_aeb0106990d3" comment="milleleaf node 97fa0dc3-246f-53ec-a6fb-aeb0106990d3">'Use Phase'!$O$221</definedName>
    <definedName name="ox_97fabf2c_1c08_5f09_b8e6_ebc58c37f542" comment="milleleaf node 97fabf2c-1c08-5f09-b8e6-ebc58c37f542">'Use Phase'!$M$7</definedName>
    <definedName name="ox_97fae1fd_81f0_5b37_9005_90a3151a9a23" comment="milleleaf node 97fae1fd-81f0-5b37-9005-90a3151a9a23">Recycling!$BJ$1</definedName>
    <definedName name="ox_97fcc293_af4a_578d_a93b_e5510e6fe5b3" comment="milleleaf node 97fcc293-af4a-578d-a93b-e5510e6fe5b3">'Heat map article'!$AD$134</definedName>
    <definedName name="ox_97fff01a_e811_5481_ad4d_a844bfccae3f" comment="milleleaf node 97fff01a-e811-5481-ad4d-a844bfccae3f">'Use Phase'!$P$291</definedName>
    <definedName name="ox_9805ef10_f58e_5f41_a84b_ccd99d7b3232" comment="milleleaf node 9805ef10-f58e-5f41-a84b-ccd99d7b3232">'Use Phase'!$P$107</definedName>
    <definedName name="ox_9806ed31_9843_5b49_833d_cbf162612658" comment="milleleaf node 9806ed31-9843-5b49-833d-cbf162612658">Graphs!$I$50</definedName>
    <definedName name="ox_980d96b9_62cb_5453_a41f_f398d1bdcb21" comment="milleleaf node 980d96b9-62cb-5453-a41f-f398d1bdcb21">'Use Phase'!$V$220</definedName>
    <definedName name="ox_980ecb5e_834f_5f70_9c30_ad451f839bec" comment="milleleaf node 980ecb5e-834f-5f70-9c30-ad451f839bec">'Heat map article'!$AB$92</definedName>
    <definedName name="ox_98100f58_df6a_5670_ab3d_c63504daf4f2" comment="milleleaf node 98100f58-df6a-5670-ab3d-c63504daf4f2">'Use Phase'!$AK$323</definedName>
    <definedName name="ox_98125c77_8147_538d_ab60_6927faf7256d" comment="milleleaf node 98125c77-8147-538d-ab60-6927faf7256d">Resume_SensAnal!$F$115</definedName>
    <definedName name="ox_98152261_a052_54f8_9d17_73ee799f6a5a" comment="milleleaf node 98152261-a052-54f8-9d17-73ee799f6a5a">Whisker_Sens!$A$1</definedName>
    <definedName name="ox_981540be_95a4_56c4_9db5_1fae5c803f99" comment="milleleaf node 981540be-95a4-56c4-9db5-1fae5c803f99">'Heat map article'!$AY$38</definedName>
    <definedName name="ox_981b2956_8555_59a3_88bd_3167d0218c30" comment="milleleaf node 981b2956-8555-59a3-88bd-3167d0218c30">'Use Phase_Grid'!$T$196</definedName>
    <definedName name="ox_981c2f67_7d73_5d5b_abfb_0499db53cd86" comment="milleleaf node 981c2f67-7d73-5d5b-abfb-0499db53cd86">Resume_SensAnal!$T$21</definedName>
    <definedName name="ox_981c648d_48ae_5a69_8730_bf849b20ca06" comment="milleleaf node 981c648d-48ae-5a69-8730-bf849b20ca06">Resume_SensAnal!$O$11</definedName>
    <definedName name="ox_98249c3c_124a_5aba_87a8_699ed8c57422" comment="milleleaf node 98249c3c-124a-5aba-87a8-699ed8c57422">'Use Phase_Grid'!$U$178</definedName>
    <definedName name="ox_98270b8f_2753_50be_b6f9_b35c5637b96f" comment="milleleaf node 98270b8f-2753-50be-b6f9-b35c5637b96f">Recycling!$AP$305</definedName>
    <definedName name="ox_9828f3a4_fbf8_5b9a_9a57_ff79b243a441" comment="milleleaf node 9828f3a4-fbf8-5b9a-9a57-ff79b243a441">'Heat map article'!$M$93</definedName>
    <definedName name="ox_982ac80e_1dc7_532c_90c8_ac97a5636025" comment="milleleaf node 982ac80e-1dc7-532c-90c8-ac97a5636025">Recycling!$AG$103</definedName>
    <definedName name="ox_982c6b87_405f_5f8a_a7dd_dae15f0597d1" comment="milleleaf node 982c6b87-405f-5f8a-a7dd-dae15f0597d1">'Use Phase'!$S$154</definedName>
    <definedName name="ox_982df353_3990_5019_821f_4fee881b286b" comment="milleleaf node 982df353-3990-5019-821f-4fee881b286b">Production!$S$36</definedName>
    <definedName name="ox_982ffae4_282c_5a17_8c68_47ef9759f560" comment="milleleaf node 982ffae4-282c-5a17-8c68-47ef9759f560">Production!$AV$12</definedName>
    <definedName name="ox_9833e353_6c5a_5a09_835c_d298a7ceaf20" comment="milleleaf node 9833e353-6c5a-5a09-835c-d298a7ceaf20">'Use Phase'!$J$371</definedName>
    <definedName name="ox_983527d9_9d05_5383_8af7_23161a8c2359" comment="milleleaf node 983527d9-9d05-5383-8af7-23161a8c2359">'Use Phase'!$P$200</definedName>
    <definedName name="ox_9836026f_c1ce_5e5b_8ed2_61c7c2bf08b6" comment="milleleaf node 9836026f-c1ce-5e5b-8ed2-61c7c2bf08b6">Recycling!$AV$325</definedName>
    <definedName name="ox_983d0ea0_0309_5519_a49e_a9d8ac1cad6d" comment="milleleaf node 983d0ea0-0309-5519-a49e-a9d8ac1cad6d">'Use Phase_Grid'!$P$177</definedName>
    <definedName name="ox_983e02b8_c92f_5f45_9cf9_91b5843ed50a" comment="milleleaf node 983e02b8-c92f-5f45-9cf9-91b5843ed50a">Resume_SensAnal!$H$212</definedName>
    <definedName name="ox_98421bdc_b62b_5c90_ae8c_c2860f2dd961" comment="milleleaf node 98421bdc-b62b-5c90-ae8c-c2860f2dd961">Production!$I$120</definedName>
    <definedName name="ox_9844bbb6_5e75_52fa_9dd4_b953d55c388d" comment="milleleaf node 9844bbb6-5e75-52fa-9dd4-b953d55c388d">'Use Phase'!$U$144</definedName>
    <definedName name="ox_984561f4_dd84_542d_9403_e308db0ee3bc" comment="milleleaf node 984561f4-dd84-542d-9403-e308db0ee3bc">Resume_SensAnal!$T$205</definedName>
    <definedName name="ox_9845ad0a_08e7_51ad_be2f_ee5e9e2f6e79" comment="milleleaf node 9845ad0a-08e7-51ad-be2f-ee5e9e2f6e79">'Use Phase'!$T$217</definedName>
    <definedName name="ox_9845b9cf_dca7_5ed4_9496_27cbceaa4eb6" comment="milleleaf node 9845b9cf-dca7-5ed4-9496-27cbceaa4eb6">'Use Phase'!$K$357</definedName>
    <definedName name="ox_98485dd4_e8cb_5b04_9233_817a29f96811" comment="milleleaf node 98485dd4-e8cb-5b04-9233-817a29f96811">Recycling!$AU$87</definedName>
    <definedName name="ox_984b29a8_7252_5172_add0_ce99020de989" comment="milleleaf node 984b29a8-7252-5172-add0-ce99020de989">'Heat map article'!$J$16</definedName>
    <definedName name="ox_985312e3_4905_5c43_b917_52b9b817095e" comment="milleleaf node 985312e3-4905-5c43-b917-52b9b817095e">'Use Phase'!$N$276</definedName>
    <definedName name="ox_9853de48_2ad3_5554_bcf7_999a9aafc1dc" comment="milleleaf node 9853de48-2ad3-5554-bcf7-999a9aafc1dc">'Heat map article'!$AL$28</definedName>
    <definedName name="ox_98553c11_f422_5e1e_8ac2_8f4c08e1d22f" comment="milleleaf node 98553c11-f422-5e1e-8ac2-8f4c08e1d22f">Recycling!$BJ$327</definedName>
    <definedName name="ox_9857acee_dc00_520f_b5c4_ee32c228f6be" comment="milleleaf node 9857acee-dc00-520f-b5c4-ee32c228f6be">'Use Phase'!$AJ$226</definedName>
    <definedName name="ox_985a50a0_5056_5398_91cc_5751c0648d6c" comment="milleleaf node 985a50a0-5056-5398-91cc-5751c0648d6c">'Use Phase'!$M$106</definedName>
    <definedName name="ox_985a937a_ebf6_5476_ba93_54aaf47d94dc" comment="milleleaf node 985a937a-ebf6-5476-ba93-54aaf47d94dc">'Use Phase_Grid'!$Q$33</definedName>
    <definedName name="ox_985ea350_6e79_5806_b904_91352f544205" comment="milleleaf node 985ea350-6e79-5806-b904-91352f544205">Resume_SensAnal!$I$48</definedName>
    <definedName name="ox_98626019_3c91_573a_8168_0c523c99cfd2" comment="milleleaf node 98626019-3c91-573a-8168-0c523c99cfd2">Production!$I$64</definedName>
    <definedName name="ox_9862ebbe_015f_5e7e_805e_2f0984552d83" comment="milleleaf node 9862ebbe-015f-5e7e-805e-2f0984552d83">'Use Phase_Grid'!$T$176</definedName>
    <definedName name="ox_986706b2_fc12_5a5e_842e_04abe1a7733a" comment="milleleaf node 986706b2-fc12-5a5e-842e-04abe1a7733a">'Use Phase_Grid'!$K$36</definedName>
    <definedName name="ox_986b49f1_6bd4_5761_b63f_87ca786eb3bc" comment="milleleaf node 986b49f1-6bd4-5761-b63f-87ca786eb3bc">'Heat map article'!$AN$82</definedName>
    <definedName name="ox_9872fdaa_067e_59dc_8df4_e0a6dd168a3b" comment="milleleaf node 9872fdaa-067e-59dc-8df4-e0a6dd168a3b">Production!$E$3</definedName>
    <definedName name="ox_9875ab31_a35e_5b30_a366_8132ce7374bd" comment="milleleaf node 9875ab31-a35e-5b30-a366-8132ce7374bd">'Use Phase_Grid'!$K$110</definedName>
    <definedName name="ox_98768720_0738_537c_92e7_eede34922c7e" comment="milleleaf node 98768720-0738-537c-92e7-eede34922c7e">'Use Phase'!$N$241</definedName>
    <definedName name="ox_987be1db_286e_5fa8_ac1a_22a3d615e9f6" comment="milleleaf node 987be1db-286e-5fa8-ac1a-22a3d615e9f6">'Use Phase_Grid'!$N$15</definedName>
    <definedName name="ox_987bebaa_77a5_5246_bca2_d1962ce21e3c" comment="milleleaf node 987bebaa-77a5-5246-bca2-d1962ce21e3c">'Heat map article'!$W$41</definedName>
    <definedName name="ox_987c1401_7de5_518a_abb0_495121c6a8c8" comment="milleleaf node 987c1401-7de5-518a-abb0-495121c6a8c8">Production!$M$244</definedName>
    <definedName name="ox_987cf1fc_5eb7_5a99_82ef_41c82f4a7904" comment="milleleaf node 987cf1fc-5eb7-5a99-82ef-41c82f4a7904">Resume_SensAnal!$A$213</definedName>
    <definedName name="ox_987e4ce2_1a96_5633_a993_0762d1f6a204" comment="milleleaf node 987e4ce2-1a96-5633-a993-0762d1f6a204">'Use Phase'!$L$215</definedName>
    <definedName name="ox_987e4e5b_af05_5d0c_91fc_57995f551058" comment="milleleaf node 987e4e5b-af05-5d0c-91fc-57995f551058">Resume_SensAnal!$I$77</definedName>
    <definedName name="ox_98817358_90ad_5186_8441_bb4b0571539f" comment="milleleaf node 98817358-90ad-5186-8441-bb4b0571539f">'Heat map article'!$AF$141</definedName>
    <definedName name="ox_9883e6f4_e627_56c9_b7bc_42d6e0541784" comment="milleleaf node 9883e6f4-e627-56c9-b7bc-42d6e0541784">Production!$BN$51</definedName>
    <definedName name="ox_9885308b_b20c_5dc5_88a1_d780930b3490" comment="milleleaf node 9885308b-b20c-5dc5-88a1-d780930b3490">'Use Phase_Grid'!$P$62</definedName>
    <definedName name="ox_9885ef84_fe52_5da1_9ee7_a85ca41a037d" comment="milleleaf node 9885ef84-fe52-5da1-9ee7-a85ca41a037d">'Use Phase_Grid'!$O$86</definedName>
    <definedName name="ox_98896ec5_5a23_5d8d_ab05_1ec704425419" comment="milleleaf node 98896ec5-5a23-5d8d-ab05-1ec704425419">'Heat map article'!$AJ$99</definedName>
    <definedName name="ox_988983a1_6450_5d10_b1fc_81fffb61aad2" comment="milleleaf node 988983a1-6450-5d10-b1fc-81fffb61aad2">'Heat map article'!$AJ$76</definedName>
    <definedName name="ox_988d1405_17e2_5f2e_9bca_f0d589fca7fa" comment="milleleaf node 988d1405-17e2-5f2e-9bca-f0d589fca7fa">Recycling!$L$85</definedName>
    <definedName name="ox_988d3bb7_1808_5be3_9643_7b870a3e6f6d" comment="milleleaf node 988d3bb7-1808-5be3-9643-7b870a3e6f6d">'Use Phase'!$AI$331</definedName>
    <definedName name="ox_988e5620_acee_57b6_a028_97516ef2e82b" comment="milleleaf node 988e5620-acee-57b6-a028-97516ef2e82b">'Use Phase_Grid'!$L$175</definedName>
    <definedName name="ox_98943eb0_3367_5734_a593_9fd7b1ad8d9d" comment="milleleaf node 98943eb0-3367-5734-a593-9fd7b1ad8d9d">Graphs!$N$54</definedName>
    <definedName name="ox_98978d80_f01f_5866_b907_019e311748fc" comment="milleleaf node 98978d80-f01f-5866-b907-019e311748fc">Resume_SensAnal!$I$51</definedName>
    <definedName name="ox_989aa9e8_cd6f_57d4_b444_586a6385d77e" comment="milleleaf node 989aa9e8-cd6f-57d4-b444-586a6385d77e">'Use Phase'!$P$260</definedName>
    <definedName name="ox_989ade35_a23f_59be_9fb9_aef7040783a0" comment="milleleaf node 989ade35-a23f-59be-9fb9-aef7040783a0">'Heat map article'!$Y$76</definedName>
    <definedName name="ox_98a431cb_c1b6_53dc_a0a5_3286d9409228" comment="milleleaf node 98a431cb-c1b6-53dc-a0a5-3286d9409228">'Use Phase'!$S$278</definedName>
    <definedName name="ox_98a60cbf_9b96_5e17_9fc5_a446af3576c9" comment="milleleaf node 98a60cbf-9b96-5e17-9fc5-a446af3576c9">'Use Phase'!$N$376</definedName>
    <definedName name="ox_98ab9af5_89a1_5499_882d_50d65dd4928c" comment="milleleaf node 98ab9af5-89a1-5499-882d-50d65dd4928c">'Use Phase_Grid'!$N$39</definedName>
    <definedName name="ox_98b521f8_add8_5c67_9253_06d509a803d8" comment="milleleaf node 98b521f8-add8-5c67-9253-06d509a803d8">Resume_SensAnal!$K$131</definedName>
    <definedName name="ox_98ba56c1_595e_5249_9294_ab34087c4caa" comment="milleleaf node 98ba56c1-595e-5249-9294-ab34087c4caa">Production!$AV$201</definedName>
    <definedName name="ox_98bbd5c9_e774_5ea0_b962_0205eceb7cbe" comment="milleleaf node 98bbd5c9-e774-5ea0-b962-0205eceb7cbe">'Heat map article'!$L$20</definedName>
    <definedName name="ox_98bfa910_5fb3_557c_ab87_cf31bb0a9d6f" comment="milleleaf node 98bfa910-5fb3-557c-ab87-cf31bb0a9d6f">Recycling!$AR$57</definedName>
    <definedName name="ox_98c03c42_0c85_51e8_8275_478ee16d4199" comment="milleleaf node 98c03c42-0c85-51e8-8275-478ee16d4199">'Heat map article'!$AG$83</definedName>
    <definedName name="ox_98c66ecd_be39_5c51_870f_1f38bd8fbe33" comment="milleleaf node 98c66ecd-be39-5c51-870f-1f38bd8fbe33">'Heat map article'!$P$44</definedName>
    <definedName name="ox_98c805c6_522b_5833_8e9b_182213c96cc9" comment="milleleaf node 98c805c6-522b-5833-8e9b-182213c96cc9">'Use Phase'!$N$190</definedName>
    <definedName name="ox_98ca750f_48f2_533f_9daf_fa478d91fbd3" comment="milleleaf node 98ca750f-48f2-533f-9daf-fa478d91fbd3">'Heat map article'!$H$97</definedName>
    <definedName name="ox_98cbf036_bf1e_5183_b0a7_5e578293da5b" comment="milleleaf node 98cbf036-bf1e-5183-b0a7-5e578293da5b">Recycling!$AH$176</definedName>
    <definedName name="ox_98cca67c_91c0_5d47_8042_15d6331e6224" comment="milleleaf node 98cca67c-91c0-5d47-8042-15d6331e6224">Resume_SensAnal!$V$196</definedName>
    <definedName name="ox_98d73d6c_7652_5951_aba0_801c09e25db9" comment="milleleaf node 98d73d6c-7652-5951-aba0-801c09e25db9">Resume_SensAnal!$AB$76</definedName>
    <definedName name="ox_98dfe6f1_d41c_5b07_934d_48322c36ad88" comment="milleleaf node 98dfe6f1-d41c-5b07-934d-48322c36ad88">Whisker_Sens!$E$20</definedName>
    <definedName name="ox_98e15c54_30ca_5389_8e9a_5b36d40a2e0b" comment="milleleaf node 98e15c54-30ca-5389-8e9a-5b36d40a2e0b">'Use Phase'!$R$263</definedName>
    <definedName name="ox_98ea3ecc_998c_5df9_b9c4_e50d5ad8fd87" comment="milleleaf node 98ea3ecc-998c-5df9-b9c4-e50d5ad8fd87">Resume_SensAnal!$F$87</definedName>
    <definedName name="ox_98ec35e4_2de2_50a0_83dc_809ad0cc2315" comment="milleleaf node 98ec35e4-2de2-50a0-83dc-809ad0cc2315">Recycling!$BP$308</definedName>
    <definedName name="ox_98f55e76_9786_5169_873b_dfa49a27c57d" comment="milleleaf node 98f55e76-9786-5169-873b-dfa49a27c57d">Recycling!$AP$331</definedName>
    <definedName name="ox_98f7e0d0_5b80_5bf4_a3c5_d7d61cdb3e91" comment="milleleaf node 98f7e0d0-5b80-5bf4-a3c5-d7d61cdb3e91">Resume_SensAnal!$O$61</definedName>
    <definedName name="ox_98fb999f_022f_572f_ae8b_835ddad9c503" comment="milleleaf node 98fb999f-022f-572f-ae8b-835ddad9c503">Resume_SensAnal!$AL$97</definedName>
    <definedName name="ox_98fcb2aa_94c2_595e_84d8_27ffe42812e3" comment="milleleaf node 98fcb2aa-94c2-595e-84d8-27ffe42812e3">Production!$AU$217</definedName>
    <definedName name="ox_990403e3_4201_5a44_ab8b_58c685f05c36" comment="milleleaf node 990403e3-4201-5a44-ab8b-58c685f05c36">'Heat map article'!$Q$82</definedName>
    <definedName name="ox_9905b62e_e8e6_5d65_9ee6_c92c26f53143" comment="milleleaf node 9905b62e-e8e6-5d65-9ee6-c92c26f53143">'Heat map article'!$BA$24</definedName>
    <definedName name="ox_9905c916_9a80_5a78_954b_bee38ba95ed7" comment="milleleaf node 9905c916-9a80-5a78-954b-bee38ba95ed7">'Use Phase_Grid'!$J$53</definedName>
    <definedName name="ox_99079604_cf24_59d4_9a2f_85727c5be553" comment="milleleaf node 99079604-cf24-59d4-9a2f-85727c5be553">Recycling!$B$41</definedName>
    <definedName name="ox_9907be71_e2fa_5583_aa17_8d922ddab6a0" comment="milleleaf node 9907be71-e2fa-5583-aa17-8d922ddab6a0">Recycling!$BE$149</definedName>
    <definedName name="ox_990800a2_506b_5449_ad22_b626ed98605c" comment="milleleaf node 990800a2-506b-5449-ad22-b626ed98605c">Production!$K$245</definedName>
    <definedName name="ox_990ae2ca_b988_5418_863c_fb0fd3a2cf08" comment="milleleaf node 990ae2ca-b988-5418-863c-fb0fd3a2cf08">Resume_SensAnal!$G$157</definedName>
    <definedName name="ox_99106864_2fbe_5706_956e_2108d697c9df" comment="milleleaf node 99106864-2fbe-5706-956e-2108d697c9df">Recycling!$J$155</definedName>
    <definedName name="ox_9910f460_e625_5890_8143_82590dcb9db4" comment="milleleaf node 9910f460-e625-5890-8143-82590dcb9db4">Recycling!$I$167</definedName>
    <definedName name="ox_9913f3c6_e91c_58de_bfa4_766ee5fb459c" comment="milleleaf node 9913f3c6-e91c-58de-bfa4-766ee5fb459c">'Use Phase'!$O$111</definedName>
    <definedName name="ox_99148fd1_3826_5d4c_ab7e_2d0d3942b1ee" comment="milleleaf node 99148fd1-3826-5d4c-ab7e-2d0d3942b1ee">'Heat map article'!$I$108</definedName>
    <definedName name="ox_9915dd0e_84f2_5d94_91be_aa9be9a416b6" comment="milleleaf node 9915dd0e-84f2-5d94-91be-aa9be9a416b6">Resume_SensAnal!$AP$78</definedName>
    <definedName name="ox_991b61b1_251f_571d_a117_42066b08e044" comment="milleleaf node 991b61b1-251f-571d-a117-42066b08e044">Production!$L$8</definedName>
    <definedName name="ox_991d975f_6d2c_5217_adb0_bd464b64edb6" comment="milleleaf node 991d975f-6d2c-5217-adb0-bd464b64edb6">'Use Phase'!$AJ$137</definedName>
    <definedName name="ox_991f7b0a_fa8c_58e6_83e5_a503da440483" comment="milleleaf node 991f7b0a-fa8c-58e6-83e5-a503da440483">Production!$Z$146</definedName>
    <definedName name="ox_99221bf0_a9b0_5015_9fb3_6e587a36b257" comment="milleleaf node 99221bf0-a9b0-5015-9fb3-6e587a36b257">Production!$AJ$56</definedName>
    <definedName name="ox_99233fa3_e5eb_5781_9eb8_9be4c255c278" comment="milleleaf node 99233fa3-e5eb-5781-9eb8-9be4c255c278">'Use Phase'!$N$163</definedName>
    <definedName name="ox_99248a7a_6710_57f3_b40e_dc4e98f240e7" comment="milleleaf node 99248a7a-6710-57f3-b40e-dc4e98f240e7">Recycling!$BL$342</definedName>
    <definedName name="ox_992cb595_ca6e_568a_acfb_313d649e1edc" comment="milleleaf node 992cb595-ca6e-568a-acfb-313d649e1edc">'Heat map article'!$AL$35</definedName>
    <definedName name="ox_992f2593_24a9_5747_a09b_fda84e691699" comment="milleleaf node 992f2593-24a9-5747-a09b-fda84e691699">Resume_SensAnal!$I$198</definedName>
    <definedName name="ox_9930a785_de47_53f4_a632_80bc7dd69ffe" comment="milleleaf node 9930a785-de47-53f4-a632-80bc7dd69ffe">Recycling!$BR$324</definedName>
    <definedName name="ox_99320e5e_b857_509d_bb84_3244845b0a92" comment="milleleaf node 99320e5e-b857-509d-bb84-3244845b0a92">Production!$BF$227</definedName>
    <definedName name="ox_99367ab0_75b6_5998_baec_46d7f06a7a61" comment="milleleaf node 99367ab0-75b6-5998-baec-46d7f06a7a61">Production!$L$81</definedName>
    <definedName name="ox_9937859b_47d9_5dd2_8434_62d25d99d235" comment="milleleaf node 9937859b-47d9-5dd2-8434-62d25d99d235">Resume_SensAnal!$H$151</definedName>
    <definedName name="ox_993aae11_c822_5a68_9f08_d5003aac950c" comment="milleleaf node 993aae11-c822-5a68-9f08-d5003aac950c">'Use Phase'!$K$26</definedName>
    <definedName name="ox_994052bb_8e45_5592_af4d_bb45a62eebe8" comment="milleleaf node 994052bb-8e45-5592-af4d-bb45a62eebe8">Resume_SensAnal!$H$163</definedName>
    <definedName name="ox_99426c0d_d23e_54f1_9951_372e8baf4cf5" comment="milleleaf node 99426c0d-d23e-54f1-9951-372e8baf4cf5">'Use Phase'!$AG$260</definedName>
    <definedName name="ox_994387c9_d60e_5d99_8db2_fa040c8e707a" comment="milleleaf node 994387c9-d60e-5d99-8db2-fa040c8e707a">Resume_SensAnal!$U$201</definedName>
    <definedName name="ox_9943c4d5_b092_5fda_94f6_34e9889970a3" comment="milleleaf node 9943c4d5-b092-5fda-94f6-34e9889970a3">Resume_SensAnal!$S$135</definedName>
    <definedName name="ox_9944fc73_380d_5548_bc34_bcf8f4a70f00" comment="milleleaf node 9944fc73-380d-5548-bc34-bcf8f4a70f00">'Use Phase'!$W$304</definedName>
    <definedName name="ox_9949578b_a703_534d_a7b0_83604b82ec16" comment="milleleaf node 9949578b-a703-534d-a7b0-83604b82ec16">'Use Phase'!$T$317</definedName>
    <definedName name="ox_9949704a_b879_5cd0_9398_05758ee46bfd" comment="milleleaf node 9949704a-b879-5cd0-9398-05758ee46bfd">'Use Phase_Grid'!$W$164</definedName>
    <definedName name="ox_99498378_8951_535c_9c06_6386e90094ca" comment="milleleaf node 99498378-8951-535c-9c06-6386e90094ca">'Use Phase'!$O$348</definedName>
    <definedName name="ox_994f9a06_b7b9_5e78_8b1d_142cd6e8ce49" comment="milleleaf node 994f9a06-b7b9-5e78-8b1d-142cd6e8ce49">'Heat map article'!$F$120</definedName>
    <definedName name="ox_995020c5_9d61_5e43_a406_e2870eb7d2f7" comment="milleleaf node 995020c5-9d61-5e43-a406-e2870eb7d2f7">Recycling!$AV$335</definedName>
    <definedName name="ox_995101b8_f3e0_547e_a140_882d7bf6cd99" comment="milleleaf node 995101b8-f3e0-547e-a140-882d7bf6cd99">Resume_SensAnal!$R$9</definedName>
    <definedName name="ox_995667dd_6047_573d_95d3_de3f32bf87d7" comment="milleleaf node 995667dd-6047-573d-95d3-de3f32bf87d7">'Use Phase'!$N$51</definedName>
    <definedName name="ox_99594869_83ef_5721_b167_f234a538f1b1" comment="milleleaf node 99594869-83ef-5721-b167-f234a538f1b1">Resume_SensAnal!$L$206</definedName>
    <definedName name="ox_99612134_fbe6_5667_859a_66c45c64c27c" comment="milleleaf node 99612134-fbe6-5667-859a-66c45c64c27c">'Use Phase'!$O$332</definedName>
    <definedName name="ox_99621195_0c11_52cc_abf5_83e75f114866" comment="milleleaf node 99621195-0c11-52cc-abf5-83e75f114866">'Use Phase_Grid'!$N$73</definedName>
    <definedName name="ox_9964795e_90d7_56a3_b948_53649404f795" comment="milleleaf node 9964795e-90d7-56a3-b948-53649404f795">'Use Phase'!$R$220</definedName>
    <definedName name="ox_99696ebc_924b_5824_ad21_db6bf5654704" comment="milleleaf node 99696ebc-924b-5824-ad21-db6bf5654704">Recycling!$AP$111</definedName>
    <definedName name="ox_996bc00c_8e90_571d_ad80_4b33d69f3bf3" comment="milleleaf node 996bc00c-8e90-571d-ad80-4b33d69f3bf3">Resume_SensAnal!$AK$117</definedName>
    <definedName name="ox_996debca_33b6_5e55_803a_deb9e3e2e532" comment="milleleaf node 996debca-33b6-5e55-803a-deb9e3e2e532">Recycling!$AM$88</definedName>
    <definedName name="ox_996e348a_4b22_5839_b81e_c9249979a4e3" comment="milleleaf node 996e348a-4b22-5839-b81e-c9249979a4e3">'Heat map article'!$Q$76</definedName>
    <definedName name="ox_996ff14c_0f07_5ffc_9183_5a2b4ea10652" comment="milleleaf node 996ff14c-0f07-5ffc-9183-5a2b4ea10652">Recycling!$AL$86</definedName>
    <definedName name="ox_9971336d_f2d3_5677_8626_99db3e19174d" comment="milleleaf node 9971336d-f2d3-5677-8626-99db3e19174d">Production!$F$39</definedName>
    <definedName name="ox_99720a5b_a2d4_5d0d_a5c3_1dcba438b6c9" comment="milleleaf node 99720a5b-a2d4-5d0d-a5c3-1dcba438b6c9">'Use Phase_Grid'!$P$123</definedName>
    <definedName name="ox_99733e7a_a6d7_55e3_93af_0417b2d4ad70" comment="milleleaf node 99733e7a-a6d7-55e3-93af-0417b2d4ad70">Resume_SensAnal!$G$100</definedName>
    <definedName name="ox_9975b943_884c_5a44_a442_96ab06d51fad" comment="milleleaf node 9975b943-884c-5a44-a442-96ab06d51fad">Resume_SensAnal!$F$84</definedName>
    <definedName name="ox_997918e5_31f3_515e_952c_ed2ac083d8fb" comment="milleleaf node 997918e5-31f3-515e-952c-ed2ac083d8fb">'Use Phase'!$R$57</definedName>
    <definedName name="ox_997ab14a_688f_5672_85a7_b21f075896ef" comment="milleleaf node 997ab14a-688f-5672-85a7-b21f075896ef">Recycling!$BJ$336</definedName>
    <definedName name="ox_997c7bac_0177_5947_8a24_694849502794" comment="milleleaf node 997c7bac-0177-5947-8a24-694849502794">Production!$S$62</definedName>
    <definedName name="ox_997f4d56_7ef3_5171_8ffd_0054ddff3197" comment="milleleaf node 997f4d56-7ef3-5171-8ffd-0054ddff3197">'Use Phase_Grid'!$W$138</definedName>
    <definedName name="ox_99809a0d_fc64_5e37_9afd_ffe88a6fabd8" comment="milleleaf node 99809a0d-fc64-5e37-9afd-ffe88a6fabd8">Graphs!$P$33</definedName>
    <definedName name="ox_9980ab47_70a6_5bdf_b43e_bece5f7176a9" comment="milleleaf node 9980ab47-70a6-5bdf-b43e-bece5f7176a9">'Use Phase'!$Q$103</definedName>
    <definedName name="ox_998c02de_034e_520a_919d_a92d58955f8a" comment="milleleaf node 998c02de-034e-520a-919d-a92d58955f8a">'Use Phase_Grid'!$K$8</definedName>
    <definedName name="ox_998db36b_abe7_5df2_9505_d2b6de8ef562" comment="milleleaf node 998db36b-abe7-5df2-9505-d2b6de8ef562">'Heat map article'!$Q$102</definedName>
    <definedName name="ox_99923641_a152_5eb4_a5b0_a786547a6719" comment="milleleaf node 99923641-a152-5eb4-a5b0-a786547a6719">Recycling!$AW$123</definedName>
    <definedName name="ox_9995ee25_3f68_56a4_a162_0604f6d62095" comment="milleleaf node 9995ee25-3f68-56a4-a162-0604f6d62095">Recycling!$BI$103</definedName>
    <definedName name="ox_9999bf28_d0a4_5be9_bd97_63e76ebd4944" comment="milleleaf node 9999bf28-d0a4-5be9-bd97-63e76ebd4944">'Use Phase_Grid'!$M$217</definedName>
    <definedName name="ox_999d9837_2aef_5313_860f_c1ca41d70506" comment="milleleaf node 999d9837-2aef-5313-860f-c1ca41d70506">'Heat map article'!$AE$121</definedName>
    <definedName name="ox_99a11834_f023_514b_b202_f9e7233668ca" comment="milleleaf node 99a11834-f023-514b-b202-f9e7233668ca">'Use Phase'!$AI$258</definedName>
    <definedName name="ox_99a6dc42_2a7d_52b5_9928_0224383ab171" comment="milleleaf node 99a6dc42-2a7d-52b5-9928-0224383ab171">'Use Phase_Grid'!$K$197</definedName>
    <definedName name="ox_99a71670_7640_563c_910f_1c7655264486" comment="milleleaf node 99a71670-7640-563c-910f-1c7655264486">Resume_SensAnal!$G$156</definedName>
    <definedName name="ox_99a811e2_ab31_507b_96d1_cddf07371b17" comment="milleleaf node 99a811e2-ab31-507b-96d1-cddf07371b17">'Use Phase'!$E$63</definedName>
    <definedName name="ox_99a938e6_3150_5803_914a_7f9f74d29d39" comment="milleleaf node 99a938e6-3150-5803-914a-7f9f74d29d39">'Use Phase'!$N$330</definedName>
    <definedName name="ox_99a96d14_77b8_5825_ab0b_a48317bfcdc0" comment="milleleaf node 99a96d14-77b8-5825-ab0b-a48317bfcdc0">Resume_SensAnal!$P$76</definedName>
    <definedName name="ox_99ad63a2_af35_585e_8ef5_41a77eccfd26" comment="milleleaf node 99ad63a2-af35-585e-8ef5-41a77eccfd26">Recycling!$AM$163</definedName>
    <definedName name="ox_99bf5094_8ccd_5f4c_b62d_de6d6e507d4b" comment="milleleaf node 99bf5094-8ccd-5f4c-b62d-de6d6e507d4b">Graphs!$O$43</definedName>
    <definedName name="ox_99c6e0df_270a_52b7_8917_693a38192f50" comment="milleleaf node 99c6e0df-270a-52b7-8917-693a38192f50">'Heat map article'!$AV$7</definedName>
    <definedName name="ox_99c7bbff_655e_517d_b7d1_dfee311f8e8b" comment="milleleaf node 99c7bbff-655e-517d-b7d1-dfee311f8e8b">'Heat map article'!$G$75</definedName>
    <definedName name="ox_99ca59fa_751b_50b8_a38b_c53f8f26947e" comment="milleleaf node 99ca59fa-751b-50b8-a38b-c53f8f26947e">'Use Phase_Grid'!$R$94</definedName>
    <definedName name="ox_99d15e34_ecbc_5c4d_8501_4b070abf179e" comment="milleleaf node 99d15e34-ecbc-5c4d-8501-4b070abf179e">'Use Phase'!$J$336</definedName>
    <definedName name="ox_99d553db_43f7_52b7_bcd0_fcfb4f314af3" comment="milleleaf node 99d553db-43f7-52b7-bcd0-fcfb4f314af3">Recycling!$Q$195</definedName>
    <definedName name="ox_99d964f4_4a7e_5521_b201_837fad131e24" comment="milleleaf node 99d964f4-4a7e-5521-b201-837fad131e24">Graphs!$O$50</definedName>
    <definedName name="ox_99da5358_9f3a_583c_a668_efcb6f692358" comment="milleleaf node 99da5358-9f3a-583c-a668-efcb6f692358">Resume_SensAnal!$AN$99</definedName>
    <definedName name="ox_99dab6d3_6b76_5ee7_8da9_6d93414dd915" comment="milleleaf node 99dab6d3-6b76-5ee7-8da9-6d93414dd915">Resume_SensAnal!$S$91</definedName>
    <definedName name="ox_99df3c31_247e_59b5_bbda_bef155da03b8" comment="milleleaf node 99df3c31-247e-59b5-bbda-bef155da03b8">Recycling!$AQ$307</definedName>
    <definedName name="ox_99e243c2_b026_5e5d_b258_7053eb3abb22" comment="milleleaf node 99e243c2-b026-5e5d-b258-7053eb3abb22">'Heat map article'!$AN$33</definedName>
    <definedName name="ox_99e4c155_132d_5804_8569_8ca0c1cab5c2" comment="milleleaf node 99e4c155-132d-5804-8569-8ca0c1cab5c2">Resume_SensAnal!$J$51</definedName>
    <definedName name="ox_99ea22a5_ca46_58fb_ad58_6186d8134bcb" comment="milleleaf node 99ea22a5-ca46-58fb-ad58-6186d8134bcb">'Use Phase_Grid'!$O$178</definedName>
    <definedName name="ox_99ecad87_edcb_5e8b_b8ee_9b891c4b8359" comment="milleleaf node 99ecad87-edcb-5e8b-b8ee-9b891c4b8359">'Use Phase'!$S$320</definedName>
    <definedName name="ox_99ee5def_f299_5647_b88d_e7e6cbb8ecc2" comment="milleleaf node 99ee5def-f299-5647-b88d-e7e6cbb8ecc2">Resume_SensAnal!$Q$63</definedName>
    <definedName name="ox_99f02485_38ca_5b9a_af75_7d03b101eff7" comment="milleleaf node 99f02485-38ca-5b9a-af75-7d03b101eff7">'Heat map article'!$Q$156</definedName>
    <definedName name="ox_99f11188_f130_512b_9521_296bb21cf3b6" comment="milleleaf node 99f11188-f130-512b-9521-296bb21cf3b6">'Heat map article'!$G$21</definedName>
    <definedName name="ox_99f41a70_736f_5476_ba05_5524fe1ce948" comment="milleleaf node 99f41a70-736f-5476-ba05-5524fe1ce948">'Use Phase_Grid'!$S$176</definedName>
    <definedName name="ox_99fca382_1e9c_5cbd_9e04_603a5c28c1a8" comment="milleleaf node 99fca382-1e9c-5cbd-9e04-603a5c28c1a8">Recycling!$I$83</definedName>
    <definedName name="ox_9a0076bf_b132_551f_9071_461a0e6d4e42" comment="milleleaf node 9a0076bf-b132-551f-9071-461a0e6d4e42">Recycling!$AD$164</definedName>
    <definedName name="ox_9a02cb24_71ba_55ad_93c7_f2b4410273ac" comment="milleleaf node 9a02cb24-71ba-55ad-93c7-f2b4410273ac">Resume_SensAnal!$D$118</definedName>
    <definedName name="ox_9a062514_f736_597f_830c_63c3d59c0cba" comment="milleleaf node 9a062514-f736-597f-830c-63c3d59c0cba">Resume_SensAnal!$Q$73</definedName>
    <definedName name="ox_9a06cf23_011b_5498_9daf_664cdb6c8348" comment="milleleaf node 9a06cf23-011b-5498-9daf-664cdb6c8348">Graphs!$B$55</definedName>
    <definedName name="ox_9a0d3eb0_6a9e_5aec_a04b_ca2e701990a5" comment="milleleaf node 9a0d3eb0-6a9e-5aec-a04b-ca2e701990a5">'Use Phase_Grid'!$R$16</definedName>
    <definedName name="ox_9a0f0d9c_af64_5b4f_9200_ae43e89c8740" comment="milleleaf node 9a0f0d9c-af64-5b4f-9200-ae43e89c8740">'Heat map article'!$AF$77</definedName>
    <definedName name="ox_9a0fa4d6_9fbd_5552_9cc9_0c1497c0e661" comment="milleleaf node 9a0fa4d6-9fbd-5552-9cc9-0c1497c0e661">'Use Phase_Grid'!$P$82</definedName>
    <definedName name="ox_9a0fb207_3442_5e18_a849_235bc7ad682a" comment="milleleaf node 9a0fb207-3442-5e18-a849-235bc7ad682a">Recycling!$BH$119</definedName>
    <definedName name="ox_9a11ce63_3ea3_550b_8b56_e218f2d79d20" comment="milleleaf node 9a11ce63-3ea3-550b-8b56-e218f2d79d20">Resume_SensAnal!$D$31</definedName>
    <definedName name="ox_9a14e930_d8b6_5936_ad16_0142322d66ab" comment="milleleaf node 9a14e930-d8b6-5936-ad16-0142322d66ab">'Use Phase_Grid'!$P$72</definedName>
    <definedName name="ox_9a18b3d0_c4db_57ff_8de5_1ee0120bad76" comment="milleleaf node 9a18b3d0-c4db-57ff-8de5-1ee0120bad76">'Use Phase'!$S$282</definedName>
    <definedName name="ox_9a19e9c8_7d0f_5f72_802e_20b7c0a2e332" comment="milleleaf node 9a19e9c8-7d0f-5f72-802e-20b7c0a2e332">'Use Phase'!$M$51</definedName>
    <definedName name="ox_9a19ef31_0bcd_54a8_bd2e_98e8a9eb56ea" comment="milleleaf node 9a19ef31-0bcd-54a8-bd2e-98e8a9eb56ea">Production!$AV$84</definedName>
    <definedName name="ox_9a1ad9c5_9701_5b63_8303_51e3f42069bb" comment="milleleaf node 9a1ad9c5-9701-5b63-8303-51e3f42069bb">Production!$I$13</definedName>
    <definedName name="ox_9a1adc93_d110_5a2c_b0db_8dac6778d2c9" comment="milleleaf node 9a1adc93-d110-5a2c-b0db-8dac6778d2c9">'Use Phase'!$N$121</definedName>
    <definedName name="ox_9a1da9f2_0190_5fba_9f0d_63cadfa6a820" comment="milleleaf node 9a1da9f2-0190-5fba-9f0d-63cadfa6a820">'Heat map article'!$AJ$143</definedName>
    <definedName name="ox_9a1ebdd2_4c74_5ce0_a317_3da1f6640c0d" comment="milleleaf node 9a1ebdd2-4c74-5ce0-a317-3da1f6640c0d">Production!$AW$17</definedName>
    <definedName name="ox_9a271e8d_914d_501c_9d35_1f9134c66fb1" comment="milleleaf node 9a271e8d-914d-501c-9d35-1f9134c66fb1">'Use Phase_Grid'!$O$100</definedName>
    <definedName name="ox_9a2c8ea7_0ca2_5d37_a469_779ce3ce04a6" comment="milleleaf node 9a2c8ea7-0ca2-5d37-a469-779ce3ce04a6">'Heat map article'!$AJ$12</definedName>
    <definedName name="ox_9a2d534d_4575_596c_8fe7_e711c7f7cb26" comment="milleleaf node 9a2d534d-4575-596c-8fe7-e711c7f7cb26">Recycling!$AJ$96</definedName>
    <definedName name="ox_9a303ff2_8850_5463_af8c_42492989abe6" comment="milleleaf node 9a303ff2-8850-5463-af8c-42492989abe6">'Use Phase_Grid'!$U$215</definedName>
    <definedName name="ox_9a3130ac_ecf5_578d_b3a4_1a12076841bc" comment="milleleaf node 9a3130ac-ecf5-578d-b3a4-1a12076841bc">'Heat map article'!$AB$143</definedName>
    <definedName name="ox_9a34bdc6_d19e_585f_951b_f49244aa6cf0" comment="milleleaf node 9a34bdc6-d19e-585f-951b-f49244aa6cf0">Graphs!$L$32</definedName>
    <definedName name="ox_9a360324_e94b_5c0a_bcf3_6c73e1b079d0" comment="milleleaf node 9a360324-e94b-5c0a-bcf3-6c73e1b079d0">'Use Phase_Grid'!$T$178</definedName>
    <definedName name="ox_9a39af68_d608_5d8a_9563_4f7ec248ea3b" comment="milleleaf node 9a39af68-d608-5d8a-9563-4f7ec248ea3b">Recycling!$BM$332</definedName>
    <definedName name="ox_9a3cd3b1_ba70_5bcc_a962_0733e5870779" comment="milleleaf node 9a3cd3b1-ba70-5bcc-a962-0733e5870779">Graphs!$G$4</definedName>
    <definedName name="ox_9a3ce7cb_c356_51c4_b3b1_e462b64a3b78" comment="milleleaf node 9a3ce7cb-c356-51c4-b3b1-e462b64a3b78">Recycling!$AP$106</definedName>
    <definedName name="ox_9a3f1522_7b1e_53df_ad78_660477a01a1d" comment="milleleaf node 9a3f1522-7b1e-53df-ad78-660477a01a1d">Production!$BD$149</definedName>
    <definedName name="ox_9a3f3dd6_4990_52ac_96aa_2e626a64ad9c" comment="milleleaf node 9a3f3dd6-4990-52ac-96aa-2e626a64ad9c">Recycling!$AT$302</definedName>
    <definedName name="ox_9a468475_db34_566d_a61c_711bfff89bb0" comment="milleleaf node 9a468475-db34-566d-a61c-711bfff89bb0">'Heat map article'!$V$77</definedName>
    <definedName name="ox_9a4ac354_a390_571e_928a_f9a129b328e8" comment="milleleaf node 9a4ac354-a390-571e-928a-f9a129b328e8">Resume_SensAnal!$I$78</definedName>
    <definedName name="ox_9a4b3b45_e53e_50ef_b578_838d69196b47" comment="milleleaf node 9a4b3b45-e53e-50ef-b578-838d69196b47">Production!$M$237</definedName>
    <definedName name="ox_9a4d4f75_d74f_51b8_94f0_d72fd2f47b39" comment="milleleaf node 9a4d4f75-d74f-51b8-94f0-d72fd2f47b39">'Heat map article'!$AI$66</definedName>
    <definedName name="ox_9a4e038c_b54c_58be_b41f_fd534eab09ec" comment="milleleaf node 9a4e038c-b54c-58be-b41f-fd534eab09ec">Recycling!$O$121</definedName>
    <definedName name="ox_9a510172_5b44_5afb_8126_417a93b73e71" comment="milleleaf node 9a510172-5b44-5afb-8126-417a93b73e71">'Heat map article'!$F$46</definedName>
    <definedName name="ox_9a517d13_6c0c_5e26_ae82_42e262a35221" comment="milleleaf node 9a517d13-6c0c-5e26-ae82-42e262a35221">'Heat map article'!$C$130</definedName>
    <definedName name="ox_9a555c50_9911_59ed_90c6_98a6dcc8fc11" comment="milleleaf node 9a555c50-9911-59ed-90c6-98a6dcc8fc11">Recycling!$F$155</definedName>
    <definedName name="ox_9a57d72f_cc15_5231_9f8c_642b8e9a3b2a" comment="milleleaf node 9a57d72f-cc15-5231-9f8c-642b8e9a3b2a">'Heat map article'!$L$136</definedName>
    <definedName name="ox_9a595ada_1d3d_578f_bd58_df79f79ad378" comment="milleleaf node 9a595ada-1d3d-578f-bd58-df79f79ad378">'Heat map article'!$AD$108</definedName>
    <definedName name="ox_9a5bb801_878e_5e13_a465_c9c996a673c2" comment="milleleaf node 9a5bb801-878e-5e13-a465-c9c996a673c2">'Heat map article'!$V$12</definedName>
    <definedName name="ox_9a5dbf04_12be_550b_a88c_d237cca9aa5a" comment="milleleaf node 9a5dbf04-12be-550b-a88c-d237cca9aa5a">'Heat map article'!$AB$154</definedName>
    <definedName name="ox_9a5f5a0a_7e9d_5037_8db5_5d59d4351c78" comment="milleleaf node 9a5f5a0a-7e9d-5037-8db5-5d59d4351c78">'Use Phase_Grid'!$R$222</definedName>
    <definedName name="ox_9a6114be_aa11_593a_99ca_d718ab43f871" comment="milleleaf node 9a6114be-aa11-593a-99ca-d718ab43f871">Recycling!$AG$182</definedName>
    <definedName name="ox_9a61fb68_6d46_55aa_9348_1fce11a6c9bf" comment="milleleaf node 9a61fb68-6d46-55aa-9348-1fce11a6c9bf">'Use Phase'!$AD$141</definedName>
    <definedName name="ox_9a622f66_bdc8_5105_9693_98d78947c95f" comment="milleleaf node 9a622f66-bdc8-5105-9693-98d78947c95f">Recycling!$BI$108</definedName>
    <definedName name="ox_9a64abc0_aa5e_5263_b19f_5b139eb77359" comment="milleleaf node 9a64abc0-aa5e-5263-b19f-5b139eb77359">'Heat map article'!$H$107</definedName>
    <definedName name="ox_9a681b0d_a039_5b20_ad8a_03e5da1633b8" comment="milleleaf node 9a681b0d-a039-5b20-ad8a-03e5da1633b8">Resume_SensAnal!$I$167</definedName>
    <definedName name="ox_9a6bd8f3_bcd1_59f0_859f_50508fb51483" comment="milleleaf node 9a6bd8f3-bcd1-59f0-859f-50508fb51483">Production!$H$106</definedName>
    <definedName name="ox_9a77d068_aa1e_56c2_bdc8_4c4a372d4379" comment="milleleaf node 9a77d068-aa1e-56c2-bdc8-4c4a372d4379">'Use Phase_Grid'!$Q$3</definedName>
    <definedName name="ox_9a784581_1655_594e_9e07_6cda4fe6cb55" comment="milleleaf node 9a784581-1655-594e-9e07-6cda4fe6cb55">'Use Phase'!$N$257</definedName>
    <definedName name="ox_9a78be46_4608_56db_81c8_ea912d8ba3b2" comment="milleleaf node 9a78be46-4608-56db-81c8-ea912d8ba3b2">Recycling!$BA$161</definedName>
    <definedName name="ox_9a7a13dd_9acd_5c17_a6a8_04861cb49220" comment="milleleaf node 9a7a13dd-9acd-5c17-a6a8-04861cb49220">'Use Phase'!$J$398</definedName>
    <definedName name="ox_9a7cd582_0bcb_548b_9d40_1c830d5fafd0" comment="milleleaf node 9a7cd582-0bcb-548b-9d40-1c830d5fafd0">Recycling!$S$94</definedName>
    <definedName name="ox_9a802f25_65f0_5af1_8848_83e0b6ec7b68" comment="milleleaf node 9a802f25-65f0-5af1-8848-83e0b6ec7b68">Production!$BF$84</definedName>
    <definedName name="ox_9a8084aa_da0c_5baa_908d_413cf0b1a043" comment="milleleaf node 9a8084aa-da0c-5baa-908d-413cf0b1a043">'Heat map article'!$X$26</definedName>
    <definedName name="ox_9a84c022_4fba_5355_9a32_46eb4ff02202" comment="milleleaf node 9a84c022-4fba-5355-9a32-46eb4ff02202">Recycling!$AU$91</definedName>
    <definedName name="ox_9a85c242_d354_5c13_b35a_de9bb00b491f" comment="milleleaf node 9a85c242-d354-5c13-b35a-de9bb00b491f">'Use Phase'!$M$164</definedName>
    <definedName name="ox_9a86e375_bc09_54f1_8496_311d5fcd25b2" comment="milleleaf node 9a86e375-bc09-54f1-8496-311d5fcd25b2">Graphs!$E$13</definedName>
    <definedName name="ox_9a8b758b_77d0_5cdb_b42f_4aa7b547746a" comment="milleleaf node 9a8b758b-77d0-5cdb-b42f-4aa7b547746a">Whisker_Sens!$I$39</definedName>
    <definedName name="ox_9a905416_f698_5e7b_a4bb_eaea9ba6fb07" comment="milleleaf node 9a905416-f698-5e7b-a4bb-eaea9ba6fb07">'Heat map article'!$U$16</definedName>
    <definedName name="ox_9a921c52_d773_5846_b0ea_6741b521fbcf" comment="milleleaf node 9a921c52-d773-5846-b0ea-6741b521fbcf">Production!$AA$204</definedName>
    <definedName name="ox_9a93a0b7_6217_5a30_b683_aba76efe8463" comment="milleleaf node 9a93a0b7-6217-5a30-b683-aba76efe8463">Recycling!$S$132</definedName>
    <definedName name="ox_9a963fce_f0d2_5065_8912_26b8cc50ae34" comment="milleleaf node 9a963fce-f0d2-5065-8912-26b8cc50ae34">Production!$M$166</definedName>
    <definedName name="ox_9a96ea52_6afe_5bd2_8a61_19198767778f" comment="milleleaf node 9a96ea52-6afe-5bd2-8a61-19198767778f">Recycling!$AZ$112</definedName>
    <definedName name="ox_9a9868aa_afa3_54b0_b5a8_3897cf9e68b6" comment="milleleaf node 9a9868aa-afa3-54b0-b5a8-3897cf9e68b6">'Heat map article'!$N$147</definedName>
    <definedName name="ox_9aa27d10_57f0_5e68_bff6_d3b4789a36a0" comment="milleleaf node 9aa27d10-57f0-5e68-bff6-d3b4789a36a0">Resume_SensAnal!$G$201</definedName>
    <definedName name="ox_9aa54ef8_a939_5588_b156_f90ef70b9a82" comment="milleleaf node 9aa54ef8-a939-5588-b156-f90ef70b9a82">'Heat map article'!$O$138</definedName>
    <definedName name="ox_9aa60e01_e0b6_52f1_b425_db639b2be608" comment="milleleaf node 9aa60e01-e0b6-52f1-b425-db639b2be608">Production!$Q$217</definedName>
    <definedName name="ox_9aa89d1f_9e6a_5d96_9fd4_b85425da2fc4" comment="milleleaf node 9aa89d1f-9e6a-5d96-9fd4-b85425da2fc4">Resume_SensAnal!$AB$92</definedName>
    <definedName name="ox_9aa9a07e_f475_53ba_85c6_695082c24063" comment="milleleaf node 9aa9a07e-f475-53ba-85c6-695082c24063">Resume_SensAnal!$T$13</definedName>
    <definedName name="ox_9aac35c5_ed7f_5540_83e5_fa5c3a15329e" comment="milleleaf node 9aac35c5-ed7f-5540-83e5-fa5c3a15329e">'Use Phase'!$Q$329</definedName>
    <definedName name="ox_9ab1a0a4_2f85_5036_90a9_5704b131d3b1" comment="milleleaf node 9ab1a0a4-2f85-5036-90a9-5704b131d3b1">Recycling!$Y$122</definedName>
    <definedName name="ox_9ab24f75_2a3a_5edd_b269_e1ed5ec9ccc1" comment="milleleaf node 9ab24f75-2a3a-5edd-b269-e1ed5ec9ccc1">Resume_SensAnal!$P$196</definedName>
    <definedName name="ox_9ab40618_6482_596a_a617_3815d47cafb9" comment="milleleaf node 9ab40618-6482-596a-a617-3815d47cafb9">'Use Phase'!$AK$300</definedName>
    <definedName name="ox_9ab45239_682c_561a_bdda_4c5816106c2a" comment="milleleaf node 9ab45239-682c-561a-bdda-4c5816106c2a">Production!$Y$212</definedName>
    <definedName name="ox_9ab73fb9_9405_521b_87ea_869843d357dd" comment="milleleaf node 9ab73fb9-9405-521b-87ea-869843d357dd">'Heat map article'!$W$56</definedName>
    <definedName name="ox_9aba9997_e1b3_5c4a_adf0_3141af403094" comment="milleleaf node 9aba9997-e1b3-5c4a-adf0-3141af403094">'Use Phase_Grid'!$M$81</definedName>
    <definedName name="ox_9ac0c0e9_1ac4_56d1_b3cb_da8a52186141" comment="milleleaf node 9ac0c0e9-1ac4-56d1-b3cb-da8a52186141">'Use Phase_Grid'!$K$203</definedName>
    <definedName name="ox_9ac4377b_b198_559a_9bcb_5443c74a0440" comment="milleleaf node 9ac4377b-b198-559a-9bcb-5443c74a0440">'Use Phase'!$AE$330</definedName>
    <definedName name="ox_9ac7d5d7_a46e_51f0_bb5f_c6b5bec7a305" comment="milleleaf node 9ac7d5d7-a46e-51f0-bb5f-c6b5bec7a305">Production!$Q$54</definedName>
    <definedName name="ox_9acbcc99_3dcd_5092_a295_b63f477aa40b" comment="milleleaf node 9acbcc99-3dcd-5092-a295-b63f477aa40b">'Heat map article'!$M$118</definedName>
    <definedName name="ox_9acdb691_985b_52f2_8dce_40d17d7a93a2" comment="milleleaf node 9acdb691-985b-52f2-8dce-40d17d7a93a2">'Heat map article'!$U$12</definedName>
    <definedName name="ox_9ad541f7_b0d1_5b33_ac14_43e0bac499ce" comment="milleleaf node 9ad541f7-b0d1-5b33-ac14-43e0bac499ce">'Use Phase_Grid'!$S$213</definedName>
    <definedName name="ox_9ad5fea7_2b74_5490_8df3_e3e480392dcb" comment="milleleaf node 9ad5fea7-2b74-5490-8df3-e3e480392dcb">'Use Phase'!$R$198</definedName>
    <definedName name="ox_9ad8e1db_5bd0_5ecd_9faa_260f248c3057" comment="milleleaf node 9ad8e1db-5bd0-5ecd-9faa-260f248c3057">'Heat map article'!$E$84</definedName>
    <definedName name="ox_9ae4bd5b_36a5_5696_a6fc_3fdc17e7cdb4" comment="milleleaf node 9ae4bd5b-36a5-5696-a6fc-3fdc17e7cdb4">'Use Phase_Grid'!$L$73</definedName>
    <definedName name="ox_9ae4fe8e_567c_533e_9d1f_63300677b536" comment="milleleaf node 9ae4fe8e-567c-533e-9d1f-63300677b536">'Use Phase_Grid'!$K$163</definedName>
    <definedName name="ox_9aea3246_8ee6_509e_b0bd_22ea71bb1691" comment="milleleaf node 9aea3246-8ee6-509e-b0bd-22ea71bb1691">Recycling!$AX$318</definedName>
    <definedName name="ox_9aec5c19_7ed5_5db2_9517_815d7fcb875c" comment="milleleaf node 9aec5c19-7ed5-5db2-9517-815d7fcb875c">'Heat map article'!$AI$44</definedName>
    <definedName name="ox_9aedccce_665e_5241_b364_dcd95aa9f85b" comment="milleleaf node 9aedccce-665e-5241-b364-dcd95aa9f85b">'Heat map article'!$H$136</definedName>
    <definedName name="ox_9af11c27_e3fb_5c66_94ce_3311d9ec9ce9" comment="milleleaf node 9af11c27-e3fb-5c66-94ce-3311d9ec9ce9">'Use Phase'!$AJ$237</definedName>
    <definedName name="ox_9af1cb65_5150_580a_b6c3_d4821e741aaf" comment="milleleaf node 9af1cb65-5150-580a-b6c3-d4821e741aaf">Resume_SensAnal!$AQ$87</definedName>
    <definedName name="ox_9af2a783_3e9c_5ed2_b74e_c37c1b11e75e" comment="milleleaf node 9af2a783-3e9c-5ed2-b74e-c37c1b11e75e">'Use Phase'!$AD$264</definedName>
    <definedName name="ox_9af59518_45f9_5273_8028_121c29e2efb4" comment="milleleaf node 9af59518-45f9-5273-8028-121c29e2efb4">Recycling!$BP$103</definedName>
    <definedName name="ox_9af72992_df25_53a5_864a_21b5c00c7af6" comment="milleleaf node 9af72992-df25-53a5-864a-21b5c00c7af6">Resume_SensAnal!$Q$206</definedName>
    <definedName name="ox_9af81e31_cbe6_5355_af9d_315c8587c506" comment="milleleaf node 9af81e31-cbe6-5355-af9d-315c8587c506">'Use Phase'!$O$340</definedName>
    <definedName name="ox_9af94273_6c12_55bd_86f0_c8809b8117a7" comment="milleleaf node 9af94273-6c12-55bd-86f0-c8809b8117a7">'Use Phase'!$P$138</definedName>
    <definedName name="ox_9af9760f_b420_5485_83de_6ed327111f6e" comment="milleleaf node 9af9760f-b420-5485-83de-6ed327111f6e">Resume_SensAnal!$P$40</definedName>
    <definedName name="ox_9afa09bb_7483_59d2_aa83_de4bf7f4be6e" comment="milleleaf node 9afa09bb-7483-59d2-aa83-de4bf7f4be6e">'Use Phase_Grid'!$V$203</definedName>
    <definedName name="ox_9afabdc7_1c09_5f7a_ae21_ee370d2e15ba" comment="milleleaf node 9afabdc7-1c09-5f7a-ae21-ee370d2e15ba">Resume_SensAnal!$Q$170</definedName>
    <definedName name="ox_9afad207_b616_52b6_8781_c19317c9e048" comment="milleleaf node 9afad207-b616-52b6-8781-c19317c9e048">Graphs!$P$29</definedName>
    <definedName name="ox_9afb10f5_699f_5de8_95f4_34eb7b7731a1" comment="milleleaf node 9afb10f5-699f-5de8-95f4-34eb7b7731a1">'Use Phase'!$T$187</definedName>
    <definedName name="ox_9afb22e4_72b1_5600_b802_172f41606761" comment="milleleaf node 9afb22e4-72b1-5600-b802-172f41606761">Recycling!$BL$298</definedName>
    <definedName name="ox_9afcba20_af08_5d78_8549_3eb81c9847f5" comment="milleleaf node 9afcba20-af08-5d78-8549-3eb81c9847f5">'Use Phase_Grid'!$N$261</definedName>
    <definedName name="ox_9afea2d5_80a2_5550_a831_98ec3d781f7a" comment="milleleaf node 9afea2d5-80a2-5550-a831-98ec3d781f7a">'Heat map article'!$Z$96</definedName>
    <definedName name="ox_9b05f2b0_fc1b_5f3b_af3b_c16edd6b958a" comment="milleleaf node 9b05f2b0-fc1b-5f3b-af3b-c16edd6b958a">'Heat map article'!$AF$39</definedName>
    <definedName name="ox_9b07c569_5a40_5839_b1ec_da8548950903" comment="milleleaf node 9b07c569-5a40-5839-b1ec-da8548950903">Resume_SensAnal!$AI$90</definedName>
    <definedName name="ox_9b0b71e8_09f1_5edf_bd9a_1f05ae6ca727" comment="milleleaf node 9b0b71e8-09f1-5edf-bd9a-1f05ae6ca727">Recycling!$BE$146</definedName>
    <definedName name="ox_9b0f00ac_e013_59f8_938d_7b9d4ab27375" comment="milleleaf node 9b0f00ac-e013-59f8-938d-7b9d4ab27375">'Heat map article'!$D$92</definedName>
    <definedName name="ox_9b10f178_1342_5400_8904_5324433dc67f" comment="milleleaf node 9b10f178-1342-5400-8904-5324433dc67f">'Heat map article'!$R$129</definedName>
    <definedName name="ox_9b14018c_4080_5f56_8439_580a520da730" comment="milleleaf node 9b14018c-4080-5f56-8439-580a520da730">'Use Phase'!$AH$228</definedName>
    <definedName name="ox_9b1baa68_15c5_5b24_b13a_97331377f56a" comment="milleleaf node 9b1baa68-15c5-5b24-b13a-97331377f56a">'Use Phase_Grid'!$M$17</definedName>
    <definedName name="ox_9b1e3df5_d5d8_5f84_a51f_445452149a97" comment="milleleaf node 9b1e3df5-d5d8-5f84-a51f-445452149a97">'Heat map article'!$AB$84</definedName>
    <definedName name="ox_9b1e8ebc_c4a7_574c_b4de_89e4181c3d43" comment="milleleaf node 9b1e8ebc-c4a7-574c-b4de-89e4181c3d43">Recycling!$AQ$88</definedName>
    <definedName name="ox_9b2131f6_c7d8_580f_a76d_3cd4eba1d5c8" comment="milleleaf node 9b2131f6-c7d8-580f-a76d-3cd4eba1d5c8">Resume_SensAnal!$AF$101</definedName>
    <definedName name="ox_9b281936_d78e_5c87_b1b6_624ad0348d53" comment="milleleaf node 9b281936-d78e-5c87-b1b6-624ad0348d53">Resume_SensAnal!$AM$68</definedName>
    <definedName name="ox_9b283766_64a2_5730_8ca8_99150a3b3d6d" comment="milleleaf node 9b283766-64a2-5730-8ca8-99150a3b3d6d">'Use Phase'!$P$330</definedName>
    <definedName name="ox_9b29465c_a193_5669_a0ad_b9b332087b9a" comment="milleleaf node 9b29465c-a193-5669-a0ad-b9b332087b9a">Resume_SensAnal!$AH$66</definedName>
    <definedName name="ox_9b296ab5_3e5e_528f_8541_1ad60ef58e60" comment="milleleaf node 9b296ab5-3e5e-528f-8541-1ad60ef58e60">'Heat map article'!$AE$22</definedName>
    <definedName name="ox_9b2c3bc4_70a9_5305_ab11_d6f70d3e64f5" comment="milleleaf node 9b2c3bc4-70a9-5305-ab11-d6f70d3e64f5">Recycling!$BP$330</definedName>
    <definedName name="ox_9b2ca07f_aed7_5365_8209_447c7567b71b" comment="milleleaf node 9b2ca07f-aed7-5365-8209-447c7567b71b">Production!$Q$91</definedName>
    <definedName name="ox_9b315629_a50e_5e59_a0bf_42744f48a7dd" comment="milleleaf node 9b315629-a50e-5e59-a0bf-42744f48a7dd">'Use Phase'!$O$331</definedName>
    <definedName name="ox_9b31aef2_d8ae_56c9_8d0b_417c44680597" comment="milleleaf node 9b31aef2-d8ae-56c9-8d0b-417c44680597">Recycling!$BD$154</definedName>
    <definedName name="ox_9b37dcbd_a20c_5df5_96a8_687227b26aa3" comment="milleleaf node 9b37dcbd-a20c-5df5-96a8-687227b26aa3">'Use Phase'!$J$300</definedName>
    <definedName name="ox_9b399dd8_f4a3_5318_a852_1bbc9750eb0b" comment="milleleaf node 9b399dd8-f4a3-5318-a852-1bbc9750eb0b">Production!$P$181</definedName>
    <definedName name="ox_9b3b5fc3_844b_5984_9987_b6cce36da3a6" comment="milleleaf node 9b3b5fc3-844b-5984-9987-b6cce36da3a6">'Heat map article'!$AV$22</definedName>
    <definedName name="ox_9b3bc60d_9060_5926_8e43_972c1972764b" comment="milleleaf node 9b3bc60d-9060-5926-8e43-972c1972764b">Resume_SensAnal!$I$185</definedName>
    <definedName name="ox_9b3ed3c5_6c76_5465_a5c2_21dbc749242b" comment="milleleaf node 9b3ed3c5-6c76-5465-a5c2-21dbc749242b">Resume_SensAnal!$J$71</definedName>
    <definedName name="ox_9b404547_8128_593f_9b3d_4290c789a7e5" comment="milleleaf node 9b404547-8128-593f-9b3d-4290c789a7e5">'Use Phase'!$L$38</definedName>
    <definedName name="ox_9b425083_b520_5f6d_815a_9caf8c9d2f6f" comment="milleleaf node 9b425083-b520-5f6d-815a-9caf8c9d2f6f">Recycling!$F$188</definedName>
    <definedName name="ox_9b454596_5736_52d9_a235_8ad4f4177d74" comment="milleleaf node 9b454596-5736-52d9-a235-8ad4f4177d74">'Heat map article'!$AV$46</definedName>
    <definedName name="ox_9b508914_7ce2_5c00_9a6a_d95d58e23ac7" comment="milleleaf node 9b508914-7ce2-5c00-9a6a-d95d58e23ac7">'Heat map article'!$U$17</definedName>
    <definedName name="ox_9b50c134_d145_589f_9bfe_701b6bcc47b6" comment="milleleaf node 9b50c134-d145-589f-9bfe-701b6bcc47b6">'Use Phase'!$AH$322</definedName>
    <definedName name="ox_9b5a60a5_1dd9_5c61_853f_d72c87bd711c" comment="milleleaf node 9b5a60a5-1dd9-5c61-853f-d72c87bd711c">'Use Phase'!$W$309</definedName>
    <definedName name="ox_9b5c149d_a588_53ab_9736_cb51f081a82a" comment="milleleaf node 9b5c149d-a588-53ab-9736-cb51f081a82a">'Heat map article'!$O$80</definedName>
    <definedName name="ox_9b5f185d_e2fb_5145_a7aa_3260c1b38c25" comment="milleleaf node 9b5f185d-e2fb-5145-a7aa-3260c1b38c25">'Use Phase'!$AF$176</definedName>
    <definedName name="ox_9b605470_3e5f_5e99_b804_fdb98afa35e3" comment="milleleaf node 9b605470-3e5f-5e99-b804-fdb98afa35e3">Production!$P$221</definedName>
    <definedName name="ox_9b6163c5_dc63_5262_8455_a0fd54e459b2" comment="milleleaf node 9b6163c5-dc63-5262-8455-a0fd54e459b2">'Heat map article'!$N$65</definedName>
    <definedName name="ox_9b64350e_c139_523e_a21e_7603204d31d1" comment="milleleaf node 9b64350e-c139-523e-a21e-7603204d31d1">'Heat map article'!$AB$9</definedName>
    <definedName name="ox_9b6598eb_18bd_5188_be75_74f9616e265b" comment="milleleaf node 9b6598eb-18bd-5188-be75-74f9616e265b">Production!$BM$57</definedName>
    <definedName name="ox_9b668bf0_8238_5776_9062_1f30a295f5c7" comment="milleleaf node 9b668bf0-8238-5776-9062-1f30a295f5c7">Resume_SensAnal!$P$31</definedName>
    <definedName name="ox_9b689df6_af0f_5c1d_9eb8_3d50039005c9" comment="milleleaf node 9b689df6-af0f-5c1d-9eb8-3d50039005c9">'Heat map article'!$AY$30</definedName>
    <definedName name="ox_9b698aac_90de_514f_bc87_3bd3dc0bd3a2" comment="milleleaf node 9b698aac-90de-514f-bc87-3bd3dc0bd3a2">'Use Phase'!$AG$156</definedName>
    <definedName name="ox_9b6ac332_1783_56f9_ad4b_f8f7f08b0beb" comment="milleleaf node 9b6ac332-1783-56f9-ad4b-f8f7f08b0beb">Graphs!$G$23</definedName>
    <definedName name="ox_9b71744a_15e1_54f1_b7b9_fc539e05c963" comment="milleleaf node 9b71744a-15e1-54f1-b7b9-fc539e05c963">'Use Phase'!$L$55</definedName>
    <definedName name="ox_9b728647_6926_5e6d_8c74_80848da5fc1c" comment="milleleaf node 9b728647-6926-5e6d-8c74-80848da5fc1c">Production!$H$210</definedName>
    <definedName name="ox_9b771da0_f766_561c_b67c_b91ca79967fe" comment="milleleaf node 9b771da0-f766-561c-b67c-b91ca79967fe">Recycling!$U$119</definedName>
    <definedName name="ox_9b773775_297d_5a62_a014_78202f9fadff" comment="milleleaf node 9b773775-297d-5a62-a014-78202f9fadff">Resume_SensAnal!$AK$101</definedName>
    <definedName name="ox_9b7a29d2_7388_558a_88ed_0018509d54b7" comment="milleleaf node 9b7a29d2-7388-558a-88ed-0018509d54b7">'Use Phase'!$Q$115</definedName>
    <definedName name="ox_9b7c2cb8_00b1_55e2_8ba7_6fa875fde042" comment="milleleaf node 9b7c2cb8-00b1-55e2-8ba7-6fa875fde042">Recycling!$J$156</definedName>
    <definedName name="ox_9b7ef0aa_86dd_5b1d_9d98_e4b3cc5df442" comment="milleleaf node 9b7ef0aa-86dd-5b1d-9d98-e4b3cc5df442">Resume_SensAnal!$AO$45</definedName>
    <definedName name="ox_9b821e86_ef73_5ae2_9e81_120a32945682" comment="milleleaf node 9b821e86-ef73-5ae2-9e81-120a32945682">Resume_SensAnal!$S$76</definedName>
    <definedName name="ox_9b8982b9_0f0c_5f3c_bf7e_f47f9a6b689a" comment="milleleaf node 9b8982b9-0f0c-5f3c-bf7e-f47f9a6b689a">Resume_SensAnal!$M$123</definedName>
    <definedName name="ox_9b8d3b91_711c_5582_976d_2f5f9ee8e1df" comment="milleleaf node 9b8d3b91-711c-5582-976d-2f5f9ee8e1df">'Use Phase'!$L$393</definedName>
    <definedName name="ox_9b8d8211_4253_561a_bd1d_5eec470ec051" comment="milleleaf node 9b8d8211-4253-561a-bd1d-5eec470ec051">Recycling!$B$2</definedName>
    <definedName name="ox_9b8e3d99_c5c3_55cd_859e_5fc36a718757" comment="milleleaf node 9b8e3d99-c5c3-55cd-859e-5fc36a718757">Resume_SensAnal!$F$193</definedName>
    <definedName name="ox_9b8ef2a8_742c_5fa4_9e8f_d2242bd69f71" comment="milleleaf node 9b8ef2a8-742c-5fa4-9e8f-d2242bd69f71">Production!$H$123</definedName>
    <definedName name="ox_9b8f486f_bf2b_5645_9961_776fbead20a1" comment="milleleaf node 9b8f486f-bf2b-5645-9961-776fbead20a1">Production!$H$124</definedName>
    <definedName name="ox_9b975302_4b2b_59c6_bcdb_8bdef7f8c643" comment="milleleaf node 9b975302-4b2b-59c6-bcdb-8bdef7f8c643">'Use Phase'!$AG$230</definedName>
    <definedName name="ox_9b994dc1_11a2_557e_88ca_0363c7d2d649" comment="milleleaf node 9b994dc1-11a2-557e-88ca-0363c7d2d649">Resume_SensAnal!$Q$90</definedName>
    <definedName name="ox_9b9bd597_4e5e_574f_8bb3_17a4120184e2" comment="milleleaf node 9b9bd597-4e5e-574f-8bb3-17a4120184e2">'Heat map article'!$E$57</definedName>
    <definedName name="ox_9b9c75d7_78e1_5a73_9af3_f0215b5b353f" comment="milleleaf node 9b9c75d7-78e1-5a73-9af3-f0215b5b353f">'Use Phase'!$R$170</definedName>
    <definedName name="ox_9b9fd218_057e_5833_a033_194f9c0ff468" comment="milleleaf node 9b9fd218-057e-5833-a033-194f9c0ff468">'Use Phase'!$AE$281</definedName>
    <definedName name="ox_9ba27e96_e5a2_5a55_a560_e0e6b19da7c6" comment="milleleaf node 9ba27e96-e5a2-5a55-a560-e0e6b19da7c6">'Heat map article'!$M$148</definedName>
    <definedName name="ox_9ba688e7_d765_5cda_a64c_1fe5e0348017" comment="milleleaf node 9ba688e7-d765-5cda-a64c-1fe5e0348017">'Use Phase'!$AD$319</definedName>
    <definedName name="ox_9ba6a649_b116_5d43_b9ab_93a35a697105" comment="milleleaf node 9ba6a649-b116-5d43-b9ab-93a35a697105">'Use Phase_Grid'!$P$203</definedName>
    <definedName name="ox_9ba8a547_6bcd_5fb6_9f65_64e8eb8a8c37" comment="milleleaf node 9ba8a547-6bcd-5fb6-9f65-64e8eb8a8c37">Recycling!$E$87</definedName>
    <definedName name="ox_9baaffe4_e172_5800_80ff_de2fc39d84fc" comment="milleleaf node 9baaffe4-e172-5800-80ff-de2fc39d84fc">Recycling!$I$138</definedName>
    <definedName name="ox_9bad3d59_843f_5bbb_a859_b3fd782edc47" comment="milleleaf node 9bad3d59-843f-5bbb-a859-b3fd782edc47">Graphs!$C$65</definedName>
    <definedName name="ox_9bb00d20_b760_53de_b40f_f5622931c952" comment="milleleaf node 9bb00d20-b760-53de-b40f-f5622931c952">Recycling!$R$187</definedName>
    <definedName name="ox_9bb0376d_6ca2_591e_9e0b_b34472b250db" comment="milleleaf node 9bb0376d-6ca2-591e-9e0b-b34472b250db">'Use Phase'!$AK$269</definedName>
    <definedName name="ox_9bb20e10_dad8_5da1_bba8_025525b07d54" comment="milleleaf node 9bb20e10-dad8-5da1-bba8-025525b07d54">Production!$L$41</definedName>
    <definedName name="ox_9bb35b6c_1250_5281_9aaa_af842ed2b515" comment="milleleaf node 9bb35b6c-1250-5281-9aaa-af842ed2b515">Production!$BD$215</definedName>
    <definedName name="ox_9bb38384_8bf9_593d_9796_6cfd5ec9dd2b" comment="milleleaf node 9bb38384-8bf9-593d-9796-6cfd5ec9dd2b">'Use Phase'!$L$91</definedName>
    <definedName name="ox_9bb567f2_9c83_52a1_a6ec_a77fcfd6bcee" comment="milleleaf node 9bb567f2-9c83-52a1-a6ec-a77fcfd6bcee">Resume_SensAnal!$AK$74</definedName>
    <definedName name="ox_9bc0284e_54ef_56e1_94cf_23483123437b" comment="milleleaf node 9bc0284e-54ef-56e1-94cf-23483123437b">Production!$F$66</definedName>
    <definedName name="ox_9bc4c2b4_5bbf_536a_b9aa_80e8ed6a4642" comment="milleleaf node 9bc4c2b4-5bbf-536a-b9aa-80e8ed6a4642">'Heat map article'!$R$120</definedName>
    <definedName name="ox_9bc67870_0bad_5efd_8b26_d148ca41657b" comment="milleleaf node 9bc67870-0bad-5efd-8b26-d148ca41657b">Graphs!$O$60</definedName>
    <definedName name="ox_9bc6a716_e31c_50aa_98b3_45ff381fb3dd" comment="milleleaf node 9bc6a716-e31c-50aa-98b3-45ff381fb3dd">Recycling!$D$145</definedName>
    <definedName name="ox_9bcdd3c1_7bf3_5b54_9c41_15c7f7dbf844" comment="milleleaf node 9bcdd3c1-7bf3-5b54-9c41-15c7f7dbf844">'Heat map article'!$G$19</definedName>
    <definedName name="ox_9bd4c6ae_3f06_5ee5_885f_b163f868d408" comment="milleleaf node 9bd4c6ae-3f06-5ee5-885f-b163f868d408">'Heat map article'!$AQ$11</definedName>
    <definedName name="ox_9bd5f27e_0733_5312_93c1_fea83d472443" comment="milleleaf node 9bd5f27e-0733-5312-93c1-fea83d472443">Resume_SensAnal!$D$60</definedName>
    <definedName name="ox_9bd93558_ea37_511e_9cfe_1fc951926fc6" comment="milleleaf node 9bd93558-ea37-511e-9cfe-1fc951926fc6">'Heat map article'!$AA$95</definedName>
    <definedName name="ox_9bd99001_199b_5182_93eb_e37bbea7e1cf" comment="milleleaf node 9bd99001-199b-5182-93eb-e37bbea7e1cf">'Use Phase'!$AK$348</definedName>
    <definedName name="ox_9bd9a945_b086_5cf0_810f_d1f9d87156d2" comment="milleleaf node 9bd9a945-b086-5cf0-810f-d1f9d87156d2">'Use Phase'!$S$301</definedName>
    <definedName name="ox_9bdd6b32_09c5_532b_9589_60190a1f2a15" comment="milleleaf node 9bdd6b32-09c5-532b-9589-60190a1f2a15">Production!$AZ$3</definedName>
    <definedName name="ox_9bddee0d_81f1_5fda_a642_6df80299e42b" comment="milleleaf node 9bddee0d-81f1-5fda-a642-6df80299e42b">Resume_SensAnal!$G$211</definedName>
    <definedName name="ox_9bddfcb4_67e9_5aab_bbc5_b6f3389c14da" comment="milleleaf node 9bddfcb4-67e9-5aab-bbc5-b6f3389c14da">'Use Phase'!$AG$346</definedName>
    <definedName name="ox_9be1af9a_31fc_5718_af97_03f6e47ae259" comment="milleleaf node 9be1af9a-31fc-5718-af97-03f6e47ae259">Resume_SensAnal!$O$190</definedName>
    <definedName name="ox_9be3ba9c_6d83_5764_8ffc_422ddc76f9c4" comment="milleleaf node 9be3ba9c-6d83-5764-8ffc-422ddc76f9c4">'Heat map article'!$V$34</definedName>
    <definedName name="ox_9bea06f6_1f1c_5ec3_907f_96ebf497e8a0" comment="milleleaf node 9bea06f6-1f1c-5ec3-907f-96ebf497e8a0">'Heat map article'!$AV$32</definedName>
    <definedName name="ox_9beafbaa_a3e7_5a83_b453_1b38ddc20d36" comment="milleleaf node 9beafbaa-a3e7-5a83-b453-1b38ddc20d36">'Use Phase'!$Q$77</definedName>
    <definedName name="ox_9bec5d38_f51d_5919_b45d_03039e9c32bf" comment="milleleaf node 9bec5d38-f51d-5919-b45d-03039e9c32bf">Resume_SensAnal!$AN$42</definedName>
    <definedName name="ox_9bf19eba_ea93_5605_8122_d6448e7c84a4" comment="milleleaf node 9bf19eba-ea93-5605-8122-d6448e7c84a4">'Heat map article'!$BA$9</definedName>
    <definedName name="ox_9bf23ead_35ef_5a86_b6c4_27a32469a7b6" comment="milleleaf node 9bf23ead-35ef-5a86-b6c4-27a32469a7b6">'Heat map article'!$Q$79</definedName>
    <definedName name="ox_9bf896bf_0957_5835_92ed_862f9f57f86c" comment="milleleaf node 9bf896bf-0957-5835-92ed-862f9f57f86c">'Heat map article'!$M$90</definedName>
    <definedName name="ox_9bfa6243_adc3_51a4_b067_87de29c8fe92" comment="milleleaf node 9bfa6243-adc3-51a4-b067-87de29c8fe92">'Use Phase'!$N$215</definedName>
    <definedName name="ox_9bfaef25_50ab_5d45_b490_ff63b36a1c0c" comment="milleleaf node 9bfaef25-50ab-5d45-b490-ff63b36a1c0c">Recycling!$BR$299</definedName>
    <definedName name="ox_9bfec972_7d7c_5bbd_b280_5f14c841d37b" comment="milleleaf node 9bfec972-7d7c-5bbd-b280-5f14c841d37b">Resume_SensAnal!$S$189</definedName>
    <definedName name="ox_9bff02db_9d59_5221_8b30_8f0e02692e7f" comment="milleleaf node 9bff02db-9d59-5221-8b30-8f0e02692e7f">'Heat map article'!$L$39</definedName>
    <definedName name="ox_9c00eadf_f4cf_5d8c_a948_976d36dc4275" comment="milleleaf node 9c00eadf-f4cf-5d8c-a948-976d36dc4275">'Use Phase'!$AH$260</definedName>
    <definedName name="ox_9c02619d_3b72_57ff_8383_c6cd2ed00d00" comment="milleleaf node 9c02619d-3b72-57ff-8383-c6cd2ed00d00">Production!$AS$3</definedName>
    <definedName name="ox_9c04afa0_08e3_5ddc_a376_e98a893a9b32" comment="milleleaf node 9c04afa0-08e3-5ddc-a376-e98a893a9b32">'Use Phase_Grid'!$S$188</definedName>
    <definedName name="ox_9c07d432_2058_55a9_8400_b3a6ad18d04d" comment="milleleaf node 9c07d432-2058-55a9-8400-b3a6ad18d04d">Resume_SensAnal!$AE$67</definedName>
    <definedName name="ox_9c0d048a_a904_5170_bc3f_beb045d5b69a" comment="milleleaf node 9c0d048a-a904-5170-bc3f-beb045d5b69a">Recycling!$AP$1</definedName>
    <definedName name="ox_9c0e340f_2fb5_5785_adb4_8decfa45fa4f" comment="milleleaf node 9c0e340f-2fb5-5785-adb4-8decfa45fa4f">'Heat map article'!$AM$13</definedName>
    <definedName name="ox_9c107333_ebe4_50cf_86b0_8ef805594fdd" comment="milleleaf node 9c107333-ebe4-50cf-86b0-8ef805594fdd">'Use Phase'!$P$189</definedName>
    <definedName name="ox_9c158257_f302_5df0_8347_8d7030e7f9e3" comment="milleleaf node 9c158257-f302-5df0-8347-8d7030e7f9e3">'Use Phase'!$S$353</definedName>
    <definedName name="ox_9c160f66_0a8b_52e5_b380_32661819b44b" comment="milleleaf node 9c160f66-0a8b-52e5-b380-32661819b44b">'Heat map article'!$AB$38</definedName>
    <definedName name="ox_9c16b13f_b1a6_5771_9191_ef462664dfbd" comment="milleleaf node 9c16b13f-b1a6-5771-9191-ef462664dfbd">Recycling!$V$147</definedName>
    <definedName name="ox_9c16bf5e_4244_57a8_8fe2_355a30155757" comment="milleleaf node 9c16bf5e-4244-57a8-8fe2-355a30155757">Recycling!$AU$152</definedName>
    <definedName name="ox_9c17097f_a71f_59b5_842b_ce1347788ff6" comment="milleleaf node 9c17097f-a71f-59b5-842b-ce1347788ff6">'Use Phase'!$L$135</definedName>
    <definedName name="ox_9c18f5af_f4ab_5c75_89fa_037803e2af08" comment="milleleaf node 9c18f5af-f4ab-5c75-89fa-037803e2af08">Production!$H$45</definedName>
    <definedName name="ox_9c1bfd26_4d53_59ad_a443_e601935e4706" comment="milleleaf node 9c1bfd26-4d53-59ad-a443-e601935e4706">Production!$BO$225</definedName>
    <definedName name="ox_9c22540d_b034_5cb7_aedd_70d7e25b55fa" comment="milleleaf node 9c22540d-b034-5cb7-aedd-70d7e25b55fa">Production!$N$163</definedName>
    <definedName name="ox_9c2517fb_a274_55a6_9f73_02c7a6d94b92" comment="milleleaf node 9c2517fb-a274-55a6-9f73-02c7a6d94b92">Recycling!$AO$157</definedName>
    <definedName name="ox_9c2d2676_4227_56fe_b130_cdc0db013688" comment="milleleaf node 9c2d2676-4227-56fe-b130-cdc0db013688">'Use Phase'!$N$248</definedName>
    <definedName name="ox_9c2e8f5a_ca2b_53ae_92c5_4d9e800c75f2" comment="milleleaf node 9c2e8f5a-ca2b-53ae-92c5-4d9e800c75f2">Recycling!$U$109</definedName>
    <definedName name="ox_9c315514_c22d_5064_8125_3c05bd51117d" comment="milleleaf node 9c315514-c22d-5064-8125-3c05bd51117d">Production!$BN$205</definedName>
    <definedName name="ox_9c325495_5565_5a47_b85a_93f8120dbbf0" comment="milleleaf node 9c325495-5565-5a47-b85a-93f8120dbbf0">'Heat map article'!$AB$34</definedName>
    <definedName name="ox_9c368897_dcbe_5d34_b240_69912693fc79" comment="milleleaf node 9c368897-dcbe-5d34-b240-69912693fc79">Recycling!$L$102</definedName>
    <definedName name="ox_9c3d77e8_31ec_58b6_8575_1e7f49e32d49" comment="milleleaf node 9c3d77e8-31ec-58b6-8575-1e7f49e32d49">Recycling!$BO$307</definedName>
    <definedName name="ox_9c3dd01f_4c73_5a79_be65_08cfc106c846" comment="milleleaf node 9c3dd01f-4c73-5a79-be65-08cfc106c846">Recycling!$AP$320</definedName>
    <definedName name="ox_9c402407_5a2a_5e32_8a57_f7944dcf7de4" comment="milleleaf node 9c402407-5a2a-5e32-8a57-f7944dcf7de4">'Heat map article'!$H$41</definedName>
    <definedName name="ox_9c40f4cd_687f_51cb_86a5_a133e52f3b10" comment="milleleaf node 9c40f4cd-687f-51cb-86a5-a133e52f3b10">'Heat map article'!$H$37</definedName>
    <definedName name="ox_9c482c4f_2f50_58d8_90c2_8d185543726c" comment="milleleaf node 9c482c4f-2f50-58d8-90c2-8d185543726c">'Use Phase_Grid'!$W$208</definedName>
    <definedName name="ox_9c4937dd_4a84_59dc_a243_3f7a02421cfb" comment="milleleaf node 9c4937dd-4a84-59dc-a243-3f7a02421cfb">'Use Phase'!$V$188</definedName>
    <definedName name="ox_9c4b1382_e0ff_5e86_b7e8_39a97daace72" comment="milleleaf node 9c4b1382-e0ff-5e86-b7e8-39a97daace72">'Use Phase_Grid'!$M$87</definedName>
    <definedName name="ox_9c4c3075_b07b_5dba_806e_b8e6be3c786e" comment="milleleaf node 9c4c3075-b07b-5dba-806e-b8e6be3c786e">'Heat map article'!$R$65</definedName>
    <definedName name="ox_9c4ed1bc_378e_5cb4_8a5c_304ea5959904" comment="milleleaf node 9c4ed1bc-378e-5cb4-8a5c-304ea5959904">'Use Phase'!$Q$22</definedName>
    <definedName name="ox_9c52d8c6_134e_5825_85fb_a239b1ea9ccf" comment="milleleaf node 9c52d8c6-134e-5825-85fb-a239b1ea9ccf">Recycling!$AR$345</definedName>
    <definedName name="ox_9c5410b0_9556_5f75_a549_de0ab5adbf0e" comment="milleleaf node 9c5410b0-9556-5f75-a549-de0ab5adbf0e">'Heat map article'!$M$124</definedName>
    <definedName name="ox_9c57387b_715d_5d8e_aaff_86122a304334" comment="milleleaf node 9c57387b-715d-5d8e-aaff-86122a304334">'Heat map article'!$AH$31</definedName>
    <definedName name="ox_9c5d928b_c920_59de_b01b_6ed6d1d94e54" comment="milleleaf node 9c5d928b-c920-59de-b01b-6ed6d1d94e54">Graphs!$Q$6</definedName>
    <definedName name="ox_9c622b19_0b38_5840_b599_21751aed5243" comment="milleleaf node 9c622b19-0b38-5840-b599-21751aed5243">Production!$O$32</definedName>
    <definedName name="ox_9c660013_5f58_5ccb_9f38_a909458e31e8" comment="milleleaf node 9c660013-5f58-5ccb-9f38-a909458e31e8">Graphs!$B$18</definedName>
    <definedName name="ox_9c69b20f_eb89_5e7a_94ac_4ab28e8772bf" comment="milleleaf node 9c69b20f-eb89-5e7a-94ac-4ab28e8772bf">Production!$H$53</definedName>
    <definedName name="ox_9c6a2743_766f_5327_b533_0698f08fb2fb" comment="milleleaf node 9c6a2743-766f-5327-b533-0698f08fb2fb">'Use Phase'!$AG$286</definedName>
    <definedName name="ox_9c6af265_12f8_5b8b_8466_869483ff30a6" comment="milleleaf node 9c6af265-12f8-5b8b-8466-869483ff30a6">'Heat map article'!$C$98</definedName>
    <definedName name="ox_9c6b442b_4b5c_5e9d_800d_a70b702520a6" comment="milleleaf node 9c6b442b-4b5c-5e9d-800d-a70b702520a6">'Heat map article'!$AT$15</definedName>
    <definedName name="ox_9c6f0a24_4264_5638_90fe_a48a971571ce" comment="milleleaf node 9c6f0a24-4264-5638-90fe-a48a971571ce">'Use Phase'!$Q$195</definedName>
    <definedName name="ox_9c7182da_47a5_5748_b0a7_053f8398ffa6" comment="milleleaf node 9c7182da-47a5-5748-b0a7-053f8398ffa6">'Use Phase'!$AI$276</definedName>
    <definedName name="ox_9c757d88_24c1_5e7e_b1f8_59307194be4f" comment="milleleaf node 9c757d88-24c1-5e7e-b1f8-59307194be4f">'Use Phase'!$V$271</definedName>
    <definedName name="ox_9c76c131_2bbe_51d9_a768_80197f3a0dea" comment="milleleaf node 9c76c131-2bbe-51d9-a768-80197f3a0dea">'Use Phase'!$W$336</definedName>
    <definedName name="ox_9c793c47_67ba_534c_9b5e_aa4503843cd8" comment="milleleaf node 9c793c47-67ba-534c-9b5e-aa4503843cd8">'Heat map article'!$I$102</definedName>
    <definedName name="ox_9c83fa54_3dd4_542c_bc97_aa7605d2067f" comment="milleleaf node 9c83fa54-3dd4-542c-bc97-aa7605d2067f">Resume_SensAnal!$T$218</definedName>
    <definedName name="ox_9c846ca1_b7e0_541d_ba23_45b3229c99ee" comment="milleleaf node 9c846ca1-b7e0-541d-ba23-45b3229c99ee">'Use Phase'!$J$59</definedName>
    <definedName name="ox_9c87a2c5_ba5f_5d5d_8466_51b3c99f5e07" comment="milleleaf node 9c87a2c5-ba5f-5d5d-8466-51b3c99f5e07">Resume_SensAnal!$S$51</definedName>
    <definedName name="ox_9c886445_3542_5b74_aa47_053e3ac9a3e0" comment="milleleaf node 9c886445-3542-5b74-aa47-053e3ac9a3e0">Resume_SensAnal!$N$153</definedName>
    <definedName name="ox_9c8bb6f5_6f1e_58c6_8506_ddb02c6b641f" comment="milleleaf node 9c8bb6f5-6f1e-58c6-8506-ddb02c6b641f">Production!$BF$87</definedName>
    <definedName name="ox_9c8bd724_cf56_576b_a9cb_fa2eb2dadcb1" comment="milleleaf node 9c8bd724-cf56-576b-a9cb-fa2eb2dadcb1">'Heat map article'!$J$101</definedName>
    <definedName name="ox_9c8d5d2b_b1cd_56d8_b2c3_32f4915cfec5" comment="milleleaf node 9c8d5d2b-b1cd-56d8-b2c3-32f4915cfec5">Resume_SensAnal!$AN$125</definedName>
    <definedName name="ox_9c91e1ba_6ed8_5fd4_8e7c_b9ef6dec8ded" comment="milleleaf node 9c91e1ba-6ed8-5fd4-8e7c-b9ef6dec8ded">'Heat map article'!$P$149</definedName>
    <definedName name="ox_9c92485c_fa3e_55be_89ae_213e940a516b" comment="milleleaf node 9c92485c-fa3e-55be-89ae-213e940a516b">Resume_SensAnal!$AE$39</definedName>
    <definedName name="ox_9c97fdf4_3b6c_5e1e_a160_afb5cc39ffa4" comment="milleleaf node 9c97fdf4-3b6c-5e1e-a160-afb5cc39ffa4">'Use Phase'!$S$325</definedName>
    <definedName name="ox_9c99a011_1679_5e87_bb5d_456f9f50faae" comment="milleleaf node 9c99a011-1679-5e87-bb5d-456f9f50faae">'Use Phase'!$AG$193</definedName>
    <definedName name="ox_9c9c8a17_2d72_5259_8358_012775e6c9b0" comment="milleleaf node 9c9c8a17-2d72-5259-8358-012775e6c9b0">'Heat map article'!$AQ$22</definedName>
    <definedName name="ox_9c9d8d65_bc1f_5775_8a12_a07ac22388c8" comment="milleleaf node 9c9d8d65-bc1f-5775-8a12-a07ac22388c8">Production!$K$127</definedName>
    <definedName name="ox_9ca20cdb_b766_5673_be73_d3cfc2010c48" comment="milleleaf node 9ca20cdb-b766-5673-be73-d3cfc2010c48">'Use Phase_Grid'!$M$152</definedName>
    <definedName name="ox_9caabbec_fdcb_5c62_92ee_612eb9fc704d" comment="milleleaf node 9caabbec-fdcb-5c62-92ee-612eb9fc704d">Production!$M$108</definedName>
    <definedName name="ox_9cabc7f9_5b94_5a5e_845c_d7bd0c6413e5" comment="milleleaf node 9cabc7f9-5b94-5a5e-845c-d7bd0c6413e5">Resume_SensAnal!$V$200</definedName>
    <definedName name="ox_9cafc473_554e_5750_8f40_71f8b70a5a00" comment="milleleaf node 9cafc473-554e-5750-8f40-71f8b70a5a00">Recycling!$AF$87</definedName>
    <definedName name="ox_9cb4c162_9e44_5486_8b16_79c1626b167b" comment="milleleaf node 9cb4c162-9e44-5486-8b16-79c1626b167b">Production!$BM$53</definedName>
    <definedName name="ox_9cb5c9bb_f227_5075_8038_7be0c89bd28f" comment="milleleaf node 9cb5c9bb-f227-5075-8038-7be0c89bd28f">'Use Phase'!$S$237</definedName>
    <definedName name="ox_9cb6de36_5d77_5f4f_a09c_2999dc110d88" comment="milleleaf node 9cb6de36-5d77-5f4f-a09c-2999dc110d88">'Use Phase'!$P$113</definedName>
    <definedName name="ox_9cb9643d_b66f_5ab0_8f51_1cd4775d8386" comment="milleleaf node 9cb9643d-b66f-5ab0-8f51-1cd4775d8386">Recycling!$BM$307</definedName>
    <definedName name="ox_9cb9f637_8535_54f4_a00c_5ea41b97a71d" comment="milleleaf node 9cb9f637-8535-54f4-a00c-5ea41b97a71d">'Heat map article'!$M$123</definedName>
    <definedName name="ox_9cc2da14_dcf1_5a51_a382_55e105015d07" comment="milleleaf node 9cc2da14-dcf1-5a51-a382-55e105015d07">'Use Phase'!$AF$248</definedName>
    <definedName name="ox_9cc6b322_d9c5_55ba_b06f_7072f22270e5" comment="milleleaf node 9cc6b322-d9c5-55ba-b06f-7072f22270e5">Resume_SensAnal!$O$17</definedName>
    <definedName name="ox_9cc70d3f_4617_5513_9a47_47bb32dd74d8" comment="milleleaf node 9cc70d3f-4617-5513-9a47-47bb32dd74d8">'Use Phase'!$AJ$306</definedName>
    <definedName name="ox_9cc8c8ac_808a_5575_a1da_2e80d8b86922" comment="milleleaf node 9cc8c8ac-808a-5575-a1da-2e80d8b86922">'Use Phase'!$C$8</definedName>
    <definedName name="ox_9ccb042f_9ff5_54bb_888f_8e588017cd43" comment="milleleaf node 9ccb042f-9ff5-54bb-888f-8e588017cd43">Resume_SensAnal!$O$157</definedName>
    <definedName name="ox_9ccc26dc_2f1d_55c1_9766_216327049988" comment="milleleaf node 9ccc26dc-2f1d-55c1-9766-216327049988">Production!$N$98</definedName>
    <definedName name="ox_9ccf7bb5_892b_5d2b_b3b5_f9eaad31dbf6" comment="milleleaf node 9ccf7bb5-892b-5d2b-b3b5-f9eaad31dbf6">'Use Phase_Grid'!$V$138</definedName>
    <definedName name="ox_9cd66f0e_662b_58ed_97a3_7e6fe5678acc" comment="milleleaf node 9cd66f0e-662b-58ed-97a3-7e6fe5678acc">Resume_SensAnal!$I$145</definedName>
    <definedName name="ox_9cd70549_be41_5f69_a651_45a3eaf69463" comment="milleleaf node 9cd70549-be41-5f69-a651-45a3eaf69463">Resume_SensAnal!$AN$127</definedName>
    <definedName name="ox_9cd879a9_04f7_54ac_9aa9_6f6fe5563d27" comment="milleleaf node 9cd879a9-04f7-54ac-9aa9-6f6fe5563d27">Resume_SensAnal!$AR$105</definedName>
    <definedName name="ox_9cdc7306_e680_5883_a82b_dfbd4db2d748" comment="milleleaf node 9cdc7306-e680-5883-a82b-dfbd4db2d748">Recycling!$AP$62</definedName>
    <definedName name="ox_9cde00da_5a8c_5158_8922_232212bbe2ae" comment="milleleaf node 9cde00da-5a8c-5158-8922-232212bbe2ae">Resume_SensAnal!$Q$42</definedName>
    <definedName name="ox_9cde5544_1975_5e82_a8ca_35a7384674de" comment="milleleaf node 9cde5544-1975-5e82-a8ca-35a7384674de">Resume_SensAnal!$G$71</definedName>
    <definedName name="ox_9ce0ab8d_a41c_5484_ae15_90269e200eff" comment="milleleaf node 9ce0ab8d-a41c-5484-ae15-90269e200eff">'Use Phase'!$R$80</definedName>
    <definedName name="ox_9ce44764_4074_5be5_a06d_245a41dac79a" comment="milleleaf node 9ce44764-4074-5be5-a06d-245a41dac79a">Production!$M$102</definedName>
    <definedName name="ox_9ce49161_2f88_5672_8c3b_3856ced9f156" comment="milleleaf node 9ce49161-2f88-5672-8c3b-3856ced9f156">'Heat map article'!$I$14</definedName>
    <definedName name="ox_9ce6b673_87e5_57e1_b789_8f7cc4285ad9" comment="milleleaf node 9ce6b673-87e5-57e1-b789-8f7cc4285ad9">'Use Phase'!$M$19</definedName>
    <definedName name="ox_9cecf0b3_9e9f_5560_928b_069bb5e651c7" comment="milleleaf node 9cecf0b3-9e9f-5560-928b-069bb5e651c7">Resume_SensAnal!$AM$76</definedName>
    <definedName name="ox_9cf29917_b236_5607_8bd7_e2dbab29d1c0" comment="milleleaf node 9cf29917-b236-5607-8bd7-e2dbab29d1c0">Recycling!$AQ$318</definedName>
    <definedName name="ox_9cf7a94f_545a_5dab_bd88_525a44b089b9" comment="milleleaf node 9cf7a94f-545a-5dab-bd88-525a44b089b9">'Use Phase_Grid'!$O$9</definedName>
    <definedName name="ox_9cf9cfc6_49e0_58ae_9c4f_74025d502bd2" comment="milleleaf node 9cf9cfc6-49e0-58ae-9c4f-74025d502bd2">'Use Phase'!$D$59</definedName>
    <definedName name="ox_9cf9fa63_082f_5805_9b69_9f35036867e0" comment="milleleaf node 9cf9fa63-082f-5805-9b69-9f35036867e0">Recycling!$J$105</definedName>
    <definedName name="ox_9cff9dac_d4e1_5c1b_8bcb_6cab824f71fc" comment="milleleaf node 9cff9dac-d4e1-5c1b-8bcb-6cab824f71fc">'Use Phase'!$O$162</definedName>
    <definedName name="ox_9d052a6d_b687_5aee_a4ea_5a02120ea6b7" comment="milleleaf node 9d052a6d-b687-5aee-a4ea-5a02120ea6b7">Recycling!$BO$328</definedName>
    <definedName name="ox_9d0952d3_5c56_51cc_8391_23dcf6dd0461" comment="milleleaf node 9d0952d3-5c56-51cc-8391-23dcf6dd0461">'Heat map article'!$C$115</definedName>
    <definedName name="ox_9d0bcb6e_4917_52f6_aab9_3febc21952eb" comment="milleleaf node 9d0bcb6e-4917-52f6-aab9-3febc21952eb">'Heat map article'!$F$121</definedName>
    <definedName name="ox_9d0dc755_930d_5035_ac78_2a5dbc1d406c" comment="milleleaf node 9d0dc755-930d-5035-ac78-2a5dbc1d406c">Resume_SensAnal!$M$32</definedName>
    <definedName name="ox_9d0e8f69_0efb_59d4_83e3_795c7a05039b" comment="milleleaf node 9d0e8f69-0efb-59d4-83e3-795c7a05039b">Production!$AA$156</definedName>
    <definedName name="ox_9d0ec699_74d7_5a70_b6f5_260f98653960" comment="milleleaf node 9d0ec699-74d7-5a70-b6f5-260f98653960">'Use Phase'!$P$282</definedName>
    <definedName name="ox_9d1524f0_1488_59e4_bb77_4db17fc1fc43" comment="milleleaf node 9d1524f0-1488-59e4-bb77-4db17fc1fc43">'Use Phase'!$M$55</definedName>
    <definedName name="ox_9d15acd4_bec6_5468_826f_c7240506cf1e" comment="milleleaf node 9d15acd4-bec6-5468-826f-c7240506cf1e">Resume_SensAnal!$R$191</definedName>
    <definedName name="ox_9d186d4f_5bc6_5d5a_8ce3_1db38b9f2333" comment="milleleaf node 9d186d4f-5bc6-5d5a-8ce3-1db38b9f2333">'Use Phase_Grid'!$T$151</definedName>
    <definedName name="ox_9d19f6fc_9afc_5501_8bbf_756613cf2107" comment="milleleaf node 9d19f6fc-9afc-5501-8bbf-756613cf2107">'Use Phase'!$R$217</definedName>
    <definedName name="ox_9d1cf001_bfcd_514d_9bba_6f65bca8100a" comment="milleleaf node 9d1cf001-bfcd-514d-9bba-6f65bca8100a">'Use Phase'!$Q$24</definedName>
    <definedName name="ox_9d1e353c_740b_5cb6_8b35_0dad4cc07ffc" comment="milleleaf node 9d1e353c-740b-5cb6-8b35-0dad4cc07ffc">'Heat map article'!$AH$123</definedName>
    <definedName name="ox_9d3175bf_6972_5bdf_820b_231665bebc82" comment="milleleaf node 9d3175bf-6972-5bdf-820b-231665bebc82">Resume_SensAnal!$M$51</definedName>
    <definedName name="ox_9d3252d5_987f_5610_ad2d_5539fbec0cea" comment="milleleaf node 9d3252d5-987f-5610-ad2d-5539fbec0cea">Production!$I$121</definedName>
    <definedName name="ox_9d3266fb_3c84_5a95_bae5_620f40c2003e" comment="milleleaf node 9d3266fb-3c84-5a95-bae5-620f40c2003e">'Use Phase'!$Q$49</definedName>
    <definedName name="ox_9d32bf2e_fec4_5ace_81f2_71cfcb597c85" comment="milleleaf node 9d32bf2e-fec4-5ace-81f2-71cfcb597c85">'Use Phase'!$T$220</definedName>
    <definedName name="ox_9d359b76_ba4c_5ad8_9608_11b474740fc1" comment="milleleaf node 9d359b76-ba4c-5ad8-9608-11b474740fc1">'Use Phase_Grid'!$K$14</definedName>
    <definedName name="ox_9d36eb3c_277a_5cf0_bfcc_e2d9d2fc083d" comment="milleleaf node 9d36eb3c-277a-5cf0-bfcc-e2d9d2fc083d">Recycling!$M$122</definedName>
    <definedName name="ox_9d3b0b7f_27a1_5101_bbb3_fb47733b8447" comment="milleleaf node 9d3b0b7f-27a1-5101-bbb3-fb47733b8447">Production!$M$240</definedName>
    <definedName name="ox_9d3be170_b395_5e00_84bf_1c1974a3a6f0" comment="milleleaf node 9d3be170-b395-5e00-84bf-1c1974a3a6f0">'Use Phase_Grid'!$D$8</definedName>
    <definedName name="ox_9d3c7eb3_22da_5149_a7b6_63e13eed4c23" comment="milleleaf node 9d3c7eb3-22da-5149-a7b6-63e13eed4c23">Production!$AO$86</definedName>
    <definedName name="ox_9d3ce4db_b882_5bf2_b2cb_58da7aac0a1a" comment="milleleaf node 9d3ce4db-b882-5bf2-b2cb-58da7aac0a1a">Production!$Q$32</definedName>
    <definedName name="ox_9d3ecaa4_5361_5780_9935_93533e6ba15c" comment="milleleaf node 9d3ecaa4-5361-5780-9935-93533e6ba15c">Production!$R$61</definedName>
    <definedName name="ox_9d40d873_0a1d_5b06_82ae_d14b3589cbda" comment="milleleaf node 9d40d873-0a1d-5b06-82ae-d14b3589cbda">'Use Phase'!$M$353</definedName>
    <definedName name="ox_9d417f0c_5f19_5dbc_8b8a_546d17b4bf8a" comment="milleleaf node 9d417f0c-5f19-5dbc-8b8a-546d17b4bf8a">Recycling!$AV$122</definedName>
    <definedName name="ox_9d41dafe_562b_5a58_b266_79fe6441052e" comment="milleleaf node 9d41dafe-562b-5a58-b266-79fe6441052e">Recycling!$BW$105</definedName>
    <definedName name="ox_9d4231a9_4144_5ee5_ba4d_c73e53e32fa4" comment="milleleaf node 9d4231a9-4144-5ee5-ba4d-c73e53e32fa4">Production!$O$28</definedName>
    <definedName name="ox_9d439459_b22d_5948_8157_2eb4a7bb8277" comment="milleleaf node 9d439459-b22d-5948-8157-2eb4a7bb8277">Production!$Y$156</definedName>
    <definedName name="ox_9d466c33_6725_5272_8ddb_6b605e617e38" comment="milleleaf node 9d466c33-6725-5272-8ddb-6b605e617e38">Production!$AA$86</definedName>
    <definedName name="ox_9d4fc3ad_d32e_5ab7_b00c_cd6c6aa28fbd" comment="milleleaf node 9d4fc3ad-d32e-5ab7-b00c-cd6c6aa28fbd">'Use Phase'!$U$309</definedName>
    <definedName name="ox_9d5276b2_0b94_558b_b265_987b3b028411" comment="milleleaf node 9d5276b2-0b94-558b-b265-987b3b028411">'Use Phase_Grid'!$Q$210</definedName>
    <definedName name="ox_9d55666a_012b_5fbc_9b75_7c24a0a39868" comment="milleleaf node 9d55666a-012b-5fbc-9b75-7c24a0a39868">Graphs!$I$63</definedName>
    <definedName name="ox_9d564a3a_847a_5ab5_9b39_fa1d2e1bbdfe" comment="milleleaf node 9d564a3a-847a-5ab5-9b39-fa1d2e1bbdfe">Recycling!$AB$95</definedName>
    <definedName name="ox_9d564eaa_fad4_5a70_9c9d_c2fee6f58ab4" comment="milleleaf node 9d564eaa-fad4-5a70-9c9d-c2fee6f58ab4">Production!$D$23</definedName>
    <definedName name="ox_9d5947b5_3c46_51a3_aa2a_c129b96b8f17" comment="milleleaf node 9d5947b5-3c46-51a3-aa2a-c129b96b8f17">'Use Phase'!$Q$201</definedName>
    <definedName name="ox_9d597ceb_8a8a_5779_905d_bb90e2be87ed" comment="milleleaf node 9d597ceb-8a8a-5779-905d-bb90e2be87ed">Resume_SensAnal!$F$50</definedName>
    <definedName name="ox_9d5a22fc_c735_5cf1_837e_38d043fb6c72" comment="milleleaf node 9d5a22fc-c735-5cf1-837e-38d043fb6c72">'Use Phase'!$J$322</definedName>
    <definedName name="ox_9d5a3875_a1b0_599b_89bf_8c6dac7e625b" comment="milleleaf node 9d5a3875-a1b0-599b-89bf-8c6dac7e625b">Recycling!$AR$301</definedName>
    <definedName name="ox_9d5ae805_27c7_51f3_91e3_a9d731b31d65" comment="milleleaf node 9d5ae805-27c7-51f3-91e3-a9d731b31d65">'Use Phase'!$AE$200</definedName>
    <definedName name="ox_9d5c3a75_5438_58ca_a363_07a3419ee38e" comment="milleleaf node 9d5c3a75-5438-58ca-a363-07a3419ee38e">Resume_SensAnal!$AL$91</definedName>
    <definedName name="ox_9d5e8c73_a45e_566d_8f15_41985f318d93" comment="milleleaf node 9d5e8c73-a45e-566d-8f15-41985f318d93">Resume_SensAnal!$AP$129</definedName>
    <definedName name="ox_9d60a415_02f0_5d30_85ef_7a9a9b393634" comment="milleleaf node 9d60a415-02f0-5d30-85ef-7a9a9b393634">'Use Phase'!$U$204</definedName>
    <definedName name="ox_9d618614_8756_5fef_aea3_7bb242beec32" comment="milleleaf node 9d618614-8756-5fef-aea3-7bb242beec32">'Use Phase_Grid'!$J$173</definedName>
    <definedName name="ox_9d62f69e_0beb_5f77_8e81_2dc7a576f20b" comment="milleleaf node 9d62f69e-0beb-5f77-8e81-2dc7a576f20b">'Heat map article'!$AD$88</definedName>
    <definedName name="ox_9d6304e0_022b_530b_99bb_ff5da4bd31eb" comment="milleleaf node 9d6304e0-022b-530b-99bb-ff5da4bd31eb">Recycling!$CC$113</definedName>
    <definedName name="ox_9d63f238_6def_5d38_b45f_f6669705b343" comment="milleleaf node 9d63f238-6def-5d38-b45f-f6669705b343">Production!$M$109</definedName>
    <definedName name="ox_9d64df44_3162_58e6_8cfe_ce70cf5b48de" comment="milleleaf node 9d64df44-3162-58e6-8cfe-ce70cf5b48de">'Heat map article'!$AX$6</definedName>
    <definedName name="ox_9d67fccb_0909_551e_99cd_675d9eefb713" comment="milleleaf node 9d67fccb-0909-551e-99cd-675d9eefb713">'Heat map article'!$AI$40</definedName>
    <definedName name="ox_9d6804fa_b5f7_53ed_ae8f_6de1cb790b28" comment="milleleaf node 9d6804fa-b5f7-53ed-ae8f-6de1cb790b28">Resume_SensAnal!$N$104</definedName>
    <definedName name="ox_9d695025_c37a_524c_9231_88495d915218" comment="milleleaf node 9d695025-c37a-524c-9231-88495d915218">Recycling!$AR$72</definedName>
    <definedName name="ox_9d6c68ec_0703_560f_8829_ba4c021fb1d6" comment="milleleaf node 9d6c68ec-0703-560f-8829-ba4c021fb1d6">Production!$AL$45</definedName>
    <definedName name="ox_9d75fea7_feae_5249_b22b_a5489bd5a770" comment="milleleaf node 9d75fea7-feae-5249-b22b-a5489bd5a770">'Use Phase'!$S$298</definedName>
    <definedName name="ox_9d767c6d_8180_5a31_afed_e11d31642ad8" comment="milleleaf node 9d767c6d-8180-5a31-afed-e11d31642ad8">'Use Phase'!$B$46</definedName>
    <definedName name="ox_9d7ad3ef_9238_5a1d_a485_f91ccfb0ba7a" comment="milleleaf node 9d7ad3ef-9238-5a1d-a485-f91ccfb0ba7a">'Use Phase'!$Q$210</definedName>
    <definedName name="ox_9d7cbba5_52b2_59e0_a72b_2e0d1f33a5f7" comment="milleleaf node 9d7cbba5-52b2-59e0-a72b-2e0d1f33a5f7">'Use Phase'!$AH$321</definedName>
    <definedName name="ox_9d7fc068_f953_5895_9042_32da8ae7db9c" comment="milleleaf node 9d7fc068-f953-5895-9042-32da8ae7db9c">'Heat map article'!$E$136</definedName>
    <definedName name="ox_9d812d14_38a3_576c_9ab5_b13a584ddbf6" comment="milleleaf node 9d812d14-38a3-576c-9ab5-b13a584ddbf6">Recycling!$E$151</definedName>
    <definedName name="ox_9d82dbe8_6dde_532a_95f1_8706b0f8df9e" comment="milleleaf node 9d82dbe8-6dde-532a-95f1-8706b0f8df9e">Production!$AL$187</definedName>
    <definedName name="ox_9d86455c_e8fa_5a46_8b24_c3d2b3863d44" comment="milleleaf node 9d86455c-e8fa-5a46-8b24-c3d2b3863d44">'Use Phase_Grid'!$R$8</definedName>
    <definedName name="ox_9d8d51a7_2647_5bcb_89d8_3b82702ba9e6" comment="milleleaf node 9d8d51a7-2647-5bcb-89d8-3b82702ba9e6">Graphs!$K$13</definedName>
    <definedName name="ox_9d8fd0f3_1aba_5ddf_afaa_ae6faf42cd8e" comment="milleleaf node 9d8fd0f3-1aba-5ddf-afaa-ae6faf42cd8e">Production!$AJ$87</definedName>
    <definedName name="ox_9d916d5c_4502_58f8_b58f_b0f7e9914e0a" comment="milleleaf node 9d916d5c-4502-58f8-b58f-b0f7e9914e0a">'Use Phase_Grid'!$L$232</definedName>
    <definedName name="ox_9d936eb7_e049_5ee9_bcc5_a9e2255b7e81" comment="milleleaf node 9d936eb7-e049-5ee9-bcc5-a9e2255b7e81">'Use Phase'!$AK$238</definedName>
    <definedName name="ox_9d943878_0c1d_54d7_9128_f0367792b6e8" comment="milleleaf node 9d943878-0c1d-54d7-9128-f0367792b6e8">Resume_SensAnal!$M$208</definedName>
    <definedName name="ox_9d94bf5e_31fd_529d_ab19_156b44370868" comment="milleleaf node 9d94bf5e-31fd-529d-ab19-156b44370868">'Use Phase'!$V$320</definedName>
    <definedName name="ox_9d959aa5_17fd_59a1_b17d_384605faa9e1" comment="milleleaf node 9d959aa5-17fd-59a1-b17d-384605faa9e1">'Heat map article'!$BB$22</definedName>
    <definedName name="ox_9d979634_6a6e_5f6a_bc9d_e53e9f4328ff" comment="milleleaf node 9d979634-6a6e-5f6a-bc9d-e53e9f4328ff">Recycling!$D$143</definedName>
    <definedName name="ox_9d992a87_615e_553b_bfef_9e2634885c01" comment="milleleaf node 9d992a87-615e-553b-bfef-9e2634885c01">'Heat map article'!$I$138</definedName>
    <definedName name="ox_9d9b7c6e_d8bc_52c5_a6dc_d9aa6340c8bb" comment="milleleaf node 9d9b7c6e-d8bc-52c5-a6dc-d9aa6340c8bb">Production!$J$232</definedName>
    <definedName name="ox_9d9bce5b_b430_5717_86a3_a4c8f9baca6b" comment="milleleaf node 9d9bce5b-b430-5717-86a3-a4c8f9baca6b">'Use Phase'!$S$327</definedName>
    <definedName name="ox_9d9c3d98_e5cd_5629_a05c_c47301f1a8df" comment="milleleaf node 9d9c3d98-e5cd-5629-a05c-c47301f1a8df">'Heat map article'!$AB$120</definedName>
    <definedName name="ox_9d9d1cfd_688e_56ee_a63a_ddbe6c36bc40" comment="milleleaf node 9d9d1cfd-688e-56ee-a63a-ddbe6c36bc40">'Use Phase_Grid'!$K$253</definedName>
    <definedName name="ox_9d9dd78b_8d55_5bb0_b34a_a4887eacee8d" comment="milleleaf node 9d9dd78b-8d55-5bb0-b34a-a4887eacee8d">'Heat map article'!$AD$73</definedName>
    <definedName name="ox_9d9e3dde_f500_5063_986c_e72235d2326b" comment="milleleaf node 9d9e3dde-f500-5063-986c-e72235d2326b">'Use Phase_Grid'!$K$172</definedName>
    <definedName name="ox_9d9e5f81_6cf2_5136_abe2_ca22baf615b2" comment="milleleaf node 9d9e5f81-6cf2-5136-abe2-ca22baf615b2">Production!$R$20</definedName>
    <definedName name="ox_9da199a8_4174_5e75_8fe2_cd705a2bd1f6" comment="milleleaf node 9da199a8-4174-5e75-8fe2-cd705a2bd1f6">'Heat map article'!$AU$28</definedName>
    <definedName name="ox_9da36800_fe83_58d5_a923_164728f5a89e" comment="milleleaf node 9da36800-fe83-58d5-a923-164728f5a89e">Graphs!$H$49</definedName>
    <definedName name="ox_9da58b87_33c5_533c_b3d3_628ce36a75c1" comment="milleleaf node 9da58b87-33c5-533c-b3d3-628ce36a75c1">Graphs!$D$46</definedName>
    <definedName name="ox_9da7e871_c35c_51a8_a55a_bbca85bb6997" comment="milleleaf node 9da7e871-c35c-51a8-a55a-bbca85bb6997">'Use Phase'!$O$238</definedName>
    <definedName name="ox_9dad478b_e7aa_5631_acf3_333aa4138412" comment="milleleaf node 9dad478b-e7aa-5631-acf3-333aa4138412">'Heat map article'!$AY$12</definedName>
    <definedName name="ox_9dae0dad_6008_5da9_94f2_436b394011ba" comment="milleleaf node 9dae0dad-6008-5da9-94f2-436b394011ba">'Use Phase'!$V$155</definedName>
    <definedName name="ox_9db1545c_a4dd_5bcd_ad26_037c74667633" comment="milleleaf node 9db1545c-a4dd-5bcd-ad26-037c74667633">Resume_SensAnal!$I$63</definedName>
    <definedName name="ox_9db476c3_07b8_52fd_a058_efce202329ed" comment="milleleaf node 9db476c3-07b8-52fd-a058-efce202329ed">'Heat map article'!$AA$90</definedName>
    <definedName name="ox_9db7a80d_bbe6_5963_a1b9_8e9fbfa617ee" comment="milleleaf node 9db7a80d-bbe6-5963-a1b9-8e9fbfa617ee">Production!$AV$13</definedName>
    <definedName name="ox_9dbaf5bc_64b1_5fb3_a323_1e3577a14306" comment="milleleaf node 9dbaf5bc-64b1-5fb3-a323-1e3577a14306">'Use Phase'!$U$347</definedName>
    <definedName name="ox_9dbda90c_f5dd_58d1_9dd5_a59c899a5d20" comment="milleleaf node 9dbda90c-f5dd-58d1-9dd5-a59c899a5d20">Whisker_Sens!$C$20</definedName>
    <definedName name="ox_9dc131c5_0da0_5038_89c1_8eb95ef38302" comment="milleleaf node 9dc131c5-0da0-5038-89c1-8eb95ef38302">Production!$N$117</definedName>
    <definedName name="ox_9dc2bd79_6665_5288_8c5d_dbc7495cd55d" comment="milleleaf node 9dc2bd79-6665-5288-8c5d-dbc7495cd55d">Resume_SensAnal!$AL$76</definedName>
    <definedName name="ox_9dc33005_88ac_5ca5_82b2_bb423d23807f" comment="milleleaf node 9dc33005-88ac-5ca5-82b2-bb423d23807f">Resume_SensAnal!$AB$99</definedName>
    <definedName name="ox_9dc35a73_d8ee_561a_89e6_702c3b989002" comment="milleleaf node 9dc35a73-d8ee-561a-89e6-702c3b989002">'Use Phase_Grid'!$K$159</definedName>
    <definedName name="ox_9dc35c4e_2f5e_512e_bf22_e6d4300ba944" comment="milleleaf node 9dc35c4e-2f5e-512e-bf22-e6d4300ba944">'Use Phase_Grid'!$B$9</definedName>
    <definedName name="ox_9dc43558_32c3_57a8_ac77_5ca072a7ef32" comment="milleleaf node 9dc43558-32c3-57a8-ac77-5ca072a7ef32">Production!$F$173</definedName>
    <definedName name="ox_9dc5dd6e_710c_5d46_8b99_bcd3f97407a6" comment="milleleaf node 9dc5dd6e-710c-5d46-8b99-bcd3f97407a6">Resume_SensAnal!$T$164</definedName>
    <definedName name="ox_9dc86337_c85f_5dbe_a5ba_d812a076cbc4" comment="milleleaf node 9dc86337-c85f-5dbe-a5ba-d812a076cbc4">Production!$BF$49</definedName>
    <definedName name="ox_9dd46b21_c57c_56aa_bebc_a881466101f7" comment="milleleaf node 9dd46b21-c57c-56aa-bebc-a881466101f7">Recycling!$AM$143</definedName>
    <definedName name="ox_9dd600e0_c754_51f2_98b7_96eb46cf6254" comment="milleleaf node 9dd600e0-c754-51f2-98b7-96eb46cf6254">'Heat map article'!$D$73</definedName>
    <definedName name="ox_9dd64535_dc50_5b0d_8241_c245bac5f0d4" comment="milleleaf node 9dd64535-dc50-5b0d-8241-c245bac5f0d4">Production!$BO$47</definedName>
    <definedName name="ox_9ddaaeed_db35_5e4c_8e1e_3c9e2f2ca336" comment="milleleaf node 9ddaaeed-db35-5e4c-8e1e-3c9e2f2ca336">Recycling!$AL$157</definedName>
    <definedName name="ox_9ddee287_51ac_5426_9026_851e0983071f" comment="milleleaf node 9ddee287-51ac-5426-9026-851e0983071f">Recycling!$BK$318</definedName>
    <definedName name="ox_9de1b9b7_42f2_50f6_865c_5408adc293a9" comment="milleleaf node 9de1b9b7-42f2-50f6-865c-5408adc293a9">Recycling!$U$114</definedName>
    <definedName name="ox_9de5275c_b70b_54fe_aad9_6478692a5d89" comment="milleleaf node 9de5275c-b70b-54fe-aad9-6478692a5d89">'Heat map article'!$AT$30</definedName>
    <definedName name="ox_9de8c1be_3694_5a5a_8812_eada2d623f15" comment="milleleaf node 9de8c1be-3694-5a5a-8812-eada2d623f15">'Use Phase'!$W$294</definedName>
    <definedName name="ox_9de94f8d_3157_58ae_ae4e_26113761fb4d" comment="milleleaf node 9de94f8d-3157-58ae-ae4e-26113761fb4d">'Heat map article'!$Y$98</definedName>
    <definedName name="ox_9dee219a_2eb4_50a3_ae7f_cc2fd2902731" comment="milleleaf node 9dee219a-2eb4-50a3-ae7f-cc2fd2902731">Recycling!$O$177</definedName>
    <definedName name="ox_9df0136a_3c7e_5930_8883_96d04d568d55" comment="milleleaf node 9df0136a-3c7e-5930-8883-96d04d568d55">Recycling!$AH$189</definedName>
    <definedName name="ox_9df52744_4db3_5a24_8915_11a929b36612" comment="milleleaf node 9df52744-4db3-5a24-8915-11a929b36612">'Use Phase_Grid'!$L$220</definedName>
    <definedName name="ox_9df5659c_0411_5297_9306_b65de22ca565" comment="milleleaf node 9df5659c-0411-5297-9306-b65de22ca565">'Use Phase'!$AE$257</definedName>
    <definedName name="ox_9df5b99f_32e0_5298_bd73_aa8edd879999" comment="milleleaf node 9df5b99f-32e0-5298-bd73-aa8edd879999">'Use Phase'!$T$201</definedName>
    <definedName name="ox_9df7e613_228e_5379_ae75_59f5c47ecea4" comment="milleleaf node 9df7e613-228e-5379-ae75-59f5c47ecea4">'Heat map article'!$AH$45</definedName>
    <definedName name="ox_9dfed8ec_8a37_5c98_af2d_9981a10c0864" comment="milleleaf node 9dfed8ec-8a37-5c98-af2d-9981a10c0864">Recycling!$BO$330</definedName>
    <definedName name="ox_9e01dd96_de5d_5321_ba7b_9a9e92988231" comment="milleleaf node 9e01dd96-de5d-5321-ba7b-9a9e92988231">'Use Phase'!$S$190</definedName>
    <definedName name="ox_9e0305fc_8f8f_53ee_90ff_f95bfa77c733" comment="milleleaf node 9e0305fc-8f8f-53ee-90ff-f95bfa77c733">Resume_SensAnal!$F$125</definedName>
    <definedName name="ox_9e0370e0_67c5_5217_8496_097226b600ce" comment="milleleaf node 9e0370e0-67c5-5217-8496-097226b600ce">Recycling!$BC$84</definedName>
    <definedName name="ox_9e09169a_2b8a_5ea2_92dc_988851917e3f" comment="milleleaf node 9e09169a-2b8a-5ea2-92dc-988851917e3f">Recycling!$BB$142</definedName>
    <definedName name="ox_9e0cd3e8_e041_5c18_8878_8b2263c5c741" comment="milleleaf node 9e0cd3e8-e041-5c18-8878-8b2263c5c741">'Heat map article'!$O$35</definedName>
    <definedName name="ox_9e135c43_f484_5738_bf05_01894a2ce4d3" comment="milleleaf node 9e135c43-f484-5738-bf05-01894a2ce4d3">Resume_SensAnal!$R$188</definedName>
    <definedName name="ox_9e18a135_20e6_5a15_864e_fff07d364738" comment="milleleaf node 9e18a135-20e6-5a15-864e-fff07d364738">Production!$E$118</definedName>
    <definedName name="ox_9e1be87b_91ef_5bf6_9b50_0dbb475ef473" comment="milleleaf node 9e1be87b-91ef-5bf6-9b50-0dbb475ef473">Production!$N$174</definedName>
    <definedName name="ox_9e1d7ccc_c279_519b_ba9a_237514039a5f" comment="milleleaf node 9e1d7ccc-c279-519b-ba9a-237514039a5f">Resume_SensAnal!$AB$37</definedName>
    <definedName name="ox_9e1f3909_de46_5104_91e1_e2d4bd695e6f" comment="milleleaf node 9e1f3909-de46-5104-91e1-e2d4bd695e6f">Recycling!$BJ$4</definedName>
    <definedName name="ox_9e23c1d7_4184_5980_8a07_96f2cc40fe20" comment="milleleaf node 9e23c1d7-4184-5980-8a07-96f2cc40fe20">'Use Phase'!$P$269</definedName>
    <definedName name="ox_9e276533_e01b_5f6d_a5e6_481294a9ecf7" comment="milleleaf node 9e276533-e01b-5f6d-a5e6-481294a9ecf7">Resume_SensAnal!$H$64</definedName>
    <definedName name="ox_9e297d6e_acde_5cd8_8d20_065b6207c474" comment="milleleaf node 9e297d6e-acde-5cd8-8d20-065b6207c474">'Heat map article'!$M$107</definedName>
    <definedName name="ox_9e29ba5e_55d3_50d8_a36a_a55b1bfc26f4" comment="milleleaf node 9e29ba5e-55d3-50d8-a36a-a55b1bfc26f4">'Heat map article'!$W$34</definedName>
    <definedName name="ox_9e2a2a1e_0267_536b_b2c2_7441fa96a0f6" comment="milleleaf node 9e2a2a1e-0267-536b-b2c2-7441fa96a0f6">'Use Phase'!$O$209</definedName>
    <definedName name="ox_9e2ba5da_680a_54d0_b693_cc362dc16002" comment="milleleaf node 9e2ba5da-680a-54d0-b693-cc362dc16002">Recycling!$AU$44</definedName>
    <definedName name="ox_9e2f310b_ff76_5954_bd4c_aaf8d7745837" comment="milleleaf node 9e2f310b-ff76-5954-bd4c-aaf8d7745837">'Use Phase'!$O$308</definedName>
    <definedName name="ox_9e33e096_e95b_5675_aa3e_b97cb3cf0393" comment="milleleaf node 9e33e096-e95b-5675-aa3e-b97cb3cf0393">'Use Phase'!$AI$329</definedName>
    <definedName name="ox_9e375211_2071_5c73_9caa_db46c7d57c6f" comment="milleleaf node 9e375211-2071-5c73-9caa-db46c7d57c6f">Resume_SensAnal!$D$77</definedName>
    <definedName name="ox_9e379e14_9516_5a2e_a69c_ebfaf403b738" comment="milleleaf node 9e379e14-9516-5a2e-a69c-ebfaf403b738">'Heat map article'!$G$41</definedName>
    <definedName name="ox_9e388802_bc00_50e7_865a_f429171abcbd" comment="milleleaf node 9e388802-bc00-50e7-865a-f429171abcbd">Resume_SensAnal!$Q$32</definedName>
    <definedName name="ox_9e3a4378_850b_5620_9430_66e8870490b0" comment="milleleaf node 9e3a4378-850b-5620-9430-66e8870490b0">'Heat map article'!$X$45</definedName>
    <definedName name="ox_9e3a71db_8861_502a_b7ec_a1e10d1e132f" comment="milleleaf node 9e3a71db-8861-502a-b7ec-a1e10d1e132f">Recycling!$S$138</definedName>
    <definedName name="ox_9e3a8967_60ff_54d6_9c42_1ad957c6aac1" comment="milleleaf node 9e3a8967-60ff-54d6-9c42-1ad957c6aac1">Production!$M$63</definedName>
    <definedName name="ox_9e3c188d_f1ea_5659_9a96_6b63fcfae123" comment="milleleaf node 9e3c188d-f1ea-5659-9a96-6b63fcfae123">Production!$BN$221</definedName>
    <definedName name="ox_9e3d1cd9_5fdf_51b1_9098_2d361c3fbba6" comment="milleleaf node 9e3d1cd9-5fdf-51b1-9098-2d361c3fbba6">'Use Phase_Grid'!$W$215</definedName>
    <definedName name="ox_9e3dc202_03c8_531c_816d_c4831d4708e0" comment="milleleaf node 9e3dc202-03c8-531c-816d-c4831d4708e0">'Use Phase'!$T$353</definedName>
    <definedName name="ox_9e3fb40d_75e3_5a1f_96f2_b4ee553105e5" comment="milleleaf node 9e3fb40d-75e3-5a1f-96f2-b4ee553105e5">Recycling!$AV$299</definedName>
    <definedName name="ox_9e442938_1bd3_50ea_a125_d39e8f44055d" comment="milleleaf node 9e442938-1bd3-50ea-a125-d39e8f44055d">'Use Phase_Grid'!$R$90</definedName>
    <definedName name="ox_9e45662f_af81_5df1_bde4_ec999e9662df" comment="milleleaf node 9e45662f-af81-5df1-bde4-ec999e9662df">'Use Phase'!$K$142</definedName>
    <definedName name="ox_9e456733_3916_5bf5_a78b_9e11a4c1d58a" comment="milleleaf node 9e456733-3916-5bf5-a78b-9e11a4c1d58a">Resume_SensAnal!$A$211</definedName>
    <definedName name="ox_9e4af0b0_62be_5bd1_ba43_e05fe137d31b" comment="milleleaf node 9e4af0b0-62be-5bd1-ba43-e05fe137d31b">'Use Phase'!$U$275</definedName>
    <definedName name="ox_9e4c1246_39f4_5985_9ebe_1a6586f41eac" comment="milleleaf node 9e4c1246-39f4-5985-9ebe-1a6586f41eac">'Heat map article'!$U$79</definedName>
    <definedName name="ox_9e58a127_554a_561a_ab56_0b37a5d70594" comment="milleleaf node 9e58a127-554a-561a-ab56-0b37a5d70594">'Heat map article'!$Z$100</definedName>
    <definedName name="ox_9e5a4f64_6c42_5b2d_8085_548c9baf7194" comment="milleleaf node 9e5a4f64-6c42-5b2d-8085-548c9baf7194">Production!$AA$150</definedName>
    <definedName name="ox_9e5c2e2f_13f6_5f59_bb23_e16d2a13b483" comment="milleleaf node 9e5c2e2f-13f6-5f59-bb23-e16d2a13b483">Resume_SensAnal!$G$23</definedName>
    <definedName name="ox_9e5c887d_f7c2_5db8_94e8_23160fd3bf84" comment="milleleaf node 9e5c887d-f7c2-5db8-94e8-23160fd3bf84">'Heat map article'!$U$37</definedName>
    <definedName name="ox_9e5dffe4_bcf6_5f7a_af5f_488af8784d5d" comment="milleleaf node 9e5dffe4-bcf6-5f7a-af5f-488af8784d5d">Resume_SensAnal!$AE$98</definedName>
    <definedName name="ox_9e5e9da4_26e3_5b11_8874_6273108bfee7" comment="milleleaf node 9e5e9da4-26e3-5b11-8874-6273108bfee7">'Use Phase'!$P$39</definedName>
    <definedName name="ox_9e5fa3d3_40b4_507f_ad89_d45b9ec10fbb" comment="milleleaf node 9e5fa3d3-40b4-507f-ad89-d45b9ec10fbb">Recycling!$BC$143</definedName>
    <definedName name="ox_9e60af78_b90b_5fb5_ab97_bc99f881b0cc" comment="milleleaf node 9e60af78-b90b-5fb5-ab97-bc99f881b0cc">'Use Phase_Grid'!$U$165</definedName>
    <definedName name="ox_9e614514_60f7_5d4b_a52f_4a927629aa8d" comment="milleleaf node 9e614514-60f7-5d4b-a52f-4a927629aa8d">'Heat map article'!$AN$8</definedName>
    <definedName name="ox_9e67380f_256d_57dd_8a48_28b5ef261674" comment="milleleaf node 9e67380f-256d-57dd-8a48-28b5ef261674">'Use Phase'!$T$341</definedName>
    <definedName name="ox_9e67d32c_2d80_5304_8b62_2a9ea3c60396" comment="milleleaf node 9e67d32c-2d80-5304-8b62-2a9ea3c60396">'Use Phase'!$K$129</definedName>
    <definedName name="ox_9e68ccbb_d427_55ef_b40d_3805ff00419f" comment="milleleaf node 9e68ccbb-d427-55ef-b40d-3805ff00419f">Resume_SensAnal!$AP$117</definedName>
    <definedName name="ox_9e72728f_d40f_5e95_82b6_72a815e50502" comment="milleleaf node 9e72728f-d40f-5e95-82b6-72a815e50502">Resume_SensAnal!$Q$164</definedName>
    <definedName name="ox_9e72fd72_4855_56d5_b206_29fea4853c73" comment="milleleaf node 9e72fd72-4855-56d5-b206-29fea4853c73">'Heat map article'!$L$33</definedName>
    <definedName name="ox_9e7410d0_7f29_5b77_981b_8b63a7d1c834" comment="milleleaf node 9e7410d0-7f29-5b77-981b-8b63a7d1c834">Recycling!$V$144</definedName>
    <definedName name="ox_9e772453_2813_5038_9c59_a0e47c13a2d0" comment="milleleaf node 9e772453-2813-5038-9c59-a0e47c13a2d0">Resume_SensAnal!$AI$58</definedName>
    <definedName name="ox_9e7ca95e_f35a_5f6c_bbd9_698a90e0d5e5" comment="milleleaf node 9e7ca95e-f35a-5f6c-bbd9-698a90e0d5e5">Recycling!$S$170</definedName>
    <definedName name="ox_9e7f4376_635b_5b17_9454_868114cb6834" comment="milleleaf node 9e7f4376-635b-5b17-9454-868114cb6834">'Use Phase_Grid'!$P$147</definedName>
    <definedName name="ox_9e7fafc2_bf6a_529f_9037_69ca15c89dec" comment="milleleaf node 9e7fafc2-bf6a-529f-9037-69ca15c89dec">Resume_SensAnal!$AQ$61</definedName>
    <definedName name="ox_9e82c2f7_519f_518f_ab7b_01d5f18bbcc2" comment="milleleaf node 9e82c2f7-519f-518f-ab7b-01d5f18bbcc2">Whisker_Sens!$C$34</definedName>
    <definedName name="ox_9e831bf7_abe9_56e2_95cd_077f88eec7f3" comment="milleleaf node 9e831bf7-abe9-56e2-95cd-077f88eec7f3">Resume_SensAnal!$AK$122</definedName>
    <definedName name="ox_9e84611e_b4ed_5d24_baae_4dc597fd1271" comment="milleleaf node 9e84611e-b4ed-5d24-baae-4dc597fd1271">'Heat map article'!$AI$46</definedName>
    <definedName name="ox_9e84f36f_49b6_527a_9842_957af647dc91" comment="milleleaf node 9e84f36f-49b6-527a-9842-957af647dc91">Recycling!$AR$79</definedName>
    <definedName name="ox_9e86dfd3_df7c_56de_b02e_5a30cc7952d1" comment="milleleaf node 9e86dfd3-df7c-56de-b02e-5a30cc7952d1">'Heat map article'!$M$38</definedName>
    <definedName name="ox_9e8b17b9_55ed_57df_ae9e_170ed82fc094" comment="milleleaf node 9e8b17b9-55ed-57df-ae9e-170ed82fc094">Resume_SensAnal!$O$68</definedName>
    <definedName name="ox_9e8ec5aa_e0ab_5c77_b5cc_dc0e6f9b8694" comment="milleleaf node 9e8ec5aa-e0ab-5c77-b5cc-dc0e6f9b8694">'Use Phase_Grid'!$J$216</definedName>
    <definedName name="ox_9e91d3a5_5001_5f65_9521_1d8643a57495" comment="milleleaf node 9e91d3a5-5001-5f65-9521-1d8643a57495">'Use Phase'!$S$243</definedName>
    <definedName name="ox_9e93352c_654d_5e14_8ecf_cfcc8ad346eb" comment="milleleaf node 9e93352c-654d-5e14-8ecf-cfcc8ad346eb">'Use Phase'!$T$229</definedName>
    <definedName name="ox_9e93e17b_d287_5905_a24d_1392a2de6de5" comment="milleleaf node 9e93e17b-d287-5905-a24d-1392a2de6de5">Resume_SensAnal!$AK$130</definedName>
    <definedName name="ox_9e9822f5_7a1d_5504_8aa4_956180898e10" comment="milleleaf node 9e9822f5-7a1d-5504-8aa4-956180898e10">'Use Phase'!$W$354</definedName>
    <definedName name="ox_9e992a38_cef8_5f72_a19f_308999a16c17" comment="milleleaf node 9e992a38-cef8-5f72-a19f-308999a16c17">'Use Phase'!$AE$171</definedName>
    <definedName name="ox_9eaa75b1_5082_5a88_9f8c_13a3d7ac9813" comment="milleleaf node 9eaa75b1-5082-5a88-9f8c-13a3d7ac9813">'Use Phase'!$AD$300</definedName>
    <definedName name="ox_9eaca87d_5874_5a0a_8983_225379e7b486" comment="milleleaf node 9eaca87d-5874-5a0a-8983-225379e7b486">Production!$AT$210</definedName>
    <definedName name="ox_9eacf47a_8c74_585c_afc3_080911f9c877" comment="milleleaf node 9eacf47a-8c74-585c-afc3-080911f9c877">'Use Phase_Grid'!$P$38</definedName>
    <definedName name="ox_9eb2f858_7923_5c0a_8d28_5b81e96a1b28" comment="milleleaf node 9eb2f858-7923-5c0a-8d28-5b81e96a1b28">Resume_SensAnal!$H$33</definedName>
    <definedName name="ox_9eb457ba_e403_50d3_8c65_f264cf673a49" comment="milleleaf node 9eb457ba-e403-50d3-8c65-f264cf673a49">Resume_SensAnal!$AM$49</definedName>
    <definedName name="ox_9eb7266d_60a8_5128_bfc7_9aa784dbbed8" comment="milleleaf node 9eb7266d-60a8-5128-bfc7-9aa784dbbed8">Whisker_Sens!$J$36</definedName>
    <definedName name="ox_9eb86c3e_50b9_5adf_b9f8_070d4a971f7b" comment="milleleaf node 9eb86c3e-50b9-5adf-b9f8-070d4a971f7b">Resume_SensAnal!$H$73</definedName>
    <definedName name="ox_9ebfa680_5b2a_5a62_b39e_69140079ed5e" comment="milleleaf node 9ebfa680-5b2a-5a62-b39e-69140079ed5e">'Heat map article'!$AA$150</definedName>
    <definedName name="ox_9ec5b749_a3a6_599a_a50e_f6e8cbceb628" comment="milleleaf node 9ec5b749-a3a6-599a-a50e-f6e8cbceb628">'Heat map article'!$Y$145</definedName>
    <definedName name="ox_9ec66c16_93ca_534a_b4f1_aa579be481c8" comment="milleleaf node 9ec66c16-93ca-534a-b4f1-aa579be481c8">Resume_SensAnal!$O$31</definedName>
    <definedName name="ox_9ec918c9_5238_58a7_b8b9_f13fbfe0f1a4" comment="milleleaf node 9ec918c9-5238-58a7-b8b9-f13fbfe0f1a4">Resume_SensAnal!$AK$59</definedName>
    <definedName name="ox_9ed0b716_4cfa_50ca_89fd_fc1e0b983bda" comment="milleleaf node 9ed0b716-4cfa-50ca-89fd-fc1e0b983bda">'Use Phase'!$V$187</definedName>
    <definedName name="ox_9ed17284_185d_5164_86c8_ec65206a91bc" comment="milleleaf node 9ed17284-185d-5164-86c8-ec65206a91bc">'Use Phase'!$Q$64</definedName>
    <definedName name="ox_9ed18c78_b8c2_5953_bd7a_bc8793119676" comment="milleleaf node 9ed18c78-b8c2-5953-bd7a-bc8793119676">'Heat map article'!$Q$42</definedName>
    <definedName name="ox_9ed2a1d6_9c45_52c4_aaea_63c2420172bd" comment="milleleaf node 9ed2a1d6-9c45-52c4-aaea-63c2420172bd">Production!$AA$88</definedName>
    <definedName name="ox_9ed5dc2a_cfb9_5ace_af8d_85bde897693e" comment="milleleaf node 9ed5dc2a-cfb9-5ace-af8d-85bde897693e">Recycling!$AG$177</definedName>
    <definedName name="ox_9ed6a00e_f52c_587d_a6b9_1cb4087039bf" comment="milleleaf node 9ed6a00e-f52c-587d-a6b9-1cb4087039bf">'Use Phase'!$N$114</definedName>
    <definedName name="ox_9ee060e3_554a_5918_854a_5249131bf4b8" comment="milleleaf node 9ee060e3-554a-5918-854a-5249131bf4b8">'Use Phase_Grid'!$T$213</definedName>
    <definedName name="ox_9ee2092b_c2a5_54a6_a1a1_47eb65ff8f54" comment="milleleaf node 9ee2092b-c2a5-54a6-a1a1-47eb65ff8f54">Resume_SensAnal!$H$156</definedName>
    <definedName name="ox_9ee491c2_a195_5747_9cfc_800df4f3bff0" comment="milleleaf node 9ee491c2-a195-5747-9cfc-800df4f3bff0">Recycling!$O$149</definedName>
    <definedName name="ox_9ee72bac_6915_5449_84f7_1938d8ece3ba" comment="milleleaf node 9ee72bac-6915-5449-84f7-1938d8ece3ba">Resume_SensAnal!$G$98</definedName>
    <definedName name="ox_9eeaa42a_3600_5b5d_a91f_e4ec92d05d9e" comment="milleleaf node 9eeaa42a-3600-5b5d-a91f-e4ec92d05d9e">'Use Phase_Grid'!$M$112</definedName>
    <definedName name="ox_9eeeb254_9f13_525c_9383_ea1dac065fce" comment="milleleaf node 9eeeb254-9f13-525c-9383-ea1dac065fce">Production!$H$166</definedName>
    <definedName name="ox_9ef3e671_bb9c_58db_a77b_1bdcb93731a2" comment="milleleaf node 9ef3e671-bb9c-58db-a77b-1bdcb93731a2">'Use Phase'!$AF$341</definedName>
    <definedName name="ox_9ef4c659_c6bc_571b_b01c_11a21d508363" comment="milleleaf node 9ef4c659-c6bc-571b-b01c-11a21d508363">Recycling!$BB$95</definedName>
    <definedName name="ox_9ef58889_1d34_5184_bad7_40e0f06cde52" comment="milleleaf node 9ef58889-1d34-5184-bad7-40e0f06cde52">Production!$BO$89</definedName>
    <definedName name="ox_9ef74d08_6084_539e_ac78_8b1b899ecee4" comment="milleleaf node 9ef74d08-6084-539e-ac78-8b1b899ecee4">'Use Phase'!$P$235</definedName>
    <definedName name="ox_9ef95e80_5c2c_5e38_9d99_26553064990a" comment="milleleaf node 9ef95e80-5c2c-5e38-9d99-26553064990a">Resume_SensAnal!$AC$66</definedName>
    <definedName name="ox_9efa407f_5f93_5bdb_931c_a6b733f4fd28" comment="milleleaf node 9efa407f-5f93-5bdb-931c-a6b733f4fd28">'Use Phase_Grid'!$P$221</definedName>
    <definedName name="ox_9efd9eec_1d76_5735_8eb6_160122f9496b" comment="milleleaf node 9efd9eec-1d76-5735-8eb6-160122f9496b">Recycling!$AG$201</definedName>
    <definedName name="ox_9f00a144_8083_5853_b442_b0bbd2f481f8" comment="milleleaf node 9f00a144-8083-5853-b442-b0bbd2f481f8">Graphs!$E$65</definedName>
    <definedName name="ox_9f01cf85_4fb8_55f3_bb84_14b5edb78ad8" comment="milleleaf node 9f01cf85-4fb8-55f3-bb84-14b5edb78ad8">'Use Phase_Grid'!$M$103</definedName>
    <definedName name="ox_9f03cb77_69a1_51f4_9b42_f6d938dcfc0c" comment="milleleaf node 9f03cb77-69a1-51f4-9b42-f6d938dcfc0c">Production!$I$137</definedName>
    <definedName name="ox_9f045379_2027_51f7_b094_c6c6f6e1fe50" comment="milleleaf node 9f045379-2027-51f7-b094-c6c6f6e1fe50">'Heat map article'!$G$34</definedName>
    <definedName name="ox_9f088353_a237_51bd_8008_62f5a9b2f5e1" comment="milleleaf node 9f088353-a237-51bd-8008-62f5a9b2f5e1">Resume_SensAnal!$AP$101</definedName>
    <definedName name="ox_9f0f1da9_d115_5e08_85ef_55a1afb53cf6" comment="milleleaf node 9f0f1da9-d115-5e08-85ef-55a1afb53cf6">Graphs!$H$6</definedName>
    <definedName name="ox_9f116f88_2d89_5906_a6ec_de383800f2ce" comment="milleleaf node 9f116f88-2d89-5906-a6ec-de383800f2ce">'Heat map article'!$J$120</definedName>
    <definedName name="ox_9f13bfd1_7288_544c_9772_7092e6ada153" comment="milleleaf node 9f13bfd1-7288-544c-9772-7092e6ada153">Recycling!$AQ$154</definedName>
    <definedName name="ox_9f143ba4_d110_5bb4_a5f5_f1001422a1bf" comment="milleleaf node 9f143ba4-d110-5bb4-a5f5-f1001422a1bf">Resume_SensAnal!$J$8</definedName>
    <definedName name="ox_9f1afd82_ea3b_5f2c_9cdd_8c8d7cbac754" comment="milleleaf node 9f1afd82-ea3b-5f2c-9cdd-8c8d7cbac754">'Use Phase_Grid'!$N$268</definedName>
    <definedName name="ox_9f1b3911_fbb5_5886_abb4_3d34880bdd75" comment="milleleaf node 9f1b3911-fbb5-5886-abb4-3d34880bdd75">Recycling!$R$101</definedName>
    <definedName name="ox_9f1bc22a_a516_5718_99d8_76881e236c3f" comment="milleleaf node 9f1bc22a-a516-5718-99d8-76881e236c3f">'Use Phase'!$S$294</definedName>
    <definedName name="ox_9f1c7431_a2cc_57e8_b0db_b2c5ea69a308" comment="milleleaf node 9f1c7431-a2cc-57e8-b0db-b2c5ea69a308">'Use Phase'!$AG$318</definedName>
    <definedName name="ox_9f22d455_61e3_5360_afb7_ff308adba9ff" comment="milleleaf node 9f22d455-61e3-5360-afb7-ff308adba9ff">Graphs!$G$44</definedName>
    <definedName name="ox_9f24190a_0213_5c7e_b2b2_f37e6a5f5ab7" comment="milleleaf node 9f24190a-0213-5c7e-b2b2-f37e6a5f5ab7">'Heat map article'!$AH$134</definedName>
    <definedName name="ox_9f2c0fca_26fa_50c6_a3d0_7318f81e46b2" comment="milleleaf node 9f2c0fca-26fa-50c6-a3d0-7318f81e46b2">Resume_SensAnal!$AC$79</definedName>
    <definedName name="ox_9f2c3bbb_3bd1_5512_b20c_503e2498f66f" comment="milleleaf node 9f2c3bbb-3bd1-5512-b20c-503e2498f66f">'Heat map article'!$R$35</definedName>
    <definedName name="ox_9f2c651d_742f_5f6f_96ba_a0fa93d6b87f" comment="milleleaf node 9f2c651d-742f-5f6f-96ba-a0fa93d6b87f">'Heat map article'!$AE$91</definedName>
    <definedName name="ox_9f2da989_c6e1_50b8_9bc0_78b1791e012e" comment="milleleaf node 9f2da989-c6e1-50b8-9bc0-78b1791e012e">'Use Phase'!$Q$395</definedName>
    <definedName name="ox_9f31e94c_8053_5f7c_ad71_072006f9845c" comment="milleleaf node 9f31e94c-8053-5f7c-ad71-072006f9845c">Resume_SensAnal!$O$43</definedName>
    <definedName name="ox_9f332b38_a707_5794_9956_035dc61bf2e7" comment="milleleaf node 9f332b38-a707-5794-9956-035dc61bf2e7">'Heat map article'!$O$34</definedName>
    <definedName name="ox_9f352db6_8442_5eea_92d5_a2ed757984a8" comment="milleleaf node 9f352db6-8442-5eea-92d5-a2ed757984a8">'Use Phase'!$K$58</definedName>
    <definedName name="ox_9f3826e5_ae05_501d_b353_9eadfb34229a" comment="milleleaf node 9f3826e5-ae05-501d-b353-9eadfb34229a">Resume_SensAnal!$AC$32</definedName>
    <definedName name="ox_9f397da0_b6ff_51c7_b53a_2970237c45e5" comment="milleleaf node 9f397da0-b6ff-51c7-b53a-2970237c45e5">'Use Phase'!$W$156</definedName>
    <definedName name="ox_9f3bc662_e1da_5f5b_aabf_d79067563508" comment="milleleaf node 9f3bc662-e1da-5f5b-aabf-d79067563508">Recycling!$AA$175</definedName>
    <definedName name="ox_9f401fc1_3e54_5282_a5f2_cbc2dcbda9a6" comment="milleleaf node 9f401fc1-3e54-5282-a5f2-cbc2dcbda9a6">'Use Phase_Grid'!$R$97</definedName>
    <definedName name="ox_9f421b85_a506_5680_ad2b_576bc38c0dc7" comment="milleleaf node 9f421b85-a506-5680-ad2b-576bc38c0dc7">'Use Phase'!$N$288</definedName>
    <definedName name="ox_9f425a62_ae2c_5ba4_a3ca_0864f26c4b1b" comment="milleleaf node 9f425a62-ae2c-5ba4-a3ca-0864f26c4b1b">Recycling!$AB$200</definedName>
    <definedName name="ox_9f4290b5_cc8c_5fb5_bce8_b3bb5ec0ab7c" comment="milleleaf node 9f4290b5-cc8c-5fb5-bce8-b3bb5ec0ab7c">Resume_SensAnal!$K$19</definedName>
    <definedName name="ox_9f438d54_c9cb_5958_a2d2_606a74ed7155" comment="milleleaf node 9f438d54-c9cb-5958-a2d2-606a74ed7155">'Heat map article'!$H$18</definedName>
    <definedName name="ox_9f44a1e4_5e4b_5495_b9d8_8e134bc1a4af" comment="milleleaf node 9f44a1e4-5e4b-5495-b9d8-8e134bc1a4af">'Heat map article'!$AL$7</definedName>
    <definedName name="ox_9f48cab0_5057_5162_af95_1f42308bb2b6" comment="milleleaf node 9f48cab0-5057-5162-af95-1f42308bb2b6">Recycling!$U$163</definedName>
    <definedName name="ox_9f49eb70_bd85_5a35_a60f_72298c533397" comment="milleleaf node 9f49eb70-bd85-5a35-a60f-72298c533397">'Use Phase'!$AD$212</definedName>
    <definedName name="ox_9f4d94ce_f190_56ab_a738_826f1dd9d7da" comment="milleleaf node 9f4d94ce-f190-56ab-a738-826f1dd9d7da">Recycling!$W$191</definedName>
    <definedName name="ox_9f51ad7e_b717_5377_99b5_c61e82f805bc" comment="milleleaf node 9f51ad7e-b717-5377-99b5-c61e82f805bc">'Use Phase'!$S$337</definedName>
    <definedName name="ox_9f54b3a3_8da7_53eb_999c_ad261fdc50c1" comment="milleleaf node 9f54b3a3-8da7-53eb-999c-ad261fdc50c1">'Heat map article'!$J$44</definedName>
    <definedName name="ox_9f5a3810_c983_58e8_99ed_37522f5e7ae1" comment="milleleaf node 9f5a3810-c983-58e8-99ed-37522f5e7ae1">'Use Phase'!$Q$161</definedName>
    <definedName name="ox_9f5a4172_add7_5c40_9ce8_5aa2e8a92d7b" comment="milleleaf node 9f5a4172-add7-5c40-9ce8-5aa2e8a92d7b">'Heat map article'!$P$65</definedName>
    <definedName name="ox_9f5c31b5_70c3_5ad4_b402_5c903093f447" comment="milleleaf node 9f5c31b5-70c3-5ad4-b402-5c903093f447">Resume_SensAnal!$AI$36</definedName>
    <definedName name="ox_9f5ddf4e_ce63_55b6_ace7_dedf02e179d4" comment="milleleaf node 9f5ddf4e-ce63-55b6-ace7-dedf02e179d4">'Heat map article'!$X$31</definedName>
    <definedName name="ox_9f5de8a4_6bc8_5f6a_bee8_dd6f799a5006" comment="milleleaf node 9f5de8a4-6bc8-5f6a-bee8-dd6f799a5006">'Use Phase_Grid'!$O$40</definedName>
    <definedName name="ox_9f60751a_656d_527f_82df_af949744c260" comment="milleleaf node 9f60751a-656d-527f-82df-af949744c260">'Use Phase_Grid'!$M$59</definedName>
    <definedName name="ox_9f644c85_4cee_5364_a7fc_d520e4b89f54" comment="milleleaf node 9f644c85-4cee-5364-a7fc-d520e4b89f54">Production!$J$245</definedName>
    <definedName name="ox_9f66daf4_ef7e_51c2_a28a_44cdd70ccc53" comment="milleleaf node 9f66daf4-ef7e-51c2-a28a-44cdd70ccc53">'Use Phase'!$P$369</definedName>
    <definedName name="ox_9f67bcf4_72be_5a5c_8aaa_bc5c228c1352" comment="milleleaf node 9f67bcf4-72be-5a5c-8aaa-bc5c228c1352">'Use Phase'!$W$345</definedName>
    <definedName name="ox_9f6b5c03_5e44_5c78_8bcd_8b5865c30393" comment="milleleaf node 9f6b5c03-5e44-5c78-8bcd-8b5865c30393">'Use Phase'!$AI$200</definedName>
    <definedName name="ox_9f6d6d50_61b0_50c3_a9c1_8dd8a3a55966" comment="milleleaf node 9f6d6d50-61b0-50c3-a9c1-8dd8a3a55966">Whisker_Sens!$C$48</definedName>
    <definedName name="ox_9f6e14e6_a81f_518b_b8b8_8a0a2661fb8e" comment="milleleaf node 9f6e14e6-a81f-518b-b8b8-8a0a2661fb8e">'Use Phase_Grid'!$O$185</definedName>
    <definedName name="ox_9f6ff21b_44ee_5320_9656_b05630c878ab" comment="milleleaf node 9f6ff21b-44ee-5320-9656-b05630c878ab">Recycling!$K$143</definedName>
    <definedName name="ox_9f705f13_5bd4_5d19_b034_ebff71965693" comment="milleleaf node 9f705f13-5bd4-5d19-b034-ebff71965693">Production!$E$134</definedName>
    <definedName name="ox_9f732a9a_ad7b_55a8_9c9e_a7862ea8d785" comment="milleleaf node 9f732a9a-ad7b-55a8-9c9e-a7862ea8d785">'Use Phase_Grid'!$L$206</definedName>
    <definedName name="ox_9f7abf2a_bde5_52c4_9ce4_48180d2763a9" comment="milleleaf node 9f7abf2a-bde5-52c4-9ce4-48180d2763a9">'Heat map article'!$G$144</definedName>
    <definedName name="ox_9f7bc3f8_f67e_57bb_8dfa_38864abc1cde" comment="milleleaf node 9f7bc3f8-f67e-57bb-8dfa-38864abc1cde">'Heat map article'!$U$56</definedName>
    <definedName name="ox_9f81910e_4796_5679_a151_cf927933d696" comment="milleleaf node 9f81910e-4796-5679-a151-cf927933d696">'Use Phase'!$R$213</definedName>
    <definedName name="ox_9f847927_3d87_5df4_bda7_09313e1878fc" comment="milleleaf node 9f847927-3d87-5df4-bda7-09313e1878fc">'Heat map article'!$AE$131</definedName>
    <definedName name="ox_9f8a43ca_efd8_5b81_8c6d_052506b6c6bc" comment="milleleaf node 9f8a43ca-efd8-5b81-8c6d-052506b6c6bc">Recycling!$BJ$111</definedName>
    <definedName name="ox_9f8ac0f7_cca8_5509_83a0_e8ce02c17588" comment="milleleaf node 9f8ac0f7-cca8-5509-83a0-e8ce02c17588">'Use Phase_Grid'!$P$12</definedName>
    <definedName name="ox_9f8ad7a4_4f59_50c9_9d90_d1e457956d3d" comment="milleleaf node 9f8ad7a4-4f59-50c9-9d90-d1e457956d3d">Resume_SensAnal!$H$216</definedName>
    <definedName name="ox_9f8b8f75_fa10_5185_832e_d5b4583a1240" comment="milleleaf node 9f8b8f75-fa10-5185-832e-d5b4583a1240">'Heat map article'!$V$150</definedName>
    <definedName name="ox_9f8caabb_b02d_5d88_a57c_db807cd8c5de" comment="milleleaf node 9f8caabb-b02d-5d88-a57c-db807cd8c5de">Resume_SensAnal!$O$135</definedName>
    <definedName name="ox_9f91fdc4_b474_51c9_ab13_1dd635144655" comment="milleleaf node 9f91fdc4-b474-51c9-ab13-1dd635144655">Recycling!$AE$184</definedName>
    <definedName name="ox_9f930b7c_47d7_51a9_81c4_3dd49adb7ed1" comment="milleleaf node 9f930b7c-47d7-51a9-81c4-3dd49adb7ed1">Recycling!$AW$137</definedName>
    <definedName name="ox_9f968555_3475_5075_b376_d527598d9d64" comment="milleleaf node 9f968555-3475-5075-b376-d527598d9d64">'Use Phase'!$T$315</definedName>
    <definedName name="ox_9f9abc1f_6e51_5d4c_9be2_a097f4e12402" comment="milleleaf node 9f9abc1f-6e51-5d4c-9be2-a097f4e12402">Recycling!$AS$326</definedName>
    <definedName name="ox_9fa11977_fb65_5a97_8e7f_3dc31ca0c779" comment="milleleaf node 9fa11977-fb65-5a97-8e7f-3dc31ca0c779">Resume_SensAnal!$K$57</definedName>
    <definedName name="ox_9fa3dd60_e512_5012_b811_259635d8b92c" comment="milleleaf node 9fa3dd60-e512-5012-b811-259635d8b92c">'Use Phase'!$R$212</definedName>
    <definedName name="ox_9fa87c2d_eaff_5a69_9126_2532a679a3d7" comment="milleleaf node 9fa87c2d-eaff-5a69-9126-2532a679a3d7">Resume_SensAnal!$K$215</definedName>
    <definedName name="ox_9fac2a49_7dd4_5c75_aab4_ce4f5f83554b" comment="milleleaf node 9fac2a49-7dd4-5c75-aab4-ce4f5f83554b">'Use Phase'!$O$292</definedName>
    <definedName name="ox_9faf4cfc_d4f0_5857_89b6_b88c0b33a6e6" comment="milleleaf node 9faf4cfc-d4f0-5857-89b6-b88c0b33a6e6">'Use Phase'!$W$307</definedName>
    <definedName name="ox_9fb573c3_8eb2_59ea_bbd4_cf26594c8fea" comment="milleleaf node 9fb573c3-8eb2-59ea-bbd4-cf26594c8fea">Resume_SensAnal!$AQ$45</definedName>
    <definedName name="ox_9fb6b9d7_87b3_56cf_8aec_da2382ce9675" comment="milleleaf node 9fb6b9d7-87b3-56cf-8aec-da2382ce9675">'Heat map article'!$AW$36</definedName>
    <definedName name="ox_9fb98c8d_213c_5b5b_9ec1_8324b6f102f1" comment="milleleaf node 9fb98c8d-213c-5b5b-9ec1-8324b6f102f1">'Use Phase'!$AH$329</definedName>
    <definedName name="ox_9fb9f1b3_7c04_5cb0_963e_9e8c236b8bd3" comment="milleleaf node 9fb9f1b3-7c04-5cb0-963e-9e8c236b8bd3">'Use Phase'!$AI$163</definedName>
    <definedName name="ox_9fbbaab2_ac2a_50bf_afe4_8a9eeda61135" comment="milleleaf node 9fbbaab2-ac2a-50bf-afe4-8a9eeda61135">'Heat map article'!$AB$116</definedName>
    <definedName name="ox_9fc0c75a_0f1c_5f4a_b3c6_6add728256ed" comment="milleleaf node 9fc0c75a-0f1c-5f4a-b3c6-6add728256ed">'Use Phase'!$P$78</definedName>
    <definedName name="ox_9fc456f9_3277_598b_9b74_3caa3be98a9b" comment="milleleaf node 9fc456f9-3277-598b-9b74-3caa3be98a9b">Production!$G$87</definedName>
    <definedName name="ox_9fc5218e_2de4_5fe2_9bb3_d6f4c45f6b5a" comment="milleleaf node 9fc5218e-2de4-5fe2-9bb3-d6f4c45f6b5a">'Use Phase_Grid'!$L$132</definedName>
    <definedName name="ox_9fc679f2_d815_5745_a052_aacd103c3b58" comment="milleleaf node 9fc679f2-d815-5745-a052-aacd103c3b58">Whisker_Sens!$C$11</definedName>
    <definedName name="ox_9fc90dc1_0e26_52ca_accf_1fa3ca84e17f" comment="milleleaf node 9fc90dc1-0e26-52ca-accf-1fa3ca84e17f">Recycling!$AP$345</definedName>
    <definedName name="ox_9fcd171b_cc51_549c_a168_125589ec26c5" comment="milleleaf node 9fcd171b-cc51-549c-a168-125589ec26c5">Recycling!$AI$157</definedName>
    <definedName name="ox_9fcf8ed3_dfd5_56fd_9f31_4fc08c82c14e" comment="milleleaf node 9fcf8ed3-dfd5-56fd-9f31-4fc08c82c14e">Graphs!$M$13</definedName>
    <definedName name="ox_9fd488d6_77f7_580f_aadd_8e405347adcb" comment="milleleaf node 9fd488d6-77f7-580f-aadd-8e405347adcb">'Use Phase'!$V$332</definedName>
    <definedName name="ox_9fd59573_8b9b_5c5b_b9af_1b6812832a88" comment="milleleaf node 9fd59573-8b9b-5c5b-b9af-1b6812832a88">'Use Phase_Grid'!$V$192</definedName>
    <definedName name="ox_9fded8b1_8e7e_55a1_88d7_a74e2c280aef" comment="milleleaf node 9fded8b1-8e7e-55a1-88d7-a74e2c280aef">'Use Phase'!$N$138</definedName>
    <definedName name="ox_9fe11e0c_18f2_565f_a943_d910a61dc6da" comment="milleleaf node 9fe11e0c-18f2-565f-a943-d910a61dc6da">'Use Phase'!$T$328</definedName>
    <definedName name="ox_9fe4736a_8239_5d70_98a2_903120958190" comment="milleleaf node 9fe4736a-8239-5d70-98a2-903120958190">'Use Phase'!$AD$323</definedName>
    <definedName name="ox_9fe9c86b_d798_5c0d_bb50_3ded177adb3c" comment="milleleaf node 9fe9c86b-d798-5c0d-bb50-3ded177adb3c">'Use Phase_Grid'!$N$246</definedName>
    <definedName name="ox_9ff1a2b6_21ec_5949_8073_4d0d207b0bed" comment="milleleaf node 9ff1a2b6-21ec-5949-8073-4d0d207b0bed">'Heat map article'!$AF$76</definedName>
    <definedName name="ox_9ff2020b_86b6_5807_a2aa_3a718bec432c" comment="milleleaf node 9ff2020b-86b6-5807-a2aa-3a718bec432c">Recycling!$AD$176</definedName>
    <definedName name="ox_9ff37c61_bf39_5d7d_a8c7_eff94e2bb111" comment="milleleaf node 9ff37c61-bf39-5d7d-a8c7-eff94e2bb111">'Heat map article'!$AB$111</definedName>
    <definedName name="ox_9ffb19d3_9fec_591e_a235_cd03389609c7" comment="milleleaf node 9ffb19d3-9fec-591e-a235-cd03389609c7">'Use Phase_Grid'!$N$171</definedName>
    <definedName name="ox_9ffb318c_6ae1_545e_b87d_89f99be10e60" comment="milleleaf node 9ffb318c-6ae1-545e-b87d-89f99be10e60">Resume_SensAnal!$G$90</definedName>
    <definedName name="ox_a0039852_1638_53b1_aed8_e6d6cac494b7" comment="milleleaf node a0039852-1638-53b1-aed8-e6d6cac494b7">'Use Phase'!$AJ$150</definedName>
    <definedName name="ox_a003c02f_53a0_511b_996d_abfc3f4d27ea" comment="milleleaf node a003c02f-53a0-511b-996d-abfc3f4d27ea">Production!$AD$86</definedName>
    <definedName name="ox_a0092349_4c4d_5664_ac7c_c797b8ce5011" comment="milleleaf node a0092349-4c4d-5664-ac7c-c797b8ce5011">'Heat map article'!$G$66</definedName>
    <definedName name="ox_a00ebe93_f7d5_5527_be7a_4cc9d67fa435" comment="milleleaf node a00ebe93-f7d5-5527-be7a-4cc9d67fa435">Recycling!$BC$94</definedName>
    <definedName name="ox_a00efb9c_7c6f_5a35_8387_176147236a6b" comment="milleleaf node a00efb9c-7c6f-5a35-8387-176147236a6b">'Heat map article'!$Z$76</definedName>
    <definedName name="ox_a00efd1f_9f01_527c_8797_d98a6be18617" comment="milleleaf node a00efd1f-9f01-527c-8797-d98a6be18617">Resume_SensAnal!$AI$68</definedName>
    <definedName name="ox_a0129c68_aff9_5671_a8fa_b81c9890becc" comment="milleleaf node a0129c68-aff9-5671-a8fa-b81c9890becc">Production!$H$11</definedName>
    <definedName name="ox_a013f733_85c1_56ef_b633_d1027dd44ce6" comment="milleleaf node a013f733-85c1-56ef-b633-d1027dd44ce6">'Use Phase'!$AK$168</definedName>
    <definedName name="ox_a014a38d_db2e_50ef_aaae_0f9248105ab6" comment="milleleaf node a014a38d-db2e-50ef-aaae-0f9248105ab6">'Heat map article'!$AH$82</definedName>
    <definedName name="ox_a01657b5_0895_5f25_b163_4c40add1dcb9" comment="milleleaf node a01657b5-0895-5f25-b163-4c40add1dcb9">Resume_SensAnal!$N$170</definedName>
    <definedName name="ox_a0171cb2_1669_5b3f_b53a_4095c0aea4c2" comment="milleleaf node a0171cb2-1669-5b3f-b53a-4095c0aea4c2">Recycling!$AT$327</definedName>
    <definedName name="ox_a018aea4_37b8_5bca_83f2_3747da7e921b" comment="milleleaf node a018aea4-37b8-5bca-83f2-3747da7e921b">Resume_SensAnal!$N$68</definedName>
    <definedName name="ox_a01935e2_42e7_5d69_8de9_12889e88417c" comment="milleleaf node a01935e2-42e7-5d69-8de9-12889e88417c">Production!$AV$221</definedName>
    <definedName name="ox_a01c6413_9fb8_5f60_96e3_fb2b20ad2933" comment="milleleaf node a01c6413-9fb8-5f60-96e3-fb2b20ad2933">'Use Phase_Grid'!$Q$19</definedName>
    <definedName name="ox_a01f29a2_2a0d_532b_8271_84b5f31d408c" comment="milleleaf node a01f29a2-2a0d-532b-8271-84b5f31d408c">'Use Phase'!$K$171</definedName>
    <definedName name="ox_a022d768_099b_5d67_984d_21ef49f77f61" comment="milleleaf node a022d768-099b-5d67-984d-21ef49f77f61">Recycling!$BP$302</definedName>
    <definedName name="ox_a028ac92_672b_5b53_9363_6bd910fdc857" comment="milleleaf node a028ac92-672b-5b53-9363-6bd910fdc857">Resume_SensAnal!$AP$130</definedName>
    <definedName name="ox_a02ba349_9a03_551f_8a70_ac7b009f4964" comment="milleleaf node a02ba349-9a03-551f-8a70-ac7b009f4964">Production!$Q$51</definedName>
    <definedName name="ox_a02d7eaf_9da6_5aac_84a6_8a94ef413f49" comment="milleleaf node a02d7eaf-9da6-5aac-84a6-8a94ef413f49">'Use Phase_Grid'!$T$164</definedName>
    <definedName name="ox_a02e22c2_a380_5bf3_b617_ad3d73db59ee" comment="milleleaf node a02e22c2-a380-5bf3-b617-ad3d73db59ee">'Use Phase'!$T$145</definedName>
    <definedName name="ox_a02ec35a_7533_5291_83ac_34922ab62a02" comment="milleleaf node a02ec35a-7533-5291-83ac-34922ab62a02">'Use Phase'!$K$249</definedName>
    <definedName name="ox_a032ea77_9866_5629_a4c3_70757e271fc8" comment="milleleaf node a032ea77-9866-5629-a4c3-70757e271fc8">'Heat map article'!$AY$19</definedName>
    <definedName name="ox_a03ff51b_8744_5346_b1bc_2b36be563884" comment="milleleaf node a03ff51b-8744-5346-b1bc-2b36be563884">Resume_SensAnal!$AD$101</definedName>
    <definedName name="ox_a04001ce_4bd4_5485_8a16_99de0e682888" comment="milleleaf node a04001ce-4bd4-5485-8a16-99de0e682888">Recycling!$S$112</definedName>
    <definedName name="ox_a040e84f_ea27_5762_a1ae_3804e6b28ee9" comment="milleleaf node a040e84f-ea27-5762-a1ae-3804e6b28ee9">'Use Phase_Grid'!$N$164</definedName>
    <definedName name="ox_a045607c_5635_5911_bedd_3b3a9eaf7ec0" comment="milleleaf node a045607c-5635-5911-bedd-3b3a9eaf7ec0">'Heat map article'!$X$136</definedName>
    <definedName name="ox_a045a3ad_2b14_5b9b_bee5_db7dfe65dc53" comment="milleleaf node a045a3ad-2b14-5b9b-bee5-db7dfe65dc53">Recycling!$F$152</definedName>
    <definedName name="ox_a049b2bd_d0d0_5bcb_a618_0b3ac0c175a9" comment="milleleaf node a049b2bd-d0d0-5bcb-a618-0b3ac0c175a9">Resume_SensAnal!$J$47</definedName>
    <definedName name="ox_a04ae66d_2668_5b66_a69b_49e98407e474" comment="milleleaf node a04ae66d-2668-5b66-a69b-49e98407e474">'Use Phase'!$W$313</definedName>
    <definedName name="ox_a04d109d_4dd3_5233_be99_e8e28491fe2e" comment="milleleaf node a04d109d-4dd3-5233-be99-e8e28491fe2e">'Heat map article'!$W$42</definedName>
    <definedName name="ox_a04e656c_e46b_564a_8ef3_58f022e68d16" comment="milleleaf node a04e656c-e46b-564a-8ef3-58f022e68d16">Resume_SensAnal!$H$58</definedName>
    <definedName name="ox_a0552eca_d97d_53fe_9c79_96f1388746c9" comment="milleleaf node a0552eca-d97d-53fe-9c79-96f1388746c9">Graphs!$H$56</definedName>
    <definedName name="ox_a0590104_4843_53f2_ac75_55a35a01902b" comment="milleleaf node a0590104-4843-53f2-ac75-55a35a01902b">'Use Phase'!$AK$209</definedName>
    <definedName name="ox_a05a16a8_7fc5_5e05_ab3e_e354759c257e" comment="milleleaf node a05a16a8-7fc5-5e05-ab3e-e354759c257e">Graphs!$B$40</definedName>
    <definedName name="ox_a05f1a05_e591_5de3_9add_987d8f85c80d" comment="milleleaf node a05f1a05-e591-5de3-9add-987d8f85c80d">Resume_SensAnal!$AK$97</definedName>
    <definedName name="ox_a0625d41_13f2_5f30_8364_49dd5ccb6d13" comment="milleleaf node a0625d41-13f2-5f30-8364-49dd5ccb6d13">Whisker_Sens!$D$34</definedName>
    <definedName name="ox_a06baf8c_2a92_5c28_ab15_006d242e620f" comment="milleleaf node a06baf8c-2a92-5c28-ab15-006d242e620f">Resume_SensAnal!$T$17</definedName>
    <definedName name="ox_a06c14cd_44f1_5ca9_9a33_a57e19737dcb" comment="milleleaf node a06c14cd-44f1-5ca9-9a33-a57e19737dcb">Production!$AF$1</definedName>
    <definedName name="ox_a06cf2bf_2559_510e_9c44_011142ca480d" comment="milleleaf node a06cf2bf-2559-510e-9c44-011142ca480d">Resume_SensAnal!$H$195</definedName>
    <definedName name="ox_a071e0b4_0573_575f_8cd5_b9770286ce35" comment="milleleaf node a071e0b4-0573-575f-8cd5-b9770286ce35">Resume_SensAnal!$P$218</definedName>
    <definedName name="ox_a0751c33_97ac_54f4_b640_a6cbefe112e0" comment="milleleaf node a0751c33-97ac-54f4-b640-a6cbefe112e0">'Heat map article'!$C$111</definedName>
    <definedName name="ox_a078ebc7_a1d7_50d3_8d69_f0b0a320d66b" comment="milleleaf node a078ebc7-a1d7-50d3-8d69-f0b0a320d66b">Recycling!$R$173</definedName>
    <definedName name="ox_a07a634c_b5d5_549a_baeb_4338c0a252c0" comment="milleleaf node a07a634c-b5d5-549a-baeb-4338c0a252c0">Recycling!$K$149</definedName>
    <definedName name="ox_a07efbe1_aa46_58ab_8e24_9e5a53ecd26b" comment="milleleaf node a07efbe1-aa46-58ab-8e24-9e5a53ecd26b">'Use Phase'!$N$218</definedName>
    <definedName name="ox_a08662b1_2197_59bc_b4c1_52062b30af0f" comment="milleleaf node a08662b1-2197-59bc-b4c1-52062b30af0f">'Heat map article'!$Q$106</definedName>
    <definedName name="ox_a0899675_0ecb_560b_86de_ebc5ba9b5e63" comment="milleleaf node a0899675-0ecb-560b-86de-ebc5ba9b5e63">'Use Phase_Grid'!$O$89</definedName>
    <definedName name="ox_a08a5e11_f709_5808_84e9_131e6cdbb47e" comment="milleleaf node a08a5e11-f709-5808-84e9-131e6cdbb47e">Resume_SensAnal!$AG$105</definedName>
    <definedName name="ox_a09525b1_6c5c_5f1f_9623_5b8234571b42" comment="milleleaf node a09525b1-6c5c-5f1f-9623-5b8234571b42">Resume_SensAnal!$P$113</definedName>
    <definedName name="ox_a0956d59_f7fd_574b_9502_db749b203113" comment="milleleaf node a0956d59-f7fd-574b-9502-db749b203113">Production!$K$109</definedName>
    <definedName name="ox_a0969294_b610_560b_8264_7a75753ef63a" comment="milleleaf node a0969294-b610-560b-8264-7a75753ef63a">Resume_SensAnal!$J$148</definedName>
    <definedName name="ox_a096dc2d_151a_5902_b936_05311a0f5c91" comment="milleleaf node a096dc2d-151a-5902-b936-05311a0f5c91">Resume_SensAnal!$AP$114</definedName>
    <definedName name="ox_a09960cd_dbb6_5292_aeb9_a2a9b77e0664" comment="milleleaf node a09960cd-dbb6-5292-aeb9-a2a9b77e0664">'Use Phase'!$J$349</definedName>
    <definedName name="ox_a099f565_377a_5133_bf71_e0e8ccbc8e10" comment="milleleaf node a099f565-377a-5133-bf71-e0e8ccbc8e10">Production!$P$38</definedName>
    <definedName name="ox_a09a5a2d_af6f_56c6_8d8c_50d0e837e0c0" comment="milleleaf node a09a5a2d-af6f-56c6-8d8c-50d0e837e0c0">'Heat map article'!$Y$13</definedName>
    <definedName name="ox_a09f04cc_bd5c_5854_89fa_d86a6b31c3fa" comment="milleleaf node a09f04cc-bd5c-5854-89fa-d86a6b31c3fa">Production!$F$70</definedName>
    <definedName name="ox_a0a2036c_49e5_5f9e_84e5_4aede4a40700" comment="milleleaf node a0a2036c-49e5-5f9e-84e5-4aede4a40700">'Use Phase'!$K$12</definedName>
    <definedName name="ox_a0a29beb_081e_5bb7_8110_dc445508f6b7" comment="milleleaf node a0a29beb-081e-5bb7-8110-dc445508f6b7">'Use Phase_Grid'!$V$153</definedName>
    <definedName name="ox_a0a3a0a6_9246_595d_b4f2_813fed854545" comment="milleleaf node a0a3a0a6-9246-595d-b4f2-813fed854545">'Use Phase_Grid'!$O$264</definedName>
    <definedName name="ox_a0a55dfe_8e42_5194_b27b_e38c9bd3bb2c" comment="milleleaf node a0a55dfe-8e42-5194-b27b-e38c9bd3bb2c">'Use Phase'!$L$394</definedName>
    <definedName name="ox_a0a9784a_ed71_5c79_8d2f_35d8a98280c1" comment="milleleaf node a0a9784a-ed71-5c79-8d2f-35d8a98280c1">Resume_SensAnal!$N$44</definedName>
    <definedName name="ox_a0ad5b7c_2c1e_55c8_9d9d_c79609e30615" comment="milleleaf node a0ad5b7c-2c1e-55c8-9d9d-c79609e30615">Production!$AJ$83</definedName>
    <definedName name="ox_a0b032b3_9acd_5a47_a0e1_e9728357a2b2" comment="milleleaf node a0b032b3-9acd-5a47-a0e1-e9728357a2b2">Production!$H$104</definedName>
    <definedName name="ox_a0b13036_3236_5b99_8cdc_5c5bab0d7cbb" comment="milleleaf node a0b13036-3236-5b99-8cdc-5c5bab0d7cbb">'Use Phase_Grid'!$R$75</definedName>
    <definedName name="ox_a0b6b9e2_8416_5f5b_bb4e_77a35077db44" comment="milleleaf node a0b6b9e2-8416-5f5b-bb4e-77a35077db44">'Use Phase'!$Q$302</definedName>
    <definedName name="ox_a0b6d4fb_c53b_5d27_978c_8ffac51876e1" comment="milleleaf node a0b6d4fb-c53b-5d27-978c-8ffac51876e1">'Heat map article'!$AB$58</definedName>
    <definedName name="ox_a0b931ad_7f8c_50d8_a739_83c90ce3ed14" comment="milleleaf node a0b931ad-7f8c-50d8-a739-83c90ce3ed14">'Use Phase'!$J$314</definedName>
    <definedName name="ox_a0bb59b7_b1c2_5180_ad82_d467ff1c3c72" comment="milleleaf node a0bb59b7-b1c2-5180-ad82-d467ff1c3c72">Resume_SensAnal!$R$118</definedName>
    <definedName name="ox_a0bfa471_86e7_5ddc_ad4f_1ac2ce3ce2d7" comment="milleleaf node a0bfa471-86e7-5ddc-ad4f-1ac2ce3ce2d7">'Heat map article'!$N$93</definedName>
    <definedName name="ox_a0c042f5_6fb5_5cf7_ae48_583c6688a4ca" comment="milleleaf node a0c042f5-6fb5-5cf7-ae48-583c6688a4ca">Production!$L$62</definedName>
    <definedName name="ox_a0c08e33_11b7_560c_bb06_fbff3a22452b" comment="milleleaf node a0c08e33-11b7-560c-bb06-fbff3a22452b">'Use Phase'!$K$324</definedName>
    <definedName name="ox_a0c21476_be63_5fb5_acdc_ad8df825a705" comment="milleleaf node a0c21476-be63-5fb5-acdc-ad8df825a705">'Use Phase_Grid'!$P$22</definedName>
    <definedName name="ox_a0cb3730_e792_51c6_9152_327b8fa37d10" comment="milleleaf node a0cb3730-e792-51c6-9152-327b8fa37d10">Resume_SensAnal!$T$126</definedName>
    <definedName name="ox_a0cd5553_96f1_52a2_8f4d_f17758789db6" comment="milleleaf node a0cd5553-96f1-52a2-8f4d-f17758789db6">Production!$I$134</definedName>
    <definedName name="ox_a0cfcc9b_c0cb_51ab_9fb9_f3d7b9cff92b" comment="milleleaf node a0cfcc9b-c0cb-51ab-9fb9-f3d7b9cff92b">'Use Phase'!$AF$177</definedName>
    <definedName name="ox_a0d265fa_9ed6_5283_bda3_c5947b780e6a" comment="milleleaf node a0d265fa-9ed6-5283-bda3-c5947b780e6a">Recycling!$L$91</definedName>
    <definedName name="ox_a0d2b2bf_c1c4_5ad7_98ff_f598c22e6ccf" comment="milleleaf node a0d2b2bf-c1c4-5ad7-98ff-f598c22e6ccf">'Heat map article'!$Q$22</definedName>
    <definedName name="ox_a0d5d067_ff50_51b4_9127_e32cdcd3f03e" comment="milleleaf node a0d5d067-ff50-51b4-9127-e32cdcd3f03e">'Heat map article'!$O$135</definedName>
    <definedName name="ox_a0db4264_06c4_5b69_952f_77102465989e" comment="milleleaf node a0db4264-06c4-5b69-952f-77102465989e">Recycling!$U$183</definedName>
    <definedName name="ox_a0de85d9_973c_54a6_ab6b_65e2cbbf40ec" comment="milleleaf node a0de85d9-973c-54a6-ab6b-65e2cbbf40ec">'Heat map article'!$Q$103</definedName>
    <definedName name="ox_a0decd86_aeba_5cf3_a6e0_26baea9a6caa" comment="milleleaf node a0decd86-aeba-5cf3-a6e0-26baea9a6caa">Resume_SensAnal!$K$98</definedName>
    <definedName name="ox_a0e27f59_8aca_5bcb_9ab7_1a465ec7ce5b" comment="milleleaf node a0e27f59-8aca-5bcb-9ab7-1a465ec7ce5b">Production!$O$203</definedName>
    <definedName name="ox_a0edb384_035d_5deb_9998_df1b03ca80f5" comment="milleleaf node a0edb384-035d-5deb-9998-df1b03ca80f5">'Heat map article'!$Y$40</definedName>
    <definedName name="ox_a0f11e4a_7bdd_5058_a189_f62b0038006b" comment="milleleaf node a0f11e4a-7bdd-5058-a189-f62b0038006b">Recycling!$AN$104</definedName>
    <definedName name="ox_a0f20908_6ba9_5217_b4b4_eb40e979d881" comment="milleleaf node a0f20908-6ba9-5217-b4b4-eb40e979d881">Production!$R$27</definedName>
    <definedName name="ox_a0f701c5_b8ff_50ad_8ff0_696b7571fb65" comment="milleleaf node a0f701c5-b8ff-50ad-8ff0-696b7571fb65">Resume_SensAnal!$K$219</definedName>
    <definedName name="ox_a0f82f4e_b096_521c_8741_6ada6de94bd4" comment="milleleaf node a0f82f4e-b096-521c-8741-6ada6de94bd4">Resume_SensAnal!$D$173</definedName>
    <definedName name="ox_a0f89f07_65dc_573a_bace_ab49b51160dc" comment="milleleaf node a0f89f07-65dc-573a-bace-ab49b51160dc">'Heat map article'!$AI$54</definedName>
    <definedName name="ox_a0fa3e2d_f9c4_5b89_a298_eda22efa477e" comment="milleleaf node a0fa3e2d-f9c4-5b89-a298-eda22efa477e">Resume_SensAnal!$AO$68</definedName>
    <definedName name="ox_a0fb4e06_3ae8_5d79_933f_a5bcdd509bb2" comment="milleleaf node a0fb4e06-3ae8-5d79-933f-a5bcdd509bb2">Recycling!$BL$336</definedName>
    <definedName name="ox_a0ff38be_9cbd_53bb_b595_65fc35f47ba2" comment="milleleaf node a0ff38be-9cbd-53bb-b595-65fc35f47ba2">Recycling!$AG$171</definedName>
    <definedName name="ox_a10247d9_a3f4_5d0c_9142_5287890fb242" comment="milleleaf node a10247d9-a3f4-5d0c-9142-5287890fb242">Recycling!$AQ$300</definedName>
    <definedName name="ox_a105b735_b441_5dc1_998a_42a25fb8f65f" comment="milleleaf node a105b735-b441-5dc1-998a-42a25fb8f65f">Recycling!$F$190</definedName>
    <definedName name="ox_a107bf86_353f_5a21_9c70_35aeb68989a5" comment="milleleaf node a107bf86-353f-5a21-9c70-35aeb68989a5">'Use Phase_Grid'!$D$58</definedName>
    <definedName name="ox_a1088942_84c5_5e7c_a168_58b5daa74ea3" comment="milleleaf node a1088942-84c5-5e7c-a168-58b5daa74ea3">'Use Phase_Grid'!$P$40</definedName>
    <definedName name="ox_a109222f_ab19_5086_af82_e00a72cac650" comment="milleleaf node a109222f-ab19-5086-af82-e00a72cac650">'Use Phase'!$AJ$183</definedName>
    <definedName name="ox_a109352d_ac87_56f0_8bbd_bb6703c41db1" comment="milleleaf node a109352d-ac87-56f0-8bbd-bb6703c41db1">Resume_SensAnal!$F$192</definedName>
    <definedName name="ox_a10bc5b7_e8e9_5563_8419_a7fc411b29f6" comment="milleleaf node a10bc5b7-e8e9-5563-8419-a7fc411b29f6">Recycling!$AA$88</definedName>
    <definedName name="ox_a10d14de_32ae_56de_8e6e_f5ace72c36ba" comment="milleleaf node a10d14de-32ae-56de-8e6e-f5ace72c36ba">'Use Phase'!$O$195</definedName>
    <definedName name="ox_a10d17db_26e4_5e2c_a933_f859eadb76cd" comment="milleleaf node a10d17db-26e4-5e2c-a933-f859eadb76cd">Production!$Q$155</definedName>
    <definedName name="ox_a11094ad_1f13_5670_a9b8_ccc09cbad18c" comment="milleleaf node a11094ad-1f13-5670-a9b8-ccc09cbad18c">Resume_SensAnal!$AL$125</definedName>
    <definedName name="ox_a11e5196_b293_5128_b6c4_268acb6e161e" comment="milleleaf node a11e5196-b293-5128-b6c4-268acb6e161e">'Heat map article'!$AO$24</definedName>
    <definedName name="ox_a125d0c7_596a_5257_87b8_2984ec43accc" comment="milleleaf node a125d0c7-596a-5257-87b8-2984ec43accc">'Use Phase_Grid'!$M$146</definedName>
    <definedName name="ox_a12627fb_ffac_51dc_9344_809df97a5e9d" comment="milleleaf node a12627fb-ffac-51dc-9344-809df97a5e9d">'Use Phase'!$S$218</definedName>
    <definedName name="ox_a128a9fe_c5e4_595f_b03d_81f6bad804bf" comment="milleleaf node a128a9fe-c5e4-595f-b03d-81f6bad804bf">'Heat map article'!$AI$56</definedName>
    <definedName name="ox_a129a5f9_3b0f_5143_baff_b45c80edb3fb" comment="milleleaf node a129a5f9-3b0f-5143-baff-b45c80edb3fb">'Heat map article'!$E$6</definedName>
    <definedName name="ox_a13417bc_9d92_5a58_86fb_0e51773270c0" comment="milleleaf node a13417bc-9d92-5a58-86fb-0e51773270c0">'Heat map article'!$I$91</definedName>
    <definedName name="ox_a1348120_2cb1_5514_879d_078309e3fdda" comment="milleleaf node a1348120-2cb1-5514-879d-078309e3fdda">Recycling!$AT$313</definedName>
    <definedName name="ox_a134e5ba_398f_5693_9a40_e0416df127db" comment="milleleaf node a134e5ba-398f-5693-9a40-e0416df127db">Production!$Q$199</definedName>
    <definedName name="ox_a1377e3a_4292_581f_a0e9_44e984dc4bea" comment="milleleaf node a1377e3a-4292-581f-a0e9-44e984dc4bea">'Heat map article'!$AD$140</definedName>
    <definedName name="ox_a13be3fa_aa51_558b_97c6_75d2f68fbdea" comment="milleleaf node a13be3fa-aa51-558b-97c6-75d2f68fbdea">'Heat map article'!$AA$39</definedName>
    <definedName name="ox_a13f4e96_bd2b_5c08_bca0_c566e46297a7" comment="milleleaf node a13f4e96-bd2b-5c08-bca0-c566e46297a7">Resume_SensAnal!$D$17</definedName>
    <definedName name="ox_a140471a_6d51_54cb_8987_719c23caec4a" comment="milleleaf node a140471a-6d51-54cb-8987-719c23caec4a">'Heat map article'!$AO$43</definedName>
    <definedName name="ox_a1435a72_c17c_502a_9b75_712b3fca4113" comment="milleleaf node a1435a72-c17c-502a-9b75-712b3fca4113">'Use Phase'!$M$219</definedName>
    <definedName name="ox_a143a31f_01c0_53ed_8956_7d535499f877" comment="milleleaf node a143a31f-01c0-53ed-8956-7d535499f877">Resume_SensAnal!$O$60</definedName>
    <definedName name="ox_a1465f69_43b6_58e9_aaaa_225edf4a7489" comment="milleleaf node a1465f69-43b6-58e9-aaaa-225edf4a7489">'Use Phase'!$B$20</definedName>
    <definedName name="ox_a1475bbd_3bda_5a74_aeaf_a3cc2086604e" comment="milleleaf node a1475bbd-3bda-5a74-aeaf-a3cc2086604e">Recycling!$BQ$321</definedName>
    <definedName name="ox_a148d4f3_1717_53f2_ae60_72df3dd998a9" comment="milleleaf node a148d4f3-1717-53f2-ae60-72df3dd998a9">Resume_SensAnal!$AQ$69</definedName>
    <definedName name="ox_a149f618_822b_5fc4_aa56_b73398c517f3" comment="milleleaf node a149f618-822b-5fc4-aa56-b73398c517f3">Resume_SensAnal!$E$33</definedName>
    <definedName name="ox_a14c861e_e714_5938_b5cb_1d4f82c44bf5" comment="milleleaf node a14c861e-e714-5938-b5cb-1d4f82c44bf5">Production!$V$3</definedName>
    <definedName name="ox_a14e51e1_ea05_5681_9454_e55289c1ed17" comment="milleleaf node a14e51e1-ea05-5681-9454-e55289c1ed17">'Use Phase'!$W$227</definedName>
    <definedName name="ox_a1511491_1353_58a3_96a9_f509408d4c46" comment="milleleaf node a1511491-1353-58a3-96a9-f509408d4c46">'Heat map article'!$H$105</definedName>
    <definedName name="ox_a154bbac_1a4b_53b5_873d_b20a11aca2e5" comment="milleleaf node a154bbac-1a4b-53b5-873d-b20a11aca2e5">Recycling!$BG$162</definedName>
    <definedName name="ox_a15530d8_2f05_54f1_8a56_bc17ac4e1ed6" comment="milleleaf node a15530d8-2f05-54f1-8a56-bc17ac4e1ed6">'Use Phase'!$AG$325</definedName>
    <definedName name="ox_a156a046_6559_5752_b2d1_31093944a7e1" comment="milleleaf node a156a046-6559-5752-b2d1-31093944a7e1">Production!$R$38</definedName>
    <definedName name="ox_a156e2b2_6da6_596a_8f1f_007c70b9ec6e" comment="milleleaf node a156e2b2-6da6-596a-8f1f-007c70b9ec6e">Production!$V$20</definedName>
    <definedName name="ox_a15a7a52_52b6_5955_b1fc_310ba29a592d" comment="milleleaf node a15a7a52-52b6-5955-b1fc-310ba29a592d">'Heat map article'!$U$125</definedName>
    <definedName name="ox_a15af1c7_8611_58a0_a287_8b4c582fdea9" comment="milleleaf node a15af1c7-8611-58a0-a287-8b4c582fdea9">'Use Phase_Grid'!$K$68</definedName>
    <definedName name="ox_a15cd6b0_56ae_56c0_8309_2c6aac1581f1" comment="milleleaf node a15cd6b0-56ae-56c0-8309-2c6aac1581f1">'Use Phase'!$S$177</definedName>
    <definedName name="ox_a15d25e6_f5fc_5ec3_b3fd_57d957bfd240" comment="milleleaf node a15d25e6-f5fc-5ec3-b3fd-57d957bfd240">'Heat map article'!$AJ$113</definedName>
    <definedName name="ox_a15da985_7c7e_5671_8fc4_6f7940407c2d" comment="milleleaf node a15da985-7c7e-5671-8fc4-6f7940407c2d">'Heat map article'!$AA$18</definedName>
    <definedName name="ox_a15f8097_baa6_55b9_a595_f50b2dba67c2" comment="milleleaf node a15f8097-baa6-55b9-a595-f50b2dba67c2">Production!$R$17</definedName>
    <definedName name="ox_a15fe831_d3f7_50be_9930_f1e2f301d72f" comment="milleleaf node a15fe831-d3f7-50be-9930-f1e2f301d72f">Graphs!$K$57</definedName>
    <definedName name="ox_a162d65b_5204_5bbf_9963_fe1cc99f985a" comment="milleleaf node a162d65b-5204-5bbf-9963-fe1cc99f985a">Resume_SensAnal!$AF$93</definedName>
    <definedName name="ox_a1645a2b_d9d6_587c_aacd_3b0a8ef44ff1" comment="milleleaf node a1645a2b-d9d6-587c-aacd-3b0a8ef44ff1">Recycling!$Y$177</definedName>
    <definedName name="ox_a165df9e_f6c6_5a03_88a8_0c5ef4fc7b68" comment="milleleaf node a165df9e-f6c6-5a03-88a8-0c5ef4fc7b68">Recycling!$Q$82</definedName>
    <definedName name="ox_a1696549_3d57_5e33_b8fc_d84145902052" comment="milleleaf node a1696549-3d57-5e33-b8fc-d84145902052">'Use Phase'!$O$330</definedName>
    <definedName name="ox_a16a2b55_79aa_503d_b41c_6ccb48c582be" comment="milleleaf node a16a2b55-79aa-503d-b41c-6ccb48c582be">'Use Phase'!$AH$274</definedName>
    <definedName name="ox_a16b3c40_7107_5958_a461_e6d102014b46" comment="milleleaf node a16b3c40-7107-5958-a461-e6d102014b46">Recycling!$B$137</definedName>
    <definedName name="ox_a16bb086_b493_5013_864f_838f58554501" comment="milleleaf node a16bb086-b493-5013-864f-838f58554501">Production!$H$222</definedName>
    <definedName name="ox_a16fc7fb_46f5_52f1_83c4_d4a0de556bdc" comment="milleleaf node a16fc7fb-46f5-52f1-83c4-d4a0de556bdc">'Use Phase_Grid'!$N$212</definedName>
    <definedName name="ox_a173cd49_f62e_5fa9_bfc3_50615bf0a9fb" comment="milleleaf node a173cd49-f62e-5fa9-bfc3-50615bf0a9fb">'Use Phase'!$O$137</definedName>
    <definedName name="ox_a1763ffe_e84b_50cf_bb78_8569b89802ca" comment="milleleaf node a1763ffe-e84b-50cf-bb78-8569b89802ca">'Heat map article'!$E$80</definedName>
    <definedName name="ox_a1770005_246b_55df_baf7_0ee10911254d" comment="milleleaf node a1770005-246b-55df-baf7-0ee10911254d">'Use Phase'!$V$219</definedName>
    <definedName name="ox_a1789263_dfae_5aeb_96b2_b6db4425d19b" comment="milleleaf node a1789263-dfae-5aeb-96b2-b6db4425d19b">'Use Phase_Grid'!$U$134</definedName>
    <definedName name="ox_a1820737_77df_5556_a15e_ebe3b71400c2" comment="milleleaf node a1820737-77df-5556-a15e-ebe3b71400c2">'Use Phase'!$C$25</definedName>
    <definedName name="ox_a183c920_e953_59e4_a364_96ccee8ce69b" comment="milleleaf node a183c920-e953-59e4-a364-96ccee8ce69b">'Heat map article'!$AH$113</definedName>
    <definedName name="ox_a189b8c8_2b23_5300_8f09_04ab7d2a4014" comment="milleleaf node a189b8c8-2b23-5300-8f09-04ab7d2a4014">'Use Phase_Grid'!$N$198</definedName>
    <definedName name="ox_a18a1cb8_8a78_5a4f_9dcc_dde2296a8195" comment="milleleaf node a18a1cb8-8a78-5a4f-9dcc-dde2296a8195">'Heat map article'!$N$31</definedName>
    <definedName name="ox_a18b5e3b_f9c9_585c_89f3_b273d5221b60" comment="milleleaf node a18b5e3b-f9c9-585c-89f3-b273d5221b60">'Use Phase'!$L$160</definedName>
    <definedName name="ox_a18b9f46_d86d_5092_8aca_bb009008a1dc" comment="milleleaf node a18b9f46-d86d-5092-8aca-bb009008a1dc">'Use Phase'!$M$85</definedName>
    <definedName name="ox_a18dbf7f_98c9_53fc_8d82_789b9e2d6d81" comment="milleleaf node a18dbf7f-98c9-53fc-8d82-789b9e2d6d81">'Use Phase_Grid'!$K$94</definedName>
    <definedName name="ox_a18fcdd7_4b9a_50a6_90c8_1de51a0f272b" comment="milleleaf node a18fcdd7-4b9a-50a6-90c8-1de51a0f272b">'Heat map article'!$D$60</definedName>
    <definedName name="ox_a192af24_2a4c_5add_9c29_a06e98729850" comment="milleleaf node a192af24-2a4c-5add-9c29-a06e98729850">Whisker_Sens!$E$3</definedName>
    <definedName name="ox_a1938cf4_f0b8_5ca0_a2a0_4107c0b36f99" comment="milleleaf node a1938cf4-f0b8-5ca0-a2a0-4107c0b36f99">Resume_SensAnal!$D$221</definedName>
    <definedName name="ox_a193ba99_50f7_5a38_90b3_66f88851b2cc" comment="milleleaf node a193ba99-50f7-5a38-90b3-66f88851b2cc">'Use Phase'!$L$205</definedName>
    <definedName name="ox_a1974e4a_4aba_5502_a3e4_bf74eb8a1c56" comment="milleleaf node a1974e4a-4aba-5502-a3e4-bf74eb8a1c56">'Use Phase'!$U$152</definedName>
    <definedName name="ox_a19d9968_c21c_55ba_b509_b4015f5aba35" comment="milleleaf node a19d9968-c21c-55ba-b509-b4015f5aba35">Recycling!$AL$153</definedName>
    <definedName name="ox_a19e61ea_2f12_525d_80f2_b821877e6850" comment="milleleaf node a19e61ea-2f12-525d-80f2-b821877e6850">'Use Phase_Grid'!$P$93</definedName>
    <definedName name="ox_a1a01121_a477_5129_ace5_32e09259dfdb" comment="milleleaf node a1a01121-a477-5129-ace5-32e09259dfdb">Recycling!$L$86</definedName>
    <definedName name="ox_a1a3eaa9_5a10_50d6_92ef_d5b0440d0276" comment="milleleaf node a1a3eaa9-5a10-50d6-92ef-d5b0440d0276">'Heat map article'!$F$92</definedName>
    <definedName name="ox_a1a4dfc6_ceac_5b6d_a1ca_23ec14a82cb1" comment="milleleaf node a1a4dfc6-ceac-5b6d-a1ca-23ec14a82cb1">Whisker_Sens!$D$24</definedName>
    <definedName name="ox_a1a94119_2dee_513d_b9bf_0fbbd28fbf21" comment="milleleaf node a1a94119-2dee-513d-b9bf-0fbbd28fbf21">'Heat map article'!$F$36</definedName>
    <definedName name="ox_a1ac998c_0bf5_5767_a2ac_54f5c2d8200e" comment="milleleaf node a1ac998c-0bf5-5767-a2ac-54f5c2d8200e">'Heat map article'!$AA$6</definedName>
    <definedName name="ox_a1b0a675_554e_58b3_b5f7_9ee66ffc09bb" comment="milleleaf node a1b0a675-554e-58b3-b5f7-9ee66ffc09bb">Resume_SensAnal!$Q$215</definedName>
    <definedName name="ox_a1b21064_bcaf_5b83_99bb_b5845b467f73" comment="milleleaf node a1b21064-bcaf-5b83-99bb-b5845b467f73">'Use Phase_Grid'!$J$208</definedName>
    <definedName name="ox_a1b40925_6c7d_5b3a_9774_b69023507f81" comment="milleleaf node a1b40925-6c7d-5b3a-9774-b69023507f81">'Heat map article'!$J$128</definedName>
    <definedName name="ox_a1b60362_c9ce_51de_8eb0_87e3c78ec3f7" comment="milleleaf node a1b60362-c9ce-51de-8eb0-87e3c78ec3f7">'Use Phase'!$R$35</definedName>
    <definedName name="ox_a1b84874_26aa_59af_97ab_c3b42ae29271" comment="milleleaf node a1b84874-26aa-59af-97ab-c3b42ae29271">'Use Phase'!$AD$341</definedName>
    <definedName name="ox_a1ba6c48_7ed3_5ab3_a1c9_2a5defc381ab" comment="milleleaf node a1ba6c48-7ed3-5ab3-a1c9-2a5defc381ab">Production!$BD$55</definedName>
    <definedName name="ox_a1bb8c44_a8de_55a1_a05c_1ffbcff289ce" comment="milleleaf node a1bb8c44-a8de-55a1-a05c-1ffbcff289ce">Resume_SensAnal!$AB$47</definedName>
    <definedName name="ox_a1bcd7e7_bd7e_5914_bfa2_684ce1bec719" comment="milleleaf node a1bcd7e7-bd7e-5914-bfa2-684ce1bec719">'Heat map article'!$W$141</definedName>
    <definedName name="ox_a1bd5312_a40b_5fb8_8863_70c91e226181" comment="milleleaf node a1bd5312-a40b-5fb8-8863-70c91e226181">'Use Phase'!$AF$291</definedName>
    <definedName name="ox_a1bd65cb_28ae_5119_a406_cc2e1f448ff0" comment="milleleaf node a1bd65cb-28ae-5119-a406-cc2e1f448ff0">Resume_SensAnal!$E$135</definedName>
    <definedName name="ox_a1bec2b7_361a_57bf_81f5_b48abdd2a8c4" comment="milleleaf node a1bec2b7-361a-57bf-81f5-b48abdd2a8c4">Recycling!$AT$92</definedName>
    <definedName name="ox_a1c000c5_4887_5840_9f7f_d2cd2866c21b" comment="milleleaf node a1c000c5-4887-5840-9f7f-d2cd2866c21b">Production!$G$236</definedName>
    <definedName name="ox_a1c08095_2c2a_585f_a7e4_cf703711f5b3" comment="milleleaf node a1c08095-2c2a-585f-a7e4-cf703711f5b3">Resume_SensAnal!$K$37</definedName>
    <definedName name="ox_a1c0e599_4e62_57cc_a818_48477770bb05" comment="milleleaf node a1c0e599-4e62-57cc-a818-48477770bb05">'Heat map article'!$M$12</definedName>
    <definedName name="ox_a1c0f549_70a0_572b_8950_eb8b780c5bf7" comment="milleleaf node a1c0f549-70a0-572b-8950-eb8b780c5bf7">Resume_SensAnal!$K$148</definedName>
    <definedName name="ox_a1c742ee_6480_5d46_8330_a0fd1f5aa6ef" comment="milleleaf node a1c742ee-6480-5d46-8330-a0fd1f5aa6ef">'Use Phase_Grid'!$R$176</definedName>
    <definedName name="ox_a1cab50f_03e4_53d1_b137_ef217731ce19" comment="milleleaf node a1cab50f-03e4-53d1-b137-ef217731ce19">'Heat map article'!$AF$129</definedName>
    <definedName name="ox_a1cb8b98_b502_5055_a9cd_5261f6a84331" comment="milleleaf node a1cb8b98-b502-5055-a9cd-5261f6a84331">Recycling!$AY$144</definedName>
    <definedName name="ox_a1cba97c_bcd2_51ac_a823_da50dce2d880" comment="milleleaf node a1cba97c-bcd2-51ac-a823-da50dce2d880">'Use Phase'!$T$271</definedName>
    <definedName name="ox_a1cdbe8a_8e56_5709_ab13_ac031adc2d5f" comment="milleleaf node a1cdbe8a-8e56-5709-ab13-ac031adc2d5f">'Use Phase_Grid'!$M$149</definedName>
    <definedName name="ox_a1cf3c05_80ea_5c6e_8fc8_7c464e53a811" comment="milleleaf node a1cf3c05-80ea-5c6e-8fc8-7c464e53a811">Recycling!$AT$148</definedName>
    <definedName name="ox_a1d0e954_a986_51f1_b855_f461029b0952" comment="milleleaf node a1d0e954-a986-51f1-b855-f461029b0952">'Use Phase'!$L$274</definedName>
    <definedName name="ox_a1d4c842_9862_5849_bb62_d4ff87ece8a2" comment="milleleaf node a1d4c842-9862-5849-bb62-d4ff87ece8a2">Recycling!$Q$91</definedName>
    <definedName name="ox_a1d5cde8_d661_5395_860d_32773580be74" comment="milleleaf node a1d5cde8-d661-5395-860d-32773580be74">'Heat map article'!$J$107</definedName>
    <definedName name="ox_a1d9aabb_ae11_5d19_8056_12957b556933" comment="milleleaf node a1d9aabb-ae11-5d19-8056-12957b556933">'Use Phase'!$T$274</definedName>
    <definedName name="ox_a1daa880_d961_5b5f_88fa_3c840c1d5fe0" comment="milleleaf node a1daa880-d961-5b5f-88fa-3c840c1d5fe0">Production!$BJ$16</definedName>
    <definedName name="ox_a1dbb326_c1a4_5e37_a4c3_59987a49868c" comment="milleleaf node a1dbb326-c1a4-5e37-a4c3-59987a49868c">Recycling!$AW$128</definedName>
    <definedName name="ox_a1e18640_78d9_54ad_83aa_aa08b3dbff71" comment="milleleaf node a1e18640-78d9-54ad-83aa-aa08b3dbff71">Production!$BP$7</definedName>
    <definedName name="ox_a1e3d461_abe5_5e98_b2f4_14b0c8dffae9" comment="milleleaf node a1e3d461-abe5-5e98-b2f4-14b0c8dffae9">'Heat map article'!$AG$76</definedName>
    <definedName name="ox_a1e46fd0_a1f8_5035_8fcb_9012ec9d2d09" comment="milleleaf node a1e46fd0-a1f8-5035-8fcb-9012ec9d2d09">'Use Phase'!$U$178</definedName>
    <definedName name="ox_a1e6f6b2_ab62_5791_9e58_de1e40863920" comment="milleleaf node a1e6f6b2-ab62-5791-9e58-de1e40863920">Recycling!$Y$189</definedName>
    <definedName name="ox_a1e95732_85b2_5bb0_ac5f_b27cef3093a4" comment="milleleaf node a1e95732-85b2-5bb0-ac5f-b27cef3093a4">'Heat map article'!$AB$155</definedName>
    <definedName name="ox_a1eabea9_6fbd_5af8_82c7_1b8c808f2ac8" comment="milleleaf node a1eabea9-6fbd-5af8-82c7-1b8c808f2ac8">Production!$F$57</definedName>
    <definedName name="ox_a1ec0e1a_d9ef_5bbc_a7bd_ca59b3a0e63f" comment="milleleaf node a1ec0e1a-d9ef-5bbc-a7bd-ca59b3a0e63f">Production!$BM$54</definedName>
    <definedName name="ox_a1eed5a3_8331_56d6_807d_e1ee0beef785" comment="milleleaf node a1eed5a3-8331-56d6-807d-e1ee0beef785">'Use Phase'!$AF$142</definedName>
    <definedName name="ox_a1f0bc41_fa95_5593_8875_6dda5987d6a0" comment="milleleaf node a1f0bc41-fa95-5593-8875-6dda5987d6a0">'Use Phase_Grid'!$R$24</definedName>
    <definedName name="ox_a1f1fbb0_262a_54ec_8366_d3f9cdeed615" comment="milleleaf node a1f1fbb0-262a-54ec-8366-d3f9cdeed615">'Use Phase'!$Q$153</definedName>
    <definedName name="ox_a1f20fd0_9c9e_5747_a38a_fc77a04be77d" comment="milleleaf node a1f20fd0-9c9e-5747-a38a-fc77a04be77d">'Use Phase_Grid'!$U$172</definedName>
    <definedName name="ox_a1f2154b_554f_5877_84dd_6ffe5ed18ec2" comment="milleleaf node a1f2154b-554f-5877-84dd-6ffe5ed18ec2">'Heat map article'!$X$18</definedName>
    <definedName name="ox_a1f38611_fc1f_5398_abbd_794e9427a7b5" comment="milleleaf node a1f38611-fc1f-5398-abbd-794e9427a7b5">Resume_SensAnal!$AO$71</definedName>
    <definedName name="ox_a1f70e26_e867_5a56_beb2_b5fe20555584" comment="milleleaf node a1f70e26-e867-5a56-beb2-b5fe20555584">Production!$Z$85</definedName>
    <definedName name="ox_a1fab50f_f617_51b2_b671_4258820f8d36" comment="milleleaf node a1fab50f-f617-51b2-b671-4258820f8d36">'Use Phase'!$AJ$191</definedName>
    <definedName name="ox_a1fcca75_4735_5757_8c0f_042126bd4ebe" comment="milleleaf node a1fcca75-4735-5757-8c0f-042126bd4ebe">'Use Phase'!$J$236</definedName>
    <definedName name="ox_a1fd62c3_df89_51bd_b6d3_5ccb5a99f987" comment="milleleaf node a1fd62c3-df89-51bd-b6d3-5ccb5a99f987">Recycling!$AN$91</definedName>
    <definedName name="ox_a1ffb402_9a5c_5b7e_8b28_ee25c3a3a0a9" comment="milleleaf node a1ffb402-9a5c-5b7e-8b28-ee25c3a3a0a9">'Heat map article'!$V$102</definedName>
    <definedName name="ox_a201ecfb_a34b_5659_867a_406f8b760bc5" comment="milleleaf node a201ecfb-a34b-5659-867a-406f8b760bc5">Recycling!$AP$110</definedName>
    <definedName name="ox_a205a185_b9ea_589e_b147_760eb0202f13" comment="milleleaf node a205a185-b9ea-589e-b147-760eb0202f13">Production!$G$100</definedName>
    <definedName name="ox_a20641f9_0710_54e0_b112_8e714e76c8b3" comment="milleleaf node a20641f9-0710-54e0-b112-8e714e76c8b3">Recycling!$S$162</definedName>
    <definedName name="ox_a2071435_0b91_5d37_a9d7_bb8b046b2d19" comment="milleleaf node a2071435-0b91-5d37-a9d7-bb8b046b2d19">'Use Phase_Grid'!$R$152</definedName>
    <definedName name="ox_a20a027f_0e47_5145_90b8_475579cddbdd" comment="milleleaf node a20a027f-0e47-5145-90b8-475579cddbdd">'Use Phase'!$W$149</definedName>
    <definedName name="ox_a20a69ae_993e_50b0_a265_a40e8f3ea0a9" comment="milleleaf node a20a69ae-993e-50b0-a265-a40e8f3ea0a9">'Heat map article'!$AG$19</definedName>
    <definedName name="ox_a20ce9fb_6cf5_572c_9746_b3925b352733" comment="milleleaf node a20ce9fb-6cf5-572c-9746-b3925b352733">'Use Phase'!$U$185</definedName>
    <definedName name="ox_a212a48c_e07f_5174_9a7b_36194f1d530d" comment="milleleaf node a212a48c-e07f-5174-9a7b-36194f1d530d">Production!$H$83</definedName>
    <definedName name="ox_a2157916_ff52_5a35_8252_5d3c8388e647" comment="milleleaf node a2157916-ff52-5a35-8252-5d3c8388e647">'Heat map article'!$I$147</definedName>
    <definedName name="ox_a22163db_057f_5da5_8375_204518ea207b" comment="milleleaf node a22163db-057f-5da5-8375-204518ea207b">Production!$P$220</definedName>
    <definedName name="ox_a22208da_e279_512a_a973_0e71fe2b63bd" comment="milleleaf node a22208da-e279-512a-a973-0e71fe2b63bd">Resume_SensAnal!$R$11</definedName>
    <definedName name="ox_a2220964_c35a_5acb_bf85_9f28d029e2d3" comment="milleleaf node a2220964-c35a-5acb-bf85-9f28d029e2d3">Recycling!$AI$155</definedName>
    <definedName name="ox_a22283e6_3646_539e_b543_0d8d760ed843" comment="milleleaf node a22283e6-3646-539e-b543-0d8d760ed843">'Heat map article'!$AY$23</definedName>
    <definedName name="ox_a2257fea_9b68_54d8_8a20_e586c86a2310" comment="milleleaf node a2257fea-9b68-54d8-8a20-e586c86a2310">'Use Phase_Grid'!$T$208</definedName>
    <definedName name="ox_a226f96d_10cd_5884_bb37_cfc28773a083" comment="milleleaf node a226f96d-10cd-5884-bb37-cfc28773a083">'Use Phase_Grid'!$O$268</definedName>
    <definedName name="ox_a227bce5_764f_5393_be8e_bc644f9323f3" comment="milleleaf node a227bce5-764f-5393-be8e-bc644f9323f3">'Heat map article'!$L$122</definedName>
    <definedName name="ox_a2297b5d_2a56_5064_89b6_49cb039eef3d" comment="milleleaf node a2297b5d-2a56-5064-89b6-49cb039eef3d">Whisker_Sens!$D$52</definedName>
    <definedName name="ox_a233c061_8b4a_5b5b_9fd1_3c942719aa16" comment="milleleaf node a233c061-8b4a-5b5b-9fd1-3c942719aa16">Production!$M$66</definedName>
    <definedName name="ox_a23aee2b_9105_5fb6_a76c_89e3d3e28ea1" comment="milleleaf node a23aee2b-9105-5fb6-a76c-89e3d3e28ea1">'Use Phase'!$W$271</definedName>
    <definedName name="ox_a23b2159_d4a9_5e6d_bf14_9e20afe484cb" comment="milleleaf node a23b2159-d4a9-5e6d-bf14-9e20afe484cb">'Heat map article'!$X$146</definedName>
    <definedName name="ox_a23b3935_f72e_54a6_a94d_1a33d914a85a" comment="milleleaf node a23b3935-f72e-54a6-a94d-1a33d914a85a">Resume_SensAnal!$A$214</definedName>
    <definedName name="ox_a23bf9ff_eaa3_55d8_aeed_9f35570a2234" comment="milleleaf node a23bf9ff-eaa3-55d8-aeed-9f35570a2234">'Use Phase'!$J$301</definedName>
    <definedName name="ox_a23e7b9d_90e0_5035_821d_39d306b7751d" comment="milleleaf node a23e7b9d-90e0-5035-821d-39d306b7751d">Recycling!$AP$164</definedName>
    <definedName name="ox_a23f1830_8c54_5239_a836_b2968436197b" comment="milleleaf node a23f1830-8c54-5239-a836-b2968436197b">'Use Phase'!$B$63</definedName>
    <definedName name="ox_a23f7726_67db_5225_b033_3511b1474079" comment="milleleaf node a23f7726-67db-5225-b033-3511b1474079">Recycling!$O$176</definedName>
    <definedName name="ox_a243ed65_911e_5683_9d92_18e4863184de" comment="milleleaf node a243ed65-911e-5683-9d92-18e4863184de">'Use Phase_Grid'!$T$223</definedName>
    <definedName name="ox_a244569e_ba79_56ed_b0c6_c84415c4dfd3" comment="milleleaf node a244569e-ba79-56ed-b0c6-c84415c4dfd3">'Heat map article'!$AH$28</definedName>
    <definedName name="ox_a24474b4_5ad6_5a67_9bb4_8017f64dfdc6" comment="milleleaf node a24474b4-5ad6-5a67-9bb4-8017f64dfdc6">'Use Phase_Grid'!$N$218</definedName>
    <definedName name="ox_a244a66b_448c_54e8_9ce2_ab6e66c4b975" comment="milleleaf node a244a66b-448c-54e8-9ce2-ab6e66c4b975">Recycling!$AW$18</definedName>
    <definedName name="ox_a24700e8_6b4b_5722_8afe_d4ecbf42ded9" comment="milleleaf node a24700e8-6b4b-5722-8afe-d4ecbf42ded9">'Use Phase'!$AK$346</definedName>
    <definedName name="ox_a247cf87_5caa_517c_966f_2555dd2dc052" comment="milleleaf node a247cf87-5caa-517c-966f-2555dd2dc052">'Heat map article'!$AQ$7</definedName>
    <definedName name="ox_a2493f59_be0c_56f3_95c4_36722091422b" comment="milleleaf node a2493f59-be0c-56f3-95c4-36722091422b">'Use Phase_Grid'!$Q$22</definedName>
    <definedName name="ox_a24bbd93_ff3e_5886_bd37_55a383e9b77f" comment="milleleaf node a24bbd93-ff3e-5886-bd37-55a383e9b77f">Resume_SensAnal!$H$209</definedName>
    <definedName name="ox_a24d00b4_da87_5a7a_8e26_d909dfb018cc" comment="milleleaf node a24d00b4-da87-5a7a-8e26-d909dfb018cc">'Use Phase_Grid'!$P$264</definedName>
    <definedName name="ox_a25210be_79f2_5359_a443_fe69cd9a6319" comment="milleleaf node a25210be-79f2-5359-a443-fe69cd9a6319">'Use Phase_Grid'!$J$232</definedName>
    <definedName name="ox_a253d040_9af5_5436_a0c1_ac4d9ad99f6f" comment="milleleaf node a253d040-9af5-5436-a0c1-ac4d9ad99f6f">'Use Phase_Grid'!$J$206</definedName>
    <definedName name="ox_a254889a_4dd6_5266_84ea_3c20fef57b52" comment="milleleaf node a254889a-4dd6-5266-84ea-3c20fef57b52">Production!$BF$153</definedName>
    <definedName name="ox_a255ed39_9f6b_5570_9d1c_cdb68591e49b" comment="milleleaf node a255ed39-9f6b-5570-9d1c-cdb68591e49b">'Heat map article'!$AZ$32</definedName>
    <definedName name="ox_a256eb40_fa81_5420_91d8_a0ac6df3ec05" comment="milleleaf node a256eb40-fa81-5420-91d8-a0ac6df3ec05">Recycling!$S$164</definedName>
    <definedName name="ox_a258c6ba_795f_5677_9bc2_f9a4f3817def" comment="milleleaf node a258c6ba-795f-5677-9bc2-f9a4f3817def">Graphs!$I$30</definedName>
    <definedName name="ox_a25a27d5_8e47_5f59_8903_cf6bfc408d00" comment="milleleaf node a25a27d5-8e47-5f59-8903-cf6bfc408d00">'Heat map article'!$Q$11</definedName>
    <definedName name="ox_a25f88d4_7225_5769_8842_3d61831ac660" comment="milleleaf node a25f88d4-7225-5769-8842-3d61831ac660">Resume_SensAnal!$J$131</definedName>
    <definedName name="ox_a26435d0_9001_5401_b6be_00b4b276492f" comment="milleleaf node a26435d0-9001-5401-b6be-00b4b276492f">Production!$AM$7</definedName>
    <definedName name="ox_a26495c7_f8f9_5739_91d1_e38ebef56ff4" comment="milleleaf node a26495c7-f8f9-5739-91d1-e38ebef56ff4">'Use Phase'!$K$147</definedName>
    <definedName name="ox_a2657f2f_8f07_512d_bb5d_def1e010abb9" comment="milleleaf node a2657f2f-8f07-512d-bb5d-def1e010abb9">'Heat map article'!$R$13</definedName>
    <definedName name="ox_a2682e33_4dd5_5f78_8487_dd43075cadc8" comment="milleleaf node a2682e33-4dd5-5f78-8487-dd43075cadc8">Graphs!$Q$10</definedName>
    <definedName name="ox_a26a7ae0_7fb2_51c7_a9d5_f79a61b0987b" comment="milleleaf node a26a7ae0-7fb2-51c7-a9d5-f79a61b0987b">'Heat map article'!$I$122</definedName>
    <definedName name="ox_a26c0b81_44df_58b9_af2e_ee97326528c8" comment="milleleaf node a26c0b81-44df-58b9-af2e-ee97326528c8">Recycling!$S$109</definedName>
    <definedName name="ox_a26f7b8c_dd00_50c5_97e6_a4166ef7e48b" comment="milleleaf node a26f7b8c-dd00-50c5-97e6-a4166ef7e48b">'Use Phase_Grid'!$T$162</definedName>
    <definedName name="ox_a270c7a9_bf9a_5ba6_9a48_fb28b85d895d" comment="milleleaf node a270c7a9-bf9a-5ba6-9a48-fb28b85d895d">Resume_SensAnal!$AQ$68</definedName>
    <definedName name="ox_a2790a3e_05d0_5fd0_8330_aa18987fa098" comment="milleleaf node a2790a3e-05d0-5fd0-8330-aa18987fa098">Resume_SensAnal!$D$39</definedName>
    <definedName name="ox_a27b490a_32a7_5b17_8016_51be95886b87" comment="milleleaf node a27b490a-32a7-5b17-8016-51be95886b87">'Use Phase'!$O$196</definedName>
    <definedName name="ox_a27c9bbb_7e08_56b9_a229_3fb1ba561f25" comment="milleleaf node a27c9bbb-7e08-56b9-a229-3fb1ba561f25">'Use Phase'!$O$184</definedName>
    <definedName name="ox_a27e1a89_8045_5f6b_a6ef_ba4adea1f6f2" comment="milleleaf node a27e1a89-8045-5f6b-a6ef-ba4adea1f6f2">'Use Phase_Grid'!$J$263</definedName>
    <definedName name="ox_a27f29e0_dcfa_555e_aa89_ad13478e7d1c" comment="milleleaf node a27f29e0-dcfa-555e-aa89-ad13478e7d1c">Recycling!$BO$326</definedName>
    <definedName name="ox_a282fd96_995f_5de4_8635_8092a4457df7" comment="milleleaf node a282fd96-995f-5de4-8635-8092a4457df7">'Heat map article'!$Y$108</definedName>
    <definedName name="ox_a283039b_f8fb_503b_8827_0c7f13e15b9e" comment="milleleaf node a283039b-f8fb-503b-8827-0c7f13e15b9e">Production!$J$98</definedName>
    <definedName name="ox_a2838e39_1556_5125_9545_dc4c63d7b8a1" comment="milleleaf node a2838e39-1556-5125-9545-dc4c63d7b8a1">'Use Phase'!$R$214</definedName>
    <definedName name="ox_a28b261c_de8e_534e_8ea4_0d1be2d9cb1d" comment="milleleaf node a28b261c-de8e-534e-8ea4-0d1be2d9cb1d">'Use Phase'!$Q$82</definedName>
    <definedName name="ox_a28c9da9_252b_5289_8f5d_72fd0471cb72" comment="milleleaf node a28c9da9-252b-5289-8f5d-72fd0471cb72">'Use Phase'!$S$295</definedName>
    <definedName name="ox_a28e1b1e_10cd_54b9_a020_7143a30d7623" comment="milleleaf node a28e1b1e-10cd-54b9-a020-7143a30d7623">'Heat map article'!$AI$65</definedName>
    <definedName name="ox_a28f8934_21ea_5abb_87b9_97f96d09c314" comment="milleleaf node a28f8934-21ea-5abb-87b9-97f96d09c314">Resume_SensAnal!$O$98</definedName>
    <definedName name="ox_a29251d8_53c0_5e2f_8d32_1151b0228ac9" comment="milleleaf node a29251d8-53c0-5e2f-8d32-1151b0228ac9">Recycling!$AN$163</definedName>
    <definedName name="ox_a29472b2_67cf_553d_8f7a_b027fbd0ac7a" comment="milleleaf node a29472b2-67cf-553d-8f7a-b027fbd0ac7a">'Use Phase'!$D$20</definedName>
    <definedName name="ox_a2972cd1_f473_54aa_8a52_aa9ffc7500ee" comment="milleleaf node a2972cd1-f473-54aa-8a52-aa9ffc7500ee">Resume_SensAnal!$AF$87</definedName>
    <definedName name="ox_a2998255_9a65_530a_b0fe_4766f4d07581" comment="milleleaf node a2998255-9a65-530a-b0fe-4766f4d07581">'Use Phase'!$N$153</definedName>
    <definedName name="ox_a29a3024_189c_52c1_85c3_c8fe4956e6c4" comment="milleleaf node a29a3024-189c-52c1-85c3-c8fe4956e6c4">'Heat map article'!$AZ$20</definedName>
    <definedName name="ox_a29a3c31_3245_5f9c_9fee_017ffbdd9495" comment="milleleaf node a29a3c31-3245-5f9c-9fee-017ffbdd9495">Recycling!$J$88</definedName>
    <definedName name="ox_a29aaace_770b_589b_8814_6ec932c4feab" comment="milleleaf node a29aaace-770b-589b-8814-6ec932c4feab">Recycling!$AV$119</definedName>
    <definedName name="ox_a29b4e9f_e735_5b98_9307_83b12553b1ac" comment="milleleaf node a29b4e9f-e735-5b98-9307-83b12553b1ac">Recycling!$AL$124</definedName>
    <definedName name="ox_a29ea9e9_cad9_56f2_ba28_c154627eca02" comment="milleleaf node a29ea9e9-cad9-56f2-ba28-c154627eca02">Resume_SensAnal!$O$114</definedName>
    <definedName name="ox_a2a0c2fb_071c_54ac_9ea7_915c9fd259cb" comment="milleleaf node a2a0c2fb-071c-54ac-9ea7-915c9fd259cb">Recycling!$AP$17</definedName>
    <definedName name="ox_a2a267e1_1173_5e4a_bd08_20df8cf8c975" comment="milleleaf node a2a267e1-1173-5e4a-bd08-20df8cf8c975">Production!$BF$18</definedName>
    <definedName name="ox_a2a5aa88_a0a2_5519_8db3_763919b7661b" comment="milleleaf node a2a5aa88-a0a2-5519-8db3-763919b7661b">'Use Phase_Grid'!$J$180</definedName>
    <definedName name="ox_a2b1ffa1_ccc6_52d2_ab2c_52d963fafb71" comment="milleleaf node a2b1ffa1-ccc6-52d2-ab2c-52d963fafb71">'Use Phase_Grid'!$K$195</definedName>
    <definedName name="ox_a2b217fa_e65d_57cc_87b3_45291be673b0" comment="milleleaf node a2b217fa-e65d-57cc-87b3-45291be673b0">'Use Phase'!$AG$191</definedName>
    <definedName name="ox_a2b27a03_84cd_52fe_8d8e_60b0a8eb5361" comment="milleleaf node a2b27a03-84cd-52fe-8d8e-60b0a8eb5361">Recycling!$AJ$103</definedName>
    <definedName name="ox_a2b2dda3_c20f_5a5c_a7c0_abe60eec6e21" comment="milleleaf node a2b2dda3-c20f-5a5c-a7c0-abe60eec6e21">Resume_SensAnal!$AO$49</definedName>
    <definedName name="ox_a2b781ff_bd37_5d38_a83a_036c0208f126" comment="milleleaf node a2b781ff-bd37-5d38-a83a-036c0208f126">'Use Phase'!$N$308</definedName>
    <definedName name="ox_a2c0229c_ed96_5986_a500_39f473a3c5f2" comment="milleleaf node a2c0229c-ed96-5986-a500-39f473a3c5f2">'Heat map article'!$AG$12</definedName>
    <definedName name="ox_a2c38c38_4d58_598c_a2c4_c9f96b8e8de6" comment="milleleaf node a2c38c38-4d58-598c-a2c4-c9f96b8e8de6">'Use Phase_Grid'!$M$250</definedName>
    <definedName name="ox_a2c99ad3_f6a0_5a4e_be89_22efe4051bae" comment="milleleaf node a2c99ad3-f6a0-5a4e-be89-22efe4051bae">Production!$BO$224</definedName>
    <definedName name="ox_a2caab15_65b9_5e10_b76c_e8eda754daf4" comment="milleleaf node a2caab15-65b9-5e10-b76c-e8eda754daf4">'Heat map article'!$X$17</definedName>
    <definedName name="ox_a2d0eb39_8d69_5d5f_a68f_0b773a4bc8da" comment="milleleaf node a2d0eb39-8d69-5d5f-a68f-0b773a4bc8da">Recycling!$H$161</definedName>
    <definedName name="ox_a2d23f6b_b39c_5f96_ab23_65400ddc6950" comment="milleleaf node a2d23f6b-b39c-5f96-ab23-65400ddc6950">'Heat map article'!$G$11</definedName>
    <definedName name="ox_a2d36c8a_e599_59f3_98b3_cf614a669ae2" comment="milleleaf node a2d36c8a-e599-59f3-98b3-cf614a669ae2">'Use Phase'!$Q$270</definedName>
    <definedName name="ox_a2d54b94_1328_5ebd_bdac_bcf39dc8008e" comment="milleleaf node a2d54b94-1328-5ebd-bdac-bcf39dc8008e">'Use Phase'!$K$181</definedName>
    <definedName name="ox_a2d92cd4_b2d1_5ba9_8587_b6df6248d57f" comment="milleleaf node a2d92cd4-b2d1-5ba9-8587-b6df6248d57f">Production!$I$18</definedName>
    <definedName name="ox_a2da431e_64a1_54f8_b6e8_5fe82cc4ae8d" comment="milleleaf node a2da431e-64a1-54f8-b6e8-5fe82cc4ae8d">Resume_SensAnal!$B$29</definedName>
    <definedName name="ox_a2dbdea9_fb38_5b8f_a478_707b80e2054c" comment="milleleaf node a2dbdea9-fb38-5b8f-a478-707b80e2054c">Production!$AZ$81</definedName>
    <definedName name="ox_a2dfc410_4e45_52fa_867a_1b857dbdd050" comment="milleleaf node a2dfc410-4e45-52fa-867a-1b857dbdd050">Recycling!$BM$103</definedName>
    <definedName name="ox_a2e3ba38_905c_59be_ab59_c0da4402a9cf" comment="milleleaf node a2e3ba38-905c-59be-ab59-c0da4402a9cf">'Use Phase'!$U$285</definedName>
    <definedName name="ox_a2e4d791_769b_5f86_a22a_dbedd6aacd3c" comment="milleleaf node a2e4d791-769b-5f86-a22a-dbedd6aacd3c">'Use Phase'!$M$251</definedName>
    <definedName name="ox_a2e6982f_9755_535d_90d7_aa917942b683" comment="milleleaf node a2e6982f-9755-535d-90d7-aa917942b683">Recycling!$H$110</definedName>
    <definedName name="ox_a2e6a7d5_d593_5bba_8e63_2016ad2decf5" comment="milleleaf node a2e6a7d5-d593-5bba-8e63-2016ad2decf5">'Heat map article'!$AF$22</definedName>
    <definedName name="ox_a2e71d76_3103_5b29_ba69_c90a3b4309bc" comment="milleleaf node a2e71d76-3103-5b29-ba69-c90a3b4309bc">Resume_SensAnal!$K$94</definedName>
    <definedName name="ox_a2e83c5a_951f_5eb0_82cf_e029e5f0155f" comment="milleleaf node a2e83c5a-951f-5eb0-82cf-e029e5f0155f">Resume_SensAnal!$U$216</definedName>
    <definedName name="ox_a2ec457e_bb74_5f9c_80ce_c88218658bc9" comment="milleleaf node a2ec457e-bb74-5f9c-80ce-c88218658bc9">'Use Phase_Grid'!$S$174</definedName>
    <definedName name="ox_a2ef09f6_4d7b_5838_bf0c_0eddb7dfefde" comment="milleleaf node a2ef09f6-4d7b-5838-bf0c-0eddb7dfefde">Resume_SensAnal!$E$129</definedName>
    <definedName name="ox_a2f66ff8_72e7_50fc_9a4f_5cd6d797b9d5" comment="milleleaf node a2f66ff8-72e7-50fc-9a4f-5cd6d797b9d5">'Heat map article'!$Z$43</definedName>
    <definedName name="ox_a2f6c7c7_a186_5af9_b187_aecf18a67c94" comment="milleleaf node a2f6c7c7-a186-5af9-b187-aecf18a67c94">'Use Phase'!$J$250</definedName>
    <definedName name="ox_a2f7cf04_6f83_5ed8_b47f_279808ec2f88" comment="milleleaf node a2f7cf04-6f83-5ed8-b47f-279808ec2f88">'Heat map article'!$AJ$44</definedName>
    <definedName name="ox_a2f7e581_b97d_5ba9_a57b_37ec6aea1bb6" comment="milleleaf node a2f7e581-b97d-5ba9-a57b-37ec6aea1bb6">'Heat map article'!$I$18</definedName>
    <definedName name="ox_a2f95bc0_536b_5d0c_8975_ac37f27270b9" comment="milleleaf node a2f95bc0-536b-5d0c-8975-ac37f27270b9">'Use Phase'!$N$97</definedName>
    <definedName name="ox_a2faf7e7_4f42_5d0c_ba48_0df363f3829a" comment="milleleaf node a2faf7e7-4f42-5d0c-ba48-0df363f3829a">'Heat map article'!$G$123</definedName>
    <definedName name="ox_a2fd6734_ff66_5850_b58e_71d117bb14c2" comment="milleleaf node a2fd6734-ff66-5850-b58e-71d117bb14c2">Recycling!$AL$154</definedName>
    <definedName name="ox_a2ff925f_2bd8_57a1_9656_8a37e006decd" comment="milleleaf node a2ff925f-2bd8-57a1-9656-8a37e006decd">'Use Phase'!$U$241</definedName>
    <definedName name="ox_a306c9b0_ab05_5a4b_96aa_865bc2be6914" comment="milleleaf node a306c9b0-ab05-5a4b-96aa-865bc2be6914">'Heat map article'!$O$31</definedName>
    <definedName name="ox_a306d800_7b8c_5855_acf4_af0b5aac414c" comment="milleleaf node a306d800-7b8c-5855-acf4-af0b5aac414c">Resume_SensAnal!$E$35</definedName>
    <definedName name="ox_a3084099_b744_57f4_be73_b0e197ca46e9" comment="milleleaf node a3084099-b744-57f4-be73-b0e197ca46e9">'Use Phase'!$Q$111</definedName>
    <definedName name="ox_a3085c8c_e37a_55d7_8dc1_03fb843c6f38" comment="milleleaf node a3085c8c-e37a-55d7-8dc1-03fb843c6f38">Production!$AV$199</definedName>
    <definedName name="ox_a30ac00d_9398_5970_8b80_4918c230b6b2" comment="milleleaf node a30ac00d-9398-5970-8b80-4918c230b6b2">'Use Phase'!$V$148</definedName>
    <definedName name="ox_a30c59e8_9b95_5190_a38f_7f83e6052a40" comment="milleleaf node a30c59e8-9b95-5190-a38f-7f83e6052a40">Graphs!$F$38</definedName>
    <definedName name="ox_a3105a2d_d71b_5515_9b96_d5662da9de36" comment="milleleaf node a3105a2d-d71b-5515-9b96-d5662da9de36">'Use Phase'!$S$287</definedName>
    <definedName name="ox_a313daf6_5bec_5c54_8bdc_a4e05d6ab56b" comment="milleleaf node a313daf6-5bec-5c54-8bdc-a4e05d6ab56b">Production!$Q$151</definedName>
    <definedName name="ox_a313ec12_a23d_5863_abcf_06fe7cdb234f" comment="milleleaf node a313ec12-a23d-5863-abcf-06fe7cdb234f">Production!$H$65</definedName>
    <definedName name="ox_a31572e6_0520_57a7_a563_fc41e5011066" comment="milleleaf node a31572e6-0520-57a7-a563-fc41e5011066">Production!$K$33</definedName>
    <definedName name="ox_a3167488_d5ee_5b53_914d_421d8374b779" comment="milleleaf node a3167488-d5ee-5b53-914d-421d8374b779">Graphs!$K$50</definedName>
    <definedName name="ox_a31cdf4c_57d6_564c_b380_ca3f4575f7da" comment="milleleaf node a31cdf4c-57d6-564c-b380-ca3f4575f7da">Whisker_Sens!$C$12</definedName>
    <definedName name="ox_a31d1fb0_ed3f_57e5_a1dd_6cdfed59b165" comment="milleleaf node a31d1fb0-ed3f-57e5-a1dd-6cdfed59b165">'Use Phase_Grid'!$O$196</definedName>
    <definedName name="ox_a31d9ff9_d7e5_5ae0_ba35_06073ef52089" comment="milleleaf node a31d9ff9-d7e5-5ae0-ba35-06073ef52089">Resume_SensAnal!$E$158</definedName>
    <definedName name="ox_a320750f_523f_5d66_9ce6_de7da254d51e" comment="milleleaf node a320750f-523f-5d66-9ce6-de7da254d51e">'Use Phase'!$K$103</definedName>
    <definedName name="ox_a32254f2_1aa2_5a2e_80b9_2dd2b53105ec" comment="milleleaf node a32254f2-1aa2-5a2e-80b9-2dd2b53105ec">Recycling!$BF$112</definedName>
    <definedName name="ox_a322c98b_3e8d_5d3b_939f_5d43fdb0e4ba" comment="milleleaf node a322c98b-3e8d-5d3b-939f-5d43fdb0e4ba">'Heat map article'!$L$76</definedName>
    <definedName name="ox_a32743f4_979d_5e5c_ae56_d83a06affd3e" comment="milleleaf node a32743f4-979d-5e5c-ae56-d83a06affd3e">'Use Phase_Grid'!$J$161</definedName>
    <definedName name="ox_a32c88f1_8437_5578_8d17_a0a907c13dad" comment="milleleaf node a32c88f1-8437-5578-8d17-a0a907c13dad">Production!$D$26</definedName>
    <definedName name="ox_a3325e23_b3d7_5856_b91b_e50cb031488b" comment="milleleaf node a3325e23-b3d7-5856-b91b-e50cb031488b">'Use Phase'!$Q$380</definedName>
    <definedName name="ox_a338ede4_ed0e_51c4_8d2d_3482be39c5d2" comment="milleleaf node a338ede4-ed0e-51c4-8d2d-3482be39c5d2">'Heat map article'!$E$65</definedName>
    <definedName name="ox_a33e1fe5_b7fe_580a_892f_7a5dba472bab" comment="milleleaf node a33e1fe5-b7fe-580a-892f-7a5dba472bab">'Heat map article'!$G$83</definedName>
    <definedName name="ox_a33ec59e_dcd1_57ba_a958_e0d2f397782a" comment="milleleaf node a33ec59e-dcd1-57ba-a958-e0d2f397782a">'Use Phase'!$B$61</definedName>
    <definedName name="ox_a33f9a0c_634b_5145_bd25_60bd1e6a53b8" comment="milleleaf node a33f9a0c-634b-5145-bd25-60bd1e6a53b8">'Use Phase_Grid'!$T$155</definedName>
    <definedName name="ox_a341208d_f9b6_5e20_9d81_db17c508d1c0" comment="milleleaf node a341208d-f9b6-5e20-9d81-db17c508d1c0">'Heat map article'!$W$8</definedName>
    <definedName name="ox_a3454679_9ed6_5eb1_915b_e32e432e0938" comment="milleleaf node a3454679-9ed6-5eb1-915b-e32e432e0938">'Use Phase'!$J$152</definedName>
    <definedName name="ox_a3469f01_61af_5672_9a13_dd4ab408472c" comment="milleleaf node a3469f01-61af-5672-9a13-dd4ab408472c">'Use Phase_Grid'!$Q$75</definedName>
    <definedName name="ox_a34ac491_4076_526e_98af_e475a1e82541" comment="milleleaf node a34ac491-4076-526e-98af-e475a1e82541">'Use Phase'!$P$326</definedName>
    <definedName name="ox_a34c5917_037a_51c1_a47b_3eb3bc35fcb5" comment="milleleaf node a34c5917-037a-51c1-a47b-3eb3bc35fcb5">Recycling!$AC$106</definedName>
    <definedName name="ox_a34ea1a6_03fa_5f59_8c6c_9ccf6141334f" comment="milleleaf node a34ea1a6-03fa-5f59-8c6c-9ccf6141334f">Recycling!$AU$310</definedName>
    <definedName name="ox_a3606ad2_cb96_5d12_b823_3d3579626f3f" comment="milleleaf node a3606ad2-cb96-5d12-b823-3d3579626f3f">'Heat map article'!$O$156</definedName>
    <definedName name="ox_a364b767_06a8_5030_8b7f_52282cc36e0a" comment="milleleaf node a364b767-06a8-5030-8b7f-52282cc36e0a">'Heat map article'!$U$119</definedName>
    <definedName name="ox_a364d7f2_fd6a_56bd_835e_d69844eb75be" comment="milleleaf node a364d7f2-fd6a-56bd-835e-d69844eb75be">Resume_SensAnal!$T$107</definedName>
    <definedName name="ox_a36ae84a_d831_5833_8e75_05dfc517768a" comment="milleleaf node a36ae84a-d831-5833-8e75-05dfc517768a">Recycling!$BJ$347</definedName>
    <definedName name="ox_a37055cf_2f97_5b77_8266_bbc5259450a9" comment="milleleaf node a37055cf-2f97-5b77-8266-bbc5259450a9">'Heat map article'!$G$95</definedName>
    <definedName name="ox_a371a345_d1fb_56b0_8cb3_3c6a8b1d162a" comment="milleleaf node a371a345-d1fb-56b0-8cb3-3c6a8b1d162a">'Use Phase'!$AF$309</definedName>
    <definedName name="ox_a372e634_c4b2_5bb1_9957_b6e88caa8486" comment="milleleaf node a372e634-c4b2-5bb1-9957-b6e88caa8486">Resume_SensAnal!$J$60</definedName>
    <definedName name="ox_a378f735_62c1_5def_8888_f699af0dd9d8" comment="milleleaf node a378f735-62c1-5def-8888-f699af0dd9d8">'Use Phase'!$N$157</definedName>
    <definedName name="ox_a37ac4e2_a70a_5d5b_ace7_25711f497e31" comment="milleleaf node a37ac4e2-a70a-5d5b-ace7-25711f497e31">'Use Phase'!$L$126</definedName>
    <definedName name="ox_a37b7adb_86be_542b_a53b_b7301e4f3e3c" comment="milleleaf node a37b7adb-86be-542b-a53b-b7301e4f3e3c">'Use Phase_Grid'!$R$187</definedName>
    <definedName name="ox_a37d7779_adaa_581b_9839_a3b91321d199" comment="milleleaf node a37d7779-adaa-581b-9839-a3b91321d199">Whisker_Sens!$J$8</definedName>
    <definedName name="ox_a38599ea_fbfb_56e1_94e8_39a5ab95188d" comment="milleleaf node a38599ea-fbfb-56e1-94e8-39a5ab95188d">'Use Phase'!$Q$137</definedName>
    <definedName name="ox_a3886ede_3f76_5a7a_a77f_461a55056e4c" comment="milleleaf node a3886ede-3f76-5a7a-a77f-461a55056e4c">Graphs!$M$34</definedName>
    <definedName name="ox_a38c652a_b5f4_5e92_80ff_2e989a01aea7" comment="milleleaf node a38c652a-b5f4-5e92-80ff-2e989a01aea7">Resume_SensAnal!$O$86</definedName>
    <definedName name="ox_a38cee43_e82e_5dbc_90fd_8dbcac711cba" comment="milleleaf node a38cee43-e82e-5dbc-90fd-8dbcac711cba">'Heat map article'!$N$76</definedName>
    <definedName name="ox_a391d4da_36a2_574a_8123_1eecb87f5ecf" comment="milleleaf node a391d4da-36a2-574a-8123-1eecb87f5ecf">'Heat map article'!$AY$16</definedName>
    <definedName name="ox_a39273e0_44a5_5ee4_88d9_4c4fdff822ad" comment="milleleaf node a39273e0-44a5-5ee4-88d9-4c4fdff822ad">Resume_SensAnal!$P$199</definedName>
    <definedName name="ox_a393ac60_30e3_5020_8009_16457dce326e" comment="milleleaf node a393ac60-30e3-5020-8009-16457dce326e">Resume_SensAnal!$I$35</definedName>
    <definedName name="ox_a3962b96_2579_5202_b32c_6885f4560163" comment="milleleaf node a3962b96-2579-5202-b32c-6885f4560163">'Use Phase_Grid'!$Q$252</definedName>
    <definedName name="ox_a3964ad4_35f7_5cbb_ab86_588f3ce70eb6" comment="milleleaf node a3964ad4-35f7-5cbb-ab86-588f3ce70eb6">'Use Phase'!$R$14</definedName>
    <definedName name="ox_a39990a6_00ca_5925_91b4_933cacc5f13a" comment="milleleaf node a39990a6-00ca-5925-91b4-933cacc5f13a">'Heat map article'!$D$46</definedName>
    <definedName name="ox_a39a18cc_a055_573e_af29_594eaec48e2f" comment="milleleaf node a39a18cc-a055-573e-af29-594eaec48e2f">Production!$H$128</definedName>
    <definedName name="ox_a3a00a81_c698_5740_ab61_42da3e2a157e" comment="milleleaf node a3a00a81-c698-5740-ab61-42da3e2a157e">Resume_SensAnal!$X$194</definedName>
    <definedName name="ox_a3a0f378_7163_583e_ba8b_634eee73c6ee" comment="milleleaf node a3a0f378-7163-583e-ba8b-634eee73c6ee">'Use Phase_Grid'!$K$207</definedName>
    <definedName name="ox_a3a21852_650a_504e_9d14_1cc38c93eb57" comment="milleleaf node a3a21852-650a-504e-9d14-1cc38c93eb57">Recycling!$BO$297</definedName>
    <definedName name="ox_a3a29a82_cc35_58ae_8bbc_5ef9816ac7f2" comment="milleleaf node a3a29a82-cc35-58ae-8bbc-5ef9816ac7f2">Resume_SensAnal!$M$70</definedName>
    <definedName name="ox_a3b017c2_d23f_5beb_940b_d47d8c3f384c" comment="milleleaf node a3b017c2-d23f-5beb-940b-d47d8c3f384c">Resume_SensAnal!$H$66</definedName>
    <definedName name="ox_a3b1cdc9_3fb5_5b96_a0b5_bd35560649ef" comment="milleleaf node a3b1cdc9-3fb5-5b96-a0b5-bd35560649ef">Production!$G$148</definedName>
    <definedName name="ox_a3b2a469_d3a6_50e2_9b4f_62471740e8bf" comment="milleleaf node a3b2a469-d3a6-50e2-9b4f-62471740e8bf">Recycling!$AG$195</definedName>
    <definedName name="ox_a3b52a48_26cd_5889_926e_cedd4f5af4d8" comment="milleleaf node a3b52a48-26cd-5889-926e-cedd4f5af4d8">Recycling!$AQ$145</definedName>
    <definedName name="ox_a3b8f957_5e45_506e_950f_b365a56d4221" comment="milleleaf node a3b8f957-5e45-506e-950f-b365a56d4221">Production!$AT$180</definedName>
    <definedName name="ox_a3b9a326_0adf_5bde_a89f_cb7b582eaf9c" comment="milleleaf node a3b9a326-0adf-5bde-a89f-cb7b582eaf9c">Recycling!$H$153</definedName>
    <definedName name="ox_a3bc6c80_104f_5798_a7e2_074d369269de" comment="milleleaf node a3bc6c80-104f-5798-a7e2-074d369269de">Recycling!$AQ$103</definedName>
    <definedName name="ox_a3bcf932_8f3b_5df7_a70a_0285822311e2" comment="milleleaf node a3bcf932-8f3b-5df7-a70a-0285822311e2">'Use Phase'!$P$343</definedName>
    <definedName name="ox_a3bdef4e_708b_52b5_a978_3d5e769985bf" comment="milleleaf node a3bdef4e-708b-52b5-a978-3d5e769985bf">Production!$V$142</definedName>
    <definedName name="ox_a3be6efb_2b79_587a_b38c_b2deba8c12dd" comment="milleleaf node a3be6efb-2b79-587a-b38c-b2deba8c12dd">'Use Phase'!$O$126</definedName>
    <definedName name="ox_a3be7974_6010_5ab8_81b2_fc63a8478afb" comment="milleleaf node a3be7974-6010-5ab8-81b2-fc63a8478afb">Production!$V$12</definedName>
    <definedName name="ox_a3bed972_5cd4_5922_96e2_f128414d1832" comment="milleleaf node a3bed972-5cd4-5922-96e2-f128414d1832">Resume_SensAnal!$AD$76</definedName>
    <definedName name="ox_a3bff0dd_1cab_5bfa_8dcf_d3128044e073" comment="milleleaf node a3bff0dd-1cab-5bfa-8dcf-d3128044e073">Recycling!$F$122</definedName>
    <definedName name="ox_a3c7b73e_2a31_50f0_91b4_9511be07e853" comment="milleleaf node a3c7b73e-2a31-50f0-91b4-9511be07e853">Recycling!$W$161</definedName>
    <definedName name="ox_a3cc05be_371e_5a3d_971f_97d3417b27c4" comment="milleleaf node a3cc05be-371e-5a3d-971f-97d3417b27c4">Production!$I$168</definedName>
    <definedName name="ox_a3ccbc54_05a7_5ea0_bee0_f95d3afd90cb" comment="milleleaf node a3ccbc54-05a7-5ea0-bee0-f95d3afd90cb">'Heat map article'!$AD$18</definedName>
    <definedName name="ox_a3cd7c7f_b632_526b_a2f0_7d4e4467d4ad" comment="milleleaf node a3cd7c7f-b632-526b-a2f0-7d4e4467d4ad">'Heat map article'!$E$127</definedName>
    <definedName name="ox_a3cfcdb0_99b7_52ed_940e_5105286ef106" comment="milleleaf node a3cfcdb0-99b7-52ed-940e-5105286ef106">Resume_SensAnal!$R$62</definedName>
    <definedName name="ox_a3d0b78b_9dfc_5402_85b9_165ade5d9342" comment="milleleaf node a3d0b78b-9dfc-5402-85b9-165ade5d9342">Recycling!$BD$147</definedName>
    <definedName name="ox_a3d0f157_cf73_5a01_ac19_c3780b90f602" comment="milleleaf node a3d0f157-cf73-5a01-ac19-c3780b90f602">'Heat map article'!$AF$55</definedName>
    <definedName name="ox_a3d389aa_0a48_5aee_963c_42a4abc60c65" comment="milleleaf node a3d389aa-0a48-5aee-963c-42a4abc60c65">Recycling!$AL$167</definedName>
    <definedName name="ox_a3d45ead_26a5_51aa_b222_f0da03622670" comment="milleleaf node a3d45ead-26a5-51aa-b222-f0da03622670">Resume_SensAnal!$V$192</definedName>
    <definedName name="ox_a3d7b85f_915e_56f4_901d_6b47f3249aaf" comment="milleleaf node a3d7b85f-915e-56f4-901d-6b47f3249aaf">'Use Phase_Grid'!$K$191</definedName>
    <definedName name="ox_a3d93f31_32c2_5c01_aab8_91911a4d8cd0" comment="milleleaf node a3d93f31-32c2-5c01-aab8-91911a4d8cd0">Recycling!$AS$309</definedName>
    <definedName name="ox_a3d9a0c4_426f_56c8_86de_68c520a193fe" comment="milleleaf node a3d9a0c4-426f-56c8-86de-68c520a193fe">'Use Phase'!$AK$327</definedName>
    <definedName name="ox_a3dbe9a2_a289_573d_b2d4_7cc2a83e6178" comment="milleleaf node a3dbe9a2-a289-573d-b2d4-7cc2a83e6178">Recycling!$AW$8</definedName>
    <definedName name="ox_a3dc8047_fc52_57dd_abf2_74a4f5c02bd0" comment="milleleaf node a3dc8047-fc52-57dd-abf2-74a4f5c02bd0">'Heat map article'!$AO$25</definedName>
    <definedName name="ox_a3dfae07_6f03_55cd_90e0_94bb4e9f5896" comment="milleleaf node a3dfae07-6f03-55cd-90e0-94bb4e9f5896">'Heat map article'!$G$125</definedName>
    <definedName name="ox_a3e6357f_8020_5e9c_8500_637456e93efb" comment="milleleaf node a3e6357f-8020-5e9c-8500-637456e93efb">'Use Phase'!$J$209</definedName>
    <definedName name="ox_a3e9a14d_9a36_5d8d_a088_553d02b3a384" comment="milleleaf node a3e9a14d-9a36-5d8d-a088-553d02b3a384">Recycling!$AX$95</definedName>
    <definedName name="ox_a3ec52f6_9188_54cf_aeea_db23ec4c28a7" comment="milleleaf node a3ec52f6-9188-54cf-aeea-db23ec4c28a7">Recycling!$W$176</definedName>
    <definedName name="ox_a3ed6980_e0ec_5c6c_ad0b_efbcb15c195f" comment="milleleaf node a3ed6980-e0ec-5c6c-ad0b-efbcb15c195f">'Use Phase'!$S$232</definedName>
    <definedName name="ox_a3f50de4_3572_5a91_936d_8fbfa531a4c5" comment="milleleaf node a3f50de4-3572-5a91-936d-8fbfa531a4c5">Production!$AT$94</definedName>
    <definedName name="ox_a3f635fd_9bc2_587e_b72e_5995a163d86a" comment="milleleaf node a3f635fd-9bc2-587e-b72e-5995a163d86a">'Use Phase'!$AE$187</definedName>
    <definedName name="ox_a3f656f0_2130_5f87_8d29_e0ef3bd75149" comment="milleleaf node a3f656f0-2130-5f87-8d29-e0ef3bd75149">'Heat map article'!$AS$6</definedName>
    <definedName name="ox_a3f9b338_9ed6_54bd_9c0f_fc24ec0c7e63" comment="milleleaf node a3f9b338-9ed6-54bd-9c0f-fc24ec0c7e63">Resume_SensAnal!$S$13</definedName>
    <definedName name="ox_a3f9b6c3_f42d_5531_a61a_ceb9138881fc" comment="milleleaf node a3f9b6c3-f42d-5531-a61a-ceb9138881fc">Production!$BJ$2</definedName>
    <definedName name="ox_a3fa9af8_aa63_5645_81f8_f945e7a32437" comment="milleleaf node a3fa9af8-aa63-5645-81f8-f945e7a32437">Production!$S$27</definedName>
    <definedName name="ox_a3fc8ac5_45c5_592b_b3e7_0c13b301d03f" comment="milleleaf node a3fc8ac5-45c5-592b-b3e7-0c13b301d03f">'Use Phase'!$N$11</definedName>
    <definedName name="ox_a3feaa29_77ea_5619_8f4e_e7f65bcad69d" comment="milleleaf node a3feaa29-77ea-5619-8f4e-e7f65bcad69d">Recycling!$AZ$1</definedName>
    <definedName name="ox_a3ff2ce1_8927_5837_b9e5_052ba3ebc8f2" comment="milleleaf node a3ff2ce1-8927-5837-b9e5-052ba3ebc8f2">'Use Phase'!$P$276</definedName>
    <definedName name="ox_a4019ba2_7b7f_5c7c_88c4_b27396ca2511" comment="milleleaf node a4019ba2-7b7f-5c7c-88c4-b27396ca2511">Recycling!$K$90</definedName>
    <definedName name="ox_a4030712_6482_5bd8_9bfe_fa47dfdf3d6a" comment="milleleaf node a4030712-6482-5bd8-9bfe-fa47dfdf3d6a">'Use Phase'!$J$150</definedName>
    <definedName name="ox_a403682b_4f23_5098_9b4b_25512b20c419" comment="milleleaf node a403682b-4f23-5098-9b4b-25512b20c419">Production!$G$129</definedName>
    <definedName name="ox_a405b86e_0900_5fa1_ab19_2bd935b9e269" comment="milleleaf node a405b86e-0900-5fa1-ab19-2bd935b9e269">'Heat map article'!$AV$9</definedName>
    <definedName name="ox_a40a55de_4740_52ad_b790_c08293b4e479" comment="milleleaf node a40a55de-4740-52ad-b790-c08293b4e479">Recycling!$BO$308</definedName>
    <definedName name="ox_a40afeab_2ac2_509c_a9e8_4b0e9e3806b1" comment="milleleaf node a40afeab-2ac2-509c-a9e8-4b0e9e3806b1">Resume_SensAnal!$I$128</definedName>
    <definedName name="ox_a40b5fe8_d059_55c2_a22f_5b7cf516a7a8" comment="milleleaf node a40b5fe8-d059-55c2-a22f-5b7cf516a7a8">Resume_SensAnal!$AO$65</definedName>
    <definedName name="ox_a40b96bb_da04_5a8a_887f_21862cbc6421" comment="milleleaf node a40b96bb-da04-5a8a-887f-21862cbc6421">Resume_SensAnal!$R$151</definedName>
    <definedName name="ox_a40cc96b_f8ea_583c_9038_965b137b38b5" comment="milleleaf node a40cc96b-f8ea-583c-9038-965b137b38b5">Recycling!$V$199</definedName>
    <definedName name="ox_a40f0a68_cd32_5deb_83c3_46c423b69d78" comment="milleleaf node a40f0a68-cd32-5deb-83c3-46c423b69d78">'Use Phase_Grid'!$U$186</definedName>
    <definedName name="ox_a40f6960_20b1_56e9_9377_fc1bca5ff4b9" comment="milleleaf node a40f6960-20b1-56e9-9377-fc1bca5ff4b9">Recycling!$O$144</definedName>
    <definedName name="ox_a412ca3d_ffd6_5f49_80df_134c30badc56" comment="milleleaf node a412ca3d-ffd6-5f49-80df-134c30badc56">'Use Phase'!$J$343</definedName>
    <definedName name="ox_a415dbd2_2ea1_51c1_b257_14c7085d9961" comment="milleleaf node a415dbd2-2ea1-51c1-b257-14c7085d9961">Resume_SensAnal!$AM$32</definedName>
    <definedName name="ox_a41a80a5_766b_5441_92ba_d5340523cf7e" comment="milleleaf node a41a80a5-766b-5441-92ba-d5340523cf7e">Resume_SensAnal!$T$7</definedName>
    <definedName name="ox_a41e1509_ffa9_517c_9c2f_049a49ba0179" comment="milleleaf node a41e1509-ffa9-517c-9c2f-049a49ba0179">'Use Phase'!$N$186</definedName>
    <definedName name="ox_a4225b74_007e_5ffa_8ecc_33b0c852d38a" comment="milleleaf node a4225b74-007e-5ffa-8ecc-33b0c852d38a">'Use Phase'!$K$233</definedName>
    <definedName name="ox_a423ce06_2369_5231_8134_14d037e65ba8" comment="milleleaf node a423ce06-2369-5231-8134-14d037e65ba8">Production!$AA$96</definedName>
    <definedName name="ox_a4255f22_3f83_5eae_a456_043678de0ed1" comment="milleleaf node a4255f22-3f83-5eae-a456-043678de0ed1">Resume_SensAnal!$AL$39</definedName>
    <definedName name="ox_a4264648_0cd4_5c28_99b2_53f423da0483" comment="milleleaf node a4264648-0cd4-5c28-99b2-53f423da0483">Recycling!$AR$58</definedName>
    <definedName name="ox_a4299567_1783_52c9_aad8_715cce712ae0" comment="milleleaf node a4299567-1783-52c9-aad8-715cce712ae0">Recycling!$AR$337</definedName>
    <definedName name="ox_a4311271_abfc_5c9a_8712_63f3e86348d9" comment="milleleaf node a4311271-abfc-5c9a-8712-63f3e86348d9">'Use Phase'!$O$169</definedName>
    <definedName name="ox_a432287b_b4f7_5d17_994b_69bbc4011225" comment="milleleaf node a432287b-b4f7-5d17-994b-69bbc4011225">'Use Phase'!$K$48</definedName>
    <definedName name="ox_a432dd4b_1ce7_5172_8e9e_9d30a6187ed4" comment="milleleaf node a432dd4b-1ce7-5172-8e9e-9d30a6187ed4">Resume_SensAnal!$AO$124</definedName>
    <definedName name="ox_a434b462_1eab_59cf_b670_2d813b0cdbea" comment="milleleaf node a434b462-1eab-59cf-b670-2d813b0cdbea">Resume_SensAnal!$Q$91</definedName>
    <definedName name="ox_a436b784_6fac_5de6_b996_3388f95ac665" comment="milleleaf node a436b784-6fac-5de6-b996-3388f95ac665">Production!$N$25</definedName>
    <definedName name="ox_a438b847_d07f_51eb_bdce_b800162b21f6" comment="milleleaf node a438b847-d07f-51eb-bdce-b800162b21f6">Recycling!$AO$118</definedName>
    <definedName name="ox_a43e1279_1b6d_5460_9225_6cb209620686" comment="milleleaf node a43e1279-1b6d-5460-9225-6cb209620686">Production!$F$243</definedName>
    <definedName name="ox_a43e2289_f626_53c7_a111_75f55f234efe" comment="milleleaf node a43e2289-f626-53c7-a111-75f55f234efe">'Heat map article'!$Y$136</definedName>
    <definedName name="ox_a43e742b_af57_588c_89ae_cd9d2894f61f" comment="milleleaf node a43e742b-af57-588c-89ae-cd9d2894f61f">Resume_SensAnal!$K$70</definedName>
    <definedName name="ox_a4425e38_9ce3_53f8_b584_42944764ecef" comment="milleleaf node a4425e38-9ce3-53f8-b584-42944764ecef">'Heat map article'!$U$2</definedName>
    <definedName name="ox_a445738b_fe89_55c8_a03f_8265365835fd" comment="milleleaf node a445738b-fe89-55c8-a03f-8265365835fd">'Use Phase'!$AK$157</definedName>
    <definedName name="ox_a446ba67_4638_5576_bad5_5e40a2c94a0c" comment="milleleaf node a446ba67-4638-5576-bad5-5e40a2c94a0c">'Use Phase'!$V$254</definedName>
    <definedName name="ox_a446be21_79c4_5253_91f3_5b5a3574144f" comment="milleleaf node a446be21-79c4-5253-91f3-5b5a3574144f">'Use Phase'!$R$342</definedName>
    <definedName name="ox_a44ddbe7_c541_50d2_a554_8d8a621569e1" comment="milleleaf node a44ddbe7-c541-50d2-a554-8d8a621569e1">'Use Phase'!$AJ$195</definedName>
    <definedName name="ox_a4540331_d925_5d54_b218_0f561c99205b" comment="milleleaf node a4540331-d925-5d54-b218-0f561c99205b">'Use Phase'!$W$168</definedName>
    <definedName name="ox_a4546d19_b82d_53ed_8abf_7836b23f6bba" comment="milleleaf node a4546d19-b82d-53ed-8abf-7836b23f6bba">'Heat map article'!$P$62</definedName>
    <definedName name="ox_a458d9e3_848d_52f7_a7cb_59a34e2844c3" comment="milleleaf node a458d9e3-848d-52f7-a7cb-59a34e2844c3">'Use Phase'!$AE$296</definedName>
    <definedName name="ox_a459f2f3_a56a_5667_b971_b0ca6e9b9974" comment="milleleaf node a459f2f3-a56a-5667-b971-b0ca6e9b9974">Production!$BE$88</definedName>
    <definedName name="ox_a45de485_8466_582e_a61b_196c01ad213b" comment="milleleaf node a45de485-8466-582e-a61b-196c01ad213b">'Heat map article'!$AL$8</definedName>
    <definedName name="ox_a45def84_9fa2_5335_a160_eb11a0d6751d" comment="milleleaf node a45def84-9fa2-5335-a160-eb11a0d6751d">Production!$O$27</definedName>
    <definedName name="ox_a4654258_dc52_5b86_a9c1_91c35cd48964" comment="milleleaf node a4654258-dc52-5b86-a9c1-91c35cd48964">'Heat map article'!$AI$14</definedName>
    <definedName name="ox_a46ae278_1af8_53d4_bc88_b8daa05f8f2a" comment="milleleaf node a46ae278-1af8-53d4-bc88-b8daa05f8f2a">Production!$AA$182</definedName>
    <definedName name="ox_a46b1028_8d23_53a4_8196_10d2d532ef88" comment="milleleaf node a46b1028-8d23-53a4-8196-10d2d532ef88">Recycling!$I$147</definedName>
    <definedName name="ox_a46bea51_18f3_5801_9a4c_4e44bfacf0dd" comment="milleleaf node a46bea51-18f3-5801-9a4c-4e44bfacf0dd">'Use Phase_Grid'!$Q$87</definedName>
    <definedName name="ox_a46cb364_9201_5b4b_98a7_65f755826b4e" comment="milleleaf node a46cb364-9201-5b4b-98a7-65f755826b4e">'Heat map article'!$Y$132</definedName>
    <definedName name="ox_a46e0ab4_ea11_5313_87e3_34c0af1802fc" comment="milleleaf node a46e0ab4-ea11-5313-87e3-34c0af1802fc">'Use Phase_Grid'!$F$39</definedName>
    <definedName name="ox_a46f517c_1d6d_5292_aecc_153368f2b4d0" comment="milleleaf node a46f517c-1d6d-5292-aecc-153368f2b4d0">Resume_SensAnal!$J$107</definedName>
    <definedName name="ox_a471a73a_7e24_5ae6_b53b_922b6a57e083" comment="milleleaf node a471a73a-7e24-5ae6-b53b-922b6a57e083">'Use Phase'!$AI$196</definedName>
    <definedName name="ox_a47345b5_98ff_55a1_b9b8_f08222d85318" comment="milleleaf node a47345b5-98ff-55a1-b9b8-f08222d85318">Recycling!$BD$84</definedName>
    <definedName name="ox_a473f867_557f_5074_9f3f_814eaf413620" comment="milleleaf node a473f867-557f-5074-9f3f-814eaf413620">'Heat map article'!$AL$11</definedName>
    <definedName name="ox_a475e9d6_df36_5632_b9b1_c0d7b377daa5" comment="milleleaf node a475e9d6-df36-5632-b9b1-c0d7b377daa5">'Use Phase_Grid'!$K$229</definedName>
    <definedName name="ox_a477eec9_466b_514e_b242_2b18b728f430" comment="milleleaf node a477eec9-466b-514e-b242-2b18b728f430">Resume_SensAnal!$AQ$41</definedName>
    <definedName name="ox_a478b4d0_66bb_5d46_baf2_76d203a1d00a" comment="milleleaf node a478b4d0-66bb-5d46-baf2-76d203a1d00a">'Use Phase_Grid'!$W$178</definedName>
    <definedName name="ox_a4797115_088a_589c_918e_4f6f12eecba8" comment="milleleaf node a4797115-088a-589c-918e-4f6f12eecba8">Resume_SensAnal!$AO$58</definedName>
    <definedName name="ox_a479c5f0_82ca_5936_bc0e_53d2c5dbb16e" comment="milleleaf node a479c5f0-82ca-5936-bc0e-53d2c5dbb16e">'Use Phase'!$AI$141</definedName>
    <definedName name="ox_a479dcff_cda4_5ce8_8078_89b524058d40" comment="milleleaf node a479dcff-cda4-5ce8-8078-89b524058d40">Resume_SensAnal!$S$95</definedName>
    <definedName name="ox_a480e7b1_5b67_5613_9c5e_114aa0c65e5e" comment="milleleaf node a480e7b1-5b67-5613-9c5e-114aa0c65e5e">'Heat map article'!$AI$10</definedName>
    <definedName name="ox_a48346f6_a159_5571_8024_59b1fc900dd7" comment="milleleaf node a48346f6-a159-5571-8024-59b1fc900dd7">'Heat map article'!$R$49</definedName>
    <definedName name="ox_a4841b12_2909_519b_84ad_a4cf02d22efa" comment="milleleaf node a4841b12-2909-519b-84ad-a4cf02d22efa">'Use Phase'!$K$164</definedName>
    <definedName name="ox_a48439d2_a695_5ab2_bd8b_59e918872445" comment="milleleaf node a48439d2-a695-5ab2-bd8b-59e918872445">Graphs!$B$46</definedName>
    <definedName name="ox_a48a651b_3117_5a8a_ae16_f8b3f1da51a6" comment="milleleaf node a48a651b-3117-5a8a-ae16-f8b3f1da51a6">Recycling!$BP$320</definedName>
    <definedName name="ox_a48d9ef8_06ed_597f_89c7_a35ee8bdd1f4" comment="milleleaf node a48d9ef8-06ed-597f-89c7-a35ee8bdd1f4">Recycling!$BB$157</definedName>
    <definedName name="ox_a48e1973_9569_5b16_9c2a_3ee73267b4ec" comment="milleleaf node a48e1973-9569-5b16-9c2a-3ee73267b4ec">'Use Phase'!$AK$344</definedName>
    <definedName name="ox_a4962ee6_3a44_599d_af1c_32c1fcfb61b4" comment="milleleaf node a4962ee6-3a44-599d-af1c-32c1fcfb61b4">Recycling!$AS$300</definedName>
    <definedName name="ox_a499507d_6d1f_5fc5_af94_0322a984a599" comment="milleleaf node a499507d-6d1f-5fc5-af94-0322a984a599">'Use Phase_Grid'!$K$171</definedName>
    <definedName name="ox_a4a296b8_3344_54a9_846b_bce3d72937ae" comment="milleleaf node a4a296b8-3344-54a9-846b-bce3d72937ae">'Use Phase'!$V$140</definedName>
    <definedName name="ox_a4aba52b_13a7_5326_9126_8092c4267ec2" comment="milleleaf node a4aba52b-13a7-5326-9126-8092c4267ec2">'Use Phase_Grid'!$B$22</definedName>
    <definedName name="ox_a4b19e31_9123_55ca_ae74_99dfdbf5ac96" comment="milleleaf node a4b19e31-9123-55ca-ae74-99dfdbf5ac96">Recycling!$BQ$114</definedName>
    <definedName name="ox_a4b5d796_e372_50ad_b338_a59fc42e2274" comment="milleleaf node a4b5d796-e372-50ad-b338-a59fc42e2274">'Use Phase_Grid'!$M$42</definedName>
    <definedName name="ox_a4b6be08_d558_59e2_b195_6681c12fcb25" comment="milleleaf node a4b6be08-d558-59e2-b195-6681c12fcb25">'Use Phase'!$P$142</definedName>
    <definedName name="ox_a4b81818_1115_569a_b3c3_be962449bef1" comment="milleleaf node a4b81818-1115-569a-b3c3-be962449bef1">'Use Phase'!$T$228</definedName>
    <definedName name="ox_a4b8d606_c15c_50cd_9cb3_8b107f5c5b0e" comment="milleleaf node a4b8d606-c15c-50cd-9cb3-8b107f5c5b0e">'Use Phase_Grid'!$M$67</definedName>
    <definedName name="ox_a4bac166_770a_5001_8a27_bfe7a83001a6" comment="milleleaf node a4bac166-770a-5001-8a27-bfe7a83001a6">'Use Phase'!$T$248</definedName>
    <definedName name="ox_a4be5711_a459_5118_bcd3_fe3901305b66" comment="milleleaf node a4be5711-a459-5118-bcd3-fe3901305b66">Resume_SensAnal!$K$149</definedName>
    <definedName name="ox_a4ca6838_0622_55d9_9d59_46b270cf37fe" comment="milleleaf node a4ca6838-0622-55d9-9d59-46b270cf37fe">'Use Phase_Grid'!$O$164</definedName>
    <definedName name="ox_a4ca8976_7e9b_54b4_9911_490e63b19188" comment="milleleaf node a4ca8976-7e9b-54b4-9911-490e63b19188">Production!$BF$46</definedName>
    <definedName name="ox_a4ccdbd2_7ecd_5e06_b407_e50bc2c0d1a1" comment="milleleaf node a4ccdbd2-7ecd-5e06-b407-e50bc2c0d1a1">'Use Phase'!$AK$340</definedName>
    <definedName name="ox_a4cf2118_7235_5669_baf9_0da008523168" comment="milleleaf node a4cf2118-7235-5669-baf9-0da008523168">Graphs!$L$33</definedName>
    <definedName name="ox_a4d5d9f6_dcf5_57b8_8f5c_21225f8d629b" comment="milleleaf node a4d5d9f6-dcf5-57b8-8f5c-21225f8d629b">Recycling!$Z$88</definedName>
    <definedName name="ox_a4d8f272_3b64_5081_895c_c66e750c2278" comment="milleleaf node a4d8f272-3b64-5081-895c-c66e750c2278">'Use Phase_Grid'!$T$159</definedName>
    <definedName name="ox_a4da16c0_f824_5173_b2cf_a444ab4c1e00" comment="milleleaf node a4da16c0-f824-5173-b2cf-a444ab4c1e00">Recycling!$AV$90</definedName>
    <definedName name="ox_a4dd3a4e_2afd_5b2c_914d_5fa3663953d6" comment="milleleaf node a4dd3a4e-2afd-5b2c-914d-5fa3663953d6">'Use Phase'!$L$214</definedName>
    <definedName name="ox_a4ded6b3_7f18_517e_b7f9_e3b5e02b6d30" comment="milleleaf node a4ded6b3-7f18-517e-b7f9-e3b5e02b6d30">'Heat map article'!$N$89</definedName>
    <definedName name="ox_a4e063f6_8d36_53d8_bdd9_6d3a6350c213" comment="milleleaf node a4e063f6-8d36-53d8-bdd9-6d3a6350c213">'Heat map article'!$R$41</definedName>
    <definedName name="ox_a4e0a15a_c0f6_56d4_b23a_87ed76c338dd" comment="milleleaf node a4e0a15a-c0f6-56d4-b23a-87ed76c338dd">'Use Phase'!$AG$327</definedName>
    <definedName name="ox_a4e7f533_159a_537a_9bab_7d0dde374724" comment="milleleaf node a4e7f533-159a-537a-9bab-7d0dde374724">Recycling!$AQ$155</definedName>
    <definedName name="ox_a4e823c0_0181_55f6_95cc_77470a355aed" comment="milleleaf node a4e823c0-0181-55f6-95cc-77470a355aed">'Heat map article'!$J$133</definedName>
    <definedName name="ox_a4e82c95_b4ef_5276_a837_2d043bf8f326" comment="milleleaf node a4e82c95-b4ef-5276-a837-2d043bf8f326">Recycling!$AE$90</definedName>
    <definedName name="ox_a4ee79c7_e604_5093_b28b_beeea426233f" comment="milleleaf node a4ee79c7-e604-5093-b28b-beeea426233f">'Heat map article'!$E$89</definedName>
    <definedName name="ox_a4eec98c_fd90_5273_84a4_b775cc4249ae" comment="milleleaf node a4eec98c-fd90-5273-84a4-b775cc4249ae">'Heat map article'!$R$141</definedName>
    <definedName name="ox_a4f08c69_222e_5d34_80f6_1bf0552ce932" comment="milleleaf node a4f08c69-222e-5d34-80f6-1bf0552ce932">'Use Phase_Grid'!$P$117</definedName>
    <definedName name="ox_a4f350f4_658b_5a2f_a296_2147946bc071" comment="milleleaf node a4f350f4-658b-5a2f-a296-2147946bc071">Production!$L$242</definedName>
    <definedName name="ox_a4f3cab6_f19f_5231_971e_99bc53cd88c6" comment="milleleaf node a4f3cab6-f19f-5231-971e-99bc53cd88c6">Production!$AV$91</definedName>
    <definedName name="ox_a4fcd973_b958_52d5_9d0f_ae0f8f9b885a" comment="milleleaf node a4fcd973-b958-52d5-9d0f-ae0f8f9b885a">Recycling!$AP$163</definedName>
    <definedName name="ox_a500c053_37a8_5a92_84b5_6108a92e2d27" comment="milleleaf node a500c053-37a8-5a92-84b5-6108a92e2d27">Resume_SensAnal!$E$70</definedName>
    <definedName name="ox_a5069e1f_a93f_5450_bf24_c69ed4b6d4dd" comment="milleleaf node a5069e1f-a93f-5450-bf24-c69ed4b6d4dd">'Heat map article'!$AB$73</definedName>
    <definedName name="ox_a506dcbd_731d_5e42_ba49_34f5462b55be" comment="milleleaf node a506dcbd-731d-5e42-ba49-34f5462b55be">Production!$A$33</definedName>
    <definedName name="ox_a5075beb_e094_5051_8883_2e7d5516245e" comment="milleleaf node a5075beb-e094-5051-8883-2e7d5516245e">'Heat map article'!$AG$39</definedName>
    <definedName name="ox_a50777b6_bc57_5edb_af95_f9ce11aba3ae" comment="milleleaf node a50777b6-bc57-5edb-af95-f9ce11aba3ae">Recycling!$L$41</definedName>
    <definedName name="ox_a507b708_4a8d_522e_b515_8613e4a475a3" comment="milleleaf node a507b708-4a8d-522e-b515-8613e4a475a3">'Heat map article'!$AE$155</definedName>
    <definedName name="ox_a50b0582_0624_5717_9718_ec826e1137b5" comment="milleleaf node a50b0582-0624-5717-9718-ec826e1137b5">'Use Phase'!$P$70</definedName>
    <definedName name="ox_a50e5050_fa06_5437_9a2b_80b41e780d65" comment="milleleaf node a50e5050-fa06-5437-9a2b-80b41e780d65">Recycling!$BS$119</definedName>
    <definedName name="ox_a5108a57_6ad6_5ca2_842d_225db9c4de5f" comment="milleleaf node a5108a57-6ad6-5ca2-842d-225db9c4de5f">Graphs!$H$28</definedName>
    <definedName name="ox_a5139c20_a60a_5010_8536_9b27b13c3b74" comment="milleleaf node a5139c20-a60a-5010-8536-9b27b13c3b74">'Heat map article'!$AG$25</definedName>
    <definedName name="ox_a513b846_369f_5530_882a_94dd582a1070" comment="milleleaf node a513b846-369f-5530-882a-94dd582a1070">Recycling!$W$180</definedName>
    <definedName name="ox_a516971f_7183_5c9c_bf5d_42fbbf3323e3" comment="milleleaf node a516971f-7183-5c9c-bf5d-42fbbf3323e3">Resume_SensAnal!$AQ$65</definedName>
    <definedName name="ox_a518f8bc_6d00_54df_a5c5_87cef9eadafe" comment="milleleaf node a518f8bc-6d00-54df-a5c5-87cef9eadafe">'Use Phase'!$S$343</definedName>
    <definedName name="ox_a51901d3_9dfb_5501_b54b_a0244e4d2a33" comment="milleleaf node a51901d3-9dfb-5501-b54b-a0244e4d2a33">'Heat map article'!$L$79</definedName>
    <definedName name="ox_a51961bc_8a20_587b_92da_1d33c2f68c76" comment="milleleaf node a51961bc-8a20-587b-92da-1d33c2f68c76">'Use Phase_Grid'!$Q$205</definedName>
    <definedName name="ox_a51af61c_f1ca_5a0b_928c_99b7a166c38d" comment="milleleaf node a51af61c-f1ca-5a0b-928c-99b7a166c38d">'Use Phase'!$F$63</definedName>
    <definedName name="ox_a51bd056_6321_5fe7_a0b4_01cd41d7f5b4" comment="milleleaf node a51bd056-6321-5fe7-a0b4-01cd41d7f5b4">Production!$Q$85</definedName>
    <definedName name="ox_a51cc3ea_66c1_55cc_a7d1_7e7984e21c64" comment="milleleaf node a51cc3ea-66c1-55cc-a7d1-7e7984e21c64">'Heat map article'!$V$100</definedName>
    <definedName name="ox_a52161bc_fe5d_5116_803b_69abc3ed6d0c" comment="milleleaf node a52161bc-fe5d-5116-803b-69abc3ed6d0c">Whisker_Sens!$I$4</definedName>
    <definedName name="ox_a521b293_2e1f_5714_8f35_1b1556fee4ce" comment="milleleaf node a521b293-2e1f-5714-8f35-1b1556fee4ce">'Use Phase_Grid'!$J$201</definedName>
    <definedName name="ox_a5237105_2ccd_507a_9ba4_2a396fa210ba" comment="milleleaf node a5237105-2ccd-507a-9ba4-2a396fa210ba">Recycling!$BR$305</definedName>
    <definedName name="ox_a5272ab7_420b_5e68_9f1e_fb061260c721" comment="milleleaf node a5272ab7-420b-5e68-9f1e-fb061260c721">'Heat map article'!$X$24</definedName>
    <definedName name="ox_a52830b7_4ea4_589d_95cb_fc7982f5ab75" comment="milleleaf node a52830b7-4ea4-589d-95cb-fc7982f5ab75">Recycling!$CD$112</definedName>
    <definedName name="ox_a5287114_699a_5cc5_825f_4be2b8130062" comment="milleleaf node a5287114-699a-5cc5-825f-4be2b8130062">Graphs!$Q$22</definedName>
    <definedName name="ox_a52a17ea_76af_5ac3_ab4e_51791c322fb4" comment="milleleaf node a52a17ea-76af-5ac3-ab4e-51791c322fb4">'Use Phase_Grid'!$L$114</definedName>
    <definedName name="ox_a52b2442_483c_543a_a3cc_f7accd3a8005" comment="milleleaf node a52b2442-483c-543a-a3cc-f7accd3a8005">'Heat map article'!$R$100</definedName>
    <definedName name="ox_a52e375b_f73d_57fc_b8bf_bb845f8f5a65" comment="milleleaf node a52e375b-f73d-57fc-b8bf-bb845f8f5a65">'Use Phase'!$AD$156</definedName>
    <definedName name="ox_a52e90a2_5cf6_564b_b635_f8e29132d744" comment="milleleaf node a52e90a2-5cf6-564b-b635-f8e29132d744">Recycling!$AV$124</definedName>
    <definedName name="ox_a52faa79_cee3_5a30_9568_548d2edfa381" comment="milleleaf node a52faa79-cee3-5a30-9568-548d2edfa381">'Use Phase_Grid'!$K$108</definedName>
    <definedName name="ox_a5307cba_c260_57c6_9593_18b6c668521f" comment="milleleaf node a5307cba-c260-57c6-9593-18b6c668521f">'Use Phase'!$O$205</definedName>
    <definedName name="ox_a533ed55_4a75_5925_bc53_8b81f2b9ce29" comment="milleleaf node a533ed55-4a75-5925-bc53-8b81f2b9ce29">'Heat map article'!$Q$85</definedName>
    <definedName name="ox_a534aba4_68ce_51c4_95c1_1b223486fe0b" comment="milleleaf node a534aba4-68ce-51c4-95c1-1b223486fe0b">'Use Phase'!$AL$184</definedName>
    <definedName name="ox_a5356e2b_5997_51ac_9c3c_beade1eef539" comment="milleleaf node a5356e2b-5997-51ac-9c3c-beade1eef539">'Use Phase'!$V$152</definedName>
    <definedName name="ox_a53a53d5_8424_5e3c_87cd_6d108beacf65" comment="milleleaf node a53a53d5-8424-5e3c-87cd-6d108beacf65">Production!$E$28</definedName>
    <definedName name="ox_a53c9b95_13f5_5a69_adb5_433b56cdd6e3" comment="milleleaf node a53c9b95-13f5-5a69-adb5-433b56cdd6e3">'Use Phase_Grid'!$P$56</definedName>
    <definedName name="ox_a53df4ad_97e0_5a5e_ae17_69bb808ef158" comment="milleleaf node a53df4ad-97e0-5a5e-ae17-69bb808ef158">'Use Phase'!$O$203</definedName>
    <definedName name="ox_a540fd4b_e1cf_5cea_a55f_43ade7d77325" comment="milleleaf node a540fd4b-e1cf-5cea-a55f-43ade7d77325">'Heat map article'!$J$154</definedName>
    <definedName name="ox_a541531f_b8b4_5c03_8f96_c6c7c6885976" comment="milleleaf node a541531f-b8b4-5c03-8f96-c6c7c6885976">Resume_SensAnal!$H$90</definedName>
    <definedName name="ox_a542820d_e096_5b56_9dce_8561a627fbd7" comment="milleleaf node a542820d-e096-5b56-9dce-8561a627fbd7">'Use Phase_Grid'!$U$174</definedName>
    <definedName name="ox_a54386c8_f653_558a_b898_6d7a9bb8f971" comment="milleleaf node a54386c8-f653-558a-b898-6d7a9bb8f971">'Use Phase_Grid'!$R$66</definedName>
    <definedName name="ox_a545171e_cd22_5d45_879f_98cc042488b3" comment="milleleaf node a545171e-cd22-5d45-879f-98cc042488b3">'Use Phase'!$L$373</definedName>
    <definedName name="ox_a545c1df_24e5_5228_bba9_c1bdad5f60c0" comment="milleleaf node a545c1df-24e5-5228-bba9-c1bdad5f60c0">'Use Phase_Grid'!$M$102</definedName>
    <definedName name="ox_a54c06e3_736e_510a_95d9_ec24e0ab9813" comment="milleleaf node a54c06e3-736e-510a-95d9-ec24e0ab9813">'Use Phase'!$AH$150</definedName>
    <definedName name="ox_a552cbbe_1155_5bfa_bd35_c71267bb7f52" comment="milleleaf node a552cbbe-1155-5bfa-bd35-c71267bb7f52">'Use Phase'!$AG$211</definedName>
    <definedName name="ox_a5552b6e_f10d_59fd_acfb_d3e3988b7b6d" comment="milleleaf node a5552b6e-f10d-59fd-acfb-d3e3988b7b6d">Production!$AK$49</definedName>
    <definedName name="ox_a5584bca_86f8_5749_8018_f15a2b0c2b1d" comment="milleleaf node a5584bca-86f8-5749-8018-f15a2b0c2b1d">'Heat map article'!$X$128</definedName>
    <definedName name="ox_a55b2092_8046_5afd_9cff_b57ed110f5b3" comment="milleleaf node a55b2092-8046-5afd-9cff-b57ed110f5b3">Production!$AZ$42</definedName>
    <definedName name="ox_a55f3cc3_415e_5f41_ad74_62736143320e" comment="milleleaf node a55f3cc3-415e-5f41-ad74-62736143320e">'Heat map article'!$AF$13</definedName>
    <definedName name="ox_a55f5807_7007_5af9_89d4_c3de60bca808" comment="milleleaf node a55f5807-7007-5af9-89d4-c3de60bca808">Recycling!$BA$83</definedName>
    <definedName name="ox_a5604f04_86a5_566a_9346_2c015f315938" comment="milleleaf node a5604f04-86a5-566a-9346-2c015f315938">Graphs!$N$7</definedName>
    <definedName name="ox_a5614da1_db33_569a_9b42_6bc3cb452da9" comment="milleleaf node a5614da1-db33-569a-9b42-6bc3cb452da9">Recycling!$AU$145</definedName>
    <definedName name="ox_a5640565_adcc_5a5d_b78b_bf2c3a07c381" comment="milleleaf node a5640565-adcc-5a5d-b78b-bf2c3a07c381">'Heat map article'!$AF$16</definedName>
    <definedName name="ox_a5644a25_4e57_5668_b994_2f0ba87b0054" comment="milleleaf node a5644a25-4e57-5668-b994-2f0ba87b0054">Recycling!$AC$104</definedName>
    <definedName name="ox_a565d36d_8fe3_5b50_812b_4b8f438bfcc9" comment="milleleaf node a565d36d-8fe3-5b50-812b-4b8f438bfcc9">Resume_SensAnal!$G$43</definedName>
    <definedName name="ox_a57013e2_684e_5f75_af5b_3b79b48fecd7" comment="milleleaf node a57013e2-684e-5f75-af5b-3b79b48fecd7">'Use Phase'!$AI$195</definedName>
    <definedName name="ox_a571cc79_594a_52bd_a047_fb60bce1b364" comment="milleleaf node a571cc79-594a-52bd-a047-fb60bce1b364">Graphs!$F$54</definedName>
    <definedName name="ox_a572bd87_fedf_5a08_9391_6a22f278320a" comment="milleleaf node a572bd87-fedf-5a08-9391-6a22f278320a">'Use Phase'!$U$193</definedName>
    <definedName name="ox_a573a5a4_dc5a_5856_a3cb_4927e30e5445" comment="milleleaf node a573a5a4-dc5a-5856-a3cb-4927e30e5445">Resume_SensAnal!$D$71</definedName>
    <definedName name="ox_a577076d_bc84_5643_be4a_98075983d739" comment="milleleaf node a577076d-bc84-5643-be4a-98075983d739">Recycling!$AV$161</definedName>
    <definedName name="ox_a57bd4e6_5508_51cd_bc18_f93bc376c6e3" comment="milleleaf node a57bd4e6-5508-51cd-bc18-f93bc376c6e3">'Use Phase'!$AG$233</definedName>
    <definedName name="ox_a57c4fde_905c_5e5a_8e60_22fe2f4376cf" comment="milleleaf node a57c4fde-905c-5e5a-8e60-22fe2f4376cf">Resume_SensAnal!$AC$48</definedName>
    <definedName name="ox_a57ea46c_ac02_5f36_9703_9d189883e286" comment="milleleaf node a57ea46c-ac02-5f36-9703-9d189883e286">'Use Phase_Grid'!$Q$69</definedName>
    <definedName name="ox_a580a814_a610_5c7c_a70d_1c534b1c31d9" comment="milleleaf node a580a814-a610-5c7c-a70d-1c534b1c31d9">'Use Phase_Grid'!$J$214</definedName>
    <definedName name="ox_a5860418_bcff_5208_b38a_df5c5cf3162e" comment="milleleaf node a5860418-bcff-5208-b38a-df5c5cf3162e">'Use Phase_Grid'!$U$144</definedName>
    <definedName name="ox_a587103e_c25f_5f70_9b50_adb3f72a7e7c" comment="milleleaf node a587103e-c25f-5f70-9b50-adb3f72a7e7c">'Use Phase'!$AE$349</definedName>
    <definedName name="ox_a587b631_3bc8_500e_8948_b7bae61f7bdb" comment="milleleaf node a587b631-3bc8-500e-8948-b7bae61f7bdb">Resume_SensAnal!$D$52</definedName>
    <definedName name="ox_a58944a2_a7c6_541e_bc0b_43921a2a3039" comment="milleleaf node a58944a2-a7c6-541e-bc0b-43921a2a3039">'Use Phase'!$N$80</definedName>
    <definedName name="ox_a58d7033_3a55_582c_8a4c_13cfb40802af" comment="milleleaf node a58d7033-3a55-582c-8a4c-13cfb40802af">'Heat map article'!$Y$123</definedName>
    <definedName name="ox_a58fef5f_b43c_5e47_bdeb_4bcd28ca82ae" comment="milleleaf node a58fef5f-b43c-5e47-bdeb-4bcd28ca82ae">'Use Phase_Grid'!$K$22</definedName>
    <definedName name="ox_a590482e_6319_561a_a73e_13c3c76f48c0" comment="milleleaf node a590482e-6319-561a-a73e-13c3c76f48c0">Resume_SensAnal!$R$72</definedName>
    <definedName name="ox_a59057b6_dad7_5c47_96db_f5acb730f0d2" comment="milleleaf node a59057b6-dad7-5c47-96db-f5acb730f0d2">'Use Phase'!$T$177</definedName>
    <definedName name="ox_a592f313_9330_54fb_bdb7_fba13b561238" comment="milleleaf node a592f313-9330-54fb-bdb7-fba13b561238">'Use Phase'!$K$141</definedName>
    <definedName name="ox_a595cef2_d25b_5ffa_bbf8_4b01b1fa0c56" comment="milleleaf node a595cef2-d25b-5ffa-bbf8-4b01b1fa0c56">'Use Phase'!$AJ$188</definedName>
    <definedName name="ox_a5963fbd_332a_552c_a094_139900fc6d8e" comment="milleleaf node a5963fbd-332a-552c-a094-139900fc6d8e">Resume_SensAnal!$O$219</definedName>
    <definedName name="ox_a5971856_9143_53f0_a121_c122befc1f58" comment="milleleaf node a5971856-9143-53f0-a121-c122befc1f58">Recycling!$AS$57</definedName>
    <definedName name="ox_a59796b0_bb74_56e4_bc32_5e14494e4f01" comment="milleleaf node a59796b0-bb74-56e4-bc32-5e14494e4f01">'Use Phase'!$Q$350</definedName>
    <definedName name="ox_a5980039_37df_5e82_bd4d_c3933428b05e" comment="milleleaf node a5980039-37df-5e82-bd4d-c3933428b05e">'Use Phase_Grid'!$M$197</definedName>
    <definedName name="ox_a598dada_ac39_5baf_a209_aaf9885ede2f" comment="milleleaf node a598dada-ac39-5baf-a209-aaf9885ede2f">Recycling!$BG$111</definedName>
    <definedName name="ox_a59c67a0_2511_51ee_a14d_2980d1cba258" comment="milleleaf node a59c67a0-2511-51ee-a14d-2980d1cba258">Resume_SensAnal!$AC$73</definedName>
    <definedName name="ox_a59e84cb_f1fb_5b68_b453_608e582e53ab" comment="milleleaf node a59e84cb-f1fb-5b68-b453-608e582e53ab">Production!$G$49</definedName>
    <definedName name="ox_a5a058f3_78c7_5835_9404_33c0316c71a8" comment="milleleaf node a5a058f3-78c7-5835-9404-33c0316c71a8">'Use Phase'!$AD$153</definedName>
    <definedName name="ox_a5a3a78a_f052_5f15_89a5_742262845c9c" comment="milleleaf node a5a3a78a-f052-5f15-89a5-742262845c9c">Recycling!$AZ$107</definedName>
    <definedName name="ox_a5a3dd43_d125_51be_8484_facdb62e6191" comment="milleleaf node a5a3dd43-d125-51be-8484-facdb62e6191">Production!$G$68</definedName>
    <definedName name="ox_a5a563ec_6f2e_5a64_8b5d_408016ed064b" comment="milleleaf node a5a563ec-6f2e-5a64-8b5d-408016ed064b">'Use Phase'!$AI$230</definedName>
    <definedName name="ox_a5a66717_d91d_5644_b0b1_e72b009c57bb" comment="milleleaf node a5a66717-d91d-5644-b0b1-e72b009c57bb">'Heat map article'!$AN$35</definedName>
    <definedName name="ox_a5a8b791_a627_587b_b9de_b97235f649f8" comment="milleleaf node a5a8b791-a627-587b-b9de-b97235f649f8">'Use Phase'!$AH$221</definedName>
    <definedName name="ox_a5ad1017_f6d7_535b_ab80_c4ff81bacf5a" comment="milleleaf node a5ad1017-f6d7-535b-ab80-c4ff81bacf5a">Resume_SensAnal!$AO$78</definedName>
    <definedName name="ox_a5af1c2b_97e0_543f_8523_89770e01d7e6" comment="milleleaf node a5af1c2b-97e0-543f-8523-89770e01d7e6">'Heat map article'!$Y$8</definedName>
    <definedName name="ox_a5b32a1f_1fe7_5741_8b6d_8885805401bf" comment="milleleaf node a5b32a1f-1fe7-5741-8b6d-8885805401bf">'Heat map article'!$M$141</definedName>
    <definedName name="ox_a5bdbece_a14e_5f3d_9dda_7d26ba74383e" comment="milleleaf node a5bdbece-a14e-5f3d-9dda-7d26ba74383e">'Use Phase'!$J$137</definedName>
    <definedName name="ox_a5c09587_1122_5e8d_966f_93b061cb5613" comment="milleleaf node a5c09587-1122-5e8d-966f-93b061cb5613">'Heat map article'!$AI$49</definedName>
    <definedName name="ox_a5c15be8_e835_56e5_9d4b_fb1aa95631dc" comment="milleleaf node a5c15be8-e835-56e5-9d4b-fb1aa95631dc">Recycling!$BD$153</definedName>
    <definedName name="ox_a5c165b0_fefb_5475_b315_41cf06caee0f" comment="milleleaf node a5c165b0-fefb-5475-b315-41cf06caee0f">'Use Phase'!$P$61</definedName>
    <definedName name="ox_a5c7f2b2_1492_59bc_bda3_c43ccb85a7a5" comment="milleleaf node a5c7f2b2-1492-59bc-bda3-c43ccb85a7a5">Recycling!$BP$307</definedName>
    <definedName name="ox_a5d0522e_a040_5302_9d08_7e06947fbbbc" comment="milleleaf node a5d0522e-a040-5302-9d08-7e06947fbbbc">Graphs!$D$34</definedName>
    <definedName name="ox_a5d17278_c8c8_56c5_957b_46762853870a" comment="milleleaf node a5d17278-c8c8-56c5-957b-46762853870a">Recycling!$AP$301</definedName>
    <definedName name="ox_a5d480f2_0012_5fdb_9b49_fcbebbd7ec46" comment="milleleaf node a5d480f2-0012-5fdb-9b49-fcbebbd7ec46">'Use Phase'!$Q$205</definedName>
    <definedName name="ox_a5d63459_8095_5d52_9f72_bbb3d3babe7d" comment="milleleaf node a5d63459-8095-5d52-9f72-bbb3d3babe7d">'Use Phase'!$J$57</definedName>
    <definedName name="ox_a5d84332_b7e3_514c_ad5d_22c9703dfc79" comment="milleleaf node a5d84332-b7e3-514c-ad5d-22c9703dfc79">Recycling!$E$82</definedName>
    <definedName name="ox_a5e0d5f3_9940_5d7e_bf0d_b34a54521d92" comment="milleleaf node a5e0d5f3-9940-5d7e-bf0d-b34a54521d92">'Use Phase_Grid'!$K$222</definedName>
    <definedName name="ox_a5e40903_9068_5246_97a5_a1d3d2732daf" comment="milleleaf node a5e40903-9068-5246-97a5-a1d3d2732daf">Graphs!$K$51</definedName>
    <definedName name="ox_a5e63473_862a_5727_9149_c9f56c5bf869" comment="milleleaf node a5e63473-862a-5727-9149-c9f56c5bf869">Recycling!$AS$312</definedName>
    <definedName name="ox_a5e74d29_cf33_5f1c_96cf_553abc5c5503" comment="milleleaf node a5e74d29-cf33-5f1c-96cf-553abc5c5503">'Heat map article'!$AF$148</definedName>
    <definedName name="ox_a5e9b903_f50e_549f_9dea_9ea1645f2e2f" comment="milleleaf node a5e9b903-f50e-549f-9dea-9ea1645f2e2f">Graphs!$L$40</definedName>
    <definedName name="ox_a5ec3abf_75ac_58ce_a1cc_1a98d4df4d6b" comment="milleleaf node a5ec3abf-75ac-58ce-a1cc-1a98d4df4d6b">'Use Phase'!$K$345</definedName>
    <definedName name="ox_a5eeff20_5e9b_5309_9ac0_bad1f8260b93" comment="milleleaf node a5eeff20-5e9b-5309-9ac0-bad1f8260b93">Recycling!$AA$174</definedName>
    <definedName name="ox_a5f0d014_6012_5204_8122_2be5e06b5194" comment="milleleaf node a5f0d014-6012-5204-8122-2be5e06b5194">Resume_SensAnal!$F$86</definedName>
    <definedName name="ox_a5f8f9b7_fbce_5ecc_9d6a_b7bc314e8825" comment="milleleaf node a5f8f9b7-fbce-5ecc-9d6a-b7bc314e8825">Graphs!$N$17</definedName>
    <definedName name="ox_a5f9198c_bdb5_5a87_9e3b_e0b9b2d2c3d2" comment="milleleaf node a5f9198c-bdb5-5a87-9e3b-e0b9b2d2c3d2">Recycling!$R$142</definedName>
    <definedName name="ox_a601e7ad_788b_566f_bcdd_26525fbf2646" comment="milleleaf node a601e7ad-788b-566f-bcdd-26525fbf2646">'Use Phase'!$AJ$165</definedName>
    <definedName name="ox_a6022ec1_b99b_5601_a1ce_71e45e26ab63" comment="milleleaf node a6022ec1-b99b-5601-a1ce-71e45e26ab63">Recycling!$P$91</definedName>
    <definedName name="ox_a603a4f1_4577_55a0_9b0a_7acc8f6cf43b" comment="milleleaf node a603a4f1-4577-55a0-9b0a-7acc8f6cf43b">Recycling!$AS$48</definedName>
    <definedName name="ox_a605b449_24f2_5a22_95ab_4e9eb8b309ba" comment="milleleaf node a605b449-24f2-5a22-95ab-4e9eb8b309ba">'Use Phase'!$J$170</definedName>
    <definedName name="ox_a605d86b_36db_5fc6_b90f_40e49f61a3b6" comment="milleleaf node a605d86b-36db-5fc6-b90f-40e49f61a3b6">'Heat map article'!$V$43</definedName>
    <definedName name="ox_a6069a0c_4325_5518_8956_6267ab613cb2" comment="milleleaf node a6069a0c-4325-5518-8956-6267ab613cb2">'Use Phase'!$J$302</definedName>
    <definedName name="ox_a60c44f4_4c77_52cb_8b0f_8a49e904ae96" comment="milleleaf node a60c44f4-4c77-52cb-8b0f-8a49e904ae96">'Use Phase_Grid'!$N$267</definedName>
    <definedName name="ox_a60d21bc_e2b2_5b33_90c6_979b7afc4db6" comment="milleleaf node a60d21bc-e2b2-5b33-90c6-979b7afc4db6">Resume_SensAnal!$R$19</definedName>
    <definedName name="ox_a60e87b0_5bbf_51da_8d30_d12179d71c91" comment="milleleaf node a60e87b0-5bbf-51da-8d30-d12179d71c91">'Use Phase_Grid'!$M$228</definedName>
    <definedName name="ox_a611759b_4e69_56d3_a40a_8cfc70c1d896" comment="milleleaf node a611759b-4e69-56d3-a40a-8cfc70c1d896">Recycling!$AS$121</definedName>
    <definedName name="ox_a614e571_b0e6_5b97_bc48_0b0b399da0ac" comment="milleleaf node a614e571-b0e6-5b97-bc48-0b0b399da0ac">Resume_SensAnal!$U$204</definedName>
    <definedName name="ox_a61974f9_43bd_5a88_9b19_803f52f9de6c" comment="milleleaf node a61974f9-43bd-5a88-9b19-803f52f9de6c">'Heat map article'!$AN$32</definedName>
    <definedName name="ox_a61bbbcb_ec07_5229_98fd_768797530c0d" comment="milleleaf node a61bbbcb-ec07-5229-98fd-768797530c0d">'Heat map article'!$H$101</definedName>
    <definedName name="ox_a61de8c3_73ae_5124_9831_c8e7091a647f" comment="milleleaf node a61de8c3-73ae-5124-9831-c8e7091a647f">'Heat map article'!$AM$28</definedName>
    <definedName name="ox_a61f2672_86ae_53dd_b444_42406d51915e" comment="milleleaf node a61f2672-86ae-53dd-b444-42406d51915e">Recycling!$AR$50</definedName>
    <definedName name="ox_a62169e2_62c2_5c1b_902b_5f701d3f1730" comment="milleleaf node a62169e2-62c2-5c1b-902b-5f701d3f1730">'Heat map article'!$AG$134</definedName>
    <definedName name="ox_a6244614_80e4_5106_b465_2d008b6a9002" comment="milleleaf node a6244614-80e4-5106-b465-2d008b6a9002">'Use Phase_Grid'!$K$86</definedName>
    <definedName name="ox_a6254dc3_3293_587a_b89e_a4143b42da4d" comment="milleleaf node a6254dc3-3293-587a-b89e-a4143b42da4d">'Use Phase_Grid'!$O$140</definedName>
    <definedName name="ox_a6274713_1d84_5252_a264_bae2f65c6186" comment="milleleaf node a6274713-1d84-5252-a264-bae2f65c6186">Production!$BP$18</definedName>
    <definedName name="ox_a62dd34a_8033_5fcb_ab3f_40981c19f227" comment="milleleaf node a62dd34a-8033-5fcb-ab3f-40981c19f227">'Use Phase'!$R$315</definedName>
    <definedName name="ox_a62f05d8_811e_5a94_abf1_9025468d9514" comment="milleleaf node a62f05d8-811e-5a94-abf1-9025468d9514">Production!$W$63</definedName>
    <definedName name="ox_a630237b_4aac_536a_9cf8_0b9d9dc6fff2" comment="milleleaf node a630237b-4aac-536a-9cf8-0b9d9dc6fff2">'Use Phase'!$L$310</definedName>
    <definedName name="ox_a63529ab_7ad7_57c8_a3c3_6cf8e16acca7" comment="milleleaf node a63529ab-7ad7-57c8-a3c3-6cf8e16acca7">Recycling!$BK$313</definedName>
    <definedName name="ox_a637f922_be0b_5664_8a04_67f1127f8161" comment="milleleaf node a637f922-be0b-5664-8a04-67f1127f8161">'Use Phase'!$Q$321</definedName>
    <definedName name="ox_a639aaa0_ff32_52dc_8d6c_fca09a08077d" comment="milleleaf node a639aaa0-ff32-52dc-8d6c-fca09a08077d">Resume_SensAnal!$K$89</definedName>
    <definedName name="ox_a639c086_67af_57be_8b69_94554ef7502a" comment="milleleaf node a639c086-67af-57be-8b69-94554ef7502a">'Use Phase_Grid'!$J$215</definedName>
    <definedName name="ox_a63bb175_a222_5bb5_8ae8_f53a13c75afc" comment="milleleaf node a63bb175-a222-5bb5-8ae8-f53a13c75afc">Recycling!$I$129</definedName>
    <definedName name="ox_a63f323b_5656_5890_a649_1882348ae92f" comment="milleleaf node a63f323b-5656-5890-a649-1882348ae92f">'Heat map article'!$N$32</definedName>
    <definedName name="ox_a640b1ad_122e_5f81_bf97_7ee759f42a54" comment="milleleaf node a640b1ad-122e-5f81-bf97-7ee759f42a54">Production!$BP$6</definedName>
    <definedName name="ox_a6454f1b_2baa_5046_acad_6b6aed788d3d" comment="milleleaf node a6454f1b-2baa-5046-acad-6b6aed788d3d">Production!$H$22</definedName>
    <definedName name="ox_a647f1fc_ab5e_5595_a2a9_57c46549de35" comment="milleleaf node a647f1fc-ab5e-5595-a2a9-57c46549de35">Resume_SensAnal!$R$167</definedName>
    <definedName name="ox_a6487123_8a5a_5d30_8877_8e4696041763" comment="milleleaf node a6487123-8a5a-5d30-8877-8e4696041763">'Use Phase'!$AK$307</definedName>
    <definedName name="ox_a64951c1_3ec0_5a76_a75a_9e4429ebf5cd" comment="milleleaf node a64951c1-3ec0-5a76-a75a-9e4429ebf5cd">Graphs!$L$17</definedName>
    <definedName name="ox_a64a3f87_1215_5e88_a401_6a682d4ac42f" comment="milleleaf node a64a3f87-1215-5e88-a401-6a682d4ac42f">'Use Phase'!$AF$300</definedName>
    <definedName name="ox_a64abe62_a71a_5524_b2a0_37a0fb87e01e" comment="milleleaf node a64abe62-a71a-5524-b2a0-37a0fb87e01e">Recycling!$K$193</definedName>
    <definedName name="ox_a650108b_419c_52e9_be86_377c1e929738" comment="milleleaf node a650108b-419c-52e9-be86-377c1e929738">'Use Phase_Grid'!$P$94</definedName>
    <definedName name="ox_a6545bab_541b_5b73_8d7e_3287177b1782" comment="milleleaf node a6545bab-541b-5b73-8d7e-3287177b1782">Resume_SensAnal!$AQ$77</definedName>
    <definedName name="ox_a65dde5f_2bc4_55a9_8c5e_f412301047ce" comment="milleleaf node a65dde5f-2bc4-55a9-8c5e-f412301047ce">'Heat map article'!$Q$33</definedName>
    <definedName name="ox_a6600cd1_d0b0_5cc7_b151_a7209c61a5fe" comment="milleleaf node a6600cd1-d0b0-5cc7-b151-a7209c61a5fe">Production!$M$103</definedName>
    <definedName name="ox_a6610526_2100_5a84_83f6_aad07c41dfb4" comment="milleleaf node a6610526-2100-5a84-83f6-aad07c41dfb4">Recycling!$AR$336</definedName>
    <definedName name="ox_a667c220_400a_5798_aa9b_3e5e877621eb" comment="milleleaf node a667c220-400a-5798-aa9b-3e5e877621eb">Resume_SensAnal!$AH$101</definedName>
    <definedName name="ox_a667edce_119a_5b0c_9063_56982444bdb2" comment="milleleaf node a667edce-119a-5b0c-9063-56982444bdb2">Resume_SensAnal!$O$206</definedName>
    <definedName name="ox_a668e09c_f518_5562_a94c_02c5356394c9" comment="milleleaf node a668e09c-f518-5562-a94c-02c5356394c9">'Use Phase_Grid'!$U$163</definedName>
    <definedName name="ox_a66aca01_e616_52fc_be15_b3a506c32931" comment="milleleaf node a66aca01-e616-52fc-be15-b3a506c32931">Production!$BD$228</definedName>
    <definedName name="ox_a66cfaca_0253_52e9_a1b6_009d7375a6cf" comment="milleleaf node a66cfaca-0253-52e9-a1b6-009d7375a6cf">Recycling!$BL$302</definedName>
    <definedName name="ox_a6715885_bc0a_5092_9872_c49262e7e975" comment="milleleaf node a6715885-bc0a-5092-9872-c49262e7e975">'Use Phase'!$U$199</definedName>
    <definedName name="ox_a679c90f_13a6_5b35_87c2_bda7797b245c" comment="milleleaf node a679c90f-13a6-5b35-87c2-bda7797b245c">Resume_SensAnal!$K$166</definedName>
    <definedName name="ox_a67a77fc_1bce_5f37_a667_c8ad38b0a892" comment="milleleaf node a67a77fc-1bce-5f37-a667-c8ad38b0a892">Production!$L$237</definedName>
    <definedName name="ox_a67c8c33_4399_52f7_92fa_0269d2b5b06d" comment="milleleaf node a67c8c33-4399-52f7-92fa-0269d2b5b06d">Recycling!$AJ$146</definedName>
    <definedName name="ox_a68091d9_0cfc_5cf0_99b8_7f27a6a3ff1a" comment="milleleaf node a68091d9-0cfc-5cf0-99b8-7f27a6a3ff1a">Recycling!$AR$45</definedName>
    <definedName name="ox_a682899a_d9cc_5899_a7cf_9d654773541d" comment="milleleaf node a682899a-d9cc-5899-a7cf-9d654773541d">Recycling!$AU$103</definedName>
    <definedName name="ox_a688d4ab_3456_5805_a071_e2d9f1c0de0e" comment="milleleaf node a688d4ab-3456-5805-a071-e2d9f1c0de0e">Resume_SensAnal!$K$156</definedName>
    <definedName name="ox_a6899105_d354_5faf_a473_c94d4ea28438" comment="milleleaf node a6899105-d354-5faf-a473-c94d4ea28438">Resume_SensAnal!$F$150</definedName>
    <definedName name="ox_a68adf9e_47de_5473_90cb_3db7a055664a" comment="milleleaf node a68adf9e-47de-5473-90cb-3db7a055664a">'Use Phase'!$K$293</definedName>
    <definedName name="ox_a68c69c4_4ca7_5e36_b00e_ec6a7cb7eede" comment="milleleaf node a68c69c4-4ca7-5e36-b00e-ec6a7cb7eede">Recycling!$R$91</definedName>
    <definedName name="ox_a68dcfc5_a166_54a0_8c4e_482f34f8453c" comment="milleleaf node a68dcfc5-a166-54a0-8c4e-482f34f8453c">'Heat map article'!$AG$116</definedName>
    <definedName name="ox_a691efff_52bf_550c_9ccf_30b69ec4e13b" comment="milleleaf node a691efff-52bf-550c-9ccf-30b69ec4e13b">Recycling!$R$164</definedName>
    <definedName name="ox_a693f93e_b040_50d3_b07e_9808d7cb8e67" comment="milleleaf node a693f93e-b040-50d3-b07e-9808d7cb8e67">Resume_SensAnal!$AI$99</definedName>
    <definedName name="ox_a694ab58_8dc9_5e57_ad92_48343047017f" comment="milleleaf node a694ab58-8dc9-5e57-ad92-48343047017f">Resume_SensAnal!$I$17</definedName>
    <definedName name="ox_a69784d0_257e_573c_95dd_6c95d562cd0d" comment="milleleaf node a69784d0-257e-573c-95dd-6c95d562cd0d">Production!$H$174</definedName>
    <definedName name="ox_a69abad4_80ff_598a_aa0f_3ac07b2bc23f" comment="milleleaf node a69abad4-80ff-598a-aa0f-3ac07b2bc23f">'Use Phase'!$AK$225</definedName>
    <definedName name="ox_a69b2baf_e91e_5b6f_a4f2_ed9b3d3b3e32" comment="milleleaf node a69b2baf-e91e-5b6f-a4f2-ed9b3d3b3e32">'Use Phase'!$AI$219</definedName>
    <definedName name="ox_a69dc8d2_6948_5cdd_b28e_af6883685ebe" comment="milleleaf node a69dc8d2-6948-5cdd-b28e-af6883685ebe">Production!$AD$88</definedName>
    <definedName name="ox_a6a24a13_c41b_52c9_8727_ad0ca424825d" comment="milleleaf node a6a24a13-c41b-52c9-8727-ad0ca424825d">'Heat map article'!$V$109</definedName>
    <definedName name="ox_a6a3946a_ac30_59b2_8117_382308fb8ee2" comment="milleleaf node a6a3946a-ac30-59b2-8117-382308fb8ee2">'Heat map article'!$AB$138</definedName>
    <definedName name="ox_a6a64622_365d_587f_b43d_400edb5b00a3" comment="milleleaf node a6a64622-365d-587f-b43d-400edb5b00a3">Recycling!$BC$156</definedName>
    <definedName name="ox_a6a6d076_1bad_50e0_83c8_21678b3cf9e5" comment="milleleaf node a6a6d076-1bad-50e0-83c8-21678b3cf9e5">Resume_SensAnal!$AK$121</definedName>
    <definedName name="ox_a6a71c39_0a0b_5235_a89d_aded51224adc" comment="milleleaf node a6a71c39-0a0b-5235-a89d-aded51224adc">Production!$BF$205</definedName>
    <definedName name="ox_a6a7914b_e8ca_5ff7_9046_d58eb97231e6" comment="milleleaf node a6a7914b-e8ca-5ff7-9046-d58eb97231e6">Recycling!$AQ$164</definedName>
    <definedName name="ox_a6ab4a81_3467_55ff_86a3_57c2839fe12b" comment="milleleaf node a6ab4a81-3467-55ff-86a3-57c2839fe12b">Graphs!$D$57</definedName>
    <definedName name="ox_a6ab6372_9ece_593f_88ed_25a05c1c54cc" comment="milleleaf node a6ab6372-9ece-593f-88ed-25a05c1c54cc">Recycling!$AE$177</definedName>
    <definedName name="ox_a6adbf3c_2834_5bc1_81b9_2a9f5c4b13f1" comment="milleleaf node a6adbf3c-2834-5bc1-81b9-2a9f5c4b13f1">'Heat map article'!$AI$140</definedName>
    <definedName name="ox_a6ae3b61_849d_589b_8596_7afd77c0ca12" comment="milleleaf node a6ae3b61-849d-589b-8596-7afd77c0ca12">Resume_SensAnal!$AR$107</definedName>
    <definedName name="ox_a6b37382_d299_5492_a8f3_045a1494bf75" comment="milleleaf node a6b37382-d299-5492-a8f3-045a1494bf75">'Use Phase_Grid'!$Q$264</definedName>
    <definedName name="ox_a6b3c2bd_cf9f_59bd_8259_e04a5862ac0c" comment="milleleaf node a6b3c2bd-cf9f-59bd-8259-e04a5862ac0c">'Use Phase'!$D$43</definedName>
    <definedName name="ox_a6b44b9a_ab2f_546a_979d_7890aa4cb960" comment="milleleaf node a6b44b9a-ab2f-546a-979d-7890aa4cb960">Graphs!$G$66</definedName>
    <definedName name="ox_a6b6cf5e_017e_58df_8462_74467f75aeb2" comment="milleleaf node a6b6cf5e-017e-58df-8462-74467f75aeb2">Resume_SensAnal!$G$104</definedName>
    <definedName name="ox_a6b7848c_b3e1_50e9_a492_57c571ad78dc" comment="milleleaf node a6b7848c-b3e1-50e9-a492-57c571ad78dc">'Use Phase'!$AI$325</definedName>
    <definedName name="ox_a6b7ff8a_1a84_5695_860d_9ce9ff985659" comment="milleleaf node a6b7ff8a-1a84-5695-860d-9ce9ff985659">'Use Phase'!$W$306</definedName>
    <definedName name="ox_a6b8d3fb_dfd5_5d73_9c6b_4e27c1ca5be4" comment="milleleaf node a6b8d3fb-dfd5-5d73-9c6b-4e27c1ca5be4">'Use Phase_Grid'!$K$234</definedName>
    <definedName name="ox_a6bf80b6_5afa_584d_8006_c9158c34e003" comment="milleleaf node a6bf80b6-5afa-584d-8006-c9158c34e003">Resume_SensAnal!$D$103</definedName>
    <definedName name="ox_a6c0e4a5_38d4_5115_9895_366219de6333" comment="milleleaf node a6c0e4a5-38d4-5115-9895-366219de6333">'Use Phase'!$M$358</definedName>
    <definedName name="ox_a6c8f163_a528_5751_99c3_52bd29605374" comment="milleleaf node a6c8f163-a528-5751-99c3-52bd29605374">Production!$AL$54</definedName>
    <definedName name="ox_a6c9b5fe_13c7_5163_ada8_829f4e5f5cba" comment="milleleaf node a6c9b5fe-13c7-5163-ada8-829f4e5f5cba">Resume_SensAnal!$C$183</definedName>
    <definedName name="ox_a6cf81c4_6902_5987_9ebe_ce63eb05c546" comment="milleleaf node a6cf81c4-6902-5987-9ebe-ce63eb05c546">Recycling!$AV$86</definedName>
    <definedName name="ox_a6d02c25_0885_5cae_8f3e_614e8a0d168c" comment="milleleaf node a6d02c25-0885-5cae-8f3e-614e8a0d168c">Recycling!$AR$324</definedName>
    <definedName name="ox_a6d2d9b5_d564_53fc_93eb_f7004193133c" comment="milleleaf node a6d2d9b5-d564-53fc-93eb-f7004193133c">Whisker_Sens!$E$5</definedName>
    <definedName name="ox_a6d7b452_ce95_5237_a2a3_ea87a9060a31" comment="milleleaf node a6d7b452-ce95-5237-a2a3-ea87a9060a31">Resume_SensAnal!$R$157</definedName>
    <definedName name="ox_a6d7c524_dcbd_5c96_88fd_6aaf41d7643c" comment="milleleaf node a6d7c524-dcbd-5c96-88fd-6aaf41d7643c">'Use Phase_Grid'!$L$25</definedName>
    <definedName name="ox_a6db7eb5_294f_5fd6_bd8d_7ba7d151cd1a" comment="milleleaf node a6db7eb5-294f-5fd6-bd8d-7ba7d151cd1a">'Use Phase'!$K$268</definedName>
    <definedName name="ox_a6deaa40_8a6a_50c6_bc4c_11ec9dbeef52" comment="milleleaf node a6deaa40-8a6a-50c6-bc4c-11ec9dbeef52">'Use Phase'!$U$269</definedName>
    <definedName name="ox_a6e45602_e0cb_5ded_aabd_2800167659d6" comment="milleleaf node a6e45602-e0cb-5ded-aabd-2800167659d6">Resume_SensAnal!$AQ$57</definedName>
    <definedName name="ox_a6eaf1a0_2542_5f4a_b37e_89247807154a" comment="milleleaf node a6eaf1a0-2542-5f4a-b37e-89247807154a">Recycling!$BJ$328</definedName>
    <definedName name="ox_a6ec4a0a_8602_5ddd_b10c_1aa650e44069" comment="milleleaf node a6ec4a0a-8602-5ddd-b10c-1aa650e44069">'Use Phase_Grid'!$T$218</definedName>
    <definedName name="ox_a6ee4786_f98e_5513_8d73_98c9945b23af" comment="milleleaf node a6ee4786-f98e-5513-8d73-98c9945b23af">Recycling!$Z$193</definedName>
    <definedName name="ox_a6f5a5d4_acf3_5b17_ac9d_a5c257c0b8a2" comment="milleleaf node a6f5a5d4-acf3-5b17-ac9d-a5c257c0b8a2">Recycling!$BB$153</definedName>
    <definedName name="ox_a6f6fe09_6bf7_5787_b617_eff5bcd85376" comment="milleleaf node a6f6fe09-6bf7-5787-b617-eff5bcd85376">Production!$BN$50</definedName>
    <definedName name="ox_a6f9d957_61c3_5b5a_9cbb_64b890af0e2a" comment="milleleaf node a6f9d957-61c3-5b5a-9cbb-64b890af0e2a">'Use Phase'!$N$252</definedName>
    <definedName name="ox_a6fbe912_1131_565a_b5ae_5f05c810c55e" comment="milleleaf node a6fbe912-1131-565a-b5ae-5f05c810c55e">'Use Phase'!$W$164</definedName>
    <definedName name="ox_a6fbf5aa_dd4e_5f61_8da7_c10ebe321a1a" comment="milleleaf node a6fbf5aa-dd4e-5f61-8da7-c10ebe321a1a">'Use Phase'!$J$146</definedName>
    <definedName name="ox_a6fe71c4_b5e9_5846_928f_81bf9a0fd4d7" comment="milleleaf node a6fe71c4-b5e9-5846-928f-81bf9a0fd4d7">Production!$V$63</definedName>
    <definedName name="ox_a702bdf3_c2fb_5f8e_a5a1_82c07253f169" comment="milleleaf node a702bdf3-c2fb-5f8e-a5a1-82c07253f169">Recycling!$W$162</definedName>
    <definedName name="ox_a704016b_0357_59d7_8ce1_7b117692d429" comment="milleleaf node a704016b-0357-59d7-8ce1-7b117692d429">Production!$AA$47</definedName>
    <definedName name="ox_a7057283_99c6_5c85_8556_11cd64925d7b" comment="milleleaf node a7057283-99c6-5c85-8556-11cd64925d7b">Production!$G$222</definedName>
    <definedName name="ox_a707fe65_a4e3_56fa_8ee7_7db140b7c124" comment="milleleaf node a707fe65-a4e3-56fa-8ee7-7db140b7c124">'Use Phase_Grid'!$M$20</definedName>
    <definedName name="ox_a70b64d3_e919_5b82_97dc_e895de3dc2d1" comment="milleleaf node a70b64d3-e919-5b82-97dc-e895de3dc2d1">'Heat map article'!$W$142</definedName>
    <definedName name="ox_a70caaee_cf9d_5056_8639_01b9b03d5c19" comment="milleleaf node a70caaee-cf9d-5056-8639-01b9b03d5c19">'Use Phase'!$O$362</definedName>
    <definedName name="ox_a70d57d2_c927_50b5_bbb4_96f39dad4d80" comment="milleleaf node a70d57d2-c927-50b5-bbb4-96f39dad4d80">Resume_SensAnal!$AR$49</definedName>
    <definedName name="ox_a70e9204_3350_5d2a_b40a_00d9a668413f" comment="milleleaf node a70e9204-3350-5d2a-b40a-00d9a668413f">Recycling!$BL$343</definedName>
    <definedName name="ox_a712dc05_9840_5cc7_b0dc_b6c723858eba" comment="milleleaf node a712dc05-9840-5cc7-b0dc-b6c723858eba">Graphs!$N$16</definedName>
    <definedName name="ox_a7131c69_fd1e_55c4_9670_92e776770206" comment="milleleaf node a7131c69-fd1e-55c4-9670-92e776770206">'Heat map article'!$AF$28</definedName>
    <definedName name="ox_a713c234_29e4_552d_8cf8_78ae4bd57712" comment="milleleaf node a713c234-29e4-552d-8cf8-78ae4bd57712">Resume_SensAnal!$A$208</definedName>
    <definedName name="ox_a7170b7c_79f0_5811_82d1_8417ab1d91b3" comment="milleleaf node a7170b7c-79f0-5811-82d1-8417ab1d91b3">Recycling!$AH$187</definedName>
    <definedName name="ox_a71a4054_fd82_5b67_a672_395046f73570" comment="milleleaf node a71a4054-fd82-5b67-a672-395046f73570">'Heat map article'!$J$139</definedName>
    <definedName name="ox_a71cd14c_770c_5a2a_a421_859e73597a24" comment="milleleaf node a71cd14c-770c-5a2a-a421-859e73597a24">Production!$BE$199</definedName>
    <definedName name="ox_a71d0e04_4b0c_5be5_a5de_2f8bbbf604f4" comment="milleleaf node a71d0e04-4b0c-5be5-a5de-2f8bbbf604f4">'Use Phase'!$O$260</definedName>
    <definedName name="ox_a71dbffc_ea4b_5d4b_a92c_08676221870d" comment="milleleaf node a71dbffc-ea4b-5d4b-a92c-08676221870d">Recycling!$F$87</definedName>
    <definedName name="ox_a71e3115_29a4_5764_b1a0_9b73778725ed" comment="milleleaf node a71e3115-29a4-5764-b1a0-9b73778725ed">'Use Phase'!$J$353</definedName>
    <definedName name="ox_a71fcffa_ccb0_5700_a421_6d707ea22c73" comment="milleleaf node a71fcffa-ccb0-5700-a421-6d707ea22c73">'Use Phase'!$AF$339</definedName>
    <definedName name="ox_a724ceb9_b444_5007_b045_ed4d17bd0512" comment="milleleaf node a724ceb9-b444-5007-b045-ed4d17bd0512">'Use Phase'!$B$6</definedName>
    <definedName name="ox_a7265cdd_bb67_5f1b_9489_fa89c8e653c0" comment="milleleaf node a7265cdd-bb67-5f1b-9489-fa89c8e653c0">'Use Phase_Grid'!$T$201</definedName>
    <definedName name="ox_a7294530_36c8_569f_96f1_e8deae7af376" comment="milleleaf node a7294530-36c8-569f-96f1-e8deae7af376">Recycling!$AB$106</definedName>
    <definedName name="ox_a7373d83_15a5_57e5_866b_46ace3f7e871" comment="milleleaf node a7373d83-15a5-57e5-866b-46ace3f7e871">'Use Phase'!$O$253</definedName>
    <definedName name="ox_a73b9b7f_a4eb_5f6b_98c5_f2cddae83b1a" comment="milleleaf node a73b9b7f-a4eb-5f6b-98c5-f2cddae83b1a">'Use Phase'!$AE$247</definedName>
    <definedName name="ox_a7423573_6eba_594e_8e0a_9df436534d5f" comment="milleleaf node a7423573-6eba-594e-8e0a-9df436534d5f">Resume_SensAnal!$AH$107</definedName>
    <definedName name="ox_a744cab6_0a79_509f_a9aa_df05d582cd25" comment="milleleaf node a744cab6-0a79-509f-a9aa-df05d582cd25">'Use Phase'!$AE$346</definedName>
    <definedName name="ox_a7452a6e_cdd8_5f7f_a4c2_5c6c42c7a8cd" comment="milleleaf node a7452a6e-cdd8-5f7f-a4c2-5c6c42c7a8cd">Production!$R$33</definedName>
    <definedName name="ox_a74aa392_575c_53df_8543_8a6667b9cbc9" comment="milleleaf node a74aa392-575c-53df-8543-8a6667b9cbc9">'Heat map article'!$J$105</definedName>
    <definedName name="ox_a751cfd7_4231_5638_b6a7_396930c8e4be" comment="milleleaf node a751cfd7-4231-5638-b6a7-396930c8e4be">Graphs!$Q$29</definedName>
    <definedName name="ox_a7550888_2aeb_590b_9af8_401ca26b7d8b" comment="milleleaf node a7550888-2aeb-590b-9af8-401ca26b7d8b">Recycling!$BP$107</definedName>
    <definedName name="ox_a7553fc4_96de_58a8_8e64_ef45d3e3e9b1" comment="milleleaf node a7553fc4-96de-58a8-8e64-ef45d3e3e9b1">'Heat map article'!$W$105</definedName>
    <definedName name="ox_a75af179_bf1d_5e20_87a0_15ca0fca8825" comment="milleleaf node a75af179-bf1d-5e20-87a0-15ca0fca8825">Recycling!$BA$93</definedName>
    <definedName name="ox_a75b21d8_6571_5373_8788_65fa12c61abc" comment="milleleaf node a75b21d8-6571-5373-8788-65fa12c61abc">'Use Phase'!$AK$330</definedName>
    <definedName name="ox_a75b43a3_dc6f_569e_8ff8_8446c70a6124" comment="milleleaf node a75b43a3-dc6f-569e-8ff8-8446c70a6124">'Use Phase_Grid'!$L$66</definedName>
    <definedName name="ox_a75e51cd_38c8_5c9e_a1fb_0a092c087ec4" comment="milleleaf node a75e51cd-38c8-5c9e-a1fb-0a092c087ec4">Production!$A$28</definedName>
    <definedName name="ox_a7617d42_af98_5b7e_838c_68ad88ff08b8" comment="milleleaf node a7617d42-af98-5b7e-838c-68ad88ff08b8">Resume_SensAnal!$AM$33</definedName>
    <definedName name="ox_a766d587_5ddb_550a_98da_8b41ea3fcdc7" comment="milleleaf node a766d587-5ddb-550a-98da-8b41ea3fcdc7">'Heat map article'!$AB$55</definedName>
    <definedName name="ox_a768a835_cfe9_5235_bf08_e593fb44cfe5" comment="milleleaf node a768a835-cfe9-5235-bf08-e593fb44cfe5">Production!$I$165</definedName>
    <definedName name="ox_a76a345d_4d0a_527e_94c5_8a1cedf9e7bc" comment="milleleaf node a76a345d-4d0a-527e-94c5-8a1cedf9e7bc">Recycling!$BP$324</definedName>
    <definedName name="ox_a76e0c2d_804f_5cd2_bc9f_82ba06d3fd45" comment="milleleaf node a76e0c2d-804f-5cd2-bc9f-82ba06d3fd45">'Heat map article'!$AW$14</definedName>
    <definedName name="ox_a76e1823_0bd0_5928_88f3_cc77d09f5b76" comment="milleleaf node a76e1823-0bd0-5928-88f3-cc77d09f5b76">Resume_SensAnal!$AO$59</definedName>
    <definedName name="ox_a7740f3c_5e75_539b_ab4c_69c6319a2d47" comment="milleleaf node a7740f3c-5e75-539b-ab4c-69c6319a2d47">'Use Phase'!$P$183</definedName>
    <definedName name="ox_a7750336_e9c5_566d_a148_7be46f1f7dfd" comment="milleleaf node a7750336-e9c5-566d-a148-7be46f1f7dfd">'Heat map article'!$Q$128</definedName>
    <definedName name="ox_a779e251_91cc_56dd_8037_f5b9401e34f3" comment="milleleaf node a779e251-91cc-56dd-8037-f5b9401e34f3">'Use Phase'!$AH$242</definedName>
    <definedName name="ox_a77e7c6b_7e73_513b_8073_e0523d3dbfaa" comment="milleleaf node a77e7c6b-7e73-513b-8073-e0523d3dbfaa">'Use Phase_Grid'!$P$242</definedName>
    <definedName name="ox_a77f6c99_baba_572c_a5f0_33fd4a2309e8" comment="milleleaf node a77f6c99-baba-572c-a5f0-33fd4a2309e8">'Use Phase'!$Q$374</definedName>
    <definedName name="ox_a78555db_3317_5ef7_8fe1_fe37f8afe5c6" comment="milleleaf node a78555db-3317-5ef7-8fe1-fe37f8afe5c6">Production!$V$2</definedName>
    <definedName name="ox_a786b8e4_3caa_5c4f_9be6_f00ac90bb4a1" comment="milleleaf node a786b8e4-3caa-5c4f-9be6-f00ac90bb4a1">'Use Phase'!$R$242</definedName>
    <definedName name="ox_a786e6e2_f85f_5483_8abf_4be2e5ec6d23" comment="milleleaf node a786e6e2-f85f-5483-8abf-4be2e5ec6d23">Production!$AJ$145</definedName>
    <definedName name="ox_a789e3d8_d27f_513f_b180_19a0f2270816" comment="milleleaf node a789e3d8-d27f-513f-b180-19a0f2270816">Graphs!$C$68</definedName>
    <definedName name="ox_a78b183e_4bae_58a8_b940_49423a62e5ba" comment="milleleaf node a78b183e-4bae-58a8-b940-49423a62e5ba">'Use Phase'!$U$264</definedName>
    <definedName name="ox_a78ba42b_4557_5f47_941f_32fc1d56e427" comment="milleleaf node a78ba42b-4557-5f47-941f-32fc1d56e427">Recycling!$AD$107</definedName>
    <definedName name="ox_a78ca93f_4ebf_5e55_a913_572a1b9666b9" comment="milleleaf node a78ca93f-4ebf-5e55-a913-572a1b9666b9">'Heat map article'!$I$141</definedName>
    <definedName name="ox_a78e8390_46cd_536f_9688_fd8293efc0dc" comment="milleleaf node a78e8390-46cd-536f-9688-fd8293efc0dc">'Use Phase_Grid'!$Q$244</definedName>
    <definedName name="ox_a78edb6a_5f80_58e6_98a2_901c47413dcc" comment="milleleaf node a78edb6a-5f80-58e6-98a2-901c47413dcc">'Use Phase_Grid'!$Q$45</definedName>
    <definedName name="ox_a78fcd8c_2e70_588d_9e31_c0fe597fb83e" comment="milleleaf node a78fcd8c-2e70-588d-9e31-c0fe597fb83e">Production!$AV$188</definedName>
    <definedName name="ox_a7916e78_1df6_5bf7_ac31_9e6b20bff04a" comment="milleleaf node a7916e78-1df6-5bf7-ac31-9e6b20bff04a">Recycling!$J$143</definedName>
    <definedName name="ox_a791ae19_7228_5898_9ad7_271ca371dd5e" comment="milleleaf node a791ae19-7228-5898-9ad7-271ca371dd5e">'Use Phase_Grid'!$K$103</definedName>
    <definedName name="ox_a797be69_4149_50e4_b9f3_74212b40e98f" comment="milleleaf node a797be69-4149-50e4-b9f3-74212b40e98f">Recycling!$AL$129</definedName>
    <definedName name="ox_a798a3ea_8e6a_5ab3_a2bd_3aeeb87f4b42" comment="milleleaf node a798a3ea-8e6a-5ab3-a2bd-3aeeb87f4b42">'Heat map article'!$G$26</definedName>
    <definedName name="ox_a79e85f3_7f82_5844_a456_de0cdcf2e1d1" comment="milleleaf node a79e85f3-7f82-5844-a456-de0cdcf2e1d1">'Use Phase_Grid'!$P$112</definedName>
    <definedName name="ox_a79fa5ad_3473_5fe7_86ee_db1a98db2a7a" comment="milleleaf node a79fa5ad-3473-5fe7-86ee-db1a98db2a7a">'Use Phase_Grid'!$L$218</definedName>
    <definedName name="ox_a7a0595b_2ad6_5ca9_82e3_2a40d41b6330" comment="milleleaf node a7a0595b-2ad6-5ca9-82e3-2a40d41b6330">'Heat map article'!$I$34</definedName>
    <definedName name="ox_a7a10782_4cf9_56be_a05b_ff3061883f9c" comment="milleleaf node a7a10782-4cf9-56be-a05b-ff3061883f9c">'Heat map article'!$Y$127</definedName>
    <definedName name="ox_a7a395dd_55af_54fc_9243_e6fcdb8d50c1" comment="milleleaf node a7a395dd-55af-54fc-9243-e6fcdb8d50c1">'Heat map article'!$AF$11</definedName>
    <definedName name="ox_a7a3fa96_d727_5fce_8431_8196b557d8bd" comment="milleleaf node a7a3fa96-d727-5fce-8431-8196b557d8bd">'Heat map article'!$G$86</definedName>
    <definedName name="ox_a7a49e9c_e8c2_58b0_8f26_360414c83a28" comment="milleleaf node a7a49e9c-e8c2-58b0-8f26-360414c83a28">Production!$H$232</definedName>
    <definedName name="ox_a7a73247_af3a_51b6_b7cc_dac124c1797f" comment="milleleaf node a7a73247-af3a-51b6-b7cc-dac124c1797f">'Heat map article'!$D$45</definedName>
    <definedName name="ox_a7aee818_d32e_5fa7_a375_7691599d5c21" comment="milleleaf node a7aee818-d32e-5fa7-a375-7691599d5c21">Recycling!$AP$125</definedName>
    <definedName name="ox_a7b117f4_75d9_5404_a3ee_f780b0bcc54c" comment="milleleaf node a7b117f4-75d9-5404-a3ee-f780b0bcc54c">Recycling!$AL$127</definedName>
    <definedName name="ox_a7b2af51_3ace_5c56_92a4_ed856328e113" comment="milleleaf node a7b2af51-3ace-5c56-92a4-ed856328e113">Production!$AL$47</definedName>
    <definedName name="ox_a7b412df_12b7_557f_b35f_1561e585fe07" comment="milleleaf node a7b412df-12b7-557f-b35f-1561e585fe07">Resume_SensAnal!$L$190</definedName>
    <definedName name="ox_a7ba0ce0_44fe_5372_8b39_551af29a2b6c" comment="milleleaf node a7ba0ce0-44fe-5372-8b39-551af29a2b6c">Graphs!$K$21</definedName>
    <definedName name="ox_a7bab468_4481_5295_b094_734bfbdfbf4e" comment="milleleaf node a7bab468-4481-5295-b094-734bfbdfbf4e">'Heat map article'!$AA$56</definedName>
    <definedName name="ox_a7baf4e6_3bb0_5d49_99c2_860a92761271" comment="milleleaf node a7baf4e6-3bb0-5d49-99c2-860a92761271">'Heat map article'!$AO$30</definedName>
    <definedName name="ox_a7c73066_90f5_59d0_822c_354a2a2240d7" comment="milleleaf node a7c73066-90f5-59d0-822c-354a2a2240d7">'Heat map article'!$X$43</definedName>
    <definedName name="ox_a7c8a430_ba6b_5a34_a632_a43a125b5088" comment="milleleaf node a7c8a430-ba6b-5a34-a632-a43a125b5088">Production!$AU$90</definedName>
    <definedName name="ox_a7c953d6_8eef_5092_92a2_b5680682fd42" comment="milleleaf node a7c953d6-8eef-5092-92a2-b5680682fd42">Resume_SensAnal!$B$198</definedName>
    <definedName name="ox_a7cd642f_42d5_54ee_af1e_fc4e396eb8d6" comment="milleleaf node a7cd642f-42d5-54ee-af1e-fc4e396eb8d6">Recycling!$AF$174</definedName>
    <definedName name="ox_a7cd7c2b_23f1_5f1c_b0ad_7e201d544453" comment="milleleaf node a7cd7c2b-23f1-5f1c-b0ad-7e201d544453">Recycling!$BC$83</definedName>
    <definedName name="ox_a7cddf89_ad73_5e59_96ac_d081ed7a0090" comment="milleleaf node a7cddf89-ad73-5e59-96ac-d081ed7a0090">Recycling!$J$93</definedName>
    <definedName name="ox_a7d0c44d_06f1_5191_aac1_a00649984889" comment="milleleaf node a7d0c44d-06f1-5191-aac1-a00649984889">Production!$AU$202</definedName>
    <definedName name="ox_a7d0e1b2_7530_5989_8209_f926a6293536" comment="milleleaf node a7d0e1b2-7530-5989-8209-f926a6293536">Resume_SensAnal!$AM$134</definedName>
    <definedName name="ox_a7d56cad_4c8b_5ccd_bb85_54c5be1cf3f4" comment="milleleaf node a7d56cad-4c8b-5ccd-bb85-54c5be1cf3f4">'Heat map article'!$AX$46</definedName>
    <definedName name="ox_a7d6ed15_11ae_5ea1_ad3b_04268e5ec6fa" comment="milleleaf node a7d6ed15-11ae-5ea1-ad3b-04268e5ec6fa">Resume_SensAnal!$F$34</definedName>
    <definedName name="ox_a7d94f69_4b22_5380_a9d5_ef2339f544d8" comment="milleleaf node a7d94f69-4b22-5380-a9d5-ef2339f544d8">Resume_SensAnal!$I$127</definedName>
    <definedName name="ox_a7d98497_de0e_5861_9448_f553331b9166" comment="milleleaf node a7d98497-de0e-5861-9448-f553331b9166">'Use Phase'!$M$274</definedName>
    <definedName name="ox_a7da66e3_c6ab_5811_bf86_fcd8c9acf601" comment="milleleaf node a7da66e3-c6ab-5811-bf86-fcd8c9acf601">Production!$O$156</definedName>
    <definedName name="ox_a7db46d2_56f3_5ec8_a12c_ba29d9ef7fad" comment="milleleaf node a7db46d2-56f3-5ec8-a12c-ba29d9ef7fad">'Use Phase'!$Q$61</definedName>
    <definedName name="ox_a7ec3fef_2fd6_50c4_a384_dbc19336450b" comment="milleleaf node a7ec3fef-2fd6-50c4-a384-dbc19336450b">Production!$BO$226</definedName>
    <definedName name="ox_a7efd04f_f09f_5dcb_9169_1de7c104fd2a" comment="milleleaf node a7efd04f-f09f-5dcb-9169-1de7c104fd2a">'Use Phase'!$AF$328</definedName>
    <definedName name="ox_a7f18138_5b57_5445_831f_f32ee05b0005" comment="milleleaf node a7f18138-5b57-5445-831f-f32ee05b0005">'Use Phase'!$L$208</definedName>
    <definedName name="ox_a7f4f999_8935_5762_bc58_041468d65804" comment="milleleaf node a7f4f999-8935-5762-bc58-041468d65804">'Use Phase'!$M$347</definedName>
    <definedName name="ox_a7f5260b_8e6b_5172_81ca_4d0b4a7e8f0e" comment="milleleaf node a7f5260b-8e6b-5172-81ca-4d0b4a7e8f0e">Resume_SensAnal!$AK$79</definedName>
    <definedName name="ox_a7f6cc11_2770_53fa_b94c_021ba9a36f1d" comment="milleleaf node a7f6cc11-2770-53fa-b94c-021ba9a36f1d">Recycling!$AZ$111</definedName>
    <definedName name="ox_a7f9d157_8dfd_5ffe_8155_ae6c4fe341b3" comment="milleleaf node a7f9d157-8dfd-5ffe-8155-ae6c4fe341b3">Production!$J$74</definedName>
    <definedName name="ox_a7fbc53d_109b_5776_abb6_4c4935f01cec" comment="milleleaf node a7fbc53d-109b-5776-abb6-4c4935f01cec">Recycling!$BF$113</definedName>
    <definedName name="ox_a7fead27_6926_598d_b999_3af79f441342" comment="milleleaf node a7fead27-6926-598d-b999-3af79f441342">'Use Phase'!$AK$278</definedName>
    <definedName name="ox_a808c329_b7d0_5b56_ac99_4ef45a2c4338" comment="milleleaf node a808c329-b7d0-5b56-ac99-4ef45a2c4338">Production!$AC$18</definedName>
    <definedName name="ox_a80cbbd2_37c1_5e7c_8e8d_64793c3bb9ad" comment="milleleaf node a80cbbd2-37c1-5e7c-8e8d-64793c3bb9ad">Resume_SensAnal!$AO$98</definedName>
    <definedName name="ox_a80e4322_4993_53cb_b38f_bee1eb5bb729" comment="milleleaf node a80e4322-4993-53cb-b38f-bee1eb5bb729">'Use Phase'!$P$187</definedName>
    <definedName name="ox_a80ed661_6807_5403_902c_42d2a61a2d51" comment="milleleaf node a80ed661-6807-5403-902c-42d2a61a2d51">Production!$B$3</definedName>
    <definedName name="ox_a810575b_eb67_55ce_8930_a35df4b5d5f0" comment="milleleaf node a810575b-eb67-55ce-8930-a35df4b5d5f0">'Heat map article'!$P$126</definedName>
    <definedName name="ox_a811cea3_546c_5f21_b623_448e41a79440" comment="milleleaf node a811cea3-546c-5f21-b623-448e41a79440">'Use Phase'!$J$293</definedName>
    <definedName name="ox_a812ab98_3619_5781_86d8_afde14394778" comment="milleleaf node a812ab98-3619-5781-86d8-afde14394778">Production!$H$190</definedName>
    <definedName name="ox_a81341a8_18a6_567d_9ce0_29832bd71c38" comment="milleleaf node a81341a8-18a6-567d-9ce0-29832bd71c38">Resume_SensAnal!$N$165</definedName>
    <definedName name="ox_a8165011_d036_5abb_b0e6_e7b34d05488b" comment="milleleaf node a8165011-d036-5abb-b0e6-e7b34d05488b">Production!$BD$48</definedName>
    <definedName name="ox_a818036f_a370_58db_9932_e1f610fe74b3" comment="milleleaf node a818036f-a370-58db-9932-e1f610fe74b3">Production!$M$136</definedName>
    <definedName name="ox_a81cbafe_63f4_5374_8169_f013d4f03071" comment="milleleaf node a81cbafe-63f4-5374-8169-f013d4f03071">'Use Phase'!$V$265</definedName>
    <definedName name="ox_a81ee796_8ddd_5a1d_a6e6_a55780df95c0" comment="milleleaf node a81ee796-8ddd-5a1d-a6e6-a55780df95c0">Production!$AA$211</definedName>
    <definedName name="ox_a82098e8_2976_588f_a7b6_a8ab63423c2d" comment="milleleaf node a82098e8-2976-588f-a7b6-a8ab63423c2d">'Use Phase'!$P$288</definedName>
    <definedName name="ox_a8230556_0d60_5d56_a028_320ad78df235" comment="milleleaf node a8230556-0d60-5d56-a028-320ad78df235">'Heat map article'!$G$58</definedName>
    <definedName name="ox_a8234c32_5a66_54df_b120_338e8735a045" comment="milleleaf node a8234c32-5a66-54df-b120-338e8735a045">Resume_SensAnal!$AI$73</definedName>
    <definedName name="ox_a82370ee_7ea7_54e1_bead_e94538787941" comment="milleleaf node a82370ee-7ea7-54e1-bead-e94538787941">Recycling!$E$91</definedName>
    <definedName name="ox_a8250d67_eba7_5297_a12f_21a5578b6a8a" comment="milleleaf node a8250d67-eba7-5297-a12f-21a5578b6a8a">'Use Phase_Grid'!$O$104</definedName>
    <definedName name="ox_a8298a73_0682_5997_b810_2887995a7e73" comment="milleleaf node a8298a73-0682-5997-b810-2887995a7e73">Recycling!$AW$152</definedName>
    <definedName name="ox_a82cd9a8_d536_5881_b7d2_10a89e2378b4" comment="milleleaf node a82cd9a8-d536-5881-b7d2-10a89e2378b4">Recycling!$AW$320</definedName>
    <definedName name="ox_a82e1179_bf9f_5d3a_800f_6062e5158f27" comment="milleleaf node a82e1179-bf9f-5d3a-800f-6062e5158f27">'Use Phase'!$N$380</definedName>
    <definedName name="ox_a832b855_dc60_5f5a_82d5_26df68f3af00" comment="milleleaf node a832b855-dc60-5f5a-82d5-26df68f3af00">'Use Phase'!$U$190</definedName>
    <definedName name="ox_a83305a1_b3ad_59eb_a0d0_3507a6d521c4" comment="milleleaf node a83305a1-b3ad-59eb-a0d0-3507a6d521c4">'Use Phase'!$O$17</definedName>
    <definedName name="ox_a8343ed4_68ff_58cd_9d3b_6b72f8491199" comment="milleleaf node a8343ed4-68ff-58cd-9d3b-6b72f8491199">'Heat map article'!$AR$25</definedName>
    <definedName name="ox_a835365c_88d2_595f_a56d_c120e6349b1b" comment="milleleaf node a835365c-88d2-595f-a56d-c120e6349b1b">Graphs!$H$43</definedName>
    <definedName name="ox_a8393d47_0592_585d_9d15_0eff5c20f2f7" comment="milleleaf node a8393d47-0592-585d-9d15-0eff5c20f2f7">Production!$D$35</definedName>
    <definedName name="ox_a83cb248_2696_5281_bb6c_9bc89e51e584" comment="milleleaf node a83cb248-2696-5281-bb6c-9bc89e51e584">'Heat map article'!$AA$51</definedName>
    <definedName name="ox_a83dee69_0667_59f0_b053_f77b1a6b3ac5" comment="milleleaf node a83dee69-0667-59f0-b053-f77b1a6b3ac5">'Use Phase'!$O$150</definedName>
    <definedName name="ox_a83f8641_8b75_51df_89e9_9d3a809a7634" comment="milleleaf node a83f8641-8b75-51df-89e9-9d3a809a7634">Resume_SensAnal!$AF$69</definedName>
    <definedName name="ox_a84075fb_506c_5eeb_902a_eaf5e5854c89" comment="milleleaf node a84075fb-506c-5eeb-902a-eaf5e5854c89">Resume_SensAnal!$E$30</definedName>
    <definedName name="ox_a843c629_730a_5f09_9d8e_eb25ad495d89" comment="milleleaf node a843c629-730a-5f09-9d8e-eb25ad495d89">Production!$P$216</definedName>
    <definedName name="ox_a847b14b_1fa7_50d4_967a_8015f5c0d014" comment="milleleaf node a847b14b-1fa7-50d4-967a-8015f5c0d014">Production!$AM$10</definedName>
    <definedName name="ox_a849b8b8_2d80_52cd_b2fd_a1c8dc51fc77" comment="milleleaf node a849b8b8-2d80-52cd-b2fd-a1c8dc51fc77">Resume_SensAnal!$G$193</definedName>
    <definedName name="ox_a84a77d9_0653_52b2_8c95_d8704f219166" comment="milleleaf node a84a77d9-0653-52b2-8c95-d8704f219166">Resume_SensAnal!$C$189</definedName>
    <definedName name="ox_a84e32af_3b55_5a5d_a0f3_b70a67437c42" comment="milleleaf node a84e32af-3b55-5a5d-a0f3-b70a67437c42">Recycling!$BW$114</definedName>
    <definedName name="ox_a852164d_1868_5613_bc37_b77da0aa1c94" comment="milleleaf node a852164d-1868-5613-bc37-b77da0aa1c94">Resume_SensAnal!$L$211</definedName>
    <definedName name="ox_a853d9d6_a353_5800_bd22_d6addff43d7b" comment="milleleaf node a853d9d6-a353-5800-bd22-d6addff43d7b">Resume_SensAnal!$R$75</definedName>
    <definedName name="ox_a855372a_edf6_51f2_abc0_ec612cbebac2" comment="milleleaf node a855372a-edf6-51f2-abc0-ec612cbebac2">'Heat map article'!$O$54</definedName>
    <definedName name="ox_a85b5f3b_69dc_5bf9_8bc0_d295a496d3d1" comment="milleleaf node a85b5f3b-69dc-5bf9-8bc0-d295a496d3d1">'Use Phase'!$K$9</definedName>
    <definedName name="ox_a85d1db7_ad57_5fd9_9ad7_3335912a3e42" comment="milleleaf node a85d1db7-ad57-5fd9-9ad7-3335912a3e42">Graphs!$F$42</definedName>
    <definedName name="ox_a85e6a1e_16c8_557f_ac60_f41e67c960ab" comment="milleleaf node a85e6a1e-16c8-557f-ac60-f41e67c960ab">Recycling!$A$1</definedName>
    <definedName name="ox_a8603735_87fc_518b_b16a_d678f37b7a47" comment="milleleaf node a8603735-87fc-518b-b16a-d678f37b7a47">Production!$AL$7</definedName>
    <definedName name="ox_a8644d95_bb0d_5512_a845_6ba54a61a120" comment="milleleaf node a8644d95-bb0d-5512-a845-6ba54a61a120">Recycling!$AB$132</definedName>
    <definedName name="ox_a865a3ff_bc58_58ba_9bb9_1a05a549a5df" comment="milleleaf node a865a3ff-bc58-58ba-9bb9-1a05a549a5df">Production!$H$169</definedName>
    <definedName name="ox_a867619a_9550_580d_9c24_ecb58a0ce7a3" comment="milleleaf node a867619a-9550-580d-9c24-ecb58a0ce7a3">Production!$Y$158</definedName>
    <definedName name="ox_a86a08f1_9a9c_5079_888d_8a1f3c08e902" comment="milleleaf node a86a08f1-9a9c-5079-888d-8a1f3c08e902">Recycling!$AN$106</definedName>
    <definedName name="ox_a870e696_65ec_50d0_a0ee_b51df6389e72" comment="milleleaf node a870e696-65ec-50d0-a0ee-b51df6389e72">Recycling!$R$199</definedName>
    <definedName name="ox_a87184dc_0b67_57e4_8235_ef9dfaa1f2c5" comment="milleleaf node a87184dc-0b67-57e4-8235-ef9dfaa1f2c5">Resume_SensAnal!$W$18</definedName>
    <definedName name="ox_a8759bb9_615d_5e41_ad55_1e986aced5c9" comment="milleleaf node a8759bb9-615d-5e41-ad55-1e986aced5c9">Recycling!$O$95</definedName>
    <definedName name="ox_a8776287_1dc2_51e8_b4ff_21256a88fea6" comment="milleleaf node a8776287-1dc2-51e8-b4ff-21256a88fea6">'Use Phase_Grid'!$N$96</definedName>
    <definedName name="ox_a87eb832_56fb_5f3f_95f8_72c40c48798c" comment="milleleaf node a87eb832-56fb-5f3f-95f8-72c40c48798c">'Heat map article'!$R$36</definedName>
    <definedName name="ox_a87f42fc_3006_5f08_9580_281498fde27d" comment="milleleaf node a87f42fc-3006-5f08-9580-281498fde27d">'Heat map article'!$AD$129</definedName>
    <definedName name="ox_a88201e1_462d_5d14_a699_f581d17ddae6" comment="milleleaf node a88201e1-462d-5d14-a699-f581d17ddae6">'Use Phase_Grid'!$O$136</definedName>
    <definedName name="ox_a882975a_99e8_5701_9ff5_2f32052658d7" comment="milleleaf node a882975a-99e8-5701-9ff5-2f32052658d7">'Use Phase'!$L$59</definedName>
    <definedName name="ox_a882df3b_4d67_51bb_b320_74a2eac2bf5a" comment="milleleaf node a882df3b-4d67-51bb-b320-74a2eac2bf5a">Resume_SensAnal!$E$16</definedName>
    <definedName name="ox_a882e0a6_7e1b_5c80_8960_5262d9206021" comment="milleleaf node a882e0a6-7e1b-5c80-8960-5262d9206021">Resume_SensAnal!$R$58</definedName>
    <definedName name="ox_a8842b60_790e_5cb1_bccf_e6b67f9f724d" comment="milleleaf node a8842b60-790e-5cb1-bccf-e6b67f9f724d">Graphs!$Q$5</definedName>
    <definedName name="ox_a8878e9a_2a06_59d9_b3de_83c4afb624c8" comment="milleleaf node a8878e9a-2a06-59d9-b3de-83c4afb624c8">'Use Phase'!$L$253</definedName>
    <definedName name="ox_a88d2798_89f9_5396_af0f_c2fba449bfa9" comment="milleleaf node a88d2798-89f9-5396-af0f-c2fba449bfa9">Resume_SensAnal!$S$37</definedName>
    <definedName name="ox_a88d8142_393d_5a21_ab04_818791176520" comment="milleleaf node a88d8142-393d-5a21-ab04-818791176520">Resume_SensAnal!$H$44</definedName>
    <definedName name="ox_a89117ae_ea20_53dd_a802_3069f2e904f1" comment="milleleaf node a89117ae-ea20-53dd-a802-3069f2e904f1">Production!$AV$45</definedName>
    <definedName name="ox_a892b996_ae92_50f3_a6cf_670ac5622b8e" comment="milleleaf node a892b996-ae92-50f3-a6cf-670ac5622b8e">Production!$W$62</definedName>
    <definedName name="ox_a89516a6_8ce5_542d_8f29_042ca99bb039" comment="milleleaf node a89516a6-8ce5-542d-8f29-042ca99bb039">Resume_SensAnal!$AO$105</definedName>
    <definedName name="ox_a8954998_c949_5662_865e_a09a5362fa11" comment="milleleaf node a8954998-c949-5662-865e-a09a5362fa11">'Use Phase'!$P$196</definedName>
    <definedName name="ox_a8965ed6_3344_56de_9f8c_2a7d948df3ba" comment="milleleaf node a8965ed6-3344-56de-9f8c-2a7d948df3ba">Recycling!$T$199</definedName>
    <definedName name="ox_a89a6742_32da_536c_8a85_f94fb154e648" comment="milleleaf node a89a6742-32da-536c-8a85-f94fb154e648">Resume_SensAnal!$M$56</definedName>
    <definedName name="ox_a89ba86a_acd1_5562_8e0a_5c4ee76acef4" comment="milleleaf node a89ba86a-acd1-5562-8e0a-5c4ee76acef4">'Heat map article'!$AV$16</definedName>
    <definedName name="ox_a89d3877_7cc0_5ec2_b063_57449266ec26" comment="milleleaf node a89d3877-7cc0-5ec2-b063-57449266ec26">Production!$AA$57</definedName>
    <definedName name="ox_a89d8eef_a3be_5997_84f1_77d7335394f7" comment="milleleaf node a89d8eef-a3be-5997-84f1-77d7335394f7">'Use Phase'!$P$8</definedName>
    <definedName name="ox_a89e88d5_d22b_5cb1_b19d_d3fdc602179a" comment="milleleaf node a89e88d5-d22b-5cb1-b19d-d3fdc602179a">Resume_SensAnal!$I$121</definedName>
    <definedName name="ox_a89fcbe6_d646_5ac4_adda_68b40a2c76ee" comment="milleleaf node a89fcbe6-d646-5ac4-adda-68b40a2c76ee">'Use Phase'!$O$240</definedName>
    <definedName name="ox_a8a14400_ab86_5a81_98a5_f2728f306c6d" comment="milleleaf node a8a14400-ab86-5a81-98a5-f2728f306c6d">'Heat map article'!$AB$81</definedName>
    <definedName name="ox_a8a352b8_113f_5295_8d90_8028e6de33a2" comment="milleleaf node a8a352b8-113f-5295-8d90-8028e6de33a2">Production!$J$162</definedName>
    <definedName name="ox_a8a9706d_852d_57c4_a063_01818ca69c92" comment="milleleaf node a8a9706d-852d-57c4-a063-01818ca69c92">'Heat map article'!$V$111</definedName>
    <definedName name="ox_a8a991b4_0823_592f_8950_f41368e314e0" comment="milleleaf node a8a991b4-0823-592f-8950-f41368e314e0">Resume_SensAnal!$U$205</definedName>
    <definedName name="ox_a8a9b1e8_0540_50bc_81a1_25124e124c9a" comment="milleleaf node a8a9b1e8-0540-50bc-81a1-25124e124c9a">Resume_SensAnal!$E$103</definedName>
    <definedName name="ox_a8ac2be1_983d_573f_abf3_dc49a6f4c33e" comment="milleleaf node a8ac2be1-983d-573f-abf3-dc49a6f4c33e">'Heat map article'!$AE$77</definedName>
    <definedName name="ox_a8ac5bf8_be12_5d8d_8d7d_5814f54a670c" comment="milleleaf node a8ac5bf8-be12-5d8d-8d7d-5814f54a670c">Graphs!$P$49</definedName>
    <definedName name="ox_a8af1686_6f19_5f08_be5b_9e1a5af806d3" comment="milleleaf node a8af1686-6f19-5f08-be5b-9e1a5af806d3">'Use Phase'!$V$201</definedName>
    <definedName name="ox_a8b38ad4_b0d3_5c8a_bf48_1f32fd03d516" comment="milleleaf node a8b38ad4-b0d3-5c8a-bf48-1f32fd03d516">'Heat map article'!$AA$109</definedName>
    <definedName name="ox_a8b72b75_25df_5f1a_991a_be50116f5e2b" comment="milleleaf node a8b72b75-25df-5f1a-991a-be50116f5e2b">Recycling!$BQ$111</definedName>
    <definedName name="ox_a8b7a10b_b2f4_5757_821b_e43a29f81be8" comment="milleleaf node a8b7a10b-b2f4-5757-821b-e43a29f81be8">'Heat map article'!$Q$53</definedName>
    <definedName name="ox_a8bb7b38_122a_54c4_95a8_c542d63ca7b8" comment="milleleaf node a8bb7b38-122a-54c4-95a8-c542d63ca7b8">'Use Phase'!$M$249</definedName>
    <definedName name="ox_a8bf6f8c_fac8_5f86_87a6_d55d5af43e54" comment="milleleaf node a8bf6f8c-fac8-5f86-87a6-d55d5af43e54">Recycling!$AY$93</definedName>
    <definedName name="ox_a8c08633_871e_5a27_afb5_5b21265c1d53" comment="milleleaf node a8c08633-871e-5a27-afb5-5b21265c1d53">'Heat map article'!$U$93</definedName>
    <definedName name="ox_a8c298dc_8c3a_54c2_bbb9_ae10fbaa0c82" comment="milleleaf node a8c298dc-8c3a-54c2-bbb9-ae10fbaa0c82">'Use Phase'!$Q$304</definedName>
    <definedName name="ox_a8c3a0cd_278c_5af7_89e5_4fe6f46cd258" comment="milleleaf node a8c3a0cd-278c-5af7-89e5-4fe6f46cd258">Resume_SensAnal!$G$61</definedName>
    <definedName name="ox_a8c71b51_13c6_57e1_9e8e_55cc775f51a9" comment="milleleaf node a8c71b51-13c6-57e1-9e8e-55cc775f51a9">Graphs!$L$54</definedName>
    <definedName name="ox_a8c7cd02_3581_5f25_aea0_2b34a9112d78" comment="milleleaf node a8c7cd02-3581-5f25-aea0-2b34a9112d78">'Use Phase_Grid'!$V$213</definedName>
    <definedName name="ox_a8c93698_5514_520f_821c_e5c192e12c68" comment="milleleaf node a8c93698-5514-520f-821c-e5c192e12c68">Recycling!$S$171</definedName>
    <definedName name="ox_a8cdc941_ba6c_5105_b4c1_e99965d2c07f" comment="milleleaf node a8cdc941-ba6c-5105-b4c1-e99965d2c07f">'Use Phase'!$R$58</definedName>
    <definedName name="ox_a8d1da6f_ae17_5bb0_a8ae_15fec7a84165" comment="milleleaf node a8d1da6f-ae17-5bb0-a8ae-15fec7a84165">Graphs!$L$34</definedName>
    <definedName name="ox_a8d34f06_7d5c_5b8d_b9ee_9cf1fcffbacc" comment="milleleaf node a8d34f06-7d5c-5b8d-b9ee-9cf1fcffbacc">Resume_SensAnal!$O$215</definedName>
    <definedName name="ox_a8d89b52_cb98_5ed4_8bdb_c118fcbe994a" comment="milleleaf node a8d89b52-cb98-5ed4-8bdb-c118fcbe994a">'Use Phase'!$M$65</definedName>
    <definedName name="ox_a8d8c22d_cb4a_5eab_bf0f_09d653c82da9" comment="milleleaf node a8d8c22d-cb4a-5eab-bf0f-09d653c82da9">'Use Phase_Grid'!$P$198</definedName>
    <definedName name="ox_a8dcb359_90a4_5f09_a091_957291e29f81" comment="milleleaf node a8dcb359-90a4-5f09-a091-957291e29f81">Production!$J$104</definedName>
    <definedName name="ox_a8ded1ee_af37_506d_9460_7cb412a3458b" comment="milleleaf node a8ded1ee-af37-506d-9460-7cb412a3458b">'Use Phase'!$Q$112</definedName>
    <definedName name="ox_a8e0feba_25f2_5ee6_842d_3c634df18c4b" comment="milleleaf node a8e0feba-25f2-5ee6-842d-3c634df18c4b">Resume_SensAnal!$E$42</definedName>
    <definedName name="ox_a8e21538_2b45_5088_94a6_220cbacc7bfb" comment="milleleaf node a8e21538-2b45-5088-94a6-220cbacc7bfb">'Use Phase_Grid'!$M$33</definedName>
    <definedName name="ox_a8e2481d_2786_5b39_90c1_a4a3355d0120" comment="milleleaf node a8e2481d-2786-5b39-90c1-a4a3355d0120">Recycling!$AV$93</definedName>
    <definedName name="ox_a8e51511_7462_5acf_b6ef_485261eb9e80" comment="milleleaf node a8e51511-7462-5acf-b6ef-485261eb9e80">'Heat map article'!$J$11</definedName>
    <definedName name="ox_a8e81761_46f1_530e_a2b3_0ba95d596f41" comment="milleleaf node a8e81761-46f1-530e-a2b3-0ba95d596f41">Graphs!$P$47</definedName>
    <definedName name="ox_a8e8939c_4122_5649_b7f4_770d431b03a1" comment="milleleaf node a8e8939c-4122-5649-b7f4-770d431b03a1">'Heat map article'!$AD$122</definedName>
    <definedName name="ox_a8ea8490_a1b6_54c5_a8c9_1ebf5e2a0981" comment="milleleaf node a8ea8490-a1b6-54c5-a8c9-1ebf5e2a0981">'Heat map article'!$H$90</definedName>
    <definedName name="ox_a8eaa482_0cb1_57a8_bb8b_43f7b7283964" comment="milleleaf node a8eaa482-0cb1-57a8-bb8b-43f7b7283964">'Use Phase'!$P$272</definedName>
    <definedName name="ox_a8ec69d1_d0f1_55ab_bae4_9d9050b3bfe0" comment="milleleaf node a8ec69d1-d0f1-55ab-bae4-9d9050b3bfe0">Production!$C$28</definedName>
    <definedName name="ox_a8ed7b1c_1d42_5565_8d57_ace19c9824cf" comment="milleleaf node a8ed7b1c-1d42-5565-8d57-ace19c9824cf">Production!$AM$6</definedName>
    <definedName name="ox_a8f4ddd9_39ce_570d_b92d_bf30f3be1b73" comment="milleleaf node a8f4ddd9-39ce-570d-b92d-bf30f3be1b73">'Use Phase'!$W$176</definedName>
    <definedName name="ox_a8f5143b_8579_5a09_9187_7f2929e21306" comment="milleleaf node a8f5143b-8579-5a09-9187-7f2929e21306">'Use Phase'!$N$150</definedName>
    <definedName name="ox_a8fd43ca_2813_5831_b77f_e7a0218ec2bf" comment="milleleaf node a8fd43ca-2813-5831-b77f-e7a0218ec2bf">Graphs!$N$20</definedName>
    <definedName name="ox_a9044b9d_a76a_5fae_b668_30d151621e61" comment="milleleaf node a9044b9d-a76a-5fae-b668-30d151621e61">Recycling!$I$134</definedName>
    <definedName name="ox_a909e1fd_92f4_5c87_8c14_b793929bef4b" comment="milleleaf node a909e1fd-92f4-5c87-8c14-b793929bef4b">'Use Phase'!$AG$248</definedName>
    <definedName name="ox_a90ac7ca_7c5b_506d_bda1_64552a49dc10" comment="milleleaf node a90ac7ca-7c5b-506d-bda1-64552a49dc10">'Use Phase_Grid'!$K$93</definedName>
    <definedName name="ox_a90e7111_f43b_5c20_8610_c28c04af0324" comment="milleleaf node a90e7111-f43b-5c20-8610-c28c04af0324">Recycling!$AM$153</definedName>
    <definedName name="ox_a90f0b21_70a5_521c_bdf9_48419f72ba2d" comment="milleleaf node a90f0b21-70a5-521c-bdf9-48419f72ba2d">'Use Phase'!$Q$15</definedName>
    <definedName name="ox_a911650c_ab40_5c1c_a468_df7c532bf0b6" comment="milleleaf node a911650c-ab40-5c1c-a468-df7c532bf0b6">Resume_SensAnal!$X$15</definedName>
    <definedName name="ox_a91911ab_7ec7_542c_91a0_eb3d94b1ab91" comment="milleleaf node a91911ab-7ec7-542c-91a0-eb3d94b1ab91">Resume_SensAnal!$V$6</definedName>
    <definedName name="ox_a91caba9_138b_55f6_ac66_0cbc7093b4c3" comment="milleleaf node a91caba9-138b-55f6-ac66-0cbc7093b4c3">'Heat map article'!$F$23</definedName>
    <definedName name="ox_a920759e_bda9_5589_8522_e0c1650e8d68" comment="milleleaf node a920759e-bda9-5589-8522-e0c1650e8d68">'Heat map article'!$V$8</definedName>
    <definedName name="ox_a920a40f_cd2a_5bcb_b770_8b628b2044b2" comment="milleleaf node a920a40f-cd2a-5bcb-b770-8b628b2044b2">'Heat map article'!$H$16</definedName>
    <definedName name="ox_a924c32d_97f1_5908_8f97_6e5c1b7f781f" comment="milleleaf node a924c32d-97f1-5908-8f97-6e5c1b7f781f">'Heat map article'!$BB$23</definedName>
    <definedName name="ox_a92cdd96_ea30_578f_8612_3fb97573a8aa" comment="milleleaf node a92cdd96-ea30-578f-8612-3fb97573a8aa">'Use Phase'!$F$44</definedName>
    <definedName name="ox_a92d4847_2f36_550e_92f4_8c238375490e" comment="milleleaf node a92d4847-2f36-550e-92f4-8c238375490e">Resume_SensAnal!$N$11</definedName>
    <definedName name="ox_a92d885f_53e7_5a9b_a4be_341268440b84" comment="milleleaf node a92d885f-53e7-5a9b-a4be-341268440b84">Production!$Z$206</definedName>
    <definedName name="ox_a92f1f88_2a04_5ec8_83c2_a8aef1701638" comment="milleleaf node a92f1f88-2a04-5ec8-83c2-a8aef1701638">Resume_SensAnal!$K$96</definedName>
    <definedName name="ox_a92f9b4d_a58e_5652_a949_995e7e396517" comment="milleleaf node a92f9b4d-a58e-5652-a949-995e7e396517">'Use Phase'!$U$298</definedName>
    <definedName name="ox_a930377d_0624_5306_ab40_92f2dc8a2d50" comment="milleleaf node a930377d-0624-5306-ab40-92f2dc8a2d50">'Use Phase'!$L$12</definedName>
    <definedName name="ox_a9327dd0_8cbb_5698_9ae1_d0253d7501d7" comment="milleleaf node a9327dd0-8cbb-5698-9ae1-d0253d7501d7">Recycling!$BK$309</definedName>
    <definedName name="ox_a937b9a5_586b_5fc1_bb5e_5fca11f8a441" comment="milleleaf node a937b9a5-586b-5fc1-bb5e-5fca11f8a441">Recycling!$AF$188</definedName>
    <definedName name="ox_a938434a_703e_588a_b910_86333aca97b3" comment="milleleaf node a938434a-703e-588a-b910-86333aca97b3">'Heat map article'!$V$73</definedName>
    <definedName name="ox_a939901f_7cbf_56d5_bfd4_f6ebd7842af0" comment="milleleaf node a939901f-7cbf-56d5-bfd4-f6ebd7842af0">'Heat map article'!$G$18</definedName>
    <definedName name="ox_a939cb57_4558_5723_85e3_c51d4fbdc41e" comment="milleleaf node a939cb57-4558-5723-85e3-c51d4fbdc41e">'Use Phase'!$K$350</definedName>
    <definedName name="ox_a93bc82c_dd31_5719_b90a_a2e40498affb" comment="milleleaf node a93bc82c-dd31-5719-b90a-a2e40498affb">'Use Phase'!$Q$55</definedName>
    <definedName name="ox_a93ca5d7_cae0_5bd7_84fb_ab5adba4eead" comment="milleleaf node a93ca5d7-cae0-5bd7-84fb-ab5adba4eead">'Heat map article'!$AS$28</definedName>
    <definedName name="ox_a93eabf1_a3a5_56ba_a902_f83e85e41dd2" comment="milleleaf node a93eabf1-a3a5-56ba-a902-f83e85e41dd2">Resume_SensAnal!$D$88</definedName>
    <definedName name="ox_a941f4e9_48b3_5a44_a9c2_1f1b33815e11" comment="milleleaf node a941f4e9-48b3-5a44-a9c2-1f1b33815e11">'Heat map article'!$C$79</definedName>
    <definedName name="ox_a946de79_d4ee_56ce_b0c0_41e5756427a7" comment="milleleaf node a946de79-d4ee-56ce-b0c0-41e5756427a7">'Use Phase_Grid'!$Q$12</definedName>
    <definedName name="ox_a94833db_6d50_56a0_bd31_fb2757850a9e" comment="milleleaf node a94833db-6d50-56a0-bd31-fb2757850a9e">Recycling!$BR$118</definedName>
    <definedName name="ox_a948db93_c36a_5374_bf2f_a7e9dcec70eb" comment="milleleaf node a948db93-c36a-5374-bf2f-a7e9dcec70eb">Recycling!$BK$345</definedName>
    <definedName name="ox_a94a971f_fb9b_5c8d_b0e9_5d6a8f760c12" comment="milleleaf node a94a971f-fb9b-5c8d-b0e9-5d6a8f760c12">'Heat map article'!$AH$19</definedName>
    <definedName name="ox_a94b9842_d339_5b61_946a_2ec44aacd249" comment="milleleaf node a94b9842-d339-5b61-946a-2ec44aacd249">Resume_SensAnal!$E$192</definedName>
    <definedName name="ox_a952271b_5681_5252_8c06_91fdfa25179d" comment="milleleaf node a952271b-5681-5252-8c06-91fdfa25179d">Recycling!$BS$114</definedName>
    <definedName name="ox_a952beb3_1509_5b53_92f0_30082f16f227" comment="milleleaf node a952beb3-1509-5b53-92f0-30082f16f227">Graphs!$I$58</definedName>
    <definedName name="ox_a95acd8a_cb61_57b5_a1f1_fe29010347a6" comment="milleleaf node a95acd8a-cb61-57b5-a1f1-fe29010347a6">'Heat map article'!$AJ$25</definedName>
    <definedName name="ox_a95ada7c_8ae3_508a_b3ec_a6c396a0a138" comment="milleleaf node a95ada7c-8ae3-508a-b3ec-a6c396a0a138">Resume_SensAnal!$T$16</definedName>
    <definedName name="ox_a95c7613_1b9b_5241_99d0_24f1f22145c6" comment="milleleaf node a95c7613-1b9b-5241-99d0-24f1f22145c6">Production!$O$191</definedName>
    <definedName name="ox_a961e4f6_2122_5d8a_afc5_3752521c3319" comment="milleleaf node a961e4f6-2122-5d8a-afc5-3752521c3319">Production!$BB$4</definedName>
    <definedName name="ox_a96792ef_54bc_5709_97a0_53b1a7d50ad0" comment="milleleaf node a96792ef-54bc-5709-97a0-53b1a7d50ad0">'Use Phase'!$AH$301</definedName>
    <definedName name="ox_a967cd6d_d7c9_5910_bc65_6cbf31594e31" comment="milleleaf node a967cd6d-d7c9-5910-bc65-6cbf31594e31">'Use Phase'!$AF$213</definedName>
    <definedName name="ox_a96fb2ca_a636_50a2_aa11_0abc1a76a343" comment="milleleaf node a96fb2ca-a636-50a2-aa11-0abc1a76a343">'Use Phase'!$AG$273</definedName>
    <definedName name="ox_a97114a2_73d0_5c2e_bc4c_a7fbadc97e54" comment="milleleaf node a97114a2-73d0-5c2e-bc4c-a7fbadc97e54">'Use Phase'!$AI$305</definedName>
    <definedName name="ox_a971d848_e698_588c_85e6_f781a5a9dd00" comment="milleleaf node a971d848-e698-588c-85e6-f781a5a9dd00">Resume_SensAnal!$AN$43</definedName>
    <definedName name="ox_a9742698_7781_5c02_9816_594f24d25e90" comment="milleleaf node a9742698-7781-5c02-9816-594f24d25e90">Resume_SensAnal!$G$69</definedName>
    <definedName name="ox_a974d7c1_2660_54f2_b990_3be3d35c4d0e" comment="milleleaf node a974d7c1-2660-54f2-b990-3be3d35c4d0e">Production!$BM$226</definedName>
    <definedName name="ox_a9784d9f_eef4_57e2_b90e_90ada1dc4543" comment="milleleaf node a9784d9f-eef4-57e2-b90e-90ada1dc4543">Resume_SensAnal!$G$17</definedName>
    <definedName name="ox_a97ad8a1_b044_5b09_a76b_94c8db599040" comment="milleleaf node a97ad8a1-b044-5b09-a76b-94c8db599040">Recycling!$AV$94</definedName>
    <definedName name="ox_a97b0efa_6303_51f1_a548_19834336a6b7" comment="milleleaf node a97b0efa-6303-51f1-a548-19834336a6b7">Resume_SensAnal!$J$132</definedName>
    <definedName name="ox_a97f3eb6_c735_59dd_a126_5dddaae163dd" comment="milleleaf node a97f3eb6-c735-59dd-a126-5dddaae163dd">'Use Phase'!$P$208</definedName>
    <definedName name="ox_a9860c18_1b9d_5f36_996f_5cfa1970cbec" comment="milleleaf node a9860c18-1b9d-5f36-996f-5cfa1970cbec">'Heat map article'!$L$59</definedName>
    <definedName name="ox_a9863652_e5c4_5c62_a591_7e740636dd1c" comment="milleleaf node a9863652-e5c4-5c62-a591-7e740636dd1c">Recycling!$BR$298</definedName>
    <definedName name="ox_a987207a_5e87_53fd_9037_b1f4cccf1da1" comment="milleleaf node a987207a-5e87-53fd-9037-b1f4cccf1da1">'Heat map article'!$H$92</definedName>
    <definedName name="ox_a98977e7_2fb3_5f19_a755_338fe218488c" comment="milleleaf node a98977e7-2fb3-5f19-a755-338fe218488c">'Use Phase_Grid'!$F$47</definedName>
    <definedName name="ox_a98f48c9_447c_5296_9845_0b3ca97d66b5" comment="milleleaf node a98f48c9-447c-5296-9845-0b3ca97d66b5">Resume_SensAnal!$AE$66</definedName>
    <definedName name="ox_a9977a44_d441_514b_983a_44c7f17780dc" comment="milleleaf node a9977a44-d441-514b-983a-44c7f17780dc">Recycling!$AR$56</definedName>
    <definedName name="ox_a9979cad_95ca_535b_abd2_118bde5620d3" comment="milleleaf node a9979cad-95ca-535b-abd2-118bde5620d3">Production!$AJ$53</definedName>
    <definedName name="ox_a998f7d1_093f_5d9a_a1c2_5c024b32b27d" comment="milleleaf node a998f7d1-093f-5d9a-a1c2-5c024b32b27d">'Use Phase_Grid'!$B$60</definedName>
    <definedName name="ox_a9996e23_d8e6_54a6_944b_e969c3492347" comment="milleleaf node a9996e23-d8e6-54a6-944b-e969c3492347">'Use Phase_Grid'!$Q$195</definedName>
    <definedName name="ox_a99ad45a_75d6_5bc6_9385_b252029634d4" comment="milleleaf node a99ad45a-75d6-5bc6-9385-b252029634d4">Resume_SensAnal!$E$139</definedName>
    <definedName name="ox_a99b0976_47a4_5264_aee9_24c82001bfc8" comment="milleleaf node a99b0976-47a4-5264-aee9-24c82001bfc8">'Use Phase_Grid'!$V$173</definedName>
    <definedName name="ox_a99d6960_96ad_5b0f_9ca9_8a049dbc48f9" comment="milleleaf node a99d6960-96ad-5b0f-9ca9-8a049dbc48f9">'Heat map article'!$AR$22</definedName>
    <definedName name="ox_a9a50f07_9cd5_5549_9052_ffdb62e5dddf" comment="milleleaf node a9a50f07-9cd5-5549-9052-ffdb62e5dddf">Graphs!$Q$17</definedName>
    <definedName name="ox_a9a6c80b_b800_5dd8_9b7e_1662be30ad43" comment="milleleaf node a9a6c80b-b800-5dd8-9b7e-1662be30ad43">Recycling!$Q$101</definedName>
    <definedName name="ox_a9ab1598_ebda_5975_a02c_0ccb4461749d" comment="milleleaf node a9ab1598-ebda-5975-a02c-0ccb4461749d">Recycling!$Y$88</definedName>
    <definedName name="ox_a9ac6b34_0f31_5902_b9bb_ce5afcc8abce" comment="milleleaf node a9ac6b34-0f31-5902-b9bb-ce5afcc8abce">'Heat map article'!$AA$92</definedName>
    <definedName name="ox_a9af7cae_44dc_5ca4_a128_84b663ce834a" comment="milleleaf node a9af7cae-44dc-5ca4-a128-84b663ce834a">Resume_SensAnal!$K$68</definedName>
    <definedName name="ox_a9b1307b_6d6e_54fc_9754_b35966d446c8" comment="milleleaf node a9b1307b-6d6e-54fc-9754-b35966d446c8">Graphs!$N$49</definedName>
    <definedName name="ox_a9b43f61_955d_5e2f_87e0_335f3ca9473a" comment="milleleaf node a9b43f61-955d-5e2f-87e0-335f3ca9473a">'Use Phase_Grid'!$K$64</definedName>
    <definedName name="ox_a9b64658_bccb_567a_bb10_7f6bf4479d5a" comment="milleleaf node a9b64658-bccb-567a-bb10-7f6bf4479d5a">Recycling!$BO$316</definedName>
    <definedName name="ox_a9b87c52_bc4b_5817_a639_77df877af609" comment="milleleaf node a9b87c52-bc4b-5817-a639-77df877af609">'Use Phase_Grid'!$P$46</definedName>
    <definedName name="ox_a9b9bea0_f1f1_5e2c_a187_9b0c7fff219d" comment="milleleaf node a9b9bea0-f1f1-5e2c-a187-9b0c7fff219d">Resume_SensAnal!$V$218</definedName>
    <definedName name="ox_a9bb8f15_e3ad_5d92_a3cc_0265c7cf828b" comment="milleleaf node a9bb8f15-e3ad-5d92-a3cc-0265c7cf828b">Production!$Y$215</definedName>
    <definedName name="ox_a9bf5908_7f18_516f_84c5_39bd176f1df2" comment="milleleaf node a9bf5908-7f18-516f-84c5-39bd176f1df2">'Use Phase_Grid'!$L$167</definedName>
    <definedName name="ox_a9c11d38_d1b3_5787_918e_31cdf1dc5071" comment="milleleaf node a9c11d38-d1b3-5787-918e-31cdf1dc5071">'Heat map article'!$U$58</definedName>
    <definedName name="ox_a9c57b5e_09b7_5f11_b32a_e516b1573546" comment="milleleaf node a9c57b5e-09b7-5f11-b32a-e516b1573546">'Use Phase'!$AD$206</definedName>
    <definedName name="ox_a9c7f812_56e4_527f_bf9f_9d3aae48852e" comment="milleleaf node a9c7f812-56e4-527f-bf9f-9d3aae48852e">'Use Phase'!$K$4</definedName>
    <definedName name="ox_a9cb7e3e_3be2_5a76_986e_66ae774c14a4" comment="milleleaf node a9cb7e3e-3be2-5a76-986e-66ae774c14a4">'Use Phase'!$N$162</definedName>
    <definedName name="ox_a9d209d9_166e_5df9_9907_a068e5ed7547" comment="milleleaf node a9d209d9-166e-5df9-9907-a068e5ed7547">Recycling!$AW$316</definedName>
    <definedName name="ox_a9d21688_fe7a_57b9_af82_a56948203708" comment="milleleaf node a9d21688-fe7a-57b9-af82-a56948203708">'Use Phase_Grid'!$M$75</definedName>
    <definedName name="ox_a9d4eeb2_e6ae_5a6c_af7b_c138aef302a5" comment="milleleaf node a9d4eeb2-e6ae-5a6c-af7b-c138aef302a5">'Use Phase'!$AH$282</definedName>
    <definedName name="ox_a9d7526a_9c5d_5788_86a2_bbb63ff1194f" comment="milleleaf node a9d7526a-9c5d-5788-86a2-bbb63ff1194f">'Use Phase'!$C$6</definedName>
    <definedName name="ox_a9d7d4d4_a1cd_5aaf_a500_859ead70b1ce" comment="milleleaf node a9d7d4d4-a1cd-5aaf-a500-859ead70b1ce">'Use Phase_Grid'!$D$43</definedName>
    <definedName name="ox_a9db38f2_d5b8_523f_81cb_4631477fe99a" comment="milleleaf node a9db38f2-d5b8-523f-81cb-4631477fe99a">Resume_SensAnal!$T$129</definedName>
    <definedName name="ox_a9dc8965_1460_54f5_89d1_a76492342fb5" comment="milleleaf node a9dc8965-1460-54f5-89d1-a76492342fb5">Production!$R$7</definedName>
    <definedName name="ox_a9dd701a_01b2_55ea_9ab3_ce8d90a95cc5" comment="milleleaf node a9dd701a-01b2-55ea-9ab3-ce8d90a95cc5">Production!$BM$158</definedName>
    <definedName name="ox_a9df1585_ca55_59ea_8d34_299258cec726" comment="milleleaf node a9df1585-ca55-59ea-8d34-299258cec726">Recycling!$K$203</definedName>
    <definedName name="ox_a9e23df5_587e_55f1_84da_41b2a2b22251" comment="milleleaf node a9e23df5-587e-55f1-84da-41b2a2b22251">'Use Phase_Grid'!$L$143</definedName>
    <definedName name="ox_a9e7d76a_ddc0_51c4_be7e_5f8f677afc38" comment="milleleaf node a9e7d76a-ddc0-51c4-be7e-5f8f677afc38">'Use Phase'!$Q$240</definedName>
    <definedName name="ox_a9eb55ec_b42e_5f6e_aa06_59e267ad0ed7" comment="milleleaf node a9eb55ec-b42e-5f6e-aa06-59e267ad0ed7">Recycling!$X$174</definedName>
    <definedName name="ox_a9ec5f86_c098_5cbc_9cbf_5e636dea439e" comment="milleleaf node a9ec5f86-c098-5cbc-9cbf-5e636dea439e">'Use Phase'!$N$281</definedName>
    <definedName name="ox_a9f40ea9_64d9_5104_8182_537ccdf193ac" comment="milleleaf node a9f40ea9-64d9-5104-8182-537ccdf193ac">Production!$Q$181</definedName>
    <definedName name="ox_a9f50a78_1e9b_57c8_9c7c_d7c723228af5" comment="milleleaf node a9f50a78-1e9b-57c8-9c7c-d7c723228af5">Recycling!$B$105</definedName>
    <definedName name="ox_a9f83ec7_c7fa_58a4_88b7_05556a32672f" comment="milleleaf node a9f83ec7-c7fa-58a4-88b7-05556a32672f">'Heat map article'!$M$26</definedName>
    <definedName name="ox_a9f9091a_4c89_5d5e_b6c5_141a1aa6a3e3" comment="milleleaf node a9f9091a-4c89-5d5e-b6c5-141a1aa6a3e3">'Heat map article'!$E$37</definedName>
    <definedName name="ox_a9fb8a9d_ba09_57a3_9e08_33067d17ead0" comment="milleleaf node a9fb8a9d-ba09-57a3-9e08-33067d17ead0">'Heat map article'!$BA$45</definedName>
    <definedName name="ox_a9fcb497_03df_5d55_80f6_d14d6d73d775" comment="milleleaf node a9fcb497-03df-5d55-80f6-d14d6d73d775">'Use Phase_Grid'!$J$69</definedName>
    <definedName name="ox_aa073be0_de92_5e10_81dc_2622a989ced9" comment="milleleaf node aa073be0-de92-5e10-81dc-2622a989ced9">'Use Phase'!$AJ$251</definedName>
    <definedName name="ox_aa079ae9_fe20_50b9_ada4_873069741aab" comment="milleleaf node aa079ae9-fe20-50b9-ada4-873069741aab">Production!$BQ$19</definedName>
    <definedName name="ox_aa08d5e5_5d37_5b71_8d5d_8f0dc55c3eed" comment="milleleaf node aa08d5e5-5d37-5b71-8d5d-8f0dc55c3eed">Recycling!$BQ$332</definedName>
    <definedName name="ox_aa09b930_69b1_56c5_8be1_5e89099fb6a3" comment="milleleaf node aa09b930-69b1-56c5-8be1-5e89099fb6a3">'Use Phase_Grid'!$L$31</definedName>
    <definedName name="ox_aa0c73e7_cee2_5dd3_aa3f_7846c77fe933" comment="milleleaf node aa0c73e7-cee2-5dd3-aa3f-7846c77fe933">'Use Phase'!$AF$211</definedName>
    <definedName name="ox_aa0d6815_efb7_5b6b_b56d_c3db0b1c6542" comment="milleleaf node aa0d6815-efb7-5b6b-b56d-c3db0b1c6542">Production!$H$70</definedName>
    <definedName name="ox_aa10639d_f62d_51b4_b209_2ee97ae5caa8" comment="milleleaf node aa10639d-f62d-51b4-b209-2ee97ae5caa8">Recycling!$AD$91</definedName>
    <definedName name="ox_aa1425ac_c220_5bee_9407_22b78f00537a" comment="milleleaf node aa1425ac-c220-5bee-9407-22b78f00537a">'Use Phase_Grid'!$Q$18</definedName>
    <definedName name="ox_aa147768_d3c2_5b1b_94ca_e11dad5d65fd" comment="milleleaf node aa147768-d3c2-5b1b-94ca-e11dad5d65fd">Graphs!$F$39</definedName>
    <definedName name="ox_aa14a889_68c3_58d2_9651_6b7bad5f3cc9" comment="milleleaf node aa14a889-68c3-58d2-9651-6b7bad5f3cc9">Resume_SensAnal!$I$139</definedName>
    <definedName name="ox_aa1636bb_eb44_5986_9fea_73dfcf3b184c" comment="milleleaf node aa1636bb-eb44-5986-9fea-73dfcf3b184c">Recycling!$AE$101</definedName>
    <definedName name="ox_aa16e05e_688d_5410_be01_58f22910a6e0" comment="milleleaf node aa16e05e-688d-5410-be01-58f22910a6e0">Graphs!$F$5</definedName>
    <definedName name="ox_aa1a3649_7ee6_50cb_9b7e_756e13dcf12d" comment="milleleaf node aa1a3649-7ee6-50cb-9b7e-756e13dcf12d">Recycling!$AN$116</definedName>
    <definedName name="ox_aa1d7d22_18e5_5fca_9120_a9c776756bc7" comment="milleleaf node aa1d7d22-18e5-5fca-9120-a9c776756bc7">'Heat map article'!$AD$38</definedName>
    <definedName name="ox_aa1f31e7_15a8_5e2c_b91c_8d718ba7d4bc" comment="milleleaf node aa1f31e7-15a8-5e2c-b91c-8d718ba7d4bc">'Heat map article'!$X$54</definedName>
    <definedName name="ox_aa1fecd3_fe0d_5c84_96cb_29d76f8bf806" comment="milleleaf node aa1fecd3-fe0d-5c84-96cb-29d76f8bf806">Resume_SensAnal!$T$73</definedName>
    <definedName name="ox_aa21c1dc_7063_5236_b032_ff44b32dcaeb" comment="milleleaf node aa21c1dc-7063-5236-b032-ff44b32dcaeb">Recycling!$O$152</definedName>
    <definedName name="ox_aa265476_9fd3_5120_bfa4_4f9b7f26f65c" comment="milleleaf node aa265476-9fd3-5120-bfa4-4f9b7f26f65c">Recycling!$P$96</definedName>
    <definedName name="ox_aa2e59b8_a7bd_572b_a18b_64237c0fcdc0" comment="milleleaf node aa2e59b8-a7bd-572b-a18b-64237c0fcdc0">Production!$F$40</definedName>
    <definedName name="ox_aa327a77_59f5_54be_99cb_89c408cdfb0c" comment="milleleaf node aa327a77-59f5-54be-99cb-89c408cdfb0c">Resume_SensAnal!$B$197</definedName>
    <definedName name="ox_aa338096_f2ae_5ee7_8dd6_525acb2e7e38" comment="milleleaf node aa338096-f2ae-5ee7-8dd6-525acb2e7e38">'Use Phase_Grid'!$N$77</definedName>
    <definedName name="ox_aa3619ef_af73_5cb6_b096_95010dcc3a1a" comment="milleleaf node aa3619ef-af73-5cb6-b096-95010dcc3a1a">Recycling!$I$170</definedName>
    <definedName name="ox_aa374d51_9d89_5eef_8837_5c22abcdbdbb" comment="milleleaf node aa374d51-9d89-5eef-8837-5c22abcdbdbb">'Use Phase_Grid'!$C$23</definedName>
    <definedName name="ox_aa38a298_087b_5d0a_a02f_d22395ab6853" comment="milleleaf node aa38a298-087b-5d0a-a02f-d22395ab6853">'Heat map article'!$V$94</definedName>
    <definedName name="ox_aa40167e_9af8_5c49_aff7_a4a35767099f" comment="milleleaf node aa40167e-9af8-5c49-aff7-a4a35767099f">'Heat map article'!$C$50</definedName>
    <definedName name="ox_aa44b732_f81e_5722_9ce5_c336ba825c01" comment="milleleaf node aa44b732-f81e-5722-9ce5-c336ba825c01">Resume_SensAnal!$N$115</definedName>
    <definedName name="ox_aa4bb01a_2097_5775_8929_9727f77934b8" comment="milleleaf node aa4bb01a-2097-5775-8929-9727f77934b8">Recycling!$BJ$306</definedName>
    <definedName name="ox_aa4bc38a_f7a5_580a_ae8e_be025adf4e85" comment="milleleaf node aa4bc38a-f7a5-580a-ae8e-be025adf4e85">'Use Phase'!$L$155</definedName>
    <definedName name="ox_aa4e80fb_f3f3_552e_820f_65c4094174a7" comment="milleleaf node aa4e80fb-f3f3-552e-820f-65c4094174a7">'Heat map article'!$AT$21</definedName>
    <definedName name="ox_aa50ff22_d8f7_5132_8ef4_7e29cfbd52f6" comment="milleleaf node aa50ff22-d8f7-5132-8ef4-7e29cfbd52f6">'Use Phase_Grid'!$W$152</definedName>
    <definedName name="ox_aa51dd30_0b24_5f1b_9c0c_39e0918fb3f4" comment="milleleaf node aa51dd30-0b24-5f1b-9c0c-39e0918fb3f4">'Heat map article'!$AG$149</definedName>
    <definedName name="ox_aa523677_aeda_5a9d_b2a8_86e849df2d3e" comment="milleleaf node aa523677-aeda-5a9d-b2a8-86e849df2d3e">'Use Phase_Grid'!$U$212</definedName>
    <definedName name="ox_aa524a52_de41_59da_8193_37998a684225" comment="milleleaf node aa524a52-de41-59da-8193-37998a684225">'Heat map article'!$AG$150</definedName>
    <definedName name="ox_aa58a488_5bb6_5454_a342_9679069f61f9" comment="milleleaf node aa58a488-5bb6-5454-a342-9679069f61f9">'Heat map article'!$Q$141</definedName>
    <definedName name="ox_aa5aeffd_f4dc_5b45_a10f_cbb32b7da13c" comment="milleleaf node aa5aeffd-f4dc-5b45-a10f-cbb32b7da13c">Recycling!$AI$91</definedName>
    <definedName name="ox_aa5b2229_22cf_5461_a67c_ebe9e36d5683" comment="milleleaf node aa5b2229-22cf-5461-a67c-ebe9e36d5683">Resume_SensAnal!$G$132</definedName>
    <definedName name="ox_aa5b580d_820f_5022_9da9_07466bedef5c" comment="milleleaf node aa5b580d-820f-5022-9da9-07466bedef5c">Graphs!$M$58</definedName>
    <definedName name="ox_aa5b8380_0c2a_5076_ae5d_f414cced95c2" comment="milleleaf node aa5b8380-0c2a-5076-ae5d-f414cced95c2">'Heat map article'!$R$63</definedName>
    <definedName name="ox_aa5e0cbb_b939_513c_a2ad_3957f2709d33" comment="milleleaf node aa5e0cbb-b939-513c-a2ad-3957f2709d33">Production!$AV$210</definedName>
    <definedName name="ox_aa5fb8cb_650a_52d1_9a1e_8190071dfa2b" comment="milleleaf node aa5fb8cb-650a-52d1-9a1e-8190071dfa2b">'Heat map article'!$U$83</definedName>
    <definedName name="ox_aa62e03f_e0d1_5517_8710_c242eebf630d" comment="milleleaf node aa62e03f-e0d1-5517-8710-c242eebf630d">Resume_SensAnal!$T$67</definedName>
    <definedName name="ox_aa632e8d_2bd5_59e1_954b_b38803b4cce5" comment="milleleaf node aa632e8d-2bd5-59e1-954b-b38803b4cce5">'Heat map article'!$O$56</definedName>
    <definedName name="ox_aa665e69_be31_50a4_bf61_467566115321" comment="milleleaf node aa665e69-be31-50a4-bf61-467566115321">'Use Phase'!$T$169</definedName>
    <definedName name="ox_aa6cf37b_9215_52c1_bc92_b3bc37f60c17" comment="milleleaf node aa6cf37b-9215-52c1-bc92-b3bc37f60c17">'Use Phase_Grid'!$S$197</definedName>
    <definedName name="ox_aa6e3b41_cad9_5923_9195_63af14641ee6" comment="milleleaf node aa6e3b41-cad9-5923-9195-63af14641ee6">'Use Phase'!$L$374</definedName>
    <definedName name="ox_aa6e4597_0ed0_50bd_bbfe_851c7b202091" comment="milleleaf node aa6e4597-0ed0-50bd-bbfe-851c7b202091">Production!$BE$221</definedName>
    <definedName name="ox_aa72c6fe_b6f9_566b_b22b_674ee5c0976b" comment="milleleaf node aa72c6fe-b6f9-566b-b22b-674ee5c0976b">Production!$Z$149</definedName>
    <definedName name="ox_aa7706d0_7c14_537e_8cfb_8a7be3237aed" comment="milleleaf node aa7706d0-7c14-537e-8cfb-8a7be3237aed">'Use Phase_Grid'!$J$144</definedName>
    <definedName name="ox_aa780c87_1f73_54dd_a83c_f3741fb5ca47" comment="milleleaf node aa780c87-1f73-54dd-a83c-f3741fb5ca47">Resume_SensAnal!$J$156</definedName>
    <definedName name="ox_aa7c4587_7d64_53af_b12a_ce5e005f98f7" comment="milleleaf node aa7c4587-7d64-53af-b12a-ce5e005f98f7">Recycling!$AT$157</definedName>
    <definedName name="ox_aa7e9a27_cc0a_5c81_9fa3_dde540e5bafe" comment="milleleaf node aa7e9a27-cc0a-5c81-9fa3-dde540e5bafe">Recycling!$AO$109</definedName>
    <definedName name="ox_aa811c43_0c68_5abf_9ba7_727ed16bd5b8" comment="milleleaf node aa811c43-0c68-5abf-9ba7-727ed16bd5b8">Resume_SensAnal!$AD$69</definedName>
    <definedName name="ox_aa85b070_bf6d_54b1_a779_0c87009479e7" comment="milleleaf node aa85b070-bf6d-54b1-a779-0c87009479e7">Production!$W$61</definedName>
    <definedName name="ox_aa879b84_2ad6_5dd3_b7f8_14682fb0cdbb" comment="milleleaf node aa879b84-2ad6-5dd3-b7f8-14682fb0cdbb">'Heat map article'!$AD$110</definedName>
    <definedName name="ox_aa8c516c_b41e_5548_a0de_d610b4c7cf4a" comment="milleleaf node aa8c516c-b41e-5548-a0de-d610b4c7cf4a">Production!$I$163</definedName>
    <definedName name="ox_aa8ead7e_a107_59b7_a97e_6be48cbb0047" comment="milleleaf node aa8ead7e-a107-59b7-a97e-6be48cbb0047">Resume_SensAnal!$AG$95</definedName>
    <definedName name="ox_aa8ebd83_a503_5f62_a267_8ee2021c3959" comment="milleleaf node aa8ebd83-a503-5f62-a267-8ee2021c3959">Resume_SensAnal!$AO$132</definedName>
    <definedName name="ox_aa911857_ce80_5845_ac06_a71c67490b44" comment="milleleaf node aa911857-ce80-5845-ac06-a71c67490b44">'Use Phase'!$W$177</definedName>
    <definedName name="ox_aa928f65_ae07_55fc_8fe9_a8807e77e6a4" comment="milleleaf node aa928f65-ae07-55fc-8fe9-a8807e77e6a4">Resume_SensAnal!$F$33</definedName>
    <definedName name="ox_aa93e0bb_635e_55f8_980c_72ef8c56cfd2" comment="milleleaf node aa93e0bb-635e-55f8-980c-72ef8c56cfd2">'Use Phase_Grid'!$T$138</definedName>
    <definedName name="ox_aa965018_bec3_55e4_af71_8bffb5893122" comment="milleleaf node aa965018-bec3-55e4-af71-8bffb5893122">Production!$Q$89</definedName>
    <definedName name="ox_aa9a2131_8416_56ed_b7b4_bb9d84f1d931" comment="milleleaf node aa9a2131-8416-56ed-b7b4-bb9d84f1d931">'Use Phase'!$AH$175</definedName>
    <definedName name="ox_aa9c446d_ba2a_5aae_9866_38c86e693e1c" comment="milleleaf node aa9c446d-ba2a-5aae-9866-38c86e693e1c">'Use Phase'!$R$229</definedName>
    <definedName name="ox_aa9c53f4_574f_5777_92fc_76ace0758f2f" comment="milleleaf node aa9c53f4-574f-5777-92fc-76ace0758f2f">'Heat map article'!$D$153</definedName>
    <definedName name="ox_aa9e82de_a281_5163_b005_eed7259bcecc" comment="milleleaf node aa9e82de-a281-5163-b005-eed7259bcecc">Resume_SensAnal!$AR$38</definedName>
    <definedName name="ox_aa9ec943_c1a9_5a4c_9b9b_d05b86c0de26" comment="milleleaf node aa9ec943-c1a9-5a4c-9b9b-d05b86c0de26">Resume_SensAnal!$I$38</definedName>
    <definedName name="ox_aaa6d38d_9d71_5e93_b016_d495e97478be" comment="milleleaf node aaa6d38d-9d71-5e93-b016-d495e97478be">'Use Phase_Grid'!$N$154</definedName>
    <definedName name="ox_aaa840ad_bfd4_5923_bdd7_1bdafa93562e" comment="milleleaf node aaa840ad-bfd4-5923-bdd7-1bdafa93562e">'Heat map article'!$AF$145</definedName>
    <definedName name="ox_aaa90062_37c8_551c_837a_cefaeb14adfb" comment="milleleaf node aaa90062-37c8-551c-837a-cefaeb14adfb">'Use Phase_Grid'!$R$82</definedName>
    <definedName name="ox_aaac3ae2_8e22_5840_9de9_2aaa2c950b2e" comment="milleleaf node aaac3ae2-8e22-5840-9de9-2aaa2c950b2e">Resume_SensAnal!$M$165</definedName>
    <definedName name="ox_aaae9340_ac60_506a_92f3_38cb84d9e861" comment="milleleaf node aaae9340-ac60-506a-92f3-38cb84d9e861">'Use Phase'!$C$5</definedName>
    <definedName name="ox_aab024af_a7a1_50e1_b7c4_a36b2380eac9" comment="milleleaf node aab024af-a7a1-50e1-b7c4-a36b2380eac9">'Use Phase_Grid'!$K$185</definedName>
    <definedName name="ox_aab70ed4_0ee5_5968_829c_2d6d805fef2d" comment="milleleaf node aab70ed4-0ee5-5968-829c-2d6d805fef2d">'Heat map article'!$D$80</definedName>
    <definedName name="ox_aab80949_f85a_5dc7_a09d_a0d2980fe103" comment="milleleaf node aab80949-f85a-5dc7-a09d-a0d2980fe103">Recycling!$AD$96</definedName>
    <definedName name="ox_aabb65a0_b94f_5487_8b82_fa7357a61bf0" comment="milleleaf node aabb65a0-b94f-5487-8b82-fa7357a61bf0">Production!$AL$215</definedName>
    <definedName name="ox_aabc1200_9a92_5e33_81af_882c21e74e3a" comment="milleleaf node aabc1200-9a92-5e33-81af-882c21e74e3a">'Heat map article'!$E$35</definedName>
    <definedName name="ox_aac1c45c_7591_5dc4_ab2d_71a522c503bd" comment="milleleaf node aac1c45c-7591-5dc4-ab2d-71a522c503bd">'Heat map article'!$J$53</definedName>
    <definedName name="ox_aac7058b_9e30_5324_91ab_f1891171d0c9" comment="milleleaf node aac7058b-9e30-5324-91ab-f1891171d0c9">'Use Phase'!$S$189</definedName>
    <definedName name="ox_aace72bb_80b7_5994_b111_31e3ad91c8c8" comment="milleleaf node aace72bb-80b7-5994-b111-31e3ad91c8c8">Recycling!$BG$116</definedName>
    <definedName name="ox_aad0e27e_736e_5f8c_8204_3b11b5447da8" comment="milleleaf node aad0e27e-736e-5f8c-8204-3b11b5447da8">Graphs!$N$39</definedName>
    <definedName name="ox_aad4c123_9678_5911_ab6f_19d8f10ed015" comment="milleleaf node aad4c123-9678-5911-ab6f-19d8f10ed015">'Heat map article'!$Y$139</definedName>
    <definedName name="ox_aad69c50_3b05_5fe3_820e_b6be78c8d615" comment="milleleaf node aad69c50-3b05-5fe3-820e-b6be78c8d615">Resume_SensAnal!$AP$98</definedName>
    <definedName name="ox_aad833ed_f403_5d2a_8098_22d588d50241" comment="milleleaf node aad833ed-f403-5d2a-8098-22d588d50241">'Use Phase'!$M$238</definedName>
    <definedName name="ox_aadc8b6d_a885_5e98_9349_4b843d2289c8" comment="milleleaf node aadc8b6d-a885-5e98-9349-4b843d2289c8">Resume_SensAnal!$AR$33</definedName>
    <definedName name="ox_aade6417_81b7_5e54_8808_2b2c09d9b9a6" comment="milleleaf node aade6417-81b7-5e54-8808-2b2c09d9b9a6">'Heat map article'!$V$106</definedName>
    <definedName name="ox_aadfad94_393c_5a95_bbff_064cf9fd6fe9" comment="milleleaf node aadfad94-393c-5a95-bbff-064cf9fd6fe9">Recycling!$AW$122</definedName>
    <definedName name="ox_aadfe2b1_0415_505d_9a97_c0b16e095d1a" comment="milleleaf node aadfe2b1-0415-505d-9a97-c0b16e095d1a">'Heat map article'!$AO$35</definedName>
    <definedName name="ox_aae0c577_b7b4_5938_9d05_e16554f89275" comment="milleleaf node aae0c577-b7b4-5938-9d05-e16554f89275">Recycling!$BQ$298</definedName>
    <definedName name="ox_aae1b79a_c0c0_5fce_8245_ecfbf9f8c006" comment="milleleaf node aae1b79a-c0c0-5fce-8245-ecfbf9f8c006">Production!$BM$214</definedName>
    <definedName name="ox_aae503a6_7b8d_530e_a553_381e5aec5a0b" comment="milleleaf node aae503a6-7b8d-530e-a553-381e5aec5a0b">Production!$K$34</definedName>
    <definedName name="ox_aae68d41_d00b_59f9_a498_cc652f912528" comment="milleleaf node aae68d41-d00b-59f9-a498-cc652f912528">Recycling!$AR$144</definedName>
    <definedName name="ox_aae6e8ff_5d29_5fe6_bf32_af23a96978c6" comment="milleleaf node aae6e8ff-5d29-5fe6-bf32-af23a96978c6">'Heat map article'!$C$2</definedName>
    <definedName name="ox_aae885d1_1199_5674_9600_5f1ca321eac0" comment="milleleaf node aae885d1-1199-5674-9600-5f1ca321eac0">Recycling!$L$188</definedName>
    <definedName name="ox_aae936fe_0a12_56b6_8a17_0a94aa0d8324" comment="milleleaf node aae936fe-0a12-56b6-8a17-0a94aa0d8324">'Use Phase'!$N$233</definedName>
    <definedName name="ox_aae9d8fd_3c5f_547e_b392_1edd602434d9" comment="milleleaf node aae9d8fd-3c5f-547e-b392-1edd602434d9">Recycling!$J$174</definedName>
    <definedName name="ox_aaeafd82_d4d2_57df_be8d_b814f48ed4f2" comment="milleleaf node aaeafd82-d4d2-57df-be8d-b814f48ed4f2">Resume_SensAnal!$H$219</definedName>
    <definedName name="ox_aaed76cc_56d0_5440_9f3a_ea1cd4d8c2bd" comment="milleleaf node aaed76cc-56d0-5440-9f3a-ea1cd4d8c2bd">Recycling!$AY$96</definedName>
    <definedName name="ox_aaeeee04_cedf_55fa_ab90_9e9c58c06dab" comment="milleleaf node aaeeee04-cedf-55fa-ab90-9e9c58c06dab">Production!$AJ$215</definedName>
    <definedName name="ox_aaf2148b_302d_5894_8971_dd4139e0fcab" comment="milleleaf node aaf2148b-302d-5894-8971-dd4139e0fcab">Production!$AU$4</definedName>
    <definedName name="ox_aaf28d18_7f60_5539_9e8d_82135c3a2024" comment="milleleaf node aaf28d18-7f60-5539-9e8d-82135c3a2024">Graphs!$K$38</definedName>
    <definedName name="ox_aaf33336_795c_5220_b476_aae781c9b9e1" comment="milleleaf node aaf33336-795c-5220-b476-aae781c9b9e1">Resume_SensAnal!$O$9</definedName>
    <definedName name="ox_aaf61e4c_2933_5fd6_972b_0622a97c4ad1" comment="milleleaf node aaf61e4c-2933-5fd6-972b-0622a97c4ad1">'Use Phase_Grid'!$F$48</definedName>
    <definedName name="ox_aafabee3_9fe6_5d51_8f70_f8981b6714e5" comment="milleleaf node aafabee3-9fe6-5d51-8f70-f8981b6714e5">Resume_SensAnal!$T$132</definedName>
    <definedName name="ox_aafca327_f84c_55ec_8001_c6ba2f5ed77e" comment="milleleaf node aafca327-f84c-55ec-8001-c6ba2f5ed77e">Resume_SensAnal!$D$87</definedName>
    <definedName name="ox_ab02970c_6991_5975_ac97_541f0b7dc513" comment="milleleaf node ab02970c-6991-5975-ac97-541f0b7dc513">Recycling!$U$147</definedName>
    <definedName name="ox_ab04310f_fc1a_5d65_956b_b01e05d04e4b" comment="milleleaf node ab04310f-fc1a-5d65-956b-b01e05d04e4b">Production!$BE$48</definedName>
    <definedName name="ox_ab0753da_67fe_5db1_b260_4cdd251beaed" comment="milleleaf node ab0753da-67fe-5db1-b260-4cdd251beaed">'Use Phase'!$L$360</definedName>
    <definedName name="ox_ab0a9fe9_d42a_50e7_bb79_49a6e0f27c69" comment="milleleaf node ab0a9fe9-d42a-50e7-bb79-49a6e0f27c69">'Use Phase_Grid'!$W$202</definedName>
    <definedName name="ox_ab0b1ab7_6e27_56ec_a401_84ed486aa389" comment="milleleaf node ab0b1ab7-6e27-56ec-a401-84ed486aa389">'Use Phase'!$P$31</definedName>
    <definedName name="ox_ab0d37e8_e44d_57a2_9b8c_6a8bd54e04e5" comment="milleleaf node ab0d37e8-e44d-57a2-9b8c-6a8bd54e04e5">'Use Phase'!$E$47</definedName>
    <definedName name="ox_ab1bf92f_f6d9_5bf9_b2aa_326864dddeb7" comment="milleleaf node ab1bf92f-f6d9-5bf9-b2aa-326864dddeb7">Recycling!$AY$166</definedName>
    <definedName name="ox_ab1f65ac_efdd_5aab_9e77_c4fcc207ba9c" comment="milleleaf node ab1f65ac-efdd-5aab-9e77-c4fcc207ba9c">Recycling!$V$126</definedName>
    <definedName name="ox_ab20d72c_907c_54a3_b3d9_30143e729b45" comment="milleleaf node ab20d72c-907c-54a3-b3d9-30143e729b45">'Heat map article'!$M$153</definedName>
    <definedName name="ox_ab2279ba_4acf_5134_b49d_a8ef7fd35fb4" comment="milleleaf node ab2279ba-4acf-5134-b49d-a8ef7fd35fb4">Production!$BN$219</definedName>
    <definedName name="ox_ab2797aa_ebe1_5dc0_bb78_94ba8b0bec00" comment="milleleaf node ab2797aa-ebe1-5dc0-bb78-94ba8b0bec00">'Use Phase'!$J$216</definedName>
    <definedName name="ox_ab2b2d22_65ab_53ab_816e_e16ecab2a1c8" comment="milleleaf node ab2b2d22-65ab-53ab-816e-e16ecab2a1c8">Production!$P$35</definedName>
    <definedName name="ox_ab35bcb8_65c0_50b3_8df0_d3d212a48a3a" comment="milleleaf node ab35bcb8-65c0-50b3-8df0-d3d212a48a3a">'Use Phase'!$W$174</definedName>
    <definedName name="ox_ab35ca9c_3150_5dac_a885_75ad714f6a6e" comment="milleleaf node ab35ca9c-3150-5dac-a885-75ad714f6a6e">Resume_SensAnal!$K$213</definedName>
    <definedName name="ox_ab384b15_371c_5cb9_bed9_eb332d3d4dcc" comment="milleleaf node ab384b15-371c-5cb9-bed9-eb332d3d4dcc">'Use Phase'!$M$366</definedName>
    <definedName name="ox_ab384e85_9dd0_5bf3_805b_c64ba974ed5c" comment="milleleaf node ab384e85-9dd0-5bf3-805b-c64ba974ed5c">Graphs!$N$25</definedName>
    <definedName name="ox_ab388114_3e8a_5ce9_95a1_bfdabc1ab432" comment="milleleaf node ab388114-3e8a-5ce9-95a1-bfdabc1ab432">Recycling!$R$180</definedName>
    <definedName name="ox_ab3d15ef_c15d_5203_a2fc_968864998390" comment="milleleaf node ab3d15ef-c15d-5203-a2fc-968864998390">Resume_SensAnal!$AR$135</definedName>
    <definedName name="ox_ab3f467c_b581_5b44_b2d2_7a3b5ecd8fca" comment="milleleaf node ab3f467c-b581-5b44-b2d2-7a3b5ecd8fca">'Use Phase_Grid'!$L$217</definedName>
    <definedName name="ox_ab3f5efe_0c94_539b_bf0d_acfaf9cad408" comment="milleleaf node ab3f5efe-0c94-539b-bf0d-acfaf9cad408">'Use Phase'!$V$323</definedName>
    <definedName name="ox_ab45e3c2_7895_5119_8507_e15896aa6742" comment="milleleaf node ab45e3c2-7895-5119-8507-e15896aa6742">'Use Phase_Grid'!$Q$72</definedName>
    <definedName name="ox_ab461559_0ca1_5984_affd_aeb5af684685" comment="milleleaf node ab461559-0ca1-5984-affd-aeb5af684685">Recycling!$BM$316</definedName>
    <definedName name="ox_ab49807a_5603_50e0_9c6d_f9ba924ba9b0" comment="milleleaf node ab49807a-5603-50e0-9c6d-f9ba924ba9b0">Graphs!$F$56</definedName>
    <definedName name="ox_ab4b794f_a29f_5d9f_943f_ec63c6702a87" comment="milleleaf node ab4b794f-a29f-5d9f-943f-ec63c6702a87">Recycling!$M$103</definedName>
    <definedName name="ox_ab4bc658_9f58_5909_ab20_fd3156eee512" comment="milleleaf node ab4bc658-9f58-5909-ab20-fd3156eee512">Production!$G$124</definedName>
    <definedName name="ox_ab4d821c_7779_5327_8211_f066d5ce0271" comment="milleleaf node ab4d821c-7779-5327-8211-f066d5ce0271">Recycling!$H$151</definedName>
    <definedName name="ox_ab5078c7_4414_5f61_aa17_60192da36151" comment="milleleaf node ab5078c7-4414-5f61-aa17-60192da36151">Resume_SensAnal!$H$183</definedName>
    <definedName name="ox_ab5221e3_4440_59c8_8905_f705c819924e" comment="milleleaf node ab5221e3-4440-59c8-8905-f705c819924e">Resume_SensAnal!$AR$118</definedName>
    <definedName name="ox_ab56716b_503f_597d_a9b4_2487c4fa0d33" comment="milleleaf node ab56716b-503f-597d-a9b4-2487c4fa0d33">'Use Phase'!$M$330</definedName>
    <definedName name="ox_ab56bc64_3c3c_524c_a076_e02373d6d0a8" comment="milleleaf node ab56bc64-3c3c-524c-a076-e02373d6d0a8">'Use Phase'!$K$257</definedName>
    <definedName name="ox_ab578440_c2b6_5e89_9b7c_d5da50d68425" comment="milleleaf node ab578440-c2b6-5e89-9b7c-d5da50d68425">'Heat map article'!$P$40</definedName>
    <definedName name="ox_ab5b3dd4_e42f_5d53_800d_1fba3a1a2aed" comment="milleleaf node ab5b3dd4-e42f-5d53-800d-1fba3a1a2aed">'Heat map article'!$AD$118</definedName>
    <definedName name="ox_ab5f97fd_1313_5abd_a645_8114191c299c" comment="milleleaf node ab5f97fd-1313-5abd-a645-8114191c299c">'Use Phase'!$L$138</definedName>
    <definedName name="ox_ab60414e_56fc_577c_92e0_f9c3d35c9c10" comment="milleleaf node ab60414e-56fc-577c-92e0-f9c3d35c9c10">'Heat map article'!$C$149</definedName>
    <definedName name="ox_ab609921_cc08_530f_892c_961d88208fa3" comment="milleleaf node ab609921-cc08-530f-892c-961d88208fa3">Recycling!$BP$162</definedName>
    <definedName name="ox_ab656158_292f_5a41_b179_5b27406a71d3" comment="milleleaf node ab656158-292f-5a41-b179-5b27406a71d3">'Use Phase'!$M$295</definedName>
    <definedName name="ox_ab66e063_9c2a_515c_a7d7_ccd8a578e46e" comment="milleleaf node ab66e063-9c2a-515c-a7d7-ccd8a578e46e">Resume_SensAnal!$G$37</definedName>
    <definedName name="ox_ab672eb8_48b0_5c48_bdad_6ff3c64f9aad" comment="milleleaf node ab672eb8-48b0-5c48-bdad-6ff3c64f9aad">'Use Phase'!$V$184</definedName>
    <definedName name="ox_ab67a9e9_4699_5160_9041_5b5edfd869f1" comment="milleleaf node ab67a9e9-4699-5160-9041-5b5edfd869f1">Recycling!$AV$82</definedName>
    <definedName name="ox_ab67e10a_bbc5_5f99_8caf_da7d2774f1b2" comment="milleleaf node ab67e10a-bbc5-5f99-8caf-da7d2774f1b2">Production!$W$67</definedName>
    <definedName name="ox_ab691369_c7e2_53a8_bd2c_b4187e3fd91b" comment="milleleaf node ab691369-c7e2-53a8-bd2c-b4187e3fd91b">'Use Phase'!$AL$141</definedName>
    <definedName name="ox_ab6d0942_5e08_5cd1_92f8_2cfcf293bc4e" comment="milleleaf node ab6d0942-5e08-5cd1-92f8-2cfcf293bc4e">'Use Phase'!$G$42</definedName>
    <definedName name="ox_ab6e23f1_7b44_57c9_ad37_68e8bcaaf815" comment="milleleaf node ab6e23f1-7b44-57c9-ad37-68e8bcaaf815">'Use Phase_Grid'!$N$108</definedName>
    <definedName name="ox_ab71535d_b4b4_57e9_9a6e_30417f501574" comment="milleleaf node ab71535d-b4b4-57e9-9a6e-30417f501574">'Use Phase'!$P$82</definedName>
    <definedName name="ox_ab745583_6195_520e_80b5_4c4b00d2734f" comment="milleleaf node ab745583-6195-520e-80b5-4c4b00d2734f">'Heat map article'!$A$1</definedName>
    <definedName name="ox_ab79f4fe_5b44_5057_9736_4a6d9b354c7a" comment="milleleaf node ab79f4fe-5b44-5057-9736-4a6d9b354c7a">'Heat map article'!$D$139</definedName>
    <definedName name="ox_ab803087_5a1b_5f91_9e24_f5d1513cd140" comment="milleleaf node ab803087-5a1b-5f91-9e24-f5d1513cd140">Recycling!$BQ$116</definedName>
    <definedName name="ox_ab875241_408d_5c72_815f_3f30682c0e11" comment="milleleaf node ab875241-408d-5c72-815f-3f30682c0e11">'Use Phase'!$M$174</definedName>
    <definedName name="ox_ab89df65_d151_561c_ac73_dd95189aa903" comment="milleleaf node ab89df65-d151-561c-ac73-dd95189aa903">'Use Phase'!$T$350</definedName>
    <definedName name="ox_ab8a71c2_a207_5734_804d_006b0da843b2" comment="milleleaf node ab8a71c2-a207-5734-804d-006b0da843b2">'Heat map article'!$AT$8</definedName>
    <definedName name="ox_ab8b24d8_f131_516d_aed8_d50a93609f68" comment="milleleaf node ab8b24d8-f131-516d-aed8-d50a93609f68">'Use Phase'!$Q$268</definedName>
    <definedName name="ox_ab8cff74_2003_53d6_98cc_e764a2557420" comment="milleleaf node ab8cff74-2003-53d6-98cc-e764a2557420">'Heat map article'!$D$38</definedName>
    <definedName name="ox_ab8d3928_8935_56c2_b243_0d6a7741a598" comment="milleleaf node ab8d3928-8935-56c2-b243-0d6a7741a598">Resume_SensAnal!$W$192</definedName>
    <definedName name="ox_ab8f2bee_821b_571c_af85_ffbf129c54fb" comment="milleleaf node ab8f2bee-821b-571c-af85-ffbf129c54fb">'Use Phase'!$P$319</definedName>
    <definedName name="ox_ab8f3331_3f6c_5b1c_ae53_42bb3315612f" comment="milleleaf node ab8f3331-3f6c-5b1c-ae53-42bb3315612f">Recycling!$V$177</definedName>
    <definedName name="ox_ab91a7bb_a180_50cf_89a9_c35a2391a94a" comment="milleleaf node ab91a7bb-a180-50cf-89a9-c35a2391a94a">Recycling!$AR$94</definedName>
    <definedName name="ox_ab93b326_0f9c_51a9_b5f6_6811aaa95884" comment="milleleaf node ab93b326-0f9c-51a9-b5f6-6811aaa95884">Recycling!$Q$122</definedName>
    <definedName name="ox_ab967afa_9516_58d7_a01c_d72eb9804787" comment="milleleaf node ab967afa-9516-58d7-a01c-d72eb9804787">Production!$F$31</definedName>
    <definedName name="ox_aba2cbe9_97d5_59c6_8c1f_995c0807d7d1" comment="milleleaf node aba2cbe9-97d5-59c6-8c1f-995c0807d7d1">Production!$BN$149</definedName>
    <definedName name="ox_aba4b1bb_7955_5608_b796_425935f9aa84" comment="milleleaf node aba4b1bb-7955-5608-b796-425935f9aa84">Recycling!$AF$192</definedName>
    <definedName name="ox_aba4dfc9_7e86_57de_bf6b_f731f63f47f2" comment="milleleaf node aba4dfc9-7e86-57de-bf6b-f731f63f47f2">'Use Phase_Grid'!$U$221</definedName>
    <definedName name="ox_aba9adb0_5301_53aa_a3ed_9b1f690315aa" comment="milleleaf node aba9adb0-5301-53aa-a3ed-9b1f690315aa">'Use Phase'!$AI$349</definedName>
    <definedName name="ox_abab4e84_014d_5833_af2d_46d0ba54cce5" comment="milleleaf node abab4e84-014d-5833-af2d-46d0ba54cce5">Resume_SensAnal!$W$12</definedName>
    <definedName name="ox_ababd36e_37b0_5ef9_89dd_762edc1bc086" comment="milleleaf node ababd36e-37b0-5ef9-89dd-762edc1bc086">Recycling!$L$170</definedName>
    <definedName name="ox_abb4b913_e240_59eb_a750_a57aedf137a6" comment="milleleaf node abb4b913-e240-59eb-a750-a57aedf137a6">Graphs!$D$66</definedName>
    <definedName name="ox_abb4f89c_80a7_5968_9710_4fe59a317d01" comment="milleleaf node abb4f89c-80a7-5968-9710-4fe59a317d01">Resume_SensAnal!$U$185</definedName>
    <definedName name="ox_abb834fb_aecb_5844_95aa_a0ee94c7e456" comment="milleleaf node abb834fb-aecb-5844-95aa-a0ee94c7e456">Recycling!$AY$145</definedName>
    <definedName name="ox_abb895f9_ae4c_5bee_b5e0_0b865b420df6" comment="milleleaf node abb895f9-ae4c-5bee-b5e0-0b865b420df6">'Use Phase_Grid'!$B$57</definedName>
    <definedName name="ox_abbe2de1_8c73_5fab_b952_7aa2ae125f3f" comment="milleleaf node abbe2de1-8c73-5fab-b952-7aa2ae125f3f">'Use Phase'!$AK$161</definedName>
    <definedName name="ox_abbecdfb_dc38_5f41_a14b_3155f9df0bdf" comment="milleleaf node abbecdfb-dc38-5f41-a14b-3155f9df0bdf">'Heat map article'!$AA$40</definedName>
    <definedName name="ox_abbfb34b_6bca_5240_88ac_ce2681789d87" comment="milleleaf node abbfb34b-6bca-5240-88ac-ce2681789d87">Recycling!$O$146</definedName>
    <definedName name="ox_abc2088d_9b53_5611_a408_e88305d2d49c" comment="milleleaf node abc2088d-9b53-5611-a408-e88305d2d49c">'Heat map article'!$I$42</definedName>
    <definedName name="ox_abc675b4_cc02_5c37_8d9f_16dff4579ffc" comment="milleleaf node abc675b4-cc02-5c37-8d9f-16dff4579ffc">'Use Phase'!$S$24</definedName>
    <definedName name="ox_abc73586_7dc5_532e_9565_26020ef90089" comment="milleleaf node abc73586-7dc5-532e-9565-26020ef90089">Recycling!$U$116</definedName>
    <definedName name="ox_abcbbd31_1de4_550b_94aa_0460810c0c37" comment="milleleaf node abcbbd31-1de4-550b-94aa-0460810c0c37">Recycling!$AQ$149</definedName>
    <definedName name="ox_abcf1f61_df3a_52ec_ade7_eb24be2bf412" comment="milleleaf node abcf1f61-df3a-52ec-ade7-eb24be2bf412">Resume_SensAnal!$O$38</definedName>
    <definedName name="ox_abcf8913_3a76_5e7a_8ec8_8a6f6e8092c3" comment="milleleaf node abcf8913-3a76-5e7a-8ec8-8a6f6e8092c3">Resume_SensAnal!$Y$17</definedName>
    <definedName name="ox_abd2640d_fa86_5579_94eb_caa5502c8305" comment="milleleaf node abd2640d-fa86-5579-94eb-caa5502c8305">Recycling!$BK$347</definedName>
    <definedName name="ox_abd56885_f934_5002_a30a_65a070726d2c" comment="milleleaf node abd56885-f934-5002-a30a-65a070726d2c">Recycling!$M$202</definedName>
    <definedName name="ox_abd9e504_1de5_55b8_a187_888f6700cee4" comment="milleleaf node abd9e504-1de5-55b8-a187-888f6700cee4">Recycling!$AB$123</definedName>
    <definedName name="ox_abda9c1a_6c79_59a3_8653_3dd679cc01c4" comment="milleleaf node abda9c1a-6c79-59a3-8653-3dd679cc01c4">Resume_SensAnal!$N$72</definedName>
    <definedName name="ox_abdac3d2_3cc1_5e33_88f4_90984fc8def6" comment="milleleaf node abdac3d2-3cc1-5e33-88f4-90984fc8def6">'Heat map article'!$AX$26</definedName>
    <definedName name="ox_abdc6142_7f12_5bb5_9710_0b96f3058065" comment="milleleaf node abdc6142-7f12-5bb5-9710-0b96f3058065">'Use Phase_Grid'!$M$201</definedName>
    <definedName name="ox_abe20dac_9216_586c_b291_4320774452df" comment="milleleaf node abe20dac-9216-586c-b291-4320774452df">'Use Phase_Grid'!$R$189</definedName>
    <definedName name="ox_abe31ca6_e735_5804_9f8d_8db7cc833494" comment="milleleaf node abe31ca6-e735-5804-9f8d-8db7cc833494">'Use Phase_Grid'!$V$163</definedName>
    <definedName name="ox_abe50b69_0a6a_5c28_9130_a981d09c8859" comment="milleleaf node abe50b69-0a6a-5c28-9130-a981d09c8859">'Use Phase_Grid'!$N$162</definedName>
    <definedName name="ox_abe6c636_4406_574f_ab9a_170c17d3df43" comment="milleleaf node abe6c636-4406-574f-ab9a-170c17d3df43">'Heat map article'!$AB$63</definedName>
    <definedName name="ox_abe6e4ec_ccaf_562b_9fad_f1c599ca7632" comment="milleleaf node abe6e4ec-ccaf-562b-9fad-f1c599ca7632">'Use Phase'!$W$151</definedName>
    <definedName name="ox_abe8af9e_a030_5d0a_8231_8fa8b5b60591" comment="milleleaf node abe8af9e-a030-5d0a-8231-8fa8b5b60591">'Heat map article'!$V$31</definedName>
    <definedName name="ox_abf4994e_a31b_5e12_989e_9864b6f83967" comment="milleleaf node abf4994e-a31b-5e12-989e-9864b6f83967">Resume_SensAnal!$Q$69</definedName>
    <definedName name="ox_abf579e2_d02e_5fb1_a169_698e7182d6d7" comment="milleleaf node abf579e2-d02e-5fb1-a169-698e7182d6d7">Recycling!$L$131</definedName>
    <definedName name="ox_abf643a9_af85_5b4f_acf0_df671a947a03" comment="milleleaf node abf643a9-af85-5b4f-acf0-df671a947a03">Resume_SensAnal!$AK$90</definedName>
    <definedName name="ox_abf93587_1c34_5fc3_a568_b427b9be030c" comment="milleleaf node abf93587-1c34-5fc3-a568-b427b9be030c">'Heat map article'!$W$112</definedName>
    <definedName name="ox_abfe6ef8_5b4c_53c2_a680_21ac078248fe" comment="milleleaf node abfe6ef8-5b4c-53c2-a680-21ac078248fe">Recycling!$AY$104</definedName>
    <definedName name="ox_ac017f9c_2b27_5b2e_9a48_fed5934169b8" comment="milleleaf node ac017f9c-2b27-5b2e-9a48-fed5934169b8">'Use Phase_Grid'!$S$219</definedName>
    <definedName name="ox_ac033262_88fe_56a0_942b_c4a2f57e0ee9" comment="milleleaf node ac033262-88fe-56a0-942b-c4a2f57e0ee9">'Heat map article'!$O$144</definedName>
    <definedName name="ox_ac05440a_a347_582e_a974_84c7b248f510" comment="milleleaf node ac05440a-a347-582e-a974-84c7b248f510">Recycling!$J$165</definedName>
    <definedName name="ox_ac093d72_605e_5eb7_8635_d428043149a0" comment="milleleaf node ac093d72-605e-5eb7-8635-d428043149a0">'Heat map article'!$O$6</definedName>
    <definedName name="ox_ac0b0b09_a384_5bfa_9bfe_73c6aca6535f" comment="milleleaf node ac0b0b09-a384-5bfa-9bfe-73c6aca6535f">'Heat map article'!$N$131</definedName>
    <definedName name="ox_ac0b4320_3b18_5593_b65d_5367cf0b376d" comment="milleleaf node ac0b4320-3b18-5593-b65d-5367cf0b376d">Resume_SensAnal!$D$51</definedName>
    <definedName name="ox_ac0ef86e_e12a_5cd2_9b4a_d26755cc73cc" comment="milleleaf node ac0ef86e-e12a-5cd2-9b4a-d26755cc73cc">'Use Phase'!$L$176</definedName>
    <definedName name="ox_ac11267c_f212_5e75_8311_785e304ac46d" comment="milleleaf node ac11267c-f212-5e75-8311-785e304ac46d">'Use Phase'!$N$325</definedName>
    <definedName name="ox_ac191d6b_056d_5435_a23c_6352f1c0cc9a" comment="milleleaf node ac191d6b-056d-5435-a23c-6352f1c0cc9a">Recycling!$AC$165</definedName>
    <definedName name="ox_ac195765_6dfd_542a_9546_11b2ab7906d2" comment="milleleaf node ac195765-6dfd-542a-9546-11b2ab7906d2">Production!$Q$185</definedName>
    <definedName name="ox_ac1b6879_d0f1_59c4_b99c_7ec49f362366" comment="milleleaf node ac1b6879-d0f1-59c4-b99c-7ec49f362366">'Heat map article'!$AE$153</definedName>
    <definedName name="ox_ac1d7013_b2ed_542b_971b_78444b1a3c60" comment="milleleaf node ac1d7013-b2ed-542b-971b-78444b1a3c60">Recycling!$BK$165</definedName>
    <definedName name="ox_ac273938_c7a4_5ac6_b1bc_7989f1a7dc9e" comment="milleleaf node ac273938-c7a4-5ac6-b1bc-7989f1a7dc9e">Resume_SensAnal!$S$6</definedName>
    <definedName name="ox_ac27f4bc_d93f_535d_808d_499156585fa7" comment="milleleaf node ac27f4bc-d93f-535d-808d-499156585fa7">Resume_SensAnal!$T$114</definedName>
    <definedName name="ox_ac28b511_edde_512c_b72d_b7b6c742ff35" comment="milleleaf node ac28b511-edde-512c-b72d-b7b6c742ff35">'Use Phase_Grid'!$L$185</definedName>
    <definedName name="ox_ac2c267c_f856_5d7f_9288_721114e2127f" comment="milleleaf node ac2c267c-f856-5d7f-9288-721114e2127f">Recycling!$K$94</definedName>
    <definedName name="ox_ac31fb7c_019d_5848_9788_0641188a6563" comment="milleleaf node ac31fb7c-019d-5848-9788-0641188a6563">'Heat map article'!$Y$36</definedName>
    <definedName name="ox_ac3addab_f43c_577c_9a65_698ead396262" comment="milleleaf node ac3addab-f43c-577c-9a65-698ead396262">Resume_SensAnal!$AQ$118</definedName>
    <definedName name="ox_ac3af491_4017_5e9d_8686_88bc4e1d3dae" comment="milleleaf node ac3af491-4017-5e9d-8686-88bc4e1d3dae">Resume_SensAnal!$Q$187</definedName>
    <definedName name="ox_ac3ef72f_518c_5299_b140_09fbd010bf86" comment="milleleaf node ac3ef72f-518c-5299-b140-09fbd010bf86">Recycling!$H$132</definedName>
    <definedName name="ox_ac415048_fdee_5867_9a12_8558753047fb" comment="milleleaf node ac415048-fdee-5867-9a12-8558753047fb">Recycling!$AQ$122</definedName>
    <definedName name="ox_ac44dccc_a955_526b_9546_62ac9d6c57ee" comment="milleleaf node ac44dccc-a955-526b-9546-62ac9d6c57ee">Production!$F$130</definedName>
    <definedName name="ox_ac46c095_5879_5a86_bee1_cd2bfcd8977b" comment="milleleaf node ac46c095-5879-5a86-bee1-cd2bfcd8977b">'Use Phase'!$T$348</definedName>
    <definedName name="ox_ac4feafd_c99b_58f7_b02d_61016a700e11" comment="milleleaf node ac4feafd-c99b-58f7-b02d-61016a700e11">'Use Phase'!$AI$330</definedName>
    <definedName name="ox_ac50f876_4be2_5edd_8508_b77d86f669f2" comment="milleleaf node ac50f876-4be2-5edd-8508-b77d86f669f2">'Use Phase'!$N$189</definedName>
    <definedName name="ox_ac52b5f1_cc9d_575a_b5b6_a19e1bf3e0c5" comment="milleleaf node ac52b5f1-cc9d-575a-b5b6-a19e1bf3e0c5">'Use Phase_Grid'!$Q$100</definedName>
    <definedName name="ox_ac597c43_7ecd_5982_b573_573311b85716" comment="milleleaf node ac597c43-7ecd-5982-b573-573311b85716">Resume_SensAnal!$AD$59</definedName>
    <definedName name="ox_ac611cea_a4ca_5f00_a4e5_f74fc0b2054c" comment="milleleaf node ac611cea-a4ca-5f00-a4e5-f74fc0b2054c">'Heat map article'!$J$23</definedName>
    <definedName name="ox_ac61dd67_138d_5c3e_8f66_9db120795ea3" comment="milleleaf node ac61dd67-138d-5c3e-8f66-9db120795ea3">Recycling!$AD$86</definedName>
    <definedName name="ox_ac62eea6_5832_57c3_903e_adca520f43a6" comment="milleleaf node ac62eea6-5832-57c3-903e-adca520f43a6">Production!$AT$207</definedName>
    <definedName name="ox_ac64b2ca_1807_55e3_8e40_57b39f24af2a" comment="milleleaf node ac64b2ca-1807-55e3-8e40-57b39f24af2a">'Use Phase'!$AH$192</definedName>
    <definedName name="ox_ac6531d0_0b69_5582_ba0b_0d77ebb4bdca" comment="milleleaf node ac6531d0-0b69-5582-ba0b-0d77ebb4bdca">'Use Phase'!$AG$176</definedName>
    <definedName name="ox_ac6cb10d_a7af_5d22_b659_c0e0cc40ae0f" comment="milleleaf node ac6cb10d-a7af-5d22-b659-c0e0cc40ae0f">Recycling!$D$90</definedName>
    <definedName name="ox_ac6d03ef_71be_5793_85ae_5b3fceaa1148" comment="milleleaf node ac6d03ef-71be-5793-85ae-5b3fceaa1148">'Heat map article'!$Z$50</definedName>
    <definedName name="ox_ac6d7757_49af_55ed_b020_71734c174609" comment="milleleaf node ac6d7757-49af-55ed-b020-71734c174609">'Use Phase'!$K$391</definedName>
    <definedName name="ox_ac6e86cd_bde3_5864_873d_8a113487c744" comment="milleleaf node ac6e86cd-bde3-5864-873d-8a113487c744">'Use Phase_Grid'!$D$5</definedName>
    <definedName name="ox_ac7153f3_6201_53a7_871c_3ac181c34713" comment="milleleaf node ac7153f3-6201-53a7-871c-3ac181c34713">'Use Phase'!$K$295</definedName>
    <definedName name="ox_ac7294ca_f039_5f5f_b685_b3d439bb29f3" comment="milleleaf node ac7294ca-f039-5f5f-b685-b3d439bb29f3">'Use Phase_Grid'!$O$219</definedName>
    <definedName name="ox_ac73481a_c577_5881_8eee_c703bd79a7c5" comment="milleleaf node ac73481a-c577-5881-8eee-c703bd79a7c5">'Heat map article'!$AF$53</definedName>
    <definedName name="ox_ac758a68_10ed_511e_9620_5129df2db74c" comment="milleleaf node ac758a68-10ed-511e-9620-5129df2db74c">Resume_SensAnal!$AO$48</definedName>
    <definedName name="ox_ac7cb795_b6f4_548c_9e04_55aef03afb9d" comment="milleleaf node ac7cb795-b6f4-548c-9e04-55aef03afb9d">Recycling!$AS$299</definedName>
    <definedName name="ox_ac7df2a2_2268_5d33_9dd2_84b61ba19b53" comment="milleleaf node ac7df2a2-2268-5d33-9dd2-84b61ba19b53">'Use Phase'!$Q$274</definedName>
    <definedName name="ox_ac7fa5bf_1f7a_541f_9a46_4fca0d41f82f" comment="milleleaf node ac7fa5bf-1f7a-541f-9a46-4fca0d41f82f">'Use Phase_Grid'!$O$171</definedName>
    <definedName name="ox_ac801a30_6833_56de_9ffc_b31554e5de66" comment="milleleaf node ac801a30-6833-56de-9ffc-b31554e5de66">Recycling!$AJ$153</definedName>
    <definedName name="ox_ac815fa0_d3de_57e0_b467_b89dc6da2089" comment="milleleaf node ac815fa0-d3de-57e0-b467-b89dc6da2089">Recycling!$BM$308</definedName>
    <definedName name="ox_ac829481_4efb_57d9_b862_af4da38ab7e0" comment="milleleaf node ac829481-4efb-57d9-b862-af4da38ab7e0">'Use Phase_Grid'!$S$33</definedName>
    <definedName name="ox_ac8414a0_04d2_540d_a8e2_103f8b85a905" comment="milleleaf node ac8414a0-04d2-540d-a8e2-103f8b85a905">'Heat map article'!$AB$91</definedName>
    <definedName name="ox_ac85bd39_71b2_5181_bfb6_3491ef9f7315" comment="milleleaf node ac85bd39-71b2-5181-bfb6-3491ef9f7315">Whisker_Sens!$E$53</definedName>
    <definedName name="ox_ac8615ac_90e8_5713_a1ee_c165a65ece11" comment="milleleaf node ac8615ac-90e8-5713-a1ee-c165a65ece11">'Use Phase_Grid'!$L$257</definedName>
    <definedName name="ox_ac8b96d7_5ed6_5365_8c44_4d32f86014c4" comment="milleleaf node ac8b96d7-5ed6-5365-8c44-4d32f86014c4">Resume_SensAnal!$T$119</definedName>
    <definedName name="ox_ac8d5143_1aed_5779_8a8e_3490bfc6141e" comment="milleleaf node ac8d5143-1aed-5779-8a8e-3490bfc6141e">'Use Phase'!$Q$100</definedName>
    <definedName name="ox_ac8d6502_046c_5f90_a090_436af9e09b05" comment="milleleaf node ac8d6502-046c-5f90-a090-436af9e09b05">Resume_SensAnal!$AM$63</definedName>
    <definedName name="ox_ac9031f4_fc6f_57aa_9dbe_38b0acd78295" comment="milleleaf node ac9031f4-fc6f-57aa-9dbe-38b0acd78295">Recycling!$BC$157</definedName>
    <definedName name="ox_ac927deb_0838_5854_8284_ef6d500b524a" comment="milleleaf node ac927deb-0838-5854-8284-ef6d500b524a">'Use Phase_Grid'!$M$212</definedName>
    <definedName name="ox_ac93b27c_c696_5739_9d3a_7e460084ef3c" comment="milleleaf node ac93b27c-c696-5739-9d3a-7e460084ef3c">'Use Phase'!$R$287</definedName>
    <definedName name="ox_ac9fa22d_f35c_5a8b_996d_c5c103423ade" comment="milleleaf node ac9fa22d-f35c-5a8b-996d-c5c103423ade">'Use Phase'!$J$204</definedName>
    <definedName name="ox_aca15b85_c9f2_5985_b6b4_fb274c887e08" comment="milleleaf node aca15b85-c9f2-5985-b6b4-fb274c887e08">Resume_SensAnal!$F$159</definedName>
    <definedName name="ox_aca8cbbf_9b7c_5067_b541_8df42ac7ff30" comment="milleleaf node aca8cbbf-9b7c-5067-b541-8df42ac7ff30">'Heat map article'!$N$62</definedName>
    <definedName name="ox_aca93eb5_9833_562d_8f7c_e583ee770f39" comment="milleleaf node aca93eb5-9833-562d-8f7c-e583ee770f39">Production!$H$235</definedName>
    <definedName name="ox_aca9dc54_a7d6_511c_9d84_facc0c4dd352" comment="milleleaf node aca9dc54-a7d6-511c-9d84-facc0c4dd352">Resume_SensAnal!$H$162</definedName>
    <definedName name="ox_acab3e86_67e0_56a6_8855_a57d544887fb" comment="milleleaf node acab3e86-67e0-56a6-8855-a57d544887fb">Resume_SensAnal!$J$23</definedName>
    <definedName name="ox_acabd92b_f38c_592c_813c_27d5686a3fa8" comment="milleleaf node acabd92b-f38c-592c-813c-27d5686a3fa8">'Heat map article'!$N$96</definedName>
    <definedName name="ox_acac382c_2e77_5607_923e_e3db159df325" comment="milleleaf node acac382c-2e77-5607-923e-e3db159df325">'Use Phase'!$AD$331</definedName>
    <definedName name="ox_acad1f86_45d6_5ea8_89f2_a5686156bd92" comment="milleleaf node acad1f86-45d6-5ea8-89f2-a5686156bd92">Recycling!$U$144</definedName>
    <definedName name="ox_acb13f5f_b025_529b_8140_128d1769b7ce" comment="milleleaf node acb13f5f-b025-529b-8140-128d1769b7ce">Recycling!$CD$104</definedName>
    <definedName name="ox_acbd78b1_8b70_5ca3_86e7_c7a5cb913937" comment="milleleaf node acbd78b1-8b70-5ca3-86e7-c7a5cb913937">'Use Phase'!$P$25</definedName>
    <definedName name="ox_acbf8c4d_b1f0_50db_a227_f1cc3108cfff" comment="milleleaf node acbf8c4d-b1f0-50db-a227-f1cc3108cfff">'Heat map article'!$F$17</definedName>
    <definedName name="ox_acc3d643_a543_5000_ad9c_079f9f60ae96" comment="milleleaf node acc3d643-a543-5000-ad9c-079f9f60ae96">'Use Phase'!$N$255</definedName>
    <definedName name="ox_acc46745_1f48_5b0d_b748_b615327c6a1f" comment="milleleaf node acc46745-1f48-5b0d-b748-b615327c6a1f">'Use Phase'!$Q$192</definedName>
    <definedName name="ox_acc4818b_1b18_56b7_9d04_77e7759e96f9" comment="milleleaf node acc4818b-1b18-56b7-9d04-77e7759e96f9">'Use Phase'!$AE$301</definedName>
    <definedName name="ox_acc60768_b455_5536_87ab_6d8cd854c75d" comment="milleleaf node acc60768-b455-5536-87ab-6d8cd854c75d">Resume_SensAnal!$AQ$119</definedName>
    <definedName name="ox_acc7f7e0_74f5_5b85_a99a_80c8a0c47626" comment="milleleaf node acc7f7e0-74f5-5b85-a99a-80c8a0c47626">'Heat map article'!$AA$153</definedName>
    <definedName name="ox_acca9abc_c0ec_5c63_b6d8_beb4ac849b57" comment="milleleaf node acca9abc-c0ec-5c63-b6d8-beb4ac849b57">Production!$U$71</definedName>
    <definedName name="ox_acccd45b_30bf_5236_a918_fd1b1913b9e6" comment="milleleaf node acccd45b-30bf-5236-a918-fd1b1913b9e6">Production!$X$70</definedName>
    <definedName name="ox_acce1fbf_2abe_5440_a4ef_29a042499fb7" comment="milleleaf node acce1fbf-2abe-5440-a4ef-29a042499fb7">'Heat map article'!$L$147</definedName>
    <definedName name="ox_accef02f_850a_524a_905f_1f2713ed4922" comment="milleleaf node accef02f-850a-524a-905f-1f2713ed4922">'Use Phase_Grid'!$C$22</definedName>
    <definedName name="ox_acd0338f_d5f5_5a1f_b38a_2fdd730d54f2" comment="milleleaf node acd0338f-d5f5-5a1f-b38a-2fdd730d54f2">Production!$AL$203</definedName>
    <definedName name="ox_acd0fc49_4c92_5ff1_a500_e9abef89a6c9" comment="milleleaf node acd0fc49-4c92-5ff1-a500-e9abef89a6c9">Resume_SensAnal!$F$89</definedName>
    <definedName name="ox_acd48349_e4f1_55a6_b984_2e8a636deeea" comment="milleleaf node acd48349-e4f1-55a6-b984-2e8a636deeea">'Use Phase'!$AJ$228</definedName>
    <definedName name="ox_acd91750_6ed2_50d2_8d25_208e45d20b0e" comment="milleleaf node acd91750-6ed2-50d2-8d25-208e45d20b0e">'Use Phase'!$J$280</definedName>
    <definedName name="ox_acdafd23_491c_5341_abb6_1eeded05e942" comment="milleleaf node acdafd23-491c-5341-abb6-1eeded05e942">'Use Phase'!$P$317</definedName>
    <definedName name="ox_acdb5680_a743_5617_91e5_8679213aba2a" comment="milleleaf node acdb5680-a743-5617-91e5-8679213aba2a">'Use Phase'!$AG$218</definedName>
    <definedName name="ox_acdff4ed_0c60_5f5e_a61f_a95db439bbbe" comment="milleleaf node acdff4ed-0c60-5f5e-a61f-a95db439bbbe">'Use Phase_Grid'!$L$39</definedName>
    <definedName name="ox_ace13f22_09b2_5ba2_b611_7c11cdb5f974" comment="milleleaf node ace13f22-09b2-5ba2-b611-7c11cdb5f974">Production!$AU$216</definedName>
    <definedName name="ox_ace1e42c_e09a_5ce3_99c0_e7c833903937" comment="milleleaf node ace1e42c-e09a-5ce3-99c0-e7c833903937">'Use Phase'!$M$66</definedName>
    <definedName name="ox_ace2c8b9_9110_5f15_a7c7_6dc985a62646" comment="milleleaf node ace2c8b9-9110-5f15-a7c7-6dc985a62646">'Use Phase_Grid'!$P$67</definedName>
    <definedName name="ox_ace31d59_9c49_56dc_9687_47fd068ce5da" comment="milleleaf node ace31d59-9c49-56dc-9687-47fd068ce5da">Recycling!$F$203</definedName>
    <definedName name="ox_ace4e515_6c9b_5a9a_a94b_8b33b10c5cad" comment="milleleaf node ace4e515-6c9b-5a9a-a94b-8b33b10c5cad">'Use Phase_Grid'!$B$3</definedName>
    <definedName name="ox_ace56dea_2779_552e_ae9c_32b7ffa66d59" comment="milleleaf node ace56dea-2779-552e-ae9c-32b7ffa66d59">'Use Phase_Grid'!$W$176</definedName>
    <definedName name="ox_acea0c12_ce80_5b78_89f8_279901342124" comment="milleleaf node acea0c12-ce80-5b78-89f8-279901342124">'Heat map article'!$AF$29</definedName>
    <definedName name="ox_aceae902_cf54_561b_bf0b_bad31f1e49c7" comment="milleleaf node aceae902-cf54-561b-bf0b-bad31f1e49c7">'Heat map article'!$AG$144</definedName>
    <definedName name="ox_acf1ae2a_25e5_525a_8ad5_094e213f3f4a" comment="milleleaf node acf1ae2a-25e5-525a-8ad5-094e213f3f4a">'Use Phase'!$T$194</definedName>
    <definedName name="ox_acf5504a_59e3_5b23_a99f_9850678f5960" comment="milleleaf node acf5504a-59e3-5b23-a99f-9850678f5960">'Heat map article'!$F$56</definedName>
    <definedName name="ox_acf7e203_f722_5739_97ca_2732e3de04a9" comment="milleleaf node acf7e203-f722-5739-97ca-2732e3de04a9">'Heat map article'!$J$12</definedName>
    <definedName name="ox_acfc2627_d711_5efc_aae7_7761eab44653" comment="milleleaf node acfc2627-d711-5efc-aae7-7761eab44653">'Use Phase'!$S$279</definedName>
    <definedName name="ox_acfe5634_c551_559f_892f_4d07461cf9c6" comment="milleleaf node acfe5634-c551-559f-892f-4d07461cf9c6">'Use Phase'!$AF$221</definedName>
    <definedName name="ox_ad0045a9_6225_5388_8701_2b4aaf3fe23d" comment="milleleaf node ad0045a9-6225-5388-8701-2b4aaf3fe23d">Resume_SensAnal!$A$188</definedName>
    <definedName name="ox_ad010e40_fb35_5dc3_97ef_e4f61bbbe740" comment="milleleaf node ad010e40-fb35-5dc3-97ef-e4f61bbbe740">Resume_SensAnal!$E$218</definedName>
    <definedName name="ox_ad0225b1_88c0_500b_a2b6_58fab1ef27ed" comment="milleleaf node ad0225b1-88c0-500b-a2b6-58fab1ef27ed">Recycling!$BN$302</definedName>
    <definedName name="ox_ad0841cb_c996_5c78_b7d3_339225928b18" comment="milleleaf node ad0841cb-c996-5c78-b7d3-339225928b18">Recycling!$AW$153</definedName>
    <definedName name="ox_ad09e73a_b962_587d_befa_e4d292982dc0" comment="milleleaf node ad09e73a-b962-587d-befa-e4d292982dc0">'Use Phase'!$P$35</definedName>
    <definedName name="ox_ad0d4f0f_dae7_5d7e_b924_212d348329e3" comment="milleleaf node ad0d4f0f-dae7-5d7e-b924-212d348329e3">Production!$H$6</definedName>
    <definedName name="ox_ad0f28c5_a145_5768_8f74_ecc6cc3d8941" comment="milleleaf node ad0f28c5-a145-5768-8f74-ecc6cc3d8941">Production!$BO$94</definedName>
    <definedName name="ox_ad1014d4_5172_512f_abca_8dabfc981c08" comment="milleleaf node ad1014d4-5172-512f-abca-8dabfc981c08">'Heat map article'!$D$111</definedName>
    <definedName name="ox_ad18da0d_9bf8_5270_a840_26dd0b9dc75c" comment="milleleaf node ad18da0d-9bf8-5270-a840-26dd0b9dc75c">'Use Phase'!$AH$297</definedName>
    <definedName name="ox_ad19d664_589c_56e9_816d_83bef500298b" comment="milleleaf node ad19d664-589c-56e9-816d-83bef500298b">Production!$J$40</definedName>
    <definedName name="ox_ad1abff3_26d8_519b_bc64_e95ce3882f0d" comment="milleleaf node ad1abff3-26d8-519b-bc64-e95ce3882f0d">'Use Phase'!$P$98</definedName>
    <definedName name="ox_ad1c3b2d_8ec9_5ae6_af75_9330c7146a75" comment="milleleaf node ad1c3b2d-8ec9-5ae6-af75-9330c7146a75">Resume_SensAnal!$L$11</definedName>
    <definedName name="ox_ad1d035f_c006_5541_835d_69375b779e11" comment="milleleaf node ad1d035f-c006-5541-835d-69375b779e11">Production!$O$35</definedName>
    <definedName name="ox_ad2177c8_9b04_55ca_b1cc_3c33b5c409ef" comment="milleleaf node ad2177c8-9b04-55ca-b1cc-3c33b5c409ef">'Use Phase'!$AD$285</definedName>
    <definedName name="ox_ad278828_32ed_5f91_b621_e03e1ea2143c" comment="milleleaf node ad278828-32ed-5f91-b621-e03e1ea2143c">'Heat map article'!$L$144</definedName>
    <definedName name="ox_ad282f2f_0ed7_585d_ab8b_8b21f69aa588" comment="milleleaf node ad282f2f-0ed7-585d-ab8b-8b21f69aa588">'Heat map article'!$F$19</definedName>
    <definedName name="ox_ad28ec46_46eb_5f77_87c4_21e20441c5b1" comment="milleleaf node ad28ec46-46eb-5f77-87c4-21e20441c5b1">Production!$H$93</definedName>
    <definedName name="ox_ad2ad121_fbf1_5ea6_80f5_0cc63f5c2a8c" comment="milleleaf node ad2ad121-fbf1-5ea6-80f5-0cc63f5c2a8c">Graphs!$D$41</definedName>
    <definedName name="ox_ad2d78db_1b75_55ed_a598_b9e246e64c0a" comment="milleleaf node ad2d78db-1b75-55ed-a598-b9e246e64c0a">Resume_SensAnal!$AH$64</definedName>
    <definedName name="ox_ad360799_91b0_5de0_8f27_bd9b148703ab" comment="milleleaf node ad360799-91b0-5de0-8f27-bd9b148703ab">Graphs!$C$42</definedName>
    <definedName name="ox_ad3a206d_d420_57f9_b0a8_fdecbcc611b4" comment="milleleaf node ad3a206d-d420-57f9-b0a8-fdecbcc611b4">'Heat map article'!$O$146</definedName>
    <definedName name="ox_ad3cfead_4464_5335_b231_38ab7f4e5444" comment="milleleaf node ad3cfead-4464-5335-b231-38ab7f4e5444">Production!$BJ$176</definedName>
    <definedName name="ox_ad3d366a_c09e_5994_b9b3_af6225442d34" comment="milleleaf node ad3d366a-c09e-5994-b9b3-af6225442d34">'Heat map article'!$G$129</definedName>
    <definedName name="ox_ad3de978_0142_5329_9b65_0e06267489b5" comment="milleleaf node ad3de978-0142-5329-9b65-0e06267489b5">Production!$AL$6</definedName>
    <definedName name="ox_ad4664c4_b6fc_5060_9413_91e0c96f3bd7" comment="milleleaf node ad4664c4-b6fc-5060-9413-91e0c96f3bd7">'Use Phase'!$AK$228</definedName>
    <definedName name="ox_ad4ad72d_5c26_52a2_af5f_547d85b40bc3" comment="milleleaf node ad4ad72d-5c26-52a2-af5f-547d85b40bc3">Recycling!$U$91</definedName>
    <definedName name="ox_ad501d70_e9c2_5a48_b909_3a4944f8db3e" comment="milleleaf node ad501d70-e9c2-5a48-b909-3a4944f8db3e">Resume_SensAnal!$K$192</definedName>
    <definedName name="ox_ad50d4ba_effd_5c9e_9af9_da41fd82b999" comment="milleleaf node ad50d4ba-effd-5c9e-9af9-da41fd82b999">'Use Phase'!$L$192</definedName>
    <definedName name="ox_ad531b2e_517f_5971_b677_bc0c0956321e" comment="milleleaf node ad531b2e-517f-5971-b677-bc0c0956321e">'Use Phase'!$K$276</definedName>
    <definedName name="ox_ad55eb44_74ed_548f_9c9b_cb4c0c56e333" comment="milleleaf node ad55eb44-74ed-548f-9c9b-cb4c0c56e333">Resume_SensAnal!$AK$106</definedName>
    <definedName name="ox_ad58bfc8_d837_51b2_8c44_542d1a9a5eb3" comment="milleleaf node ad58bfc8-d837-51b2-8c44-542d1a9a5eb3">Resume_SensAnal!$F$124</definedName>
    <definedName name="ox_ad5948a0_42fa_5fed_b204_9e2ecda1acad" comment="milleleaf node ad5948a0-42fa-5fed-b204-9e2ecda1acad">'Use Phase'!$AG$185</definedName>
    <definedName name="ox_ad5a6fb1_4d1f_5e86_a7f3_1e54f11a0ed7" comment="milleleaf node ad5a6fb1-4d1f-5e86-a7f3-1e54f11a0ed7">'Heat map article'!$Z$93</definedName>
    <definedName name="ox_ad5b2278_d0c5_58f9_a644_7e7a5c5a5489" comment="milleleaf node ad5b2278-d0c5-58f9-a644-7e7a5c5a5489">Production!$AV$181</definedName>
    <definedName name="ox_ad5c1557_d750_59eb_b6f3_cee658c54716" comment="milleleaf node ad5c1557-d750-59eb-b6f3-cee658c54716">'Use Phase_Grid'!$S$205</definedName>
    <definedName name="ox_ad5c1967_9757_56db_b78a_5fad79ffed10" comment="milleleaf node ad5c1967-9757-56db-b78a-5fad79ffed10">Resume_SensAnal!$G$166</definedName>
    <definedName name="ox_ad5c8b8b_4706_5fad_b85b_6cd7b60a8fd5" comment="milleleaf node ad5c8b8b-4706-5fad-b85b-6cd7b60a8fd5">Resume_SensAnal!$O$72</definedName>
    <definedName name="ox_ad5d6d94_a105_5186_aabe_b22fab340d6b" comment="milleleaf node ad5d6d94-a105-5186-aabe-b22fab340d6b">Resume_SensAnal!$AM$131</definedName>
    <definedName name="ox_ad5e1c37_7861_5cee_b019_2137cb6717bd" comment="milleleaf node ad5e1c37-7861-5cee-b019-2137cb6717bd">Production!$BF$19</definedName>
    <definedName name="ox_ad60070b_1a22_5dec_81cd_1327be81ba26" comment="milleleaf node ad60070b-1a22-5dec-81cd-1327be81ba26">'Heat map article'!$AD$61</definedName>
    <definedName name="ox_ad625660_7622_5b09_b3cd_58bb6a1b20d0" comment="milleleaf node ad625660-7622-5b09-b3cd-58bb6a1b20d0">'Heat map article'!$AY$42</definedName>
    <definedName name="ox_ad64b2e0_b73a_5423_90b6_103cb4d9b981" comment="milleleaf node ad64b2e0-b73a-5423-90b6-103cb4d9b981">'Heat map article'!$AH$97</definedName>
    <definedName name="ox_ad678cde_ac76_5320_be39_9c36b3c9937d" comment="milleleaf node ad678cde-ac76-5320-be39-9c36b3c9937d">'Heat map article'!$D$144</definedName>
    <definedName name="ox_ad67fb83_9ed5_5657_9248_b56679c736cd" comment="milleleaf node ad67fb83-9ed5-5657-9248-b56679c736cd">'Heat map article'!$AI$123</definedName>
    <definedName name="ox_ad7619fd_edd5_552b_b376_dd473111d3c7" comment="milleleaf node ad7619fd-edd5-552b-b376-dd473111d3c7">'Heat map article'!$I$151</definedName>
    <definedName name="ox_ad774097_244e_598d_a7ab_bb73dc873e62" comment="milleleaf node ad774097-244e-598d-a7ab-bb73dc873e62">Recycling!$BM$328</definedName>
    <definedName name="ox_ad777cd3_4808_5b31_92e5_99206253564e" comment="milleleaf node ad777cd3-4808-5b31-92e5-99206253564e">'Use Phase'!$AG$148</definedName>
    <definedName name="ox_ad7b9dc6_16af_5835_acce_017e810e198c" comment="milleleaf node ad7b9dc6-16af-5835-acce-017e810e198c">Resume_SensAnal!$AB$38</definedName>
    <definedName name="ox_ad7e4938_9ce4_52f1_a928_79fa5f801cd5" comment="milleleaf node ad7e4938-9ce4-52f1-a928-79fa5f801cd5">Recycling!$B$131</definedName>
    <definedName name="ox_ad7ea5f3_c2e2_51b9_970e_16ffc2b42657" comment="milleleaf node ad7ea5f3-c2e2-51b9-970e-16ffc2b42657">'Heat map article'!$G$127</definedName>
    <definedName name="ox_ad8c801d_ae00_5f20_9e39_f5c7dc6446ee" comment="milleleaf node ad8c801d-ae00-5f20-9e39-f5c7dc6446ee">Production!$N$114</definedName>
    <definedName name="ox_ad911233_a2a5_55e8_b022_9e628fff965d" comment="milleleaf node ad911233-a2a5-55e8-b022-9e628fff965d">'Heat map article'!$L$127</definedName>
    <definedName name="ox_ad917c9c_4ef1_5623_aaef_8e015e8aa41c" comment="milleleaf node ad917c9c-4ef1-5623-aaef-8e015e8aa41c">Recycling!$BQ$308</definedName>
    <definedName name="ox_ad9351ae_8003_5b60_818f_28f717a31b34" comment="milleleaf node ad9351ae-8003-5b60-818f-28f717a31b34">'Use Phase'!$O$342</definedName>
    <definedName name="ox_ad956e9d_052a_51f9_a4e2_b95518157960" comment="milleleaf node ad956e9d-052a-51f9-a4e2-b95518157960">Resume_SensAnal!$K$150</definedName>
    <definedName name="ox_ad9935c5_8eac_5c61_a4c7_9c6ef87ac790" comment="milleleaf node ad9935c5-8eac-5c61-a4c7-9c6ef87ac790">'Heat map article'!$AZ$42</definedName>
    <definedName name="ox_ad9957c9_8e83_5d93_b610_fbc3a2b2abd7" comment="milleleaf node ad9957c9-8e83-5d93-b610-fbc3a2b2abd7">'Heat map article'!$J$155</definedName>
    <definedName name="ox_ad9f3bf1_c095_537f_bba0_f9766bcf266f" comment="milleleaf node ad9f3bf1-c095-537f-bba0-f9766bcf266f">Production!$F$184</definedName>
    <definedName name="ox_ada09cb2_ad91_5cfd_a404_ef5bd10c8cb4" comment="milleleaf node ada09cb2-ad91-5cfd-a404-ef5bd10c8cb4">'Use Phase'!$AG$178</definedName>
    <definedName name="ox_ada17d10_83ce_5ce0_a83b_021646ca77f6" comment="milleleaf node ada17d10-83ce-5ce0-a83b-021646ca77f6">Recycling!$S$125</definedName>
    <definedName name="ox_ada23f0b_f16a_5507_a5f7_70acf0f3309b" comment="milleleaf node ada23f0b-f16a-5507-a5f7-70acf0f3309b">'Heat map article'!$O$32</definedName>
    <definedName name="ox_ada550a2_ca11_584b_9283_899e8bbd3c40" comment="milleleaf node ada550a2-ca11-584b-9283-899e8bbd3c40">'Use Phase'!$B$19</definedName>
    <definedName name="ox_adaabbdf_6e3b_5f74_82af_b0558a3e3ec6" comment="milleleaf node adaabbdf-6e3b-5f74-82af-b0558a3e3ec6">'Heat map article'!$I$140</definedName>
    <definedName name="ox_adab2bb1_069e_5b56_8f1f_81b060820520" comment="milleleaf node adab2bb1-069e-5b56-8f1f-81b060820520">Production!$AL$154</definedName>
    <definedName name="ox_adac2fcf_735f_559a_a4e6_d281d075844e" comment="milleleaf node adac2fcf-735f-559a-a4e6-d281d075844e">'Heat map article'!$AI$88</definedName>
    <definedName name="ox_adaf5405_a347_58be_b5a2_93c36470e6c6" comment="milleleaf node adaf5405-a347-58be-b5a2-93c36470e6c6">'Use Phase_Grid'!$K$216</definedName>
    <definedName name="ox_adb35242_d76c_5b9e_8ea9_7fcbbb0379f0" comment="milleleaf node adb35242-d76c-5b9e-8ea9-7fcbbb0379f0">Resume_SensAnal!$N$51</definedName>
    <definedName name="ox_adb420da_b421_5015_9505_3fd3c40769dc" comment="milleleaf node adb420da-b421-5015-9505-3fd3c40769dc">'Use Phase_Grid'!$L$100</definedName>
    <definedName name="ox_adb7ce60_b63e_53bc_87a2_9b4f6c54726e" comment="milleleaf node adb7ce60-b63e-53bc-87a2-9b4f6c54726e">'Heat map article'!$AT$20</definedName>
    <definedName name="ox_adb7d83e_96b4_5586_8488_6d3c2b5db887" comment="milleleaf node adb7d83e-96b4-5586-8488-6d3c2b5db887">Resume_SensAnal!$D$104</definedName>
    <definedName name="ox_adb9569f_9b0c_5ad2_97a9_25681dfbcc61" comment="milleleaf node adb9569f-9b0c-5ad2-97a9-25681dfbcc61">Resume_SensAnal!$G$117</definedName>
    <definedName name="ox_adbb845d_96d8_566d_8b80_9675d4ec0ab6" comment="milleleaf node adbb845d-96d8-566d-8b80-9675d4ec0ab6">Recycling!$V$107</definedName>
    <definedName name="ox_adbbd64c_fe9f_5241_a3c3_7fa1f416b9fc" comment="milleleaf node adbbd64c-fe9f-5241-a3c3-7fa1f416b9fc">'Use Phase'!$V$139</definedName>
    <definedName name="ox_adbcdf84_38c8_5d6c_bf08_f1adb5fb7ff6" comment="milleleaf node adbcdf84-38c8-5d6c-bf08-f1adb5fb7ff6">'Heat map article'!$AJ$93</definedName>
    <definedName name="ox_adc4a04a_3444_568a_b1f1_3e191bf1b0fb" comment="milleleaf node adc4a04a-3444-568a-b1f1-3e191bf1b0fb">Resume_SensAnal!$T$171</definedName>
    <definedName name="ox_adc6aaff_fc3c_5b4f_a80b_d0312c1cbaf1" comment="milleleaf node adc6aaff-fc3c-5b4f-a80b-d0312c1cbaf1">'Use Phase_Grid'!$L$266</definedName>
    <definedName name="ox_add22f25_e03e_5c6e_abb9_390cc9aca997" comment="milleleaf node add22f25-e03e-5c6e-abb9-390cc9aca997">Recycling!$AQ$317</definedName>
    <definedName name="ox_add85d45_2f9a_5e56_b95b_d375ce3f52f0" comment="milleleaf node add85d45-2f9a-5e56-b95b-d375ce3f52f0">'Use Phase'!$AE$176</definedName>
    <definedName name="ox_add875d7_4105_57e0_a29f_81e492347ae5" comment="milleleaf node add875d7-4105-57e0-a29f-81e492347ae5">Resume_SensAnal!$X$188</definedName>
    <definedName name="ox_add94894_ed08_587f_aaae_bc2f243cc1b8" comment="milleleaf node add94894-ed08-587f-aaae-bc2f243cc1b8">'Use Phase'!$L$349</definedName>
    <definedName name="ox_addb776f_2ba1_57c8_be1e_0f7d1e1327eb" comment="milleleaf node addb776f-2ba1-57c8-be1e-0f7d1e1327eb">'Heat map article'!$W$77</definedName>
    <definedName name="ox_addbd451_4dbf_5d52_9a6d_97558107100a" comment="milleleaf node addbd451-4dbf-5d52-9a6d-97558107100a">'Use Phase_Grid'!$S$222</definedName>
    <definedName name="ox_addd8857_99c9_5502_a317_2dfb1bd798c2" comment="milleleaf node addd8857-99c9-5502-a317-2dfb1bd798c2">'Heat map article'!$R$57</definedName>
    <definedName name="ox_adde0788_8623_536c_9ee0_ec161fa112bc" comment="milleleaf node adde0788-8623-536c-9ee0-ec161fa112bc">'Heat map article'!$AH$76</definedName>
    <definedName name="ox_adde3631_c5a0_50ac_b0bb_e305ad4a42d1" comment="milleleaf node adde3631-c5a0-50ac-b0bb-e305ad4a42d1">'Use Phase'!$AE$182</definedName>
    <definedName name="ox_addf8bcf_8656_55e4_830b_184de8fa1ce1" comment="milleleaf node addf8bcf-8656-55e4-830b-184de8fa1ce1">'Use Phase'!$S$147</definedName>
    <definedName name="ox_ade5c042_d379_5cbd_8d13_4b0f7e338049" comment="milleleaf node ade5c042-d379-5cbd-8d13-4b0f7e338049">'Heat map article'!$H$55</definedName>
    <definedName name="ox_ade6e0f5_5735_5c2c_babe_dd1014d4762b" comment="milleleaf node ade6e0f5-5735-5c2c-babe-dd1014d4762b">'Heat map article'!$AW$43</definedName>
    <definedName name="ox_ade885d5_5b04_55cd_a061_f0109e7bead6" comment="milleleaf node ade885d5-5b04-55cd-a061-f0109e7bead6">Resume_SensAnal!$B$193</definedName>
    <definedName name="ox_adee43c0_5595_5ec8_b855_031c1c2abd81" comment="milleleaf node adee43c0-5595-5ec8-b855-031c1c2abd81">'Heat map article'!$D$150</definedName>
    <definedName name="ox_adf0d30e_9a79_56a2_bb31_481634cb550c" comment="milleleaf node adf0d30e-9a79-56a2-bb31-481634cb550c">'Heat map article'!$Q$57</definedName>
    <definedName name="ox_adf5eb2d_5a22_57d2_8732_0b8c67868b51" comment="milleleaf node adf5eb2d-5a22-57d2-8732-0b8c67868b51">Recycling!$AP$15</definedName>
    <definedName name="ox_adf6142b_0bc1_5150_944f_01941dbeb9aa" comment="milleleaf node adf6142b-0bc1-5150-944f-01941dbeb9aa">'Use Phase'!$O$380</definedName>
    <definedName name="ox_adfa7380_53ac_5eac_b56b_921d5e5479b5" comment="milleleaf node adfa7380-53ac-5eac-b56b-921d5e5479b5">Production!$K$104</definedName>
    <definedName name="ox_adfb7f7f_08af_52ab_af6f_ed6f150575c9" comment="milleleaf node adfb7f7f-08af-52ab-af6f-ed6f150575c9">'Use Phase'!$L$149</definedName>
    <definedName name="ox_adfe26c8_3a9e_571e_868b_9d5c48c7f830" comment="milleleaf node adfe26c8-3a9e-571e-868b-9d5c48c7f830">Production!$H$171</definedName>
    <definedName name="ox_adfee423_d8fc_532c_b7cc_ce97c2dce571" comment="milleleaf node adfee423-d8fc-532c-b7cc-ce97c2dce571">Resume_SensAnal!$H$211</definedName>
    <definedName name="ox_adffeef7_79c8_5e5e_a2f0_fb3b275cee51" comment="milleleaf node adffeef7-79c8-5e5e-a2f0-fb3b275cee51">'Heat map article'!$F$61</definedName>
    <definedName name="ox_ae01fa34_75f2_542d_9282_e9d46a37c527" comment="milleleaf node ae01fa34-75f2-542d-9282-e9d46a37c527">'Use Phase'!$M$264</definedName>
    <definedName name="ox_ae02d202_751c_5c39_8a43_bc07faf14b7b" comment="milleleaf node ae02d202-751c-5c39-8a43-bc07faf14b7b">Production!$Q$211</definedName>
    <definedName name="ox_ae03a4d9_e611_57b6_9f67_c4883beb34fe" comment="milleleaf node ae03a4d9-e611-57b6-9f67-c4883beb34fe">'Use Phase'!$Q$191</definedName>
    <definedName name="ox_ae0983ef_feda_525d_97c0_87c0c5cb3dae" comment="milleleaf node ae0983ef-feda-525d-97c0-87c0c5cb3dae">'Heat map article'!$V$57</definedName>
    <definedName name="ox_ae103da2_9014_54e4_b2b5_9cd1afc4de9d" comment="milleleaf node ae103da2-9014-54e4-b2b5-9cd1afc4de9d">'Use Phase_Grid'!$M$268</definedName>
    <definedName name="ox_ae118a15_815b_501c_9597_80baefc51e12" comment="milleleaf node ae118a15-815b-501c-9597-80baefc51e12">'Heat map article'!$G$82</definedName>
    <definedName name="ox_ae19c8e7_fdd7_52d7_a667_30275374ae67" comment="milleleaf node ae19c8e7-fdd7-52d7-a667-30275374ae67">'Use Phase_Grid'!$W$143</definedName>
    <definedName name="ox_ae1ca74a_1c6d_575e_96ef_14349d2a59d8" comment="milleleaf node ae1ca74a-1c6d-575e-96ef-14349d2a59d8">Recycling!$AF$40</definedName>
    <definedName name="ox_ae1f7985_25fb_5986_8163_92c81f39dec6" comment="milleleaf node ae1f7985-25fb-5986-8163-92c81f39dec6">'Use Phase'!$AL$211</definedName>
    <definedName name="ox_ae1fff8a_7411_51fc_b0f9_870d31f4edd4" comment="milleleaf node ae1fff8a-7411-51fc-b0f9-870d31f4edd4">Resume_SensAnal!$J$13</definedName>
    <definedName name="ox_ae1fffe8_b66f_5c69_b10a_88f5da7d515c" comment="milleleaf node ae1fffe8-b66f-5c69-b10a-88f5da7d515c">Resume_SensAnal!$N$47</definedName>
    <definedName name="ox_ae22a34b_7572_5c30_83e4_2b0af9eab2e1" comment="milleleaf node ae22a34b-7572-5c30-83e4-2b0af9eab2e1">Resume_SensAnal!$N$193</definedName>
    <definedName name="ox_ae2453f3_0dc0_5cd7_8cac_2f28ac8b06a6" comment="milleleaf node ae2453f3-0dc0-5cd7-8cac-2f28ac8b06a6">Recycling!$V$190</definedName>
    <definedName name="ox_ae26fa86_aafb_5d3f_b05e_77d84b2feb72" comment="milleleaf node ae26fa86-aafb-5d3f-b05e-77d84b2feb72">Resume_SensAnal!$AP$116</definedName>
    <definedName name="ox_ae2be25e_acd4_55cc_9004_d0282b402287" comment="milleleaf node ae2be25e-acd4-55cc-9004-d0282b402287">Recycling!$O$90</definedName>
    <definedName name="ox_ae2bf142_486c_5d28_a1d3_f0c51987c87d" comment="milleleaf node ae2bf142-486c-5d28-a1d3-f0c51987c87d">'Use Phase'!$R$258</definedName>
    <definedName name="ox_ae33273c_e8ad_5f5f_80a4_d8125fc5613a" comment="milleleaf node ae33273c-e8ad-5f5f-80a4-d8125fc5613a">'Use Phase'!$AI$340</definedName>
    <definedName name="ox_ae36c823_8707_56b0_984f_7d06586c2e6f" comment="milleleaf node ae36c823-8707-56b0-984f-7d06586c2e6f">'Use Phase'!$Q$148</definedName>
    <definedName name="ox_ae370693_b723_5070_833d_868567979708" comment="milleleaf node ae370693-b723-5070-833d-868567979708">'Heat map article'!$J$138</definedName>
    <definedName name="ox_ae3753ae_dd22_536f_ba18_1fd2531ef11c" comment="milleleaf node ae3753ae-dd22-536f-ba18-1fd2531ef11c">'Use Phase'!$M$146</definedName>
    <definedName name="ox_ae38cbbf_b0ce_5b4b_8184_1e17fc931cef" comment="milleleaf node ae38cbbf-b0ce-5b4b-8184-1e17fc931cef">Resume_SensAnal!$E$60</definedName>
    <definedName name="ox_ae467261_7ad3_5fbd_a501_5ef82a781d9f" comment="milleleaf node ae467261-7ad3-5fbd-a501-5ef82a781d9f">'Use Phase_Grid'!$S$150</definedName>
    <definedName name="ox_ae4bafc3_58fb_5eaa_8e45_1359c49b7707" comment="milleleaf node ae4bafc3-58fb-5eaa-8e45-1359c49b7707">Recycling!$AA$191</definedName>
    <definedName name="ox_ae4c2d35_371e_5192_88ae_4588acfb865f" comment="milleleaf node ae4c2d35-371e-5192-88ae-4588acfb865f">Recycling!$J$104</definedName>
    <definedName name="ox_ae5b73c3_ba85_553f_a799_e2efaf0c8e5b" comment="milleleaf node ae5b73c3-ba85-553f-a799-e2efaf0c8e5b">'Use Phase_Grid'!$M$63</definedName>
    <definedName name="ox_ae61a7ac_0606_555e_8060_e6e2b6e2faa4" comment="milleleaf node ae61a7ac-0606-555e-8060-e6e2b6e2faa4">'Heat map article'!$I$12</definedName>
    <definedName name="ox_ae62a65e_19f4_579b_8ce5_5a81f5c21cda" comment="milleleaf node ae62a65e-19f4-579b-8ce5-5a81f5c21cda">Whisker_Sens!$I$18</definedName>
    <definedName name="ox_ae633e23_ffef_5aec_accc_6c98c373d5d9" comment="milleleaf node ae633e23-ffef-5aec-accc-6c98c373d5d9">'Use Phase'!$AK$284</definedName>
    <definedName name="ox_ae63c153_a59d_5f75_9979_1caec488917a" comment="milleleaf node ae63c153-a59d-5f75-9979-1caec488917a">Production!$AB$11</definedName>
    <definedName name="ox_ae6884fd_2b0d_5964_b2cd_0e3577d17616" comment="milleleaf node ae6884fd-2b0d-5964-b2cd-0e3577d17616">Production!$K$117</definedName>
    <definedName name="ox_ae689014_93c2_5854_a509_2e8323add22a" comment="milleleaf node ae689014-93c2-5854-a509-2e8323add22a">Recycling!$AW$126</definedName>
    <definedName name="ox_ae689a12_9464_56f6_9cc1_32f43158b44c" comment="milleleaf node ae689a12-9464-56f6-9cc1-32f43158b44c">Resume_SensAnal!$U$215</definedName>
    <definedName name="ox_ae690cc0_fe86_5619_af7d_c16f5002a41c" comment="milleleaf node ae690cc0-fe86-5619-af7d-c16f5002a41c">'Use Phase'!$AK$302</definedName>
    <definedName name="ox_ae6a1ba6_6290_5cf2_896e_7ac7f638e22d" comment="milleleaf node ae6a1ba6-6290-5cf2-896e-7ac7f638e22d">'Heat map article'!$D$134</definedName>
    <definedName name="ox_ae6c86a2_0de5_56dc_bf80_1565b9c00574" comment="milleleaf node ae6c86a2-0de5-56dc-bf80-1565b9c00574">'Heat map article'!$AP$16</definedName>
    <definedName name="ox_ae6ef0ad_d1de_56c8_83e3_6378b3928032" comment="milleleaf node ae6ef0ad-d1de-56c8-83e3-6378b3928032">Recycling!$AV$147</definedName>
    <definedName name="ox_ae7163d6_4351_5042_bf24_8557258054f1" comment="milleleaf node ae7163d6-4351-5042-bf24-8557258054f1">Recycling!$K$187</definedName>
    <definedName name="ox_ae72068c_a108_58dc_bcf1_4065292d9c5c" comment="milleleaf node ae72068c-a108-58dc-bcf1-4065292d9c5c">'Use Phase'!$Q$265</definedName>
    <definedName name="ox_ae73de4f_ef4a_58e1_ae09_ddbf338540a4" comment="milleleaf node ae73de4f-ef4a-58e1-ae09-ddbf338540a4">Recycling!$AE$170</definedName>
    <definedName name="ox_ae77d701_de00_582f_8ac1_1712686ef131" comment="milleleaf node ae77d701-de00-582f-8ac1-1712686ef131">Production!$H$18</definedName>
    <definedName name="ox_ae7ab837_54e6_559c_8491_5bc2f8188173" comment="milleleaf node ae7ab837-54e6-559c-8491-5bc2f8188173">Resume_SensAnal!$E$126</definedName>
    <definedName name="ox_ae7d34e5_419c_594e_86da_d047763943dd" comment="milleleaf node ae7d34e5-419c-594e-86da-d047763943dd">'Heat map article'!$C$101</definedName>
    <definedName name="ox_ae7daaae_933e_5082_b13a_b8b64cbeaac9" comment="milleleaf node ae7daaae-933e-5082-b13a-b8b64cbeaac9">'Use Phase'!$AE$160</definedName>
    <definedName name="ox_ae7fed51_e266_5ed4_a500_da3e93356bdf" comment="milleleaf node ae7fed51-e266-5ed4-a500-da3e93356bdf">'Heat map article'!$AH$64</definedName>
    <definedName name="ox_ae8536fc_587b_5b10_8789_b39e977a9b37" comment="milleleaf node ae8536fc-587b-5b10-8789-b39e977a9b37">'Use Phase_Grid'!$O$25</definedName>
    <definedName name="ox_ae875b07_87e1_53e7_92d8_5789eaa6e1b9" comment="milleleaf node ae875b07-87e1-53e7-92d8-5789eaa6e1b9">'Use Phase_Grid'!$D$39</definedName>
    <definedName name="ox_ae8944f8_903a_5151_9db6_6c1c003f891d" comment="milleleaf node ae8944f8-903a-5151-9db6-6c1c003f891d">'Heat map article'!$AY$9</definedName>
    <definedName name="ox_ae89f504_b3b4_59ee_a9e8_072a16c483fc" comment="milleleaf node ae89f504-b3b4-59ee-a9e8-072a16c483fc">Recycling!$AU$328</definedName>
    <definedName name="ox_ae8c9c0e_77dc_5baf_bc8f_7349ab68b0ba" comment="milleleaf node ae8c9c0e-77dc-5baf-bc8f-7349ab68b0ba">'Use Phase'!$W$299</definedName>
    <definedName name="ox_ae90a1aa_0c08_5fd9_a216_3a3ee342b2ad" comment="milleleaf node ae90a1aa-0c08-5fd9-a216-3a3ee342b2ad">'Use Phase'!$Q$383</definedName>
    <definedName name="ox_ae957668_12cc_570f_a684_9ab8110be650" comment="milleleaf node ae957668-12cc-570f-a684-9ab8110be650">Resume_SensAnal!$AE$48</definedName>
    <definedName name="ox_ae96c27c_831c_53d0_ac17_75fd5599c1fc" comment="milleleaf node ae96c27c-831c-53d0-ac17-75fd5599c1fc">Resume_SensAnal!$Q$219</definedName>
    <definedName name="ox_ae9702a8_2efc_5fa6_90f0_d0c6260510b7" comment="milleleaf node ae9702a8-2efc-5fa6-90f0-d0c6260510b7">Resume_SensAnal!$AR$74</definedName>
    <definedName name="ox_ae9720b8_a393_5354_ad95_3fca8c76e1d1" comment="milleleaf node ae9720b8-a393-5354-ad95-3fca8c76e1d1">Production!$BE$51</definedName>
    <definedName name="ox_ae9ad61e_977c_5099_8747_2bfce2c9ff4d" comment="milleleaf node ae9ad61e-977c-5099-8747-2bfce2c9ff4d">'Use Phase'!$AD$140</definedName>
    <definedName name="ox_aea105d7_39f8_5512_8734_bb308317e39c" comment="milleleaf node aea105d7-39f8-5512-8734-bb308317e39c">'Use Phase'!$AJ$316</definedName>
    <definedName name="ox_aea37d45_f8c1_5f48_ba93_a7935c75239c" comment="milleleaf node aea37d45-f8c1-5f48-ba93-a7935c75239c">'Use Phase'!$AJ$223</definedName>
    <definedName name="ox_aea584e2_3a34_573c_83e5_91f49b7f9efa" comment="milleleaf node aea584e2-3a34-573c-83e5-91f49b7f9efa">'Heat map article'!$AQ$8</definedName>
    <definedName name="ox_aead9599_9826_56b1_8c4c_7be7e8ab1022" comment="milleleaf node aead9599-9826-56b1-8c4c-7be7e8ab1022">Production!$X$72</definedName>
    <definedName name="ox_aeafdcb4_8215_56ae_b8fa_df07a82e5cc8" comment="milleleaf node aeafdcb4-8215-56ae-b8fa-df07a82e5cc8">'Use Phase_Grid'!$M$213</definedName>
    <definedName name="ox_aeb07d52_5ffa_5a47_a23d_3fdf3122f071" comment="milleleaf node aeb07d52-5ffa-5a47-a23d-3fdf3122f071">'Heat map article'!$U$126</definedName>
    <definedName name="ox_aeb27730_56c1_521c_8e53_76988c75dc5b" comment="milleleaf node aeb27730-56c1-521c-8e53-76988c75dc5b">'Heat map article'!$W$120</definedName>
    <definedName name="ox_aeb4ddce_63bd_5492_a48f_ed589f8fb4a0" comment="milleleaf node aeb4ddce-63bd-5492-a48f-ed589f8fb4a0">Recycling!$L$110</definedName>
    <definedName name="ox_aeb4e22b_6a50_5fbe_b145_f9055df7faa3" comment="milleleaf node aeb4e22b-6a50-5fbe-b145-f9055df7faa3">Resume_SensAnal!$X$212</definedName>
    <definedName name="ox_aeb6b965_e29a_5f25_b5de_be1ef083fb1c" comment="milleleaf node aeb6b965-e29a-5f25-b5de-be1ef083fb1c">Resume_SensAnal!$AN$114</definedName>
    <definedName name="ox_aeb8b065_d49f_5e4b_9b0c_846b07ea531a" comment="milleleaf node aeb8b065-d49f-5e4b-9b0c-846b07ea531a">Production!$K$241</definedName>
    <definedName name="ox_aeb9d90d_9ee3_5dc4_b071_198ba8d3c2b8" comment="milleleaf node aeb9d90d-9ee3-5dc4-b071-198ba8d3c2b8">'Use Phase'!$P$140</definedName>
    <definedName name="ox_aeba5dd3_b777_53bd_81d1_c9a97e951e1d" comment="milleleaf node aeba5dd3-b777-53bd-81d1-c9a97e951e1d">Resume_SensAnal!$AD$45</definedName>
    <definedName name="ox_aebad0ea_50d2_520f_9731_fbfacf62f75e" comment="milleleaf node aebad0ea-50d2-520f-9731-fbfacf62f75e">Resume_SensAnal!$N$216</definedName>
    <definedName name="ox_aebc60c1_8edf_54be_a538_1c339ee0949c" comment="milleleaf node aebc60c1-8edf-54be-a538-1c339ee0949c">Resume_SensAnal!$AH$89</definedName>
    <definedName name="ox_aebcb188_dec1_5879_b121_e164e9789bf6" comment="milleleaf node aebcb188-dec1-5879-b121-e164e9789bf6">'Use Phase_Grid'!$W$198</definedName>
    <definedName name="ox_aebffe16_bb40_5d62_ab08_11b2d667ec2b" comment="milleleaf node aebffe16-bb40-5d62-ab08-11b2d667ec2b">Recycling!$AU$57</definedName>
    <definedName name="ox_aec297b4_1c10_5aec_b308_3a68297df805" comment="milleleaf node aec297b4-1c10-5aec-b308-3a68297df805">Production!$N$245</definedName>
    <definedName name="ox_aec4a652_5781_55f3_811a_4dba5a6b9462" comment="milleleaf node aec4a652-5781-55f3-811a-4dba5a6b9462">'Heat map article'!$V$29</definedName>
    <definedName name="ox_aec7f943_47e8_5521_bad9_0c6090101db2" comment="milleleaf node aec7f943-47e8-5521-bad9-0c6090101db2">'Use Phase_Grid'!$L$219</definedName>
    <definedName name="ox_aec8cecf_283d_5da6_bc69_5e02b36a8d09" comment="milleleaf node aec8cecf-283d-5da6-bc69-5e02b36a8d09">Resume_SensAnal!$AF$34</definedName>
    <definedName name="ox_aecac038_a759_5ce4_93e5_d5c4678c51be" comment="milleleaf node aecac038-a759-5ce4-93e5-d5c4678c51be">'Use Phase_Grid'!$Q$241</definedName>
    <definedName name="ox_aecb5896_f869_5a77_b6af_1c89829afbef" comment="milleleaf node aecb5896-f869-5a77-b6af-1c89829afbef">Resume_SensAnal!$I$125</definedName>
    <definedName name="ox_aecd74e6_797d_5fdd_99ff_6b62dae78372" comment="milleleaf node aecd74e6-797d-5fdd-99ff-6b62dae78372">Production!$L$18</definedName>
    <definedName name="ox_aed2276c_aa44_5511_9a1e_b363f88d1d3b" comment="milleleaf node aed2276c-aa44-5511-9a1e-b363f88d1d3b">'Heat map article'!$AH$109</definedName>
    <definedName name="ox_aed6b574_3efc_5d11_b4f9_98e1f6d963c0" comment="milleleaf node aed6b574-3efc-5d11-b4f9-98e1f6d963c0">'Use Phase'!$P$296</definedName>
    <definedName name="ox_aed720d7_4e02_5500_9790_745e64bae7fc" comment="milleleaf node aed720d7-4e02-5500-9790-745e64bae7fc">'Use Phase_Grid'!$O$18</definedName>
    <definedName name="ox_aed880a4_6e18_5a39_aaa9_3ac9b5d93c53" comment="milleleaf node aed880a4-6e18-5a39-aaa9-3ac9b5d93c53">Recycling!$S$137</definedName>
    <definedName name="ox_aed8e581_e772_54ab_8fde_d37eb922a5fd" comment="milleleaf node aed8e581-e772-54ab-8fde-d37eb922a5fd">'Use Phase'!$AF$251</definedName>
    <definedName name="ox_aedac8ae_fecb_5f13_ace3_3fd49161ea39" comment="milleleaf node aedac8ae-fecb-5f13-ace3-3fd49161ea39">'Heat map article'!$E$110</definedName>
    <definedName name="ox_aedb3c0a_2847_52a6_b10e_861cffa9651a" comment="milleleaf node aedb3c0a-2847-52a6-b10e-861cffa9651a">Recycling!$AJ$89</definedName>
    <definedName name="ox_aedf3470_d286_5510_af02_cf4397c73fbe" comment="milleleaf node aedf3470-d286-5510-af02-cf4397c73fbe">Resume_SensAnal!$G$12</definedName>
    <definedName name="ox_aedfc50a_a5aa_5cca_8efd_399bebbb75d4" comment="milleleaf node aedfc50a-a5aa-5cca-8efd-399bebbb75d4">'Use Phase_Grid'!$J$229</definedName>
    <definedName name="ox_aee80bad_fb5f_5487_909d_5995e5a5e478" comment="milleleaf node aee80bad-fb5f-5487-909d-5995e5a5e478">'Use Phase'!$O$151</definedName>
    <definedName name="ox_aeead4ba_b0ab_5f32_bacb_db17828fdef8" comment="milleleaf node aeead4ba-b0ab-5f32-bacb-db17828fdef8">'Heat map article'!$I$106</definedName>
    <definedName name="ox_aeec11dd_aa1e_5410_bc5d_2877467d4e38" comment="milleleaf node aeec11dd-aa1e-5410-bc5d-2877467d4e38">'Use Phase'!$J$268</definedName>
    <definedName name="ox_aeec274c_a169_559f_903a_fce02b5eb717" comment="milleleaf node aeec274c-a169-559f-903a-fce02b5eb717">'Use Phase'!$AD$240</definedName>
    <definedName name="ox_aeec32d6_c0a1_54cd_9147_18c17e32ba73" comment="milleleaf node aeec32d6-c0a1-54cd-9147-18c17e32ba73">'Use Phase_Grid'!$Q$66</definedName>
    <definedName name="ox_aef48d34_9778_5203_8094_592fdc6480ef" comment="milleleaf node aef48d34-9778-5203-8094-592fdc6480ef">Production!$B$38</definedName>
    <definedName name="ox_aef8f2df_07b5_5f18_9679_17cbef2b9fe4" comment="milleleaf node aef8f2df-07b5-5f18-9679-17cbef2b9fe4">Recycling!$H$90</definedName>
    <definedName name="ox_aefd2dc1_f3d8_52fd_bd34_4d5ac54e6f94" comment="milleleaf node aefd2dc1-f3d8-52fd-bd34-4d5ac54e6f94">Resume_SensAnal!$AL$51</definedName>
    <definedName name="ox_aefe7a90_e5fb_5b79_9857_8e299222b367" comment="milleleaf node aefe7a90-e5fb-5b79-9857-8e299222b367">Production!$L$11</definedName>
    <definedName name="ox_aeffbca1_4e9a_5a55_8dd8_13729dd08292" comment="milleleaf node aeffbca1-4e9a-5a55-8dd8-13729dd08292">Resume_SensAnal!$P$189</definedName>
    <definedName name="ox_af03a79d_424d_5406_941c_669fa9906cd6" comment="milleleaf node af03a79d-424d-5406-941c-669fa9906cd6">Recycling!$S$146</definedName>
    <definedName name="ox_af049f98_6e62_523a_b0e8_f159af32f193" comment="milleleaf node af049f98-6e62-523a-b0e8-f159af32f193">Production!$BO$48</definedName>
    <definedName name="ox_af061b5e_d1be_5f7d_914f_37ced1607650" comment="milleleaf node af061b5e-d1be-5f7d-914f-37ced1607650">'Heat map article'!$BA$44</definedName>
    <definedName name="ox_af0757e4_06d1_5418_9757_71cb9cbde2b9" comment="milleleaf node af0757e4-06d1-5418-9757-71cb9cbde2b9">Production!$M$104</definedName>
    <definedName name="ox_af08e1ed_10a4_580f_9d34_b6c3e690fd68" comment="milleleaf node af08e1ed-10a4-580f-9d34-b6c3e690fd68">Resume_SensAnal!$AM$121</definedName>
    <definedName name="ox_af08f2d2_097b_5812_9ee1_c6ca7f507b98" comment="milleleaf node af08f2d2-097b-5812-9ee1-c6ca7f507b98">'Use Phase'!$P$92</definedName>
    <definedName name="ox_af0c2e80_28c2_5998_bbe1_4db36bb0b449" comment="milleleaf node af0c2e80-28c2-5998-bbe1-4db36bb0b449">Resume_SensAnal!$E$71</definedName>
    <definedName name="ox_af0efd0f_69c2_59da_b2cf_46d917807beb" comment="milleleaf node af0efd0f-69c2-59da-b2cf-46d917807beb">'Use Phase'!$AJ$155</definedName>
    <definedName name="ox_af12ffba_9850_53b7_bc9e_cd0899707fb4" comment="milleleaf node af12ffba-9850-53b7-bc9e-cd0899707fb4">Resume_SensAnal!$T$90</definedName>
    <definedName name="ox_af133aa7_b9c4_588e_9da5_006fdddbd62f" comment="milleleaf node af133aa7-b9c4-588e-9da5-006fdddbd62f">Recycling!$AO$83</definedName>
    <definedName name="ox_af158e4d_627f_5998_bd56_5c528a4d3b31" comment="milleleaf node af158e4d-627f-5998-bd56-5c528a4d3b31">Recycling!$AV$132</definedName>
    <definedName name="ox_af18c790_e819_5539_86d9_fb0a7d7bdeac" comment="milleleaf node af18c790-e819-5539-86d9-fb0a7d7bdeac">Resume_SensAnal!$N$214</definedName>
    <definedName name="ox_af1938dd_e6eb_5420_b81d_d191605742a5" comment="milleleaf node af1938dd-e6eb-5420-b81d-d191605742a5">'Heat map article'!$AF$151</definedName>
    <definedName name="ox_af1cd204_ab02_5699_bcd1_c4bdd26f35d8" comment="milleleaf node af1cd204-ab02-5699-bcd1-c4bdd26f35d8">Recycling!$O$122</definedName>
    <definedName name="ox_af1dddf7_0c4e_5657_879a_ca1e6a8b395d" comment="milleleaf node af1dddf7-0c4e-5657-879a-ca1e6a8b395d">Recycling!$BF$165</definedName>
    <definedName name="ox_af1e3ef8_879c_5a0d_a57f_357797931dfc" comment="milleleaf node af1e3ef8-879c-5a0d-a57f-357797931dfc">Resume_SensAnal!$AI$76</definedName>
    <definedName name="ox_af20b617_44e7_5783_a8fd_11f32a40fc00" comment="milleleaf node af20b617-44e7-5783-a8fd-11f32a40fc00">'Use Phase_Grid'!$P$128</definedName>
    <definedName name="ox_af20f1f1_a9d6_56be_a29d_b24945678e70" comment="milleleaf node af20f1f1-a9d6-56be-a29d-b24945678e70">Resume_SensAnal!$AI$91</definedName>
    <definedName name="ox_af2c288d_e980_588e_b803_b227ad1ade91" comment="milleleaf node af2c288d-e980-588e-b803-b227ad1ade91">Production!$AL$11</definedName>
    <definedName name="ox_af2c3c62_23f8_5f71_a7cb_eb623bbaced7" comment="milleleaf node af2c3c62-23f8-5f71-a7cb-eb623bbaced7">Resume_SensAnal!$M$115</definedName>
    <definedName name="ox_af2c6dc9_538c_5555_a863_ed031dced0e1" comment="milleleaf node af2c6dc9-538c-5555-a863-ed031dced0e1">'Use Phase'!$K$223</definedName>
    <definedName name="ox_af2c9066_e081_5f85_b237_f75730f86659" comment="milleleaf node af2c9066-e081-5f85-b237-f75730f86659">'Use Phase'!$K$323</definedName>
    <definedName name="ox_af40a506_dc08_5a69_a871_86eef11515f1" comment="milleleaf node af40a506-dc08-5a69-a871-86eef11515f1">Resume_SensAnal!$D$100</definedName>
    <definedName name="ox_af4100b4_4864_5e05_bad0_ef80b8132384" comment="milleleaf node af4100b4-4864-5e05-bad0-ef80b8132384">'Use Phase'!$W$187</definedName>
    <definedName name="ox_af41c846_6efe_59da_af2f_19e464c99699" comment="milleleaf node af41c846-6efe-59da-af2f-19e464c99699">'Use Phase'!$Q$308</definedName>
    <definedName name="ox_af45075d_3d71_5044_93cd_d532c7c04a13" comment="milleleaf node af45075d-3d71-5044-93cd-d532c7c04a13">Recycling!$AR$343</definedName>
    <definedName name="ox_af4776b6_87fa_5039_9248_9c0d46da39ad" comment="milleleaf node af4776b6-87fa-5039-9248-9c0d46da39ad">'Heat map article'!$AI$106</definedName>
    <definedName name="ox_af49b670_3ae5_50ff_adbf_75b2bde22de8" comment="milleleaf node af49b670-3ae5-50ff-adbf-75b2bde22de8">Graphs!$I$65</definedName>
    <definedName name="ox_af4cef7b_7d49_502b_b67b_7a65403140ba" comment="milleleaf node af4cef7b-7d49-502b-b67b-7a65403140ba">Resume_SensAnal!$AP$57</definedName>
    <definedName name="ox_af4d8457_ca6a_56fa_99a2_53f6fc14abe2" comment="milleleaf node af4d8457-ca6a-56fa-99a2-53f6fc14abe2">Production!$H$231</definedName>
    <definedName name="ox_af518a95_954d_538b_8e50_f7c0f4f99c7d" comment="milleleaf node af518a95-954d-538b-8e50-f7c0f4f99c7d">'Heat map article'!$W$45</definedName>
    <definedName name="ox_af56a3a8_0c64_5711_b614_e160fc2bf793" comment="milleleaf node af56a3a8-0c64-5711-b614-e160fc2bf793">Resume_SensAnal!$R$76</definedName>
    <definedName name="ox_af56c6f5_4aa3_5b44_9397_399654f01f24" comment="milleleaf node af56c6f5-4aa3-5b44-9397-399654f01f24">Resume_SensAnal!$I$69</definedName>
    <definedName name="ox_af579db9_5784_50ca_9a47_904f7b57559a" comment="milleleaf node af579db9-5784-50ca-9a47-904f7b57559a">Resume_SensAnal!$I$126</definedName>
    <definedName name="ox_af5dbed0_d122_5245_bcb7_3ea3d1da7d09" comment="milleleaf node af5dbed0-d122-5245-bcb7-3ea3d1da7d09">Resume_SensAnal!$AM$69</definedName>
    <definedName name="ox_af5e4418_43fa_5c92_9f17_24c93a584e93" comment="milleleaf node af5e4418-43fa-5c92-9f17-24c93a584e93">'Use Phase_Grid'!$O$156</definedName>
    <definedName name="ox_af650db6_6f40_5a67_80ff_6c33ddf9ff29" comment="milleleaf node af650db6-6f40-5a67-80ff-6c33ddf9ff29">Production!$I$235</definedName>
    <definedName name="ox_af6aefde_b6a3_5b72_b010_0245079e32d0" comment="milleleaf node af6aefde-b6a3-5b72-b010-0245079e32d0">Production!$BJ$42</definedName>
    <definedName name="ox_af6cc17f_f02c_5bab_8ff0_2b5b3199e32e" comment="milleleaf node af6cc17f-f02c-5bab-8ff0-2b5b3199e32e">'Use Phase_Grid'!$L$209</definedName>
    <definedName name="ox_af6fc958_2125_54dd_a50f_77012722ef41" comment="milleleaf node af6fc958-2125-54dd-a50f-77012722ef41">Production!$I$160</definedName>
    <definedName name="ox_af71011f_23c8_5beb_bf74_9b6502015ac2" comment="milleleaf node af71011f-23c8-5beb-bf74-9b6502015ac2">Production!$AI$3</definedName>
    <definedName name="ox_af72fcca_c361_54a5_98a2_21068c488ed7" comment="milleleaf node af72fcca-c361-54a5-98a2-21068c488ed7">Resume_SensAnal!$N$189</definedName>
    <definedName name="ox_af7312e8_ae40_5af2_9b7b_79e802d42a37" comment="milleleaf node af7312e8-ae40-5af2-9b7b-79e802d42a37">Recycling!$S$203</definedName>
    <definedName name="ox_af75a27a_5a71_5e70_9776_984be49e3001" comment="milleleaf node af75a27a-5a71-5e70-9776-984be49e3001">Graphs!$D$51</definedName>
    <definedName name="ox_af778dfa_c6df_5898_9e7c_206a587fcbd0" comment="milleleaf node af778dfa-c6df-5898-9e7c-206a587fcbd0">'Heat map article'!$O$143</definedName>
    <definedName name="ox_af77967b_6d4b_5aa9_a457_96564e62cb0c" comment="milleleaf node af77967b-6d4b-5aa9-a457-96564e62cb0c">'Use Phase'!$R$280</definedName>
    <definedName name="ox_af7f8241_4d40_56b7_aa76_0eb5b6cb5500" comment="milleleaf node af7f8241-4d40-56b7-aa76-0eb5b6cb5500">Production!$AT$193</definedName>
    <definedName name="ox_af806376_3a64_58fd_abdc_75e66752f795" comment="milleleaf node af806376-3a64-58fd-abdc-75e66752f795">Recycling!$T$186</definedName>
    <definedName name="ox_af851514_eaff_5dd4_afe3_3684ee439931" comment="milleleaf node af851514-eaff-5dd4-afe3-3684ee439931">'Use Phase'!$R$194</definedName>
    <definedName name="ox_af873a09_06cb_5be0_b35a_80bb27a5992c" comment="milleleaf node af873a09-06cb-5be0-b35a-80bb27a5992c">Recycling!$AD$103</definedName>
    <definedName name="ox_af89a19e_9db7_5e03_a738_6060c80b0730" comment="milleleaf node af89a19e-9db7-5e03-a738-6060c80b0730">Resume_SensAnal!$L$16</definedName>
    <definedName name="ox_af8a9837_1039_5d78_9dfe_f50163790ff1" comment="milleleaf node af8a9837-1039-5d78-9dfe-f50163790ff1">'Heat map article'!$V$154</definedName>
    <definedName name="ox_af8acbbb_db73_5889_9d49_3b7fb7457416" comment="milleleaf node af8acbbb-db73-5889-9d49-3b7fb7457416">'Heat map article'!$E$51</definedName>
    <definedName name="ox_af8da34b_1ba2_5a6e_90fa_fdca4c2a4920" comment="milleleaf node af8da34b-1ba2-5a6e-90fa-fdca4c2a4920">'Heat map article'!$U$109</definedName>
    <definedName name="ox_af9163a5_105d_5cd6_8244_0e3646821434" comment="milleleaf node af9163a5-105d-5cd6-8244-0e3646821434">'Heat map article'!$L$125</definedName>
    <definedName name="ox_af94de0c_d604_5209_a995_945032561e6e" comment="milleleaf node af94de0c-d604-5209-a995-945032561e6e">'Use Phase'!$AI$299</definedName>
    <definedName name="ox_af979603_e806_517b_ae46_d8ff7d87e40d" comment="milleleaf node af979603-e806-517b-ae46-d8ff7d87e40d">Resume_SensAnal!$H$199</definedName>
    <definedName name="ox_af98ba41_9230_5396_9618_00b4952fa03e" comment="milleleaf node af98ba41-9230-5396-9618-00b4952fa03e">Resume_SensAnal!$G$131</definedName>
    <definedName name="ox_af9c8d4e_91d5_556f_a24a_0c0d0333f815" comment="milleleaf node af9c8d4e-91d5-556f-a24a-0c0d0333f815">Resume_SensAnal!$AD$32</definedName>
    <definedName name="ox_af9e7f2e_46c9_5fa7_bed5_56dde197a841" comment="milleleaf node af9e7f2e-46c9-5fa7-bed5-56dde197a841">'Use Phase_Grid'!$O$138</definedName>
    <definedName name="ox_af9f8d07_d388_53fb_8e06_49e331f25a50" comment="milleleaf node af9f8d07-d388-53fb-8e06-49e331f25a50">Graphs!$F$48</definedName>
    <definedName name="ox_afa15a56_f366_5d3a_90ea_87ac2c64ecae" comment="milleleaf node afa15a56-f366-5d3a-90ea-87ac2c64ecae">'Use Phase'!$N$354</definedName>
    <definedName name="ox_afa38813_8bc1_50c8_80d1_9523796a66b3" comment="milleleaf node afa38813-8bc1-50c8-80d1-9523796a66b3">'Use Phase'!$AD$273</definedName>
    <definedName name="ox_afa938fb_f154_5812_8c7a_5b10072fcc84" comment="milleleaf node afa938fb-f154-5812-8c7a-5b10072fcc84">'Use Phase_Grid'!$K$166</definedName>
    <definedName name="ox_afabf8cc_5872_5e79_bfe4_b899fc89dc4b" comment="milleleaf node afabf8cc-5872-5e79-bfe4-b899fc89dc4b">Production!$BF$51</definedName>
    <definedName name="ox_afadc815_6db2_52da_8f69_6061220135af" comment="milleleaf node afadc815-6db2-52da-8f69-6061220135af">Resume_SensAnal!$O$197</definedName>
    <definedName name="ox_afaea793_f5b3_5e31_95a6_54e2d4f86636" comment="milleleaf node afaea793-f5b3-5e31-95a6-54e2d4f86636">'Use Phase'!$AI$206</definedName>
    <definedName name="ox_afaedd15_fc9d_5a21_b4db_2e8d7f0a1889" comment="milleleaf node afaedd15-fc9d-5a21-b4db-2e8d7f0a1889">Production!$K$37</definedName>
    <definedName name="ox_afb182ac_3a0c_579e_ae7d_eb1d3a8e44d8" comment="milleleaf node afb182ac-3a0c-579e-ae7d-eb1d3a8e44d8">'Heat map article'!$C$51</definedName>
    <definedName name="ox_afb2c7a6_1218_5e8b_9d03_e46dba3e5b53" comment="milleleaf node afb2c7a6-1218-5e8b-9d03-e46dba3e5b53">'Use Phase'!$U$216</definedName>
    <definedName name="ox_afbf444f_9aed_58a6_bb4c_e21c5540f28b" comment="milleleaf node afbf444f-9aed-58a6-bb4c-e21c5540f28b">Resume_SensAnal!$G$19</definedName>
    <definedName name="ox_afc03688_da24_573c_b801_1196c0966abb" comment="milleleaf node afc03688-da24-573c-b801-1196c0966abb">Resume_SensAnal!$D$32</definedName>
    <definedName name="ox_afc372b1_80e2_5af1_8962_20b780e84233" comment="milleleaf node afc372b1-80e2-5af1-8962-20b780e84233">'Use Phase_Grid'!$G$36</definedName>
    <definedName name="ox_afc3fe9d_758e_54f5_a4d0_ceaffe5fb3b2" comment="milleleaf node afc3fe9d-758e-54f5-a4d0-ceaffe5fb3b2">'Heat map article'!$E$60</definedName>
    <definedName name="ox_afc56d52_c3dc_5f77_b563_3c5878646a3c" comment="milleleaf node afc56d52-c3dc-5f77-b563-3c5878646a3c">'Heat map article'!$N$104</definedName>
    <definedName name="ox_afcfc7e6_0d76_5c1b_ab7d_155048f5e5a1" comment="milleleaf node afcfc7e6-0d76-5c1b-ab7d-155048f5e5a1">Recycling!$AQ$91</definedName>
    <definedName name="ox_afd092f6_f757_54a9_bbf8_c72918664ba2" comment="milleleaf node afd092f6-f757-54a9-bbf8-c72918664ba2">Production!$I$131</definedName>
    <definedName name="ox_afd30ab6_eecb_5c20_a14a_a0adb434f8c5" comment="milleleaf node afd30ab6-eecb-5c20-a14a-a0adb434f8c5">'Heat map article'!$I$44</definedName>
    <definedName name="ox_afd69713_e2dc_5ba0_9ec9_2d2a36a4566f" comment="milleleaf node afd69713-e2dc-5ba0-9ec9-2d2a36a4566f">Resume_SensAnal!$W$183</definedName>
    <definedName name="ox_afd92bd3_e52c_5d6f_8243_2cb1796d9648" comment="milleleaf node afd92bd3-e52c-5d6f-8243-2cb1796d9648">Recycling!$AU$326</definedName>
    <definedName name="ox_afdc46a1_6f2e_5576_915d_7077105de49f" comment="milleleaf node afdc46a1-6f2e-5576-915d-7077105de49f">Resume_SensAnal!$H$164</definedName>
    <definedName name="ox_afe0bbaf_e75d_563c_841c_6a335ed8650b" comment="milleleaf node afe0bbaf-e75d-563c-841c-6a335ed8650b">'Heat map article'!$O$46</definedName>
    <definedName name="ox_afe327e6_26a0_5800_9a31_1f093dd6069c" comment="milleleaf node afe327e6-26a0-5800-9a31-1f093dd6069c">'Heat map article'!$O$100</definedName>
    <definedName name="ox_afecfd86_fda5_5130_8c6d_df4f02228757" comment="milleleaf node afecfd86-fda5-5130-8c6d-df4f02228757">'Heat map article'!$G$25</definedName>
    <definedName name="ox_aff22d5f_63d1_5183_951b_1f3dc704b649" comment="milleleaf node aff22d5f-63d1-5183-951b-1f3dc704b649">Recycling!$S$128</definedName>
    <definedName name="ox_aff30c82_49c9_5d7c_975b_60ccbc9db0d6" comment="milleleaf node aff30c82-49c9-5d7c-975b-60ccbc9db0d6">Recycling!$AC$127</definedName>
    <definedName name="ox_affa7d41_be36_5c65_843a_e8432370872b" comment="milleleaf node affa7d41-be36-5c65-843a-e8432370872b">'Use Phase_Grid'!$T$189</definedName>
    <definedName name="ox_afffd48f_5116_5547_8552_7c48498d670b" comment="milleleaf node afffd48f-5116-5547-8552-7c48498d670b">Production!$BF$20</definedName>
    <definedName name="ox_b0002415_d528_5114_b35b_93b410e599cd" comment="milleleaf node b0002415-d528-5114-b35b-93b410e599cd">Resume_SensAnal!$U$19</definedName>
    <definedName name="ox_b001901a_6781_5394_9fb3_b83fef3ec0db" comment="milleleaf node b001901a-6781-5394-9fb3-b83fef3ec0db">Recycling!$S$136</definedName>
    <definedName name="ox_b001ad58_fb0f_50d2_9a6f_5c6222ca60cc" comment="milleleaf node b001ad58-fb0f-50d2-9a6f-5c6222ca60cc">Production!$K$61</definedName>
    <definedName name="ox_b00f92b1_01c4_50a7_8fc8_8050187f71a4" comment="milleleaf node b00f92b1-01c4-50a7-8fc8-8050187f71a4">Recycling!$AD$104</definedName>
    <definedName name="ox_b0178534_07e6_59b9_aa54_99dd12c1c872" comment="milleleaf node b0178534-07e6-59b9-aa54-99dd12c1c872">'Use Phase'!$Q$220</definedName>
    <definedName name="ox_b0185bc2_4853_5e6b_9cb5_9ff7e5adcb4e" comment="milleleaf node b0185bc2-4853-5e6b-9cb5-9ff7e5adcb4e">'Heat map article'!$M$92</definedName>
    <definedName name="ox_b01a1c6b_08d2_5b87_b0c6_034b6a1ced3a" comment="milleleaf node b01a1c6b-08d2-5b87-b0c6-034b6a1ced3a">'Heat map article'!$M$45</definedName>
    <definedName name="ox_b01bf75e_d4a2_5f9b_9a5c_ad9827a230d8" comment="milleleaf node b01bf75e-d4a2-5f9b-9a5c-ad9827a230d8">Resume_SensAnal!$AF$42</definedName>
    <definedName name="ox_b01ce811_d76b_5761_a67f_c73abd26fe2b" comment="milleleaf node b01ce811-d76b-5761-a67f-c73abd26fe2b">'Use Phase_Grid'!$C$42</definedName>
    <definedName name="ox_b01d7c8f_7a2a_5511_9524_1374c8245eda" comment="milleleaf node b01d7c8f-7a2a-5511-9524-1374c8245eda">Resume_SensAnal!$X$20</definedName>
    <definedName name="ox_b01de15c_7f14_5e72_849a_9254f2caf6ae" comment="milleleaf node b01de15c-7f14-5e72-849a-9254f2caf6ae">Recycling!$AT$326</definedName>
    <definedName name="ox_b023d567_4a0d_5dbb_8f2d_b2648c628148" comment="milleleaf node b023d567-4a0d-5dbb-8f2d-b2648c628148">Production!$BD$158</definedName>
    <definedName name="ox_b025a713_979c_5d41_8371_6d8cbd51fc81" comment="milleleaf node b025a713-979c-5d41-8371-6d8cbd51fc81">Graphs!$P$64</definedName>
    <definedName name="ox_b02728d1_687a_5608_b869_95d4917abbbe" comment="milleleaf node b02728d1-687a-5608-b869-95d4917abbbe">'Use Phase'!$R$62</definedName>
    <definedName name="ox_b02849de_d406_518a_904a_e1d8f29e0931" comment="milleleaf node b02849de-d406-518a-904a-e1d8f29e0931">Resume_SensAnal!$AR$96</definedName>
    <definedName name="ox_b02a88fb_d8c6_5b08_9b19_bfe03b3b4ba1" comment="milleleaf node b02a88fb-d8c6-5b08-9b19-bfe03b3b4ba1">'Use Phase_Grid'!$J$83</definedName>
    <definedName name="ox_b02aee2f_330f_50ad_a6c2_c4966e2e4caf" comment="milleleaf node b02aee2f-330f-50ad-a6c2-c4966e2e4caf">Graphs!$G$6</definedName>
    <definedName name="ox_b02b0362_9a89_5c16_9a54_a4ec536fdf20" comment="milleleaf node b02b0362-9a89-5c16-9a54-a4ec536fdf20">Recycling!$L$181</definedName>
    <definedName name="ox_b02e6005_1565_59dc_ac22_c6fc83938daa" comment="milleleaf node b02e6005-1565-59dc-ac22-c6fc83938daa">'Use Phase_Grid'!$R$159</definedName>
    <definedName name="ox_b0301d6b_faff_5372_aa3b_b8c059c981bc" comment="milleleaf node b0301d6b-faff-5372-aa3b-b8c059c981bc">Resume_SensAnal!$G$150</definedName>
    <definedName name="ox_b03220dc_0756_5380_a504_3b1b55181c09" comment="milleleaf node b03220dc-0756-5380-a504-3b1b55181c09">Recycling!$BM$323</definedName>
    <definedName name="ox_b035999a_0e13_5523_b0f1_25ad63f3fac3" comment="milleleaf node b035999a-0e13-5523-b0f1-25ad63f3fac3">Production!$AV$200</definedName>
    <definedName name="ox_b0366a0f_11d1_5bc2_a65b_b9c8d79c0849" comment="milleleaf node b0366a0f-11d1-5bc2-a65b-b9c8d79c0849">Production!$I$103</definedName>
    <definedName name="ox_b036a9b4_160d_5ac9_a3a5_2e24f638428c" comment="milleleaf node b036a9b4-160d-5ac9-a3a5-2e24f638428c">Production!$AA$205</definedName>
    <definedName name="ox_b03730ad_5187_542c_8775_3013ad232596" comment="milleleaf node b03730ad-5187-542c-8775-3013ad232596">'Heat map article'!$Y$20</definedName>
    <definedName name="ox_b038c8b4_eacd_55c7_bbdf_1f878da53cd2" comment="milleleaf node b038c8b4-eacd-55c7-bbdf-1f878da53cd2">Production!$X$64</definedName>
    <definedName name="ox_b0390e47_d704_5e9e_ab65_79c8c8462d87" comment="milleleaf node b0390e47-d704-5e9e-ab65-79c8c8462d87">'Use Phase'!$AE$237</definedName>
    <definedName name="ox_b039252b_bebb_5a51_930f_db20c9debaa5" comment="milleleaf node b039252b-bebb-5a51-930f-db20c9debaa5">'Heat map article'!$AA$77</definedName>
    <definedName name="ox_b03b046a_b07b_53a2_8f26_7bf96d127855" comment="milleleaf node b03b046a-b07b-53a2-8f26-7bf96d127855">'Use Phase'!$G$58</definedName>
    <definedName name="ox_b03bcfb5_fc77_5272_b8d3_1e232d88b3f2" comment="milleleaf node b03bcfb5-fc77-5272-b8d3-1e232d88b3f2">Resume_SensAnal!$AP$44</definedName>
    <definedName name="ox_b03d061e_ae7c_5c93_badc_e308b596697e" comment="milleleaf node b03d061e-ae7c-5c93-badc-e308b596697e">Recycling!$T$176</definedName>
    <definedName name="ox_b03d2e4c_92d7_5643_a368_5503a5bb7e7f" comment="milleleaf node b03d2e4c-92d7-5643-a368-5503a5bb7e7f">'Use Phase'!$U$273</definedName>
    <definedName name="ox_b03d5b73_2e7c_538a_9404_f61f365c3855" comment="milleleaf node b03d5b73-2e7c-538a-9404-f61f365c3855">'Use Phase'!$W$303</definedName>
    <definedName name="ox_b03e5bc9_91f9_5ff1_86e0_fd09128cfb45" comment="milleleaf node b03e5bc9-91f9-5ff1-86e0-fd09128cfb45">'Heat map article'!$AI$156</definedName>
    <definedName name="ox_b03f824d_9eb3_5374_9ae9_b04f411507ff" comment="milleleaf node b03f824d-9eb3-5374-9ae9-b04f411507ff">Resume_SensAnal!$T$97</definedName>
    <definedName name="ox_b03f98c6_9055_56f5_932b_4e7abb4a469a" comment="milleleaf node b03f98c6-9055-56f5-932b-4e7abb4a469a">'Use Phase_Grid'!$K$76</definedName>
    <definedName name="ox_b045b18c_6485_5a33_907f_6e4a63ba2c7f" comment="milleleaf node b045b18c-6485-5a33-907f-6e4a63ba2c7f">'Use Phase'!$W$179</definedName>
    <definedName name="ox_b0460846_a71c_5b86_9b0d_11d8c2a349f8" comment="milleleaf node b0460846-a71c-5b86-9b0d-11d8c2a349f8">'Use Phase'!$M$179</definedName>
    <definedName name="ox_b047e224_10b6_5518_adc2_8078a937c45b" comment="milleleaf node b047e224-10b6-5518-adc2-8078a937c45b">'Use Phase'!$Q$284</definedName>
    <definedName name="ox_b04a3256_75ab_5f5a_a9a2_387c127eed58" comment="milleleaf node b04a3256-75ab-5f5a-a9a2-387c127eed58">Production!$AK$152</definedName>
    <definedName name="ox_b04acbe0_597e_5935_b61e_b693a47acc28" comment="milleleaf node b04acbe0-597e-5935-b61e-b693a47acc28">Graphs!$C$16</definedName>
    <definedName name="ox_b04d2e60_71cf_5ad3_bbb2_037469c975ab" comment="milleleaf node b04d2e60-71cf-5ad3-bbb2-037469c975ab">'Heat map article'!$AW$22</definedName>
    <definedName name="ox_b0525b7e_9d7b_5e74_81d8_be19288bf6b7" comment="milleleaf node b0525b7e-9d7b-5e74-81d8-be19288bf6b7">Production!$H$89</definedName>
    <definedName name="ox_b052d471_2b71_5edb_a1ba_15883a9d303c" comment="milleleaf node b052d471-2b71-5edb-a1ba-15883a9d303c">'Use Phase'!$O$92</definedName>
    <definedName name="ox_b0562e63_fcba_582c_a35d_f225a9dd7b46" comment="milleleaf node b0562e63-fcba-582c-a35d-f225a9dd7b46">Resume_SensAnal!$AQ$49</definedName>
    <definedName name="ox_b056f94a_29b2_5973_a977_ece6aa8623bb" comment="milleleaf node b056f94a-29b2-5973-a977-ece6aa8623bb">'Use Phase'!$R$27</definedName>
    <definedName name="ox_b058aa49_bcf9_5b24_84e0_a7885b8cce48" comment="milleleaf node b058aa49-bcf9-5b24-84e0-a7885b8cce48">Resume_SensAnal!$S$125</definedName>
    <definedName name="ox_b059ad20_ee00_5d69_8131_98e33bf72c63" comment="milleleaf node b059ad20-ee00-5d69-8131-98e33bf72c63">Production!$BO$154</definedName>
    <definedName name="ox_b05a7529_0bbf_55b1_8b8c_e62d9d4e8bc3" comment="milleleaf node b05a7529-0bbf-55b1-8b8c-e62d9d4e8bc3">'Heat map article'!$P$35</definedName>
    <definedName name="ox_b05d0d36_6ff5_5bc6_a6d2_e8ebba96ba53" comment="milleleaf node b05d0d36-6ff5-5bc6-a6d2-e8ebba96ba53">'Use Phase_Grid'!$M$15</definedName>
    <definedName name="ox_b0614a56_f659_5c6e_a726_6fdf1275d777" comment="milleleaf node b0614a56-f659-5c6e-a726-6fdf1275d777">Production!$M$234</definedName>
    <definedName name="ox_b06275a5_e397_59e3_83e5_c94fced664d5" comment="milleleaf node b06275a5-e397-59e3-83e5-c94fced664d5">'Use Phase'!$AH$305</definedName>
    <definedName name="ox_b067e4a7_3f21_5906_94c6_3a62b0217493" comment="milleleaf node b067e4a7-3f21-5906-94c6-3a62b0217493">Resume_SensAnal!$S$64</definedName>
    <definedName name="ox_b069bb51_762f_5f17_b25d_77e03889fb38" comment="milleleaf node b069bb51-762f-5f17-b25d-77e03889fb38">'Heat map article'!$AJ$60</definedName>
    <definedName name="ox_b06ff206_967a_53b7_b4a8_c821b5eb8c84" comment="milleleaf node b06ff206-967a-53b7-b4a8-c821b5eb8c84">'Use Phase'!$R$262</definedName>
    <definedName name="ox_b071e79b_ff33_5301_83ca_e329ed6cfa51" comment="milleleaf node b071e79b-ff33-5301-83ca-e329ed6cfa51">'Heat map article'!$F$84</definedName>
    <definedName name="ox_b0726a37_8fdb_5062_aac6_aa9fe322737f" comment="milleleaf node b0726a37-8fdb-5062-aac6-aa9fe322737f">'Use Phase_Grid'!$O$114</definedName>
    <definedName name="ox_b079a47f_0025_5118_a1ed_7933df6ac7f0" comment="milleleaf node b079a47f-0025-5118-a1ed-7933df6ac7f0">Resume_SensAnal!$M$169</definedName>
    <definedName name="ox_b07e1294_79c0_50be_b675_93198349e866" comment="milleleaf node b07e1294-79c0-50be-b675-93198349e866">Resume_SensAnal!$O$117</definedName>
    <definedName name="ox_b07e7d1a_69ff_5b29_84bd_dc770b8384ca" comment="milleleaf node b07e7d1a-69ff-5b29-84bd-dc770b8384ca">'Heat map article'!$D$133</definedName>
    <definedName name="ox_b081e8be_dfc2_584c_99a0_04957516a5b0" comment="milleleaf node b081e8be-dfc2-584c-99a0-04957516a5b0">'Heat map article'!$AS$34</definedName>
    <definedName name="ox_b085020b_7e01_5d55_a8a6_62270ed3d253" comment="milleleaf node b085020b-7e01-5d55-a8a6-62270ed3d253">Resume_SensAnal!$S$78</definedName>
    <definedName name="ox_b085b56a_d853_587f_b929_b39d4f422150" comment="milleleaf node b085b56a-d853-587f-b929-b39d4f422150">Recycling!$U$82</definedName>
    <definedName name="ox_b08a9f50_e746_5bb4_8212_087178a33ccd" comment="milleleaf node b08a9f50-e746-5bb4-8212-087178a33ccd">Recycling!$AA$96</definedName>
    <definedName name="ox_b08f674e_b25f_5f16_b441_5190423cc072" comment="milleleaf node b08f674e-b25f-5f16-b441-5190423cc072">'Use Phase'!$R$5</definedName>
    <definedName name="ox_b09c268b_2738_54e6_bcfd_8e6d18d5fca8" comment="milleleaf node b09c268b-2738-54e6-bcfd-8e6d18d5fca8">'Heat map article'!$AG$139</definedName>
    <definedName name="ox_b09d4cc6_2870_5b11_9686_924c1d61ea52" comment="milleleaf node b09d4cc6-2870-5b11-9686-924c1d61ea52">Production!$BF$209</definedName>
    <definedName name="ox_b09ed2c5_31e2_52dc_ac5a_65dcc9625956" comment="milleleaf node b09ed2c5-31e2-52dc-ac5a-65dcc9625956">Resume_SensAnal!$O$67</definedName>
    <definedName name="ox_b09efb7a_d8cc_5118_a728_e4b95ef82d68" comment="milleleaf node b09efb7a-d8cc-5118-a728-e4b95ef82d68">'Use Phase_Grid'!$O$118</definedName>
    <definedName name="ox_b0a029d4_021f_5c69_a8f3_867bd2d253dd" comment="milleleaf node b0a029d4-021f-5c69-a8f3-867bd2d253dd">Production!$G$218</definedName>
    <definedName name="ox_b0a1a2a4_1e38_51dd_8da8_6006da475821" comment="milleleaf node b0a1a2a4-1e38-51dd-8da8-6006da475821">Production!$K$38</definedName>
    <definedName name="ox_b0a4e24b_156a_5edc_b7aa_208fb08513ce" comment="milleleaf node b0a4e24b-156a-5edc-b7aa-208fb08513ce">Recycling!$BK$300</definedName>
    <definedName name="ox_b0a6a8f9_631c_59df_8abd_46c9f2d1dcd0" comment="milleleaf node b0a6a8f9-631c-59df-8abd-46c9f2d1dcd0">'Use Phase'!$AD$157</definedName>
    <definedName name="ox_b0a6d28e_2d24_5b0a_8332_51b7fc6eee02" comment="milleleaf node b0a6d28e-2d24-5b0a-8332-51b7fc6eee02">'Heat map article'!$Q$12</definedName>
    <definedName name="ox_b0a8920f_752e_5e57_8d91_9696eccc8801" comment="milleleaf node b0a8920f-752e-5e57-8d91-9696eccc8801">Production!$BN$201</definedName>
    <definedName name="ox_b0aaac88_3540_5e4d_9b64_d1c05b06a5fb" comment="milleleaf node b0aaac88-3540-5e4d-9b64-d1c05b06a5fb">'Use Phase'!$AI$252</definedName>
    <definedName name="ox_b0ab4995_3275_5dab_a1ec_5c126f75dbda" comment="milleleaf node b0ab4995-3275-5dab-a1ec-5c126f75dbda">Recycling!$E$156</definedName>
    <definedName name="ox_b0ab4e66_c219_544b_a5ba_33dda0e77151" comment="milleleaf node b0ab4e66-c219-544b-a5ba-33dda0e77151">Recycling!$AI$83</definedName>
    <definedName name="ox_b0abb377_74ec_501c_b985_216feb20f5bc" comment="milleleaf node b0abb377-74ec-501c-b985-216feb20f5bc">Graphs!$B$17</definedName>
    <definedName name="ox_b0ac4e85_023b_532f_a98f_4b1e41bd7487" comment="milleleaf node b0ac4e85-023b-532f-a98f-4b1e41bd7487">'Use Phase'!$K$262</definedName>
    <definedName name="ox_b0acefbb_4780_5a7d_bb97_8c484f3354ce" comment="milleleaf node b0acefbb-4780-5a7d-bb97-8c484f3354ce">Resume_SensAnal!$R$187</definedName>
    <definedName name="ox_b0ad2e3a_640d_5bf0_8d29_34827c9a707a" comment="milleleaf node b0ad2e3a-640d-5bf0-8d29-34827c9a707a">'Use Phase_Grid'!$R$125</definedName>
    <definedName name="ox_b0af9b0f_4f95_57ec_beac_73c257372915" comment="milleleaf node b0af9b0f-4f95-57ec-beac-73c257372915">'Use Phase_Grid'!$J$260</definedName>
    <definedName name="ox_b0b05c4c_b530_58bd_b26d_98451ed0e184" comment="milleleaf node b0b05c4c-b530-58bd-b26d-98451ed0e184">'Use Phase'!$AL$142</definedName>
    <definedName name="ox_b0b16646_2700_5b8b_ae73_3b4e210a7bc6" comment="milleleaf node b0b16646-2700-5b8b-ae73-3b4e210a7bc6">Recycling!$AT$94</definedName>
    <definedName name="ox_b0b7ee9f_1708_5eb3_80a8_3f646a43776b" comment="milleleaf node b0b7ee9f-1708-5eb3-80a8-3f646a43776b">Recycling!$BO$304</definedName>
    <definedName name="ox_b0bc2d01_e3a5_56f7_8468_bf0367611d85" comment="milleleaf node b0bc2d01-e3a5-56f7-8468-bf0367611d85">Recycling!$BL$317</definedName>
    <definedName name="ox_b0c25b65_8b74_56a7_a57e_493110dd9af4" comment="milleleaf node b0c25b65-8b74-56a7-a57e-493110dd9af4">'Use Phase'!$U$177</definedName>
    <definedName name="ox_b0c30811_6137_545f_a8cb_d7c6569de7ba" comment="milleleaf node b0c30811-6137-545f-a8cb-d7c6569de7ba">Whisker_Sens!$J$40</definedName>
    <definedName name="ox_b0c3e70a_9152_59cf_98d3_084273af4f95" comment="milleleaf node b0c3e70a-9152-59cf-98d3-084273af4f95">'Use Phase_Grid'!$N$210</definedName>
    <definedName name="ox_b0c9c4f5_9559_567d_ae1f_f70cad8dff43" comment="milleleaf node b0c9c4f5-9559-567d-ae1f-f70cad8dff43">Resume_SensAnal!$P$48</definedName>
    <definedName name="ox_b0cbc7ef_34fb_58b0_89a0_72e9a4274ee1" comment="milleleaf node b0cbc7ef-34fb-58b0-89a0-72e9a4274ee1">'Heat map article'!$Z$45</definedName>
    <definedName name="ox_b0d46445_f9b1_5ddc_9043_df387b359af0" comment="milleleaf node b0d46445-f9b1-5ddc-9043-df387b359af0">'Use Phase'!$U$166</definedName>
    <definedName name="ox_b0d4c243_b6c8_5206_97a7_acd96b71711d" comment="milleleaf node b0d4c243-b6c8-5206-97a7-acd96b71711d">'Use Phase_Grid'!$K$262</definedName>
    <definedName name="ox_b0d6094c_4d2b_5afd_b523_a99f18bf7ae4" comment="milleleaf node b0d6094c-4d2b-5afd-b523-a99f18bf7ae4">Resume_SensAnal!$K$124</definedName>
    <definedName name="ox_b0da0c58_9345_5959_9e87_2809dad4cb91" comment="milleleaf node b0da0c58-9345-5959-9e87-2809dad4cb91">Resume_SensAnal!$S$183</definedName>
    <definedName name="ox_b0da9d3a_f9bf_5dec_9ae6_f440f0484eb9" comment="milleleaf node b0da9d3a-f9bf-5dec-9ae6-f440f0484eb9">'Use Phase'!$AG$186</definedName>
    <definedName name="ox_b0df976d_deaa_524a_a137_b21683b6e79b" comment="milleleaf node b0df976d-deaa-524a-a137-b21683b6e79b">Recycling!$BJ$313</definedName>
    <definedName name="ox_b0e5bff9_4dc5_5fbe_b63a_5e4fe60647f3" comment="milleleaf node b0e5bff9-4dc5-5fbe-b63a-5e4fe60647f3">Production!$J$166</definedName>
    <definedName name="ox_b0e6c0bb_e4f3_598f_ba87_841761a15418" comment="milleleaf node b0e6c0bb-e4f3-598f-ba87-841761a15418">'Heat map article'!$Z$152</definedName>
    <definedName name="ox_b0e743d2_bc92_511e_b851_edc87a0be086" comment="milleleaf node b0e743d2-bc92-511e-b851-edc87a0be086">'Use Phase_Grid'!$K$257</definedName>
    <definedName name="ox_b0ea4a21_f0b8_5dd6_8bed_5a8e7ca8b2ba" comment="milleleaf node b0ea4a21-f0b8-5dd6-8bed-5a8e7ca8b2ba">'Use Phase'!$U$276</definedName>
    <definedName name="ox_b0eb809a_48b7_5cd3_b5c3_a0bcd614bd0b" comment="milleleaf node b0eb809a-48b7-5cd3-b5c3-a0bcd614bd0b">'Heat map article'!$AE$51</definedName>
    <definedName name="ox_b0ec9a7a_bb6d_5429_a69d_ede2ed788a8b" comment="milleleaf node b0ec9a7a-bb6d-5429-a69d-ede2ed788a8b">'Use Phase_Grid'!$P$162</definedName>
    <definedName name="ox_b0ecd7f8_5cd0_5cee_97f7_d855b4f2b051" comment="milleleaf node b0ecd7f8-5cd0-5cee-97f7-d855b4f2b051">Resume_SensAnal!$T$131</definedName>
    <definedName name="ox_b0edacfd_305e_5f53_875a_90c819c1611e" comment="milleleaf node b0edacfd-305e-5f53-875a-90c819c1611e">Resume_SensAnal!$T$86</definedName>
    <definedName name="ox_b0ee9e15_81ec_54c9_896a_76744840323c" comment="milleleaf node b0ee9e15-81ec-54c9-896a-76744840323c">'Use Phase_Grid'!$M$254</definedName>
    <definedName name="ox_b0eecd91_9678_553c_89c3_4720b6f33d06" comment="milleleaf node b0eecd91-9678-553c-89c3-4720b6f33d06">Recycling!$BR$167</definedName>
    <definedName name="ox_b0eef220_afeb_52d8_a374_d59d58b28b5b" comment="milleleaf node b0eef220-afeb-52d8-a374-d59d58b28b5b">'Heat map article'!$AH$17</definedName>
    <definedName name="ox_b0ef001a_999b_5cb3_ba4b_6e67e9607352" comment="milleleaf node b0ef001a-999b-5cb3-ba4b-6e67e9607352">Production!$L$20</definedName>
    <definedName name="ox_b0eff4a4_5a48_5ba3_8228_28300b918c6c" comment="milleleaf node b0eff4a4-5a48-5ba3-8228-28300b918c6c">'Heat map article'!$C$99</definedName>
    <definedName name="ox_b0f16067_2997_58b4_b539_be3dc75e0e67" comment="milleleaf node b0f16067-2997-58b4-b539-be3dc75e0e67">Production!$V$61</definedName>
    <definedName name="ox_b0f55e31_39aa_511f_85ea_592b4d389eb6" comment="milleleaf node b0f55e31-39aa-511f-85ea-592b4d389eb6">'Heat map article'!$V$130</definedName>
    <definedName name="ox_b0f5cda4_e8af_5a40_95f5_2461f882d262" comment="milleleaf node b0f5cda4-e8af-5a40-95f5-2461f882d262">Production!$G$238</definedName>
    <definedName name="ox_b0faa773_cb8f_5aab_9b07_b19002bd662b" comment="milleleaf node b0faa773-cb8f-5aab-9b07-b19002bd662b">'Heat map article'!$AZ$13</definedName>
    <definedName name="ox_b0fcc71b_e536_5b31_bc25_e5ca46767a9b" comment="milleleaf node b0fcc71b-e536-5b31-bc25-e5ca46767a9b">Recycling!$BE$144</definedName>
    <definedName name="ox_b0fe04af_d4d7_5257_8a46_ad4015237896" comment="milleleaf node b0fe04af-d4d7-5257-8a46-ad4015237896">'Heat map article'!$Z$25</definedName>
    <definedName name="ox_b1015109_811d_5151_b09c_69178d251d3a" comment="milleleaf node b1015109-811d-5151-b09c-69178d251d3a">Graphs!$P$34</definedName>
    <definedName name="ox_b101813a_c88b_5072_b9f7_efaf7234d8d3" comment="milleleaf node b101813a-c88b-5072-b9f7-efaf7234d8d3">Recycling!$L$105</definedName>
    <definedName name="ox_b10288e1_6885_5ad3_90bd_4943aad5e33c" comment="milleleaf node b10288e1-6885-5ad3-90bd-4943aad5e33c">Whisker_Sens!$D$22</definedName>
    <definedName name="ox_b104158b_bf9c_54c2_acc0_11ea252e6a4d" comment="milleleaf node b104158b-bf9c-54c2-acc0-11ea252e6a4d">'Heat map article'!$Z$54</definedName>
    <definedName name="ox_b10448aa_bb02_5fe4_80d1_9ba4ac2597c6" comment="milleleaf node b10448aa-bb02-5fe4-80d1-9ba4ac2597c6">'Use Phase'!$AJ$328</definedName>
    <definedName name="ox_b10963ea_3500_5aa9_984e_77b4a1a72754" comment="milleleaf node b10963ea-3500-5aa9-984e-77b4a1a72754">Resume_SensAnal!$S$61</definedName>
    <definedName name="ox_b10dee31_3d68_5a09_927f_047b64f0ab10" comment="milleleaf node b10dee31-3d68-5a09-927f-047b64f0ab10">'Use Phase_Grid'!$J$160</definedName>
    <definedName name="ox_b10f2c40_3bfc_5381_bf45_ceae133f461b" comment="milleleaf node b10f2c40-3bfc-5381-bf45-ceae133f461b">Recycling!$AV$14</definedName>
    <definedName name="ox_b1102f25_3350_502d_a317_2a9765eb5774" comment="milleleaf node b1102f25-3350-502d-a317-2a9765eb5774">'Heat map article'!$Z$156</definedName>
    <definedName name="ox_b112afea_b36a_5b53_97af_3bb65184ac82" comment="milleleaf node b112afea-b36a-5b53-97af-3bb65184ac82">'Use Phase'!$N$9</definedName>
    <definedName name="ox_b1130fb8_84f8_5a2b_b3d2_0026ce6a2ec4" comment="milleleaf node b1130fb8-84f8-5a2b-b3d2-0026ce6a2ec4">'Heat map article'!$AH$105</definedName>
    <definedName name="ox_b117e02f_d173_5879_b1a0_346cb2b59161" comment="milleleaf node b117e02f-d173-5879-b1a0-346cb2b59161">'Heat map article'!$AD$90</definedName>
    <definedName name="ox_b118da30_734b_5d84_9d40_2b8cc99529fa" comment="milleleaf node b118da30-734b-5d84-9d40-2b8cc99529fa">Resume_SensAnal!$P$100</definedName>
    <definedName name="ox_b11b93bb_f9dc_5998_ba35_012b41062099" comment="milleleaf node b11b93bb-f9dc-5998-ba35-012b41062099">'Use Phase'!$AK$298</definedName>
    <definedName name="ox_b11bcfc8_22b7_5e0e_a204_201fee0c874f" comment="milleleaf node b11bcfc8-22b7-5e0e-a204-201fee0c874f">'Heat map article'!$AW$25</definedName>
    <definedName name="ox_b11d1043_168c_5bfb_aeff_27f27d75f185" comment="milleleaf node b11d1043-168c-5bfb-aeff-27f27d75f185">Production!$AN$86</definedName>
    <definedName name="ox_b1208cf2_c27d_59f2_882c_6248b60aaf40" comment="milleleaf node b1208cf2-c27d-59f2-882c-6248b60aaf40">'Use Phase'!$AD$343</definedName>
    <definedName name="ox_b1214b0a_b306_5d0b_beca_ae5bb82ee46e" comment="milleleaf node b1214b0a-b306-5d0b-beca-ae5bb82ee46e">'Use Phase'!$AE$230</definedName>
    <definedName name="ox_b124d923_611f_5651_ab19_d03d2aa611f3" comment="milleleaf node b124d923-611f-5651-ab19-d03d2aa611f3">'Use Phase'!$L$316</definedName>
    <definedName name="ox_b1292056_58ba_57e8_8f17_e0eaa8451b23" comment="milleleaf node b1292056-58ba-57e8-8f17-e0eaa8451b23">'Heat map article'!$AI$24</definedName>
    <definedName name="ox_b12a588d_24b9_5c68_8c50_b5d333297764" comment="milleleaf node b12a588d-24b9-5c68-8c50-b5d333297764">Recycling!$AH$171</definedName>
    <definedName name="ox_b12b67fb_620f_52bd_8cdb_a815496f3bb7" comment="milleleaf node b12b67fb-620f-52bd-8cdb-a815496f3bb7">'Use Phase'!$AJ$239</definedName>
    <definedName name="ox_b12ca30f_db4b_56ed_a252_66f488ed445f" comment="milleleaf node b12ca30f-db4b-56ed-a252-66f488ed445f">Recycling!$O$203</definedName>
    <definedName name="ox_b12fc521_3d32_5301_97e6_82bf1ca3ade5" comment="milleleaf node b12fc521-3d32-5301-97e6-82bf1ca3ade5">Recycling!$AN$153</definedName>
    <definedName name="ox_b1314fd4_a6df_5516_89c0_f9b45cf857eb" comment="milleleaf node b1314fd4-a6df-5516-89c0-f9b45cf857eb">'Use Phase_Grid'!$J$243</definedName>
    <definedName name="ox_b13694ee_8f51_53f4_9cd8_ff6a1c90cddd" comment="milleleaf node b13694ee-8f51-53f4-9cd8-ff6a1c90cddd">Recycling!$H$108</definedName>
    <definedName name="ox_b138016f_e2ba_5649_b8c0_794a76fe939b" comment="milleleaf node b138016f-e2ba-5649-b8c0-794a76fe939b">Resume_SensAnal!$R$20</definedName>
    <definedName name="ox_b1391548_8ddf_53c3_800a_3b6aec9eaa91" comment="milleleaf node b1391548-8ddf-53c3-800a-3b6aec9eaa91">'Use Phase'!$O$239</definedName>
    <definedName name="ox_b13a836a_588e_5d33_9c12_a93523db87c3" comment="milleleaf node b13a836a-588e-5d33-9c12-a93523db87c3">Production!$L$120</definedName>
    <definedName name="ox_b13a8af6_6880_5cc4_872b_b7d35f6f9242" comment="milleleaf node b13a8af6-6880-5cc4-872b-b7d35f6f9242">'Use Phase'!$AI$211</definedName>
    <definedName name="ox_b14098d3_d492_5b77_9720_c5a8fafe6dbc" comment="milleleaf node b14098d3-d492-5b77-9720-c5a8fafe6dbc">'Use Phase'!$L$92</definedName>
    <definedName name="ox_b147e3e1_304e_5cdb_96e3_7b0129fcae48" comment="milleleaf node b147e3e1-304e-5cdb-96e3-7b0129fcae48">'Use Phase'!$S$187</definedName>
    <definedName name="ox_b14c0774_fff2_5249_b64c_47b281167d65" comment="milleleaf node b14c0774-fff2-5249-b64c-47b281167d65">'Heat map article'!$AD$60</definedName>
    <definedName name="ox_b14c6284_80e4_5912_b9bd_1cb4e5a5ba3b" comment="milleleaf node b14c6284-80e4-5912-b9bd-1cb4e5a5ba3b">Production!$AP$20</definedName>
    <definedName name="ox_b14cc888_b7bc_5ad8_913b_fa35118082ec" comment="milleleaf node b14cc888-b7bc-5ad8-913b-fa35118082ec">'Use Phase_Grid'!$J$210</definedName>
    <definedName name="ox_b14cd069_d202_5bdf_9f65_59e4a1da630f" comment="milleleaf node b14cd069-d202-5bdf-9f65-59e4a1da630f">Production!$N$104</definedName>
    <definedName name="ox_b14eb2ba_ef50_54e6_b3a0_1b4ed0f1c748" comment="milleleaf node b14eb2ba-ef50-54e6-b3a0-1b4ed0f1c748">'Use Phase'!$L$345</definedName>
    <definedName name="ox_b14f1714_c806_5932_8df1_c11e69d7d474" comment="milleleaf node b14f1714-c806-5932-8df1-c11e69d7d474">Resume_SensAnal!$AK$77</definedName>
    <definedName name="ox_b14f1ea5_1b66_5aea_b258_50865ad232db" comment="milleleaf node b14f1ea5-1b66-5aea-b258-50865ad232db">Resume_SensAnal!$F$92</definedName>
    <definedName name="ox_b150b1d5_9300_53b1_b5ef_2d98d56b4493" comment="milleleaf node b150b1d5-9300-53b1-b5ef-2d98d56b4493">Resume_SensAnal!$AF$57</definedName>
    <definedName name="ox_b152a722_c8c2_5257_8ce2_e29a28907d06" comment="milleleaf node b152a722-c8c2-5257-8ce2-e29a28907d06">'Use Phase'!$N$363</definedName>
    <definedName name="ox_b1539b76_e951_5804_8474_746c85da73ad" comment="milleleaf node b1539b76-e951-5804-8474-746c85da73ad">'Use Phase'!$P$297</definedName>
    <definedName name="ox_b153f259_7b9e_54ac_bc07_ba3fd8d02a63" comment="milleleaf node b153f259-7b9e-54ac-bc07-ba3fd8d02a63">Resume_SensAnal!$AC$46</definedName>
    <definedName name="ox_b1564507_9f70_574e_82ca_58845800f870" comment="milleleaf node b1564507-9f70-574e-82ca-58845800f870">Recycling!$AB$116</definedName>
    <definedName name="ox_b1576f55_91a7_5e28_a3c1_7e870bfc7928" comment="milleleaf node b1576f55-91a7-5e28-a3c1-7e870bfc7928">'Heat map article'!$AZ$17</definedName>
    <definedName name="ox_b15843a7_2ca0_5c4f_9126_d72f210f7f3b" comment="milleleaf node b15843a7-2ca0-5c4f-9126-d72f210f7f3b">Production!$BN$145</definedName>
    <definedName name="ox_b15a662c_b16f_5bcb_ba16_ef2964eb027d" comment="milleleaf node b15a662c-b16f-5bcb-ba16-ef2964eb027d">Graphs!$M$51</definedName>
    <definedName name="ox_b15b7db5_9f5c_5b4a_b3ac_9e86472d332d" comment="milleleaf node b15b7db5-9f5c-5b4a-b3ac-9e86472d332d">'Use Phase'!$K$374</definedName>
    <definedName name="ox_b15b854f_17bb_5441_aa6b_9547ec9f4d3f" comment="milleleaf node b15b854f-17bb-5441-aa6b-9547ec9f4d3f">Resume_SensAnal!$D$152</definedName>
    <definedName name="ox_b1612321_98ad_57aa_8407_d6f89974faf6" comment="milleleaf node b1612321-98ad-57aa-8407-d6f89974faf6">Production!$I$15</definedName>
    <definedName name="ox_b161d1a0_0f7f_5ea8_96c1_a6cee1a8da1d" comment="milleleaf node b161d1a0-0f7f-5ea8-96c1-a6cee1a8da1d">Production!$BO$191</definedName>
    <definedName name="ox_b162094f_6377_5f5d_b099_3ff3cc908ba9" comment="milleleaf node b162094f-6377-5f5d-b099-3ff3cc908ba9">'Use Phase'!$V$196</definedName>
    <definedName name="ox_b165d20f_8c5c_5135_b170_058be9bad808" comment="milleleaf node b165d20f-8c5c-5135-b170-058be9bad808">'Use Phase_Grid'!$O$262</definedName>
    <definedName name="ox_b1660614_4457_532b_bd88_46ea242ce623" comment="milleleaf node b1660614-4457-532b-bd88-46ea242ce623">Recycling!$AL$93</definedName>
    <definedName name="ox_b1674aab_8b8f_592e_8b23_ea36c35fbd30" comment="milleleaf node b1674aab-8b8f-592e-8b23-ea36c35fbd30">Resume_SensAnal!$D$45</definedName>
    <definedName name="ox_b16a8e7c_3e65_5cdc_b57e_53f65032d512" comment="milleleaf node b16a8e7c-3e65-5cdc-b57e-53f65032d512">Production!$AP$7</definedName>
    <definedName name="ox_b16bafc4_b00f_53f6_ab76_e18b0bd0f443" comment="milleleaf node b16bafc4-b00f-53f6-ab76-e18b0bd0f443">Resume_SensAnal!$A$193</definedName>
    <definedName name="ox_b16d0274_3728_5ca8_b33a_059030a189e4" comment="milleleaf node b16d0274-3728-5ca8-b33a-059030a189e4">Recycling!$T$152</definedName>
    <definedName name="ox_b170ec53_ac4a_557d_9340_fa450877b742" comment="milleleaf node b170ec53-ac4a-557d-9340-fa450877b742">'Heat map article'!$AJ$31</definedName>
    <definedName name="ox_b176ed6e_cf68_52aa_9291_04f9bedb1d45" comment="milleleaf node b176ed6e-cf68-52aa-9291-04f9bedb1d45">Whisker_Sens!$E$24</definedName>
    <definedName name="ox_b178bf83_7d47_5b66_97c9_44bcb710d1a5" comment="milleleaf node b178bf83-7d47-5b66-97c9-44bcb710d1a5">'Heat map article'!$W$29</definedName>
    <definedName name="ox_b17b92da_633f_54fe_9b2e_0616721a514b" comment="milleleaf node b17b92da-633f-54fe-9b2e-0616721a514b">'Use Phase_Grid'!$N$116</definedName>
    <definedName name="ox_b17d0186_087c_5dea_9735_fb5cc72dbc74" comment="milleleaf node b17d0186-087c-5dea-9735-fb5cc72dbc74">'Heat map article'!$AW$38</definedName>
    <definedName name="ox_b17fec2d_97d3_575c_9a3f_5d69606473db" comment="milleleaf node b17fec2d-97d3-575c-9a3f-5d69606473db">'Heat map article'!$H$106</definedName>
    <definedName name="ox_b182387f_0c9d_5230_b32c_59222990ae08" comment="milleleaf node b182387f-0c9d-5230-b32c-59222990ae08">Resume_SensAnal!$N$171</definedName>
    <definedName name="ox_b1865414_de06_578a_8027_752baaa22529" comment="milleleaf node b1865414-de06-578a-8027-752baaa22529">Production!$BQ$15</definedName>
    <definedName name="ox_b187065a_f0b8_5fc7_b6f4_6d7db7c63962" comment="milleleaf node b187065a-f0b8-5fc7-b6f4-6d7db7c63962">'Use Phase_Grid'!$P$115</definedName>
    <definedName name="ox_b189dae1_2053_56ea_b735_acf53c6538c7" comment="milleleaf node b189dae1-2053-56ea-b735-acf53c6538c7">Graphs!$N$26</definedName>
    <definedName name="ox_b18fdb99_0ee2_573a_97a3_5280012c26d7" comment="milleleaf node b18fdb99-0ee2-573a-97a3-5280012c26d7">Graphs!$E$21</definedName>
    <definedName name="ox_b1943730_2cdf_5a46_8233_c947c9f9edfa" comment="milleleaf node b1943730-2cdf-5a46-8233-c947c9f9edfa">Resume_SensAnal!$N$130</definedName>
    <definedName name="ox_b1980ef2_c0eb_5809_9518_263d0eb454b9" comment="milleleaf node b1980ef2-c0eb-5809-9518-263d0eb454b9">Resume_SensAnal!$P$49</definedName>
    <definedName name="ox_b19b1a83_37ab_5a99_bd89_4fb39d9f3a72" comment="milleleaf node b19b1a83-37ab-5a99-bd89-4fb39d9f3a72">Recycling!$BL$328</definedName>
    <definedName name="ox_b19ba4bc_47aa_55fe_abde_4ca105ce9210" comment="milleleaf node b19ba4bc-47aa-55fe-abde-4ca105ce9210">'Use Phase'!$O$263</definedName>
    <definedName name="ox_b19e6caa_9c73_5c06_b336_64ff5d564dec" comment="milleleaf node b19e6caa-9c73-5c06-b336-64ff5d564dec">'Heat map article'!$M$81</definedName>
    <definedName name="ox_b19fbde0_6d0b_56ff_be08_de1ff023d360" comment="milleleaf node b19fbde0-6d0b-56ff-be08-de1ff023d360">Resume_SensAnal!$J$78</definedName>
    <definedName name="ox_b1a0bade_3f59_5e50_8dc4_88a39de18bc3" comment="milleleaf node b1a0bade-3f59-5e50-8dc4-88a39de18bc3">'Heat map article'!$AA$139</definedName>
    <definedName name="ox_b1a18edf_fe3a_58bb_845c_e6e5e21bfa5b" comment="milleleaf node b1a18edf-fe3a-58bb-845c-e6e5e21bfa5b">'Use Phase'!$S$38</definedName>
    <definedName name="ox_b1a1996e_275f_5986_a925_4f3f4e8e95af" comment="milleleaf node b1a1996e-275f-5986-a925-4f3f4e8e95af">Production!$AA$188</definedName>
    <definedName name="ox_b1a2407b_02bc_5f7c_8281_6010c838e6b8" comment="milleleaf node b1a2407b-02bc-5f7c-8281-6010c838e6b8">Recycling!$AT$83</definedName>
    <definedName name="ox_b1a2bb68_9a79_544d_99ae_6a50c4359d37" comment="milleleaf node b1a2bb68-9a79-544d-99ae-6a50c4359d37">Graphs!$E$66</definedName>
    <definedName name="ox_b1a35d27_166c_525c_8694_1eaefbb8413d" comment="milleleaf node b1a35d27-166c-525c-8694-1eaefbb8413d">Production!$BD$226</definedName>
    <definedName name="ox_b1b3b872_5724_5e9d_b9c6_677f2576a728" comment="milleleaf node b1b3b872-5724-5e9d-b9c6-677f2576a728">Recycling!$BJ$345</definedName>
    <definedName name="ox_b1b615b3_53bf_593f_bfb6_3f3e507ddeac" comment="milleleaf node b1b615b3-53bf-593f-bfb6-3f3e507ddeac">'Use Phase'!$T$208</definedName>
    <definedName name="ox_b1b65bcd_898d_5689_952f_8119e1339c03" comment="milleleaf node b1b65bcd-898d-5689-952f-8119e1339c03">Recycling!$AP$324</definedName>
    <definedName name="ox_b1bb7e54_bbad_5afa_b0fc_8e8e7a12dc8d" comment="milleleaf node b1bb7e54-bbad-5afa-b0fc-8e8e7a12dc8d">Recycling!$AG$164</definedName>
    <definedName name="ox_b1beec63_0747_5805_9f89_20a1bf9c2939" comment="milleleaf node b1beec63-0747-5805-9f89-20a1bf9c2939">'Use Phase_Grid'!$O$175</definedName>
    <definedName name="ox_b1bfbe44_f40f_56a4_a60d_db1afb697f8d" comment="milleleaf node b1bfbe44-f40f-56a4-a60d-db1afb697f8d">'Heat map article'!$O$44</definedName>
    <definedName name="ox_b1c0d91e_4e48_5c5a_9a1f_636d855ad0fc" comment="milleleaf node b1c0d91e-4e48-5c5a-9a1f-636d855ad0fc">Production!$A$35</definedName>
    <definedName name="ox_b1c1da04_c955_5025_97f7_b5c8c022d676" comment="milleleaf node b1c1da04-c955-5025-97f7-b5c8c022d676">'Use Phase_Grid'!$J$70</definedName>
    <definedName name="ox_b1c2f880_7c67_52c1_92a0_e551ebede811" comment="milleleaf node b1c2f880-7c67-52c1-92a0-e551ebede811">'Use Phase'!$M$221</definedName>
    <definedName name="ox_b1c45382_f536_5f70_9976_a6449547bbdd" comment="milleleaf node b1c45382-f536-5f70-9976-a6449547bbdd">'Use Phase'!$K$143</definedName>
    <definedName name="ox_b1c6c991_d794_5c20_b17d_fa4a2fa208f3" comment="milleleaf node b1c6c991-d794-5c20-b17d-fa4a2fa208f3">'Use Phase'!$AD$227</definedName>
    <definedName name="ox_b1c72233_97bf_542b_bded_974f38a0dbf8" comment="milleleaf node b1c72233-97bf-542b-bded-974f38a0dbf8">'Heat map article'!$M$110</definedName>
    <definedName name="ox_b1c89c0d_ace5_5fa9_97a9_b10270ca65e8" comment="milleleaf node b1c89c0d-ace5-5fa9-97a9-b10270ca65e8">'Heat map article'!$W$46</definedName>
    <definedName name="ox_b1ccf4a7_86ac_53e3_9b6d_10c5469630c6" comment="milleleaf node b1ccf4a7-86ac-53e3-9b6d-10c5469630c6">'Heat map article'!$AF$88</definedName>
    <definedName name="ox_b1cd578f_d87d_5cf3_994f_b9d8ae6f5dab" comment="milleleaf node b1cd578f-d87d-5cf3-994f-b9d8ae6f5dab">Recycling!$BC$86</definedName>
    <definedName name="ox_b1cdc2c2_0fb5_5eb7_8da4_66259a72b9c4" comment="milleleaf node b1cdc2c2-0fb5-5eb7-8da4-66259a72b9c4">Resume_SensAnal!$AL$96</definedName>
    <definedName name="ox_b1d7badb_a607_5776_b2be_df4c0d996f89" comment="milleleaf node b1d7badb-a607-5776-b2be-df4c0d996f89">'Heat map article'!$X$86</definedName>
    <definedName name="ox_b1dc28fc_1c3b_5a82_9e79_12035abc7604" comment="milleleaf node b1dc28fc-1c3b-5a82-9e79-12035abc7604">'Use Phase'!$N$31</definedName>
    <definedName name="ox_b1de9a76_9093_58a7_8e2e_b659327033ae" comment="milleleaf node b1de9a76-9093-58a7-8e2e-b659327033ae">Graphs!$E$50</definedName>
    <definedName name="ox_b1e44b5f_ecc0_52bb_a42f_fc24a22cb25e" comment="milleleaf node b1e44b5f-ecc0-52bb-a42f-fc24a22cb25e">Recycling!$F$94</definedName>
    <definedName name="ox_b1e626ff_7705_5a53_b92d_402752121638" comment="milleleaf node b1e626ff-7705-5a53-b92d-402752121638">Graphs!$P$12</definedName>
    <definedName name="ox_b1e71d02_eb4a_5b67_bcc0_3a7f5e4f8e8f" comment="milleleaf node b1e71d02-eb4a-5b67-bcc0-3a7f5e4f8e8f">Recycling!$Y$174</definedName>
    <definedName name="ox_b1e96a27_9b71_5a64_92dd_becec6597d5d" comment="milleleaf node b1e96a27-9b71-5a64-92dd-becec6597d5d">'Heat map article'!$AA$11</definedName>
    <definedName name="ox_b1ea911b_f278_544f_a8ca_c3b8e88725cf" comment="milleleaf node b1ea911b-f278-544f-a8ca-c3b8e88725cf">Resume_SensAnal!$J$39</definedName>
    <definedName name="ox_b1ee17ca_0db1_5058_86fb_b2c9df76b11f" comment="milleleaf node b1ee17ca-0db1-5058-86fb-b2c9df76b11f">'Use Phase_Grid'!$O$80</definedName>
    <definedName name="ox_b1ef4b28_3d98_560a_88cc_e0419c8ea954" comment="milleleaf node b1ef4b28-3d98-560a-88cc-e0419c8ea954">'Use Phase'!$L$382</definedName>
    <definedName name="ox_b1f33c1d_bd67_55e1_95d7_f14498b78edf" comment="milleleaf node b1f33c1d-bd67-55e1-95d7-f14498b78edf">'Use Phase'!$S$351</definedName>
    <definedName name="ox_b1f4165e_b659_5ac1_b8a8_1cd9f74ff210" comment="milleleaf node b1f4165e-b659-5ac1-b8a8-1cd9f74ff210">'Heat map article'!$D$40</definedName>
    <definedName name="ox_b1f6a513_d745_5746_b0d8_9bbad6632123" comment="milleleaf node b1f6a513-d745-5746-b0d8-9bbad6632123">Resume_SensAnal!$AG$79</definedName>
    <definedName name="ox_b1f9c357_2353_59eb_986b_0b3138ca9303" comment="milleleaf node b1f9c357-2353-59eb-986b-0b3138ca9303">Recycling!$Y$171</definedName>
    <definedName name="ox_b1fa1d69_b2eb_53e7_85b1_1e82e24d9f6e" comment="milleleaf node b1fa1d69-b2eb-53e7-85b1-1e82e24d9f6e">'Use Phase_Grid'!$V$137</definedName>
    <definedName name="ox_b1feb2d5_2a10_546d_87e2_b5831d194cce" comment="milleleaf node b1feb2d5-2a10-546d-87e2-b5831d194cce">Resume_SensAnal!$F$72</definedName>
    <definedName name="ox_b1fee908_008f_5840_a4d1_b580bd7028fc" comment="milleleaf node b1fee908-008f-5840-a4d1-b580bd7028fc">Recycling!$BR$117</definedName>
    <definedName name="ox_b20079b5_c382_5433_a762_18ec6794453d" comment="milleleaf node b20079b5-c382-5433-a762-18ec6794453d">'Use Phase'!$N$298</definedName>
    <definedName name="ox_b2042c05_e745_521f_9e4c_a66205020a1f" comment="milleleaf node b2042c05-e745-521f-9e4c-a66205020a1f">Graphs!$I$28</definedName>
    <definedName name="ox_b2043b73_096e_5a5b_b59a_8a67f13fdad2" comment="milleleaf node b2043b73-096e-5a5b-b59a-8a67f13fdad2">'Heat map article'!$M$42</definedName>
    <definedName name="ox_b2058e38_18c3_594a_9f41_e6ec3aca657f" comment="milleleaf node b2058e38-18c3-594a-9f41-e6ec3aca657f">'Use Phase'!$P$18</definedName>
    <definedName name="ox_b206b4e1_ea99_52e3_b137_e7cb0fbbf9c7" comment="milleleaf node b206b4e1-ea99-52e3-b137-e7cb0fbbf9c7">'Heat map article'!$M$79</definedName>
    <definedName name="ox_b208ec7e_caec_519e_b20f_6cb8eae8b23e" comment="milleleaf node b208ec7e-caec-519e-b20f-6cb8eae8b23e">Resume_SensAnal!$B$26</definedName>
    <definedName name="ox_b20d83d6_a381_51d5_badb_cbe31dfd49c5" comment="milleleaf node b20d83d6-a381-51d5-badb-cbe31dfd49c5">Recycling!$AC$199</definedName>
    <definedName name="ox_b218e9c5_5666_5f16_b7e8_cf75ff301593" comment="milleleaf node b218e9c5-5666-5f16-b7e8-cf75ff301593">Production!$AD$83</definedName>
    <definedName name="ox_b21b3a53_4a65_5841_86da_b791983c6616" comment="milleleaf node b21b3a53-4a65-5841-86da-b791983c6616">'Use Phase'!$N$166</definedName>
    <definedName name="ox_b225ffea_9ee3_5911_a283_1eef6d08d91a" comment="milleleaf node b225ffea-9ee3-5911-a283-1eef6d08d91a">Resume_SensAnal!$E$124</definedName>
    <definedName name="ox_b2294979_e1d1_5f83_9400_81c36858eb24" comment="milleleaf node b2294979-e1d1-5f83-9400-81c36858eb24">'Heat map article'!$J$81</definedName>
    <definedName name="ox_b22fa91b_8185_5f36_95c8_af31f82aebbe" comment="milleleaf node b22fa91b-8185-5f36-95c8-af31f82aebbe">'Use Phase'!$AH$156</definedName>
    <definedName name="ox_b22fc279_3c6f_5bbe_82c3_83e179ac5405" comment="milleleaf node b22fc279-3c6f-5bbe-82c3-83e179ac5405">'Use Phase'!$B$23</definedName>
    <definedName name="ox_b230420d_1ff0_5b07_bc8e_d5891aa06728" comment="milleleaf node b230420d-1ff0-5b07-bc8e-d5891aa06728">'Use Phase_Grid'!$L$55</definedName>
    <definedName name="ox_b231504d_d2c4_505f_8831_8e1750745d64" comment="milleleaf node b231504d-d2c4-505f-8831-8e1750745d64">Production!$H$17</definedName>
    <definedName name="ox_b234e213_cb80_5fbf_aa53_75608bdf5334" comment="milleleaf node b234e213-cb80-5fbf-aa53-75608bdf5334">'Heat map article'!$V$134</definedName>
    <definedName name="ox_b2355a74_7fe4_576f_9c72_c1b902569412" comment="milleleaf node b2355a74-7fe4-576f-9c72-c1b902569412">'Heat map article'!$R$90</definedName>
    <definedName name="ox_b2376f1a_5e7f_5338_ab80_72e3280dbbd2" comment="milleleaf node b2376f1a-5e7f-5338-ab80-72e3280dbbd2">'Heat map article'!$Y$93</definedName>
    <definedName name="ox_b24316b9_dd3c_5789_8e39_e80a3a8bfabb" comment="milleleaf node b24316b9-dd3c-5789-8e39-e80a3a8bfabb">Recycling!$B$111</definedName>
    <definedName name="ox_b247664f_0454_59cc_a59f_a5a3d3d14755" comment="milleleaf node b247664f-0454-59cc-a59f-a5a3d3d14755">Recycling!$I$103</definedName>
    <definedName name="ox_b24b4f02_3193_50d8_ab66_e61706756ae4" comment="milleleaf node b24b4f02-3193-50d8-ab66-e61706756ae4">Resume_SensAnal!$AB$56</definedName>
    <definedName name="ox_b24c2a1e_42f4_5762_8a69_1f8f1e1fbc82" comment="milleleaf node b24c2a1e-42f4-5762-8a69-1f8f1e1fbc82">'Use Phase_Grid'!$F$58</definedName>
    <definedName name="ox_b24e4efa_0e6d_5180_8af6_ec0a10da2bd5" comment="milleleaf node b24e4efa-0e6d-5180-8af6-ec0a10da2bd5">Recycling!$D$86</definedName>
    <definedName name="ox_b25a4cb0_d161_5d80_9297_de9075368a91" comment="milleleaf node b25a4cb0-d161-5d80-9297-de9075368a91">'Use Phase'!$AL$207</definedName>
    <definedName name="ox_b25ace4a_fbda_5635_8295_fe1cbc9f91ae" comment="milleleaf node b25ace4a-fbda-5635-8295-fe1cbc9f91ae">Resume_SensAnal!$A$215</definedName>
    <definedName name="ox_b25e0813_0e5b_5c2b_bb84_99e2a0366518" comment="milleleaf node b25e0813-0e5b-5c2b-bb84-99e2a0366518">'Use Phase'!$AK$283</definedName>
    <definedName name="ox_b25fb919_fa08_5ffc_9939_3a344cc1d16a" comment="milleleaf node b25fb919-fa08-5ffc-9939-3a344cc1d16a">Resume_SensAnal!$W$213</definedName>
    <definedName name="ox_b260bb6f_05c3_5837_8e13_d38d7a643a42" comment="milleleaf node b260bb6f-05c3-5837-8e13-d38d7a643a42">'Heat map article'!$L$131</definedName>
    <definedName name="ox_b2625f7a_db51_5276_872d_55e53fa9fd14" comment="milleleaf node b2625f7a-db51-5276-872d-55e53fa9fd14">Recycling!$H$199</definedName>
    <definedName name="ox_b269d98c_c079_53dd_bb34_85c07e885976" comment="milleleaf node b269d98c-c079-53dd-bb34-85c07e885976">'Use Phase'!$AG$252</definedName>
    <definedName name="ox_b26a1a12_9c5b_581d_94c7_959b862382f4" comment="milleleaf node b26a1a12-9c5b-581d-94c7-959b862382f4">Graphs!$M$65</definedName>
    <definedName name="ox_b26c8cea_03b6_51a1_a0e2_628c042979b1" comment="milleleaf node b26c8cea-03b6-51a1-a0e2-628c042979b1">Graphs!$M$49</definedName>
    <definedName name="ox_b26d8200_8540_5ec2_ba9b_95a79ab8b0e4" comment="milleleaf node b26d8200-8540-5ec2-ba9b-95a79ab8b0e4">'Heat map article'!$AS$18</definedName>
    <definedName name="ox_b26f9dad_941b_5de8_94bb_bd3ad046eb33" comment="milleleaf node b26f9dad-941b-5de8-94bb-bd3ad046eb33">'Heat map article'!$H$154</definedName>
    <definedName name="ox_b272b146_7237_5f3c_8b73_3efb888250a6" comment="milleleaf node b272b146-7237-5f3c-8b73-3efb888250a6">Resume_SensAnal!$H$214</definedName>
    <definedName name="ox_b2776da3_b021_5751_bd39_e805f89e891b" comment="milleleaf node b2776da3-b021-5751-bd39-e805f89e891b">Resume_SensAnal!$E$9</definedName>
    <definedName name="ox_b2781e28_5b8b_5f8d_acd0_4dda2827faf3" comment="milleleaf node b2781e28-5b8b-5f8d-acd0-4dda2827faf3">'Heat map article'!$D$52</definedName>
    <definedName name="ox_b27a631c_72cd_5c5f_9d28_3282907383f1" comment="milleleaf node b27a631c-72cd-5c5f-9d28-3282907383f1">'Use Phase'!$M$157</definedName>
    <definedName name="ox_b27d2709_8a38_5a5b_a2c1_6d1eb5394bd9" comment="milleleaf node b27d2709-8a38-5a5b-a2c1-6d1eb5394bd9">'Use Phase'!$O$118</definedName>
    <definedName name="ox_b27f944c_ceaf_5747_9415_ca48bf4274c3" comment="milleleaf node b27f944c-ceaf-5747-9415-ca48bf4274c3">'Use Phase_Grid'!$M$199</definedName>
    <definedName name="ox_b286b2ca_27f6_5e00_8a6d_77cae755ecc0" comment="milleleaf node b286b2ca-27f6-5e00-8a6d-77cae755ecc0">'Heat map article'!$AE$57</definedName>
    <definedName name="ox_b287f59f_c736_58a4_b275_681635d135c4" comment="milleleaf node b287f59f-c736-58a4-b275-681635d135c4">'Heat map article'!$Y$103</definedName>
    <definedName name="ox_b2a5dc22_cc19_5f4a_b86e_8054994832a2" comment="milleleaf node b2a5dc22-cc19-5f4a-b86e-8054994832a2">Resume_SensAnal!$T$63</definedName>
    <definedName name="ox_b2a601cb_e856_5856_ac41_c5a44126b888" comment="milleleaf node b2a601cb-e856-5856-ac41-c5a44126b888">Resume_SensAnal!$T$106</definedName>
    <definedName name="ox_b2a89ab3_50f8_51eb_9f6e_1989697ca43f" comment="milleleaf node b2a89ab3-50f8-51eb-9f6e-1989697ca43f">'Use Phase_Grid'!$P$141</definedName>
    <definedName name="ox_b2a921bd_3c52_5bc6_8083_4d9e48dfca7d" comment="milleleaf node b2a921bd-3c52-5bc6-8083-4d9e48dfca7d">'Heat map article'!$V$60</definedName>
    <definedName name="ox_b2a9b371_4030_5370_a432_476ab5497ed4" comment="milleleaf node b2a9b371-4030-5370-a432-476ab5497ed4">'Heat map article'!$AE$28</definedName>
    <definedName name="ox_b2b059d7_c4cf_5108_a778_ccacd8539d95" comment="milleleaf node b2b059d7-c4cf-5108-a778-ccacd8539d95">Recycling!$H$133</definedName>
    <definedName name="ox_b2b2eb67_88e5_51a4_a790_3a46251d75c1" comment="milleleaf node b2b2eb67-88e5-51a4-a790-3a46251d75c1">Graphs!$F$6</definedName>
    <definedName name="ox_b2b95dd4_ab5f_51a8_aca2_e49917a50f17" comment="milleleaf node b2b95dd4-ab5f-51a8-aca2-e49917a50f17">'Use Phase'!$AI$314</definedName>
    <definedName name="ox_b2c0cfbc_f99f_58b4_aee9_8e15d986389d" comment="milleleaf node b2c0cfbc-f99f-58b4-aee9-8e15d986389d">Recycling!$AX$87</definedName>
    <definedName name="ox_b2c0dd18_488e_5c7a_9130_35e0f1aa71a6" comment="milleleaf node b2c0dd18-488e-5c7a-9130-35e0f1aa71a6">'Use Phase'!$T$273</definedName>
    <definedName name="ox_b2c3a043_800c_5473_84f9_3be078008450" comment="milleleaf node b2c3a043-800c-5473-84f9-3be078008450">'Use Phase'!$M$121</definedName>
    <definedName name="ox_b2c42e58_00ae_5ab8_bb03_4dcb43065f21" comment="milleleaf node b2c42e58-00ae-5ab8-bb03-4dcb43065f21">Graphs!$N$34</definedName>
    <definedName name="ox_b2c9445c_5959_556b_bbca_2026830c269d" comment="milleleaf node b2c9445c-5959-556b-bbca-2026830c269d">'Heat map article'!$E$104</definedName>
    <definedName name="ox_b2c9b95f_4cbf_5bc3_aa96_e964d02dae45" comment="milleleaf node b2c9b95f-4cbf-5bc3-aa96-e964d02dae45">Recycling!$B$125</definedName>
    <definedName name="ox_b2ca2085_17b9_502e_88b9_605ce873a00c" comment="milleleaf node b2ca2085-17b9-502e-88b9-605ce873a00c">Resume_SensAnal!$M$124</definedName>
    <definedName name="ox_b2cb2c0f_04ef_5230_b298_535627d9fc3c" comment="milleleaf node b2cb2c0f-04ef-5230-b298-535627d9fc3c">'Heat map article'!$AE$55</definedName>
    <definedName name="ox_b2cbf73f_cdb8_55ed_9eee_32f6c14e7c0f" comment="milleleaf node b2cbf73f-cdb8-55ed-9eee-32f6c14e7c0f">Resume_SensAnal!$F$59</definedName>
    <definedName name="ox_b2cdef18_121c_5b64_b12f_1504b11057ba" comment="milleleaf node b2cdef18-121c-5b64-b12f-1504b11057ba">Recycling!$M$196</definedName>
    <definedName name="ox_b2ce01ea_6c0e_5fde_aa78_120ed2799d9d" comment="milleleaf node b2ce01ea-6c0e-5fde-aa78-120ed2799d9d">'Use Phase'!$AG$142</definedName>
    <definedName name="ox_b2d00c75_fb0b_5e74_9481_26b649fc5cb7" comment="milleleaf node b2d00c75-fb0b-5e74-9481-26b649fc5cb7">'Use Phase'!$R$19</definedName>
    <definedName name="ox_b2d0a50c_26bc_50f9_8abc_1c15ed29a2ca" comment="milleleaf node b2d0a50c-26bc-50f9-8abc-1c15ed29a2ca">'Use Phase'!$O$262</definedName>
    <definedName name="ox_b2d1a9a2_f4db_56ea_b70e_fc6e0337b6e5" comment="milleleaf node b2d1a9a2-f4db-56ea-b70e-fc6e0337b6e5">Graphs!$H$40</definedName>
    <definedName name="ox_b2d28801_71ea_554c_8d9f_ae4a3529cce4" comment="milleleaf node b2d28801-71ea-554c-8d9f-ae4a3529cce4">Recycling!$H$142</definedName>
    <definedName name="ox_b2d360c3_9679_5d3b_a956_fa15c625f4ad" comment="milleleaf node b2d360c3-9679-5d3b-a956-fa15c625f4ad">Resume_SensAnal!$H$129</definedName>
    <definedName name="ox_b2d450fc_918b_5a96_a21b_41cadac92aea" comment="milleleaf node b2d450fc-918b-5a96-a21b-41cadac92aea">Resume_SensAnal!$P$120</definedName>
    <definedName name="ox_b2d56ea4_4bcd_5cbd_bed3_ad9c2fd02159" comment="milleleaf node b2d56ea4-4bcd-5cbd-bed3-ad9c2fd02159">'Heat map article'!$O$148</definedName>
    <definedName name="ox_b2db0fc1_6c85_5f4e_84d7_5d51e6c3d736" comment="milleleaf node b2db0fc1-6c85-5f4e-84d7-5d51e6c3d736">'Use Phase_Grid'!$W$189</definedName>
    <definedName name="ox_b2de63a1_bf78_5304_9522_18915025d23b" comment="milleleaf node b2de63a1-bf78-5304-9522-18915025d23b">Resume_SensAnal!$J$196</definedName>
    <definedName name="ox_b2e12759_ddbb_57af_8785_1e1c8e66a6e4" comment="milleleaf node b2e12759-ddbb-57af-8785-1e1c8e66a6e4">'Use Phase'!$R$4</definedName>
    <definedName name="ox_b2e1c8eb_8f09_54b9_b337_0adb4c60816b" comment="milleleaf node b2e1c8eb-8f09-54b9-b337-0adb4c60816b">'Heat map article'!$AM$12</definedName>
    <definedName name="ox_b2e27ddd_69e3_582e_a8c1_46fabf72ff3c" comment="milleleaf node b2e27ddd-69e3-582e-a8c1-46fabf72ff3c">Resume_SensAnal!$I$134</definedName>
    <definedName name="ox_b2e6fa51_fb78_58b0_84c1_a9734990e988" comment="milleleaf node b2e6fa51-fb78-58b0-84c1-a9734990e988">Recycling!$F$86</definedName>
    <definedName name="ox_b2e71681_c422_5152_a2b9_bd15d19e0457" comment="milleleaf node b2e71681-c422-5152-a2b9-bd15d19e0457">Resume_SensAnal!$I$7</definedName>
    <definedName name="ox_b2e9a872_a075_5ea7_a0de_134982203689" comment="milleleaf node b2e9a872-a075-5ea7-a0de-134982203689">Recycling!$AS$319</definedName>
    <definedName name="ox_b2e9b513_c438_54da_9ef6_5d808089ed56" comment="milleleaf node b2e9b513-c438-54da-9ef6-5d808089ed56">'Heat map article'!$N$136</definedName>
    <definedName name="ox_b2ea8b8c_fa16_59cb_a9cc_a92454579ade" comment="milleleaf node b2ea8b8c-fa16-59cb-a9cc-a92454579ade">Resume_SensAnal!$AP$135</definedName>
    <definedName name="ox_b2ebc723_a5d2_5679_bfba_097292ab4fb9" comment="milleleaf node b2ebc723-a5d2-5679-bfba-097292ab4fb9">'Use Phase'!$F$43</definedName>
    <definedName name="ox_b2ee05d7_4ca4_5ddf_81b5_9fccf9215738" comment="milleleaf node b2ee05d7-4ca4-5ddf-81b5-9fccf9215738">Resume_SensAnal!$D$113</definedName>
    <definedName name="ox_b2f024a0_853d_5965_8c5d_1064ffef902f" comment="milleleaf node b2f024a0-853d-5965-8c5d-1064ffef902f">Graphs!$E$29</definedName>
    <definedName name="ox_b2f0e466_6b9a_5f57_9d63_91756482a7db" comment="milleleaf node b2f0e466-6b9a-5f57-9d63-91756482a7db">'Heat map article'!$AH$29</definedName>
    <definedName name="ox_b2f55203_ff72_54fb_9ae8_840015eff45c" comment="milleleaf node b2f55203-ff72-54fb-9ae8-840015eff45c">'Heat map article'!$AI$119</definedName>
    <definedName name="ox_b2f6ce7c_b362_5946_9e8c_49a4cd3b6803" comment="milleleaf node b2f6ce7c-b362-5946-9e8c-49a4cd3b6803">Recycling!$AE$94</definedName>
    <definedName name="ox_b2ffe555_aad0_5d35_9917_3693c6e5fec4" comment="milleleaf node b2ffe555-aad0-5d35-9917-3693c6e5fec4">'Use Phase'!$J$275</definedName>
    <definedName name="ox_b302832c_6abd_5275_99c2_e9166a87b52a" comment="milleleaf node b302832c-6abd-5275-99c2-e9166a87b52a">'Use Phase'!$AJ$243</definedName>
    <definedName name="ox_b30299d8_125b_57f4_a8db_26014b353f9b" comment="milleleaf node b30299d8-125b-57f4-a8db-26014b353f9b">Recycling!$L$172</definedName>
    <definedName name="ox_b3031890_8fe9_5968_ac4f_f2f626addf78" comment="milleleaf node b3031890-8fe9-5968-ac4f-f2f626addf78">Production!$AU$88</definedName>
    <definedName name="ox_b304ea46_3d99_5a01_a7bc_2050e65f513b" comment="milleleaf node b304ea46-3d99-5a01-a7bc-2050e65f513b">Recycling!$J$166</definedName>
    <definedName name="ox_b30bfff6_5307_5d29_8cb9_89444b8b1e5f" comment="milleleaf node b30bfff6-5307-5d29-8cb9-89444b8b1e5f">Production!$J$62</definedName>
    <definedName name="ox_b30c0807_5f20_529c_bea1_9c166548a417" comment="milleleaf node b30c0807-5f20-529c-bea1-9c166548a417">'Use Phase'!$S$326</definedName>
    <definedName name="ox_b30cb64c_196d_573e_b1bb_81751623e4a7" comment="milleleaf node b30cb64c-196d-573e-b1bb-81751623e4a7">'Use Phase'!$D$48</definedName>
    <definedName name="ox_b318a467_a3f7_5946_b556_70de18ef13bd" comment="milleleaf node b318a467-a3f7-5946-b556-70de18ef13bd">Graphs!$G$64</definedName>
    <definedName name="ox_b318b7ce_a07c_57f9_b3dc_94e8e26a4081" comment="milleleaf node b318b7ce-a07c-57f9-b3dc-94e8e26a4081">Graphs!$C$46</definedName>
    <definedName name="ox_b31989e2_66e0_524d_94c4_25f55830d7bc" comment="milleleaf node b31989e2-66e0-524d-94c4-25f55830d7bc">'Use Phase_Grid'!$P$139</definedName>
    <definedName name="ox_b31edba3_ea74_57a9_ba0a_a0f885531c9b" comment="milleleaf node b31edba3-ea74-57a9-ba0a-a0f885531c9b">Recycling!$CD$115</definedName>
    <definedName name="ox_b321db02_2330_5020_aaf1_9e89d0e441db" comment="milleleaf node b321db02-2330-5020-aaf1-9e89d0e441db">Production!$X$73</definedName>
    <definedName name="ox_b321db52_2aa7_5f2f_a0d4_012641e2d364" comment="milleleaf node b321db52-2aa7-5f2f-a0d4-012641e2d364">Production!$G$102</definedName>
    <definedName name="ox_b32333d7_4145_53d2_9042_bdf2454c1a8f" comment="milleleaf node b32333d7-4145-53d2-9042-bdf2454c1a8f">Recycling!$K$157</definedName>
    <definedName name="ox_b3238581_a40a_5f23_b1db_0b7e839d1f6f" comment="milleleaf node b3238581-a40a-5f23-b1db-0b7e839d1f6f">'Use Phase_Grid'!$M$11</definedName>
    <definedName name="ox_b32cdc9a_8e09_530b_b8a2_9bd9e46d46c2" comment="milleleaf node b32cdc9a-8e09-530b-b8a2-9bd9e46d46c2">Graphs!$H$31</definedName>
    <definedName name="ox_b33482fb_df61_5713_8f6d_efd198e0739b" comment="milleleaf node b33482fb-df61-5713-8f6d-efd198e0739b">'Use Phase_Grid'!$Q$179</definedName>
    <definedName name="ox_b33603d8_57a0_5a5f_b320_fe7adae8fae0" comment="milleleaf node b33603d8-57a0-5a5f-b320-fe7adae8fae0">Recycling!$K$114</definedName>
    <definedName name="ox_b33a0c57_ca61_543f_817c_02d2bd1f0386" comment="milleleaf node b33a0c57-ca61-543f-817c-02d2bd1f0386">'Use Phase_Grid'!$T$136</definedName>
    <definedName name="ox_b33aee20_d81a_5f06_9572_08ba59e777ef" comment="milleleaf node b33aee20-d81a-5f06-9572-08ba59e777ef">'Use Phase'!$R$183</definedName>
    <definedName name="ox_b33af9df_d945_5710_a944_519eb46b9b0d" comment="milleleaf node b33af9df-d945-5710-a944-519eb46b9b0d">Recycling!$AD$202</definedName>
    <definedName name="ox_b33bf12c_bd69_5e5b_bada_89085088ca8c" comment="milleleaf node b33bf12c-bd69-5e5b-bada-89085088ca8c">Production!$AK$146</definedName>
    <definedName name="ox_b33ff1f8_365a_5476_903f_2ddf8704818d" comment="milleleaf node b33ff1f8-365a-5476-903f-2ddf8704818d">'Heat map article'!$K$81</definedName>
    <definedName name="ox_b340a8ab_47a3_51cf_beb2_600fe5a0cc23" comment="milleleaf node b340a8ab-47a3-51cf-beb2-600fe5a0cc23">Graphs!$M$42</definedName>
    <definedName name="ox_b3427fb2_4c68_5092_b74a_2e2ec5eea775" comment="milleleaf node b3427fb2-4c68-5092-b74a-2e2ec5eea775">Recycling!$BB$146</definedName>
    <definedName name="ox_b3449141_9cb4_5fb1_b543_52d10055ece0" comment="milleleaf node b3449141-9cb4-5fb1-b543-52d10055ece0">'Use Phase_Grid'!$Q$47</definedName>
    <definedName name="ox_b34bee23_425c_5948_b60b_70d54f1feecd" comment="milleleaf node b34bee23-425c-5948-b60b-70d54f1feecd">Resume_SensAnal!$AP$87</definedName>
    <definedName name="ox_b34c597a_9bf3_508d_9324_2bb69a4f829b" comment="milleleaf node b34c597a-9bf3-508d-9324-2bb69a4f829b">'Heat map article'!$H$67</definedName>
    <definedName name="ox_b35b383d_fd95_53b6_9bbc_e718322cf2f7" comment="milleleaf node b35b383d-fd95-53b6-9bbc-e718322cf2f7">'Heat map article'!$AH$41</definedName>
    <definedName name="ox_b35b6ed9_e7ae_5ca8_84cc_83fa56d303f7" comment="milleleaf node b35b6ed9-e7ae-5ca8-84cc-83fa56d303f7">Recycling!$AX$154</definedName>
    <definedName name="ox_b35b8fd4_32e4_50f2_b1cf_de5730319374" comment="milleleaf node b35b8fd4-32e4-50f2-b1cf-de5730319374">Recycling!$R$117</definedName>
    <definedName name="ox_b35c7cca_753b_564c_b342_bbeb54112ee3" comment="milleleaf node b35c7cca-753b-564c-b342-bbeb54112ee3">Resume_SensAnal!$AM$71</definedName>
    <definedName name="ox_b35f549a_335a_5e31_b546_928a2ab72221" comment="milleleaf node b35f549a-335a-5e31-b546-928a2ab72221">'Heat map article'!$AG$26</definedName>
    <definedName name="ox_b360ae49_89c9_5880_8009_a5414f509856" comment="milleleaf node b360ae49-89c9-5880-8009-a5414f509856">'Heat map article'!$AV$40</definedName>
    <definedName name="ox_b36362c7_6f2b_5079_a0e7_89cc95d17196" comment="milleleaf node b36362c7-6f2b-5079-a0e7-89cc95d17196">Resume_SensAnal!$Q$195</definedName>
    <definedName name="ox_b36465df_a332_59df_be72_e4da88826898" comment="milleleaf node b36465df-a332-59df-be72-e4da88826898">Resume_SensAnal!$O$34</definedName>
    <definedName name="ox_b369a356_db09_5ba1_afdc_61357e6c6198" comment="milleleaf node b369a356-db09-5ba1-afdc-61357e6c6198">'Heat map article'!$AD$82</definedName>
    <definedName name="ox_b36a9e29_44f8_5dd7_a662_b7f2b07db96e" comment="milleleaf node b36a9e29-44f8-5dd7-a662-b7f2b07db96e">Recycling!$AT$149</definedName>
    <definedName name="ox_b36cb96e_cf4a_5739_874f_351a3549d63b" comment="milleleaf node b36cb96e-cf4a-5739-874f-351a3549d63b">'Use Phase_Grid'!$Q$83</definedName>
    <definedName name="ox_b36de713_0111_500d_b3fc_9e52ea94cff7" comment="milleleaf node b36de713-0111-500d-b3fc-9e52ea94cff7">Resume_SensAnal!$T$158</definedName>
    <definedName name="ox_b375d738_f168_52f1_989b_69139eecb835" comment="milleleaf node b375d738-f168-52f1-989b-69139eecb835">Resume_SensAnal!$M$130</definedName>
    <definedName name="ox_b37937ec_0e9e_5c8c_9e78_06eedf8e33e6" comment="milleleaf node b37937ec-0e9e-5c8c-9e78-06eedf8e33e6">'Use Phase'!$AD$244</definedName>
    <definedName name="ox_b37b014c_98b5_5133_9acc_1fa88a33a19b" comment="milleleaf node b37b014c-98b5-5133-9acc-1fa88a33a19b">'Use Phase_Grid'!$P$108</definedName>
    <definedName name="ox_b37f6eed_34c7_5e56_922d_6cc683bec32c" comment="milleleaf node b37f6eed-34c7-5e56-922d-6cc683bec32c">Recycling!$E$149</definedName>
    <definedName name="ox_b38145ae_8666_54df_93e3_a134b54a6c88" comment="milleleaf node b38145ae-8666-54df-93e3-a134b54a6c88">'Use Phase'!$K$114</definedName>
    <definedName name="ox_b3829df0_08b6_51c0_aa19_61094261a59a" comment="milleleaf node b3829df0-08b6-51c0-aa19-61094261a59a">'Use Phase'!$AI$146</definedName>
    <definedName name="ox_b3846111_6fe7_5e34_b99c_950183267b97" comment="milleleaf node b3846111-6fe7-5e34-b99c-950183267b97">'Heat map article'!$AY$18</definedName>
    <definedName name="ox_b3856f5e_efb0_52af_b427_16c2c50d96f3" comment="milleleaf node b3856f5e-efb0-52af-b427-16c2c50d96f3">Production!$AF$9</definedName>
    <definedName name="ox_b3876cf0_6c24_510e_b494_698d675f20b0" comment="milleleaf node b3876cf0-6c24-510e-b494-698d675f20b0">Resume_SensAnal!$AI$48</definedName>
    <definedName name="ox_b387f66a_baa9_588f_9f0c_69a8f3735a7b" comment="milleleaf node b387f66a-baa9-588f-9f0c-69a8f3735a7b">Resume_SensAnal!$T$220</definedName>
    <definedName name="ox_b38bb68a_5111_5c78_9932_f0bc66fc0256" comment="milleleaf node b38bb68a-5111-5c78-9932-f0bc66fc0256">Resume_SensAnal!$D$9</definedName>
    <definedName name="ox_b38cab32_ab45_5a6a_bb3b_1e6bd5f7a8c6" comment="milleleaf node b38cab32-ab45-5a6a-bb3b-1e6bd5f7a8c6">'Use Phase'!$P$204</definedName>
    <definedName name="ox_b38d7111_76cd_5a33_ae2a_eee2f272b58f" comment="milleleaf node b38d7111-76cd-5a33-ae2a-eee2f272b58f">'Use Phase'!$O$211</definedName>
    <definedName name="ox_b3915bcd_9851_555e_b009_beb82e2c2c0a" comment="milleleaf node b3915bcd-9851-555e-b009-beb82e2c2c0a">'Use Phase'!$R$84</definedName>
    <definedName name="ox_b392c262_c2ed_506f_920d_3fe4c4ccec1e" comment="milleleaf node b392c262-c2ed-506f-920d-3fe4c4ccec1e">'Heat map article'!$W$123</definedName>
    <definedName name="ox_b3933db6_cd8d_5d6e_9908_79f621cc9b6c" comment="milleleaf node b3933db6-cd8d-5d6e-9908-79f621cc9b6c">Production!$G$30</definedName>
    <definedName name="ox_b39673af_76ff_576b_9cf1_d2faac06b973" comment="milleleaf node b39673af-76ff-576b-9cf1-d2faac06b973">Production!$AK$201</definedName>
    <definedName name="ox_b397f63c_c97f_5dfe_b5d8_328efa39c4ec" comment="milleleaf node b397f63c-c97f-5dfe-b5d8-328efa39c4ec">'Use Phase_Grid'!$P$125</definedName>
    <definedName name="ox_b39a40fd_62e1_5d99_8925_afaaa7acb733" comment="milleleaf node b39a40fd-62e1-5d99-8925-afaaa7acb733">'Use Phase'!$P$171</definedName>
    <definedName name="ox_b39adeb4_13dd_5b3c_aafd_87335959f9e0" comment="milleleaf node b39adeb4-13dd-5b3c-aafd-87335959f9e0">Resume_SensAnal!$S$18</definedName>
    <definedName name="ox_b39c2d26_7ae2_5e44_8e71_6cd2fa4bbc83" comment="milleleaf node b39c2d26-7ae2-5e44-8e71-6cd2fa4bbc83">'Heat map article'!$AJ$78</definedName>
    <definedName name="ox_b39f8b1d_2aff_5aa5_af9d_a4b546bf363f" comment="milleleaf node b39f8b1d-2aff-5aa5-af9d-a4b546bf363f">Recycling!$V$142</definedName>
    <definedName name="ox_b3a46c97_bd8a_5cfb_8b46_5c915d16ad8d" comment="milleleaf node b3a46c97-bd8a-5cfb-8b46-5c915d16ad8d">'Heat map article'!$AD$62</definedName>
    <definedName name="ox_b3a80a79_6066_5c52_85f8_0b38584a0dd1" comment="milleleaf node b3a80a79-6066-5c52-85f8-0b38584a0dd1">'Use Phase_Grid'!$Q$11</definedName>
    <definedName name="ox_b3aaf62f_897f_5e61_9f1c_db79063290f1" comment="milleleaf node b3aaf62f-897f-5e61-9f1c-db79063290f1">Resume_SensAnal!$AH$88</definedName>
    <definedName name="ox_b3afbab7_c26e_5c4d_891a_55c373e4bd7a" comment="milleleaf node b3afbab7-c26e-5c4d-891a-55c373e4bd7a">Recycling!$AE$164</definedName>
    <definedName name="ox_b3b07aae_3b1e_5e5b_8f85_c2a472cfb5ff" comment="milleleaf node b3b07aae-3b1e-5e5b-8f85-c2a472cfb5ff">'Heat map article'!$AD$9</definedName>
    <definedName name="ox_b3b13b80_6ce8_5a74_b5cd_8aa97bb35118" comment="milleleaf node b3b13b80-6ce8-5a74-b5cd-8aa97bb35118">Resume_SensAnal!$AL$103</definedName>
    <definedName name="ox_b3b1cc3f_e8c5_51ce_8b2c_7218a3675784" comment="milleleaf node b3b1cc3f-e8c5-51ce-8b2c-7218a3675784">Production!$I$61</definedName>
    <definedName name="ox_b3b79eb8_0426_5b38_9332_b839b0cfb49a" comment="milleleaf node b3b79eb8-0426-5b38-9332-b839b0cfb49a">'Use Phase_Grid'!$L$93</definedName>
    <definedName name="ox_b3b879df_05c1_54b6_a2d7_247145a7be00" comment="milleleaf node b3b879df-05c1-54b6-a2d7-247145a7be00">Resume_SensAnal!$N$202</definedName>
    <definedName name="ox_b3bb0a9a_242a_5ce0_85b5_8c997f3c1e7d" comment="milleleaf node b3bb0a9a-242a-5ce0-85b5-8c997f3c1e7d">Production!$O$23</definedName>
    <definedName name="ox_b3bba30f_72eb_5a2f_a220_43d0798814ea" comment="milleleaf node b3bba30f-72eb-5a2f-a220-43d0798814ea">Recycling!$I$96</definedName>
    <definedName name="ox_b3bbbdbf_1e34_573e_83d4_f19239ee3fa7" comment="milleleaf node b3bbbdbf-1e34-573e-83d4-f19239ee3fa7">Production!$AK$87</definedName>
    <definedName name="ox_b3c042ab_c6ed_57b5_be7f_a5d7698ab2a3" comment="milleleaf node b3c042ab-c6ed-57b5-be7f-a5d7698ab2a3">'Use Phase'!$M$36</definedName>
    <definedName name="ox_b3c1c71a_f1cc_5418_95f5_f11d08d16ca4" comment="milleleaf node b3c1c71a-f1cc-5418-95f5-f11d08d16ca4">'Heat map article'!$V$50</definedName>
    <definedName name="ox_b3c31e52_fab9_5a4c_a511_9d75f4a17e92" comment="milleleaf node b3c31e52-fab9-5a4c-a511-9d75f4a17e92">Resume_SensAnal!$K$172</definedName>
    <definedName name="ox_b3c77c7a_c7a4_5f57_946c_ed49cc9dc6c7" comment="milleleaf node b3c77c7a-c7a4-5f57-946c-ed49cc9dc6c7">Recycling!$AW$162</definedName>
    <definedName name="ox_b3ca68e3_aec0_51e1_a55d_e20e7b3e91a6" comment="milleleaf node b3ca68e3-aec0-51e1-a55d-e20e7b3e91a6">Resume_SensAnal!$K$87</definedName>
    <definedName name="ox_b3cac890_28b1_52cb_858a_058a17ccfa96" comment="milleleaf node b3cac890-28b1-52cb-858a-058a17ccfa96">'Use Phase_Grid'!$R$34</definedName>
    <definedName name="ox_b3cf831b_ad9f_57ac_b822_8cbedc310466" comment="milleleaf node b3cf831b-ad9f-57ac-b822-8cbedc310466">'Use Phase_Grid'!$K$32</definedName>
    <definedName name="ox_b3d40f0e_ad62_5466_95b9_99aa0958957e" comment="milleleaf node b3d40f0e-ad62-5466-95b9-99aa0958957e">'Use Phase'!$Q$131</definedName>
    <definedName name="ox_b3d77866_50d5_5d7f_8e48_57b1ed17e667" comment="milleleaf node b3d77866-50d5-5d7f-8e48-57b1ed17e667">'Use Phase_Grid'!$N$27</definedName>
    <definedName name="ox_b3daf599_f54f_58b4_b826_e617aa88211a" comment="milleleaf node b3daf599-f54f-58b4-b826-e617aa88211a">Recycling!$AU$56</definedName>
    <definedName name="ox_b3dda126_e90f_5ac3_a8f1_838e57df8abc" comment="milleleaf node b3dda126-e90f-5ac3-a8f1-838e57df8abc">Recycling!$I$180</definedName>
    <definedName name="ox_b3de8107_fcf6_52f6_b7e3_5ba18d7de19d" comment="milleleaf node b3de8107-fcf6-52f6-b7e3-5ba18d7de19d">'Use Phase_Grid'!$Q$123</definedName>
    <definedName name="ox_b3e00a54_6efd_59f9_9d1f_67fef1f7265c" comment="milleleaf node b3e00a54-6efd-59f9-9d1f-67fef1f7265c">'Use Phase'!$M$67</definedName>
    <definedName name="ox_b3e183ce_10e5_5088_9849_421ccf1bdd1a" comment="milleleaf node b3e183ce-10e5-5088-9849-421ccf1bdd1a">Resume_SensAnal!$AC$98</definedName>
    <definedName name="ox_b3e5782e_14f0_5f7b_83dc_d72afe751408" comment="milleleaf node b3e5782e-14f0-5f7b-83dc-d72afe751408">'Use Phase'!$AG$239</definedName>
    <definedName name="ox_b3e93384_35dc_5a65_ae13_4e95192a0e1e" comment="milleleaf node b3e93384-35dc-5a65-ae13-4e95192a0e1e">Resume_SensAnal!$R$13</definedName>
    <definedName name="ox_b3ead33a_ce86_50ad_b4ff_981302809eb3" comment="milleleaf node b3ead33a-ce86-50ad-b4ff-981302809eb3">Resume_SensAnal!$N$213</definedName>
    <definedName name="ox_b3f3fbfc_aca0_53bb_bdc9_135ad7c800dd" comment="milleleaf node b3f3fbfc-aca0-53bb-bdc9-135ad7c800dd">Resume_SensAnal!$AR$42</definedName>
    <definedName name="ox_b3f6fcb2_7290_5b7f_be97_49c8b831cae0" comment="milleleaf node b3f6fcb2-7290-5b7f-be97-49c8b831cae0">'Heat map article'!$O$139</definedName>
    <definedName name="ox_b3f6fccb_2129_548f_8b36_e74cfd7f5e24" comment="milleleaf node b3f6fccb-2129-548f-8b36-e74cfd7f5e24">'Use Phase_Grid'!$K$220</definedName>
    <definedName name="ox_b3feae44_8342_5e57_9d7c_958f7bd77a22" comment="milleleaf node b3feae44-8342-5e57-9d7c-958f7bd77a22">'Use Phase_Grid'!$W$195</definedName>
    <definedName name="ox_b3ff89b1_346f_525a_9db0_fb20e73129da" comment="milleleaf node b3ff89b1-346f-525a-9db0-fb20e73129da">Resume_SensAnal!$O$39</definedName>
    <definedName name="ox_b404e896_1bbf_5ebe_bc28_876d70b43ec3" comment="milleleaf node b404e896-1bbf-5ebe-bc28-876d70b43ec3">Recycling!$P$194</definedName>
    <definedName name="ox_b404f5e8_51b2_5221_aa28_65da876cedbd" comment="milleleaf node b404f5e8-51b2-5221-aa28-65da876cedbd">'Use Phase'!$O$10</definedName>
    <definedName name="ox_b406b65c_fef0_584d_a1fc_9b61601ac7c6" comment="milleleaf node b406b65c-fef0-584d-a1fc-9b61601ac7c6">'Heat map article'!$N$45</definedName>
    <definedName name="ox_b4070121_f9b0_5f46_8743_9a41368f4a4e" comment="milleleaf node b4070121-f9b0-5f46-8743-9a41368f4a4e">'Heat map article'!$AG$93</definedName>
    <definedName name="ox_b414544b_a7e7_5846_9436_c245cb63a1e4" comment="milleleaf node b414544b-a7e7-5846-9436-c245cb63a1e4">Resume_SensAnal!$L$221</definedName>
    <definedName name="ox_b414a614_3d6b_5899_ae64_f03ee7863645" comment="milleleaf node b414a614-3d6b-5899-ae64-f03ee7863645">Production!$BD$91</definedName>
    <definedName name="ox_b41cb826_335a_50ee_a758_498618748389" comment="milleleaf node b41cb826-335a-50ee-a758-498618748389">'Use Phase'!$J$177</definedName>
    <definedName name="ox_b41e1064_1908_5a52_9060_d576913712e1" comment="milleleaf node b41e1064-1908-5a52-9060-d576913712e1">'Use Phase'!$U$291</definedName>
    <definedName name="ox_b41e3c3e_d337_5c72_add8_b1b878b957f7" comment="milleleaf node b41e3c3e-d337-5c72-add8-b1b878b957f7">'Use Phase'!$L$380</definedName>
    <definedName name="ox_b4208a39_303c_526e_8265_bb0c70f2a6e8" comment="milleleaf node b4208a39-303c-526e-8265-bb0c70f2a6e8">Recycling!$B$113</definedName>
    <definedName name="ox_b4219a58_655e_5e79_b721_dc46da9b753c" comment="milleleaf node b4219a58-655e-5e79-b721-dc46da9b753c">Recycling!$AS$304</definedName>
    <definedName name="ox_b421e732_5d7f_562b_b2d5_84fc84cee579" comment="milleleaf node b421e732-5d7f-562b-b2d5-84fc84cee579">Graphs!$D$7</definedName>
    <definedName name="ox_b4254e05_53a1_5ad7_9828_ed7e66a398a9" comment="milleleaf node b4254e05-53a1-5ad7-9828-ed7e66a398a9">Recycling!$BM$303</definedName>
    <definedName name="ox_b42664a5_ca59_501c_a523_26136af2b81a" comment="milleleaf node b42664a5-ca59-501c-a523-26136af2b81a">'Use Phase'!$S$226</definedName>
    <definedName name="ox_b426e8f8_4bbf_5bc7_8054_19ff17133c61" comment="milleleaf node b426e8f8-4bbf-5bc7-8054-19ff17133c61">'Use Phase_Grid'!$O$67</definedName>
    <definedName name="ox_b42a2108_5f1f_5d4c_88a9_63c3cb468b58" comment="milleleaf node b42a2108-5f1f-5d4c-88a9-63c3cb468b58">Resume_SensAnal!$AL$70</definedName>
    <definedName name="ox_b42c413b_3a99_56ba_8c34_8151a4d6e497" comment="milleleaf node b42c413b-3a99-56ba-8c34-8151a4d6e497">Resume_SensAnal!$T$31</definedName>
    <definedName name="ox_b4349cbc_477c_5caf_8cb3_683806214a3a" comment="milleleaf node b4349cbc-477c-5caf-8cb3-683806214a3a">'Use Phase'!$O$280</definedName>
    <definedName name="ox_b4350369_f4ea_53fd_98af_6353afeb7761" comment="milleleaf node b4350369-f4ea-53fd-98af-6353afeb7761">'Heat map article'!$Q$16</definedName>
    <definedName name="ox_b4361f09_37f3_52be_a4e4_6a2c68c318d9" comment="milleleaf node b4361f09-37f3-52be-a4e4-6a2c68c318d9">'Use Phase_Grid'!$D$6</definedName>
    <definedName name="ox_b436b486_a3a0_5042_a975_25490465d7e0" comment="milleleaf node b436b486-a3a0-5042-a975-25490465d7e0">'Use Phase'!$Q$373</definedName>
    <definedName name="ox_b4375613_95d9_516a_9f6a_c3b4c0d0fab4" comment="milleleaf node b4375613-95d9-516a-9f6a-c3b4c0d0fab4">Recycling!$Z$84</definedName>
    <definedName name="ox_b4381c6f_a103_5571_ae31_c059581ecb7b" comment="milleleaf node b4381c6f-a103-5571-ae31-c059581ecb7b">Production!$Y$4</definedName>
    <definedName name="ox_b43c90f6_ca85_55d5_be6e_0d275f165309" comment="milleleaf node b43c90f6-ca85-55d5-be6e-0d275f165309">'Use Phase'!$Q$190</definedName>
    <definedName name="ox_b43e0dbe_92c4_514c_b56c_030683c05e4d" comment="milleleaf node b43e0dbe-92c4-514c-b56c-030683c05e4d">Recycling!$R$125</definedName>
    <definedName name="ox_b44104c4_cfd5_5d1a_8c15_d4e443b30071" comment="milleleaf node b44104c4-cfd5-5d1a-8c15-d4e443b30071">Recycling!$AR$151</definedName>
    <definedName name="ox_b44823d3_b61a_52d9_b9aa_8b4d93a0debe" comment="milleleaf node b44823d3-b61a-52d9-b9aa-8b4d93a0debe">Recycling!$BJ$107</definedName>
    <definedName name="ox_b448a400_d254_5339_8348_74d791aa8215" comment="milleleaf node b448a400-d254-5339-8348-74d791aa8215">'Use Phase'!$K$394</definedName>
    <definedName name="ox_b449baf1_ca5f_5d2f_8a3b_42c9be22f14e" comment="milleleaf node b449baf1-ca5f-5d2f-8a3b-42c9be22f14e">Production!$S$9</definedName>
    <definedName name="ox_b44de84c_5769_5289_b708_5ef9861696f0" comment="milleleaf node b44de84c-5769-5289-b708-5ef9861696f0">'Use Phase'!$W$155</definedName>
    <definedName name="ox_b4548939_43ef_5e88_a68f_4dd576a4e1cb" comment="milleleaf node b4548939-43ef-5e88-a68f-4dd576a4e1cb">'Heat map article'!$W$24</definedName>
    <definedName name="ox_b454e26a_7848_5782_8151_cfdee99f6150" comment="milleleaf node b454e26a-7848-5782-8151-cfdee99f6150">Production!$BD$192</definedName>
    <definedName name="ox_b45a3fa8_81c3_5193_8f42_ea1b6d4ef6a5" comment="milleleaf node b45a3fa8-81c3-5193-8f42-ea1b6d4ef6a5">Production!$AJ$157</definedName>
    <definedName name="ox_b45cfd40_ef19_5b5a_b44d_b55c2d93684a" comment="milleleaf node b45cfd40-ef19-5b5a-b44d-b55c2d93684a">Resume_SensAnal!$F$188</definedName>
    <definedName name="ox_b45e5f80_a827_5b7e_b32c_52b1c8630781" comment="milleleaf node b45e5f80-a827-5b7e-b32c-52b1c8630781">Recycling!$BB$83</definedName>
    <definedName name="ox_b469a7e5_813a_59a5_a4ad_6c1a580b7003" comment="milleleaf node b469a7e5-813a-59a5-a4ad-6c1a580b7003">Production!$H$12</definedName>
    <definedName name="ox_b469ef22_a6e7_5c92_b8db_25283beea127" comment="milleleaf node b469ef22-a6e7-5c92-b8db-25283beea127">'Heat map article'!$AV$6</definedName>
    <definedName name="ox_b46a0745_37b4_5f24_a4be_857d6d43e68c" comment="milleleaf node b46a0745-37b4-5f24-a4be-857d6d43e68c">'Use Phase'!$AE$213</definedName>
    <definedName name="ox_b46ebd5d_c9ce_5d87_9656_f31e2c2f5a98" comment="milleleaf node b46ebd5d-c9ce-5d87-9656-f31e2c2f5a98">Resume_SensAnal!$H$28</definedName>
    <definedName name="ox_b46fa92a_83ab_50cc_9e1f_dc540247842d" comment="milleleaf node b46fa92a-83ab-50cc-9e1f-dc540247842d">'Heat map article'!$O$73</definedName>
    <definedName name="ox_b47132f4_bec7_5bf0_9afd_193551bff7c2" comment="milleleaf node b47132f4-bec7-5bf0-9afd-193551bff7c2">Production!$Q$208</definedName>
    <definedName name="ox_b47320f5_042a_526d_bb17_1dc210052a65" comment="milleleaf node b47320f5-042a-526d-bb17-1dc210052a65">'Use Phase'!$Q$37</definedName>
    <definedName name="ox_b476e761_411a_59cd_97de_b8a018f9d4c1" comment="milleleaf node b476e761-411a-59cd-97de-b8a018f9d4c1">Recycling!$AC$166</definedName>
    <definedName name="ox_b47b8b51_2b47_5009_b891_008bbfe1ecf0" comment="milleleaf node b47b8b51-2b47-5009-b891-008bbfe1ecf0">'Use Phase_Grid'!$R$104</definedName>
    <definedName name="ox_b4824661_15a3_51ab_96c9_abc106e44635" comment="milleleaf node b4824661-15a3-51ab-96c9-abc106e44635">'Use Phase'!$AI$210</definedName>
    <definedName name="ox_b4847f48_39de_5e41_8761_0acb49a35155" comment="milleleaf node b4847f48-39de-5e41-8761-0acb49a35155">Resume_SensAnal!$P$212</definedName>
    <definedName name="ox_b487a09d_6365_5a12_a457_02bc49a11396" comment="milleleaf node b487a09d-6365-5a12-a457-02bc49a11396">'Use Phase'!$W$278</definedName>
    <definedName name="ox_b4894972_d682_59df_ba94_3aea988f28ae" comment="milleleaf node b4894972-d682-59df-ba94-3aea988f28ae">'Use Phase_Grid'!$O$244</definedName>
    <definedName name="ox_b48e9d91_9dec_5fa0_8d84_0f115f81bba7" comment="milleleaf node b48e9d91-9dec-5fa0-8d84-0f115f81bba7">Resume_SensAnal!$AL$124</definedName>
    <definedName name="ox_b4900c7e_7990_5478_b6c8_93e7106de601" comment="milleleaf node b4900c7e-7990-5478-b6c8-93e7106de601">Production!$Q$147</definedName>
    <definedName name="ox_b494d4f8_7173_5e9b_b343_d4fd1e2d0732" comment="milleleaf node b494d4f8-7173-5e9b-b343-d4fd1e2d0732">Recycling!$AB$128</definedName>
    <definedName name="ox_b497a11b_4fe3_5806_ab2a_201e199855af" comment="milleleaf node b497a11b-4fe3-5806-ab2a-201e199855af">Recycling!$AJ$81</definedName>
    <definedName name="ox_b49951bd_2ffc_5c66_b69d_7ad97c6976e4" comment="milleleaf node b49951bd-2ffc-5c66-b69d-7ad97c6976e4">'Heat map article'!$G$142</definedName>
    <definedName name="ox_b49b453d_daaa_5e9d_83d6_3ca439c50510" comment="milleleaf node b49b453d-daaa-5e9d-83d6-3ca439c50510">'Heat map article'!$M$73</definedName>
    <definedName name="ox_b49daafe_324d_5b63_88b0_cb0697f6b1bd" comment="milleleaf node b49daafe-324d-5b63-88b0-cb0697f6b1bd">'Use Phase_Grid'!$M$216</definedName>
    <definedName name="ox_b49e2dde_a88f_5bd0_a54b_20818445901c" comment="milleleaf node b49e2dde-a88f-5bd0-a54b-20818445901c">'Use Phase'!$U$208</definedName>
    <definedName name="ox_b4a394f2_03d9_5b9f_b6cf_719f60d01b6c" comment="milleleaf node b4a394f2-03d9-5b9f-b6cf-719f60d01b6c">'Use Phase'!$AK$316</definedName>
    <definedName name="ox_b4a3f635_19be_5d05_951c_0258d78de5dd" comment="milleleaf node b4a3f635-19be-5d05-951c-0258d78de5dd">Resume_SensAnal!$AQ$73</definedName>
    <definedName name="ox_b4a408d1_70ac_51c4_a9da_9cad95d0007f" comment="milleleaf node b4a408d1-70ac-51c4-a9da-9cad95d0007f">Resume_SensAnal!$N$92</definedName>
    <definedName name="ox_b4a5315d_8a08_532e_b18a_e5e9a5d4c85c" comment="milleleaf node b4a5315d-8a08-532e-b18a-e5e9a5d4c85c">'Use Phase'!$J$168</definedName>
    <definedName name="ox_b4a6b3bd_bd6f_5944_870b_fe46dac5ce09" comment="milleleaf node b4a6b3bd-bd6f-5944-870b-fe46dac5ce09">Recycling!$H$175</definedName>
    <definedName name="ox_b4abf5a1_186d_5134_92ab_e3fde3ad098e" comment="milleleaf node b4abf5a1-186d-5134-92ab-e3fde3ad098e">'Heat map article'!$AO$44</definedName>
    <definedName name="ox_b4ad1d59_7c5e_54ce_a630_4a809cf1a2e7" comment="milleleaf node b4ad1d59-7c5e-54ce-a630-4a809cf1a2e7">Recycling!$AR$87</definedName>
    <definedName name="ox_b4ad7502_c097_5f71_9184_a97de9660dae" comment="milleleaf node b4ad7502-c097-5f71-9184-a97de9660dae">'Use Phase'!$G$63</definedName>
    <definedName name="ox_b4b391f7_b313_55c8_bbe3_6e8905a1f9ed" comment="milleleaf node b4b391f7-b313-55c8-bbe3-6e8905a1f9ed">'Heat map article'!$AQ$14</definedName>
    <definedName name="ox_b4b43755_9043_5222_a874_551c620e3fbf" comment="milleleaf node b4b43755-9043-5222-a874-551c620e3fbf">'Heat map article'!$I$11</definedName>
    <definedName name="ox_b4ba9508_b5ac_55ba_aef4_be6e3ee64347" comment="milleleaf node b4ba9508-b5ac-55ba-aef4-be6e3ee64347">'Heat map article'!$W$43</definedName>
    <definedName name="ox_b4baa56f_6d18_525b_9b69_64809b639324" comment="milleleaf node b4baa56f-6d18-525b-9b69-64809b639324">'Use Phase'!$M$45</definedName>
    <definedName name="ox_b4baf98e_bc5f_5e58_814f_d4a6c1a25d12" comment="milleleaf node b4baf98e-bc5f-5e58-814f-d4a6c1a25d12">Whisker_Sens!$I$55</definedName>
    <definedName name="ox_b4bc0489_ff1d_51b2_bed7_586b4042d1d9" comment="milleleaf node b4bc0489-ff1d-51b2-bed7-586b4042d1d9">'Heat map article'!$I$61</definedName>
    <definedName name="ox_b4c2a62c_d904_5ba4_9370_dbdf63f0ea77" comment="milleleaf node b4c2a62c-d904-5ba4-9370-dbdf63f0ea77">'Use Phase_Grid'!$Q$193</definedName>
    <definedName name="ox_b4c448c7_c31a_5ef4_a825_cc8ffa365411" comment="milleleaf node b4c448c7-c31a-5ef4-a825-cc8ffa365411">'Heat map article'!$AF$75</definedName>
    <definedName name="ox_b4ca4bb7_609b_5e30_8a62_f8e3231b81c4" comment="milleleaf node b4ca4bb7-609b-5e30-8a62-f8e3231b81c4">Production!$H$25</definedName>
    <definedName name="ox_b4ccbfb6_76d7_5cf3_8d5b_df7a2e9e998e" comment="milleleaf node b4ccbfb6-76d7-5cf3-8d5b-df7a2e9e998e">Resume_SensAnal!$AB$95</definedName>
    <definedName name="ox_b4ce08ce_681b_5559_9dea_c78d76a2ab25" comment="milleleaf node b4ce08ce-681b-5559-9dea-c78d76a2ab25">'Heat map article'!$P$144</definedName>
    <definedName name="ox_b4cfc3d5_85d6_54c4_ad6a_acfe17963165" comment="milleleaf node b4cfc3d5-85d6-54c4-ad6a-acfe17963165">'Heat map article'!$AB$65</definedName>
    <definedName name="ox_b4d6d438_9a2e_5066_8abc_e09e39e0e46e" comment="milleleaf node b4d6d438-9a2e-5066-8abc-e09e39e0e46e">Resume_SensAnal!$AM$39</definedName>
    <definedName name="ox_b4d72141_6dd1_5091_88da_5cae732e15d1" comment="milleleaf node b4d72141-6dd1-5091-88da-5cae732e15d1">'Use Phase_Grid'!$P$164</definedName>
    <definedName name="ox_b4d8761b_9e8f_5241_aa9d_aac50c8353d2" comment="milleleaf node b4d8761b-9e8f-5241-aa9d-aac50c8353d2">'Heat map article'!$AB$100</definedName>
    <definedName name="ox_b4d8f290_5026_5fb4_aeab_0a9a68b15fe7" comment="milleleaf node b4d8f290-5026-5fb4-aeab-0a9a68b15fe7">Resume_SensAnal!$S$10</definedName>
    <definedName name="ox_b4e00e9b_90c8_5006_ba18_ba65b4604747" comment="milleleaf node b4e00e9b-90c8-5006-ba18-ba65b4604747">Recycling!$AE$84</definedName>
    <definedName name="ox_b4e1006b_9d1a_5e6a_989d_41360b23e3a7" comment="milleleaf node b4e1006b-9d1a-5e6a-989d-41360b23e3a7">Resume_SensAnal!$AI$100</definedName>
    <definedName name="ox_b4e384d8_289a_578e_bea3_090902245880" comment="milleleaf node b4e384d8-289a-578e-bea3-090902245880">'Use Phase_Grid'!$S$154</definedName>
    <definedName name="ox_b4ea3304_3eb5_550e_bd31_ef1b336a544e" comment="milleleaf node b4ea3304-3eb5-550e-bd31-ef1b336a544e">Production!$H$46</definedName>
    <definedName name="ox_b4f23dbf_4eb2_5531_812a_e52234521ac4" comment="milleleaf node b4f23dbf-4eb2-5531-812a-e52234521ac4">'Use Phase'!$J$174</definedName>
    <definedName name="ox_b4f4ad36_f954_51d7_8003_a7dfea6804d6" comment="milleleaf node b4f4ad36-f954-51d7-8003-a7dfea6804d6">Recycling!$T$93</definedName>
    <definedName name="ox_b4f71607_e0be_5675_92b7_e6db2de68ac6" comment="milleleaf node b4f71607-e0be-5675-92b7-e6db2de68ac6">'Heat map article'!$H$26</definedName>
    <definedName name="ox_b4fce550_c81d_515e_8948_1acff8d14025" comment="milleleaf node b4fce550-c81d-515e-8948-1acff8d14025">Resume_SensAnal!$E$122</definedName>
    <definedName name="ox_b503c365_1cec_5443_9272_a761142995fb" comment="milleleaf node b503c365-1cec-5443-9272-a761142995fb">Production!$AW$6</definedName>
    <definedName name="ox_b503e982_a687_57a0_b07c_87b6c6aed811" comment="milleleaf node b503e982-a687-57a0-b07c-87b6c6aed811">'Heat map article'!$C$43</definedName>
    <definedName name="ox_b504e6de_fc4a_58db_848e_ad2e61b2a112" comment="milleleaf node b504e6de-fc4a-58db-848e-ad2e61b2a112">Graphs!$P$46</definedName>
    <definedName name="ox_b5087311_7f36_5ab1_8814_9d5960935e53" comment="milleleaf node b5087311-7f36-5ab1-8814-9d5960935e53">'Use Phase'!$K$263</definedName>
    <definedName name="ox_b50d5d12_ad70_5f00_80ab_4423bc544470" comment="milleleaf node b50d5d12-ad70-5f00-80ab-4423bc544470">'Use Phase'!$AF$227</definedName>
    <definedName name="ox_b515654f_1b3f_5d6b_9f70_7659bf526c1f" comment="milleleaf node b515654f-1b3f-5d6b-9f70-7659bf526c1f">'Use Phase'!$W$143</definedName>
    <definedName name="ox_b516455e_3a0c_5b57_830c_b7bcd60039f4" comment="milleleaf node b516455e-3a0c-5b57-830c-b7bcd60039f4">Resume_SensAnal!$M$76</definedName>
    <definedName name="ox_b517a92c_c2a1_5709_ac06_521436081f27" comment="milleleaf node b517a92c-c2a1-5709-ac06-521436081f27">Resume_SensAnal!$AH$65</definedName>
    <definedName name="ox_b51bc23d_db15_542a_ba44_b0db122489f7" comment="milleleaf node b51bc23d-db15-542a-ba44-b0db122489f7">Resume_SensAnal!$AL$99</definedName>
    <definedName name="ox_b51c0f04_7b11_525b_9406_92720d9163f9" comment="milleleaf node b51c0f04-7b11-525b-9406-92720d9163f9">Recycling!$AU$333</definedName>
    <definedName name="ox_b51d31a4_f3a7_5e15_8f87_15f1178617e5" comment="milleleaf node b51d31a4-f3a7-5e15-8f87-15f1178617e5">Recycling!$AV$134</definedName>
    <definedName name="ox_b51f83ab_6c52_5bd1_b603_624fbd4333f0" comment="milleleaf node b51f83ab-6c52-5bd1-b603-624fbd4333f0">Resume_SensAnal!$U$196</definedName>
    <definedName name="ox_b520cb64_62eb_508b_82b9_c9b09b79b703" comment="milleleaf node b520cb64-62eb-508b-82b9-c9b09b79b703">Production!$AK$150</definedName>
    <definedName name="ox_b52218f8_6b35_5a1f_af34_a6a62c503247" comment="milleleaf node b52218f8-6b35-5a1f-af34-a6a62c503247">Resume_SensAnal!$H$59</definedName>
    <definedName name="ox_b5255218_85b5_5a74_809e_038b4111d794" comment="milleleaf node b5255218-85b5-5a74-809e-038b4111d794">'Use Phase'!$D$61</definedName>
    <definedName name="ox_b527fa2f_5937_5157_8e29_9d99bd615815" comment="milleleaf node b527fa2f-5937-5157-8e29-9d99bd615815">'Use Phase_Grid'!$K$80</definedName>
    <definedName name="ox_b52937a5_f6df_5d5a_a9b6_8aac2e1af288" comment="milleleaf node b52937a5-f6df-5d5a-a9b6-8aac2e1af288">'Heat map article'!$V$52</definedName>
    <definedName name="ox_b52d6045_e344_5903_92c8_f5a8897469bd" comment="milleleaf node b52d6045-e344-5903-92c8-f5a8897469bd">'Use Phase'!$V$214</definedName>
    <definedName name="ox_b52d61ba_1560_5dde_9d57_9f18aa2d677b" comment="milleleaf node b52d61ba-1560-5dde-9d57-9f18aa2d677b">Recycling!$AL$148</definedName>
    <definedName name="ox_b52fb43e_e32c_56eb_bff4_dc6e34c31922" comment="milleleaf node b52fb43e-e32c-56eb-bff4-dc6e34c31922">'Use Phase'!$J$243</definedName>
    <definedName name="ox_b5305bd8_fc4e_5396_bda1_5de6936dca7b" comment="milleleaf node b5305bd8-fc4e-5396-bda1-5de6936dca7b">'Heat map article'!$O$19</definedName>
    <definedName name="ox_b532ffc3_645d_5dfa_9721_00d7add4495b" comment="milleleaf node b532ffc3-645d-5dfa-9721-00d7add4495b">'Use Phase'!$AK$177</definedName>
    <definedName name="ox_b53ae2f8_0d25_57e2_bf14_94782c2bef1f" comment="milleleaf node b53ae2f8-0d25-57e2-bf14-94782c2bef1f">'Use Phase_Grid'!$R$59</definedName>
    <definedName name="ox_b53eb7c8_9d79_51ed_b783_957e0041e5d5" comment="milleleaf node b53eb7c8-9d79-51ed-b783-957e0041e5d5">'Heat map article'!$AX$10</definedName>
    <definedName name="ox_b53fe5ee_af03_54ef_9af4_09b554c6f9cb" comment="milleleaf node b53fe5ee-af03-54ef-9af4-09b554c6f9cb">'Use Phase'!$O$176</definedName>
    <definedName name="ox_b5406575_5654_5df8_985d_370bc28c49b3" comment="milleleaf node b5406575-5654-5df8-985d-370bc28c49b3">Recycling!$AD$161</definedName>
    <definedName name="ox_b54174d5_10da_585a_bd96_0434927efab8" comment="milleleaf node b54174d5-10da-585a-bd96-0434927efab8">Resume_SensAnal!$R$200</definedName>
    <definedName name="ox_b5417d36_165c_543c_a974_69e37f27a1d4" comment="milleleaf node b5417d36-165c-543c-a974-69e37f27a1d4">Production!$L$38</definedName>
    <definedName name="ox_b5432bb2_eabb_5d88_9c3d_f80f8c1834be" comment="milleleaf node b5432bb2-eabb-5d88-9c3d-f80f8c1834be">Graphs!$K$10</definedName>
    <definedName name="ox_b5436584_81db_5b36_9372_fc653d87d91e" comment="milleleaf node b5436584-81db-5b36-9372-fc653d87d91e">'Use Phase'!$R$56</definedName>
    <definedName name="ox_b5440ee6_5f6d_51a4_b71a_b376db0799b8" comment="milleleaf node b5440ee6-5f6d-51a4-b71a-b376db0799b8">Resume_SensAnal!$AG$74</definedName>
    <definedName name="ox_b5455f96_4dfb_51b3_a364_5ade01d74af4" comment="milleleaf node b5455f96-4dfb-51b3-a364-5ade01d74af4">'Use Phase_Grid'!$T$202</definedName>
    <definedName name="ox_b54845d2_019b_5e28_8c30_2d21980f8210" comment="milleleaf node b54845d2-019b-5e28-8c30-2d21980f8210">Resume_SensAnal!$U$189</definedName>
    <definedName name="ox_b54ab90b_d821_58c6_97de_656eb4fa81b3" comment="milleleaf node b54ab90b-d821-58c6-97de-656eb4fa81b3">Whisker_Sens!$J$38</definedName>
    <definedName name="ox_b54be2d9_3775_5ba6_b644_85b3bf58cb65" comment="milleleaf node b54be2d9-3775-5ba6-b644-85b3bf58cb65">Resume_SensAnal!$M$131</definedName>
    <definedName name="ox_b54c5f7b_a248_51df_84e2_afe7f335a229" comment="milleleaf node b54c5f7b-a248-51df-84e2-afe7f335a229">'Use Phase'!$L$62</definedName>
    <definedName name="ox_b54cb421_2ffe_5069_9818_7fd08261c810" comment="milleleaf node b54cb421-2ffe-5069-9818-7fd08261c810">Recycling!$BO$298</definedName>
    <definedName name="ox_b54ccad5_4144_5198_8d31_39842c34cc66" comment="milleleaf node b54ccad5-4144-5198-8d31-39842c34cc66">Recycling!$T$157</definedName>
    <definedName name="ox_b5553ec7_0007_5918_835a_54f3b5b58114" comment="milleleaf node b5553ec7-0007-5918-835a-54f3b5b58114">'Use Phase'!$V$211</definedName>
    <definedName name="ox_b55a0ff7_bc96_5fae_b09d_0b5d372dd36f" comment="milleleaf node b55a0ff7-bc96-5fae-b09d-0b5d372dd36f">'Heat map article'!$D$9</definedName>
    <definedName name="ox_b55dcadf_6cf6_5cb9_b7f1_0a42c0843532" comment="milleleaf node b55dcadf-6cf6-5cb9-b7f1-0a42c0843532">'Heat map article'!$U$7</definedName>
    <definedName name="ox_b561a938_3990_5e91_ac0f_4fa142979242" comment="milleleaf node b561a938-3990-5e91-ac0f-4fa142979242">Graphs!$Q$64</definedName>
    <definedName name="ox_b5620170_e32a_551b_a8c7_4e67aa4bc09c" comment="milleleaf node b5620170-e32a-551b-a8c7-4e67aa4bc09c">Resume_SensAnal!$T$18</definedName>
    <definedName name="ox_b5639c34_8df8_5d4f_a4fb_bf064c8fe998" comment="milleleaf node b5639c34-8df8-5d4f-a4fb-bf064c8fe998">'Use Phase_Grid'!$O$186</definedName>
    <definedName name="ox_b565474c_26af_5b50_8e40_76d266ed0806" comment="milleleaf node b565474c-26af-5b50-8e40-76d266ed0806">Recycling!$BL$309</definedName>
    <definedName name="ox_b5672c33_a0f5_52c9_8043_cd60f2c1d7db" comment="milleleaf node b5672c33-a0f5-52c9-8043-cd60f2c1d7db">'Heat map article'!$AO$46</definedName>
    <definedName name="ox_b56a1cc0_8b21_5281_8ca4_b286d769b5b3" comment="milleleaf node b56a1cc0-8b21-5281-8ca4-b286d769b5b3">Resume_SensAnal!$G$103</definedName>
    <definedName name="ox_b56b47d0_3b1a_5e04_b70a_07657e712e51" comment="milleleaf node b56b47d0-3b1a-5e04-b70a-07657e712e51">Resume_SensAnal!$E$68</definedName>
    <definedName name="ox_b56dcae0_0d70_52c3_896a_4cb0b47dbe69" comment="milleleaf node b56dcae0-0d70-52c3-896a-4cb0b47dbe69">Resume_SensAnal!$AN$90</definedName>
    <definedName name="ox_b56f278b_912e_5f9b_a3e5_bd251dec8f49" comment="milleleaf node b56f278b-912e-5f9b-a3e5-bd251dec8f49">Resume_SensAnal!$M$170</definedName>
    <definedName name="ox_b571ad46_45d7_5faf_a69c_255c7467083c" comment="milleleaf node b571ad46-45d7-5faf-a69c-255c7467083c">'Heat map article'!$H$111</definedName>
    <definedName name="ox_b5731afa_0591_5db8_8ba0_8c61f558c230" comment="milleleaf node b5731afa-0591-5db8-8ba0-8c61f558c230">'Heat map article'!$I$130</definedName>
    <definedName name="ox_b575ce8b_5f9c_5cad_80b9_cba752ef2a45" comment="milleleaf node b575ce8b-5f9c-5cad-80b9-cba752ef2a45">'Use Phase_Grid'!$M$25</definedName>
    <definedName name="ox_b57c4d4a_8855_57a9_959b_30c4a7f8b4e8" comment="milleleaf node b57c4d4a-8855-57a9-959b-30c4a7f8b4e8">'Heat map article'!$AL$10</definedName>
    <definedName name="ox_b57ebe67_4e79_5778_b817_7a0ac47f2cc3" comment="milleleaf node b57ebe67-4e79-5778-b817-7a0ac47f2cc3">'Use Phase'!$AK$279</definedName>
    <definedName name="ox_b580e9d0_3bdf_5045_9c9f_2daa7f64e75f" comment="milleleaf node b580e9d0-3bdf-5045-9c9f-2daa7f64e75f">Resume_SensAnal!$R$217</definedName>
    <definedName name="ox_b5825e77_2adf_5ad5_a9bc_c215b8fe7d01" comment="milleleaf node b5825e77-2adf-5ad5-a9bc-c215b8fe7d01">'Heat map article'!$AB$86</definedName>
    <definedName name="ox_b582baaa_dee6_55d4_b7f4_dc050db19dd3" comment="milleleaf node b582baaa-dee6-55d4-b7f4-dc050db19dd3">'Use Phase_Grid'!$K$115</definedName>
    <definedName name="ox_b582c3b1_20fc_5b8b_9188_43acae9d63ac" comment="milleleaf node b582c3b1-20fc-5b8b-9188-43acae9d63ac">'Heat map article'!$AE$6</definedName>
    <definedName name="ox_b5863115_756d_5404_bced_f531837ca4cf" comment="milleleaf node b5863115-756d-5404-bced-f531837ca4cf">Production!$G$47</definedName>
    <definedName name="ox_b58a3a8f_036a_5c7d_a843_d8ef6b6e8e50" comment="milleleaf node b58a3a8f-036a-5c7d-a843-d8ef6b6e8e50">Recycling!$AT$50</definedName>
    <definedName name="ox_b58e42f2_519c_58c3_9f5d_b9e7c10eef44" comment="milleleaf node b58e42f2-519c-58c3-9f5d-b9e7c10eef44">Recycling!$AL$103</definedName>
    <definedName name="ox_b58f906e_1bfb_53b9_90cf_6e49227a5e39" comment="milleleaf node b58f906e-1bfb-53b9-90cf-6e49227a5e39">'Heat map article'!$L$135</definedName>
    <definedName name="ox_b59228b9_714f_5e4a_aecf_2e11363f6d85" comment="milleleaf node b59228b9-714f-5e4a-aecf-2e11363f6d85">'Heat map article'!$U$116</definedName>
    <definedName name="ox_b595c7d8_494d_53f1_bf1d_5e897715194c" comment="milleleaf node b595c7d8-494d-53f1-bf1d-5e897715194c">Production!$G$235</definedName>
    <definedName name="ox_b59a779f_b22c_5cad_af01_3205e2bee438" comment="milleleaf node b59a779f-b22c-5cad-af01-3205e2bee438">Recycling!$S$114</definedName>
    <definedName name="ox_b5a178ea_3561_5f65_a112_ae13250fa7df" comment="milleleaf node b5a178ea-3561-5f65-a112-ae13250fa7df">'Use Phase'!$O$371</definedName>
    <definedName name="ox_b5a32e31_b7bb_5ae8_a55e_75868f1f3fb5" comment="milleleaf node b5a32e31-b7bb-5ae8-a55e-75868f1f3fb5">'Use Phase'!$N$96</definedName>
    <definedName name="ox_b5a37ee5_732b_5b9d_b0e2_e020f61dff1f" comment="milleleaf node b5a37ee5-732b-5b9d-b0e2-e020f61dff1f">'Use Phase'!$AG$352</definedName>
    <definedName name="ox_b5a4ffad_19bb_5d39_a92b_5af893ed993d" comment="milleleaf node b5a4ffad-19bb-5d39-a92b-5af893ed993d">Resume_SensAnal!$P$9</definedName>
    <definedName name="ox_b5a501fb_49fa_584f_bdd0_0824278c65c8" comment="milleleaf node b5a501fb-49fa-584f-bdd0-0824278c65c8">'Use Phase_Grid'!$N$143</definedName>
    <definedName name="ox_b5ab728c_9eee_5b6e_a0b7_2339838e262c" comment="milleleaf node b5ab728c-9eee-5b6e-a0b7-2339838e262c">Production!$H$39</definedName>
    <definedName name="ox_b5aee94c_ab58_5021_b2f9_110f6c569f53" comment="milleleaf node b5aee94c-ab58-5021-b2f9-110f6c569f53">'Use Phase'!$AG$214</definedName>
    <definedName name="ox_b5b0e660_4312_5bfd_9e66_d95d8a743eb3" comment="milleleaf node b5b0e660-4312-5bfd-9e66-d95d8a743eb3">Whisker_Sens!$J$53</definedName>
    <definedName name="ox_b5b143e7_d442_5617_a07a_7959fc341ce2" comment="milleleaf node b5b143e7-d442-5617-a07a-7959fc341ce2">'Heat map article'!$AX$13</definedName>
    <definedName name="ox_b5b48f05_1738_5dd2_9506_fe964dba95d0" comment="milleleaf node b5b48f05-1738-5dd2-9506-fe964dba95d0">'Heat map article'!$AJ$75</definedName>
    <definedName name="ox_b5b61f44_b25c_5c90_aa98_326cd9220fba" comment="milleleaf node b5b61f44-b25c-5c90-aa98-326cd9220fba">'Heat map article'!$BB$31</definedName>
    <definedName name="ox_b5b70c21_230b_51cc_8cb2_481f6fca63f9" comment="milleleaf node b5b70c21-230b-51cc-8cb2-481f6fca63f9">'Heat map article'!$H$60</definedName>
    <definedName name="ox_b5b765c9_c18e_569b_98f1_60b70b33d950" comment="milleleaf node b5b765c9-c18e-569b-98f1-60b70b33d950">'Use Phase'!$AG$276</definedName>
    <definedName name="ox_b5c19403_5bec_589d_8052_6f775c02f818" comment="milleleaf node b5c19403-5bec-589d-8052-6f775c02f818">Recycling!$AM$166</definedName>
    <definedName name="ox_b5c34fcc_34b3_59ef_b613_57f1a3b8c855" comment="milleleaf node b5c34fcc-34b3-59ef-b613-57f1a3b8c855">'Use Phase'!$AK$152</definedName>
    <definedName name="ox_b5c7bc9f_1bcb_51ac_bef8_7b44ef0dc675" comment="milleleaf node b5c7bc9f-1bcb-51ac-bef8-7b44ef0dc675">Resume_SensAnal!$AM$88</definedName>
    <definedName name="ox_b5caf45c_e3d6_57ee_8fad_f2bb34d1d97c" comment="milleleaf node b5caf45c-e3d6-57ee-8fad-f2bb34d1d97c">Recycling!$BJ$310</definedName>
    <definedName name="ox_b5cfbaaa_bb7f_5665_8a2d_5cf9f4ee6625" comment="milleleaf node b5cfbaaa-bb7f-5665-8a2d-5cf9f4ee6625">'Use Phase_Grid'!$O$10</definedName>
    <definedName name="ox_b5d1492f_ff0b_5e08_a7cb_fd8ea54eeb28" comment="milleleaf node b5d1492f-ff0b-5e08-a7cb-fd8ea54eeb28">Graphs!$L$47</definedName>
    <definedName name="ox_b5d583ee_8948_5158_a7c4_67226c416579" comment="milleleaf node b5d583ee-8948-5158-a7c4-67226c416579">Graphs!$N$29</definedName>
    <definedName name="ox_b5d6ad55_72d8_5c2c_97af_5c6db4c3201c" comment="milleleaf node b5d6ad55-72d8-5c2c-97af-5c6db4c3201c">Recycling!$BR$119</definedName>
    <definedName name="ox_b5dcd7ff_e2d6_5465_bc37_8bf6e747a823" comment="milleleaf node b5dcd7ff-e2d6-5465-bc37-8bf6e747a823">'Heat map article'!$AQ$39</definedName>
    <definedName name="ox_b5dd1a5f_b53b_5914_a563_e6e245292911" comment="milleleaf node b5dd1a5f-b53b-5914-a563-e6e245292911">'Use Phase_Grid'!$V$159</definedName>
    <definedName name="ox_b5ddfd5a_cb70_502e_b50d_c23bb1f33c9a" comment="milleleaf node b5ddfd5a-cb70-502e-b50d-c23bb1f33c9a">Production!$O$199</definedName>
    <definedName name="ox_b5df0079_25d1_518d_9ef9_92af27cf73ee" comment="milleleaf node b5df0079-25d1-518d-9ef9-92af27cf73ee">'Use Phase'!$V$295</definedName>
    <definedName name="ox_b5df1b97_fe05_5e03_af70_cdd6dfc512f8" comment="milleleaf node b5df1b97-fe05-5e03-af70-cdd6dfc512f8">'Use Phase_Grid'!$U$167</definedName>
    <definedName name="ox_b5e36aef_76b6_5c9a_b6f4_2b9ff42461de" comment="milleleaf node b5e36aef-76b6-5c9a-b6f4-2b9ff42461de">Resume_SensAnal!$A$207</definedName>
    <definedName name="ox_b5e875e6_5b5d_50f3_9a4c_95d71ac1901a" comment="milleleaf node b5e875e6-5b5d-50f3-9a4c-95d71ac1901a">Resume_SensAnal!$S$168</definedName>
    <definedName name="ox_b5e9cc4d_7b2c_54f6_b925_1c5dbbb1cf0a" comment="milleleaf node b5e9cc4d-7b2c-54f6-b925-1c5dbbb1cf0a">Graphs!$M$68</definedName>
    <definedName name="ox_b5e9faf7_8e73_5ebf_ba57_f744000470e4" comment="milleleaf node b5e9faf7-8e73-5ebf-ba57-f744000470e4">'Use Phase_Grid'!$K$53</definedName>
    <definedName name="ox_b5ebf56d_092d_555f_85a6_b39e8afad31d" comment="milleleaf node b5ebf56d-092d-555f-85a6-b39e8afad31d">Production!$V$65</definedName>
    <definedName name="ox_b5ecaec2_7d04_5c19_9bde_eb0f2a9c1361" comment="milleleaf node b5ecaec2-7d04-5c19-9bde-eb0f2a9c1361">'Use Phase'!$AD$301</definedName>
    <definedName name="ox_b5f564b5_c115_5bbf_8c30_660734c10806" comment="milleleaf node b5f564b5-c115-5bbf-8c30-660734c10806">'Use Phase'!$AK$155</definedName>
    <definedName name="ox_b603f0aa_11ee_542c_b75d_2caf616a8151" comment="milleleaf node b603f0aa-11ee-542c-b75d-2caf616a8151">Production!$AW$18</definedName>
    <definedName name="ox_b6069e1b_37dc_5936_97ca_42cc57c7c16c" comment="milleleaf node b6069e1b-37dc-5936-97ca-42cc57c7c16c">Recycling!$O$84</definedName>
    <definedName name="ox_b60c6491_8622_5103_8bfd_3be5638e9521" comment="milleleaf node b60c6491-8622-5103-8bfd-3be5638e9521">Recycling!$AV$114</definedName>
    <definedName name="ox_b60ee1b0_0fe6_50e4_a78f_f014a67825f4" comment="milleleaf node b60ee1b0-0fe6-50e4-a78f-f014a67825f4">'Use Phase'!$AI$345</definedName>
    <definedName name="ox_b6109219_e97a_5160_a91d_44ada38676da" comment="milleleaf node b6109219-e97a-5160-a91d-44ada38676da">'Use Phase'!$AG$296</definedName>
    <definedName name="ox_b6111454_99ee_51ef_a148_71c7b659f06c" comment="milleleaf node b6111454-99ee-51ef-a148-71c7b659f06c">'Heat map article'!$L$49</definedName>
    <definedName name="ox_b6111ed2_f479_5472_846e_3c5ee93be46a" comment="milleleaf node b6111ed2-f479-5472-846e-3c5ee93be46a">'Heat map article'!$AM$26</definedName>
    <definedName name="ox_b61184de_3c8c_53db_bcbf_8db700675a26" comment="milleleaf node b61184de-3c8c-53db-bcbf-8db700675a26">Resume_SensAnal!$J$183</definedName>
    <definedName name="ox_b61206ab_d7bd_50ad_bf59_95fd1d7bc30d" comment="milleleaf node b61206ab-d7bd-50ad-bf59-95fd1d7bc30d">'Use Phase'!$J$299</definedName>
    <definedName name="ox_b6140c94_606f_539a_bbaf_ba658c931be3" comment="milleleaf node b6140c94-606f-539a-bbaf-ba658c931be3">Production!$X$4</definedName>
    <definedName name="ox_b6174545_b483_5890_9689_525fb2919dbc" comment="milleleaf node b6174545-b483-5890-9689-525fb2919dbc">'Heat map article'!$O$45</definedName>
    <definedName name="ox_b61a8fa6_94f9_5b75_9929_e03cdfa370e8" comment="milleleaf node b61a8fa6-94f9-5b75-9929-e03cdfa370e8">'Heat map article'!$J$51</definedName>
    <definedName name="ox_b61aa1c7_d0fb_5f69_8f8e_4dee5a41c854" comment="milleleaf node b61aa1c7-d0fb-5f69-8f8e-4dee5a41c854">Graphs!$B$25</definedName>
    <definedName name="ox_b61c6b49_58cb_5108_8ae6_ad00ef8d1d8f" comment="milleleaf node b61c6b49-58cb-5108-8ae6-ad00ef8d1d8f">'Use Phase'!$B$44</definedName>
    <definedName name="ox_b61c8153_73ff_57aa_a190_931e73e43d5d" comment="milleleaf node b61c8153-73ff-57aa-a190-931e73e43d5d">Recycling!$AA$170</definedName>
    <definedName name="ox_b628af7e_05f5_5a05_a1ac_f965a765df0f" comment="milleleaf node b628af7e-05f5-5a05-a1ac-f965a765df0f">Production!$F$162</definedName>
    <definedName name="ox_b62e576c_7692_539e_bc88_1bc97f6f14b5" comment="milleleaf node b62e576c-7692-539e-bc88-1bc97f6f14b5">Production!$AJ$209</definedName>
    <definedName name="ox_b62eb43e_3d33_5f3e_bd10_83133df628d9" comment="milleleaf node b62eb43e-3d33-5f3e-bd10-83133df628d9">'Heat map article'!$AJ$138</definedName>
    <definedName name="ox_b6306f3f_354b_501c_bbdd_4088c5c83779" comment="milleleaf node b6306f3f-354b-501c-bbdd-4088c5c83779">Production!$AZ$2</definedName>
    <definedName name="ox_b6310075_2923_5270_bd49_1462e5b4803d" comment="milleleaf node b6310075-2923-5270-bd49-1462e5b4803d">'Use Phase'!$K$84</definedName>
    <definedName name="ox_b6317754_dc76_5098_9d7c_ae091ae26f46" comment="milleleaf node b6317754-dc76-5098-9d7c-ae091ae26f46">Resume_SensAnal!$AF$64</definedName>
    <definedName name="ox_b633765f_9846_5788_adc6_cd1dac837727" comment="milleleaf node b633765f-9846-5788-adc6-cd1dac837727">Production!$BF$148</definedName>
    <definedName name="ox_b633ce84_69ff_5eb7_884d_89ae0a2ef7fc" comment="milleleaf node b633ce84-69ff-5eb7-884d-89ae0a2ef7fc">Production!$F$214</definedName>
    <definedName name="ox_b6382952_a907_5908_b0f0_6c6e62d6f363" comment="milleleaf node b6382952-a907-5908-b0f0-6c6e62d6f363">Production!$AT$83</definedName>
    <definedName name="ox_b63ac183_4187_5727_a26a_a0c6d520332e" comment="milleleaf node b63ac183-4187-5727-a26a-a0c6d520332e">'Heat map article'!$AG$106</definedName>
    <definedName name="ox_b63f0914_7990_52c3_9b8a_e88e5259592f" comment="milleleaf node b63f0914-7990-52c3-9b8a-e88e5259592f">'Heat map article'!$X$93</definedName>
    <definedName name="ox_b640b943_8fd8_5efc_a8ae_c6a2be97f2ea" comment="milleleaf node b640b943-8fd8-5efc-a8ae-c6a2be97f2ea">Production!$AT$198</definedName>
    <definedName name="ox_b64ca946_b671_5d06_a9a3_7edc407fa4ac" comment="milleleaf node b64ca946-b671-5d06-a9a3-7edc407fa4ac">Recycling!$BP$101</definedName>
    <definedName name="ox_b64d3cc2_9d80_5dfb_9ac7_352413cdfc8b" comment="milleleaf node b64d3cc2-9d80-5dfb-9ac7-352413cdfc8b">Resume_SensAnal!$O$200</definedName>
    <definedName name="ox_b64df828_8a0a_5cd1_b998_adb838513d1a" comment="milleleaf node b64df828-8a0a-5cd1-b998-adb838513d1a">Resume_SensAnal!$I$90</definedName>
    <definedName name="ox_b64fb926_39af_5f3e_9a22_3800a655abee" comment="milleleaf node b64fb926-39af-5f3e-9a22-3800a655abee">'Heat map article'!$F$97</definedName>
    <definedName name="ox_b650de6d_9906_5180_97a0_355dcd2a90ee" comment="milleleaf node b650de6d-9906-5180-97a0-355dcd2a90ee">Recycling!$AK$90</definedName>
    <definedName name="ox_b6566e20_49ad_5ecc_afbb_99ec1352b111" comment="milleleaf node b6566e20-49ad-5ecc-afbb-99ec1352b111">'Heat map article'!$U$41</definedName>
    <definedName name="ox_b658d29b_5321_5448_8b35_b5d63f7dcf47" comment="milleleaf node b658d29b-5321-5448-8b35-b5d63f7dcf47">Resume_SensAnal!$AH$34</definedName>
    <definedName name="ox_b65c32fe_b63f_58a5_92e7_4d738c0a3954" comment="milleleaf node b65c32fe-b63f-58a5-92e7-4d738c0a3954">Recycling!$E$157</definedName>
    <definedName name="ox_b65c5c47_6649_5eee_a823_9654a48577b0" comment="milleleaf node b65c5c47-6649-5eee-a823-9654a48577b0">'Heat map article'!$W$38</definedName>
    <definedName name="ox_b660604a_f640_56bf_870a_be115d8121b5" comment="milleleaf node b660604a-f640-56bf-870a-be115d8121b5">'Use Phase'!$N$118</definedName>
    <definedName name="ox_b66063b4_1433_55bd_84f4_34b01391c671" comment="milleleaf node b66063b4-1433-55bd-84f4-34b01391c671">'Heat map article'!$E$113</definedName>
    <definedName name="ox_b6688516_afca_5ef4_b829_6173f24f3a10" comment="milleleaf node b6688516-afca-5ef4-b829-6173f24f3a10">'Use Phase'!$O$213</definedName>
    <definedName name="ox_b66ad494_b033_5c7b_a7e4_b4701889de40" comment="milleleaf node b66ad494-b033-5c7b-a7e4-b4701889de40">Production!$B$33</definedName>
    <definedName name="ox_b670fbcb_1811_55c2_a992_365cf6fcd27a" comment="milleleaf node b670fbcb-1811-55c2-a992-365cf6fcd27a">'Use Phase'!$Q$241</definedName>
    <definedName name="ox_b6711414_2817_5681_af0f_cd5beb9526ca" comment="milleleaf node b6711414-2817-5681-af0f-cd5beb9526ca">'Use Phase'!$W$203</definedName>
    <definedName name="ox_b672b0a9_6a58_5639_b2e0_cfef633580ff" comment="milleleaf node b672b0a9-6a58-5639-b2e0-cfef633580ff">Whisker_Sens!$J$34</definedName>
    <definedName name="ox_b672df0e_f8f2_57be_afc6_dc2f195c1ac6" comment="milleleaf node b672df0e-f8f2-57be-afc6-dc2f195c1ac6">'Use Phase'!$S$277</definedName>
    <definedName name="ox_b685bb36_a902_5cef_b606_29da32229c7a" comment="milleleaf node b685bb36-a902-5cef-b606-29da32229c7a">'Use Phase'!$AI$351</definedName>
    <definedName name="ox_b6892c3b_c559_5f49_ade3_8b20c64c6fe3" comment="milleleaf node b6892c3b-c559-5f49-ade3-8b20c64c6fe3">Recycling!$BC$149</definedName>
    <definedName name="ox_b68bb8bb_615a_54d6_8f9f_dc6923f20b35" comment="milleleaf node b68bb8bb-615a-54d6-8f9f-dc6923f20b35">'Heat map article'!$AH$150</definedName>
    <definedName name="ox_b6937bf1_8e53_5093_8d4b_90ef86175189" comment="milleleaf node b6937bf1-8e53-5093-8d4b-90ef86175189">'Use Phase_Grid'!$P$136</definedName>
    <definedName name="ox_b693dbc2_285e_5b52_ab86_7d6eb08a1eb9" comment="milleleaf node b693dbc2-285e-5b52-ab86-7d6eb08a1eb9">'Use Phase'!$V$343</definedName>
    <definedName name="ox_b69495df_dc62_5d4d_b7fb_11ee443702ab" comment="milleleaf node b69495df-dc62-5d4d-b7fb-11ee443702ab">'Use Phase'!$W$189</definedName>
    <definedName name="ox_b695fa26_4d5e_58a6_b5a2_ee086394cfb1" comment="milleleaf node b695fa26-4d5e-58a6-b5a2-ee086394cfb1">Resume_SensAnal!$U$214</definedName>
    <definedName name="ox_b69632dd_7ce2_5579_9576_395146d97816" comment="milleleaf node b69632dd-7ce2-5579-9576-395146d97816">Resume_SensAnal!$E$87</definedName>
    <definedName name="ox_b69c0929_5dac_5cf1_acc4_6dd145a6d3ca" comment="milleleaf node b69c0929-5dac-5cf1-acc4-6dd145a6d3ca">Production!$R$65</definedName>
    <definedName name="ox_b69fd17f_1331_56cd_8403_752813517a80" comment="milleleaf node b69fd17f-1331-56cd-8403-752813517a80">Recycling!$J$147</definedName>
    <definedName name="ox_b6a0ee27_6d00_55fd_a419_879bcabc317d" comment="milleleaf node b6a0ee27-6d00-55fd-a419-879bcabc317d">Resume_SensAnal!$G$170</definedName>
    <definedName name="ox_b6a55da3_d256_51ed_84ca_144d21ff0ea8" comment="milleleaf node b6a55da3-d256-51ed-84ca-144d21ff0ea8">Resume_SensAnal!$G$124</definedName>
    <definedName name="ox_b6a5dbcf_4773_57c1_a3bd_0ebf5ba4bdf5" comment="milleleaf node b6a5dbcf-4773-57c1-a3bd-0ebf5ba4bdf5">'Heat map article'!$AA$53</definedName>
    <definedName name="ox_b6a83b9c_90a8_5387_b227_c3289722d42a" comment="milleleaf node b6a83b9c-90a8-5387-b227-c3289722d42a">Whisker_Sens!$J$52</definedName>
    <definedName name="ox_b6a9de7a_02f1_55ab_900b_eb00dca33fb5" comment="milleleaf node b6a9de7a-02f1-55ab-900b-eb00dca33fb5">'Use Phase'!$R$169</definedName>
    <definedName name="ox_b6aa8bff_003a_5924_af3c_8eeec5c20a0c" comment="milleleaf node b6aa8bff-003a-5924-af3c-8eeec5c20a0c">Recycling!$R$96</definedName>
    <definedName name="ox_b6acf9f5_d1f0_5f6b_b475_d5f49447f0c7" comment="milleleaf node b6acf9f5-d1f0-5f6b-b475-d5f49447f0c7">Recycling!$AP$156</definedName>
    <definedName name="ox_b6b14783_0929_5741_ae91_8f4cafc146c7" comment="milleleaf node b6b14783-0929-5741-ae91-8f4cafc146c7">'Heat map article'!$F$148</definedName>
    <definedName name="ox_b6b168d2_c636_537d_bdca_e71b6fc9235c" comment="milleleaf node b6b168d2-c636-537d-bdca-e71b6fc9235c">Production!$J$130</definedName>
    <definedName name="ox_b6b586f0_d4f1_5640_aae5_099616a6a4f4" comment="milleleaf node b6b586f0-d4f1-5640-aae5-099616a6a4f4">'Use Phase_Grid'!$R$218</definedName>
    <definedName name="ox_b6b6d164_5e49_572e_8182_d78b99fbd00d" comment="milleleaf node b6b6d164-5e49-572e-8182-d78b99fbd00d">'Heat map article'!$N$43</definedName>
    <definedName name="ox_b6ba144d_c652_5f2c_8196_90daf6fb6d2e" comment="milleleaf node b6ba144d-c652-5f2c-8196-90daf6fb6d2e">'Heat map article'!$H$6</definedName>
    <definedName name="ox_b6bae4eb_47c6_5a9d_8a6a_d3df3fc7d0ae" comment="milleleaf node b6bae4eb-47c6-5a9d-8a6a-d3df3fc7d0ae">'Use Phase'!$P$348</definedName>
    <definedName name="ox_b6bdc9b4_407c_5cb1_a31c_ed8271d20d0b" comment="milleleaf node b6bdc9b4-407c-5cb1-a31c-ed8271d20d0b">'Heat map article'!$D$49</definedName>
    <definedName name="ox_b6be4463_bb91_597a_ae9d_b5257a7f6d1c" comment="milleleaf node b6be4463-bb91-597a-ae9d-b5257a7f6d1c">Resume_SensAnal!$K$73</definedName>
    <definedName name="ox_b6c82349_29d2_503c_bc59_ddb4e329a04a" comment="milleleaf node b6c82349-29d2-503c-bc59-ddb4e329a04a">Resume_SensAnal!$I$113</definedName>
    <definedName name="ox_b6ca3730_1fc5_51d7_be79_3998a5deb48e" comment="milleleaf node b6ca3730-1fc5-51d7-be79-3998a5deb48e">Resume_SensAnal!$AK$123</definedName>
    <definedName name="ox_b6cb4ed5_48ad_583d_be07_52ecbd98af9d" comment="milleleaf node b6cb4ed5-48ad-583d-be07-52ecbd98af9d">Production!$BO$49</definedName>
    <definedName name="ox_b6cda08d_ad2f_5195_a040_73ffba9a42ba" comment="milleleaf node b6cda08d-ad2f-5195-a040-73ffba9a42ba">'Heat map article'!$AY$11</definedName>
    <definedName name="ox_b6d05c7b_b318_5b9f_b9f8_2f4cf9141f87" comment="milleleaf node b6d05c7b-b318-5b9f-b9f8-2f4cf9141f87">Recycling!$AW$136</definedName>
    <definedName name="ox_b6d1f604_2bb3_5bf5_9d7d_1f3020dd7b0c" comment="milleleaf node b6d1f604-2bb3-5bf5-9d7d-1f3020dd7b0c">Recycling!$AE$163</definedName>
    <definedName name="ox_b6d7be94_245e_5cf7_8895_60a229833255" comment="milleleaf node b6d7be94-245e-5cf7-8895-60a229833255">'Heat map article'!$U$144</definedName>
    <definedName name="ox_b6db568b_1446_5755_8f22_66fac79ce46e" comment="milleleaf node b6db568b-1446-5755-8f22-66fac79ce46e">Resume_SensAnal!$AE$50</definedName>
    <definedName name="ox_b6dd4aad_493a_514c_a862_d251b57eff34" comment="milleleaf node b6dd4aad-493a-514c-a862-d251b57eff34">Production!$L$239</definedName>
    <definedName name="ox_b6e22dd7_385e_5d9c_8a0f_325fb1fbe149" comment="milleleaf node b6e22dd7-385e-5d9c-8a0f-325fb1fbe149">'Use Phase_Grid'!$P$61</definedName>
    <definedName name="ox_b6e3afd6_f8c6_5e6a_9acc_c406fdc00af0" comment="milleleaf node b6e3afd6-f8c6-5e6a-9acc-c406fdc00af0">'Use Phase_Grid'!$K$261</definedName>
    <definedName name="ox_b6e65c5a_233a_51d3_85c0_e7adabae46f2" comment="milleleaf node b6e65c5a-233a-51d3-85c0-e7adabae46f2">Resume_SensAnal!$O$159</definedName>
    <definedName name="ox_b6e886a3_d2fc_510b_958a_57e9df5dc288" comment="milleleaf node b6e886a3-d2fc-510b-958a-57e9df5dc288">Recycling!$AB$134</definedName>
    <definedName name="ox_b6f0e548_1736_5af2_a5d2_1e4c1744bc00" comment="milleleaf node b6f0e548-1736-5af2-a5d2-1e4c1744bc00">'Heat map article'!$BA$27</definedName>
    <definedName name="ox_b6f23df4_001a_5c00_bb09_3319ca0c4f0b" comment="milleleaf node b6f23df4-001a-5c00-bb09-3319ca0c4f0b">'Use Phase_Grid'!$M$50</definedName>
    <definedName name="ox_b6f33fdd_4f32_529a_bb52_4c4422aa30c1" comment="milleleaf node b6f33fdd-4f32-529a-bb52-4c4422aa30c1">'Heat map article'!$O$86</definedName>
    <definedName name="ox_b6f9cb8d_fd1d_530f_80c6_7a235c30aeed" comment="milleleaf node b6f9cb8d-fd1d-530f-80c6-7a235c30aeed">Production!$B$36</definedName>
    <definedName name="ox_b6fadff6_d69a_5ac2_a7e0_a8ef8e4cc86a" comment="milleleaf node b6fadff6-d69a-5ac2-a7e0-a8ef8e4cc86a">Graphs!$D$29</definedName>
    <definedName name="ox_b6fb97b0_c81e_563a_a71f_34b663cce5ea" comment="milleleaf node b6fb97b0-c81e-563a-a71f-34b663cce5ea">'Use Phase'!$O$79</definedName>
    <definedName name="ox_b6fd5ac9_f772_5320_99cc_5aeb2d7a29b1" comment="milleleaf node b6fd5ac9-f772-5320-99cc-5aeb2d7a29b1">'Use Phase'!$AJ$194</definedName>
    <definedName name="ox_b7008399_db69_52bd_bcb2_e15d1d526068" comment="milleleaf node b7008399-db69-52bd-bcb2-e15d1d526068">Recycling!$AL$163</definedName>
    <definedName name="ox_b700cae7_4853_5c30_99e7_bd16b46bcafb" comment="milleleaf node b700cae7-4853-5c30-99e7-bd16b46bcafb">'Heat map article'!$L$119</definedName>
    <definedName name="ox_b702eed6_68f8_5ec6_a99a_551594317140" comment="milleleaf node b702eed6-68f8-5ec6-a99a-551594317140">Recycling!$AC$117</definedName>
    <definedName name="ox_b703307a_b119_5929_ad22_14d1eee0de86" comment="milleleaf node b703307a-b119-5929-ad22-14d1eee0de86">Production!$K$130</definedName>
    <definedName name="ox_b703692d_641a_514d_8071_e7fa6ced1442" comment="milleleaf node b703692d-641a-514d-8071-e7fa6ced1442">Recycling!$S$105</definedName>
    <definedName name="ox_b7068672_5fda_5052_8107_b1d942923973" comment="milleleaf node b7068672-5fda-5052-8107-b1d942923973">Production!$F$28</definedName>
    <definedName name="ox_b70a08ed_29b8_5cd6_9315_16dd88836e03" comment="milleleaf node b70a08ed-29b8-5cd6-9315-16dd88836e03">'Heat map article'!$N$98</definedName>
    <definedName name="ox_b70a8a1f_cbd1_544a_b6cf_5a73d0f38f61" comment="milleleaf node b70a8a1f-cbd1-544a-b6cf-5a73d0f38f61">Whisker_Sens!$F$33</definedName>
    <definedName name="ox_b70f5874_cafe_557c_b5b4_770e7bd15b1f" comment="milleleaf node b70f5874-cafe-557c-b5b4-770e7bd15b1f">Recycling!$AF$112</definedName>
    <definedName name="ox_b71078ec_07f0_5ccd_844f_224c378c32f1" comment="milleleaf node b71078ec-07f0-5ccd-844f-224c378c32f1">Graphs!$D$30</definedName>
    <definedName name="ox_b7117f1e_5325_5003_9677_cbba58bb59aa" comment="milleleaf node b7117f1e-5325-5003-9677-cbba58bb59aa">Graphs!$G$20</definedName>
    <definedName name="ox_b7147e76_aa10_5517_8b01_956db73e6c82" comment="milleleaf node b7147e76-aa10-5517-8b01-956db73e6c82">'Heat map article'!$D$79</definedName>
    <definedName name="ox_b7165adf_7723_543b_8d93_3740adb03a8e" comment="milleleaf node b7165adf-7723-543b-8d93-3740adb03a8e">Resume_SensAnal!$AO$70</definedName>
    <definedName name="ox_b719100a_5e7c_5bcc_9cd7_6fc45e0963bb" comment="milleleaf node b719100a-5e7c-5bcc-9cd7-6fc45e0963bb">'Heat map article'!$Z$148</definedName>
    <definedName name="ox_b7224130_b774_5bda_b3c6_104abc844d99" comment="milleleaf node b7224130-b774-5bda-b3c6-104abc844d99">'Heat map article'!$O$33</definedName>
    <definedName name="ox_b72245bd_6eba_5402_b77b_1f98f80ff35e" comment="milleleaf node b72245bd-6eba-5402-b77b-1f98f80ff35e">'Use Phase'!$O$45</definedName>
    <definedName name="ox_b722d10a_e6f6_5e71_a464_050036f648b3" comment="milleleaf node b722d10a-e6f6-5e71-a464-050036f648b3">Recycling!$G$154</definedName>
    <definedName name="ox_b7237c3f_339e_5e38_b802_2dcbc16eabd4" comment="milleleaf node b7237c3f-339e-5e38-b802-2dcbc16eabd4">Recycling!$AP$300</definedName>
    <definedName name="ox_b72813c7_0390_5f31_b367_4e9ff4f1b483" comment="milleleaf node b72813c7-0390-5f31-b367-4e9ff4f1b483">Resume_SensAnal!$AO$95</definedName>
    <definedName name="ox_b7297ab9_cf6e_5ec0_a4e3_73b243e24f4d" comment="milleleaf node b7297ab9-cf6e-5ec0-a4e3-73b243e24f4d">'Heat map article'!$H$10</definedName>
    <definedName name="ox_b729b8ba_0fa8_5533_a372_1d28ee363e8b" comment="milleleaf node b729b8ba-0fa8-5533-a372-1d28ee363e8b">Recycling!$I$193</definedName>
    <definedName name="ox_b72a9ce2_d463_5360_8a2e_f172865c123b" comment="milleleaf node b72a9ce2-d463-5360-8a2e-f172865c123b">Recycling!$AW$164</definedName>
    <definedName name="ox_b72adb45_9027_5847_9f72_8adb0d725c0a" comment="milleleaf node b72adb45-9027-5847-9f72-8adb0d725c0a">'Use Phase'!$AF$324</definedName>
    <definedName name="ox_b72b3e3c_1d82_5ffa_af56_8fc81db58c18" comment="milleleaf node b72b3e3c-1d82-5ffa-af56-8fc81db58c18">'Use Phase_Grid'!$M$66</definedName>
    <definedName name="ox_b72bd732_76bb_5fe3_a40b_1cf445039509" comment="milleleaf node b72bd732-76bb-5fe3-a40b-1cf445039509">Recycling!$Y$85</definedName>
    <definedName name="ox_b72d4a5e_ce46_5150_9f77_3151fdb256b4" comment="milleleaf node b72d4a5e-ce46-5150-9f77-3151fdb256b4">'Use Phase'!$AJ$275</definedName>
    <definedName name="ox_b7326a99_084b_5de3_95e5_f468917a2b50" comment="milleleaf node b7326a99-084b-5de3-95e5-f468917a2b50">'Use Phase'!$AE$317</definedName>
    <definedName name="ox_b736f529_c9a5_5508_8982_eac329c8ba18" comment="milleleaf node b736f529-c9a5-5508-8982-eac329c8ba18">Recycling!$Y$84</definedName>
    <definedName name="ox_b73942af_3fb7_587d_9c66_fccd8f57f7ef" comment="milleleaf node b73942af-3fb7-587d-9c66-fccd8f57f7ef">'Use Phase'!$O$139</definedName>
    <definedName name="ox_b7397ebb_88e6_5c69_839d_0b9f25ca25d9" comment="milleleaf node b7397ebb-88e6-5c69-839d-0b9f25ca25d9">'Use Phase'!$AE$211</definedName>
    <definedName name="ox_b73b30b2_0a06_5cd1_947d_9ac557baf89f" comment="milleleaf node b73b30b2-0a06-5cd1-947d-9ac557baf89f">Production!$O$53</definedName>
    <definedName name="ox_b73cf1ae_0f2a_507a_89cd_264c02cfa0d6" comment="milleleaf node b73cf1ae-0f2a-507a-89cd-264c02cfa0d6">Resume_SensAnal!$Q$116</definedName>
    <definedName name="ox_b73d527d_cbe3_53e9_acf0_7d83baffe3bb" comment="milleleaf node b73d527d-cbe3-53e9-acf0-7d83baffe3bb">Production!$J$38</definedName>
    <definedName name="ox_b7441b39_77ec_5816_b1c2_53a291261d1f" comment="milleleaf node b7441b39-77ec-5816-b1c2-53a291261d1f">'Heat map article'!$P$30</definedName>
    <definedName name="ox_b744773a_1931_5d82_9cec_24d1b76b194c" comment="milleleaf node b744773a-1931-5d82-9cec-24d1b76b194c">Graphs!$B$29</definedName>
    <definedName name="ox_b74900b8_e556_5510_90a7_55081eae220e" comment="milleleaf node b74900b8-e556-5510-90a7-55081eae220e">Recycling!$BR$101</definedName>
    <definedName name="ox_b74ee80f_3d58_5ac6_85e4_bad13ebd8286" comment="milleleaf node b74ee80f-3d58-5ac6-85e4-bad13ebd8286">'Heat map article'!$J$125</definedName>
    <definedName name="ox_b750240b_d6b4_5eca_b558_3327c674fc0d" comment="milleleaf node b750240b-d6b4-5eca-b558-3327c674fc0d">'Heat map article'!$BB$6</definedName>
    <definedName name="ox_b750981b_7048_57f8_99e1_82d0d34a3e77" comment="milleleaf node b750981b-7048-57f8-99e1-82d0d34a3e77">'Heat map article'!$R$23</definedName>
    <definedName name="ox_b750c770_95ad_5b69_b694_ce981ddec011" comment="milleleaf node b750c770-95ad-5b69-b694-ce981ddec011">'Heat map article'!$AM$34</definedName>
    <definedName name="ox_b7598fc4_ea41_5052_b0d5_e8859089758e" comment="milleleaf node b7598fc4-ea41-5052-b0d5-e8859089758e">'Use Phase'!$N$265</definedName>
    <definedName name="ox_b759d3d5_ed53_53b2_a18a_2861f52b3892" comment="milleleaf node b759d3d5-ed53-53b2-a18a-2861f52b3892">Resume_SensAnal!$F$220</definedName>
    <definedName name="ox_b75c2000_2af5_5304_9ba8_78d2fb9cbb33" comment="milleleaf node b75c2000-2af5-5304-9ba8-78d2fb9cbb33">'Heat map article'!$I$77</definedName>
    <definedName name="ox_b7608e92_2926_58f5_af19_69b819d02fdd" comment="milleleaf node b7608e92-2926-58f5-af19-69b819d02fdd">'Use Phase_Grid'!$V$160</definedName>
    <definedName name="ox_b762d8d4_b76e_52ee_9344_f296cd683ed7" comment="milleleaf node b762d8d4-b76e-52ee-9344-f296cd683ed7">Recycling!$AR$322</definedName>
    <definedName name="ox_b76374f5_ea8b_539f_8f95_13509fc4c9b2" comment="milleleaf node b76374f5-ea8b-539f-8f95-13509fc4c9b2">'Heat map article'!$AR$31</definedName>
    <definedName name="ox_b767a1f4_13f4_5be5_90b0_f8bdadc03f60" comment="milleleaf node b767a1f4-13f4-5be5-90b0-f8bdadc03f60">Resume_SensAnal!$AQ$132</definedName>
    <definedName name="ox_b767b927_9b8c_530f_8353_94bdd5742e33" comment="milleleaf node b767b927-9b8c-530f-8353-94bdd5742e33">'Use Phase_Grid'!$Q$230</definedName>
    <definedName name="ox_b7685b4f_3d45_5f41_ab68_c7563d27dd9d" comment="milleleaf node b7685b4f-3d45-5f41-ab68-c7563d27dd9d">Resume_SensAnal!$K$210</definedName>
    <definedName name="ox_b7693f0e_9665_5e25_adb4_72bc799f9cec" comment="milleleaf node b7693f0e-9665-5e25-adb4-72bc799f9cec">'Heat map article'!$X$140</definedName>
    <definedName name="ox_b7703a20_080d_5197_96ae_26c119710fb6" comment="milleleaf node b7703a20-080d-5197-96ae-26c119710fb6">Production!$I$102</definedName>
    <definedName name="ox_b772abb3_c5c9_5a2c_b35b_d8f3937bbb49" comment="milleleaf node b772abb3-c5c9-5a2c-b35b-d8f3937bbb49">'Heat map article'!$AA$130</definedName>
    <definedName name="ox_b777e492_0e31_5cb1_b968_58a45a1d0ef7" comment="milleleaf node b777e492-0e31-5cb1-b968-58a45a1d0ef7">Resume_SensAnal!$B$209</definedName>
    <definedName name="ox_b77b6230_4160_52a6_8f04_ede63556c2d1" comment="milleleaf node b77b6230-4160-52a6-8f04-ede63556c2d1">'Use Phase'!$N$30</definedName>
    <definedName name="ox_b77f90c1_0886_59bd_959f_4b13a68c8d1e" comment="milleleaf node b77f90c1-0886-59bd-959f-4b13a68c8d1e">'Use Phase_Grid'!$F$40</definedName>
    <definedName name="ox_b7819834_46e1_5f37_b1e8_fcca94aa8598" comment="milleleaf node b7819834-46e1-5f37-b1e8-fcca94aa8598">Production!$S$5</definedName>
    <definedName name="ox_b781bf2d_a150_571c_8fe0_71fed5990159" comment="milleleaf node b781bf2d-a150-571c-8fe0-71fed5990159">'Heat map article'!$I$49</definedName>
    <definedName name="ox_b788307b_e891_538e_aec2_adfeb291459a" comment="milleleaf node b788307b-e891-538e-aec2-adfeb291459a">'Use Phase_Grid'!$K$254</definedName>
    <definedName name="ox_b78b3f71_318d_57f3_9d44_cc1d958e64db" comment="milleleaf node b78b3f71-318d-57f3-9d44-cc1d958e64db">Production!$AT$184</definedName>
    <definedName name="ox_b78dde70_5e45_5cea_a21a_8da361d9df5d" comment="milleleaf node b78dde70-5e45-5cea-a21a-8da361d9df5d">'Use Phase'!$AH$276</definedName>
    <definedName name="ox_b79ff651_04a5_581d_8266_6c9fdd071f80" comment="milleleaf node b79ff651-04a5-581d-8266-6c9fdd071f80">'Heat map article'!$AG$107</definedName>
    <definedName name="ox_b7a34049_4c7a_5b1c_a86a_693bac1a8678" comment="milleleaf node b7a34049-4c7a-5b1c-a86a-693bac1a8678">'Heat map article'!$V$123</definedName>
    <definedName name="ox_b7a760e9_f8c4_5516_af9c_b24b17664109" comment="milleleaf node b7a760e9-f8c4-5516-af9c-b24b17664109">'Heat map article'!$N$19</definedName>
    <definedName name="ox_b7a76c43_a2e6_58ad_a432_514c6e62bf57" comment="milleleaf node b7a76c43-a2e6-58ad-a432-514c6e62bf57">'Use Phase'!$AI$302</definedName>
    <definedName name="ox_b7a842fb_3c26_5888_a492_2871b7af51ff" comment="milleleaf node b7a842fb-3c26-5888-a492-2871b7af51ff">'Heat map article'!$G$111</definedName>
    <definedName name="ox_b7ae7934_6d9d_5014_bf1d_bf637b2f597e" comment="milleleaf node b7ae7934-6d9d-5014-bf1d-bf637b2f597e">'Use Phase'!$M$10</definedName>
    <definedName name="ox_b7af341d_2064_58b7_b69f_f1f209f1bb0e" comment="milleleaf node b7af341d-2064-58b7-b69f-f1f209f1bb0e">'Use Phase'!$J$223</definedName>
    <definedName name="ox_b7b78b95_88ba_5e29_9ab4_412499374ce4" comment="milleleaf node b7b78b95-88ba-5e29-9ab4-412499374ce4">'Use Phase_Grid'!$O$58</definedName>
    <definedName name="ox_b7ba9424_e599_5e5c_81f6_20df07be11af" comment="milleleaf node b7ba9424-e599-5e5c-81f6-20df07be11af">Recycling!$AX$92</definedName>
    <definedName name="ox_b7bc2751_7450_5a3a_87de_526e6333134c" comment="milleleaf node b7bc2751-7450-5a3a-87de-526e6333134c">'Use Phase'!$AI$247</definedName>
    <definedName name="ox_b7bc81e9_7e89_58bb_b68f_620d53ab781b" comment="milleleaf node b7bc81e9-7e89-58bb-b68f-620d53ab781b">'Heat map article'!$AJ$110</definedName>
    <definedName name="ox_b7bea7af_3e17_54f5_8091_cfed5713b0ca" comment="milleleaf node b7bea7af-3e17-54f5-8091-cfed5713b0ca">Production!$P$24</definedName>
    <definedName name="ox_b7c21dab_60fa_5c64_9f86_2d42b9911cbc" comment="milleleaf node b7c21dab-60fa-5c64-9f86-2d42b9911cbc">'Use Phase_Grid'!$W$212</definedName>
    <definedName name="ox_b7c23ed4_4ee3_53de_8f75_5f3e7bedd2f6" comment="milleleaf node b7c23ed4-4ee3-53de-8f75-5f3e7bedd2f6">Production!$H$111</definedName>
    <definedName name="ox_b7c2c80e_6bb5_56b7_9068_bec80f353107" comment="milleleaf node b7c2c80e-6bb5-56b7-9068-bec80f353107">Recycling!$AV$127</definedName>
    <definedName name="ox_b7c35504_144e_544c_b1a0_73c05c8fe0f0" comment="milleleaf node b7c35504-144e-544c-b1a0-73c05c8fe0f0">'Use Phase'!$O$230</definedName>
    <definedName name="ox_b7d3224e_0858_5024_8e8b_cc65570f0df4" comment="milleleaf node b7d3224e-0858-5024-8e8b-cc65570f0df4">'Use Phase'!$AG$342</definedName>
    <definedName name="ox_b7d34c7a_3402_587a_ae98_11f65f5db09f" comment="milleleaf node b7d34c7a-3402-587a-ae98-11f65f5db09f">Recycling!$B$102</definedName>
    <definedName name="ox_b7d47426_ad36_56fc_a973_7965072effb9" comment="milleleaf node b7d47426-ad36-56fc-a973-7965072effb9">'Heat map article'!$AW$21</definedName>
    <definedName name="ox_b7d8f769_5f46_5e8c_8e4c_6ed47aadf385" comment="milleleaf node b7d8f769-5f46-5e8c-8e4c-6ed47aadf385">'Heat map article'!$E$120</definedName>
    <definedName name="ox_b7dd6983_f76c_5600_b312_fa6ab421b653" comment="milleleaf node b7dd6983-f76c-5600-b312-fa6ab421b653">Recycling!$AB$122</definedName>
    <definedName name="ox_b7df1137_6f1a_57fc_92b0_a17e751e2881" comment="milleleaf node b7df1137-6f1a-57fc-92b0-a17e751e2881">Recycling!$BM$301</definedName>
    <definedName name="ox_b7e11cb1_eb2d_537f_bf17_d548f1516890" comment="milleleaf node b7e11cb1-eb2d-537f-bf17-d548f1516890">'Heat map article'!$AL$12</definedName>
    <definedName name="ox_b7e1e5ba_78da_5940_b42b_145c5594eea7" comment="milleleaf node b7e1e5ba-78da-5940-b42b-145c5594eea7">'Heat map article'!$U$24</definedName>
    <definedName name="ox_b7e43f1c_1be8_5472_93c0_b57ac6b519a0" comment="milleleaf node b7e43f1c-1be8-5472-93c0-b57ac6b519a0">'Use Phase_Grid'!$V$180</definedName>
    <definedName name="ox_b7e8ba26_0794_5050_9a13_81af6635a0a8" comment="milleleaf node b7e8ba26-0794-5050-9a13-81af6635a0a8">'Use Phase'!$R$210</definedName>
    <definedName name="ox_b7ef05e8_0be4_5bfc_93a3_8ae92ed81a94" comment="milleleaf node b7ef05e8-0be4-5bfc-93a3-8ae92ed81a94">Resume_SensAnal!$H$148</definedName>
    <definedName name="ox_b7f062fd_8233_5438_81b3_335dfa11dc78" comment="milleleaf node b7f062fd-8233-5438-81b3-335dfa11dc78">Recycling!$S$174</definedName>
    <definedName name="ox_b7f3051a_7f22_5dc2_88dc_b2b3dafd37c4" comment="milleleaf node b7f3051a-7f22-5dc2-88dc-b2b3dafd37c4">Resume_SensAnal!$X$213</definedName>
    <definedName name="ox_b7f366f8_708e_5a57_8251_478d1dce4d36" comment="milleleaf node b7f366f8-708e-5a57-8251-478d1dce4d36">'Heat map article'!$AF$37</definedName>
    <definedName name="ox_b7f444a1_466e_56d3_bec9_b2ffe8dfe0ce" comment="milleleaf node b7f444a1-466e-56d3-bec9-b2ffe8dfe0ce">Graphs!$M$30</definedName>
    <definedName name="ox_b7f667ce_245c_5227_8723_b2bcb307aab6" comment="milleleaf node b7f667ce-245c-5227-8723-b2bcb307aab6">Recycling!$AN$164</definedName>
    <definedName name="ox_b7f926f7_9a31_51b6_ad0d_3622daf24871" comment="milleleaf node b7f926f7-9a31-51b6-ad0d-3622daf24871">Recycling!$F$96</definedName>
    <definedName name="ox_b7fc7446_db1a_558b_a084_0596bc346fc7" comment="milleleaf node b7fc7446-db1a-558b-a084-0596bc346fc7">Graphs!$L$48</definedName>
    <definedName name="ox_b7fc7c31_1817_5d15_a4b7_c0a96b4a1a44" comment="milleleaf node b7fc7c31-1817-5d15-a4b7-c0a96b4a1a44">Resume_SensAnal!$AL$122</definedName>
    <definedName name="ox_b7fc84f0_1798_50f0_b8a7_a162fd92bcb6" comment="milleleaf node b7fc84f0-1798-50f0-b8a7-a162fd92bcb6">'Use Phase_Grid'!$M$5</definedName>
    <definedName name="ox_b805f02b_98ad_58d0_af24_9cfe0ddb9f96" comment="milleleaf node b805f02b-98ad-58d0-af24-9cfe0ddb9f96">'Use Phase'!$M$210</definedName>
    <definedName name="ox_b80625ce_c10a_51fe_ac01_8635fc4b4e8d" comment="milleleaf node b80625ce-c10a-51fe-ac01-8635fc4b4e8d">Resume_SensAnal!$H$91</definedName>
    <definedName name="ox_b8069077_82f7_50af_967d_bff19e34f364" comment="milleleaf node b8069077-82f7-50af-967d-bff19e34f364">Recycling!$B$103</definedName>
    <definedName name="ox_b80748a8_4035_5810_8760_4ba55f24a120" comment="milleleaf node b80748a8-4035-5810-8760-4ba55f24a120">'Use Phase'!$AI$300</definedName>
    <definedName name="ox_b80c167f_973c_5d65_8a85_2bf04e083ef2" comment="milleleaf node b80c167f-973c-5d65-8a85-2bf04e083ef2">'Heat map article'!$AX$11</definedName>
    <definedName name="ox_b811b065_7e4e_5e44_aafa_3703e25c8bf1" comment="milleleaf node b811b065-7e4e-5e44-aafa-3703e25c8bf1">Production!$W$75</definedName>
    <definedName name="ox_b8120762_f8aa_571b_a268_7086b4da079c" comment="milleleaf node b8120762-f8aa-571b-a268-7086b4da079c">'Use Phase'!$M$72</definedName>
    <definedName name="ox_b812a6bd_adc8_5205_a8f3_67fed46a6b69" comment="milleleaf node b812a6bd-adc8-5205-a8f3-67fed46a6b69">'Heat map article'!$E$102</definedName>
    <definedName name="ox_b814c6ee_be6b_55ed_8792_b4a27ae7cbc5" comment="milleleaf node b814c6ee-be6b-55ed-8792-b4a27ae7cbc5">Recycling!$AD$84</definedName>
    <definedName name="ox_b8183ff9_45bb_546b_990f_040f58b9a49e" comment="milleleaf node b8183ff9-45bb-546b-990f-040f58b9a49e">'Use Phase'!$AI$157</definedName>
    <definedName name="ox_b81a9532_6a73_531d_96b8_a5161673ba2c" comment="milleleaf node b81a9532-6a73-531d-96b8-a5161673ba2c">'Use Phase'!$AE$331</definedName>
    <definedName name="ox_b81d8d17_1e4c_5e75_9617_834dc5e932a3" comment="milleleaf node b81d8d17-1e4c-5e75-9617-834dc5e932a3">Graphs!$K$9</definedName>
    <definedName name="ox_b81e4b33_3c54_5ad3_bd83_99e996f303c5" comment="milleleaf node b81e4b33-3c54-5ad3-bd83-99e996f303c5">Resume_SensAnal!$AE$73</definedName>
    <definedName name="ox_b81e6017_1829_5c1a_b3bd_ad0d2a91b742" comment="milleleaf node b81e6017-1829-5c1a-b3bd-ad0d2a91b742">'Heat map article'!$AA$116</definedName>
    <definedName name="ox_b820e425_5c49_5664_a4d3_b1f721d7a86f" comment="milleleaf node b820e425-5c49-5664-a4d3-b1f721d7a86f">'Use Phase'!$T$140</definedName>
    <definedName name="ox_b821031f_356f_5d11_9008_413927c3ddaf" comment="milleleaf node b821031f-356f-5d11-9008-413927c3ddaf">'Heat map article'!$AG$87</definedName>
    <definedName name="ox_b8222261_07ea_55e1_8887_0da3e4ca24a5" comment="milleleaf node b8222261-07ea-55e1-8887-0da3e4ca24a5">'Heat map article'!$Z$86</definedName>
    <definedName name="ox_b8223cc3_b8fc_59cb_9e6b_0ca3cec69343" comment="milleleaf node b8223cc3-b8fc-59cb-9e6b-0ca3cec69343">Resume_SensAnal!$I$45</definedName>
    <definedName name="ox_b822eef7_f09e_58f1_ab58_73ab61518bec" comment="milleleaf node b822eef7-f09e-58f1-ab58-73ab61518bec">'Use Phase_Grid'!$R$162</definedName>
    <definedName name="ox_b82aa8fd_bc75_5090_829e_a3e5ab96d6be" comment="milleleaf node b82aa8fd-bc75-5090-829e-a3e5ab96d6be">Recycling!$AR$340</definedName>
    <definedName name="ox_b82c0975_3eb7_5f0a_afeb_ad2d81f8b79a" comment="milleleaf node b82c0975-3eb7-5f0a-afeb-ad2d81f8b79a">'Heat map article'!$L$40</definedName>
    <definedName name="ox_b82c3c0d_0773_55a6_9ec2_9ab3ee1d5ec2" comment="milleleaf node b82c3c0d-0773-55a6-9ec2-9ab3ee1d5ec2">Resume_SensAnal!$AF$73</definedName>
    <definedName name="ox_b82c84ac_b8a8_51c3_b273_32231612d459" comment="milleleaf node b82c84ac-b8a8-51c3-b273-32231612d459">'Heat map article'!$AA$155</definedName>
    <definedName name="ox_b82d18f8_84eb_5553_86d0_75bc0e1248bc" comment="milleleaf node b82d18f8-84eb-5553-86d0-75bc0e1248bc">Production!$R$73</definedName>
    <definedName name="ox_b833b43a_d55d_532d_9410_33e3edfe63e3" comment="milleleaf node b833b43a-d55d-532d-9410-33e3edfe63e3">Resume_SensAnal!$B$211</definedName>
    <definedName name="ox_b834e046_b1e9_5713_9a3b_78fdcc9cff63" comment="milleleaf node b834e046-b1e9-5713-9a3b-78fdcc9cff63">'Heat map article'!$L$31</definedName>
    <definedName name="ox_b834f7b3_e9d8_552b_b95a_36d9990fdf6e" comment="milleleaf node b834f7b3-e9d8-552b-b95a-36d9990fdf6e">'Use Phase_Grid'!$J$227</definedName>
    <definedName name="ox_b837d881_8310_5e7d_aa44_67349384f56e" comment="milleleaf node b837d881-8310-5e7d-aa44-67349384f56e">'Heat map article'!$AF$101</definedName>
    <definedName name="ox_b83a14bf_e6ed_5f5b_b8ca_5ba7255e71d0" comment="milleleaf node b83a14bf-e6ed-5f5b-b8ca-5ba7255e71d0">Resume_SensAnal!$AO$33</definedName>
    <definedName name="ox_b83d0290_a658_5aab_9640_7f5297161105" comment="milleleaf node b83d0290-a658-5aab-9640-7f5297161105">Recycling!$BS$105</definedName>
    <definedName name="ox_b83d1ad3_def3_57bc_a69f_66ce91922984" comment="milleleaf node b83d1ad3-def3-57bc-a69f-66ce91922984">'Use Phase_Grid'!$N$5</definedName>
    <definedName name="ox_b840a12b_79b5_5b55_98a9_0e6d43af3992" comment="milleleaf node b840a12b-79b5-5b55-98a9-0e6d43af3992">'Use Phase_Grid'!$O$263</definedName>
    <definedName name="ox_b841c1e1_e68e_529c_8fc8_ca33a044563d" comment="milleleaf node b841c1e1-e68e-529c-8fc8-ca33a044563d">Recycling!$F$147</definedName>
    <definedName name="ox_b845cb6c_7f31_5e04_a3fa_8e40460c7ca2" comment="milleleaf node b845cb6c-7f31-5e04-a3fa-8e40460c7ca2">Resume_SensAnal!$R$71</definedName>
    <definedName name="ox_b84610b5_e570_5889_a245_ed30ebb43f8a" comment="milleleaf node b84610b5-e570-5889-a245-ed30ebb43f8a">Resume_SensAnal!$S$46</definedName>
    <definedName name="ox_b848b70c_6332_5cbb_ac8e_59613b755d54" comment="milleleaf node b848b70c-6332-5cbb-ac8e-59613b755d54">'Use Phase_Grid'!$M$195</definedName>
    <definedName name="ox_b848b8cd_adb7_580d_a8c5_83757a8a82a1" comment="milleleaf node b848b8cd-adb7-580d-a8c5-83757a8a82a1">'Heat map article'!$G$22</definedName>
    <definedName name="ox_b8495278_6bd2_5847_9427_308d4f1f0f89" comment="milleleaf node b8495278-6bd2-5847-9427-308d4f1f0f89">Whisker_Sens!$J$19</definedName>
    <definedName name="ox_b849d212_03c3_59bc_85c0_bd8fb295c5dc" comment="milleleaf node b849d212-03c3-59bc-85c0-bd8fb295c5dc">Recycling!$BA$88</definedName>
    <definedName name="ox_b84a115e_18d3_54e7_96ab_db07bcdf477f" comment="milleleaf node b84a115e-18d3-54e7-96ab-db07bcdf477f">'Heat map article'!$AG$98</definedName>
    <definedName name="ox_b84c99fb_5df5_5605_8de2_4a1881d11394" comment="milleleaf node b84c99fb-5df5-5605-8de2-4a1881d11394">'Heat map article'!$AP$26</definedName>
    <definedName name="ox_b851907d_4cb0_5c11_99e2_ba67a0baf11d" comment="milleleaf node b851907d-4cb0-5c11-99e2-ba67a0baf11d">Graphs!$M$54</definedName>
    <definedName name="ox_b8543789_ae24_55d5_9e30_f63ab48919a2" comment="milleleaf node b8543789-ae24-55d5-9e30-f63ab48919a2">Resume_SensAnal!$M$16</definedName>
    <definedName name="ox_b8600eef_202d_56a0_a206_4d30f23e8587" comment="milleleaf node b8600eef-202d-56a0-a206-4d30f23e8587">Resume_SensAnal!$T$49</definedName>
    <definedName name="ox_b862f0a1_b3bd_5fff_818d_9cd3fc09253e" comment="milleleaf node b862f0a1-b3bd-5fff-818d-9cd3fc09253e">'Use Phase'!$AG$189</definedName>
    <definedName name="ox_b863fd79_2c88_591f_b726_e89f09c73dc3" comment="milleleaf node b863fd79-2c88-591f-b726-e89f09c73dc3">'Heat map article'!$AO$6</definedName>
    <definedName name="ox_b8684750_e649_5273_828a_b0095bf12b9d" comment="milleleaf node b8684750-e649-5273-828a-b0095bf12b9d">'Use Phase_Grid'!$V$223</definedName>
    <definedName name="ox_b8695301_afb3_5db4_b5d1_3d0d72541c8b" comment="milleleaf node b8695301-afb3-5db4-b5d1-3d0d72541c8b">Resume_SensAnal!$M$86</definedName>
    <definedName name="ox_b869cd3e_2440_50ef_967d_0019bb310298" comment="milleleaf node b869cd3e-2440-50ef-967d-0019bb310298">'Heat map article'!$AJ$152</definedName>
    <definedName name="ox_b869dde0_5c16_57fc_aafe_abac19a09c32" comment="milleleaf node b869dde0-5c16-57fc-aafe-abac19a09c32">'Heat map article'!$AN$17</definedName>
    <definedName name="ox_b86cb24b_74e9_5224_a2d0_20a82f6c4a04" comment="milleleaf node b86cb24b-74e9-5224-a2d0-20a82f6c4a04">Recycling!$S$92</definedName>
    <definedName name="ox_b86e1e44_031c_50b4_bf38_0d5b3883ae59" comment="milleleaf node b86e1e44-031c-50b4-bf38-0d5b3883ae59">'Heat map article'!$W$111</definedName>
    <definedName name="ox_b8703695_9dd7_5b98_831d_bac3d8286d3a" comment="milleleaf node b8703695-9dd7-5b98-831d-bac3d8286d3a">Recycling!$AT$95</definedName>
    <definedName name="ox_b875a3f3_8b6d_5d2b_99de_413f2121de9c" comment="milleleaf node b875a3f3-8b6d-5d2b-99de-413f2121de9c">Resume_SensAnal!$AR$102</definedName>
    <definedName name="ox_b87cf60b_4b37_5575_ac43_be1c1fca85ac" comment="milleleaf node b87cf60b-4b37-5575-ac43-be1c1fca85ac">'Use Phase'!$AD$309</definedName>
    <definedName name="ox_b87dbfac_c62b_5d8b_ad4c_091dff8aafce" comment="milleleaf node b87dbfac-c62b-5d8b-ad4c-091dff8aafce">'Use Phase'!$S$196</definedName>
    <definedName name="ox_b87efea1_33cc_56d2_bc69_5364e3ae72e3" comment="milleleaf node b87efea1-33cc-56d2-bc69-5364e3ae72e3">'Heat map article'!$AA$91</definedName>
    <definedName name="ox_b8821268_84cf_5334_a1f9_9c8c4ba34057" comment="milleleaf node b8821268-84cf-5334-a1f9-9c8c4ba34057">'Use Phase'!$P$12</definedName>
    <definedName name="ox_b883a39a_5993_55d6_9b06_ea183edf54c9" comment="milleleaf node b883a39a-5993-55d6-9b06-ea183edf54c9">'Use Phase_Grid'!$O$168</definedName>
    <definedName name="ox_b88b4477_beb1_56a3_9bb8_b8bd2a26eb3f" comment="milleleaf node b88b4477-beb1-56a3-9bb8-b8bd2a26eb3f">Production!$L$164</definedName>
    <definedName name="ox_b88fffe5_2376_5375_81a9_2dd1d3eecb3c" comment="milleleaf node b88fffe5-2376-5375-81a9-2dd1d3eecb3c">'Use Phase'!$T$173</definedName>
    <definedName name="ox_b89292d6_3aa6_5398_b325_70b61deab4c7" comment="milleleaf node b89292d6-3aa6-5398-b325-70b61deab4c7">Recycling!$V$149</definedName>
    <definedName name="ox_b895b85e_7ee8_5cf7_b527_6c1a457ebb72" comment="milleleaf node b895b85e-7ee8-5cf7-b527-6c1a457ebb72">Recycling!$J$196</definedName>
    <definedName name="ox_b898f56e_7228_5ec5_a5a1_78b540cae8b9" comment="milleleaf node b898f56e-7228-5ec5-a5a1-78b540cae8b9">Production!$W$73</definedName>
    <definedName name="ox_b89e495f_5d7c_5225_92e0_a5766cc5cc5b" comment="milleleaf node b89e495f-5d7c-5225-92e0-a5766cc5cc5b">'Heat map article'!$AI$136</definedName>
    <definedName name="ox_b89e5992_b818_5a66_9779_1d7f7ea320a0" comment="milleleaf node b89e5992-b818-5a66-9779-1d7f7ea320a0">Production!$AZ$80</definedName>
    <definedName name="ox_b89f8c1c_2efa_540f_bab6_59d44b9b9bc9" comment="milleleaf node b89f8c1c-2efa-540f-bab6-59d44b9b9bc9">Resume_SensAnal!$Q$127</definedName>
    <definedName name="ox_b8a0733c_71a7_5e50_90fc_6bbc834b959c" comment="milleleaf node b8a0733c-71a7-5e50-90fc-6bbc834b959c">'Heat map article'!$H$113</definedName>
    <definedName name="ox_b8a56e63_da61_5e97_80ca_23387182970f" comment="milleleaf node b8a56e63-da61-5e97-80ca-23387182970f">Resume_SensAnal!$W$19</definedName>
    <definedName name="ox_b8a6ec20_c1a7_5ea8_bc34_6f7386de006e" comment="milleleaf node b8a6ec20-c1a7-5ea8-bc34-6f7386de006e">Resume_SensAnal!$AD$103</definedName>
    <definedName name="ox_b8aade9c_a931_58a5_9ab0_3b8d1eb6b80e" comment="milleleaf node b8aade9c-a931-58a5-9ab0-3b8d1eb6b80e">'Use Phase'!$N$23</definedName>
    <definedName name="ox_b8acb410_23a2_5c07_9dfc_b051a724da72" comment="milleleaf node b8acb410-23a2-5c07-9dfc-b051a724da72">Resume_SensAnal!$H$79</definedName>
    <definedName name="ox_b8ad6345_4a6d_550f_b7f2_b795aa4948e0" comment="milleleaf node b8ad6345-4a6d-550f-b7f2-b795aa4948e0">Recycling!$AQ$341</definedName>
    <definedName name="ox_b8af2d4c_3c4a_57df_8bbc_a0e9afb3e284" comment="milleleaf node b8af2d4c-3c4a-57df-8bbc-a0e9afb3e284">'Use Phase'!$AD$253</definedName>
    <definedName name="ox_b8af3a49_7b8e_521f_a158_cc7a8b3fa00a" comment="milleleaf node b8af3a49-7b8e-521f-a158-cc7a8b3fa00a">'Use Phase_Grid'!$Q$61</definedName>
    <definedName name="ox_b8b04468_e2cb_5f6a_90a6_ff57111c9b45" comment="milleleaf node b8b04468-e2cb-5f6a-90a6-ff57111c9b45">Resume_SensAnal!$AF$60</definedName>
    <definedName name="ox_b8b2e5b7_bef6_572a_8159_72a2143dde8e" comment="milleleaf node b8b2e5b7-bef6-572a-8159-72a2143dde8e">Graphs!$B$22</definedName>
    <definedName name="ox_b8b4e023_893a_585a_af55_6809ae7e5b5f" comment="milleleaf node b8b4e023-893a-585a-af55-6809ae7e5b5f">'Heat map article'!$G$12</definedName>
    <definedName name="ox_b8b580ea_1ea4_5980_909c_e3dfabf7b36b" comment="milleleaf node b8b580ea-1ea4-5980-909c-e3dfabf7b36b">Production!$AV$17</definedName>
    <definedName name="ox_b8b622e6_8c67_5fe5_b2c1_203d8feab9ac" comment="milleleaf node b8b622e6-8c67-5fe5-b2c1-203d8feab9ac">Recycling!$AZ$157</definedName>
    <definedName name="ox_b8b7ae81_b9ed_511e_a010_5db53c30ccf8" comment="milleleaf node b8b7ae81-b9ed-511e-a010-5db53c30ccf8">'Use Phase'!$N$366</definedName>
    <definedName name="ox_b8bb1272_04c7_5baf_a3dc_843772194e20" comment="milleleaf node b8bb1272-04c7-5baf-a3dc-843772194e20">'Use Phase_Grid'!$W$173</definedName>
    <definedName name="ox_b8bb7646_c2d0_5001_abbf_65a9f9eca77d" comment="milleleaf node b8bb7646-c2d0-5001-abbf-65a9f9eca77d">'Use Phase'!$S$309</definedName>
    <definedName name="ox_b8c0bfbc_bbe4_562f_8002_1cc627f50290" comment="milleleaf node b8c0bfbc-bbe4-562f-8002-1cc627f50290">'Use Phase'!$Q$58</definedName>
    <definedName name="ox_b8c2b69a_b998_5ee4_b971_45242bd13387" comment="milleleaf node b8c2b69a-b998-5ee4-b971-45242bd13387">'Use Phase'!$J$330</definedName>
    <definedName name="ox_b8c45cd9_b782_55b9_ae87_167f8537c4c7" comment="milleleaf node b8c45cd9-b782-55b9-ae87-167f8537c4c7">Resume_SensAnal!$O$198</definedName>
    <definedName name="ox_b8c5b57a_e89e_5de3_a7c8_05bf840d432e" comment="milleleaf node b8c5b57a-e89e-5de3-a7c8-05bf840d432e">Resume_SensAnal!$AL$87</definedName>
    <definedName name="ox_b8c82266_69e9_577d_b19f_28523806a86f" comment="milleleaf node b8c82266-69e9-577d-b19f-28523806a86f">Production!$H$220</definedName>
    <definedName name="ox_b8cb343a_97d0_56cf_bffc_446c4728f56a" comment="milleleaf node b8cb343a-97d0-56cf-bffc-446c4728f56a">'Heat map article'!$AJ$42</definedName>
    <definedName name="ox_b8cfd372_dfcc_5553_bc13_7f605e40b210" comment="milleleaf node b8cfd372-dfcc-5553-bc13-7f605e40b210">'Use Phase'!$R$166</definedName>
    <definedName name="ox_b8d2d745_f49a_5f0d_8256_421650ee49cf" comment="milleleaf node b8d2d745-f49a-5f0d-8256-421650ee49cf">'Use Phase'!$L$233</definedName>
    <definedName name="ox_b8d4a131_d804_5960_bc89_b821d967b05a" comment="milleleaf node b8d4a131-d804-5960-bc89-b821d967b05a">Resume_SensAnal!$V$9</definedName>
    <definedName name="ox_b8d97df4_ed2e_55ea_827f_38cdf8463e75" comment="milleleaf node b8d97df4-ed2e-55ea-827f-38cdf8463e75">'Use Phase'!$E$44</definedName>
    <definedName name="ox_b8d9a937_e009_58d9_8c01_cd412b4c998d" comment="milleleaf node b8d9a937-e009-58d9-8c01-cd412b4c998d">Resume_SensAnal!$AQ$101</definedName>
    <definedName name="ox_b8dcf573_29c4_58f0_94ca_feb0ae5eba6c" comment="milleleaf node b8dcf573-29c4-58f0-94ca-feb0ae5eba6c">Recycling!$AE$95</definedName>
    <definedName name="ox_b8de4b13_286d_5439_a5ba_5702fcdccbe7" comment="milleleaf node b8de4b13-286d-5439-a5ba-5702fcdccbe7">Recycling!$AT$144</definedName>
    <definedName name="ox_b8e52de2_fb27_5540_b16a_8caddac652d4" comment="milleleaf node b8e52de2-fb27-5540-b16a-8caddac652d4">Recycling!$AK$92</definedName>
    <definedName name="ox_b8f03d3e_6727_5448_ab9d_5e13daa620a1" comment="milleleaf node b8f03d3e-6727-5448-ab9d-5e13daa620a1">'Heat map article'!$E$105</definedName>
    <definedName name="ox_b8f2939e_88af_51b4_a20d_4453000ababd" comment="milleleaf node b8f2939e-88af-51b4-a20d-4453000ababd">Graphs!$Q$50</definedName>
    <definedName name="ox_b8f47e8b_42e3_5941_8a09_63c43e0f0ec0" comment="milleleaf node b8f47e8b-42e3-5941-8a09-63c43e0f0ec0">Graphs!$Q$21</definedName>
    <definedName name="ox_b8fb6120_764f_5ec7_a925_7758b29e3de3" comment="milleleaf node b8fb6120-764f-5ec7-a925-7758b29e3de3">'Use Phase'!$AI$144</definedName>
    <definedName name="ox_b900df2b_2237_5b8f_aaf3_571219cd25ec" comment="milleleaf node b900df2b-2237-5b8f-aaf3-571219cd25ec">'Use Phase'!$AD$144</definedName>
    <definedName name="ox_b9038cba_f836_53ce_a61c_1d7bc56b3586" comment="milleleaf node b9038cba-f836-53ce-a61c-1d7bc56b3586">'Heat map article'!$C$45</definedName>
    <definedName name="ox_b90456d5_63e6_541d_90bf_3d48e6f417c9" comment="milleleaf node b90456d5-63e6-541d-90bf-3d48e6f417c9">'Heat map article'!$AH$110</definedName>
    <definedName name="ox_b9060456_1da8_5cd9_beb5_3662fb25b202" comment="milleleaf node b9060456-1da8-5cd9-beb5-3662fb25b202">'Use Phase'!$V$272</definedName>
    <definedName name="ox_b90a69ff_4e9a_5214_835d_ee0204172fca" comment="milleleaf node b90a69ff-4e9a-5214-835d-ee0204172fca">Recycling!$BR$318</definedName>
    <definedName name="ox_b90ed8bf_4a8b_54e1_a7cc_01097527b540" comment="milleleaf node b90ed8bf-4a8b-54e1-a7cc-01097527b540">Recycling!$AY$81</definedName>
    <definedName name="ox_b9110bb4_4e75_5043_8a0f_3da7b8384a01" comment="milleleaf node b9110bb4-4e75-5043-8a0f-3da7b8384a01">'Heat map article'!$Q$131</definedName>
    <definedName name="ox_b91af74a_53d0_5265_b2c8_ce94c2520ab7" comment="milleleaf node b91af74a-53d0-5265-b2c8-ce94c2520ab7">'Use Phase_Grid'!$T$186</definedName>
    <definedName name="ox_b91e0b85_bc49_5d1d_b032_22298e29d707" comment="milleleaf node b91e0b85-bc49-5d1d-b032-22298e29d707">'Heat map article'!$AE$149</definedName>
    <definedName name="ox_b91e24ac_25c8_5c85_a4a9_b7aa89e9e755" comment="milleleaf node b91e24ac-25c8-5c85-a4a9-b7aa89e9e755">Recycling!$T$94</definedName>
    <definedName name="ox_b91ebc75_6a83_50cb_8d73_f3ee11faa193" comment="milleleaf node b91ebc75-6a83-50cb-8d73-f3ee11faa193">'Use Phase'!$S$299</definedName>
    <definedName name="ox_b9207cd8_7179_51e3_869e_2ca4ca30787a" comment="milleleaf node b9207cd8-7179-51e3-869e-2ca4ca30787a">'Use Phase'!$V$316</definedName>
    <definedName name="ox_b9213e83_bd99_5011_a0f0_f03e045a2b7f" comment="milleleaf node b9213e83-bd99-5011-a0f0-f03e045a2b7f">'Use Phase_Grid'!$N$262</definedName>
    <definedName name="ox_b9227810_5524_5b51_984e_3e5773f3a8b7" comment="milleleaf node b9227810-5524-5b51-984e-3e5773f3a8b7">'Use Phase'!$R$15</definedName>
    <definedName name="ox_b923ed3b_4e3d_55f5_ab88_bb2f87fcfb3f" comment="milleleaf node b923ed3b-4e3d-55f5-ab88-bb2f87fcfb3f">Recycling!$BM$331</definedName>
    <definedName name="ox_b9260e4d_256b_573b_a924_9d5035b534d0" comment="milleleaf node b9260e4d-256b-573b-a924-9d5035b534d0">'Use Phase'!$V$325</definedName>
    <definedName name="ox_b926cc22_c895_5fcc_8234_bedc819783d1" comment="milleleaf node b926cc22-c895-5fcc-8234-bedc819783d1">Production!$K$85</definedName>
    <definedName name="ox_b92c9768_ac4c_592e_a97a_c8be7c9ac186" comment="milleleaf node b92c9768-ac4c-592e-a97a-c8be7c9ac186">'Heat map article'!$N$95</definedName>
    <definedName name="ox_b9342bbf_25a1_546c_959e_9a17e9935e5f" comment="milleleaf node b9342bbf-25a1-546c-959e-9a17e9935e5f">'Heat map article'!$J$65</definedName>
    <definedName name="ox_b93715c7_7f94_5631_9573_5e5da1458a9a" comment="milleleaf node b93715c7-7f94-5631-9573-5e5da1458a9a">'Heat map article'!$W$25</definedName>
    <definedName name="ox_b937e30c_3a2b_5102_a943_d36771446d86" comment="milleleaf node b937e30c-3a2b-5102-a943-d36771446d86">Graphs!$Q$4</definedName>
    <definedName name="ox_b9395445_3e80_5514_aada_1bf0fe7a60c6" comment="milleleaf node b9395445-3e80-5514-aada-1bf0fe7a60c6">Production!$AV$9</definedName>
    <definedName name="ox_b941f11c_21e1_5447_a2ec_0aeb266b83b6" comment="milleleaf node b941f11c-21e1-5447-a2ec-0aeb266b83b6">Production!$Y$153</definedName>
    <definedName name="ox_b945a9ba_202c_5487_af3e_bb0697c74da7" comment="milleleaf node b945a9ba-202c-5487-af3e-bb0697c74da7">'Use Phase'!$Q$196</definedName>
    <definedName name="ox_b9462c58_2bce_50f9_ba6e_a30d404d9045" comment="milleleaf node b9462c58-2bce-50f9-ba6e-a30d404d9045">'Heat map article'!$W$124</definedName>
    <definedName name="ox_b94aad6d_1a0b_52f0_9acd_239dfa2c3d71" comment="milleleaf node b94aad6d-1a0b-52f0-9acd-239dfa2c3d71">Recycling!$AE$173</definedName>
    <definedName name="ox_b94de2c4_dc49_5e36_8135_ddd78288dbee" comment="milleleaf node b94de2c4-dc49-5e36-8135-ddd78288dbee">Graphs!$O$8</definedName>
    <definedName name="ox_b9669b92_c92f_595e_a1e7_54fe119ff0d8" comment="milleleaf node b9669b92-c92f-595e-a1e7-54fe119ff0d8">'Use Phase'!$B$5</definedName>
    <definedName name="ox_b968ad70_1d5a_5034_8da6_e79fd879f165" comment="milleleaf node b968ad70-1d5a-5034-8da6-e79fd879f165">Production!$N$172</definedName>
    <definedName name="ox_b96a0c4a_f232_544c_bdc4_d55e5b0195c7" comment="milleleaf node b96a0c4a-f232-544c-bdc4-d55e5b0195c7">'Heat map article'!$P$106</definedName>
    <definedName name="ox_b96a0f85_47cb_533b_af7f_a1661102deb9" comment="milleleaf node b96a0f85-47cb-533b-af7f-a1661102deb9">Production!$BF$57</definedName>
    <definedName name="ox_b96bf6e1_d69b_59d7_a8f4_f7ae92c42493" comment="milleleaf node b96bf6e1-d69b-59d7-a8f4-f7ae92c42493">'Use Phase'!$M$339</definedName>
    <definedName name="ox_b96e48ad_7740_58bd_8e5a_bc36695a418c" comment="milleleaf node b96e48ad-7740-58bd-8e5a-bc36695a418c">Recycling!$R$146</definedName>
    <definedName name="ox_b96f0124_89f8_5e3d_ae66_d7416ace9497" comment="milleleaf node b96f0124-89f8-5e3d-ae66-d7416ace9497">Production!$G$203</definedName>
    <definedName name="ox_b96f29c4_8939_503c_8b68_7c94a06e8286" comment="milleleaf node b96f29c4-8939-503c-8b68-7c94a06e8286">Recycling!$AU$319</definedName>
    <definedName name="ox_b9715f84_b76c_5694_a71a_e2466d0d743f" comment="milleleaf node b9715f84-b76c-5694-a71a-e2466d0d743f">'Use Phase_Grid'!$O$243</definedName>
    <definedName name="ox_b971fd9c_4496_50f4_8148_8a68000aebe7" comment="milleleaf node b971fd9c-4496-50f4-8148-8a68000aebe7">Production!$Z$187</definedName>
    <definedName name="ox_b972f5ec_86b3_5799_8a8b_d2d09a9cf7f8" comment="milleleaf node b972f5ec-86b3-5799-8a8b-d2d09a9cf7f8">'Use Phase'!$L$363</definedName>
    <definedName name="ox_b9754f39_4d1b_51cd_baae_e3c238ef7a4d" comment="milleleaf node b9754f39-4d1b-51cd-baae-e3c238ef7a4d">'Use Phase'!$T$253</definedName>
    <definedName name="ox_b9790bd5_e45b_50d4_82ef_c85db8c2f78c" comment="milleleaf node b9790bd5-e45b-50d4-82ef-c85db8c2f78c">Recycling!$AU$307</definedName>
    <definedName name="ox_b980bab0_167f_53ed_afc7_324e36963c5d" comment="milleleaf node b980bab0-167f-53ed-afc7-324e36963c5d">Resume_SensAnal!$AQ$42</definedName>
    <definedName name="ox_b984b24e_760f_5773_bd73_d4db83826707" comment="milleleaf node b984b24e-760f-5773-bd73-d4db83826707">Production!$M$25</definedName>
    <definedName name="ox_b9853f27_6f7c_569d_bcde_44ec2f1efbf2" comment="milleleaf node b9853f27-6f7c-569d-bcde-44ec2f1efbf2">'Use Phase'!$W$287</definedName>
    <definedName name="ox_b9879c93_7cf7_55ee_b90d_b7d06dddfa73" comment="milleleaf node b9879c93-7cf7-55ee-b90d-b7d06dddfa73">Recycling!$F$189</definedName>
    <definedName name="ox_b987ad32_7dc0_547e_91c6_fb129f53cdf1" comment="milleleaf node b987ad32-7dc0-547e-91c6-fb129f53cdf1">Resume_SensAnal!$J$127</definedName>
    <definedName name="ox_b98cbab9_2223_5ac1_921a_ca6506901175" comment="milleleaf node b98cbab9-2223-5ac1-921a-ca6506901175">'Use Phase_Grid'!$L$48</definedName>
    <definedName name="ox_b98fdb27_9044_5963_8238_0a3fd0c80101" comment="milleleaf node b98fdb27-9044-5963-8238-0a3fd0c80101">'Heat map article'!$W$107</definedName>
    <definedName name="ox_b991eef5_23cf_5e7e_9525_b8b820da9928" comment="milleleaf node b991eef5-23cf-5e7e-9525-b8b820da9928">'Heat map article'!$AH$136</definedName>
    <definedName name="ox_b992a19e_0525_55b7_9660_672831d5ccac" comment="milleleaf node b992a19e-0525-55b7-9660-672831d5ccac">Graphs!$P$30</definedName>
    <definedName name="ox_b992e1a3_ee46_5473_b7bc_8a1a91e78a98" comment="milleleaf node b992e1a3-ee46-5473-b7bc-8a1a91e78a98">'Heat map article'!$Q$19</definedName>
    <definedName name="ox_b9939752_3182_59e7_b214_c993057c5eef" comment="milleleaf node b9939752-3182-59e7-b214-c993057c5eef">Recycling!$H$122</definedName>
    <definedName name="ox_b9958b4b_d7aa_56ac_b0af_359bbf307213" comment="milleleaf node b9958b4b-d7aa-56ac-b0af-359bbf307213">'Use Phase_Grid'!$P$48</definedName>
    <definedName name="ox_b997d574_431f_5927_9aed_5b0465725cd9" comment="milleleaf node b997d574-431f-5927-9aed-5b0465725cd9">'Use Phase'!$J$252</definedName>
    <definedName name="ox_b998f0c7_2622_5f9d_8500_75d2099d49db" comment="milleleaf node b998f0c7-2622-5f9d-8500-75d2099d49db">Resume_SensAnal!$N$94</definedName>
    <definedName name="ox_b9999442_de00_5c41_bb7d_746766722a0c" comment="milleleaf node b9999442-de00-5c41-bb7d-746766722a0c">Recycling!$BI$119</definedName>
    <definedName name="ox_b99b2a61_3a9a_58e9_9b42_0c65aa805bda" comment="milleleaf node b99b2a61-3a9a-58e9-9b42-0c65aa805bda">'Heat map article'!$AD$141</definedName>
    <definedName name="ox_b99b92ab_65c9_58ad_a0b2_9e2e692cafb7" comment="milleleaf node b99b92ab-65c9-58ad-a0b2-9e2e692cafb7">'Use Phase'!$AH$254</definedName>
    <definedName name="ox_b99fceef_8dba_5808_8e5c_213e8d252860" comment="milleleaf node b99fceef-8dba-5808-8e5c-213e8d252860">'Use Phase'!$F$61</definedName>
    <definedName name="ox_b9a0e169_b81b_5ee5_9e0f_7201d929744d" comment="milleleaf node b9a0e169-b81b-5ee5-9e0f-7201d929744d">'Use Phase_Grid'!$R$100</definedName>
    <definedName name="ox_b9a0fd72_1c63_5a87_8581_26bc890af019" comment="milleleaf node b9a0fd72-1c63-5a87-8581-26bc890af019">Graphs!$Q$56</definedName>
    <definedName name="ox_b9ab145d_4a07_5f3f_8d53_306f610c91c3" comment="milleleaf node b9ab145d-4a07-5f3f-8d53-306f610c91c3">'Use Phase'!$O$346</definedName>
    <definedName name="ox_b9ad31bd_74a9_5095_a222_839f3ef3940b" comment="milleleaf node b9ad31bd-74a9-5095-a222-839f3ef3940b">Recycling!$AI$40</definedName>
    <definedName name="ox_b9aea0b8_154f_5d1c_99d2_1ed52cbcb8b6" comment="milleleaf node b9aea0b8-154f-5d1c-99d2-1ed52cbcb8b6">Recycling!$BJ$322</definedName>
    <definedName name="ox_b9aecd03_06a6_5379_b3e8_b363b3b28c97" comment="milleleaf node b9aecd03-06a6-5379-b3e8-b363b3b28c97">'Use Phase'!$T$164</definedName>
    <definedName name="ox_b9af64f9_7e5b_5a93_839e_0af39f2f2545" comment="milleleaf node b9af64f9-7e5b-5a93-839e-0af39f2f2545">'Heat map article'!$I$15</definedName>
    <definedName name="ox_b9b361ec_ac6e_59e2_8946_ef8835c5bf3a" comment="milleleaf node b9b361ec-ac6e-59e2-8946-ef8835c5bf3a">'Use Phase_Grid'!$Q$213</definedName>
    <definedName name="ox_b9b459d9_2bda_56f7_a3cf_e98209f82e4c" comment="milleleaf node b9b459d9-2bda-56f7-a3cf-e98209f82e4c">Graphs!$C$49</definedName>
    <definedName name="ox_b9b5f97a_be4d_5fdc_80ae_b27d8ecf4589" comment="milleleaf node b9b5f97a-be4d-5fdc-80ae-b27d8ecf4589">'Heat map article'!$L$128</definedName>
    <definedName name="ox_b9b64888_380d_57d5_ae4c_b21ff4fa9737" comment="milleleaf node b9b64888-380d-57d5-ae4c-b21ff4fa9737">Recycling!$AN$114</definedName>
    <definedName name="ox_b9b87310_692e_570e_8288_a7e5cdfd82da" comment="milleleaf node b9b87310-692e-570e-8288-a7e5cdfd82da">Recycling!$AP$316</definedName>
    <definedName name="ox_b9bc5230_81d7_5545_a1e1_94cae24cc949" comment="milleleaf node b9bc5230-81d7-5545-a1e1-94cae24cc949">Resume_SensAnal!$I$94</definedName>
    <definedName name="ox_b9bfbdfb_2b7a_54cc_ac82_65c6c6288c09" comment="milleleaf node b9bfbdfb-2b7a-54cc-ac82-65c6c6288c09">'Heat map article'!$AD$135</definedName>
    <definedName name="ox_b9c1706f_6ef2_5b14_97cb_3be9060cc80d" comment="milleleaf node b9c1706f-6ef2-5b14-97cb-3be9060cc80d">Resume_SensAnal!$M$69</definedName>
    <definedName name="ox_b9c3f628_498a_56bb_9897_49eb515ce50e" comment="milleleaf node b9c3f628-498a-56bb-9897-49eb515ce50e">'Heat map article'!$Z$120</definedName>
    <definedName name="ox_b9c70688_f145_5936_8e6a_d3a07d41d86d" comment="milleleaf node b9c70688-f145-5936-8e6a-d3a07d41d86d">Recycling!$AQ$84</definedName>
    <definedName name="ox_b9c72ccb_422d_5c28_b180_05ed05a6ef0d" comment="milleleaf node b9c72ccb-422d-5c28-b180-05ed05a6ef0d">'Use Phase_Grid'!$U$154</definedName>
    <definedName name="ox_b9cace2d_f5ff_5a66_b369_7546045823d3" comment="milleleaf node b9cace2d-f5ff-5a66-b369-7546045823d3">'Use Phase'!$N$37</definedName>
    <definedName name="ox_b9cc7a70_064a_5a0e_91f7_005d870fa0f0" comment="milleleaf node b9cc7a70-064a-5a0e-91f7-005d870fa0f0">Recycling!$BM$311</definedName>
    <definedName name="ox_b9cd054d_faa1_52a0_b8e1_02d64437c91f" comment="milleleaf node b9cd054d-faa1-52a0-b8e1-02d64437c91f">Production!$BO$228</definedName>
    <definedName name="ox_b9ceecb7_bf50_52e4_a29e_2a840719188b" comment="milleleaf node b9ceecb7-bf50-52e4-a29e-2a840719188b">'Use Phase'!$J$264</definedName>
    <definedName name="ox_b9cf179a_e3df_5bbb_bb4f_9a6bc11c174a" comment="milleleaf node b9cf179a-e3df-5bbb-bb4f-9a6bc11c174a">'Use Phase_Grid'!$P$152</definedName>
    <definedName name="ox_b9d3571f_b5bd_5d52_9e95_608b2c3730bc" comment="milleleaf node b9d3571f-b5bd-5d52-9e95-608b2c3730bc">Recycling!$AU$43</definedName>
    <definedName name="ox_b9d6c012_d88d_5831_ba81_c487c4149a8f" comment="milleleaf node b9d6c012-d88d-5831-ba81-c487c4149a8f">'Use Phase_Grid'!$K$9</definedName>
    <definedName name="ox_b9e23e3e_f1c2_569f_bfcc_a91b4c65046e" comment="milleleaf node b9e23e3e-f1c2-569f-bfcc-a91b4c65046e">Production!$F$96</definedName>
    <definedName name="ox_b9e44ae4_0fd0_5fd8_96f8_fa0ca89ba896" comment="milleleaf node b9e44ae4-0fd0-5fd8-96f8-fa0ca89ba896">'Use Phase_Grid'!$Q$116</definedName>
    <definedName name="ox_b9e4910f_3a32_5a35_978c_6286161224d4" comment="milleleaf node b9e4910f-3a32-5a35-978c-6286161224d4">Resume_SensAnal!$O$173</definedName>
    <definedName name="ox_b9e72407_4587_52b9_822b_dfc5386e8231" comment="milleleaf node b9e72407-4587-52b9-822b-dfc5386e8231">'Heat map article'!$U$74</definedName>
    <definedName name="ox_b9e9c5d6_b3e8_5acb_becc_dcf5c182cdc8" comment="milleleaf node b9e9c5d6-b3e8-5acb-becc-dcf5c182cdc8">Production!$S$69</definedName>
    <definedName name="ox_b9ea5633_ae47_54f7_92b7_d58004efead9" comment="milleleaf node b9ea5633-ae47-54f7-92b7-d58004efead9">Resume_SensAnal!$AH$90</definedName>
    <definedName name="ox_b9f1a8d1_2ad7_5e60_b7bb_ca64f57582fd" comment="milleleaf node b9f1a8d1-2ad7-5e60-b7bb-ca64f57582fd">'Use Phase'!$AJ$352</definedName>
    <definedName name="ox_b9f1cff8_08f8_5629_83a3_e5b4c568449b" comment="milleleaf node b9f1cff8-08f8-5629-83a3-e5b4c568449b">Resume_SensAnal!$Q$9</definedName>
    <definedName name="ox_b9f445a9_fb53_5ff9_a776_a188630fd773" comment="milleleaf node b9f445a9-fb53-5ff9-a776-a188630fd773">'Use Phase'!$P$41</definedName>
    <definedName name="ox_b9fb23bc_2d01_51d6_88b6_5fb796a7664a" comment="milleleaf node b9fb23bc-2d01-51d6-88b6-5fb796a7664a">Recycling!$E$102</definedName>
    <definedName name="ox_b9fb3fea_fecc_5852_8bda_eb8e10eec263" comment="milleleaf node b9fb3fea-fecc-5852-8bda-eb8e10eec263">'Use Phase'!$O$372</definedName>
    <definedName name="ox_b9ff282c_fe06_5f5b_80a6_d9f39e38e240" comment="milleleaf node b9ff282c-fe06-5f5b-80a6-d9f39e38e240">Recycling!$T$172</definedName>
    <definedName name="ox_ba00c684_cb88_526c_8c33_cae9316b5f68" comment="milleleaf node ba00c684-cb88-526c-8c33-cae9316b5f68">Recycling!$AT$312</definedName>
    <definedName name="ox_ba012deb_0031_5ccc_8169_ab17c4163537" comment="milleleaf node ba012deb-0031-5ccc-8169-ab17c4163537">'Use Phase'!$V$269</definedName>
    <definedName name="ox_ba01a158_a7d8_5895_a146_b7f9d7e32ac7" comment="milleleaf node ba01a158-a7d8-5895-a146-b7f9d7e32ac7">Recycling!$AV$167</definedName>
    <definedName name="ox_ba01e09c_91f6_5f3f_9e85_134c96c892eb" comment="milleleaf node ba01e09c-91f6-5f3f-9e85-134c96c892eb">'Use Phase_Grid'!$W$158</definedName>
    <definedName name="ox_ba0529e4_6879_5e19_b248_63994b4a16ba" comment="milleleaf node ba0529e4-6879-5e19-b248-63994b4a16ba">Resume_SensAnal!$F$168</definedName>
    <definedName name="ox_ba05e335_0d0c_5bc8_b0f6_12fe7fbb9770" comment="milleleaf node ba05e335-0d0c-5bc8-b0f6-12fe7fbb9770">'Heat map article'!$D$21</definedName>
    <definedName name="ox_ba05f68a_4edb_5c6f_9e5b_798446f6420f" comment="milleleaf node ba05f68a-4edb-5c6f-9e5b-798446f6420f">Resume_SensAnal!$M$106</definedName>
    <definedName name="ox_ba0897a7_0397_5c99_9f2a_a6a9fa32d2d6" comment="milleleaf node ba0897a7-0397-5c99-9f2a-a6a9fa32d2d6">Resume_SensAnal!$M$14</definedName>
    <definedName name="ox_ba0b0a7e_b5a8_500b_a025_d84bcf8cba99" comment="milleleaf node ba0b0a7e-b5a8-500b-a025-d84bcf8cba99">'Heat map article'!$F$54</definedName>
    <definedName name="ox_ba0e1eed_2837_529c_8318_aec84c460739" comment="milleleaf node ba0e1eed-2837-529c-8318-aec84c460739">'Use Phase_Grid'!$Q$188</definedName>
    <definedName name="ox_ba0f4a48_7cdc_5d56_8246_8e5c751a210c" comment="milleleaf node ba0f4a48-7cdc-5d56-8246-8e5c751a210c">'Heat map article'!$M$101</definedName>
    <definedName name="ox_ba11bfbe_7524_5186_bf61_3f1b11e773a2" comment="milleleaf node ba11bfbe-7524-5186-bf61-3f1b11e773a2">'Use Phase'!$D$38</definedName>
    <definedName name="ox_ba11fb51_6377_58fb_ab3a_3e42bad6ab8d" comment="milleleaf node ba11fb51-6377-58fb-ab3a-3e42bad6ab8d">Recycling!$V$1</definedName>
    <definedName name="ox_ba12cbe3_eb01_55e4_827e_6edfbd9de0b4" comment="milleleaf node ba12cbe3-eb01-55e4-827e-6edfbd9de0b4">'Heat map article'!$AE$81</definedName>
    <definedName name="ox_ba1c99b5_91cf_5c4b_8b76_09b3f9955a25" comment="milleleaf node ba1c99b5-91cf-5c4b-8b76-09b3f9955a25">'Use Phase'!$J$277</definedName>
    <definedName name="ox_ba1d9f60_e359_5bbb_9ebd_134484278920" comment="milleleaf node ba1d9f60-e359-5bbb-9ebd-134484278920">Recycling!$AY$117</definedName>
    <definedName name="ox_ba1e15e0_fd0d_5f35_801f_23543b052625" comment="milleleaf node ba1e15e0-fd0d-5f35-801f-23543b052625">'Heat map article'!$Z$150</definedName>
    <definedName name="ox_ba1ed0a3_ca9b_5476_9443_fb3cff5c18b6" comment="milleleaf node ba1ed0a3-ca9b-5476-9443-fb3cff5c18b6">Resume_SensAnal!$C$17</definedName>
    <definedName name="ox_ba20175b_8c8b_5302_91fb_948ffc7e1efe" comment="milleleaf node ba20175b-8c8b-5302-91fb-948ffc7e1efe">'Heat map article'!$AI$57</definedName>
    <definedName name="ox_ba227fe6_9f7b_510a_bb9f_10d81d556716" comment="milleleaf node ba227fe6-9f7b-510a-bb9f-10d81d556716">Recycling!$BQ$323</definedName>
    <definedName name="ox_ba2ae545_190b_5ab9_ad66_7e14b24495f6" comment="milleleaf node ba2ae545-190b-5ab9-ad66-7e14b24495f6">'Heat map article'!$AI$73</definedName>
    <definedName name="ox_ba2c9c50_b2ee_51d2_90e6_51c595683a89" comment="milleleaf node ba2c9c50-b2ee-51d2-90e6-51c595683a89">'Use Phase'!$W$274</definedName>
    <definedName name="ox_ba334b3f_2cfb_5352_9412_a53036d0f073" comment="milleleaf node ba334b3f-2cfb-5352-9412-a53036d0f073">Graphs!$L$4</definedName>
    <definedName name="ox_ba33899c_9602_54a5_a55d_a531023f52be" comment="milleleaf node ba33899c-9602-54a5-a55d-a531023f52be">Production!$BE$149</definedName>
    <definedName name="ox_ba33fd2b_64a2_5639_aed6_96c888decbd5" comment="milleleaf node ba33fd2b-64a2-5639-aed6-96c888decbd5">'Use Phase'!$AF$279</definedName>
    <definedName name="ox_ba373523_5d3d_5644_ab17_ca4f3d084a5f" comment="milleleaf node ba373523-5d3d-5644-ab17-ca4f3d084a5f">'Use Phase'!$AK$258</definedName>
    <definedName name="ox_ba38067f_9382_5acd_940d_a11fc820be52" comment="milleleaf node ba38067f-9382-5acd-940d-a11fc820be52">'Use Phase'!$N$72</definedName>
    <definedName name="ox_ba39d523_dd0c_528c_8405_173239544623" comment="milleleaf node ba39d523-dd0c-528c-8405-173239544623">Resume_SensAnal!$S$216</definedName>
    <definedName name="ox_ba39efca_8f41_59f7_b040_3b19851ab1ef" comment="milleleaf node ba39efca-8f41-59f7-b040-3b19851ab1ef">'Use Phase'!$P$242</definedName>
    <definedName name="ox_ba3c3b74_fa55_5cc3_b4cf_8d36bcb9c50b" comment="milleleaf node ba3c3b74-fa55-5cc3-b4cf-8d36bcb9c50b">'Use Phase_Grid'!$U$203</definedName>
    <definedName name="ox_ba43df33_7429_5d6e_a439_901c565754a9" comment="milleleaf node ba43df33-7429-5d6e-a439-901c565754a9">Resume_SensAnal!$D$85</definedName>
    <definedName name="ox_ba449163_83b0_5fc8_bcd2_179a7b04c06f" comment="milleleaf node ba449163-83b0-5fc8-bcd2-179a7b04c06f">'Heat map article'!$X$150</definedName>
    <definedName name="ox_ba44b262_0632_540e_8057_14d4404a166e" comment="milleleaf node ba44b262-0632-540e-8057-14d4404a166e">Production!$L$168</definedName>
    <definedName name="ox_ba459efd_8050_5251_941c_bca38b24a6f9" comment="milleleaf node ba459efd-8050-5251-941c-bca38b24a6f9">Recycling!$AO$108</definedName>
    <definedName name="ox_ba4740f0_885b_5182_a1a3_7e4a45823e78" comment="milleleaf node ba4740f0-885b-5182-a1a3-7e4a45823e78">'Use Phase'!$AE$342</definedName>
    <definedName name="ox_ba47850c_c201_58f8_85fe_aeadc1435553" comment="milleleaf node ba47850c-c201-58f8-85fe-aeadc1435553">Resume_SensAnal!$E$48</definedName>
    <definedName name="ox_ba4a16df_badc_5cb0_9ac8_753cad2803d0" comment="milleleaf node ba4a16df-badc-5cb0-9ac8-753cad2803d0">Recycling!$AM$164</definedName>
    <definedName name="ox_ba4ce299_a52f_538b_9f7d_7c85d1a01466" comment="milleleaf node ba4ce299-a52f-538b-9f7d-7c85d1a01466">'Use Phase_Grid'!$Q$265</definedName>
    <definedName name="ox_ba4d5bdb_4bd5_564f_a4a8_dd829552bd66" comment="milleleaf node ba4d5bdb-4bd5-564f-a4a8-dd829552bd66">'Use Phase'!$W$314</definedName>
    <definedName name="ox_ba4e56a4_9412_5c72_bab9_6a71f4af9e83" comment="milleleaf node ba4e56a4-9412-5c72-bab9-6a71f4af9e83">Production!$M$111</definedName>
    <definedName name="ox_ba544bf0_0d88_572f_b5aa_79943156b37f" comment="milleleaf node ba544bf0-0d88-572f-b5aa-79943156b37f">'Heat map article'!$N$60</definedName>
    <definedName name="ox_ba54c1fb_3618_5666_aa32_68b135c1bde2" comment="milleleaf node ba54c1fb-3618-5666-aa32-68b135c1bde2">'Use Phase_Grid'!$J$257</definedName>
    <definedName name="ox_ba5c9b55_f451_5e2e_b24b_eba4ddc648d8" comment="milleleaf node ba5c9b55-f451-5e2e-b24b-eba4ddc648d8">'Use Phase'!$W$257</definedName>
    <definedName name="ox_ba5e22c7_c52e_566a_a087_f7048fd3739a" comment="milleleaf node ba5e22c7-c52e-566a-a087-f7048fd3739a">'Use Phase'!$Q$83</definedName>
    <definedName name="ox_ba5fb3e2_16e5_52ac_adaa_17a5bb56cb07" comment="milleleaf node ba5fb3e2-16e5-52ac-adaa-17a5bb56cb07">'Use Phase_Grid'!$P$74</definedName>
    <definedName name="ox_ba5ff09e_287d_59e7_9843_861e160232ae" comment="milleleaf node ba5ff09e-287d-59e7-9843-861e160232ae">Production!$B$37</definedName>
    <definedName name="ox_ba6040a9_3859_5d54_a5c8_16e73edb912c" comment="milleleaf node ba6040a9-3859-5d54-a5c8-16e73edb912c">Resume_SensAnal!$J$167</definedName>
    <definedName name="ox_ba60dea0_56c7_52cc_b575_e5445e02940c" comment="milleleaf node ba60dea0-56c7-52cc-b575-e5445e02940c">Resume_SensAnal!$AP$33</definedName>
    <definedName name="ox_ba61c89f_4640_5859_bdac_4ab50676c3e6" comment="milleleaf node ba61c89f-4640-5859-bdac-4ab50676c3e6">'Use Phase'!$K$175</definedName>
    <definedName name="ox_ba6268dc_cdfc_53b9_99de_1060455494ac" comment="milleleaf node ba6268dc-cdfc-53b9-99de-1060455494ac">'Heat map article'!$D$39</definedName>
    <definedName name="ox_ba64baca_28cf_54bd_81a2_f82828fa1739" comment="milleleaf node ba64baca-28cf-54bd-81a2-f82828fa1739">Production!$H$204</definedName>
    <definedName name="ox_ba6611dc_f3c8_5004_8b0f_f7e880b44249" comment="milleleaf node ba6611dc-f3c8-5004-8b0f-f7e880b44249">'Heat map article'!$Y$46</definedName>
    <definedName name="ox_ba688a0e_03e3_5afc_9387_65a4d8c2c040" comment="milleleaf node ba688a0e-03e3-5afc-9387-65a4d8c2c040">'Use Phase'!$AK$146</definedName>
    <definedName name="ox_ba7006e3_05d6_5848_800a_3ffd3f89e9b9" comment="milleleaf node ba7006e3-05d6-5848-800a-3ffd3f89e9b9">'Heat map article'!$Z$21</definedName>
    <definedName name="ox_ba745c8c_ead1_511a_989e_42b27e9d6f92" comment="milleleaf node ba745c8c-ead1-511a-989e-42b27e9d6f92">'Use Phase'!$AG$240</definedName>
    <definedName name="ox_ba74b68e_6f11_5a23_a860_256d936f8642" comment="milleleaf node ba74b68e-6f11-5a23-a860-256d936f8642">'Use Phase'!$AJ$305</definedName>
    <definedName name="ox_ba7e34a2_4ab4_52a9_b9c8_faf647bbf445" comment="milleleaf node ba7e34a2-4ab4-52a9-b9c8-faf647bbf445">Production!$Q$53</definedName>
    <definedName name="ox_ba8c58d0_698a_5747_b077_27b0eaae0a37" comment="milleleaf node ba8c58d0-698a-5747-b077-27b0eaae0a37">Production!$BO$157</definedName>
    <definedName name="ox_ba8c7bf8_8b38_51b6_9210_a576df8b77d3" comment="milleleaf node ba8c7bf8-8b38-51b6-9210-a576df8b77d3">Resume_SensAnal!$F$91</definedName>
    <definedName name="ox_ba928a24_3e16_5035_a3ab_12e2628613fe" comment="milleleaf node ba928a24-3e16-5035-a3ab-12e2628613fe">Graphs!$K$48</definedName>
    <definedName name="ox_ba9503b6_5fcf_5858_9644_949032cc8edc" comment="milleleaf node ba9503b6-5fcf-5858-9644-949032cc8edc">Resume_SensAnal!$K$7</definedName>
    <definedName name="ox_ba9a1245_0b26_56c8_a858_930b0dc1aa43" comment="milleleaf node ba9a1245-0b26-56c8-a858-930b0dc1aa43">'Use Phase'!$T$326</definedName>
    <definedName name="ox_ba9b3dda_3181_5beb_aeeb_45badb0bbd98" comment="milleleaf node ba9b3dda-3181-5beb-aeeb-45badb0bbd98">'Heat map article'!$AV$42</definedName>
    <definedName name="ox_ba9b9d73_1426_5ea9_a7f5_460ae9bd8e6d" comment="milleleaf node ba9b9d73-1426-5ea9-a7f5-460ae9bd8e6d">Graphs!$C$14</definedName>
    <definedName name="ox_ba9e2aaf_9127_5e7e_b03b_66a6ed7c25d0" comment="milleleaf node ba9e2aaf-9127-5e7e-b03b-66a6ed7c25d0">'Use Phase'!$AJ$185</definedName>
    <definedName name="ox_ba9ef7f6_5ffa_58f0_bdde_cea4ce9bf4a0" comment="milleleaf node ba9ef7f6-5ffa-58f0-bdde-cea4ce9bf4a0">'Use Phase'!$U$278</definedName>
    <definedName name="ox_baa14606_2fd0_57c8_99f5_3da0d05c416c" comment="milleleaf node baa14606-2fd0-57c8-99f5-3da0d05c416c">Resume_SensAnal!$AM$43</definedName>
    <definedName name="ox_baa43441_fe32_5124_a4f2_4c768a152cd4" comment="milleleaf node baa43441-fe32-5124-a4f2-4c768a152cd4">'Use Phase'!$N$43</definedName>
    <definedName name="ox_baa7d9ed_c835_5da2_a2fd_af4faf09053f" comment="milleleaf node baa7d9ed-c835-5da2-a2fd-af4faf09053f">'Use Phase_Grid'!$N$62</definedName>
    <definedName name="ox_baa886b6_420d_51ed_ba19_5c4729d91cd2" comment="milleleaf node baa886b6-420d-51ed-ba19-5c4729d91cd2">Recycling!$AA$93</definedName>
    <definedName name="ox_baa8bafb_da8b_5a54_9c68_ede9b1b46375" comment="milleleaf node baa8bafb-da8b-5a54-9c68-ede9b1b46375">'Use Phase'!$J$205</definedName>
    <definedName name="ox_baa9a4d4_7c81_502c_ae2b_b584b2fcd515" comment="milleleaf node baa9a4d4-7c81-502c-ae2b-b584b2fcd515">Production!$H$72</definedName>
    <definedName name="ox_baae102a_903d_569d_bf1e_1d83d05d0508" comment="milleleaf node baae102a-903d-569d-bf1e-1d83d05d0508">'Use Phase'!$U$146</definedName>
    <definedName name="ox_baafb671_29ab_57c0_95ff_cfa2e16ff6df" comment="milleleaf node baafb671-29ab-57c0-95ff-cfa2e16ff6df">'Use Phase_Grid'!$Q$25</definedName>
    <definedName name="ox_bab07596_9629_5fec_89d7_f78e6e1dd3b0" comment="milleleaf node bab07596-9629-5fec-89d7-f78e6e1dd3b0">'Use Phase_Grid'!$E$55</definedName>
    <definedName name="ox_bab140f0_1e93_5800_90a2_cf11083fd5dd" comment="milleleaf node bab140f0-1e93-5800-90a2-cf11083fd5dd">Recycling!$AH$166</definedName>
    <definedName name="ox_bab46e82_be93_599d_97de_2343fd336ea7" comment="milleleaf node bab46e82-be93-599d-97de-2343fd336ea7">'Use Phase_Grid'!$Q$7</definedName>
    <definedName name="ox_bab56e8f_5c4a_58d3_a36f_583e89dea1c5" comment="milleleaf node bab56e8f-5c4a-58d3-a36f-583e89dea1c5">Production!$R$62</definedName>
    <definedName name="ox_bab883fd_4ccb_504b_b373_43e0479ec726" comment="milleleaf node bab883fd-4ccb-504b-b373-43e0479ec726">'Heat map article'!$AO$14</definedName>
    <definedName name="ox_bab8c38c_1022_5205_8f4b_387df71d2b39" comment="milleleaf node bab8c38c-1022-5205-8f4b-387df71d2b39">'Use Phase_Grid'!$P$49</definedName>
    <definedName name="ox_babddc11_ef70_59c6_a020_8b5842532f46" comment="milleleaf node babddc11-ef70-59c6-a020-8b5842532f46">'Use Phase'!$AF$215</definedName>
    <definedName name="ox_babe4539_42ca_5798_9793_1445788e794e" comment="milleleaf node babe4539-42ca-5798-9793-1445788e794e">Resume_SensAnal!$AP$134</definedName>
    <definedName name="ox_bac61875_04d0_54f9_9d0b_a4c0cede6e03" comment="milleleaf node bac61875-04d0-54f9-9d0b-a4c0cede6e03">'Heat map article'!$L$126</definedName>
    <definedName name="ox_bac9d4d9_d146_5fdd_957c_44ab7db402df" comment="milleleaf node bac9d4d9-d146-5fdd-957c-44ab7db402df">'Use Phase'!$Q$208</definedName>
    <definedName name="ox_bacb1e20_bdcb_547d_a84a_7437c2e01582" comment="milleleaf node bacb1e20-bdcb-547d-a84a-7437c2e01582">'Use Phase_Grid'!$K$243</definedName>
    <definedName name="ox_bacd0f7c_07eb_53c9_9095_d463d37e00f5" comment="milleleaf node bacd0f7c-07eb-53c9-9095-d463d37e00f5">Production!$BE$185</definedName>
    <definedName name="ox_bacdbc63_37e9_53f6_91bb_532582e88668" comment="milleleaf node bacdbc63-37e9-53f6-91bb-532582e88668">'Heat map article'!$AB$21</definedName>
    <definedName name="ox_bace7726_3185_5f8c_9ee8_0a85289f2284" comment="milleleaf node bace7726-3185-5f8c-9ee8-0a85289f2284">'Use Phase_Grid'!$R$72</definedName>
    <definedName name="ox_bace91fc_a095_57c5_9c0f_0278add7f526" comment="milleleaf node bace91fc-a095-57c5-9c0f-0278add7f526">'Use Phase'!$P$160</definedName>
    <definedName name="ox_bacf0cdb_bfa0_5893_9b23_9322d846f88d" comment="milleleaf node bacf0cdb-bfa0-5893-9b23-9322d846f88d">Recycling!$AC$113</definedName>
    <definedName name="ox_bacf91f9_0908_5bdb_8fed_b62c58c38af8" comment="milleleaf node bacf91f9-0908-5bdb-8fed-b62c58c38af8">Production!$BO$204</definedName>
    <definedName name="ox_bad57b7b_ea4a_5f40_a40a_5918bc7eb653" comment="milleleaf node bad57b7b-ea4a-5f40-a40a-5918bc7eb653">'Use Phase'!$L$77</definedName>
    <definedName name="ox_bad8c92b_a83a_5038_8ac6_ea8e56656188" comment="milleleaf node bad8c92b-a83a-5038-8ac6-ea8e56656188">Resume_SensAnal!$AQ$58</definedName>
    <definedName name="ox_badb182a_3363_56e1_9f6b_95455d8dd769" comment="milleleaf node badb182a-3363-56e1-9f6b-95455d8dd769">Recycling!$AC$163</definedName>
    <definedName name="ox_bae2d5e2_1628_56c1_9bee_70b553026646" comment="milleleaf node bae2d5e2-1628-56c1-9bee-70b553026646">Resume_SensAnal!$H$115</definedName>
    <definedName name="ox_bae34bcc_860a_51ad_b7fe_3657a888fdd0" comment="milleleaf node bae34bcc-860a-51ad-b7fe-3657a888fdd0">Resume_SensAnal!$P$45</definedName>
    <definedName name="ox_bae3a4db_ace1_566f_a4f3_a8b8acb79383" comment="milleleaf node bae3a4db-ace1-566f-a4f3-a8b8acb79383">'Heat map article'!$C$75</definedName>
    <definedName name="ox_bae3e0f7_87d0_5064_aeb4_4c32a7896b68" comment="milleleaf node bae3e0f7-87d0-5064-aeb4-4c32a7896b68">'Use Phase'!$L$64</definedName>
    <definedName name="ox_bae6a6f8_368c_556b_a4c3_e8f3c3bcba93" comment="milleleaf node bae6a6f8-368c-556b-a4c3-e8f3c3bcba93">'Use Phase'!$AK$236</definedName>
    <definedName name="ox_bae9abac_2bd7_5318_8a98_3cdc59189c4c" comment="milleleaf node bae9abac-2bd7-5318-8a98-3cdc59189c4c">Graphs!$B$51</definedName>
    <definedName name="ox_baeb1be3_6114_5d00_8208_f8a168807b8f" comment="milleleaf node baeb1be3-6114-5d00-8208-f8a168807b8f">'Heat map article'!$AE$73</definedName>
    <definedName name="ox_baee7191_1f04_5ce8_b519_af072f18100e" comment="milleleaf node baee7191-1f04-5ce8-b519-af072f18100e">'Heat map article'!$R$46</definedName>
    <definedName name="ox_baf5887d_05a4_5204_99a7_2cc0b067100a" comment="milleleaf node baf5887d-05a4-5204-99a7-2cc0b067100a">'Use Phase_Grid'!$B$16</definedName>
    <definedName name="ox_baf74510_4a9c_5f17_938d_5a62531fc837" comment="milleleaf node baf74510-4a9c-5f17-938d-5a62531fc837">Resume_SensAnal!$M$192</definedName>
    <definedName name="ox_baf94a4c_ebd8_542f_a50b_59ba1ea33b06" comment="milleleaf node baf94a4c-ebd8-542f-a50b-59ba1ea33b06">Graphs!$O$65</definedName>
    <definedName name="ox_bafca86c_64bf_5fbc_a5f3_1d3284b55195" comment="milleleaf node bafca86c-64bf-5fbc-a5f3-1d3284b55195">Graphs!$K$37</definedName>
    <definedName name="ox_bafe877a_2313_5e06_975d_46ce3e77cc64" comment="milleleaf node bafe877a-2313-5e06-975d-46ce3e77cc64">Graphs!$I$29</definedName>
    <definedName name="ox_bb02c0fe_a523_5a88_99cc_077216c3818a" comment="milleleaf node bb02c0fe-a523-5a88-99cc-077216c3818a">Production!$Y$210</definedName>
    <definedName name="ox_bb02db66_7db5_5b43_97e8_3ff9eb151fc3" comment="milleleaf node bb02db66-7db5-5b43-97e8-3ff9eb151fc3">Resume_SensAnal!$C$111</definedName>
    <definedName name="ox_bb03fcde_60a4_57b8_84fc_7b61cee31191" comment="milleleaf node bb03fcde-60a4-57b8-84fc-7b61cee31191">Resume_SensAnal!$Q$216</definedName>
    <definedName name="ox_bb042bd7_da04_5109_99cc_dcf6060c0e22" comment="milleleaf node bb042bd7-da04-5109-99cc-dcf6060c0e22">'Use Phase_Grid'!$N$192</definedName>
    <definedName name="ox_bb079496_6061_5418_b760_25aeaad408d7" comment="milleleaf node bb079496-6061-5418-b760-25aeaad408d7">Resume_SensAnal!$C$55</definedName>
    <definedName name="ox_bb099f19_6f33_5999_a12e_605b27b7fc3e" comment="milleleaf node bb099f19-6f33-5999-a12e-605b27b7fc3e">Resume_SensAnal!$C$192</definedName>
    <definedName name="ox_bb0c480a_32ce_5fa1_886c_8b8404590d0d" comment="milleleaf node bb0c480a-32ce-5fa1-886c-8b8404590d0d">Resume_SensAnal!$P$99</definedName>
    <definedName name="ox_bb10b821_6725_5fe0_a90d_7177c68b00ce" comment="milleleaf node bb10b821-6725-5fe0-a90d-7177c68b00ce">Resume_SensAnal!$AE$105</definedName>
    <definedName name="ox_bb12ffab_ada7_593b_b495_c42196f918f6" comment="milleleaf node bb12ffab-ada7-593b-b495-c42196f918f6">Whisker_Sens!$C$13</definedName>
    <definedName name="ox_bb14386c_8ffd_5e31_9ecf_9ea5c5b29793" comment="milleleaf node bb14386c-8ffd-5e31-9ecf-9ea5c5b29793">'Use Phase'!$M$360</definedName>
    <definedName name="ox_bb180399_60fd_59dd_9369_cdfbc19c232c" comment="milleleaf node bb180399-60fd-59dd-9369-cdfbc19c232c">'Use Phase'!$AH$253</definedName>
    <definedName name="ox_bb2180b9_d887_5392_af5a_0857e96cd546" comment="milleleaf node bb2180b9-d887-5392-af5a-0857e96cd546">Resume_SensAnal!$AQ$59</definedName>
    <definedName name="ox_bb22194d_af60_541e_b2ad_e605cffaaf4b" comment="milleleaf node bb22194d-af60-541e-b2ad-e605cffaaf4b">Production!$H$52</definedName>
    <definedName name="ox_bb22254c_5879_55c9_88bf_833bbd8ff752" comment="milleleaf node bb22254c-5879-55c9-88bf-833bbd8ff752">Resume_SensAnal!$Q$194</definedName>
    <definedName name="ox_bb24baca_5a4b_5cc2_b4e6_2b1c17864516" comment="milleleaf node bb24baca-5a4b-5cc2-b4e6-2b1c17864516">'Heat map article'!$R$31</definedName>
    <definedName name="ox_bb267965_a43a_5dfb_9bcc_7864278c12e2" comment="milleleaf node bb267965-a43a-5dfb-9bcc-7864278c12e2">'Use Phase_Grid'!$Q$137</definedName>
    <definedName name="ox_bb2ffb27_1713_5528_9d8c_cfafe65b0bef" comment="milleleaf node bb2ffb27-1713-5528-9d8c-cfafe65b0bef">'Use Phase'!$AH$353</definedName>
    <definedName name="ox_bb30e93f_225a_5416_96db_7f8e3fbe3e21" comment="milleleaf node bb30e93f-225a-5416-96db-7f8e3fbe3e21">Production!$F$91</definedName>
    <definedName name="ox_bb34078d_0b26_5871_8d6c_6b5bb5ec80fd" comment="milleleaf node bb34078d-0b26-5871-8d6c-6b5bb5ec80fd">'Heat map article'!$I$8</definedName>
    <definedName name="ox_bb347428_6353_5b14_9b53_bc46337f3c73" comment="milleleaf node bb347428-6353-5b14-9b53-bc46337f3c73">Recycling!$AR$53</definedName>
    <definedName name="ox_bb35e3f1_2be5_59cd_9509_1e8350a3010e" comment="milleleaf node bb35e3f1-2be5-59cd-9509-1e8350a3010e">Recycling!$AU$77</definedName>
    <definedName name="ox_bb360e94_a1e9_522b_9a2e_4a08facfce4f" comment="milleleaf node bb360e94-a1e9-522b-9a2e-4a08facfce4f">'Use Phase_Grid'!$L$6</definedName>
    <definedName name="ox_bb36e677_7faf_5a2d_8dcc_b99de49b07c3" comment="milleleaf node bb36e677-7faf-5a2d-8dcc-b99de49b07c3">'Use Phase'!$AH$210</definedName>
    <definedName name="ox_bb385d9d_a922_516d_b54c_223de15547e2" comment="milleleaf node bb385d9d-a922-516d-b54c-223de15547e2">'Use Phase'!$P$265</definedName>
    <definedName name="ox_bb3cbfa9_b709_5d86_8170_962be4bb148a" comment="milleleaf node bb3cbfa9-b709-5d86-8170-962be4bb148a">'Heat map article'!$L$23</definedName>
    <definedName name="ox_bb3f633a_a6a1_50cd_88d4_7ad5bfacf849" comment="milleleaf node bb3f633a-a6a1-50cd-88d4-7ad5bfacf849">Resume_SensAnal!$AR$104</definedName>
    <definedName name="ox_bb43e585_d288_526f_9d9c_45bbeb4eeda9" comment="milleleaf node bb43e585-d288-526f-9d9c-45bbeb4eeda9">'Heat map article'!$AG$13</definedName>
    <definedName name="ox_bb46a82f_b9a4_565f_bc2e_2fed62b92b18" comment="milleleaf node bb46a82f-b9a4-565f-bc2e-2fed62b92b18">Resume_SensAnal!$AI$66</definedName>
    <definedName name="ox_bb505433_cf3d_5fe8_aaa5_8b286ecbcd4e" comment="milleleaf node bb505433-cf3d-5fe8-aaa5-8b286ecbcd4e">Graphs!$F$12</definedName>
    <definedName name="ox_bb520b83_779e_5bcc_9cf9_8309fea6dfd9" comment="milleleaf node bb520b83-779e-5bcc-9cf9-8309fea6dfd9">'Use Phase'!$P$67</definedName>
    <definedName name="ox_bb533dff_72f6_525a_b839_ce03bd96581b" comment="milleleaf node bb533dff-72f6-525a-b839-ce03bd96581b">Recycling!$BP$104</definedName>
    <definedName name="ox_bb53e06a_5e14_5389_9b30_df3e2e6b5dfe" comment="milleleaf node bb53e06a-5e14-5389-9b30-df3e2e6b5dfe">Resume_SensAnal!$E$188</definedName>
    <definedName name="ox_bb5506cb_6950_5c2d_a72c_c7b18a0634f9" comment="milleleaf node bb5506cb-6950-5c2d-a72c-c7b18a0634f9">'Heat map article'!$Z$90</definedName>
    <definedName name="ox_bb5790ed_0e89_5114_9508_e8573226575a" comment="milleleaf node bb5790ed-0e89-5114-9508-e8573226575a">Resume_SensAnal!$E$45</definedName>
    <definedName name="ox_bb582386_9eca_5437_99cc_160a36c1584f" comment="milleleaf node bb582386-9eca-5437-99cc-160a36c1584f">'Use Phase'!$V$348</definedName>
    <definedName name="ox_bb59b2d1_6d4d_552f_aa7e_6cb6795e0d6f" comment="milleleaf node bb59b2d1-6d4d-552f-aa7e-6cb6795e0d6f">'Heat map article'!$N$90</definedName>
    <definedName name="ox_bb6076e6_959b_5d69_b6ca_abde8f033b62" comment="milleleaf node bb6076e6-959b-5d69-b6ca-abde8f033b62">'Use Phase'!$J$284</definedName>
    <definedName name="ox_bb60d03d_329f_581e_868f_4977f9bfa09d" comment="milleleaf node bb60d03d-329f-581e-868f-4977f9bfa09d">Production!$V$74</definedName>
    <definedName name="ox_bb629632_3f6f_531f_b175_599274dfbbbf" comment="milleleaf node bb629632-3f6f-531f-b175-599274dfbbbf">Resume_SensAnal!$R$41</definedName>
    <definedName name="ox_bb647c92_4e4f_5209_a2a6_6fa462591c33" comment="milleleaf node bb647c92-4e4f-5209-a2a6-6fa462591c33">'Heat map article'!$H$30</definedName>
    <definedName name="ox_bb65b9ee_ec6e_5740_a352_6359e1801874" comment="milleleaf node bb65b9ee-ec6e-5740-a352-6359e1801874">'Use Phase'!$AF$264</definedName>
    <definedName name="ox_bb661912_7bc9_5bbc_a42a_2cd78b2858d8" comment="milleleaf node bb661912-7bc9-5bbc-a42a-2cd78b2858d8">Production!$AU$181</definedName>
    <definedName name="ox_bb66d58c_9889_5230_b772_b06969a6668e" comment="milleleaf node bb66d58c-9889-5230-b772-b06969a6668e">Recycling!$X$171</definedName>
    <definedName name="ox_bb68ec2a_c324_5202_b92d_8c35f33bbc95" comment="milleleaf node bb68ec2a-c324-5202-b92d-8c35f33bbc95">'Use Phase'!$Q$250</definedName>
    <definedName name="ox_bb6a0d96_b589_58e8_bb54_f05f2787aa60" comment="milleleaf node bb6a0d96-b589-58e8-bb54-f05f2787aa60">'Use Phase_Grid'!$S$164</definedName>
    <definedName name="ox_bb6d5559_2ed4_578f_a073_825edb67f25d" comment="milleleaf node bb6d5559-2ed4-578f-a073-825edb67f25d">Graphs!$O$22</definedName>
    <definedName name="ox_bb6d861e_bb7e_57f5_920a_8b30a86b01a9" comment="milleleaf node bb6d861e-bb7e-57f5-920a-8b30a86b01a9">'Heat map article'!$I$126</definedName>
    <definedName name="ox_bb6fc38f_2c74_5d32_8230_7cba8ccbb000" comment="milleleaf node bb6fc38f-2c74-5d32-8230-7cba8ccbb000">Production!$M$23</definedName>
    <definedName name="ox_bb6fd7b7_da69_5c0a_a8f5_b6d7b6fb2dd7" comment="milleleaf node bb6fd7b7-da69-5c0a-a8f5-b6d7b6fb2dd7">Resume_SensAnal!$Q$45</definedName>
    <definedName name="ox_bb75ac46_e060_5193_a2eb_98e9e8e6489d" comment="milleleaf node bb75ac46-e060-5193-a2eb-98e9e8e6489d">'Use Phase'!$M$212</definedName>
    <definedName name="ox_bb75c8f1_4181_5fe1_98d4_45e3c30171d7" comment="milleleaf node bb75c8f1-4181-5fe1-98d4-45e3c30171d7">Production!$G$149</definedName>
    <definedName name="ox_bb78bd19_4fc3_52fa_8882_54487fc668cf" comment="milleleaf node bb78bd19-4fc3-52fa-8882-54487fc668cf">Production!$AA$51</definedName>
    <definedName name="ox_bb7ca52d_fa80_56ed_abb2_94daae95730a" comment="milleleaf node bb7ca52d-fa80-56ed-abb2-94daae95730a">'Heat map article'!$AX$29</definedName>
    <definedName name="ox_bb80333c_dc35_508e_85cf_db944b2c71fc" comment="milleleaf node bb80333c-dc35-508e-85cf-db944b2c71fc">Recycling!$C$122</definedName>
    <definedName name="ox_bb836645_1e11_5c0e_9d93_970d630971b2" comment="milleleaf node bb836645-1e11-5c0e-9d93-970d630971b2">'Heat map article'!$G$141</definedName>
    <definedName name="ox_bb860d11_2228_5285_b9cc_208349aebabc" comment="milleleaf node bb860d11-2228-5285-b9cc-208349aebabc">'Use Phase'!$G$39</definedName>
    <definedName name="ox_bb87a231_bf74_5633_8dc3_bffbc544115b" comment="milleleaf node bb87a231-bf74-5633-8dc3-bffbc544115b">'Use Phase'!$K$155</definedName>
    <definedName name="ox_bb87bfe3_a38c_588d_a51b_243e0afa4c84" comment="milleleaf node bb87bfe3-a38c-588d-a51b-243e0afa4c84">Production!$AL$207</definedName>
    <definedName name="ox_bb885174_c4e4_5e33_80c0_6382901bfd32" comment="milleleaf node bb885174-c4e4-5e33-80c0-6382901bfd32">'Use Phase'!$J$324</definedName>
    <definedName name="ox_bb8894ef_0a0e_514c_ab02_f54fc39057dd" comment="milleleaf node bb8894ef-0a0e-514c-ab02-f54fc39057dd">'Use Phase'!$U$200</definedName>
    <definedName name="ox_bb8c7a95_6d46_5ffb_9bb3_3d7a550f915a" comment="milleleaf node bb8c7a95-6d46-5ffb-9bb3-3d7a550f915a">'Use Phase'!$AK$214</definedName>
    <definedName name="ox_bb8dbd06_1903_5328_824c_c055df9d223e" comment="milleleaf node bb8dbd06-1903-5328-824c-c055df9d223e">'Use Phase'!$AI$306</definedName>
    <definedName name="ox_bb8f927a_a8b3_5fb6_be9b_64969e585528" comment="milleleaf node bb8f927a-a8b3-5fb6-be9b-64969e585528">'Use Phase_Grid'!$W$140</definedName>
    <definedName name="ox_bb8fe096_f5c2_5d7e_ae8e_5eff02b368b0" comment="milleleaf node bb8fe096-f5c2-5d7e-ae8e-5eff02b368b0">Production!$O$227</definedName>
    <definedName name="ox_bb906485_bc2d_555c_a4bf_d00842bea7bb" comment="milleleaf node bb906485-bc2d-555c-a4bf-d00842bea7bb">Resume_SensAnal!$S$8</definedName>
    <definedName name="ox_bb92cbf1_4ffb_5b03_8df8_62f7b3fd82ae" comment="milleleaf node bb92cbf1-4ffb-5b03-8df8-62f7b3fd82ae">Recycling!$AZ$93</definedName>
    <definedName name="ox_bb9848ba_4292_5c2d_a888_96aac417d3e3" comment="milleleaf node bb9848ba-4292-5c2d-a888-96aac417d3e3">'Use Phase'!$L$120</definedName>
    <definedName name="ox_bb997468_fc69_5f44_b2c8_60138de21548" comment="milleleaf node bb997468-fc69-5f44-b2c8-60138de21548">Production!$BF$86</definedName>
    <definedName name="ox_bb9c5073_d5be_517c_90ee_4e2d36c17dec" comment="milleleaf node bb9c5073-d5be-517c-90ee-4e2d36c17dec">'Use Phase'!$AE$138</definedName>
    <definedName name="ox_bb9c9c5d_8fcb_543e_8667_cdedd481177a" comment="milleleaf node bb9c9c5d-8fcb-543e-8667-cdedd481177a">'Heat map article'!$U$149</definedName>
    <definedName name="ox_bb9df7dc_1199_50d3_970b_75516965c37a" comment="milleleaf node bb9df7dc-1199-50d3-970b-75516965c37a">Recycling!$AV$113</definedName>
    <definedName name="ox_bb9ec565_29a2_59ae_8b37_4711ce0970fe" comment="milleleaf node bb9ec565-29a2-59ae-8b37-4711ce0970fe">'Heat map article'!$C$29</definedName>
    <definedName name="ox_bb9eeaac_2da5_5712_b33d_0b2802d868f4" comment="milleleaf node bb9eeaac-2da5-5712-b33d-0b2802d868f4">Resume_SensAnal!$I$61</definedName>
    <definedName name="ox_bb9f8ad4_4d52_50a2_9803_0c353de722de" comment="milleleaf node bb9f8ad4-4d52-50a2-9803-0c353de722de">Recycling!$AZ$104</definedName>
    <definedName name="ox_bba1dfd4_a8c6_52cb_b7df_15c35cc9da13" comment="milleleaf node bba1dfd4-a8c6-52cb-b7df-15c35cc9da13">'Use Phase_Grid'!$R$151</definedName>
    <definedName name="ox_bba8708b_0f69_5640_9e83_775b439d47ac" comment="milleleaf node bba8708b-0f69-5640-9e83-775b439d47ac">Production!$AU$149</definedName>
    <definedName name="ox_bba9284b_c6fd_55b1_9702_e57864ae2835" comment="milleleaf node bba9284b-c6fd-55b1-9702-e57864ae2835">'Use Phase'!$P$114</definedName>
    <definedName name="ox_bba9790a_3089_5f6e_a644_cda05926702e" comment="milleleaf node bba9790a-3089-5f6e-a644-cda05926702e">Production!$O$179</definedName>
    <definedName name="ox_bbaa2d22_250b_50be_bf7e_5f2acca1c117" comment="milleleaf node bbaa2d22-250b-50be-bf7e-5f2acca1c117">'Use Phase_Grid'!$R$198</definedName>
    <definedName name="ox_bbaa43b3_2441_57a7_870f_cff1dfedd2f0" comment="milleleaf node bbaa43b3-2441-57a7-870f-cff1dfedd2f0">'Use Phase_Grid'!$O$256</definedName>
    <definedName name="ox_bbac4587_d00d_5016_80b1_9c6de0f267d6" comment="milleleaf node bbac4587-d00d-5016-80b1-9c6de0f267d6">Production!$Q$35</definedName>
    <definedName name="ox_bbae6714_dd1c_5ed3_b81f_1de7d61754de" comment="milleleaf node bbae6714-dd1c-5ed3-b81f-1de7d61754de">Recycling!$BR$116</definedName>
    <definedName name="ox_bbaeebb0_63b4_5bcf_af4f_3785f4952b65" comment="milleleaf node bbaeebb0-63b4-5bcf-af4f-3785f4952b65">Resume_SensAnal!$J$88</definedName>
    <definedName name="ox_bbb14517_aefe_53c8_8362_a0afc529f53d" comment="milleleaf node bbb14517-aefe-53c8-8362-a0afc529f53d">'Use Phase'!$P$153</definedName>
    <definedName name="ox_bbba1303_78d8_5053_a2c1_187807137405" comment="milleleaf node bbba1303-78d8-5053-a2c1-187807137405">'Use Phase_Grid'!$W$200</definedName>
    <definedName name="ox_bbbc028c_8606_5180_a457_11a28cc2f345" comment="milleleaf node bbbc028c-8606-5180-a457-11a28cc2f345">Production!$I$234</definedName>
    <definedName name="ox_bbbd1d0f_546b_5aeb_9cbf_9bc3dfcfc467" comment="milleleaf node bbbd1d0f-546b-5aeb-9cbf-9bc3dfcfc467">'Heat map article'!$AD$63</definedName>
    <definedName name="ox_bbbd64d3_2ce5_566b_b1bc_6e3ad68193de" comment="milleleaf node bbbd64d3-2ce5-566b-b1bc-6e3ad68193de">Production!$AT$158</definedName>
    <definedName name="ox_bbbe1bce_baac_5842_8c4c_2fe94e87273b" comment="milleleaf node bbbe1bce-baac-5842-8c4c-2fe94e87273b">Resume_SensAnal!$M$207</definedName>
    <definedName name="ox_bbbf5e9d_176e_5899_a09e_397848a6bc33" comment="milleleaf node bbbf5e9d-176e-5899-a09e-397848a6bc33">'Use Phase_Grid'!$V$152</definedName>
    <definedName name="ox_bbc008b7_b8a7_53e4_98ec_0987b4bf1b0f" comment="milleleaf node bbc008b7-b8a7-53e4-98ec-0987b4bf1b0f">Resume_SensAnal!$AO$88</definedName>
    <definedName name="ox_bbc33494_16e7_5192_9b81_5a47c65c5684" comment="milleleaf node bbc33494-16e7-5192-9b81-5a47c65c5684">'Heat map article'!$L$120</definedName>
    <definedName name="ox_bbc6e771_9536_58e1_a2ee_9736f9e72b55" comment="milleleaf node bbc6e771-9536-58e1-a2ee-9736f9e72b55">Recycling!$O$142</definedName>
    <definedName name="ox_bbca763f_8985_5d78_a9b1_3ca13ca64544" comment="milleleaf node bbca763f-8985-5d78-a9b1-3ca13ca64544">Recycling!$AW$138</definedName>
    <definedName name="ox_bbcf6270_9aef_5652_bed0_95b82abdc2b9" comment="milleleaf node bbcf6270-9aef-5652-bed0-95b82abdc2b9">Resume_SensAnal!$AG$78</definedName>
    <definedName name="ox_bbcf86a7_f559_57dc_8240_f3da9f87cf3b" comment="milleleaf node bbcf86a7-f559-57dc-8240-f3da9f87cf3b">Resume_SensAnal!$M$92</definedName>
    <definedName name="ox_bbd72ed2_7aa3_54f8_9edf_e06cebab9aee" comment="milleleaf node bbd72ed2-7aa3-54f8-9edf-e06cebab9aee">'Use Phase_Grid'!$L$82</definedName>
    <definedName name="ox_bbde8e23_63e9_5a1f_aa84_5608e29664b6" comment="milleleaf node bbde8e23-63e9-5a1f-aa84-5608e29664b6">'Use Phase'!$N$52</definedName>
    <definedName name="ox_bbe0f066_e3ea_555c_a551_7d61d77b0388" comment="milleleaf node bbe0f066-e3ea-555c-a551-7d61d77b0388">Recycling!$Q$199</definedName>
    <definedName name="ox_bbe1ae8c_3c63_52a6_a6b0_9a3b97c84733" comment="milleleaf node bbe1ae8c-3c63-52a6-a6b0-9a3b97c84733">'Heat map article'!$AF$66</definedName>
    <definedName name="ox_bbe33246_d950_5e35_b25a_587e163ff2e5" comment="milleleaf node bbe33246-d950-5e35-b25a-587e163ff2e5">Resume_SensAnal!$M$163</definedName>
    <definedName name="ox_bbe570de_59bc_5a15_bf23_2437781ed665" comment="milleleaf node bbe570de-59bc-5a15-bf23-2437781ed665">Graphs!$E$23</definedName>
    <definedName name="ox_bbe577d5_3b28_5453_9dcc_e2e93ca439c6" comment="milleleaf node bbe577d5-3b28-5453-9dcc-e2e93ca439c6">'Heat map article'!$P$23</definedName>
    <definedName name="ox_bbe6e175_45e5_5f8a_988a_7f9f1800780c" comment="milleleaf node bbe6e175-45e5-5f8a-988a-7f9f1800780c">Resume_SensAnal!$J$124</definedName>
    <definedName name="ox_bbea63eb_f85b_5225_ac26_d8858291acf3" comment="milleleaf node bbea63eb-f85b-5225-ac26-d8858291acf3">'Use Phase'!$F$59</definedName>
    <definedName name="ox_bbee758f_eaa8_5788_999a_ea28f6e7970a" comment="milleleaf node bbee758f-eaa8-5788-999a-ea28f6e7970a">Production!$R$26</definedName>
    <definedName name="ox_bbef5b4c_3ed5_53da_a92a_39282f835f31" comment="milleleaf node bbef5b4c-3ed5-53da-a92a-39282f835f31">'Heat map article'!$E$156</definedName>
    <definedName name="ox_bbf1d5dd_a9fd_53c8_9535_d56b98dd5fb9" comment="milleleaf node bbf1d5dd-a9fd-53c8-9535-d56b98dd5fb9">Graphs!$C$60</definedName>
    <definedName name="ox_bbf29981_5750_5c9f_b59e_ed9d4c90c1ec" comment="milleleaf node bbf29981-5750-5c9f-b59e-ed9d4c90c1ec">'Use Phase_Grid'!$O$142</definedName>
    <definedName name="ox_bbf2a3cd_495c_59b2_b34d_eb5a55b04b76" comment="milleleaf node bbf2a3cd-495c-59b2-b34d-eb5a55b04b76">Production!$BO$199</definedName>
    <definedName name="ox_bbf442a4_c921_59bd_b7e1_9c46e88a4861" comment="milleleaf node bbf442a4-c921-59bd-b7e1-9c46e88a4861">Graphs!$H$4</definedName>
    <definedName name="ox_bbf591c4_5eb6_5e98_afdd_b9ccc78ba911" comment="milleleaf node bbf591c4-5eb6-5e98-afdd-b9ccc78ba911">Resume_SensAnal!$R$198</definedName>
    <definedName name="ox_bbf79c43_1db8_51b6_b373_423f89ea778b" comment="milleleaf node bbf79c43-1db8-51b6-b373-423f89ea778b">'Use Phase'!$N$392</definedName>
    <definedName name="ox_bbf9ae2b_9e21_537c_a775_cc1f185b4a20" comment="milleleaf node bbf9ae2b-9e21-537c-a775-cc1f185b4a20">'Heat map article'!$L$106</definedName>
    <definedName name="ox_bbfa46f0_3f97_50f1_9377_b93399b97056" comment="milleleaf node bbfa46f0-3f97-50f1-9377-b93399b97056">Graphs!$B$33</definedName>
    <definedName name="ox_bbfbd260_f710_5fa5_bc77_27f77b1aa09f" comment="milleleaf node bbfbd260-f710-5fa5-bc77-27f77b1aa09f">Recycling!$H$87</definedName>
    <definedName name="ox_bbfbf560_2944_5ddf_9d34_9d8446c2b95c" comment="milleleaf node bbfbf560-2944-5ddf-9d34-9d8446c2b95c">'Use Phase'!$AK$198</definedName>
    <definedName name="ox_bbfe8b9b_269a_5e80_9d8a_3a63cfa37c2e" comment="milleleaf node bbfe8b9b-269a-5e80-9d8a-3a63cfa37c2e">Recycling!$BF$123</definedName>
    <definedName name="ox_bbff00f1_98e5_56c5_927b_67a442cdb0b6" comment="milleleaf node bbff00f1-98e5-56c5-927b-67a442cdb0b6">'Heat map article'!$U$97</definedName>
    <definedName name="ox_bbff500d_f6b5_5445_a61a_4877c4a4558f" comment="milleleaf node bbff500d-f6b5-5445-a61a-4877c4a4558f">'Use Phase'!$L$199</definedName>
    <definedName name="ox_bc003c07_5f5a_5538_a547_786d5eb9eadf" comment="milleleaf node bc003c07-5f5a-5538-a547-786d5eb9eadf">'Use Phase'!$V$222</definedName>
    <definedName name="ox_bc03146b_955e_53e1_acd3_fc9d284a0661" comment="milleleaf node bc03146b-955e-53e1-acd3-fc9d284a0661">Recycling!$BL$324</definedName>
    <definedName name="ox_bc040f76_3014_50e7_8ca7_3ce9ea745880" comment="milleleaf node bc040f76-3014-50e7-8ca7-3ce9ea745880">Production!$K$133</definedName>
    <definedName name="ox_bc05bcea_fd65_5848_8d3d_82473f95ecfa" comment="milleleaf node bc05bcea-fd65-5848-8d3d-82473f95ecfa">'Heat map article'!$F$82</definedName>
    <definedName name="ox_bc0c2d32_4a53_535a_9b13_d94cecac7071" comment="milleleaf node bc0c2d32-4a53-535a-9b13-d94cecac7071">'Use Phase'!$N$4</definedName>
    <definedName name="ox_bc0e91b2_0b2b_5bb4_a13c_fa60dbf7de59" comment="milleleaf node bc0e91b2-0b2b-5bb4-a13c-fa60dbf7de59">'Heat map article'!$AO$40</definedName>
    <definedName name="ox_bc0fc00f_2c1e_514c_958e_1b6370fac078" comment="milleleaf node bc0fc00f-2c1e-514c-958e-1b6370fac078">Production!$H$44</definedName>
    <definedName name="ox_bc14046b_4a87_5bf3_96ae_6dda88b647ae" comment="milleleaf node bc14046b-4a87-5bf3-96ae-6dda88b647ae">Production!$AU$87</definedName>
    <definedName name="ox_bc1428ff_127e_5f09_9a98_441e88d0d42f" comment="milleleaf node bc1428ff-127e-5f09-9a98-441e88d0d42f">'Heat map article'!$W$67</definedName>
    <definedName name="ox_bc15928a_7705_5e3b_bb9a_4043d62052dc" comment="milleleaf node bc15928a-7705-5e3b-bb9a-4043d62052dc">'Use Phase'!$W$279</definedName>
    <definedName name="ox_bc162fd0_284e_5aef_af08_635378648c9e" comment="milleleaf node bc162fd0-284e-5aef-af08-635378648c9e">Recycling!$BK$321</definedName>
    <definedName name="ox_bc1a2ba6_2900_598a_b886_756d87c22d38" comment="milleleaf node bc1a2ba6-2900-598a-b886-756d87c22d38">'Heat map article'!$Y$37</definedName>
    <definedName name="ox_bc25075b_8ddf_5582_b0c8_6034f4b3489b" comment="milleleaf node bc25075b-8ddf-5582-b0c8-6034f4b3489b">Production!$AL$218</definedName>
    <definedName name="ox_bc297eed_a54f_5b33_8376_7a5545dae6af" comment="milleleaf node bc297eed-a54f-5b33-8376-7a5545dae6af">'Use Phase'!$J$133</definedName>
    <definedName name="ox_bc2cc7d4_cefd_5fbe_a48b_5732323cfffd" comment="milleleaf node bc2cc7d4-cefd-5fbe-a48b-5732323cfffd">'Use Phase_Grid'!$Q$197</definedName>
    <definedName name="ox_bc2fd1b6_2918_5bcf_bc70_6bbbfc16dcbd" comment="milleleaf node bc2fd1b6-2918-5bcf-bc70-6bbbfc16dcbd">'Use Phase'!$O$80</definedName>
    <definedName name="ox_bc306280_bc41_55b5_9550_533cc855b9f4" comment="milleleaf node bc306280-bc41-55b5-9550-533cc855b9f4">'Use Phase'!$Q$36</definedName>
    <definedName name="ox_bc34aa73_dd10_5383_b765_e180cceeb66c" comment="milleleaf node bc34aa73-dd10-5383-b765-e180cceeb66c">'Use Phase'!$AH$250</definedName>
    <definedName name="ox_bc38badf_75e4_52a9_8cce_a3a6ddeb7278" comment="milleleaf node bc38badf-75e4-52a9-8cce-a3a6ddeb7278">'Use Phase'!$P$50</definedName>
    <definedName name="ox_bc38f67d_0a7d_5e71_8840_e7769a630b9b" comment="milleleaf node bc38f67d-0a7d-5e71-8840-e7769a630b9b">Production!$K$24</definedName>
    <definedName name="ox_bc39d421_be77_5ccd_82b5_1a273f8a5c19" comment="milleleaf node bc39d421-be77-5ccd-82b5-1a273f8a5c19">Resume_SensAnal!$Q$119</definedName>
    <definedName name="ox_bc3e52c9_550b_5a98_9c93_e965f54505df" comment="milleleaf node bc3e52c9-550b-5a98-9c93-e965f54505df">Resume_SensAnal!$F$219</definedName>
    <definedName name="ox_bc4660b8_a034_58da_be91_d06fa9e9c5cd" comment="milleleaf node bc4660b8-a034-58da-be91-d06fa9e9c5cd">'Use Phase'!$L$61</definedName>
    <definedName name="ox_bc473b13_a6b9_557a_b85c_1ee1338bb764" comment="milleleaf node bc473b13-a6b9-557a-b85c-1ee1338bb764">'Use Phase_Grid'!$Q$50</definedName>
    <definedName name="ox_bc49d327_4fb1_520e_930c_1665bb7d10c4" comment="milleleaf node bc49d327-4fb1-520e-930c-1665bb7d10c4">Recycling!$V$99</definedName>
    <definedName name="ox_bc4a7b99_bcf9_5050_9ccc_8cccbf5d35d6" comment="milleleaf node bc4a7b99-bcf9-5050-9ccc-8cccbf5d35d6">Resume_SensAnal!$AH$63</definedName>
    <definedName name="ox_bc4a88bd_14a8_5fbd_904b_9a1dc75c3073" comment="milleleaf node bc4a88bd-14a8-5fbd-904b-9a1dc75c3073">'Use Phase'!$AJ$225</definedName>
    <definedName name="ox_bc4d6e03_1880_52bf_aabd_8dcbce557b2e" comment="milleleaf node bc4d6e03-1880-52bf-aabd-8dcbce557b2e">Recycling!$AC$109</definedName>
    <definedName name="ox_bc4dc0f5_b3ea_54b2_91e6_814484163ddd" comment="milleleaf node bc4dc0f5-b3ea-54b2-91e6-814484163ddd">'Heat map article'!$C$128</definedName>
    <definedName name="ox_bc4e4b7d_e293_5ec9_8f25_cc372522a01c" comment="milleleaf node bc4e4b7d-e293-5ec9-8f25-cc372522a01c">'Use Phase'!$L$209</definedName>
    <definedName name="ox_bc51a64e_8ca0_5354_8746_4f449ba98e67" comment="milleleaf node bc51a64e-8ca0-5354-8746-4f449ba98e67">'Use Phase_Grid'!$C$39</definedName>
    <definedName name="ox_bc5287bd_5649_5da6_b58f_3815bad9c421" comment="milleleaf node bc5287bd-5649-5da6-b58f-3815bad9c421">'Use Phase'!$AK$144</definedName>
    <definedName name="ox_bc530616_b4d3_5c85_9e62_543b3762db9e" comment="milleleaf node bc530616-b4d3-5c85-9e62-543b3762db9e">Resume_SensAnal!$J$213</definedName>
    <definedName name="ox_bc537cad_2054_5c00_96be_8a69e183835b" comment="milleleaf node bc537cad-2054-5c00-96be-8a69e183835b">Resume_SensAnal!$AK$71</definedName>
    <definedName name="ox_bc5ae6cc_8690_563b_942e_a5fa3dfaf0c1" comment="milleleaf node bc5ae6cc-8690-563b-942e-a5fa3dfaf0c1">Production!$M$169</definedName>
    <definedName name="ox_bc676bbb_c5cd_5961_af99_4bba39367594" comment="milleleaf node bc676bbb-c5cd-5961-af99-4bba39367594">Production!$BO$84</definedName>
    <definedName name="ox_bc6857c1_d9ee_5e20_b05d_d192cf1046d3" comment="milleleaf node bc6857c1-d9ee-5e20-b05d-d192cf1046d3">'Heat map article'!$C$24</definedName>
    <definedName name="ox_bc68f95f_1b16_5f93_9fc5_5cd454251be6" comment="milleleaf node bc68f95f-1b16-5f93-9fc5-5cd454251be6">'Use Phase'!$AG$339</definedName>
    <definedName name="ox_bc6d1974_1e8b_5898_87fb_67ef4b887341" comment="milleleaf node bc6d1974-1e8b-5898-87fb-67ef4b887341">'Use Phase'!$N$197</definedName>
    <definedName name="ox_bc713925_60b4_521e_b73f_85b0690ef2f3" comment="milleleaf node bc713925-60b4-521e-b73f-85b0690ef2f3">Resume_SensAnal!$P$151</definedName>
    <definedName name="ox_bc779477_0d2c_5769_a5cc_13e769dd32b4" comment="milleleaf node bc779477-0d2c-5769-a5cc-13e769dd32b4">'Use Phase'!$AG$330</definedName>
    <definedName name="ox_bc79306f_3c21_55ef_85a7_782c71ce0a7b" comment="milleleaf node bc79306f-3c21-55ef-85a7-782c71ce0a7b">Production!$K$71</definedName>
    <definedName name="ox_bc7ff63d_b9ab_5e48_8e77_105766719fd3" comment="milleleaf node bc7ff63d-b9ab-5e48-8e77-105766719fd3">'Heat map article'!$M$119</definedName>
    <definedName name="ox_bc847c75_ae6f_5c83_ae9f_f890e8dd091a" comment="milleleaf node bc847c75-ae6f-5c83-ae9f-f890e8dd091a">'Heat map article'!$AN$45</definedName>
    <definedName name="ox_bc8505ec_ebc0_5e37_bddd_41325838864f" comment="milleleaf node bc8505ec-ebc0-5e37-bddd-41325838864f">Recycling!$H$130</definedName>
    <definedName name="ox_bc87c52e_7e5f_5307_bcd3_91f76297f7cf" comment="milleleaf node bc87c52e-7e5f-5307-bcd3-91f76297f7cf">'Use Phase'!$M$71</definedName>
    <definedName name="ox_bc8dde64_7977_5994_b64a_56663d0d4ab1" comment="milleleaf node bc8dde64-7977-5994-b64a-56663d0d4ab1">'Use Phase'!$K$284</definedName>
    <definedName name="ox_bc965c87_8960_5d7a_8055_41b3c6de2c03" comment="milleleaf node bc965c87-8960-5d7a-8055-41b3c6de2c03">'Use Phase'!$K$86</definedName>
    <definedName name="ox_bc9d1311_0da8_58bd_ac9e_cc31895f2162" comment="milleleaf node bc9d1311-0da8-58bd-ac9e-cc31895f2162">Graphs!$D$8</definedName>
    <definedName name="ox_bc9e568d_7af1_59a1_83f7_a5cfe4cd5239" comment="milleleaf node bc9e568d-7af1-59a1-83f7-a5cfe4cd5239">Whisker_Sens!$E$9</definedName>
    <definedName name="ox_bca20fee_6fea_51f8_b982_d249f069055e" comment="milleleaf node bca20fee-6fea-51f8-b982-d249f069055e">Resume_SensAnal!$I$140</definedName>
    <definedName name="ox_bca30e2d_350a_5d21_adc0_35e0362134e1" comment="milleleaf node bca30e2d-350a-5d21-adc0-35e0362134e1">Production!$AJ$55</definedName>
    <definedName name="ox_bca674fc_d0b6_5f0b_a470_74f4b88bba38" comment="milleleaf node bca674fc-d0b6-5f0b-a470-74f4b88bba38">Production!$AV$20</definedName>
    <definedName name="ox_bca7099c_a2e7_5ac4_8a95_e49cc73ae478" comment="milleleaf node bca7099c-a2e7-5ac4-8a95-e49cc73ae478">'Heat map article'!$F$10</definedName>
    <definedName name="ox_bca8b764_1a15_519c_a057_e18182dbdae3" comment="milleleaf node bca8b764-1a15-519c-a057-e18182dbdae3">'Use Phase_Grid'!$Q$34</definedName>
    <definedName name="ox_bca9721f_baf8_59d0_879a_bf802f2f8696" comment="milleleaf node bca9721f-baf8-59d0-879a-bf802f2f8696">'Use Phase'!$R$67</definedName>
    <definedName name="ox_bcac8e07_f3f1_5694_b410_dc63a71b0f33" comment="milleleaf node bcac8e07-f3f1-5694-b410-dc63a71b0f33">Recycling!$BG$103</definedName>
    <definedName name="ox_bcae8b8d_13a2_5edf_9fe0_3f6f8f22f831" comment="milleleaf node bcae8b8d-13a2-5edf-9fe0-3f6f8f22f831">Production!$AJ$193</definedName>
    <definedName name="ox_bcaec3c1_285f_530b_89b9_0f81496e90c3" comment="milleleaf node bcaec3c1-285f-530b-89b9-0f81496e90c3">'Heat map article'!$W$127</definedName>
    <definedName name="ox_bcb14d47_6619_5454_ad3d_d1269037f54e" comment="milleleaf node bcb14d47-6619-5454-ad3d-d1269037f54e">'Heat map article'!$AW$35</definedName>
    <definedName name="ox_bcb3fed3_f61d_5808_977f_cf35709dd852" comment="milleleaf node bcb3fed3-f61d-5808-977f-cf35709dd852">Resume_SensAnal!$P$95</definedName>
    <definedName name="ox_bcb47fa9_8911_530b_940b_2e73f47597b5" comment="milleleaf node bcb47fa9-8911-530b-940b-2e73f47597b5">'Use Phase'!$AH$183</definedName>
    <definedName name="ox_bcb7eec1_00e5_559f_b8e8_764bd2501cd7" comment="milleleaf node bcb7eec1-00e5-559f-b8e8-764bd2501cd7">'Use Phase_Grid'!$P$60</definedName>
    <definedName name="ox_bcbc8643_6f39_5da9_ad0c_67a7d1b3bc26" comment="milleleaf node bcbc8643-6f39-5da9-ad0c-67a7d1b3bc26">'Heat map article'!$L$117</definedName>
    <definedName name="ox_bcbd7cd5_807c_54a3_bcbe_fd0f9f12f2ee" comment="milleleaf node bcbd7cd5-807c-54a3-bcbe-fd0f9f12f2ee">Resume_SensAnal!$AG$87</definedName>
    <definedName name="ox_bcbed1ed_f8dc_5245_9636_1f799d681fea" comment="milleleaf node bcbed1ed-f8dc-5245-9636-1f799d681fea">'Heat map article'!$D$117</definedName>
    <definedName name="ox_bcc1169e_9b05_5018_94c5_dd2323a25137" comment="milleleaf node bcc1169e-9b05-5018-94c5-dd2323a25137">'Heat map article'!$AG$50</definedName>
    <definedName name="ox_bcc3e227_332a_5fef_bf4d_d8f99dfdb303" comment="milleleaf node bcc3e227-332a-5fef-bf4d-d8f99dfdb303">'Heat map article'!$E$8</definedName>
    <definedName name="ox_bcc6e7ce_d3cd_5e4d_8275_4c63165501e2" comment="milleleaf node bcc6e7ce-d3cd-5e4d-8275-4c63165501e2">'Use Phase_Grid'!$S$201</definedName>
    <definedName name="ox_bcc94462_5d47_56f1_aba5_52a2e8a0c58d" comment="milleleaf node bcc94462-5d47-56f1-aba5-52a2e8a0c58d">'Heat map article'!$AE$154</definedName>
    <definedName name="ox_bcca3152_5c1a_5cb9_9886_fab45efba3da" comment="milleleaf node bcca3152-5c1a-5cb9-9886-fab45efba3da">Resume_SensAnal!$R$135</definedName>
    <definedName name="ox_bccaff94_5fe5_582e_98ea_5c06e33d2cae" comment="milleleaf node bccaff94-5fe5-582e-98ea-5c06e33d2cae">Graphs!$G$52</definedName>
    <definedName name="ox_bcce2d73_e02c_557d_976c_4473043ef857" comment="milleleaf node bcce2d73-e02c-557d-976c-4473043ef857">Whisker_Sens!$D$20</definedName>
    <definedName name="ox_bcce38bd_1110_50c3_89e3_476447c8f7de" comment="milleleaf node bcce38bd-1110-50c3-89e3-476447c8f7de">'Use Phase'!$N$128</definedName>
    <definedName name="ox_bccec000_7bd2_5b52_8215_744fdf429c27" comment="milleleaf node bccec000-7bd2-5b52-8215-744fdf429c27">Resume_SensAnal!$R$31</definedName>
    <definedName name="ox_bcd0dd0b_1a5d_5d5b_a846_1d07758aba86" comment="milleleaf node bcd0dd0b-1a5d-5d5b-a846-1d07758aba86">Production!$AZ$4</definedName>
    <definedName name="ox_bcd9900f_3832_57d6_ad3e_226ee7493414" comment="milleleaf node bcd9900f-3832-57d6-ad3e-226ee7493414">Resume_SensAnal!$AI$46</definedName>
    <definedName name="ox_bcdc54c9_ad88_5212_acf3_f58b8ffb276e" comment="milleleaf node bcdc54c9-ad88-5212-acf3-f58b8ffb276e">'Heat map article'!$AE$101</definedName>
    <definedName name="ox_bce1559b_5dc9_55a7_92d4_17749026d1de" comment="milleleaf node bce1559b-5dc9-55a7-92d4-17749026d1de">'Heat map article'!$V$83</definedName>
    <definedName name="ox_bce7df03_c0f9_5c69_b5d9_ece348b32001" comment="milleleaf node bce7df03-c0f9-5c69-b5d9-ece348b32001">'Heat map article'!$Z$153</definedName>
    <definedName name="ox_bce92550_103a_5e2c_a8c5_62b5e1a5306a" comment="milleleaf node bce92550-103a-5e2c-a8c5-62b5e1a5306a">Production!$V$73</definedName>
    <definedName name="ox_bce97fb4_8497_596b_9d3f_9454daafd0ab" comment="milleleaf node bce97fb4-8497-596b-9d3f-9454daafd0ab">'Use Phase'!$AE$251</definedName>
    <definedName name="ox_bcea870a_610e_582f_9118_c5ce90902239" comment="milleleaf node bcea870a-610e-582f-9118-c5ce90902239">Production!$AA$83</definedName>
    <definedName name="ox_bceae325_4884_58f5_b54d_143b91369a2f" comment="milleleaf node bceae325-4884-58f5-b54d-143b91369a2f">Resume_SensAnal!$G$135</definedName>
    <definedName name="ox_bcebd73f_94c9_519c_88a1_b51fac1c05f8" comment="milleleaf node bcebd73f-94c9-519c-88a1-b51fac1c05f8">Graphs!$N$6</definedName>
    <definedName name="ox_bcee9973_b5c8_514d_9875_e3ec0ba9920f" comment="milleleaf node bcee9973-b5c8-514d-9875-e3ec0ba9920f">Resume_SensAnal!$M$48</definedName>
    <definedName name="ox_bcef7c28_f13c_5e52_a556_b2033f9f4dcd" comment="milleleaf node bcef7c28-f13c-5e52-a556-b2033f9f4dcd">'Heat map article'!$AB$52</definedName>
    <definedName name="ox_bcf03865_d891_5e3c_a18b_d1ce40c3bcf4" comment="milleleaf node bcf03865-d891-5e3c-a18b-d1ce40c3bcf4">'Heat map article'!$AG$32</definedName>
    <definedName name="ox_bcf39bd9_12ad_57a7_88d2_8b1951b716be" comment="milleleaf node bcf39bd9-12ad-57a7-88d2-8b1951b716be">'Use Phase'!$P$198</definedName>
    <definedName name="ox_bcf5ac81_bd6a_551f_9a3d_2e56e4c2037c" comment="milleleaf node bcf5ac81-bd6a-551f-9a3d-2e56e4c2037c">'Heat map article'!$AE$100</definedName>
    <definedName name="ox_bcf8a890_b678_5633_a76a_b4140ea11709" comment="milleleaf node bcf8a890-b678-5633-a76a-b4140ea11709">'Heat map article'!$U$131</definedName>
    <definedName name="ox_bcfce127_aa52_516f_ab7a_e4d03fbac592" comment="milleleaf node bcfce127-aa52-516f-ab7a-e4d03fbac592">Recycling!$E$95</definedName>
    <definedName name="ox_bcfda02b_a620_5b46_8225_2987d953ed11" comment="milleleaf node bcfda02b-a620-5b46-8225-2987d953ed11">Recycling!$AP$11</definedName>
    <definedName name="ox_bd028d50_fc16_558b_931f_6fe9660e9132" comment="milleleaf node bd028d50-fc16-558b-931f-6fe9660e9132">'Heat map article'!$I$109</definedName>
    <definedName name="ox_bd05c29d_a2bd_53a0_bf5a_46e4014c4bdf" comment="milleleaf node bd05c29d-a2bd-53a0-bf5a-46e4014c4bdf">'Heat map article'!$M$134</definedName>
    <definedName name="ox_bd081bc4_0a81_561a_ab97_dfe93ad9dbeb" comment="milleleaf node bd081bc4-0a81-561a-ab97-dfe93ad9dbeb">Resume_SensAnal!$AG$64</definedName>
    <definedName name="ox_bd0a6795_4b6f_54c2_abdf_77bea725046f" comment="milleleaf node bd0a6795-4b6f-54c2-abdf-77bea725046f">Production!$J$126</definedName>
    <definedName name="ox_bd0a6f23_e944_5eed_b002_d9ceefbd8662" comment="milleleaf node bd0a6f23-e944-5eed-b002-d9ceefbd8662">Recycling!$CD$117</definedName>
    <definedName name="ox_bd0b3656_0750_5be2_9586_0424c3bb4cc1" comment="milleleaf node bd0b3656-0750-5be2-9586-0424c3bb4cc1">Recycling!$BH$106</definedName>
    <definedName name="ox_bd0d31cc_5894_5c93_b49f_7834f05b8504" comment="milleleaf node bd0d31cc-5894-5c93-b49f-7834f05b8504">Graphs!$N$32</definedName>
    <definedName name="ox_bd0f0fd9_5111_5dd3_b2bb_ed304effbd9f" comment="milleleaf node bd0f0fd9-5111-5dd3-b2bb-ed304effbd9f">Production!$L$27</definedName>
    <definedName name="ox_bd112696_762c_59d8_badd_2e44ffa01551" comment="milleleaf node bd112696-762c-59d8-badd-2e44ffa01551">Graphs!$H$12</definedName>
    <definedName name="ox_bd13d7fe_52b1_551d_86b6_8f0ee12c8e1c" comment="milleleaf node bd13d7fe-52b1-551d-86b6-8f0ee12c8e1c">Recycling!$L$127</definedName>
    <definedName name="ox_bd162ae9_2ee7_5f5e_86c3_74ecf77e42d8" comment="milleleaf node bd162ae9-2ee7-5f5e-86c3-74ecf77e42d8">Production!$R$16</definedName>
    <definedName name="ox_bd16e918_330b_5c6b_b25e_196daa64d9d4" comment="milleleaf node bd16e918-330b-5c6b-b25e-196daa64d9d4">'Heat map article'!$J$151</definedName>
    <definedName name="ox_bd18e8c3_14d6_544e_a64c_8d030d1cdf65" comment="milleleaf node bd18e8c3-14d6-544e-a64c-8d030d1cdf65">Recycling!$BA$82</definedName>
    <definedName name="ox_bd1cf021_71f5_5f6d_a1f4_8b40c9bbd0ed" comment="milleleaf node bd1cf021-71f5-5f6d-a1f4-8b40c9bbd0ed">'Use Phase'!$K$253</definedName>
    <definedName name="ox_bd1dfa26_a931_5378_9d26_8af86baf9189" comment="milleleaf node bd1dfa26-a931-5378-9d26-8af86baf9189">Resume_SensAnal!$K$33</definedName>
    <definedName name="ox_bd1e581c_59ac_5b63_a90b_ff496ab1aa0e" comment="milleleaf node bd1e581c-59ac-5b63-a90b-ff496ab1aa0e">Resume_SensAnal!$P$188</definedName>
    <definedName name="ox_bd200e72_d74d_506f_941a_c8babb487880" comment="milleleaf node bd200e72-d74d-506f-941a-c8babb487880">Production!$H$55</definedName>
    <definedName name="ox_bd237aab_525e_5afb_a22e_540a11c30341" comment="milleleaf node bd237aab-525e-5afb-a22e-540a11c30341">'Heat map article'!$N$103</definedName>
    <definedName name="ox_bd28c45f_3461_5c50_8137_fbdc6390186e" comment="milleleaf node bd28c45f-3461-5c50-8137-fbdc6390186e">Production!$H$127</definedName>
    <definedName name="ox_bd29d754_e795_501a_8a85_a6e9016a484a" comment="milleleaf node bd29d754-e795-501a-8a85-a6e9016a484a">'Heat map article'!$P$33</definedName>
    <definedName name="ox_bd2b171f_a9ff_5f35_8545_8efd2ac23321" comment="milleleaf node bd2b171f-a9ff-5f35-8545-8efd2ac23321">'Use Phase_Grid'!$N$211</definedName>
    <definedName name="ox_bd2b82b1_90e9_57d3_8ac1_0b4b4946132f" comment="milleleaf node bd2b82b1-90e9-57d3-8ac1-0b4b4946132f">Production!$G$46</definedName>
    <definedName name="ox_bd36496b_bd86_5aee_8e03_dfc2dc0a6f37" comment="milleleaf node bd36496b-bd86-5aee-8e03-dfc2dc0a6f37">Resume_SensAnal!$AL$100</definedName>
    <definedName name="ox_bd37fb96_4956_53ae_a755_4268272c6e3b" comment="milleleaf node bd37fb96-4956-53ae-a755-4268272c6e3b">Recycling!$AT$52</definedName>
    <definedName name="ox_bd380843_fbd0_57b1_a635_f206f206dea5" comment="milleleaf node bd380843-fbd0-57b1-a635-f206f206dea5">Resume_SensAnal!$D$147</definedName>
    <definedName name="ox_bd42a2d1_38e1_536e_b8d8_8d3b0e466590" comment="milleleaf node bd42a2d1-38e1-536e-b8d8-8d3b0e466590">Recycling!$AB$96</definedName>
    <definedName name="ox_bd45a835_fca5_5642_8977_a2d4a86142ef" comment="milleleaf node bd45a835-fca5-5642-8977-a2d4a86142ef">'Use Phase'!$K$91</definedName>
    <definedName name="ox_bd4628b9_e45f_523d_9826_5817dc6efda5" comment="milleleaf node bd4628b9-e45f-523d-9826-5817dc6efda5">'Heat map article'!$Q$6</definedName>
    <definedName name="ox_bd4a5963_7b84_59af_87b2_e98844d75ef6" comment="milleleaf node bd4a5963-7b84-59af-87b2-e98844d75ef6">'Use Phase'!$AK$163</definedName>
    <definedName name="ox_bd4cbd18_c72f_5b29_8d75_f71dd3394e49" comment="milleleaf node bd4cbd18-c72f-5b29-8d75-f71dd3394e49">Recycling!$BS$104</definedName>
    <definedName name="ox_bd503974_14cc_57a3_9f07_80ef773dafa5" comment="milleleaf node bd503974-14cc-57a3-9f07-80ef773dafa5">'Heat map article'!$I$139</definedName>
    <definedName name="ox_bd513d20_df7f_58df_9a68_6fccb988969d" comment="milleleaf node bd513d20-df7f-58df-9a68-6fccb988969d">'Heat map article'!$Y$80</definedName>
    <definedName name="ox_bd516d3a_8d9e_5bf8_8103_0433b9ea3f24" comment="milleleaf node bd516d3a-8d9e-5bf8-8103-0433b9ea3f24">'Use Phase'!$S$194</definedName>
    <definedName name="ox_bd5195a2_ad3f_5706_a339_347097e57d17" comment="milleleaf node bd5195a2-ad3f-5706-a339-347097e57d17">'Use Phase'!$S$338</definedName>
    <definedName name="ox_bd51bb5f_e0c2_57b2_becc_9111ef8c1b9c" comment="milleleaf node bd51bb5f-e0c2-57b2-becc-9111ef8c1b9c">Resume_SensAnal!$N$57</definedName>
    <definedName name="ox_bd527dfa_c14d_54eb_9e78_768ec3a6120b" comment="milleleaf node bd527dfa-c14d-54eb-9e78-768ec3a6120b">'Use Phase'!$J$44</definedName>
    <definedName name="ox_bd54be9a_959a_5596_9a4d_c0623f6328c1" comment="milleleaf node bd54be9a-959a-5596-9a4d-c0623f6328c1">'Use Phase_Grid'!$B$26</definedName>
    <definedName name="ox_bd570f1c_0bfd_5d92_8022_9607ad60df90" comment="milleleaf node bd570f1c-0bfd-5d92-8022-9607ad60df90">Resume_SensAnal!$J$97</definedName>
    <definedName name="ox_bd63e2dd_4605_5a5c_8d51_0660379eaea0" comment="milleleaf node bd63e2dd-4605-5a5c-8d51-0660379eaea0">Recycling!$AI$184</definedName>
    <definedName name="ox_bd67c51d_835c_5bda_ac0f_1b415681602f" comment="milleleaf node bd67c51d-835c-5bda-ac0f-1b415681602f">Resume_SensAnal!$J$202</definedName>
    <definedName name="ox_bd68ae96_4685_53c5_840d_45cb1c89a525" comment="milleleaf node bd68ae96-4685-53c5-840d-45cb1c89a525">'Use Phase_Grid'!$N$56</definedName>
    <definedName name="ox_bd6f3977_b057_5c9c_8f3f_3e0b6b1da31e" comment="milleleaf node bd6f3977-b057-5c9c-8f3f-3e0b6b1da31e">Production!$B$17</definedName>
    <definedName name="ox_bd751561_245e_5253_9a4e_c6cf9fb5a095" comment="milleleaf node bd751561-245e-5253-9a4e-c6cf9fb5a095">Resume_SensAnal!$AB$51</definedName>
    <definedName name="ox_bd761cc2_3768_50fd_9883_686750323550" comment="milleleaf node bd761cc2-3768-50fd-9883-686750323550">'Use Phase'!$P$64</definedName>
    <definedName name="ox_bd79c0c5_f6c9_58ab_8672_f130053e50e6" comment="milleleaf node bd79c0c5-f6c9-58ab-8672-f130053e50e6">'Use Phase'!$V$189</definedName>
    <definedName name="ox_bd7ba050_5f03_5798_8e74_9df526928e53" comment="milleleaf node bd7ba050-5f03-5798-8e74-9df526928e53">Resume_SensAnal!$P$159</definedName>
    <definedName name="ox_bd7facf2_2144_5264_8a44_2e7294e06d9a" comment="milleleaf node bd7facf2-2144-5264-8a44-2e7294e06d9a">Production!$BQ$18</definedName>
    <definedName name="ox_bd8006d3_3366_5601_a15c_e3853594f1d0" comment="milleleaf node bd8006d3-3366-5601-a15c-e3853594f1d0">'Heat map article'!$Y$86</definedName>
    <definedName name="ox_bd8712d2_d044_5c00_9970_5c5707e842b3" comment="milleleaf node bd8712d2-d044-5c00-9970-5c5707e842b3">'Use Phase_Grid'!$U$141</definedName>
    <definedName name="ox_bd8781db_ddcb_5159_ae3a_66cef2fd5d5b" comment="milleleaf node bd8781db-ddcb-5159-ae3a-66cef2fd5d5b">'Heat map article'!$O$23</definedName>
    <definedName name="ox_bd880d5a_14c9_5818_8284_1905c90577f6" comment="milleleaf node bd880d5a-14c9-5818-8284-1905c90577f6">Recycling!$L$132</definedName>
    <definedName name="ox_bd8903a7_0fd4_55ea_9166_21a081661fc8" comment="milleleaf node bd8903a7-0fd4-55ea-9166-21a081661fc8">Resume_SensAnal!$AH$76</definedName>
    <definedName name="ox_bd8e927c_ec2d_53b5_8a87_d65ffff4b6b2" comment="milleleaf node bd8e927c-ec2d-53b5-8a87-d65ffff4b6b2">Resume_SensAnal!$P$194</definedName>
    <definedName name="ox_bd9293e4_b494_5f66_9682_177ca75fe07b" comment="milleleaf node bd9293e4-b494-5f66-9682-177ca75fe07b">'Use Phase'!$L$354</definedName>
    <definedName name="ox_bd94637d_c3d8_5059_9c61_e3c37374b4b3" comment="milleleaf node bd94637d-c3d8-5059-9c61-e3c37374b4b3">'Heat map article'!$P$45</definedName>
    <definedName name="ox_bd96bf13_5a19_546e_b18a_bd8fed0645ad" comment="milleleaf node bd96bf13-5a19-546e-b18a-bd8fed0645ad">Recycling!$I$151</definedName>
    <definedName name="ox_bd9d4411_0365_5702_a04e_2ad5f6990ced" comment="milleleaf node bd9d4411-0365-5702-a04e-2ad5f6990ced">Recycling!$U$166</definedName>
    <definedName name="ox_bd9e2711_ebcf_5b6a_834b_298879d26434" comment="milleleaf node bd9e2711-ebcf-5b6a-834b-298879d26434">Production!$U$11</definedName>
    <definedName name="ox_bda01c83_f44b_5cfa_b5ee_9928a482d288" comment="milleleaf node bda01c83-f44b-5cfa-b5ee-9928a482d288">Recycling!$AP$121</definedName>
    <definedName name="ox_bda31c25_6f3f_5bec_ac0c_05fbd0ec2fcb" comment="milleleaf node bda31c25-6f3f-5bec-ac0c-05fbd0ec2fcb">Resume_SensAnal!$S$196</definedName>
    <definedName name="ox_bda94f25_e39e_5bff_a6f5_76d2c786adac" comment="milleleaf node bda94f25-e39e-5bff-a6f5-76d2c786adac">'Use Phase'!$AH$148</definedName>
    <definedName name="ox_bdb12b9e_1414_5dfa_9387_b7cbcb8328b5" comment="milleleaf node bdb12b9e-1414-5dfa-9387-b7cbcb8328b5">'Use Phase'!$AJ$190</definedName>
    <definedName name="ox_bdb7a5c5_239a_53dc_843d_ef31d72493e7" comment="milleleaf node bdb7a5c5-239a-53dc-843d-ef31d72493e7">Resume_SensAnal!$P$36</definedName>
    <definedName name="ox_bdbc9a6b_2cd4_57e2_b6a1_d35d83fce1b7" comment="milleleaf node bdbc9a6b-2cd4-57e2-b6a1-d35d83fce1b7">'Use Phase_Grid'!$Q$171</definedName>
    <definedName name="ox_bdbe2d1f_5938_5626_9458_f539168f229b" comment="milleleaf node bdbe2d1f-5938-5626-9458-f539168f229b">Recycling!$AX$322</definedName>
    <definedName name="ox_bdbefca0_50fc_5ca3_9748_9f24cdd229dc" comment="milleleaf node bdbefca0-50fc-5ca3-9748-9f24cdd229dc">Resume_SensAnal!$N$151</definedName>
    <definedName name="ox_bdc1c3c2_6265_505b_9347_f37b7bea7529" comment="milleleaf node bdc1c3c2-6265-505b-9347-f37b7bea7529">'Use Phase'!$O$277</definedName>
    <definedName name="ox_bdc80a63_1653_547c_8bda_ed4a63059d94" comment="milleleaf node bdc80a63-1653-547c-8bda-ed4a63059d94">'Heat map article'!$AI$36</definedName>
    <definedName name="ox_bdcdea59_8e99_5752_8b64_40698b400ed5" comment="milleleaf node bdcdea59-8e99-5752-8b64-40698b400ed5">Production!$L$66</definedName>
    <definedName name="ox_bdce4427_9857_5976_9a02_8cc134a25bb6" comment="milleleaf node bdce4427-9857-5976-9a02-8cc134a25bb6">'Use Phase'!$M$227</definedName>
    <definedName name="ox_bdcf51bf_ac9b_5266_9db7_a299b0b9ea1f" comment="milleleaf node bdcf51bf-ac9b-5266-9db7-a299b0b9ea1f">'Use Phase'!$AI$205</definedName>
    <definedName name="ox_bdd2518f_6875_539b_8020_e10dbada6faf" comment="milleleaf node bdd2518f-6875-539b-8020-e10dbada6faf">'Heat map article'!$AF$95</definedName>
    <definedName name="ox_bddd003f_76ca_5023_83fc_d7c8c572428e" comment="milleleaf node bddd003f-76ca-5023-83fc-d7c8c572428e">Recycling!$AM$85</definedName>
    <definedName name="ox_bdddcecf_cb0c_5590_84b6_3a7d158956cf" comment="milleleaf node bdddcecf-cb0c-5590-84b6-3a7d158956cf">'Use Phase_Grid'!$L$192</definedName>
    <definedName name="ox_bde18605_6839_5c5a_9316_8bcaa20eba55" comment="milleleaf node bde18605-6839-5c5a-9316-8bcaa20eba55">'Use Phase'!$O$7</definedName>
    <definedName name="ox_bde59721_88aa_5ea4_9e84_e26d0c8f458d" comment="milleleaf node bde59721-88aa-5ea4-9e84-e26d0c8f458d">Recycling!$AX$103</definedName>
    <definedName name="ox_bde7caf2_0a0c_550e_aa9b_15cce8380db2" comment="milleleaf node bde7caf2-0a0c-550e-aa9b-15cce8380db2">'Use Phase'!$K$25</definedName>
    <definedName name="ox_bdeb0343_0a9e_527a_9c29_04e42555c28b" comment="milleleaf node bdeb0343-0a9e-527a-9c29-04e42555c28b">'Use Phase'!$AE$299</definedName>
    <definedName name="ox_bdecc519_73b3_5a15_8be0_1f492444dc9d" comment="milleleaf node bdecc519-73b3-5a15-8be0-1f492444dc9d">Recycling!$AB$179</definedName>
    <definedName name="ox_bdede782_eb68_574d_af8b_37dcf864b183" comment="milleleaf node bdede782-eb68-574d-af8b-37dcf864b183">'Heat map article'!$AP$42</definedName>
    <definedName name="ox_bdee5c5e_c9d2_53f6_bd2f_f4ba375cb232" comment="milleleaf node bdee5c5e-c9d2-53f6-bd2f-f4ba375cb232">'Use Phase'!$AJ$219</definedName>
    <definedName name="ox_bdf730d1_42c7_5fac_892f_8cb2ec3f1dd4" comment="milleleaf node bdf730d1-42c7-5fac-892f-8cb2ec3f1dd4">'Heat map article'!$K$92</definedName>
    <definedName name="ox_bdf7e11a_a632_5fd5_b39e_906df3e09f9d" comment="milleleaf node bdf7e11a-a632-5fd5-b39e-906df3e09f9d">'Use Phase_Grid'!$E$59</definedName>
    <definedName name="ox_bdfbc4e5_db38_5df2_a189_26a4d984dbeb" comment="milleleaf node bdfbc4e5-db38-5df2-a189-26a4d984dbeb">'Heat map article'!$E$83</definedName>
    <definedName name="ox_bdfff9d0_6da2_5731_87e1_c6b5485b7420" comment="milleleaf node bdfff9d0-6da2-5731-87e1-c6b5485b7420">'Use Phase_Grid'!$E$44</definedName>
    <definedName name="ox_be069499_7b23_5ce3_a2db_597321e5c3f8" comment="milleleaf node be069499-7b23-5ce3-a2db-597321e5c3f8">Recycling!$L$84</definedName>
    <definedName name="ox_be071adc_cfcc_5851_bff1_598f5ae5eeba" comment="milleleaf node be071adc-cfcc-5851-bff1-598f5ae5eeba">'Use Phase_Grid'!$O$30</definedName>
    <definedName name="ox_be072081_8991_5701_9498_5dac07367567" comment="milleleaf node be072081-8991-5701-9498-5dac07367567">'Use Phase_Grid'!$N$23</definedName>
    <definedName name="ox_be0a4758_633d_5852_aeb3_ed0df5ae2ce7" comment="milleleaf node be0a4758-633d-5852-aeb3-ed0df5ae2ce7">'Use Phase'!$L$156</definedName>
    <definedName name="ox_be0e1db6_18e5_5e2f_93fd_ea634fe9b767" comment="milleleaf node be0e1db6-18e5-5e2f-93fd-ea634fe9b767">'Use Phase_Grid'!$J$141</definedName>
    <definedName name="ox_be0fc3e5_f94c_5f60_9a6e_2d4e9785651f" comment="milleleaf node be0fc3e5-f94c-5f60-9a6e-2d4e9785651f">'Use Phase_Grid'!$O$239</definedName>
    <definedName name="ox_be10591a_fa81_59e5_bac4_63089ff6ad96" comment="milleleaf node be10591a-fa81-59e5-bac4-63089ff6ad96">Resume_SensAnal!$H$197</definedName>
    <definedName name="ox_be11ed25_8df1_5a81_a0f9_176770b900e7" comment="milleleaf node be11ed25-8df1-5a81-a0f9-176770b900e7">Resume_SensAnal!$AC$68</definedName>
    <definedName name="ox_be13e38f_69a2_559b_8c90_417ed488271d" comment="milleleaf node be13e38f-69a2-559b-8c90-417ed488271d">Production!$I$65</definedName>
    <definedName name="ox_be14f9e3_e499_5200_bcf0_dbd3c0e338b7" comment="milleleaf node be14f9e3-e499-5200-bcf0-dbd3c0e338b7">'Use Phase'!$M$291</definedName>
    <definedName name="ox_be160fa0_36aa_5ce9_92b5_97d0560050bb" comment="milleleaf node be160fa0-36aa-5ce9-92b5-97d0560050bb">Production!$AZ$19</definedName>
    <definedName name="ox_be18aec4_9b02_5ce8_aef3_a237d1347caa" comment="milleleaf node be18aec4-9b02-5ce8-aef3-a237d1347caa">Recycling!$AR$306</definedName>
    <definedName name="ox_be1ab2e4_2ce1_5b22_8861_4aabc223400e" comment="milleleaf node be1ab2e4-2ce1-5b22-8861-4aabc223400e">'Heat map article'!$H$40</definedName>
    <definedName name="ox_be1cbce7_18f0_5546_8c30_781b7dcfbd1e" comment="milleleaf node be1cbce7-18f0-5546-8c30-781b7dcfbd1e">Recycling!$AN$90</definedName>
    <definedName name="ox_be1e6e70_2eb9_50ab_b5c9_5c60dc2003c6" comment="milleleaf node be1e6e70-2eb9-50ab-b5c9-5c60dc2003c6">'Use Phase'!$W$320</definedName>
    <definedName name="ox_be215d9a_9b0f_5841_837c_015170e99ac8" comment="milleleaf node be215d9a-9b0f-5841-837c-015170e99ac8">Production!$J$70</definedName>
    <definedName name="ox_be23fcf9_93ae_549f_ba44_9e1423f1c36f" comment="milleleaf node be23fcf9-93ae-549f-ba44-9e1423f1c36f">Resume_SensAnal!$R$107</definedName>
    <definedName name="ox_be252c89_84ba_501d_ba24_9d135e4eee2f" comment="milleleaf node be252c89-84ba-501d-ba24-9d135e4eee2f">'Use Phase'!$AG$336</definedName>
    <definedName name="ox_be25a9ad_be4f_53db_b307_ddf16556d442" comment="milleleaf node be25a9ad-be4f-53db-b307-ddf16556d442">Recycling!$S$126</definedName>
    <definedName name="ox_be26a93b_5c27_544e_80f5_64b828d91c2a" comment="milleleaf node be26a93b-5c27-544e-80f5-64b828d91c2a">Recycling!$W$154</definedName>
    <definedName name="ox_be2937be_9088_54ec_a3ea_9b9b812c36ea" comment="milleleaf node be2937be-9088-54ec-a3ea-9b9b812c36ea">Resume_SensAnal!$G$155</definedName>
    <definedName name="ox_be2938ae_eada_540b_9737_de32955a51ef" comment="milleleaf node be2938ae-eada-540b-9737-de32955a51ef">Production!$Q$87</definedName>
    <definedName name="ox_be29fca5_cbe2_50bc_bafe_4e6066d75f1c" comment="milleleaf node be29fca5-cbe2-50bc-bafe-4e6066d75f1c">'Use Phase_Grid'!$O$255</definedName>
    <definedName name="ox_be2d1bed_0e93_50b2_b4d2_52659c188aec" comment="milleleaf node be2d1bed-0e93-50b2-b4d2-52659c188aec">Recycling!$AB$84</definedName>
    <definedName name="ox_be2eeb81_065c_54db_a002_ecae1e5860cf" comment="milleleaf node be2eeb81-065c-54db-a002-ecae1e5860cf">Production!$K$135</definedName>
    <definedName name="ox_be2ffba0_1731_5223_9b5d_ada3c836401c" comment="milleleaf node be2ffba0-1731-5223-9b5d-ada3c836401c">'Use Phase_Grid'!$W$155</definedName>
    <definedName name="ox_be301618_123c_5952_8cfd_a703eaf07972" comment="milleleaf node be301618-123c-5952-8cfd-a703eaf07972">Production!$F$48</definedName>
    <definedName name="ox_be32ee62_f144_524f_a98c_95e247ee777a" comment="milleleaf node be32ee62-f144-524f-a98c-95e247ee777a">'Heat map article'!$W$87</definedName>
    <definedName name="ox_be35e608_2114_592a_a34a_90682cd5c995" comment="milleleaf node be35e608-2114-592a-a34a-90682cd5c995">'Heat map article'!$G$118</definedName>
    <definedName name="ox_be36f9b8_a30e_5a6b_a518_fd3a35c9b3be" comment="milleleaf node be36f9b8-a30e-5a6b-a518-fd3a35c9b3be">'Use Phase'!$AK$207</definedName>
    <definedName name="ox_be3eb781_0c0c_5624_822e_ec1cf757e64f" comment="milleleaf node be3eb781-0c0c-5624-822e-ec1cf757e64f">Recycling!$F$145</definedName>
    <definedName name="ox_be41a102_60a1_5350_a2a8_0f39e9883a51" comment="milleleaf node be41a102-60a1-5350-a2a8-0f39e9883a51">'Heat map article'!$Z$8</definedName>
    <definedName name="ox_be42450c_9305_58d9_bf2d_d65304f7578f" comment="milleleaf node be42450c-9305-58d9-bf2d-d65304f7578f">Graphs!$B$38</definedName>
    <definedName name="ox_be427250_df27_56d1_a115_e8daa771e0ed" comment="milleleaf node be427250-df27-56d1-a115-e8daa771e0ed">'Heat map article'!$AB$149</definedName>
    <definedName name="ox_be427fce_5453_5105_b90a_6cf471d3f776" comment="milleleaf node be427fce-5453-5105-b90a-6cf471d3f776">Resume_SensAnal!$D$130</definedName>
    <definedName name="ox_be49b960_6381_55aa_a77c_3b0aa06e8c0e" comment="milleleaf node be49b960-6381-55aa-a77c-3b0aa06e8c0e">Production!$Q$57</definedName>
    <definedName name="ox_be4b9e52_5e13_58c5_8823_f4a1fc122823" comment="milleleaf node be4b9e52-5e13-58c5-8823-f4a1fc122823">'Use Phase'!$J$143</definedName>
    <definedName name="ox_be4b9e79_6716_5bbe_8abb_2ff36aef30c1" comment="milleleaf node be4b9e79-6716-5bbe-8abb-2ff36aef30c1">'Use Phase_Grid'!$B$41</definedName>
    <definedName name="ox_be4bdfcb_fada_5a7c_97f4_2044c912a296" comment="milleleaf node be4bdfcb-fada-5a7c-97f4-2044c912a296">Resume_SensAnal!$K$30</definedName>
    <definedName name="ox_be4f1d2c_b65e_5f2f_a72c_be6b2ae4efc5" comment="milleleaf node be4f1d2c-b65e-5f2f-a72c-be6b2ae4efc5">'Use Phase'!$M$207</definedName>
    <definedName name="ox_be505e53_cedf_53fa_9583_29cf288be0d0" comment="milleleaf node be505e53-cedf-53fa-9583-29cf288be0d0">Recycling!$AW$96</definedName>
    <definedName name="ox_be50d429_9a11_5d91_b453_da885c2b079b" comment="milleleaf node be50d429-9a11-5d91-b453-da885c2b079b">'Use Phase'!$AK$293</definedName>
    <definedName name="ox_be5646c9_921a_5a7d_9d65_bcd64e497826" comment="milleleaf node be5646c9-921a-5a7d-9d65-bcd64e497826">Resume_SensAnal!$R$219</definedName>
    <definedName name="ox_be56b33c_33ac_509a_b44c_015f8349165b" comment="milleleaf node be56b33c-33ac-509a-b44c-015f8349165b">Resume_SensAnal!$AL$107</definedName>
    <definedName name="ox_be59e2c8_408a_53a7_96f8_2e08adba1708" comment="milleleaf node be59e2c8-408a-53a7-96f8-2e08adba1708">'Use Phase'!$L$186</definedName>
    <definedName name="ox_be5ab633_6476_518c_ad75_418701e09262" comment="milleleaf node be5ab633-6476-518c-ad75-418701e09262">'Use Phase_Grid'!$L$23</definedName>
    <definedName name="ox_be5eede3_6743_514e_a186_6a205434e5b5" comment="milleleaf node be5eede3-6743-514e-a186-6a205434e5b5">'Heat map article'!$H$110</definedName>
    <definedName name="ox_be61c801_908f_59dc_9b6e_9664d58047cf" comment="milleleaf node be61c801-908f-59dc-9b6e-9664d58047cf">'Use Phase'!$J$392</definedName>
    <definedName name="ox_be64cad6_c4da_5899_933b_ceedce7edad0" comment="milleleaf node be64cad6-c4da-5899-933b-ceedce7edad0">Resume_SensAnal!$K$34</definedName>
    <definedName name="ox_be6871cf_2f13_5a12_a2b0_9ce8f48ace5e" comment="milleleaf node be6871cf-2f13-5a12-a2b0-9ce8f48ace5e">'Use Phase_Grid'!$R$172</definedName>
    <definedName name="ox_be694a7e_4ca8_513c_8b23_4fceb086e08c" comment="milleleaf node be694a7e-4ca8-513c-8b23-4fceb086e08c">'Heat map article'!$W$91</definedName>
    <definedName name="ox_be6b0cfa_23a8_5b7b_b26f_14ad5dc18303" comment="milleleaf node be6b0cfa-23a8-5b7b-b26f-14ad5dc18303">'Use Phase_Grid'!$K$40</definedName>
    <definedName name="ox_be6c24d0_a1b8_5c25_b5c9_afec80aea621" comment="milleleaf node be6c24d0-a1b8-5c25-b5c9-afec80aea621">Resume_SensAnal!$T$10</definedName>
    <definedName name="ox_be6d5aa2_8c63_588c_8ace_9ec49e436280" comment="milleleaf node be6d5aa2-8c63-588c-8ace-9ec49e436280">'Use Phase_Grid'!$K$47</definedName>
    <definedName name="ox_be6f9780_b397_5eeb_92bc_358690618fbf" comment="milleleaf node be6f9780-b397-5eeb-92bc-358690618fbf">'Use Phase'!$U$214</definedName>
    <definedName name="ox_be706746_7272_5fa2_94bf_77396c52ff2a" comment="milleleaf node be706746-7272-5fa2-94bf-77396c52ff2a">'Use Phase'!$AJ$154</definedName>
    <definedName name="ox_be712af6_25f7_5be2_8aa7_06435359f75b" comment="milleleaf node be712af6-25f7-5be2-8aa7-06435359f75b">'Heat map article'!$V$56</definedName>
    <definedName name="ox_be779db9_fa8a_50c4_84a6_546b039d7adb" comment="milleleaf node be779db9-fa8a-50c4-84a6-546b039d7adb">'Use Phase'!$AK$313</definedName>
    <definedName name="ox_be820011_73fa_50c8_8479_bd3423894196" comment="milleleaf node be820011-73fa-50c8-8479-bd3423894196">Production!$AL$201</definedName>
    <definedName name="ox_be82a93b_0dac_553d_82eb_4224f8dddaf1" comment="milleleaf node be82a93b-0dac-553d-82eb-4224f8dddaf1">'Use Phase'!$J$71</definedName>
    <definedName name="ox_be83df7e_5b71_5bb4_89c1_06c07677985c" comment="milleleaf node be83df7e-5b71-5bb4-89c1-06c07677985c">'Use Phase'!$Q$301</definedName>
    <definedName name="ox_be84780a_7c2a_5cd7_89ee_44f18f4c966c" comment="milleleaf node be84780a-7c2a-5cd7-89ee-44f18f4c966c">'Heat map article'!$AD$125</definedName>
    <definedName name="ox_be8507bd_0566_55ad_964c_525db0005747" comment="milleleaf node be8507bd-0566-55ad-964c-525db0005747">Recycling!$BG$106</definedName>
    <definedName name="ox_be853a92_9723_585f_8c21_e2b2f3c5231e" comment="milleleaf node be853a92-9723-585f-8c21-e2b2f3c5231e">Graphs!$O$13</definedName>
    <definedName name="ox_be85991f_8041_5604_867b_25bfc00289b2" comment="milleleaf node be85991f-8041-5604-867b-25bfc00289b2">Resume_SensAnal!$AF$99</definedName>
    <definedName name="ox_be87e9ab_d18b_50a4_a5b4_5bb5fd4dab0c" comment="milleleaf node be87e9ab-d18b-50a4-a5b4-5bb5fd4dab0c">Resume_SensAnal!$Q$129</definedName>
    <definedName name="ox_be889414_8446_5104_8909_3a183da505f5" comment="milleleaf node be889414-8446-5104-8909-3a183da505f5">'Heat map article'!$AS$20</definedName>
    <definedName name="ox_be8ad84c_04d3_504c_ae49_7280179884d7" comment="milleleaf node be8ad84c-04d3-504c-ae49-7280179884d7">'Use Phase'!$Q$106</definedName>
    <definedName name="ox_be8d6a01_baea_5803_acbf_f224be1fa2cf" comment="milleleaf node be8d6a01-baea-5803-acbf-f224be1fa2cf">Resume_SensAnal!$O$128</definedName>
    <definedName name="ox_be914ba1_fe93_5978_b4b1_ae12c209c263" comment="milleleaf node be914ba1-fe93-5978-b4b1-ae12c209c263">'Use Phase_Grid'!$L$15</definedName>
    <definedName name="ox_be9284d1_0a48_547f_8c22_f660a5c1d5fa" comment="milleleaf node be9284d1-0a48-547f-8c22-f660a5c1d5fa">'Heat map article'!$Q$122</definedName>
    <definedName name="ox_be930235_d1da_5354_b058_46e60fc58e67" comment="milleleaf node be930235-d1da-5354-b058-46e60fc58e67">'Heat map article'!$K$78</definedName>
    <definedName name="ox_be93a852_4f03_5d62_9338_469b285cb211" comment="milleleaf node be93a852-4f03-5d62-9338-469b285cb211">'Use Phase'!$R$227</definedName>
    <definedName name="ox_be9829f1_025c_5f7e_b31f_c810aa57ae34" comment="milleleaf node be9829f1-025c-5f7e-b31f-c810aa57ae34">Resume_SensAnal!$E$15</definedName>
    <definedName name="ox_be9937d6_1558_549d_bd59_d81f8bb7fe1d" comment="milleleaf node be9937d6-1558-549d-bd59-d81f8bb7fe1d">'Use Phase_Grid'!$Q$8</definedName>
    <definedName name="ox_be9be0be_49c0_5778_914e_94a8e8fbe523" comment="milleleaf node be9be0be-49c0-5778-914e-94a8e8fbe523">Recycling!$AD$118</definedName>
    <definedName name="ox_bea1f6fe_f601_5de9_a0bd_1fc21e590b88" comment="milleleaf node bea1f6fe-f601-5de9-a0bd-1fc21e590b88">'Use Phase'!$R$69</definedName>
    <definedName name="ox_bea27991_7a28_5096_bdad_51548df43d77" comment="milleleaf node bea27991-7a28-5096-bdad-51548df43d77">'Use Phase'!$N$269</definedName>
    <definedName name="ox_bea3e6bb_0c03_5f5f_9849_b457b5f846a3" comment="milleleaf node bea3e6bb-0c03-5f5f-9849-b457b5f846a3">Production!$AP$10</definedName>
    <definedName name="ox_bea4d645_cfa0_5b30_ab38_f2cdcc0d2ade" comment="milleleaf node bea4d645-cfa0-5b30-ab38-f2cdcc0d2ade">Resume_SensAnal!$X$12</definedName>
    <definedName name="ox_bea766c8_d370_5791_a917_858e9fa3400d" comment="milleleaf node bea766c8-d370-5791-a917-858e9fa3400d">'Use Phase'!$M$112</definedName>
    <definedName name="ox_beb10487_8e3d_56d0_9533_f0a2c655d39b" comment="milleleaf node beb10487-8e3d-56d0-9533-f0a2c655d39b">Resume_SensAnal!$AP$69</definedName>
    <definedName name="ox_beb208f2_ce45_5e39_a022_59be834ae058" comment="milleleaf node beb208f2-ce45-5e39-a022-59be834ae058">Production!$AV$225</definedName>
    <definedName name="ox_beb82df3_7f27_59f6_a0e9_f881c2d541a3" comment="milleleaf node beb82df3-7f27-59f6-a0e9-f881c2d541a3">Recycling!$L$135</definedName>
    <definedName name="ox_bebb7809_8bb1_57f7_afe6_87dd19f4c4c5" comment="milleleaf node bebb7809-8bb1-57f7-afe6-87dd19f4c4c5">'Heat map article'!$AH$153</definedName>
    <definedName name="ox_bebc4730_4bfa_52a8_8778_c82f329ce3d3" comment="milleleaf node bebc4730-4bfa-52a8-8778-c82f329ce3d3">'Use Phase'!$AI$313</definedName>
    <definedName name="ox_bec01291_41fe_5c44_9d0d_991c87a79b05" comment="milleleaf node bec01291-41fe-5c44-9d0d-991c87a79b05">Production!$J$102</definedName>
    <definedName name="ox_bec0f662_e153_5bbd_bf45_f469f2db0b58" comment="milleleaf node bec0f662-e153-5bbd-bf45-f469f2db0b58">Recycling!$BN$310</definedName>
    <definedName name="ox_bec11e14_2255_517b_93a5_a3e1f80492a0" comment="milleleaf node bec11e14-2255-517b-93a5-a3e1f80492a0">'Use Phase'!$T$156</definedName>
    <definedName name="ox_bec2b1f7_a3db_5139_9988_4673d5d888fb" comment="milleleaf node bec2b1f7-a3db-5139-9988-4673d5d888fb">'Use Phase'!$Q$5</definedName>
    <definedName name="ox_bec3d75a_0c5d_56c8_a097_0504a3be1b1f" comment="milleleaf node bec3d75a-0c5d-56c8-a097-0504a3be1b1f">Recycling!$AF$105</definedName>
    <definedName name="ox_beca5793_d256_59ff_a061_d1f12aa6ecf0" comment="milleleaf node beca5793-d256-59ff-a061-d1f12aa6ecf0">'Heat map article'!$AR$13</definedName>
    <definedName name="ox_beccaace_d0a4_5e71_8cee_b408aa1805c0" comment="milleleaf node beccaace-d0a4-5e71-8cee-b408aa1805c0">'Use Phase'!$AD$172</definedName>
    <definedName name="ox_bed0035b_9523_51e5_b7ac_a00f6da70c0a" comment="milleleaf node bed0035b-9523-51e5-b7ac-a00f6da70c0a">Production!$J$167</definedName>
    <definedName name="ox_bed96a3c_6c5c_5071_8f70_cfd9e50cf484" comment="milleleaf node bed96a3c-6c5c-5071-8f70-cfd9e50cf484">Production!$Q$24</definedName>
    <definedName name="ox_bedd5317_af8c_547b_b7eb_0956bafa645c" comment="milleleaf node bedd5317-af8c-547b-b7eb-0956bafa645c">'Heat map article'!$O$85</definedName>
    <definedName name="ox_bee2dadb_c508_5c36_a2ef_2ad51f0c6cae" comment="milleleaf node bee2dadb-c508-5c36-a2ef-2ad51f0c6cae">'Heat map article'!$Q$105</definedName>
    <definedName name="ox_bee4aa7a_c06f_55de_b14a_cb6db9fba16b" comment="milleleaf node bee4aa7a-c06f-55de-b14a-cb6db9fba16b">'Use Phase'!$Q$393</definedName>
    <definedName name="ox_bee88405_5813_51a6_847e_a1f2ed8321c4" comment="milleleaf node bee88405-5813-51a6-847e-a1f2ed8321c4">Resume_SensAnal!$M$211</definedName>
    <definedName name="ox_bee92a59_d55d_5849_9de8_cf773de81b0b" comment="milleleaf node bee92a59-d55d-5849-9de8-cf773de81b0b">Recycling!$S$108</definedName>
    <definedName name="ox_beea8369_5a8d_5e5f_b87c_adfb0781e894" comment="milleleaf node beea8369-5a8d-5e5f-b87c-adfb0781e894">'Use Phase'!$Q$320</definedName>
    <definedName name="ox_beefe412_335e_545d_8824_0fe9b21b81c6" comment="milleleaf node beefe412-335e-545d-8824-0fe9b21b81c6">'Use Phase'!$W$221</definedName>
    <definedName name="ox_bef06446_2d67_5c07_b482_edbaba4608a1" comment="milleleaf node bef06446-2d67-5c07-b482-edbaba4608a1">Recycling!$C$103</definedName>
    <definedName name="ox_bef0c13b_9858_5643_9422_ed6385c68ae5" comment="milleleaf node bef0c13b-9858-5643-9422-ed6385c68ae5">Recycling!$AN$117</definedName>
    <definedName name="ox_bef236ab_85c8_54f0_85d4_4ac88c20a6ff" comment="milleleaf node bef236ab-85c8-54f0-85d4-4ac88c20a6ff">'Use Phase'!$Q$198</definedName>
    <definedName name="ox_bef577f3_d9ef_55a6_a362_3581033c5d1d" comment="milleleaf node bef577f3-d9ef-55a6-a362-3581033c5d1d">'Use Phase'!$W$233</definedName>
    <definedName name="ox_bef76db8_2633_5013_b5a1_4f67cb34eee5" comment="milleleaf node bef76db8-2633-5013-b5a1-4f67cb34eee5">Production!$AP$18</definedName>
    <definedName name="ox_befab0b1_5c28_5d82_badf_3fe1ff08c78b" comment="milleleaf node befab0b1-5c28-5d82-badf-3fe1ff08c78b">'Use Phase'!$S$354</definedName>
    <definedName name="ox_befbde54_63f0_5c37_8530_fdd189e43785" comment="milleleaf node befbde54-63f0-5c37-8530-fdd189e43785">Production!$BJ$13</definedName>
    <definedName name="ox_befcd157_a2a3_5128_891b_ae60242c31ba" comment="milleleaf node befcd157-a2a3-5128-891b-ae60242c31ba">Resume_SensAnal!$Q$158</definedName>
    <definedName name="ox_bf019efd_add3_576b_a47c_ffca69b2f269" comment="milleleaf node bf019efd-add3-576b-a47c-ffca69b2f269">'Heat map article'!$X$88</definedName>
    <definedName name="ox_bf021d1b_7893_51fe_aec8_402dac523e89" comment="milleleaf node bf021d1b-7893-51fe-aec8-402dac523e89">'Use Phase'!$M$98</definedName>
    <definedName name="ox_bf0339c6_ce03_544b_b265_f41d6c55cdcb" comment="milleleaf node bf0339c6-ce03-544b-b265-f41d6c55cdcb">'Heat map article'!$AZ$29</definedName>
    <definedName name="ox_bf075ddd_0fc9_5af1_899f_c5c15b70ebd4" comment="milleleaf node bf075ddd-0fc9-5af1-899f-c5c15b70ebd4">Resume_SensAnal!$J$189</definedName>
    <definedName name="ox_bf078d9b_d01c_5349_a20f_21140435b7e8" comment="milleleaf node bf078d9b-d01c-5349-a20f-21140435b7e8">Recycling!$BN$330</definedName>
    <definedName name="ox_bf07af2f_df84_54d9_958f_d0b49f9ac4dc" comment="milleleaf node bf07af2f-df84-54d9-958f-d0b49f9ac4dc">'Heat map article'!$F$136</definedName>
    <definedName name="ox_bf0a138e_fec5_5e28_8257_29002017bf4a" comment="milleleaf node bf0a138e-fec5-5e28-8257-29002017bf4a">Production!$AC$9</definedName>
    <definedName name="ox_bf0ac0a7_e4ab_5c0c_984d_bfb69a51400b" comment="milleleaf node bf0ac0a7-e4ab-5c0c-984d-bfb69a51400b">Resume_SensAnal!$D$101</definedName>
    <definedName name="ox_bf0c6a3f_56ec_5ba4_ab53_d75730f87929" comment="milleleaf node bf0c6a3f-56ec-5ba4-ab53-d75730f87929">'Use Phase_Grid'!$N$123</definedName>
    <definedName name="ox_bf0eef09_71c3_5ef2_b709_27e1925dfb27" comment="milleleaf node bf0eef09-71c3-5ef2-b709-27e1925dfb27">'Heat map article'!$I$155</definedName>
    <definedName name="ox_bf1133c8_fd9e_5df2_8891_1beac97fd0e8" comment="milleleaf node bf1133c8-fd9e-5df2-8891-1beac97fd0e8">'Use Phase'!$N$207</definedName>
    <definedName name="ox_bf11aa58_1204_5b0d_b529_bae7d031105f" comment="milleleaf node bf11aa58-1204-5b0d-b529-bae7d031105f">Resume_SensAnal!$AK$129</definedName>
    <definedName name="ox_bf1380d4_7b69_5763_b85c_434381b31342" comment="milleleaf node bf1380d4-7b69-5763-b85c-434381b31342">Recycling!$S$104</definedName>
    <definedName name="ox_bf185c67_b2a9_5c89_87a1_3f713492d93b" comment="milleleaf node bf185c67-b2a9-5c89-87a1-3f713492d93b">'Heat map article'!$U$156</definedName>
    <definedName name="ox_bf1df407_2042_545a_8442_ea785540ef7d" comment="milleleaf node bf1df407-2042-545a-8442-ea785540ef7d">Recycling!$R$148</definedName>
    <definedName name="ox_bf203ebd_b4fe_5162_a0ce_d5b7364425f5" comment="milleleaf node bf203ebd-b4fe-5162-a0ce-d5b7364425f5">'Heat map article'!$AL$31</definedName>
    <definedName name="ox_bf219bba_f376_5c22_bc34_112c5b606c1f" comment="milleleaf node bf219bba-f376-5c22-bc34-112c5b606c1f">'Use Phase_Grid'!$T$147</definedName>
    <definedName name="ox_bf23ad38_7dad_55fa_a9f8_31c732b3647c" comment="milleleaf node bf23ad38-7dad-55fa-a9f8-31c732b3647c">Recycling!$AL$125</definedName>
    <definedName name="ox_bf26d86f_8314_5265_acd4_0a1e926baedb" comment="milleleaf node bf26d86f-8314-5265-acd4-0a1e926baedb">Recycling!$K$172</definedName>
    <definedName name="ox_bf270da9_665e_5206_9ee8_af3a22e8faba" comment="milleleaf node bf270da9-665e-5206-9ee8-af3a22e8faba">'Use Phase'!$L$392</definedName>
    <definedName name="ox_bf27f43c_7c03_5210_b1ff_981653e8ba2a" comment="milleleaf node bf27f43c-7c03-5210-b1ff-981653e8ba2a">'Heat map article'!$AE$129</definedName>
    <definedName name="ox_bf2895b0_5085_5ec5_93f8_f6d87599d91e" comment="milleleaf node bf2895b0-5085-5ec5-93f8-f6d87599d91e">'Use Phase'!$N$56</definedName>
    <definedName name="ox_bf2971eb_5aae_5d67_84e0_83944cf20e8b" comment="milleleaf node bf2971eb-5aae-5d67-84e0-83944cf20e8b">'Heat map article'!$Z$140</definedName>
    <definedName name="ox_bf2e57bd_3d4e_529a_a41f_7e34501bcf01" comment="milleleaf node bf2e57bd-3d4e-529a-a41f-7e34501bcf01">'Use Phase'!$L$31</definedName>
    <definedName name="ox_bf334d03_c447_51af_8bcd_2b710b6d055b" comment="milleleaf node bf334d03-c447-51af-8bcd-2b710b6d055b">Recycling!$R$114</definedName>
    <definedName name="ox_bf3965e6_ae26_5cc7_ae3b_c4b136afaf9f" comment="milleleaf node bf3965e6-ae26-5cc7-ae3b-c4b136afaf9f">Production!$BO$147</definedName>
    <definedName name="ox_bf3d03b5_c922_5913_bed9_9447d311ab17" comment="milleleaf node bf3d03b5-c922-5913-bed9-9447d311ab17">Resume_SensAnal!$AL$50</definedName>
    <definedName name="ox_bf3e13c8_a066_50cd_98d6_42f3957ffebc" comment="milleleaf node bf3e13c8-a066-50cd-98d6-42f3957ffebc">Resume_SensAnal!$AO$97</definedName>
    <definedName name="ox_bf3eaabe_4805_52ed_a1e0_320293382473" comment="milleleaf node bf3eaabe-4805-52ed-a1e0-320293382473">Resume_SensAnal!$T$201</definedName>
    <definedName name="ox_bf44cb03_5261_506d_acdd_afd03431596c" comment="milleleaf node bf44cb03-5261-506d-acdd-afd03431596c">Recycling!$AC$119</definedName>
    <definedName name="ox_bf456097_95fb_5784_ab37_e15590cc4053" comment="milleleaf node bf456097-95fb-5784-ab37-e15590cc4053">'Use Phase'!$Q$325</definedName>
    <definedName name="ox_bf4d33a6_ebfa_50ff_92dc_4d5d300b4014" comment="milleleaf node bf4d33a6-ebfa-50ff-92dc-4d5d300b4014">Recycling!$AN$157</definedName>
    <definedName name="ox_bf532003_2eee_5d31_9688_f8a3b4abd47e" comment="milleleaf node bf532003-2eee-5d31-9688-f8a3b4abd47e">Resume_SensAnal!$AN$101</definedName>
    <definedName name="ox_bf55dc35_66e9_5e24_a88d_919b151046a8" comment="milleleaf node bf55dc35-66e9-5e24-a88d-919b151046a8">'Heat map article'!$AS$45</definedName>
    <definedName name="ox_bf67dd0c_a748_525a_acba_91a42475daa6" comment="milleleaf node bf67dd0c-a748-525a-acba-91a42475daa6">'Use Phase'!$N$12</definedName>
    <definedName name="ox_bf6cb83a_ff54_5d3c_89b1_71e44a1fa924" comment="milleleaf node bf6cb83a-ff54-5d3c-89b1-71e44a1fa924">Cover!$B$4</definedName>
    <definedName name="ox_bf6eaa64_098a_5fae_b546_7dcafaf0b6a6" comment="milleleaf node bf6eaa64-098a-5fae-b546-7dcafaf0b6a6">'Heat map article'!$U$67</definedName>
    <definedName name="ox_bf704436_a470_543c_8301_d4d689f662de" comment="milleleaf node bf704436-a470-543c-8301-d4d689f662de">Resume_SensAnal!$Q$104</definedName>
    <definedName name="ox_bf72cd4f_a80c_50b3_8467_1c0fe8e7bdbd" comment="milleleaf node bf72cd4f-a80c-50b3-8467-1c0fe8e7bdbd">Whisker_Sens!$J$6</definedName>
    <definedName name="ox_bf772aec_a133_526f_b11d_adf376b87d9e" comment="milleleaf node bf772aec-a133-526f-b11d-adf376b87d9e">Resume_SensAnal!$J$210</definedName>
    <definedName name="ox_bf784a1a_cc56_51e4_a5c2_3a00ea364cc4" comment="milleleaf node bf784a1a-cc56-51e4-a5c2-3a00ea364cc4">Recycling!$AS$42</definedName>
    <definedName name="ox_bf7921f1_aa1e_5b96_8b3e_3089e952bdbb" comment="milleleaf node bf7921f1-aa1e-5b96-8b3e-3089e952bdbb">Recycling!$BO$312</definedName>
    <definedName name="ox_bf80591e_974c_51e8_979c_85d66a9a1485" comment="milleleaf node bf80591e-974c-51e8-979c-85d66a9a1485">Production!$I$63</definedName>
    <definedName name="ox_bf81b939_aca3_574e_b30f_73842d43cc6f" comment="milleleaf node bf81b939-aca3-574e-b30f-73842d43cc6f">Resume_SensAnal!$AO$35</definedName>
    <definedName name="ox_bf8a9c5c_089e_5447_a26f_b8105d8b94f0" comment="milleleaf node bf8a9c5c-089e-5447-a26f-b8105d8b94f0">'Use Phase'!$K$54</definedName>
    <definedName name="ox_bf8b0a9c_341f_5dc3_81ff_08c8123b7ae8" comment="milleleaf node bf8b0a9c-341f-5dc3-81ff-08c8123b7ae8">'Use Phase'!$AF$182</definedName>
    <definedName name="ox_bf8ebb0a_99de_5dfa_af8c_b4800561da1a" comment="milleleaf node bf8ebb0a-99de-5dfa-af8c-b4800561da1a">Production!$N$100</definedName>
    <definedName name="ox_bf9041ed_c20b_5db8_9721_ee440065c633" comment="milleleaf node bf9041ed-c20b-5db8-9721-ee440065c633">'Use Phase'!$O$364</definedName>
    <definedName name="ox_bf92e4c4_446f_57cc_a791_73d48d148ba3" comment="milleleaf node bf92e4c4-446f-57cc-a791-73d48d148ba3">Resume_SensAnal!$E$131</definedName>
    <definedName name="ox_bf95441a_3a4a_5153_a0d6_479fc875464c" comment="milleleaf node bf95441a-3a4a-5153-a0d6-479fc875464c">'Use Phase_Grid'!$R$60</definedName>
    <definedName name="ox_bf9625d1_2220_5c1a_b0f0_8731ee8084d3" comment="milleleaf node bf9625d1-2220-5c1a-b0f0-8731ee8084d3">'Heat map article'!$E$153</definedName>
    <definedName name="ox_bf9750f0_4227_50a2_a23b_42500b922c46" comment="milleleaf node bf9750f0-4227-50a2-a23b-42500b922c46">Production!$AF$4</definedName>
    <definedName name="ox_bf9a904b_58dc_5ee0_96d3_313c3adc9d3a" comment="milleleaf node bf9a904b-58dc-5ee0-96d3-313c3adc9d3a">'Use Phase'!$J$320</definedName>
    <definedName name="ox_bf9d45dd_8ca4_5a01_870f_77d18d0eaca9" comment="milleleaf node bf9d45dd-8ca4-5a01-870f-77d18d0eaca9">Resume_SensAnal!$P$128</definedName>
    <definedName name="ox_bf9ebce4_656a_5429_b10d_7edc7a2d22fb" comment="milleleaf node bf9ebce4-656a-5429-b10d-7edc7a2d22fb">Resume_SensAnal!$R$74</definedName>
    <definedName name="ox_bf9f08d2_169f_562b_8d78_b1cfe2a5f421" comment="milleleaf node bf9f08d2-169f-562b-8d78-b1cfe2a5f421">Recycling!$CB$103</definedName>
    <definedName name="ox_bfa00c33_5a82_57c8_82f5_1e23b2f0b396" comment="milleleaf node bfa00c33-5a82-57c8-82f5-1e23b2f0b396">Resume_SensAnal!$R$101</definedName>
    <definedName name="ox_bfa328c3_db8c_52a9_94e7_e4ac27c9f7b6" comment="milleleaf node bfa328c3-db8c-52a9-94e7-e4ac27c9f7b6">Recycling!$AP$150</definedName>
    <definedName name="ox_bfa69cde_2afc_5f58_a1e8_3a78aed22f60" comment="milleleaf node bfa69cde-2afc-5f58-a1e8-3a78aed22f60">'Heat map article'!$AS$24</definedName>
    <definedName name="ox_bfa7abc0_d4b7_5740_b626_3d6bc5824cec" comment="milleleaf node bfa7abc0-d4b7-5740-b626-3d6bc5824cec">Recycling!$BN$319</definedName>
    <definedName name="ox_bfacdbd5_01fa_5e11_8ec4_3b6fbb9ac94c" comment="milleleaf node bfacdbd5-01fa-5e11-8ec4-3b6fbb9ac94c">Resume_SensAnal!$AL$46</definedName>
    <definedName name="ox_bfbb6dd9_f3e3_54b0_97ed_3549d026c975" comment="milleleaf node bfbb6dd9-f3e3-54b0-97ed-3549d026c975">'Use Phase'!$AJ$351</definedName>
    <definedName name="ox_bfbbe5df_52f8_5740_ae91_b8fbe8a8a78b" comment="milleleaf node bfbbe5df-52f8-5740-ae91-b8fbe8a8a78b">Production!$H$118</definedName>
    <definedName name="ox_bfbd2e42_efe5_543c_8655_b958aa866d2d" comment="milleleaf node bfbd2e42-efe5-543c-8655-b958aa866d2d">'Use Phase'!$L$391</definedName>
    <definedName name="ox_bfbfe81a_2c00_52cc_8d1d_018c3133e2df" comment="milleleaf node bfbfe81a-2c00-52cc-8d1d-018c3133e2df">Resume_SensAnal!$Q$134</definedName>
    <definedName name="ox_bfc0a810_048b_526d_9d46_4d5b91de305d" comment="milleleaf node bfc0a810-048b-526d-9d46-4d5b91de305d">'Use Phase'!$AF$195</definedName>
    <definedName name="ox_bfc2086d_37e4_51c2_a30c_d280d6d67851" comment="milleleaf node bfc2086d-37e4-51c2-a30c-d280d6d67851">'Use Phase_Grid'!$P$31</definedName>
    <definedName name="ox_bfc5a9cb_ea95_5877_bd95_777c824b26bf" comment="milleleaf node bfc5a9cb-ea95-5877-bd95-777c824b26bf">'Heat map article'!$G$46</definedName>
    <definedName name="ox_bfc5df25_a584_5d8c_880f_2f0088c6b2e6" comment="milleleaf node bfc5df25-a584-5d8c-880f-2f0088c6b2e6">'Use Phase'!$O$117</definedName>
    <definedName name="ox_bfc8659f_a336_527b_80b9_246ddab98c4f" comment="milleleaf node bfc8659f-a336-527b-80b9-246ddab98c4f">Resume_SensAnal!$E$157</definedName>
    <definedName name="ox_bfd3695a_2680_5c48_b663_d7af34aaef9f" comment="milleleaf node bfd3695a-2680-5c48-b663-d7af34aaef9f">'Use Phase'!$U$210</definedName>
    <definedName name="ox_bfd4cdcc_272e_5b7b_8d59_74c97a925693" comment="milleleaf node bfd4cdcc-272e-5b7b-8d59-74c97a925693">'Use Phase_Grid'!$O$78</definedName>
    <definedName name="ox_bfd675e4_c9ca_562a_bcaf_273e7bff4d68" comment="milleleaf node bfd675e4-c9ca-562a-bcaf-273e7bff4d68">'Use Phase'!$AD$330</definedName>
    <definedName name="ox_bfd8cd87_5fde_5211_99d9_9430d53d3e14" comment="milleleaf node bfd8cd87-5fde-5211-99d9-9430d53d3e14">'Heat map article'!$AE$50</definedName>
    <definedName name="ox_bfdae1e3_0cc9_538a_93ec_74caafc8f321" comment="milleleaf node bfdae1e3-0cc9-538a-93ec-74caafc8f321">Recycling!$U$92</definedName>
    <definedName name="ox_bfdbdd04_5eb7_5fdd_9fad_289624e62e53" comment="milleleaf node bfdbdd04-5eb7-5fdd-9fad-289624e62e53">'Heat map article'!$AH$91</definedName>
    <definedName name="ox_bfdbf02d_61fe_5dba_84bc_0d731f90cf5d" comment="milleleaf node bfdbf02d-61fe-5dba-84bc-0d731f90cf5d">Resume_SensAnal!$Q$12</definedName>
    <definedName name="ox_bfde69a9_c7ed_56ff_9930_74baefabc869" comment="milleleaf node bfde69a9-c7ed-56ff-9930-74baefabc869">Resume_SensAnal!$O$71</definedName>
    <definedName name="ox_bfe2cd98_b2d4_5ffc_bc45_47a8dd54ec82" comment="milleleaf node bfe2cd98-b2d4-5ffc-bc45-47a8dd54ec82">Resume_SensAnal!$M$66</definedName>
    <definedName name="ox_bfe3f535_4246_50e1_bced_87fae787b7f9" comment="milleleaf node bfe3f535-4246-50e1-bced-87fae787b7f9">'Use Phase'!$L$57</definedName>
    <definedName name="ox_bfe87a1f_60ed_5e6b_a073_84184371b79f" comment="milleleaf node bfe87a1f-60ed-5e6b-a073-84184371b79f">'Heat map article'!$N$30</definedName>
    <definedName name="ox_bfebb461_6d26_5dbf_b111_68b28e2b6459" comment="milleleaf node bfebb461-6d26-5dbf-b111-68b28e2b6459">'Use Phase'!$P$143</definedName>
    <definedName name="ox_bff330d6_6814_5cc6_a843_a182759decca" comment="milleleaf node bff330d6-6814-5cc6-a843-a182759decca">Recycling!$AW$83</definedName>
    <definedName name="ox_bff50c81_76b6_5cb6_ba69_9e2e8a53a78c" comment="milleleaf node bff50c81-76b6-5cb6-ba69-9e2e8a53a78c">Recycling!$AF$111</definedName>
    <definedName name="ox_bff6a218_f533_5c65_8c1e_06ea912fff20" comment="milleleaf node bff6a218-f533-5c65-8c1e-06ea912fff20">Resume_SensAnal!$AK$114</definedName>
    <definedName name="ox_bffcffce_63cd_5598_9b13_1a2a84cbe518" comment="milleleaf node bffcffce-63cd-5598-9b13-1a2a84cbe518">Recycling!$AV$314</definedName>
    <definedName name="ox_bffd8603_55cb_5497_86a9_95dd52afcae6" comment="milleleaf node bffd8603-55cb-5497-86a9-95dd52afcae6">Recycling!$S$157</definedName>
    <definedName name="ox_c001db13_098d_5d56_beba_4d60d5d95d60" comment="milleleaf node c001db13-098d-5d56-beba-4d60d5d95d60">'Heat map article'!$AA$76</definedName>
    <definedName name="ox_c009ccc1_b34d_523d_a7d7_2c29a285181e" comment="milleleaf node c009ccc1-b34d-523d-a7d7-2c29a285181e">Recycling!$AV$157</definedName>
    <definedName name="ox_c00c8f99_5a73_5a05_977d_42ba65699b70" comment="milleleaf node c00c8f99-5a73-5a05-977d-42ba65699b70">'Use Phase'!$T$143</definedName>
    <definedName name="ox_c00cd43a_c890_593c_95c6_bf286b043a3d" comment="milleleaf node c00cd43a-c890-593c-95c6-bf286b043a3d">Recycling!$AF$113</definedName>
    <definedName name="ox_c00d58b2_2cf2_5a4f_b820_5f365dfb44f3" comment="milleleaf node c00d58b2-2cf2-5a4f-b820-5f365dfb44f3">Recycling!$BK$298</definedName>
    <definedName name="ox_c00ef39e_25fc_5349_a5f3_f95abac21445" comment="milleleaf node c00ef39e-25fc-5349-a5f3-f95abac21445">Production!$AM$13</definedName>
    <definedName name="ox_c0117aee_a427_58f7_ab75_2bf79eca6b13" comment="milleleaf node c0117aee-a427-58f7-ab75-2bf79eca6b13">Production!$T$74</definedName>
    <definedName name="ox_c013d719_65f5_50d8_8b2b_8cfc1322720f" comment="milleleaf node c013d719-65f5-50d8-8b2b-8cfc1322720f">'Heat map article'!$R$73</definedName>
    <definedName name="ox_c014011a_11e1_51d9_96ca_7f9947c2338d" comment="milleleaf node c014011a-11e1-51d9-96ca-7f9947c2338d">'Use Phase'!$P$299</definedName>
    <definedName name="ox_c0193a7e_a109_59be_8251_59664f547020" comment="milleleaf node c0193a7e-a109-59be-8251-59664f547020">Resume_SensAnal!$J$45</definedName>
    <definedName name="ox_c01d156e_cec8_599e_8577_8d2a16d5852b" comment="milleleaf node c01d156e-cec8-599e-8577-8d2a16d5852b">Resume_SensAnal!$T$20</definedName>
    <definedName name="ox_c01dc4c1_c71b_5bed_9be9_75c8cf522e81" comment="milleleaf node c01dc4c1-c71b-5bed-9be9-75c8cf522e81">'Use Phase_Grid'!$L$148</definedName>
    <definedName name="ox_c01e8fb8_6d00_50ab_a40d_8ed146b08cdf" comment="milleleaf node c01e8fb8-6d00-50ab-a40d-8ed146b08cdf">Resume_SensAnal!$AO$101</definedName>
    <definedName name="ox_c020194a_f95f_51d3_aab1_37ca5881f870" comment="milleleaf node c020194a-f95f-51d3-aab1-37ca5881f870">Resume_SensAnal!$E$162</definedName>
    <definedName name="ox_c022eea8_c1e0_5f65_9456_c5ed7f305c91" comment="milleleaf node c022eea8-c1e0-5f65-9456-c5ed7f305c91">Resume_SensAnal!$Q$51</definedName>
    <definedName name="ox_c02536ac_4b81_5c05_87b2_d662ce8a1e79" comment="milleleaf node c02536ac-4b81-5c05-87b2-d662ce8a1e79">Production!$BF$190</definedName>
    <definedName name="ox_c0277c1d_fa52_5c66_8d06_74218460299d" comment="milleleaf node c0277c1d-fa52-5c66-8d06-74218460299d">Recycling!$AT$44</definedName>
    <definedName name="ox_c0297833_0cd2_5a96_920c_17f06fe4de41" comment="milleleaf node c0297833-0cd2-5a96-920c-17f06fe4de41">'Use Phase_Grid'!$K$12</definedName>
    <definedName name="ox_c0298e17_2298_50e4_a16d_9bc811b27250" comment="milleleaf node c0298e17-2298-50e4-a16d-9bc811b27250">'Use Phase'!$M$49</definedName>
    <definedName name="ox_c02ac853_a689_52aa_9f3b_37d73a3bc643" comment="milleleaf node c02ac853-a689-52aa-9f3b-37d73a3bc643">Recycling!$AW$6</definedName>
    <definedName name="ox_c02c9965_a4ca_5f3f_a09b_0fcb7e5f2e63" comment="milleleaf node c02c9965-a4ca-5f3f-a09b-0fcb7e5f2e63">'Use Phase'!$M$97</definedName>
    <definedName name="ox_c02efd2f_5f04_5633_9bb6_0ee3b57712ec" comment="milleleaf node c02efd2f-5f04-5633-9bb6-0ee3b57712ec">Recycling!$BN$329</definedName>
    <definedName name="ox_c02f0b85_1c75_530a_ab87_cea2a697008a" comment="milleleaf node c02f0b85-1c75-530a-ab87-cea2a697008a">Recycling!$AL$108</definedName>
    <definedName name="ox_c0300a74_df95_53cc_90cc_5e79fee79ba4" comment="milleleaf node c0300a74-df95-53cc-90cc-5e79fee79ba4">'Heat map article'!$BA$29</definedName>
    <definedName name="ox_c034a531_0367_5d4c_b891_e215be16a42c" comment="milleleaf node c034a531-0367-5d4c-b891-e215be16a42c">Resume_SensAnal!$B$188</definedName>
    <definedName name="ox_c0352988_706b_5179_bbd8_2ddfcbffd79f" comment="milleleaf node c0352988-706b-5179-bbd8-2ddfcbffd79f">Recycling!$BA$145</definedName>
    <definedName name="ox_c035599b_41d1_51d0_8e1d_18564d74df30" comment="milleleaf node c035599b-41d1-51d0-8e1d-18564d74df30">'Heat map article'!$X$85</definedName>
    <definedName name="ox_c03665df_7a31_531b_b4d1_9e9a838e613e" comment="milleleaf node c03665df-7a31-531b-b4d1-9e9a838e613e">Resume_SensAnal!$AK$70</definedName>
    <definedName name="ox_c037991a_60ae_533b_99fe_4705a603a5aa" comment="milleleaf node c037991a-60ae-533b-99fe-4705a603a5aa">'Heat map article'!$AG$147</definedName>
    <definedName name="ox_c0411715_818d_5b71_aaa4_de0aad6bef56" comment="milleleaf node c0411715-818d-5b71-aaa4-de0aad6bef56">Recycling!$AE$197</definedName>
    <definedName name="ox_c041541c_c247_5c99_9817_a7527b608932" comment="milleleaf node c041541c-c247-5c99-9817-a7527b608932">'Use Phase_Grid'!$V$188</definedName>
    <definedName name="ox_c0482858_0b3d_5cd2_9587_dcfd94c354f6" comment="milleleaf node c0482858-0b3d-5cd2-9587-dcfd94c354f6">'Use Phase'!$N$328</definedName>
    <definedName name="ox_c0496523_13d5_5e60_b1c4_ae53bfda7f4e" comment="milleleaf node c0496523-13d5-5e60-b1c4-ae53bfda7f4e">Recycling!$AV$130</definedName>
    <definedName name="ox_c04e71d1_055d_5757_9718_b68b5b698125" comment="milleleaf node c04e71d1-055d-5757-9718-b68b5b698125">'Use Phase'!$R$65</definedName>
    <definedName name="ox_c051997d_5baa_5e23_acb6_fbb2d3fad123" comment="milleleaf node c051997d-5baa-5e23-acb6-fbb2d3fad123">Resume_SensAnal!$AH$48</definedName>
    <definedName name="ox_c053f4b7_e3f1_5f78_9a2c_ec6b23ceb0b7" comment="milleleaf node c053f4b7-e3f1-5f78-9a2c-ec6b23ceb0b7">'Heat map article'!$Z$99</definedName>
    <definedName name="ox_c05907a4_d212_5458_acb4_5067f28c2a7f" comment="milleleaf node c05907a4-d212-5458-acb4-5067f28c2a7f">'Use Phase'!$V$142</definedName>
    <definedName name="ox_c05c934c_6fc6_59f5_a960_1dc4b83377f3" comment="milleleaf node c05c934c-6fc6-59f5-a960-1dc4b83377f3">Whisker_Sens!$J$3</definedName>
    <definedName name="ox_c0628880_dfe9_5328_955e_891b1918d701" comment="milleleaf node c0628880-dfe9-5328-955e-891b1918d701">'Use Phase'!$AF$305</definedName>
    <definedName name="ox_c064b37c_b0b5_5d2e_8fb6_38dbb11de73e" comment="milleleaf node c064b37c-b0b5-5d2e-8fb6-38dbb11de73e">Recycling!$V$123</definedName>
    <definedName name="ox_c06696a4_82c0_58a0_b0ae_86f4fa87973c" comment="milleleaf node c06696a4-82c0-58a0-b0ae-86f4fa87973c">Resume_SensAnal!$K$217</definedName>
    <definedName name="ox_c0674773_32d1_5025_a5c9_40312759ecb1" comment="milleleaf node c0674773-32d1-5025-a5c9-40312759ecb1">'Heat map article'!$BA$10</definedName>
    <definedName name="ox_c067da0c_a678_5ccd_bc40_e27db9719b70" comment="milleleaf node c067da0c-a678-5ccd-bc40-e27db9719b70">Resume_SensAnal!$O$186</definedName>
    <definedName name="ox_c06938af_6581_5b2b_aaff_e0961f068f21" comment="milleleaf node c06938af-6581-5b2b-aaff-e0961f068f21">Resume_SensAnal!$AG$101</definedName>
    <definedName name="ox_c06a54eb_20b7_5e03_b28a_70260adc286c" comment="milleleaf node c06a54eb-20b7-5e03-b28a-70260adc286c">'Use Phase'!$R$271</definedName>
    <definedName name="ox_c06c5bc2_e3d5_54b7_80c9_fe3da77baca8" comment="milleleaf node c06c5bc2-e3d5-54b7-80c9-fe3da77baca8">'Use Phase_Grid'!$Q$236</definedName>
    <definedName name="ox_c06d1f1c_e6f1_57cd_a878_6e98a6401c25" comment="milleleaf node c06d1f1c-e6f1-57cd-a878-6e98a6401c25">'Use Phase'!$B$21</definedName>
    <definedName name="ox_c06dd0d2_24a8_5015_b5cf_b814b7d57aac" comment="milleleaf node c06dd0d2-24a8-5015-b5cf-b814b7d57aac">'Use Phase'!$Q$80</definedName>
    <definedName name="ox_c06faa06_9100_55b3_8dd3_8b6b4f909fab" comment="milleleaf node c06faa06-9100-55b3-8dd3-8b6b4f909fab">Resume_SensAnal!$P$192</definedName>
    <definedName name="ox_c075f48f_6851_5384_b2f6_d955e326a2bb" comment="milleleaf node c075f48f-6851-5384-b2f6-d955e326a2bb">'Use Phase'!$AG$184</definedName>
    <definedName name="ox_c0787a41_3cc0_5abb_9840_2fe75cc485bf" comment="milleleaf node c0787a41-3cc0-5abb-9840-2fe75cc485bf">'Use Phase'!$AG$169</definedName>
    <definedName name="ox_c07c04f0_bed2_517a_bc00_86f3b95516fb" comment="milleleaf node c07c04f0-bed2-517a-bc00-86f3b95516fb">'Use Phase'!$P$247</definedName>
    <definedName name="ox_c07d56a1_476e_54ee_a9fe_df4fdd241ee0" comment="milleleaf node c07d56a1-476e-54ee-a9fe-df4fdd241ee0">'Use Phase_Grid'!$K$179</definedName>
    <definedName name="ox_c07e6b61_5e4d_5567_9e81_c24e2f854621" comment="milleleaf node c07e6b61-5e4d-5567-9e81-c24e2f854621">'Heat map article'!$H$146</definedName>
    <definedName name="ox_c088d9d2_ad09_58c4_9ee7_9673244bbe7e" comment="milleleaf node c088d9d2-ad09-58c4-9ee7-9673244bbe7e">'Use Phase'!$L$350</definedName>
    <definedName name="ox_c08e446a_4525_5689_812b_5efac87a3f91" comment="milleleaf node c08e446a-4525-5689-812b-5efac87a3f91">Resume_SensAnal!$M$168</definedName>
    <definedName name="ox_c0904c14_762a_5342_96b1_b7e300037ab2" comment="milleleaf node c0904c14-762a-5342-96b1-b7e300037ab2">'Heat map article'!$M$21</definedName>
    <definedName name="ox_c0947ac1_44ec_55b1_9e30_2bafa1d6c6c0" comment="milleleaf node c0947ac1-44ec-55b1-9e30-2bafa1d6c6c0">'Use Phase'!$K$252</definedName>
    <definedName name="ox_c0961d35_ef5d_5cd6_b564_8d270b4a2bef" comment="milleleaf node c0961d35-ef5d-5cd6-b564-8d270b4a2bef">Resume_SensAnal!$V$11</definedName>
    <definedName name="ox_c09b32f5_cb10_50f7_a0af_a6396feb15c0" comment="milleleaf node c09b32f5-cb10-50f7-a0af-a6396feb15c0">Recycling!$AY$82</definedName>
    <definedName name="ox_c09b4874_694e_5b42_8c2f_b15f2466d9f7" comment="milleleaf node c09b4874-694e-5b42-8c2f-b15f2466d9f7">'Heat map article'!$D$85</definedName>
    <definedName name="ox_c09bf67f_780b_5818_82c6_844acee5458f" comment="milleleaf node c09bf67f-780b-5818-82c6-844acee5458f">'Heat map article'!$L$105</definedName>
    <definedName name="ox_c09c9d9b_ab68_5a84_9726_c8a403f273d0" comment="milleleaf node c09c9d9b-ab68-5a84-9726-c8a403f273d0">'Heat map article'!$AB$153</definedName>
    <definedName name="ox_c09e69b9_27d0_5768_aa93_1c5f5979aec7" comment="milleleaf node c09e69b9-27d0-5768-aa93-1c5f5979aec7">'Use Phase_Grid'!$C$20</definedName>
    <definedName name="ox_c09f2f4f_1724_5465_9d13_b5318b7553db" comment="milleleaf node c09f2f4f-1724-5465-9d13-b5318b7553db">'Use Phase'!$U$156</definedName>
    <definedName name="ox_c09f9f7e_b2bd_583f_bda2_b59925ffe333" comment="milleleaf node c09f9f7e-b2bd-583f-bda2-b59925ffe333">'Heat map article'!$G$24</definedName>
    <definedName name="ox_c0a2ec95_d389_55a7_9e1d_421ca725e4f0" comment="milleleaf node c0a2ec95-d389-55a7-9e1d-421ca725e4f0">Resume_SensAnal!$S$197</definedName>
    <definedName name="ox_c0a98f96_3e7f_5fc3_ae49_fcb0ec4edff9" comment="milleleaf node c0a98f96-3e7f-5fc3-ae49-fcb0ec4edff9">Recycling!$BK$320</definedName>
    <definedName name="ox_c0ac1ea1_b676_5bd5_9c34_d7e10c7b4e80" comment="milleleaf node c0ac1ea1-b676-5bd5-9c34-d7e10c7b4e80">'Heat map article'!$AF$122</definedName>
    <definedName name="ox_c0ad5051_0c2b_5cdf_b94b_9594e3c3ce60" comment="milleleaf node c0ad5051-0c2b-5cdf-b94b-9594e3c3ce60">Recycling!$Y$187</definedName>
    <definedName name="ox_c0af44d5_fd24_58f5_807b_fefcb6e4f191" comment="milleleaf node c0af44d5-fd24-58f5-807b-fefcb6e4f191">'Heat map article'!$AX$17</definedName>
    <definedName name="ox_c0b00c42_f874_5ecb_859c_2b06b7c279fe" comment="milleleaf node c0b00c42-f874-5ecb-859c-2b06b7c279fe">Resume_SensAnal!$AO$66</definedName>
    <definedName name="ox_c0b17beb_ced5_508f_93d9_10592aca688d" comment="milleleaf node c0b17beb-ced5-508f-93d9-10592aca688d">'Use Phase'!$B$47</definedName>
    <definedName name="ox_c0b1ff15_e08e_5302_ab03_da2be3e13113" comment="milleleaf node c0b1ff15-e08e-5302-ab03-da2be3e13113">'Heat map article'!$C$80</definedName>
    <definedName name="ox_c0b3db2a_e97e_5b40_a9aa_9c3dece4320e" comment="milleleaf node c0b3db2a-e97e-5b40-a9aa-9c3dece4320e">'Heat map article'!$AU$20</definedName>
    <definedName name="ox_c0b50c2a_5e0c_5332_909e_1d621dd7f37e" comment="milleleaf node c0b50c2a-5e0c-5332-909e-1d621dd7f37e">Production!$BP$5</definedName>
    <definedName name="ox_c0ba4ce7_ae5c_51d6_b061_106d5d89d77b" comment="milleleaf node c0ba4ce7-ae5c-51d6-b061-106d5d89d77b">Production!$K$173</definedName>
    <definedName name="ox_c0bd3303_4df3_5bc9_a1a8_b7c9c5d0e416" comment="milleleaf node c0bd3303-4df3-5bc9-a1a8-b7c9c5d0e416">Production!$G$23</definedName>
    <definedName name="ox_c0bf630a_9f03_5629_ad7c_93e7217595b5" comment="milleleaf node c0bf630a-9f03-5629-ad7c-93e7217595b5">Recycling!$AR$333</definedName>
    <definedName name="ox_c0c20e77_590d_55b8_9f76_9f8a0f270a23" comment="milleleaf node c0c20e77-590d-55b8-9f76-9f8a0f270a23">Resume_SensAnal!$H$43</definedName>
    <definedName name="ox_c0c33b5b_4182_5745_9ce7_f2137d126d4a" comment="milleleaf node c0c33b5b-4182-5745-9ce7-f2137d126d4a">Recycling!$AP$107</definedName>
    <definedName name="ox_c0c5957a_de9c_5657_a11b_1ccd8ec87aeb" comment="milleleaf node c0c5957a-de9c-5657-a11b-1ccd8ec87aeb">'Use Phase_Grid'!$B$55</definedName>
    <definedName name="ox_c0c609bd_cdcb_5d62_a738_3d45fea73f7e" comment="milleleaf node c0c609bd-cdcb-5d62-a738-3d45fea73f7e">'Heat map article'!$AI$124</definedName>
    <definedName name="ox_c0c9115d_eb75_5941_a6ed_2ea2781b2bc0" comment="milleleaf node c0c9115d-eb75-5941-a6ed-2ea2781b2bc0">'Use Phase_Grid'!$R$103</definedName>
    <definedName name="ox_c0cacd64_5f70_5bc0_874c_a7e963c977c5" comment="milleleaf node c0cacd64-5f70-5bc0-874c-a7e963c977c5">'Heat map article'!$AM$38</definedName>
    <definedName name="ox_c0cb7c98_e6c2_5558_acf3_7ca3ae91ed08" comment="milleleaf node c0cb7c98-e6c2-5558-acf3-7ca3ae91ed08">Resume_SensAnal!$AQ$117</definedName>
    <definedName name="ox_c0cceb19_f63b_57ae_8944_805d3ab00e65" comment="milleleaf node c0cceb19-f63b-57ae-8944-805d3ab00e65">'Use Phase'!$AG$167</definedName>
    <definedName name="ox_c0ce7f1c_94e0_5eff_a240_aa939077cc8a" comment="milleleaf node c0ce7f1c-94e0-5eff-a240-aa939077cc8a">'Heat map article'!$R$89</definedName>
    <definedName name="ox_c0ceb1b9_8e22_5e4b_ac44_d485b66d5ff4" comment="milleleaf node c0ceb1b9-8e22-5e4b-ac44-d485b66d5ff4">Resume_SensAnal!$R$152</definedName>
    <definedName name="ox_c0d085dd_33e9_55ce_8bf8_9215e1872563" comment="milleleaf node c0d085dd-33e9-55ce-8bf8-9215e1872563">'Use Phase'!$AL$212</definedName>
    <definedName name="ox_c0da15bc_1a21_5dc4_ba81_a69bc4a48632" comment="milleleaf node c0da15bc-1a21-5dc4-ba81-a69bc4a48632">Graphs!$M$46</definedName>
    <definedName name="ox_c0dba4bd_3d32_5771_92db_64dff590d891" comment="milleleaf node c0dba4bd-3d32-5771-92db-64dff590d891">Resume_SensAnal!$K$8</definedName>
    <definedName name="ox_c0e05508_b553_5568_9179_dec8e381f1d3" comment="milleleaf node c0e05508-b553-5568-9179-dec8e381f1d3">'Use Phase'!$AD$234</definedName>
    <definedName name="ox_c0e18898_bd91_55ed_8f76_4ef62d090178" comment="milleleaf node c0e18898-bd91-55ed-8f76-4ef62d090178">Recycling!$AT$151</definedName>
    <definedName name="ox_c0e37384_9880_558d_803c_73805be07fbb" comment="milleleaf node c0e37384-9880-558d-803c-73805be07fbb">'Use Phase'!$P$177</definedName>
    <definedName name="ox_c0e49787_b4d2_525e_9937_be4d4ef10e0e" comment="milleleaf node c0e49787-b4d2-525e-9937-be4d4ef10e0e">'Use Phase_Grid'!$L$139</definedName>
    <definedName name="ox_c0e5a167_0c7e_5be5_ac0b_f73719819b90" comment="milleleaf node c0e5a167-0c7e-5be5-ac0b-f73719819b90">'Use Phase_Grid'!$M$69</definedName>
    <definedName name="ox_c0e7aa18_0d39_5de9_8e6d_b9340bf0fc38" comment="milleleaf node c0e7aa18-0d39-5de9-8e6d-b9340bf0fc38">'Use Phase_Grid'!$J$254</definedName>
    <definedName name="ox_c0ecb554_bdfb_5924_9d28_40344d086d42" comment="milleleaf node c0ecb554-bdfb-5924-9d28-40344d086d42">'Heat map article'!$J$20</definedName>
    <definedName name="ox_c0ecf7be_0ab6_5496_8670_95c41e57c297" comment="milleleaf node c0ecf7be-0ab6-5496-8670-95c41e57c297">Recycling!$D$96</definedName>
    <definedName name="ox_c0ed8265_8a0f_571a_9913_48581c7a5b56" comment="milleleaf node c0ed8265-8a0f-571a-9913-48581c7a5b56">'Use Phase'!$AJ$177</definedName>
    <definedName name="ox_c0edfc34_b214_5f32_96a0_d7b7d5ec7c8a" comment="milleleaf node c0edfc34-b214-5f32-96a0-d7b7d5ec7c8a">Production!$Z$221</definedName>
    <definedName name="ox_c0edfd67_1dc4_58f7_a606_ba93b346e1a8" comment="milleleaf node c0edfd67-1dc4-58f7-a606-ba93b346e1a8">Resume_SensAnal!$V$199</definedName>
    <definedName name="ox_c0ee1079_e51d_5343_ba30_4cbf68a754e9" comment="milleleaf node c0ee1079-e51d-5343-ba30-4cbf68a754e9">Recycling!$BG$112</definedName>
    <definedName name="ox_c0f0b863_8649_5f22_9958_0582947de433" comment="milleleaf node c0f0b863-8649-5f22-9958-0582947de433">'Use Phase_Grid'!$P$83</definedName>
    <definedName name="ox_c0f27b13_153d_5b1e_a095_d8b3a4b94ceb" comment="milleleaf node c0f27b13-153d-5b1e-a095-d8b3a4b94ceb">Recycling!$R$109</definedName>
    <definedName name="ox_c0f40563_d25d_5b2d_874d_c9d3659a8007" comment="milleleaf node c0f40563-d25d-5b2d-874d-c9d3659a8007">Resume_SensAnal!$V$209</definedName>
    <definedName name="ox_c0f52c8f_2191_51be_a9fd_b5dd5856017e" comment="milleleaf node c0f52c8f-2191-51be-a9fd-b5dd5856017e">'Heat map article'!$AG$129</definedName>
    <definedName name="ox_c0f67333_2f0c_5afc_8968_eb9c1cc70acb" comment="milleleaf node c0f67333-2f0c-5afc-8968-eb9c1cc70acb">'Use Phase'!$O$388</definedName>
    <definedName name="ox_c0f751d0_abbe_53fd_b70e_db7bed6c8942" comment="milleleaf node c0f751d0-abbe-53fd-b70e-db7bed6c8942">Recycling!$P$81</definedName>
    <definedName name="ox_c0f84931_d287_5825_ab3e_e9db3a1cd1d3" comment="milleleaf node c0f84931-d287-5825-ab3e-e9db3a1cd1d3">'Use Phase_Grid'!$K$245</definedName>
    <definedName name="ox_c0fa921a_0d86_51e5_a0c7_aac2353445b6" comment="milleleaf node c0fa921a-0d86-51e5-a0c7-aac2353445b6">'Heat map article'!$AF$41</definedName>
    <definedName name="ox_c0fafc47_4585_586e_bdba_c3fe8dd42644" comment="milleleaf node c0fafc47-4585-586e-bdba-c3fe8dd42644">'Heat map article'!$AL$39</definedName>
    <definedName name="ox_c0fc9c34_c344_5a35_9105_798a4853e446" comment="milleleaf node c0fc9c34-c344-5a35-9105-798a4853e446">'Heat map article'!$H$38</definedName>
    <definedName name="ox_c0ffbecb_16bf_532b_be38_5e09b9538e92" comment="milleleaf node c0ffbecb-16bf-532b-be38-5e09b9538e92">Production!$Z$218</definedName>
    <definedName name="ox_c1021e79_39e7_5caf_966a_bb89ad7f2185" comment="milleleaf node c1021e79-39e7-5caf-966a-bb89ad7f2185">'Use Phase'!$O$250</definedName>
    <definedName name="ox_c1065582_6dce_5f83_b851_541272e275d5" comment="milleleaf node c1065582-6dce-5f83-b851-541272e275d5">'Use Phase'!$J$218</definedName>
    <definedName name="ox_c10732b5_9208_5a8b_b412_747745aff483" comment="milleleaf node c10732b5-9208-5a8b-b412-747745aff483">'Heat map article'!$L$75</definedName>
    <definedName name="ox_c10a6258_9593_5ba5_a15a_805f2b4d080a" comment="milleleaf node c10a6258-9593-5ba5-a15a-805f2b4d080a">'Use Phase'!$AE$260</definedName>
    <definedName name="ox_c10cedfe_caee_51bf_86ec_b4946481f968" comment="milleleaf node c10cedfe-caee-51bf-86ec-b4946481f968">'Heat map article'!$G$97</definedName>
    <definedName name="ox_c10e280d_fb91_5561_acd0_1b554369347a" comment="milleleaf node c10e280d-fb91-5561-acd0-1b554369347a">Recycling!$T$106</definedName>
    <definedName name="ox_c10e87f5_ba91_58a9_b6c8_e3e6e91f9d1f" comment="milleleaf node c10e87f5-ba91-58a9-b6c8-e3e6e91f9d1f">Production!$M$245</definedName>
    <definedName name="ox_c10ed87f_b75e_56b6_8c62_82099388792a" comment="milleleaf node c10ed87f-b75e-56b6-8c62-82099388792a">'Heat map article'!$AI$92</definedName>
    <definedName name="ox_c11125ec_cb33_57d4_ba1f_7f0aed9dc99e" comment="milleleaf node c11125ec-cb33-57d4-ba1f-7f0aed9dc99e">'Heat map article'!$BB$33</definedName>
    <definedName name="ox_c1125169_bd17_55e1_b115_c38018184db9" comment="milleleaf node c1125169-bd17-55e1-b115-c38018184db9">'Use Phase'!$AD$251</definedName>
    <definedName name="ox_c11431d4_fef9_5c22_a3ca_d1fa4f8bf187" comment="milleleaf node c11431d4-fef9-5c22-a3ca-d1fa4f8bf187">'Heat map article'!$W$21</definedName>
    <definedName name="ox_c114c750_8f5d_5eeb_877a_b347edd94d25" comment="milleleaf node c114c750-8f5d-5eeb-877a-b347edd94d25">Recycling!$AU$73</definedName>
    <definedName name="ox_c1182509_d7c5_5583_bddd_f6736d5d26b3" comment="milleleaf node c1182509-d7c5-5583-bddd-f6736d5d26b3">Production!$S$86</definedName>
    <definedName name="ox_c1186218_7b4a_541e_b3b3_f642fdf0d94b" comment="milleleaf node c1186218-7b4a-541e-b3b3-f642fdf0d94b">'Heat map article'!$AF$124</definedName>
    <definedName name="ox_c1188e84_c056_5ad1_ad1f_74776b776a76" comment="milleleaf node c1188e84-c056-5ad1-ad1f-74776b776a76">'Use Phase'!$D$42</definedName>
    <definedName name="ox_c11ab5a6_9328_52e9_95bf_3712c68be08e" comment="milleleaf node c11ab5a6-9328-52e9-95bf-3712c68be08e">Resume_SensAnal!$O$166</definedName>
    <definedName name="ox_c11e7209_e068_5509_9d30_51349e958ef7" comment="milleleaf node c11e7209-e068-5509-9d30-51349e958ef7">'Use Phase'!$U$172</definedName>
    <definedName name="ox_c11ecccb_f503_53a4_a928_f9b08eeb881f" comment="milleleaf node c11ecccb-f503-53a4-a928-f9b08eeb881f">'Heat map article'!$I$46</definedName>
    <definedName name="ox_c1221cf3_a317_5f20_8b8a_23655e279c2d" comment="milleleaf node c1221cf3-a317-5f20-8b8a-23655e279c2d">Recycling!$B$99</definedName>
    <definedName name="ox_c1225037_2412_595c_b1ca_9c6bbd8aecd4" comment="milleleaf node c1225037-2412-595c-b1ca-9c6bbd8aecd4">Recycling!$L$106</definedName>
    <definedName name="ox_c12345f1_d901_5b86_a7bb_42d4952e74e9" comment="milleleaf node c12345f1-d901-5b86-a7bb-42d4952e74e9">Resume_SensAnal!$P$88</definedName>
    <definedName name="ox_c126f514_8331_5634_84fd_4349ef979586" comment="milleleaf node c126f514-8331-5634-84fd-4349ef979586">Resume_SensAnal!$L$188</definedName>
    <definedName name="ox_c12a5694_f128_51c8_b27f_6135d37d5723" comment="milleleaf node c12a5694-f128-51c8-b27f-6135d37d5723">Recycling!$AW$304</definedName>
    <definedName name="ox_c12d2598_7ff7_5fb4_a98d_b39e3b251feb" comment="milleleaf node c12d2598-7ff7-5fb4-a98d-b39e3b251feb">Resume_SensAnal!$AP$97</definedName>
    <definedName name="ox_c12f93ea_9fa9_5834_98a7_40a907542766" comment="milleleaf node c12f93ea-9fa9-5834-98a7-40a907542766">Resume_SensAnal!$K$107</definedName>
    <definedName name="ox_c13073d2_70a1_52d1_82e8_9fd27fa7e7fd" comment="milleleaf node c13073d2-70a1-52d1-82e8-9fd27fa7e7fd">Graphs!$Q$28</definedName>
    <definedName name="ox_c131c9ec_8b6d_5206_b4ec_fbd87fb721f2" comment="milleleaf node c131c9ec-8b6d-5206-b4ec-fbd87fb721f2">'Heat map article'!$G$78</definedName>
    <definedName name="ox_c1330b89_afe4_5255_a7ae_e04c6567da08" comment="milleleaf node c1330b89-afe4-5255-a7ae-e04c6567da08">'Use Phase'!$AH$237</definedName>
    <definedName name="ox_c136a31f_adc8_5957_a329_468181933f3b" comment="milleleaf node c136a31f-adc8-5957-a329-468181933f3b">'Use Phase'!$L$231</definedName>
    <definedName name="ox_c13be4c2_7425_53a0_a508_20c1467ed0c4" comment="milleleaf node c13be4c2-7425-53a0-a508-20c1467ed0c4">Graphs!$F$41</definedName>
    <definedName name="ox_c13bf904_65aa_5bbe_9324_29da421e9fd0" comment="milleleaf node c13bf904-65aa-5bbe-9324-29da421e9fd0">'Use Phase_Grid'!$O$31</definedName>
    <definedName name="ox_c13e3c5d_47fa_50ee_be9b_cff12a6677a7" comment="milleleaf node c13e3c5d-47fa-50ee-be9b-cff12a6677a7">Resume_SensAnal!$T$104</definedName>
    <definedName name="ox_c14188f1_0278_5ede_a859_c10eccfa8f4c" comment="milleleaf node c14188f1-0278-5ede-a859-c10eccfa8f4c">'Use Phase'!$K$250</definedName>
    <definedName name="ox_c1422fe9_5ec8_54d0_bc91_9944d77a25a8" comment="milleleaf node c1422fe9-5ec8-54d0-bc91-9944d77a25a8">Resume_SensAnal!$G$94</definedName>
    <definedName name="ox_c1464e9a_2b58_59d9_b513_4037e663be73" comment="milleleaf node c1464e9a-2b58-59d9-b513-4037e663be73">Recycling!$CC$104</definedName>
    <definedName name="ox_c1501977_9023_5be4_a3c6_3b10c4a262e0" comment="milleleaf node c1501977-9023-5be4-a3c6-3b10c4a262e0">'Use Phase'!$K$18</definedName>
    <definedName name="ox_c15381ff_95fa_51ae_a62d_046f8ee3ba0c" comment="milleleaf node c15381ff-95fa-51ae-a62d-046f8ee3ba0c">Production!$G$163</definedName>
    <definedName name="ox_c153f159_8e1c_5bb9_beb7_9feaad4f5b69" comment="milleleaf node c153f159-8e1c-5bb9-beb7-9feaad4f5b69">'Heat map article'!$AA$138</definedName>
    <definedName name="ox_c154cb59_1989_5dd4_be12_3b9b2ec9085e" comment="milleleaf node c154cb59-1989-5dd4-be12-3b9b2ec9085e">'Use Phase'!$AI$197</definedName>
    <definedName name="ox_c1558f63_394a_59c4_9538_902233a387d7" comment="milleleaf node c1558f63-394a-59c4-9538-902233a387d7">Resume_SensAnal!$AF$39</definedName>
    <definedName name="ox_c1563039_d91c_5cf3_8d11_36988032d44c" comment="milleleaf node c1563039-d91c-5cf3-8d11-36988032d44c">'Use Phase'!$O$206</definedName>
    <definedName name="ox_c1578a0b_2621_5f44_9535_134b3c675169" comment="milleleaf node c1578a0b-2621-5f44-9535-134b3c675169">Production!$BG$14</definedName>
    <definedName name="ox_c157df14_d478_5aa4_accc_466f2ac97099" comment="milleleaf node c157df14-d478-5aa4-accc-466f2ac97099">'Use Phase'!$AI$243</definedName>
    <definedName name="ox_c158c382_336e_5895_b9f6_e3a52ba76c47" comment="milleleaf node c158c382-336e-5895-b9f6-e3a52ba76c47">Production!$AW$19</definedName>
    <definedName name="ox_c15befc7_af6c_5337_a2bf_48011bf71d86" comment="milleleaf node c15befc7-af6c-5337-a2bf-48011bf71d86">Production!$AV$218</definedName>
    <definedName name="ox_c16024f6_ddeb_5a20_b66c_7b342a888b05" comment="milleleaf node c16024f6-ddeb-5a20-b66c-7b342a888b05">'Use Phase'!$U$142</definedName>
    <definedName name="ox_c164d4c3_bb65_5df0_a5a1_2d61c44d0aec" comment="milleleaf node c164d4c3-bb65-5df0-a5a1-2d61c44d0aec">'Use Phase'!$T$284</definedName>
    <definedName name="ox_c16745c2_c483_580b_b89d_631e2d6b0486" comment="milleleaf node c16745c2-c483-580b-b89d-631e2d6b0486">'Heat map article'!$AU$29</definedName>
    <definedName name="ox_c168b7d3_ec39_5098_923f_f7a8558a3d32" comment="milleleaf node c168b7d3-ec39-5098-923f-f7a8558a3d32">Production!$L$1</definedName>
    <definedName name="ox_c173d882_2d11_5fab_8c68_1a6b71d9a4fa" comment="milleleaf node c173d882-2d11-5fab-8c68-1a6b71d9a4fa">Resume_SensAnal!$T$125</definedName>
    <definedName name="ox_c1775c3c_3d46_58b5_b629_c43e129003d9" comment="milleleaf node c1775c3c-3d46-58b5-b629-c43e129003d9">Resume_SensAnal!$N$34</definedName>
    <definedName name="ox_c17ecb4c_98ea_5e48_a4de_aa6d775afef5" comment="milleleaf node c17ecb4c-98ea-5e48-a4de-aa6d775afef5">'Heat map article'!$AS$8</definedName>
    <definedName name="ox_c17f7072_0fef_59cc_b850_7976e682cac4" comment="milleleaf node c17f7072-0fef-59cc-b850-7976e682cac4">'Use Phase_Grid'!$R$167</definedName>
    <definedName name="ox_c17fb32a_3c77_546e_9158_65d0259cc08e" comment="milleleaf node c17fb32a-3c77-546e-9158-65d0259cc08e">'Heat map article'!$AB$80</definedName>
    <definedName name="ox_c17fd7c0_7a81_5b2e_a164_4059fb716888" comment="milleleaf node c17fd7c0-7a81-5b2e-a164-4059fb716888">'Use Phase_Grid'!$L$87</definedName>
    <definedName name="ox_c1809c06_be74_52f6_85e7_eefa7312f98a" comment="milleleaf node c1809c06-be74-52f6-85e7-eefa7312f98a">Recycling!$R$201</definedName>
    <definedName name="ox_c18661f9_8be0_5ecf_98e4_17f8a6f30eae" comment="milleleaf node c18661f9-8be0-5ecf-98e4-17f8a6f30eae">'Use Phase'!$V$190</definedName>
    <definedName name="ox_c1881a94_de62_5e39_bcf3_eb7453538d6a" comment="milleleaf node c1881a94-de62-5e39-bcf3-eb7453538d6a">'Use Phase_Grid'!$K$148</definedName>
    <definedName name="ox_c18f4f4b_8ff8_542e_919f_f0ab35b78e51" comment="milleleaf node c18f4f4b-8ff8-542e-919f-f0ab35b78e51">Recycling!$L$87</definedName>
    <definedName name="ox_c18f9dc8_72f5_504a_a4dd_4f0e141e3ff8" comment="milleleaf node c18f9dc8-72f5-504a-a4dd-4f0e141e3ff8">'Use Phase_Grid'!$J$131</definedName>
    <definedName name="ox_c1913e6e_f483_5949_a4f2_8e928fdea93d" comment="milleleaf node c1913e6e-f483-5949-a4f2-8e928fdea93d">'Use Phase'!$D$51</definedName>
    <definedName name="ox_c195e639_5a2a_57fb_b568_bdc1e350a9e9" comment="milleleaf node c195e639-5a2a-57fb-b568-bdc1e350a9e9">'Use Phase'!$AH$233</definedName>
    <definedName name="ox_c19629ac_824f_5611_948e_ec2bdd4f3339" comment="milleleaf node c19629ac-824f-5611-948e-ec2bdd4f3339">'Heat map article'!$AA$96</definedName>
    <definedName name="ox_c19ba746_95d9_591c_8ed7_1bd05e180162" comment="milleleaf node c19ba746-95d9-591c-8ed7-1bd05e180162">Production!$C$33</definedName>
    <definedName name="ox_c19e9278_7ffb_59ec_90b9_67461f4c0710" comment="milleleaf node c19e9278-7ffb-59ec-90b9-67461f4c0710">'Use Phase_Grid'!$R$199</definedName>
    <definedName name="ox_c1a23d9d_8f35_580c_9651_f65695c4c8b5" comment="milleleaf node c1a23d9d-8f35-580c-9651-f65695c4c8b5">Recycling!$AM$106</definedName>
    <definedName name="ox_c1a657be_7f01_545b_a057_c95b372d4514" comment="milleleaf node c1a657be-7f01-545b-a057-c95b372d4514">'Use Phase'!$T$313</definedName>
    <definedName name="ox_c1ad7cda_640d_5810_b881_c84773bac32d" comment="milleleaf node c1ad7cda-640d-5810-b881-c84773bac32d">Recycling!$AU$148</definedName>
    <definedName name="ox_c1b186b2_ea0d_59c4_a926_c52b0e455867" comment="milleleaf node c1b186b2-ea0d-59c4-a926-c52b0e455867">'Use Phase'!$N$18</definedName>
    <definedName name="ox_c1b24d4b_4ac1_5d6f_a92d_ec1dd04acd6b" comment="milleleaf node c1b24d4b-4ac1-5d6f-a92d-ec1dd04acd6b">Resume_SensAnal!$AP$90</definedName>
    <definedName name="ox_c1b24ff0_8524_50a8_b758_849fc4c3b2c0" comment="milleleaf node c1b24ff0-8524-50a8-b758-849fc4c3b2c0">Recycling!$AT$45</definedName>
    <definedName name="ox_c1b4263d_7609_5ee1_a71f_97fdff3d1f2d" comment="milleleaf node c1b4263d-7609-5ee1-a71f-97fdff3d1f2d">'Heat map article'!$AJ$139</definedName>
    <definedName name="ox_c1b55d0a_f23d_5059_b5e4_4e7b87b536dc" comment="milleleaf node c1b55d0a-f23d-5059-b5e4-4e7b87b536dc">Recycling!$AR$309</definedName>
    <definedName name="ox_c1b5cb94_8b46_586f_9077_c7f6d37a18d9" comment="milleleaf node c1b5cb94-8b46-586f-9077-c7f6d37a18d9">'Use Phase'!$P$16</definedName>
    <definedName name="ox_c1b6f122_effe_5503_9a0f_ad84559e7ad2" comment="milleleaf node c1b6f122-effe-5503-9a0f-ad84559e7ad2">'Use Phase_Grid'!$G$46</definedName>
    <definedName name="ox_c1b7c394_3345_506c_8aa3_29f0dc5e7d4b" comment="milleleaf node c1b7c394-3345-506c-8aa3-29f0dc5e7d4b">'Heat map article'!$AI$60</definedName>
    <definedName name="ox_c1b88245_5e8e_51d4_96b2_602f451e58dd" comment="milleleaf node c1b88245-5e8e-51d4-96b2-602f451e58dd">'Use Phase_Grid'!$R$210</definedName>
    <definedName name="ox_c1b99236_6a32_5c6a_b86e_1163c0fb8c5d" comment="milleleaf node c1b99236-6a32-5c6a-b86e-1163c0fb8c5d">Production!$BM$190</definedName>
    <definedName name="ox_c1bf14d7_9afa_5436_af78_ac278100310b" comment="milleleaf node c1bf14d7-9afa-5436-af78-ac278100310b">Recycling!$AI$87</definedName>
    <definedName name="ox_c1c25832_9fb5_5a56_afa6_aa88699c5171" comment="milleleaf node c1c25832-9fb5-5a56-afa6-aa88699c5171">Recycling!$AS$143</definedName>
    <definedName name="ox_c1c42d02_4d68_5c52_bc83_9797a536f673" comment="milleleaf node c1c42d02-4d68-5c52-bc83-9797a536f673">'Use Phase'!$N$146</definedName>
    <definedName name="ox_c1c5562a_e24d_5937_a143_88dc35b035a1" comment="milleleaf node c1c5562a-e24d-5937-a143-88dc35b035a1">'Heat map article'!$AD$95</definedName>
    <definedName name="ox_c1c716aa_4c2b_5bd1_b52e_6de27ea11cbd" comment="milleleaf node c1c716aa-4c2b-5bd1-b52e-6de27ea11cbd">Resume_SensAnal!$K$167</definedName>
    <definedName name="ox_c1c9db2c_3e47_53ce_8f1b_86536961c703" comment="milleleaf node c1c9db2c-3e47-53ce-8f1b-86536961c703">Graphs!$E$48</definedName>
    <definedName name="ox_c1ccb945_5589_5f0e_9890_cdb3b0b335a7" comment="milleleaf node c1ccb945-5589-5f0e-9890-cdb3b0b335a7">Recycling!$K$161</definedName>
    <definedName name="ox_c1cce0db_a545_5576_a743_d55de4a89e79" comment="milleleaf node c1cce0db-a545-5576-a743-d55de4a89e79">'Use Phase'!$R$233</definedName>
    <definedName name="ox_c1d14ff8_f029_5d72_856f_7bc8997e7d10" comment="milleleaf node c1d14ff8-f029-5d72-856f-7bc8997e7d10">Resume_SensAnal!$AD$94</definedName>
    <definedName name="ox_c1d734a7_dfe0_5d49_a5f9_e2890fc88a7f" comment="milleleaf node c1d734a7-dfe0-5d49-a5f9-e2890fc88a7f">'Use Phase'!$AE$339</definedName>
    <definedName name="ox_c1d73e1b_d657_5fd6_a00f_598da782720c" comment="milleleaf node c1d73e1b-d657-5fd6-a00f-598da782720c">'Use Phase'!$AK$341</definedName>
    <definedName name="ox_c1d9c6d9_5847_585c_9408_8f14e700684c" comment="milleleaf node c1d9c6d9-5847-585c-9408-8f14e700684c">Resume_SensAnal!$E$92</definedName>
    <definedName name="ox_c1db04b5_f0ba_56a0_a310_7bc48058116d" comment="milleleaf node c1db04b5-f0ba-56a0-a310-7bc48058116d">Resume_SensAnal!$AN$78</definedName>
    <definedName name="ox_c1dbb3d8_4e43_5055_8282_5fe0109795eb" comment="milleleaf node c1dbb3d8-4e43-5055-8282-5fe0109795eb">Recycling!$BF$124</definedName>
    <definedName name="ox_c1de7147_480a_56ec_9a66_aeb24db27202" comment="milleleaf node c1de7147-480a-56ec-9a66-aeb24db27202">Recycling!$AX$312</definedName>
    <definedName name="ox_c1e2ea6e_1fb2_5852_9b22_18eec25d0b0c" comment="milleleaf node c1e2ea6e-1fb2-5852-9b22-18eec25d0b0c">'Heat map article'!$R$95</definedName>
    <definedName name="ox_c1e63976_86dd_5952_8acf_1514fca32089" comment="milleleaf node c1e63976-86dd-5952-8acf-1514fca32089">Resume_SensAnal!$AC$76</definedName>
    <definedName name="ox_c1e69280_4e05_5cea_8114_73d417164024" comment="milleleaf node c1e69280-4e05-5cea-8114-73d417164024">'Heat map article'!$I$23</definedName>
    <definedName name="ox_c1e96b8c_827a_5b0f_9cb8_a2f2e1def91c" comment="milleleaf node c1e96b8c-827a-5b0f-9cb8-a2f2e1def91c">Resume_SensAnal!$AL$60</definedName>
    <definedName name="ox_c1ee5afc_75f9_53ee_b7b8_e07e3a407bee" comment="milleleaf node c1ee5afc-75f9-53ee-b7b8-e07e3a407bee">'Use Phase'!$O$382</definedName>
    <definedName name="ox_c1f045fe_18c8_5a3a_968e_cbda12132baf" comment="milleleaf node c1f045fe-18c8-5a3a-968e-cbda12132baf">'Use Phase'!$AK$299</definedName>
    <definedName name="ox_c1f82ced_b8c8_58f6_9c15_332fc4799d5b" comment="milleleaf node c1f82ced-b8c8-58f6-9c15-332fc4799d5b">'Use Phase_Grid'!$Q$23</definedName>
    <definedName name="ox_c1f96fe4_fd09_5fbb_97d7_9251d6fd0444" comment="milleleaf node c1f96fe4-fd09-5fbb-97d7-9251d6fd0444">Recycling!$BW$113</definedName>
    <definedName name="ox_c1fa5997_3ec4_5d90_8177_1899f55e3ae8" comment="milleleaf node c1fa5997-3ec4-5d90-8177-1899f55e3ae8">Recycling!$BH$162</definedName>
    <definedName name="ox_c202bc29_af05_5a4f_85f5_c6f88b15e176" comment="milleleaf node c202bc29-af05-5a4f-85f5-c6f88b15e176">Whisker_Sens!$C$3</definedName>
    <definedName name="ox_c2037368_44aa_5671_aa2e_ab0c4067cc36" comment="milleleaf node c2037368-44aa-5671-aa2e-ab0c4067cc36">'Heat map article'!$D$24</definedName>
    <definedName name="ox_c205fbb1_7370_5c1a_94bd_cce57b05ca25" comment="milleleaf node c205fbb1-7370-5c1a-94bd-cce57b05ca25">'Use Phase'!$S$238</definedName>
    <definedName name="ox_c20f9586_94b0_54bf_8d14_2ab26705b73d" comment="milleleaf node c20f9586-94b0-54bf-8d14-2ab26705b73d">'Heat map article'!$AE$144</definedName>
    <definedName name="ox_c2125414_5772_52dd_9e9c_ea68c3fafddf" comment="milleleaf node c2125414-5772-52dd-9e9c-ea68c3fafddf">'Use Phase'!$R$348</definedName>
    <definedName name="ox_c214625e_dc2b_5e53_9ed8_0f0cd9399808" comment="milleleaf node c214625e-dc2b-5e53-9ed8-0f0cd9399808">Resume_SensAnal!$O$169</definedName>
    <definedName name="ox_c2148131_4385_5026_a15f_60fc2d45afae" comment="milleleaf node c2148131-4385-5026-a15f-60fc2d45afae">'Heat map article'!$I$38</definedName>
    <definedName name="ox_c214f696_a660_50b8_a3a2_482e8539f6b1" comment="milleleaf node c214f696-a660-50b8-a3a2-482e8539f6b1">Production!$R$68</definedName>
    <definedName name="ox_c215ffb7_bd95_57e4_8dd5_5ad914cf132c" comment="milleleaf node c215ffb7-bd95-57e4-8dd5-5ad914cf132c">'Heat map article'!$AD$42</definedName>
    <definedName name="ox_c21824b2_dee7_50f8_a3ed_afa14291ef6a" comment="milleleaf node c21824b2-dee7-50f8-a3ed-afa14291ef6a">'Use Phase_Grid'!$L$233</definedName>
    <definedName name="ox_c21874ad_aad2_5050_a158_d35af524171c" comment="milleleaf node c21874ad-aad2-5050-a158-d35af524171c">Resume_SensAnal!$AQ$102</definedName>
    <definedName name="ox_c21928cd_54c3_53fa_8c86_16e5962c143a" comment="milleleaf node c21928cd-54c3-53fa-8c86-16e5962c143a">'Heat map article'!$R$80</definedName>
    <definedName name="ox_c21a43f1_950a_5103_b674_11c6a549cd45" comment="milleleaf node c21a43f1-950a-5103-b674-11c6a549cd45">'Heat map article'!$AM$7</definedName>
    <definedName name="ox_c21f552f_cd86_57c8_9749_50ff01cedaa0" comment="milleleaf node c21f552f-cd86-57c8-9749-50ff01cedaa0">'Use Phase'!$L$35</definedName>
    <definedName name="ox_c21f636d_ab2e_55f5_a086_2a0e86d19c72" comment="milleleaf node c21f636d-ab2e-55f5-a086-2a0e86d19c72">Production!$E$4</definedName>
    <definedName name="ox_c2224617_6a3e_5e28_9ba6_291010558dbf" comment="milleleaf node c2224617-6a3e-5e28-9ba6-291010558dbf">'Use Phase'!$M$287</definedName>
    <definedName name="ox_c224724b_d256_5024_9478_cddb735a8840" comment="milleleaf node c224724b-d256-5024-9478-cddb735a8840">'Heat map article'!$AV$30</definedName>
    <definedName name="ox_c2294d17_a2cd_59e0_b4b8_8ee53d33d710" comment="milleleaf node c2294d17-a2cd-59e0-b4b8-8ee53d33d710">'Heat map article'!$AA$61</definedName>
    <definedName name="ox_c22c22b2_eda3_5cb4_b52b_50ef99e901a6" comment="milleleaf node c22c22b2-eda3-5cb4-b52b-50ef99e901a6">'Use Phase'!$U$159</definedName>
    <definedName name="ox_c22f6b7d_d2e4_5683_a38c_7e9a57814e1f" comment="milleleaf node c22f6b7d-d2e4-5683-a38c-7e9a57814e1f">'Use Phase_Grid'!$B$61</definedName>
    <definedName name="ox_c230ce75_d865_5db6_afc5_8ef98add22c8" comment="milleleaf node c230ce75-d865-5db6-afc5-8ef98add22c8">'Heat map article'!$Y$39</definedName>
    <definedName name="ox_c23128e6_41b2_5656_a6c2_71f41130f782" comment="milleleaf node c23128e6-41b2-5656-a6c2-71f41130f782">Production!$H$230</definedName>
    <definedName name="ox_c239b3d0_7a9a_55b6_962f_4263105b105c" comment="milleleaf node c239b3d0-7a9a-55b6-962f-4263105b105c">'Heat map article'!$AH$54</definedName>
    <definedName name="ox_c23a6aeb_ea02_598c_bdd8_c17be22af728" comment="milleleaf node c23a6aeb-ea02-598c-bdd8-c17be22af728">Resume_SensAnal!$K$43</definedName>
    <definedName name="ox_c23ab8df_30e9_567b_b908_69e12917c840" comment="milleleaf node c23ab8df-30e9-567b-b908-69e12917c840">'Heat map article'!$M$89</definedName>
    <definedName name="ox_c23b5acf_a63f_5df5_b60e_37a9b56aeba1" comment="milleleaf node c23b5acf-a63f-5df5-b60e-37a9b56aeba1">Recycling!$V$182</definedName>
    <definedName name="ox_c23d5f47_ccce_5b73_878c_f6304811f078" comment="milleleaf node c23d5f47-ccce-5b73-878c-f6304811f078">Recycling!$Z$180</definedName>
    <definedName name="ox_c23d8804_4277_5c08_9d7d_aa4b6c76b3e4" comment="milleleaf node c23d8804-4277-5c08-9d7d-aa4b6c76b3e4">Resume_SensAnal!$O$46</definedName>
    <definedName name="ox_c2433c6d_0f5b_58c1_acc2_a2ae237a71f2" comment="milleleaf node c2433c6d-0f5b-58c1-acc2-a2ae237a71f2">'Use Phase'!$AI$239</definedName>
    <definedName name="ox_c248b6c9_ccc9_5989_8fb8_1b5157d004c9" comment="milleleaf node c248b6c9-ccc9-5989-8fb8-1b5157d004c9">'Heat map article'!$R$12</definedName>
    <definedName name="ox_c2495a7a_93a0_5435_85a0_9da51ee98ed2" comment="milleleaf node c2495a7a-93a0-5435-85a0-9da51ee98ed2">Resume_SensAnal!$P$221</definedName>
    <definedName name="ox_c24b1d54_a811_56f0_9132_a4d280503000" comment="milleleaf node c24b1d54-a811-56f0-9132-a4d280503000">'Heat map article'!$J$84</definedName>
    <definedName name="ox_c24dd824_e8bb_5e11_ab73_974c0b84ddd2" comment="milleleaf node c24dd824-e8bb-5e11-ab73-974c0b84ddd2">'Use Phase_Grid'!$D$55</definedName>
    <definedName name="ox_c254ec3b_68ee_5249_aa44_577c46273aa8" comment="milleleaf node c254ec3b-68ee-5249-aa44-577c46273aa8">Production!$BO$211</definedName>
    <definedName name="ox_c25620a7_0245_5633_8702_c0f950eb1f9e" comment="milleleaf node c25620a7-0245-5633-8702-c0f950eb1f9e">'Heat map article'!$AB$15</definedName>
    <definedName name="ox_c25ea8eb_05d2_59ec_b8c9_93ae90ec88fd" comment="milleleaf node c25ea8eb-05d2-59ec-b8c9-93ae90ec88fd">Production!$N$233</definedName>
    <definedName name="ox_c25ee053_2233_55ff_af3c_093d394cebbc" comment="milleleaf node c25ee053-2233-55ff-af3c-093d394cebbc">Resume_SensAnal!$AB$73</definedName>
    <definedName name="ox_c262b144_57d7_53f1_a3c8_d866dfa1803b" comment="milleleaf node c262b144-57d7-53f1-a3c8-d866dfa1803b">'Use Phase_Grid'!$Q$247</definedName>
    <definedName name="ox_c262d085_b665_5427_b6fb_ac520333ae06" comment="milleleaf node c262d085-b665-5427-b6fb-ac520333ae06">'Use Phase'!$R$142</definedName>
    <definedName name="ox_c26377e8_17b6_5fb7_a10d_bb3113ec97c6" comment="milleleaf node c26377e8-17b6-5fb7-a10d-bb3113ec97c6">'Use Phase'!$Q$354</definedName>
    <definedName name="ox_c263d72e_172c_5640_93d2_230439a29337" comment="milleleaf node c263d72e-172c-5640-93d2-230439a29337">Resume_SensAnal!$J$103</definedName>
    <definedName name="ox_c2698181_aa65_58f8_876b_61eda4480dc6" comment="milleleaf node c2698181-aa65-58f8-876b-61eda4480dc6">'Use Phase'!$W$220</definedName>
    <definedName name="ox_c26b5678_3a8d_5794_9af4_8aaee3204421" comment="milleleaf node c26b5678-3a8d-5794-9af4-8aaee3204421">'Use Phase'!$P$386</definedName>
    <definedName name="ox_c26bcec0_7fb3_5dbc_b4b5_af45add6a609" comment="milleleaf node c26bcec0-7fb3-5dbc-b4b5-af45add6a609">Recycling!$K$93</definedName>
    <definedName name="ox_c27c0eb3_b945_5b66_8782_db6a260726c9" comment="milleleaf node c27c0eb3-b945-5b66-8782-db6a260726c9">Graphs!$M$21</definedName>
    <definedName name="ox_c27c735b_756b_586f_9888_84a3f74bfdce" comment="milleleaf node c27c735b-756b-586f-9888-84a3f74bfdce">Resume_SensAnal!$F$155</definedName>
    <definedName name="ox_c2850c65_add5_5f5e_af85_f0f1f7c19dbe" comment="milleleaf node c2850c65-add5-5f5e-af85-f0f1f7c19dbe">Resume_SensAnal!$AI$64</definedName>
    <definedName name="ox_c2872b89_144a_5b20_adb7_bf49ba7a7c82" comment="milleleaf node c2872b89-144a-5b20-adb7-bf49ba7a7c82">'Use Phase'!$M$94</definedName>
    <definedName name="ox_c2893e53_b97a_5264_ba77_c7ba5fa738b5" comment="milleleaf node c2893e53-b97a-5264-ba77-c7ba5fa738b5">'Heat map article'!$AH$52</definedName>
    <definedName name="ox_c28949d4_567b_5dc3_80ea_7d350aab4589" comment="milleleaf node c28949d4-567b-5dc3-80ea-7d350aab4589">'Heat map article'!$U$120</definedName>
    <definedName name="ox_c289c373_ffe6_56b7_9f29_854d15250eae" comment="milleleaf node c289c373-ffe6-56b7-9f29-854d15250eae">Resume_SensAnal!$D$156</definedName>
    <definedName name="ox_c28a6b17_1c70_5d26_8164_d2b864e7f981" comment="milleleaf node c28a6b17-1c70-5d26-8164-d2b864e7f981">'Use Phase'!$S$227</definedName>
    <definedName name="ox_c28d8b14_488b_5317_9d3c_9f7dcda77787" comment="milleleaf node c28d8b14-488b-5317-9d3c-9f7dcda77787">Resume_SensAnal!$E$217</definedName>
    <definedName name="ox_c2914943_0ea4_540d_8cbe_7243b7c45e26" comment="milleleaf node c2914943-0ea4-540d-8cbe-7243b7c45e26">Recycling!$AU$320</definedName>
    <definedName name="ox_c293730a_61ec_5cee_8f92_8f9ac93c7378" comment="milleleaf node c293730a-61ec-5cee-8f92-8f9ac93c7378">'Heat map article'!$AI$93</definedName>
    <definedName name="ox_c297db72_21ed_54f8_ab7b_7d5bf2ef2e7c" comment="milleleaf node c297db72-21ed-54f8-ab7b-7d5bf2ef2e7c">Resume_SensAnal!$P$37</definedName>
    <definedName name="ox_c2984f94_cd5b_584d_97bb_83cdd01b6a0b" comment="milleleaf node c2984f94-cd5b-584d-97bb-83cdd01b6a0b">'Use Phase'!$J$281</definedName>
    <definedName name="ox_c2a3e4e8_25ab_5ff3_bde1_512dea0c3a32" comment="milleleaf node c2a3e4e8-25ab-5ff3-bde1-512dea0c3a32">'Use Phase'!$AF$147</definedName>
    <definedName name="ox_c2a831e7_b476_5b3b_a2c2_15b805f4b199" comment="milleleaf node c2a831e7-b476-5b3b-a2c2-15b805f4b199">'Use Phase'!$AE$348</definedName>
    <definedName name="ox_c2a9953a_9c29_58c6_9e44_d8ff30efec78" comment="milleleaf node c2a9953a-9c29-58c6-9e44-d8ff30efec78">'Use Phase_Grid'!$P$216</definedName>
    <definedName name="ox_c2aa4597_5383_5be1_8c81_773d95b227fd" comment="milleleaf node c2aa4597-5383-5be1-8c81-773d95b227fd">'Heat map article'!$O$63</definedName>
    <definedName name="ox_c2aa487b_ab2d_5044_bfe7_639171c7d471" comment="milleleaf node c2aa487b-ab2d-5044-bfe7-639171c7d471">Resume_SensAnal!$AP$75</definedName>
    <definedName name="ox_c2ad312d_fcd3_54b8_967f_e752bad6959e" comment="milleleaf node c2ad312d-fcd3-54b8-967f-e752bad6959e">Recycling!$AI$121</definedName>
    <definedName name="ox_c2adb121_e709_5da4_b99d_9a8e32cd13ef" comment="milleleaf node c2adb121-e709-5da4-b99d-9a8e32cd13ef">'Use Phase_Grid'!$M$143</definedName>
    <definedName name="ox_c2ade730_5c09_5df2_a040_2d2c6685b323" comment="milleleaf node c2ade730-5c09-5df2-a040-2d2c6685b323">Recycling!$I$106</definedName>
    <definedName name="ox_c2aef87d_5f4a_50f7_97d3_e6ead150d125" comment="milleleaf node c2aef87d-5f4a-50f7-97d3-e6ead150d125">'Use Phase'!$J$229</definedName>
    <definedName name="ox_c2b0df78_2c26_5b5c_8fb5_cc3708f9f978" comment="milleleaf node c2b0df78-2c26-5b5c-8fb5-cc3708f9f978">Resume_SensAnal!$AM$97</definedName>
    <definedName name="ox_c2b16154_2f07_5962_96e0_840c85fb0b7b" comment="milleleaf node c2b16154-2f07-5962-96e0-840c85fb0b7b">Recycling!$AK$101</definedName>
    <definedName name="ox_c2b4a63f_6651_58a3_82c3_2e270427b8f9" comment="milleleaf node c2b4a63f-6651-58a3-82c3-2e270427b8f9">'Heat map article'!$Z$135</definedName>
    <definedName name="ox_c2b53ce6_cbd4_51af_9824_8445fa516b98" comment="milleleaf node c2b53ce6-cbd4-51af-9824-8445fa516b98">Production!$Q$218</definedName>
    <definedName name="ox_c2b6d459_e265_519c_a1f5_ff17c50d5037" comment="milleleaf node c2b6d459-e265-519c-a1f5-ff17c50d5037">'Heat map article'!$AG$62</definedName>
    <definedName name="ox_c2b6df8f_6002_50e4_ba54_2174603c3a91" comment="milleleaf node c2b6df8f-6002-50e4-ba54-2174603c3a91">Recycling!$X$180</definedName>
    <definedName name="ox_c2b8d7eb_f9bb_52b5_a934_b33d5a331dc1" comment="milleleaf node c2b8d7eb-f9bb-52b5-a934-b33d5a331dc1">Recycling!$AW$124</definedName>
    <definedName name="ox_c2b93de8_86b4_52ab_8e83_6995fd5dc6cd" comment="milleleaf node c2b93de8-86b4-52ab-8e83-6995fd5dc6cd">'Heat map article'!$V$140</definedName>
    <definedName name="ox_c2bc4b62_9a48_5c11_b1b2_c55b8b70a557" comment="milleleaf node c2bc4b62-9a48-5c11-b1b2-c55b8b70a557">'Use Phase_Grid'!$Q$139</definedName>
    <definedName name="ox_c2bc6e41_3c80_5a4e_9caf_f845e41f10f4" comment="milleleaf node c2bc6e41-3c80-5a4e-9caf-f845e41f10f4">'Use Phase'!$AD$327</definedName>
    <definedName name="ox_c2be4b56_6a1c_5301_a3af_4da53d983cdc" comment="milleleaf node c2be4b56-6a1c-5301-a3af-4da53d983cdc">'Heat map article'!$AO$27</definedName>
    <definedName name="ox_c2c1758b_0d49_5b5d_9f4a_d882cd7120c1" comment="milleleaf node c2c1758b-0d49-5b5d-9f4a-d882cd7120c1">Recycling!$AH$177</definedName>
    <definedName name="ox_c2c2d526_2e21_54af_9213_06a66047b879" comment="milleleaf node c2c2d526-2e21-54af-9213-06a66047b879">'Use Phase'!$K$199</definedName>
    <definedName name="ox_c2c54241_516b_583f_8996_b59ccf70460d" comment="milleleaf node c2c54241-516b-583f-8996-b59ccf70460d">Production!$M$60</definedName>
    <definedName name="ox_c2c739d8_64bf_56cc_acad_fa006b93e292" comment="milleleaf node c2c739d8-64bf-56cc-acad-fa006b93e292">Whisker_Sens!$J$9</definedName>
    <definedName name="ox_c2c7630d_6a98_55a0_a917_489e2746767d" comment="milleleaf node c2c7630d-6a98-55a0-a917-489e2746767d">Resume_SensAnal!$H$186</definedName>
    <definedName name="ox_c2cc0729_6122_56fc_9f0a_e4f695a05c77" comment="milleleaf node c2cc0729-6122-56fc-9f0a-e4f695a05c77">Production!$AV$86</definedName>
    <definedName name="ox_c2ce6513_6342_50fe_bf40_acd2b23a59a9" comment="milleleaf node c2ce6513-6342-50fe-bf40-acd2b23a59a9">Resume_SensAnal!$AD$51</definedName>
    <definedName name="ox_c2d03bcb_df18_5201_9ef7_0eadf5c854ed" comment="milleleaf node c2d03bcb-df18-5201-9ef7-0eadf5c854ed">Recycling!$L$95</definedName>
    <definedName name="ox_c2d353b8_a58e_5171_8858_b99bc7d0b3ce" comment="milleleaf node c2d353b8-a58e-5171-8858-b99bc7d0b3ce">Production!$AV$205</definedName>
    <definedName name="ox_c2d3abfc_77cc_5f76_ae78_5e63a88c7b46" comment="milleleaf node c2d3abfc-77cc-5f76-ae78-5e63a88c7b46">Production!$BM$211</definedName>
    <definedName name="ox_c2d545e7_07d2_5345_9020_bc77cb2b23b4" comment="milleleaf node c2d545e7-07d2-5345-9020-bc77cb2b23b4">Resume_SensAnal!$P$118</definedName>
    <definedName name="ox_c2d577f9_d48b_5947_b923_900e42313f89" comment="milleleaf node c2d577f9-d48b-5947-b923-900e42313f89">Resume_SensAnal!$AR$41</definedName>
    <definedName name="ox_c2d5a428_932f_545d_9d39_5e8a6e03b06d" comment="milleleaf node c2d5a428-932f-545d-9d39-5e8a6e03b06d">'Heat map article'!$AH$143</definedName>
    <definedName name="ox_c2d75ebb_14a1_591e_b658_a8e75223ca35" comment="milleleaf node c2d75ebb-14a1-591e-b658-a8e75223ca35">'Heat map article'!$AI$87</definedName>
    <definedName name="ox_c2d7d2bb_6095_5e21_8d58_0b9b6ba2e15c" comment="milleleaf node c2d7d2bb-6095-5e21-8d58-0b9b6ba2e15c">'Heat map article'!$AZ$10</definedName>
    <definedName name="ox_c2d86e8e_3201_5f5b_980e_0c2a2542e6f2" comment="milleleaf node c2d86e8e-3201-5f5b-980e-0c2a2542e6f2">'Heat map article'!$L$66</definedName>
    <definedName name="ox_c2e5624c_4388_5e28_82e4_e494d8f85532" comment="milleleaf node c2e5624c-4388-5e28-82e4-e494d8f85532">Recycling!$AR$147</definedName>
    <definedName name="ox_c2e762ab_981c_57fe_8e14_82683fdf5459" comment="milleleaf node c2e762ab-981c-57fe-8e14-82683fdf5459">Recycling!$AS$51</definedName>
    <definedName name="ox_c2ec794a_47ea_53c3_9214_8522df86cf8a" comment="milleleaf node c2ec794a-47ea-53c3-9214-8522df86cf8a">Resume_SensAnal!$G$13</definedName>
    <definedName name="ox_c2efff89_ffca_581c_bf02_5e084b15203e" comment="milleleaf node c2efff89-ffca-581c-bf02-5e084b15203e">'Use Phase_Grid'!$S$199</definedName>
    <definedName name="ox_c2f0ed72_c982_5f52_ad79_f1a135f46aa9" comment="milleleaf node c2f0ed72-c982-5f52-ad79-f1a135f46aa9">Production!$AT$190</definedName>
    <definedName name="ox_c2f30b95_8795_57c1_a83a_9e674a5f816b" comment="milleleaf node c2f30b95-8795-57c1-a83a-9e674a5f816b">'Heat map article'!$G$30</definedName>
    <definedName name="ox_c2f3f45a_ba75_5f5c_93a9_5c6a14c14d27" comment="milleleaf node c2f3f45a-ba75-5f5c-93a9-5c6a14c14d27">'Use Phase'!$AH$218</definedName>
    <definedName name="ox_c2f9dff6_2d30_5f7b_86bd_6e68a0acb3a8" comment="milleleaf node c2f9dff6-2d30-5f7b-86bd-6e68a0acb3a8">'Heat map article'!$J$36</definedName>
    <definedName name="ox_c30041a0_4d14_5856_8b61_71037b88f50d" comment="milleleaf node c30041a0-4d14-5856-8b61-71037b88f50d">'Use Phase'!$L$242</definedName>
    <definedName name="ox_c3048253_f908_5a39_962e_54c36a51442a" comment="milleleaf node c3048253-f908-5a39-962e-54c36a51442a">Recycling!$AP$128</definedName>
    <definedName name="ox_c30671ea_d4a8_5c93_809b_7db3d02e0f76" comment="milleleaf node c30671ea-d4a8-5c93-809b-7db3d02e0f76">Resume_SensAnal!$H$77</definedName>
    <definedName name="ox_c30cef4c_458e_581f_9f48_75022340beeb" comment="milleleaf node c30cef4c-458e-581f-9f48-75022340beeb">'Use Phase'!$N$79</definedName>
    <definedName name="ox_c30d6d6c_bf8d_5873_8749_29595fac97aa" comment="milleleaf node c30d6d6c-bf8d-5873-8749-29595fac97aa">Production!$K$113</definedName>
    <definedName name="ox_c30f5338_1920_5acf_bb97_a4fa35a79f18" comment="milleleaf node c30f5338-1920-5acf-bb97-a4fa35a79f18">'Use Phase_Grid'!$Q$268</definedName>
    <definedName name="ox_c3100451_24b5_5dae_b828_dd2cddef33f8" comment="milleleaf node c3100451-24b5-5dae-b828-dd2cddef33f8">Recycling!$AZ$83</definedName>
    <definedName name="ox_c3144560_fd7a_5503_abcc_21e0f41dff2f" comment="milleleaf node c3144560-fd7a-5503-abcc-21e0f41dff2f">Recycling!$BJ$315</definedName>
    <definedName name="ox_c31538c5_dd96_520e_a544_631b1c6cd5ec" comment="milleleaf node c31538c5-dd96-520e-a544-631b1c6cd5ec">Resume_SensAnal!$I$21</definedName>
    <definedName name="ox_c31591c7_6ffe_5ae2_80ad_19e3e1651128" comment="milleleaf node c31591c7-6ffe-5ae2-80ad-19e3e1651128">'Use Phase'!$P$28</definedName>
    <definedName name="ox_c317201b_d6c0_5857_ba15_3019b52a4985" comment="milleleaf node c317201b-d6c0-5857-ba15-3019b52a4985">'Use Phase'!$AF$229</definedName>
    <definedName name="ox_c3176deb_fe90_5454_beaf_9e8c49669cb5" comment="milleleaf node c3176deb-fe90-5454-beaf-9e8c49669cb5">Resume_SensAnal!$N$200</definedName>
    <definedName name="ox_c31781b5_5efb_5505_8683_ccf1b85bee76" comment="milleleaf node c31781b5-5efb-5505-8683-ccf1b85bee76">Recycling!$AW$325</definedName>
    <definedName name="ox_c31ca51a_9d4b_5480_a834_4535f9816cb2" comment="milleleaf node c31ca51a-9d4b-5480-a834-4535f9816cb2">Production!$Y$96</definedName>
    <definedName name="ox_c31d390a_6bde_566c_9528_b2e7a0bbce15" comment="milleleaf node c31d390a-6bde-566c-9528-b2e7a0bbce15">Graphs!$E$24</definedName>
    <definedName name="ox_c3217f1e_2d3b_58d1_800c_1b70f0a607a6" comment="milleleaf node c3217f1e-2d3b-58d1-800c-1b70f0a607a6">'Use Phase'!$Q$48</definedName>
    <definedName name="ox_c32931c4_326c_5881_a364_a83f2c660d49" comment="milleleaf node c32931c4-326c-5881-a364-a83f2c660d49">Recycling!$AP$109</definedName>
    <definedName name="ox_c32d1ebd_6def_53b8_bfa6_54e1191895ca" comment="milleleaf node c32d1ebd-6def-53b8-bfa6-54e1191895ca">Recycling!$Z$183</definedName>
    <definedName name="ox_c3303d63_29f4_5c4e_a35b_5dc264ed8e58" comment="milleleaf node c3303d63-29f4-5c4e-a35b-5dc264ed8e58">'Heat map article'!$AZ$24</definedName>
    <definedName name="ox_c3377d83_f2da_54a8_a6d8_1784b939fca1" comment="milleleaf node c3377d83-f2da-54a8-a6d8-1784b939fca1">Recycling!$AU$304</definedName>
    <definedName name="ox_c338c34e_79c9_50ef_afe8_d777311ebbc4" comment="milleleaf node c338c34e-79c9-50ef-afe8-d777311ebbc4">Production!$S$65</definedName>
    <definedName name="ox_c33a4c41_6001_54cd_ba65_bbfac5e933e6" comment="milleleaf node c33a4c41-6001-54cd-ba65-bbfac5e933e6">Recycling!$AU$305</definedName>
    <definedName name="ox_c341f5f9_2287_5032_bacb_b30983ea2428" comment="milleleaf node c341f5f9-2287-5032-bacb-b30983ea2428">Recycling!$BD$92</definedName>
    <definedName name="ox_c3433657_931f_5b28_a1fc_9828b10016f1" comment="milleleaf node c3433657-931f-5b28-a1fc-9828b10016f1">Graphs!$I$41</definedName>
    <definedName name="ox_c3455087_5fc6_5d57_8f6d_ba8652a5925f" comment="milleleaf node c3455087-5fc6-5d57-8f6d-ba8652a5925f">'Heat map article'!$AQ$6</definedName>
    <definedName name="ox_c346ce40_5629_52cf_bf08_09e45101bbe6" comment="milleleaf node c346ce40-5629-52cf-bf08-09e45101bbe6">'Use Phase_Grid'!$P$188</definedName>
    <definedName name="ox_c347e801_e137_5cb7_b573_944b25b40b94" comment="milleleaf node c347e801-e137-5cb7-b573-944b25b40b94">Graphs!$L$64</definedName>
    <definedName name="ox_c34a7a7b_b276_5970_910c_80e9657a9083" comment="milleleaf node c34a7a7b-b276-5970-910c-80e9657a9083">'Use Phase_Grid'!$F$49</definedName>
    <definedName name="ox_c34b6c07_b82f_5499_a3a4_e9d9d44b4db4" comment="milleleaf node c34b6c07-b82f-5499-a3a4-e9d9d44b4db4">Resume_SensAnal!$AH$71</definedName>
    <definedName name="ox_c34fc095_d2cd_5342_9d22_9fe77989af77" comment="milleleaf node c34fc095-d2cd-5342-9d22-9fe77989af77">Graphs!$Q$16</definedName>
    <definedName name="ox_c3517e6b_77b9_5297_a576_9beb40bfc9c8" comment="milleleaf node c3517e6b-77b9-5297-a576-9beb40bfc9c8">Production!$I$242</definedName>
    <definedName name="ox_c352bb17_a395_56da_b0db_8e8f188c55c1" comment="milleleaf node c352bb17-a395-56da-b0db-8e8f188c55c1">'Use Phase'!$L$147</definedName>
    <definedName name="ox_c355ad52_6b91_53ca_a1ff_8d7575b4d7c9" comment="milleleaf node c355ad52-6b91-53ca-a1ff-8d7575b4d7c9">Resume_SensAnal!$R$211</definedName>
    <definedName name="ox_c3601d88_d321_54b1_b929_c6d934d798dd" comment="milleleaf node c3601d88-d321-54b1-b929-c6d934d798dd">'Heat map article'!$G$99</definedName>
    <definedName name="ox_c3631c6f_abf5_551d_98ff_4914d0e45236" comment="milleleaf node c3631c6f-abf5-551d-98ff-4914d0e45236">'Use Phase'!$N$198</definedName>
    <definedName name="ox_c36448b0_98f7_5222_bb1f_d9d1a02a6253" comment="milleleaf node c36448b0-98f7-5222-bb1f-d9d1a02a6253">Resume_SensAnal!$I$148</definedName>
    <definedName name="ox_c365fcac_3397_5f89_987d_ece82cf49f1c" comment="milleleaf node c365fcac-3397-5f89-987d-ece82cf49f1c">'Use Phase_Grid'!$K$59</definedName>
    <definedName name="ox_c366231a_b8dd_5b6e_b348_607dc3083e42" comment="milleleaf node c366231a-b8dd-5b6e-b348-607dc3083e42">Resume_SensAnal!$E$36</definedName>
    <definedName name="ox_c366e4a0_a0b8_5d61_8e77_29e28c47d68f" comment="milleleaf node c366e4a0-a0b8-5d61-8e77-29e28c47d68f">'Use Phase'!$O$35</definedName>
    <definedName name="ox_c3674ebb_dffb_5ee2_a20c_dc1e8fdbf730" comment="milleleaf node c3674ebb-dffb-5ee2-a20c-dc1e8fdbf730">'Heat map article'!$AD$156</definedName>
    <definedName name="ox_c368377e_1372_5464_ad53_dd8965ecefe3" comment="milleleaf node c368377e-1372-5464-ad53-dd8965ecefe3">'Use Phase'!$V$278</definedName>
    <definedName name="ox_c368599a_3255_5a32_a95e_0e6110f1226d" comment="milleleaf node c368599a-3255-5a32-a95e-0e6110f1226d">'Use Phase_Grid'!$J$138</definedName>
    <definedName name="ox_c36b8ced_b058_5672_a24a_31988eac24be" comment="milleleaf node c36b8ced-b058-5672-a24a-31988eac24be">'Heat map article'!$I$95</definedName>
    <definedName name="ox_c36dbb53_4ccf_53c6_8838_36d01ddbf5b9" comment="milleleaf node c36dbb53-4ccf-53c6-8838-36d01ddbf5b9">Production!$G$67</definedName>
    <definedName name="ox_c37002ff_e002_54ea_97c8_fa914c90fae7" comment="milleleaf node c37002ff-e002-54ea-97c8-fa914c90fae7">Resume_SensAnal!$J$33</definedName>
    <definedName name="ox_c370d5f5_7fd7_5c9f_9788_cf1b13c36022" comment="milleleaf node c370d5f5-7fd7-5c9f-9788-cf1b13c36022">'Heat map article'!$M$19</definedName>
    <definedName name="ox_c3751e1a_4a56_5059_b3c8_b430591eb1e8" comment="milleleaf node c3751e1a-4a56-5059-b3c8-b430591eb1e8">'Use Phase'!$M$201</definedName>
    <definedName name="ox_c376e5c0_4741_51ba_82f8_612b7c489d85" comment="milleleaf node c376e5c0-4741-51ba-82f8-612b7c489d85">Recycling!$BF$110</definedName>
    <definedName name="ox_c37e75f6_19c6_5ff5_ab9a_e97c00cdb607" comment="milleleaf node c37e75f6-19c6-5ff5-ab9a-e97c00cdb607">'Use Phase'!$V$248</definedName>
    <definedName name="ox_c3824acf_b0da_50e5_941b_f814efc8c675" comment="milleleaf node c3824acf-b0da-50e5-941b-f814efc8c675">'Use Phase'!$AD$166</definedName>
    <definedName name="ox_c387e19f_52f2_5ba8_b5d1_59f139d08a85" comment="milleleaf node c387e19f-52f2-5ba8-b5d1-59f139d08a85">Resume_SensAnal!$J$150</definedName>
    <definedName name="ox_c3887489_6db0_5f10_b75f_2a83fdfca3b1" comment="milleleaf node c3887489-6db0-5f10-b75f-2a83fdfca3b1">Resume_SensAnal!$Q$130</definedName>
    <definedName name="ox_c3887da1_c654_53fc_b774_8810bf21e4e7" comment="milleleaf node c3887da1-c654-53fc-b774-8810bf21e4e7">Recycling!$L$115</definedName>
    <definedName name="ox_c38a3aeb_05f7_5ac7_b1b9_193e13249a78" comment="milleleaf node c38a3aeb-05f7-5ac7-b1b9-193e13249a78">'Heat map article'!$Z$52</definedName>
    <definedName name="ox_c38c2306_0780_5c1b_932b_de9306fc4f90" comment="milleleaf node c38c2306-0780-5c1b-932b-de9306fc4f90">'Heat map article'!$C$86</definedName>
    <definedName name="ox_c38d14cd_a8ed_5f02_8195_a7c1eaa2322d" comment="milleleaf node c38d14cd-a8ed-5f02-8195-a7c1eaa2322d">'Heat map article'!$J$135</definedName>
    <definedName name="ox_c38da4a5_7262_53d7_a253_c240d38e9932" comment="milleleaf node c38da4a5-7262-53d7-a253-c240d38e9932">'Use Phase_Grid'!$S$184</definedName>
    <definedName name="ox_c38e276d_c395_5a44_a5c5_385af0ad9ab0" comment="milleleaf node c38e276d-c395-5a44-a5c5-385af0ad9ab0">'Use Phase_Grid'!$J$95</definedName>
    <definedName name="ox_c38f8cec_c79f_5599_8171_045077c5789d" comment="milleleaf node c38f8cec-c79f-5599-8171-045077c5789d">Whisker_Sens!$D$9</definedName>
    <definedName name="ox_c3955faa_9f98_5566_9d9a_2d442a954162" comment="milleleaf node c3955faa-9f98-5566-9d9a-2d442a954162">'Use Phase'!$Q$150</definedName>
    <definedName name="ox_c3970fa0_8db2_5c36_bcc3_787a9467dbda" comment="milleleaf node c3970fa0-8db2-5c36-bcc3-787a9467dbda">Recycling!$AQ$338</definedName>
    <definedName name="ox_c39734e8_b94b_5fc4_a399_6fef69da58d5" comment="milleleaf node c39734e8-b94b-5fc4-a399-6fef69da58d5">'Use Phase_Grid'!$S$209</definedName>
    <definedName name="ox_c39c98af_31d1_5469_82f2_8a82829db436" comment="milleleaf node c39c98af-31d1-5469-82f2-8a82829db436">'Heat map article'!$AH$23</definedName>
    <definedName name="ox_c39e2da3_a5ac_56bf_a485_3e4958c933b0" comment="milleleaf node c39e2da3-a5ac-56bf-a485-3e4958c933b0">Recycling!$AR$307</definedName>
    <definedName name="ox_c39f8ffc_7f9b_5b1a_9bee_132e43416670" comment="milleleaf node c39f8ffc-7f9b-5b1a-9bee-132e43416670">'Use Phase_Grid'!$Q$109</definedName>
    <definedName name="ox_c3a4f586_0a5c_5464_88c2_0f35aad3a090" comment="milleleaf node c3a4f586-0a5c-5464-88c2-0f35aad3a090">Production!$BF$45</definedName>
    <definedName name="ox_c3a6b6f1_ca03_586d_af7d_a9406a8dc3bb" comment="milleleaf node c3a6b6f1-ca03-586d-af7d-a9406a8dc3bb">'Heat map article'!$F$95</definedName>
    <definedName name="ox_c3a82302_6fe9_5ee3_a177_f3231a0a5a44" comment="milleleaf node c3a82302-6fe9-5ee3-a177-f3231a0a5a44">'Use Phase_Grid'!$N$220</definedName>
    <definedName name="ox_c3aa39eb_bbd5_5d8f_bca3_615e8982abe1" comment="milleleaf node c3aa39eb-bbd5-5d8f-bca3-615e8982abe1">Resume_SensAnal!$E$58</definedName>
    <definedName name="ox_c3b19a8a_d9df_5b64_8d16_29926fd1c3fc" comment="milleleaf node c3b19a8a-d9df-5b64-8d16-29926fd1c3fc">'Use Phase'!$D$63</definedName>
    <definedName name="ox_c3b460a6_e2fe_5155_b154_744a2cc25694" comment="milleleaf node c3b460a6-e2fe-5155-b154-744a2cc25694">Recycling!$AN$94</definedName>
    <definedName name="ox_c3b73c9b_df28_5236_bae0_d825e0a69206" comment="milleleaf node c3b73c9b-df28-5236-bae0-d825e0a69206">Production!$BE$187</definedName>
    <definedName name="ox_c3b88170_9832_5b7d_8c9a_61dc32c9b532" comment="milleleaf node c3b88170-9832-5b7d-8c9a-61dc32c9b532">Production!$F$120</definedName>
    <definedName name="ox_c3ba8120_9127_5990_8c9c_936168800d47" comment="milleleaf node c3ba8120-9127-5990-8c9c-936168800d47">Resume_SensAnal!$F$21</definedName>
    <definedName name="ox_c3c6a950_c424_595a_a3b0_d3d1ee4da652" comment="milleleaf node c3c6a950-c424-595a-a3b0-d3d1ee4da652">'Use Phase'!$S$347</definedName>
    <definedName name="ox_c3cc29b3_8224_586b_b12c_335d12b687e3" comment="milleleaf node c3cc29b3-8224-586b-b12c-335d12b687e3">Production!$S$13</definedName>
    <definedName name="ox_c3cf3deb_fb0e_5fcf_a99e_9a0508f00e29" comment="milleleaf node c3cf3deb-fb0e-5fcf-a99e-9a0508f00e29">Resume_SensAnal!$AF$36</definedName>
    <definedName name="ox_c3d0c679_548f_5f20_b16c_6f39b661d396" comment="milleleaf node c3d0c679-548f-5f20-b16c-6f39b661d396">'Heat map article'!$AT$23</definedName>
    <definedName name="ox_c3d22cc5_8f0f_5e1b_84ff_17c9a5bc15fe" comment="milleleaf node c3d22cc5-8f0f-5e1b-84ff-17c9a5bc15fe">'Use Phase'!$P$121</definedName>
    <definedName name="ox_c3d4e617_f874_5998_8e6d_7b9ad1912c26" comment="milleleaf node c3d4e617-f874-5998-8e6d-7b9ad1912c26">'Use Phase'!$AI$216</definedName>
    <definedName name="ox_c3d5b97f_08fc_5757_9dcc_28e9646f20e9" comment="milleleaf node c3d5b97f-08fc-5757-9dcc-28e9646f20e9">Resume_SensAnal!$F$135</definedName>
    <definedName name="ox_c3d5bb9b_1d7f_57fb_accc_e1dabefb47fb" comment="milleleaf node c3d5bb9b-1d7f-57fb-accc-e1dabefb47fb">'Use Phase'!$K$320</definedName>
    <definedName name="ox_c3dd4fa1_f08a_51c2_a76f_263b4b5f9e6e" comment="milleleaf node c3dd4fa1-f08a-51c2-a76f-263b4b5f9e6e">'Use Phase'!$B$45</definedName>
    <definedName name="ox_c3de8394_a199_5ef4_928d_b75aff08c792" comment="milleleaf node c3de8394-a199-5ef4-928d-b75aff08c792">Resume_SensAnal!$AB$43</definedName>
    <definedName name="ox_c3df8a1a_00b8_5378_8f33_009696978777" comment="milleleaf node c3df8a1a-00b8-5378-8f33-009696978777">Production!$AT$227</definedName>
    <definedName name="ox_c3e40579_8289_5223_a8a3_35218530e092" comment="milleleaf node c3e40579-8289-5223-a8a3-35218530e092">Graphs!$I$51</definedName>
    <definedName name="ox_c3e4d1bf_2039_55a1_b9ab_2831e77a07a2" comment="milleleaf node c3e4d1bf-2039-55a1-b9ab-2831e77a07a2">'Use Phase'!$AF$240</definedName>
    <definedName name="ox_c3e4f57f_ba00_5686_a213_85438acd6fbc" comment="milleleaf node c3e4f57f-ba00-5686-a213-85438acd6fbc">'Use Phase'!$N$239</definedName>
    <definedName name="ox_c3e64788_4917_52bf_b194_f14a4641c25e" comment="milleleaf node c3e64788-4917-52bf-b194-f14a4641c25e">'Use Phase_Grid'!$L$153</definedName>
    <definedName name="ox_c3e7ef66_3090_5ef2_b46b_14b8ad10c7b2" comment="milleleaf node c3e7ef66-3090-5ef2-b46b-14b8ad10c7b2">'Heat map article'!$U$75</definedName>
    <definedName name="ox_c3e82b7e_514a_545e_9c9b_e68974bacc74" comment="milleleaf node c3e82b7e-514a-545e-9c9b-e68974bacc74">Recycling!$BL$300</definedName>
    <definedName name="ox_c3e8d53f_3882_57e2_afc1_2c5c3a859fd1" comment="milleleaf node c3e8d53f-3882-57e2-afc1-2c5c3a859fd1">Resume_SensAnal!$K$188</definedName>
    <definedName name="ox_c3e8db4b_18bc_528b_9e27_deb950fcee6c" comment="milleleaf node c3e8db4b-18bc-528b-9e27-deb950fcee6c">Recycling!$AR$341</definedName>
    <definedName name="ox_c3e8f365_65a0_59e3_8402_30b30b1b588c" comment="milleleaf node c3e8f365-65a0-59e3-8402-30b30b1b588c">Resume_SensAnal!$T$91</definedName>
    <definedName name="ox_c3ec5194_3c5a_52db_b7eb_403b27911414" comment="milleleaf node c3ec5194-3c5a-52db-b7eb-403b27911414">'Use Phase'!$N$81</definedName>
    <definedName name="ox_c3ef870c_1934_5c11_8772_e91c2b2fd18f" comment="milleleaf node c3ef870c-1934-5c11-8772-e91c2b2fd18f">Recycling!$AL$160</definedName>
    <definedName name="ox_c3f07029_0579_5e18_b17b_8090afb59142" comment="milleleaf node c3f07029-0579-5e18-b17b-8090afb59142">'Heat map article'!$F$49</definedName>
    <definedName name="ox_c3f14b5f_a17c_5d47_a370_42dd0fe5d3e9" comment="milleleaf node c3f14b5f-a17c-5d47-a370-42dd0fe5d3e9">'Use Phase_Grid'!$O$153</definedName>
    <definedName name="ox_c3f46c6c_568c_5262_8853_a0da0c37572d" comment="milleleaf node c3f46c6c-568c-5262-8853-a0da0c37572d">Production!$I$23</definedName>
    <definedName name="ox_c3f46f14_a220_5d73_a176_5abc2a0cc2f3" comment="milleleaf node c3f46f14-a220-5d73-a176-5abc2a0cc2f3">'Use Phase'!$AK$199</definedName>
    <definedName name="ox_c4016510_8cc9_5861_98cf_a955c6b73b2d" comment="milleleaf node c4016510-8cc9-5861-98cf-a955c6b73b2d">'Heat map article'!$M$56</definedName>
    <definedName name="ox_c4080628_9586_58fe_86ad_acc1f977be1e" comment="milleleaf node c4080628-9586-58fe-86ad-acc1f977be1e">Recycling!$G$149</definedName>
    <definedName name="ox_c408cbc3_115c_5ce8_94ad_552ecd29da91" comment="milleleaf node c408cbc3-115c-5ce8-94ad-552ecd29da91">'Heat map article'!$AT$7</definedName>
    <definedName name="ox_c408d549_d3a0_5fac_ae92_17c3c7bbebb0" comment="milleleaf node c408d549-d3a0-5fac-ae92-17c3c7bbebb0">Recycling!$K$197</definedName>
    <definedName name="ox_c4091d59_7e59_57ca_8d44_f523bd41bf2c" comment="milleleaf node c4091d59-7e59-57ca-8d44-f523bd41bf2c">Graphs!$Q$20</definedName>
    <definedName name="ox_c4096a6d_2009_5f38_8696_981a22459577" comment="milleleaf node c4096a6d-2009-5f38-8696-981a22459577">'Use Phase'!$AD$179</definedName>
    <definedName name="ox_c40bd665_a0c3_53fe_b930_fae0403fbabb" comment="milleleaf node c40bd665-a0c3-53fe-b930-fae0403fbabb">Resume_SensAnal!$D$214</definedName>
    <definedName name="ox_c4144203_b376_506e_a435_49ff0c740016" comment="milleleaf node c4144203-b376-506e-a435-49ff0c740016">'Use Phase'!$S$253</definedName>
    <definedName name="ox_c4183ed1_9453_5f97_a861_3c7a970dc58f" comment="milleleaf node c4183ed1-9453-5f97-a861-3c7a970dc58f">'Use Phase'!$O$188</definedName>
    <definedName name="ox_c4188660_96ca_55be_a612_1cc7a44dfdd5" comment="milleleaf node c4188660-96ca-55be-a612-1cc7a44dfdd5">'Heat map article'!$E$73</definedName>
    <definedName name="ox_c41ade7e_061c_56d3_9675_46d9c1b7d88f" comment="milleleaf node c41ade7e-061c-56d3-9675-46d9c1b7d88f">'Use Phase'!$J$279</definedName>
    <definedName name="ox_c41c1e7f_b27b_57ff_b4ee_c839134e9771" comment="milleleaf node c41c1e7f-b27b-57ff-b4ee-c839134e9771">Resume_SensAnal!$Q$100</definedName>
    <definedName name="ox_c41e5a16_b136_5c39_85df_7225a44dcc34" comment="milleleaf node c41e5a16-b136-5c39-85df-7225a44dcc34">Recycling!$BF$104</definedName>
    <definedName name="ox_c41ec87b_0ee6_54df_a6af_27c9918f419a" comment="milleleaf node c41ec87b-0ee6-54df-a6af-27c9918f419a">'Use Phase'!$Q$53</definedName>
    <definedName name="ox_c42264b3_6f68_5b4d_acab_2037af1c2361" comment="milleleaf node c42264b3-6f68-5b4d-acab-2037af1c2361">'Use Phase'!$W$169</definedName>
    <definedName name="ox_c424d203_159a_52b6_9eb8_af4f6adc56a1" comment="milleleaf node c424d203-159a-52b6-9eb8-af4f6adc56a1">Production!$BJ$14</definedName>
    <definedName name="ox_c4278931_460d_5cba_af98_cd9231a66fc3" comment="milleleaf node c4278931-460d-5cba-af98-cd9231a66fc3">'Heat map article'!$L$27</definedName>
    <definedName name="ox_c42837c7_b8ea_5000_a759_45507dbebaf7" comment="milleleaf node c42837c7-b8ea-5000-a759-45507dbebaf7">Recycling!$BP$332</definedName>
    <definedName name="ox_c429338a_5442_5125_82a5_5105615f862e" comment="milleleaf node c429338a-5442-5125-82a5-5105615f862e">'Heat map article'!$AP$24</definedName>
    <definedName name="ox_c42b5810_3341_5c6d_8c52_98baf0a1d3bf" comment="milleleaf node c42b5810-3341-5c6d-8c52-98baf0a1d3bf">Production!$F$210</definedName>
    <definedName name="ox_c42d2808_2178_5f1e_80e1_0c4f661704d2" comment="milleleaf node c42d2808-2178-5f1e-80e1-0c4f661704d2">'Use Phase'!$L$399</definedName>
    <definedName name="ox_c42ea6ca_7afb_5473_bb08_af8665fa7930" comment="milleleaf node c42ea6ca-7afb-5473-bb08-af8665fa7930">'Use Phase'!$W$188</definedName>
    <definedName name="ox_c431b80c_9022_5db9_83b1_975474310184" comment="milleleaf node c431b80c-9022-5db9-83b1-975474310184">'Heat map article'!$P$95</definedName>
    <definedName name="ox_c432d92c_4753_5349_9f18_7188a3da0756" comment="milleleaf node c432d92c-4753-5349-9f18-7188a3da0756">'Use Phase'!$Q$398</definedName>
    <definedName name="ox_c436267c_b634_5e0a_95f6_58658a36f315" comment="milleleaf node c436267c-b634-5e0a-95f6-58658a36f315">Production!$H$172</definedName>
    <definedName name="ox_c43d1e89_ffe7_5a25_a242_b47d0f0abe73" comment="milleleaf node c43d1e89-ffe7-5a25-a242-b47d0f0abe73">Recycling!$BD$148</definedName>
    <definedName name="ox_c43e8ee8_07ff_5dc8_b27c_f8003c2a78c2" comment="milleleaf node c43e8ee8-07ff-5dc8-b27c-f8003c2a78c2">Graphs!$P$13</definedName>
    <definedName name="ox_c43fc9f5_a93e_5207_9e43_758bf1d48f5d" comment="milleleaf node c43fc9f5-a93e-5207-9e43-758bf1d48f5d">Production!$L$131</definedName>
    <definedName name="ox_c44501d9_09fb_51f2_a387_92ece5f62120" comment="milleleaf node c44501d9-09fb-51f2-a387-92ece5f62120">Recycling!$B$133</definedName>
    <definedName name="ox_c44539f3_9d19_55eb_a432_4f04b2b9b7ce" comment="milleleaf node c44539f3-9d19-55eb-a432-4f04b2b9b7ce">'Use Phase'!$AF$281</definedName>
    <definedName name="ox_c447ec0d_7458_52c0_9dec_bda802d994ec" comment="milleleaf node c447ec0d-7458-52c0-9dec-bda802d994ec">Whisker_Sens!$C$50</definedName>
    <definedName name="ox_c4510cfb_a3a8_504a_b485_af3129b713bb" comment="milleleaf node c4510cfb-a3a8-504a-b485-af3129b713bb">Resume_SensAnal!$F$186</definedName>
    <definedName name="ox_c4527bd7_7c62_50b6_9468_c98203f30f5b" comment="milleleaf node c4527bd7-7c62-50b6-9468-c98203f30f5b">'Use Phase'!$N$345</definedName>
    <definedName name="ox_c452eb23_ad10_5529_9731_7c5ab150d737" comment="milleleaf node c452eb23-ad10-5529-9731-7c5ab150d737">'Heat map article'!$M$52</definedName>
    <definedName name="ox_c4538512_36a7_5b29_8734_02a33bee08ac" comment="milleleaf node c4538512-36a7-5b29-8734-02a33bee08ac">'Heat map article'!$AG$77</definedName>
    <definedName name="ox_c45408a7_f45d_53c9_93eb_b904bd55bbae" comment="milleleaf node c45408a7-f45d-53c9-93eb-b904bd55bbae">'Use Phase'!$AH$287</definedName>
    <definedName name="ox_c4554868_3099_565b_8421_818f0992f2e0" comment="milleleaf node c4554868-3099-565b-8421-818f0992f2e0">'Use Phase'!$L$384</definedName>
    <definedName name="ox_c4559a80_ba74_5099_9139_4d3ca4d243ef" comment="milleleaf node c4559a80-ba74-5099-9139-4d3ca4d243ef">Resume_SensAnal!$E$199</definedName>
    <definedName name="ox_c45670d0_f406_5d93_8c0b_49761a5d15b4" comment="milleleaf node c45670d0-f406-5d93-8c0b-49761a5d15b4">'Use Phase_Grid'!$M$98</definedName>
    <definedName name="ox_c458eea6_1367_52fe_b2b5_f39b5d0bd7c2" comment="milleleaf node c458eea6-1367-52fe-b2b5-f39b5d0bd7c2">Resume_SensAnal!$T$79</definedName>
    <definedName name="ox_c4590ec2_48e5_5941_9f0c_be4d14e73a57" comment="milleleaf node c4590ec2-48e5-5941-9f0c-be4d14e73a57">Resume_SensAnal!$D$99</definedName>
    <definedName name="ox_c459817a_0330_5df4_929e_2a12e61e8cc5" comment="milleleaf node c459817a-0330-5df4-929e-2a12e61e8cc5">Recycling!$J$82</definedName>
    <definedName name="ox_c45c055c_dadb_5768_834a_85d232be54b2" comment="milleleaf node c45c055c-dadb-5768-834a-85d232be54b2">'Heat map article'!$AJ$62</definedName>
    <definedName name="ox_c45eb091_344d_52c1_9d49_8ccb9e363950" comment="milleleaf node c45eb091-344d-52c1-9d49-8ccb9e363950">'Use Phase_Grid'!$T$154</definedName>
    <definedName name="ox_c460698a_ba75_5896_b591_6474bd013f70" comment="milleleaf node c460698a-ba75-5896-b591-6474bd013f70">'Use Phase_Grid'!$K$175</definedName>
    <definedName name="ox_c4632b2f_59a4_5302_b205_426f24894920" comment="milleleaf node c4632b2f-59a4-5302-b205-426f24894920">'Use Phase'!$AF$322</definedName>
    <definedName name="ox_c463941f_01dc_591d_9135_2ba4bf1f6f28" comment="milleleaf node c463941f-01dc-591d-9135-2ba4bf1f6f28">'Use Phase'!$N$222</definedName>
    <definedName name="ox_c464cfb9_c020_5d3f_a748_9152a23d02e1" comment="milleleaf node c464cfb9-c020-5d3f-a748-9152a23d02e1">'Use Phase_Grid'!$R$154</definedName>
    <definedName name="ox_c464d757_0f28_56a2_9f26_0378cdc4aa89" comment="milleleaf node c464d757-0f28-56a2-9f26-0378cdc4aa89">'Use Phase_Grid'!$T$174</definedName>
    <definedName name="ox_c466a31d_3304_5811_9579_b4be1a746ea2" comment="milleleaf node c466a31d-3304-5811-9579-b4be1a746ea2">'Use Phase_Grid'!$O$184</definedName>
    <definedName name="ox_c46d7a81_3abd_53f6_b679_c5c2526a9cba" comment="milleleaf node c46d7a81-3abd-53f6-b679-c5c2526a9cba">'Heat map article'!$AJ$144</definedName>
    <definedName name="ox_c46e8225_6b20_59a1_b162_1a0147e81b3f" comment="milleleaf node c46e8225-6b20-59a1-b162-1a0147e81b3f">'Heat map article'!$D$10</definedName>
    <definedName name="ox_c46ff5c3_7c6b_506d_8441_75d7448d38be" comment="milleleaf node c46ff5c3-7c6b-506d-8441-75d7448d38be">Resume_SensAnal!$X$221</definedName>
    <definedName name="ox_c471ad67_6953_57a8_8dc0_814394b135f9" comment="milleleaf node c471ad67-6953-57a8-8dc0-814394b135f9">'Use Phase_Grid'!$N$186</definedName>
    <definedName name="ox_c4768266_666f_530b_8276_b22ed3f29f41" comment="milleleaf node c4768266-666f-530b-8276-b22ed3f29f41">Recycling!$AJ$145</definedName>
    <definedName name="ox_c477fb8c_609a_5dd7_8b35_d9415cae0ffd" comment="milleleaf node c477fb8c-609a-5dd7-8b35-d9415cae0ffd">Resume_SensAnal!$W$217</definedName>
    <definedName name="ox_c47b1f1f_04d0_582c_beeb_a464fcad04db" comment="milleleaf node c47b1f1f-04d0-582c-beeb-a464fcad04db">'Heat map article'!$AB$156</definedName>
    <definedName name="ox_c47b5211_c1dd_5fc4_b2db_abb69ba74a15" comment="milleleaf node c47b5211-c1dd-5fc4-b2db-abb69ba74a15">Resume_SensAnal!$B$196</definedName>
    <definedName name="ox_c47cc54e_9223_5604_8207_32b6f7b4a386" comment="milleleaf node c47cc54e-9223-5604-8207-32b6f7b4a386">Graphs!$P$17</definedName>
    <definedName name="ox_c47e0fcb_4548_5422_9747_35c51caaf90d" comment="milleleaf node c47e0fcb-4548-5422-9747-35c51caaf90d">'Use Phase'!$AD$233</definedName>
    <definedName name="ox_c47fdf5b_e945_5acb_94c9_d4f4f80796a1" comment="milleleaf node c47fdf5b-e945-5acb-94c9-d4f4f80796a1">Resume_SensAnal!$AP$104</definedName>
    <definedName name="ox_c481b167_5aaa_5540_b99b_981d42a8e6a2" comment="milleleaf node c481b167-5aaa-5540-b99b-981d42a8e6a2">Recycling!$BJ$299</definedName>
    <definedName name="ox_c4849f97_fd0d_537c_b76e_3d3605475345" comment="milleleaf node c4849f97-fd0d-537c-b76e-3d3605475345">Production!$H$228</definedName>
    <definedName name="ox_c485cb56_355a_50ad_ad68_22d0be50c359" comment="milleleaf node c485cb56-355a-50ad-ad68-22d0be50c359">Recycling!$AC$94</definedName>
    <definedName name="ox_c486f5ef_5cc9_539b_b2b3_05c2db760926" comment="milleleaf node c486f5ef-5cc9-539b-b2b3-05c2db760926">'Use Phase'!$L$230</definedName>
    <definedName name="ox_c488f871_e230_5441_8aa6_2fb69134c9ac" comment="milleleaf node c488f871-e230-5441-8aa6-2fb69134c9ac">Production!$Q$92</definedName>
    <definedName name="ox_c4899bd0_e6d2_53d3_bf89_bc3c1f8e41c0" comment="milleleaf node c4899bd0-e6d2-53d3-bf89-bc3c1f8e41c0">'Heat map article'!$AA$147</definedName>
    <definedName name="ox_c49057d6_81cd_54a7_b9e3_6bb8a37518f9" comment="milleleaf node c49057d6-81cd-54a7-b9e3-6bb8a37518f9">'Heat map article'!$AJ$142</definedName>
    <definedName name="ox_c490830a_9a2a_5995_9f4e_3635ab152557" comment="milleleaf node c490830a-9a2a-5995-9f4e-3635ab152557">'Heat map article'!$AP$40</definedName>
    <definedName name="ox_c493d9ef_4a30_589a_9f55_5ee15fbe3aab" comment="milleleaf node c493d9ef-4a30-589a-9f55-5ee15fbe3aab">'Heat map article'!$I$146</definedName>
    <definedName name="ox_c4984536_1a41_542c_82a1_6668c77bbc37" comment="milleleaf node c4984536-1a41-542c-82a1-6668c77bbc37">Production!$AK$84</definedName>
    <definedName name="ox_c49cda7a_dacf_53dd_b4bc_53bbb348fc6b" comment="milleleaf node c49cda7a-dacf-53dd-b4bc-53bbb348fc6b">Recycling!$AV$304</definedName>
    <definedName name="ox_c49d3fcb_8ae0_5377_8c90_3b252f84bb62" comment="milleleaf node c49d3fcb-8ae0-5377-8c90-3b252f84bb62">'Use Phase'!$Q$172</definedName>
    <definedName name="ox_c49fa357_8e0e_5475_be2f_1e952c47709b" comment="milleleaf node c49fa357-8e0e-5475-be2f-1e952c47709b">'Heat map article'!$AD$35</definedName>
    <definedName name="ox_c49fa8d1_5b0f_5b3b_b368_d43a7c64da89" comment="milleleaf node c49fa8d1-5b0f-5b3b-b368-d43a7c64da89">Graphs!$B$30</definedName>
    <definedName name="ox_c49ff901_4c12_55af_9275_5593f3b3d59e" comment="milleleaf node c49ff901-4c12-55af-9275-5593f3b3d59e">Resume_SensAnal!$Q$217</definedName>
    <definedName name="ox_c4a066c7_af4f_5b8a_ba35_c02c6b49113f" comment="milleleaf node c4a066c7-af4f-5b8a-ba35-c02c6b49113f">'Use Phase'!$S$308</definedName>
    <definedName name="ox_c4a06d1b_0844_56a0_ab23_f0dd4f9ccc86" comment="milleleaf node c4a06d1b-0844-56a0-ab23-f0dd4f9ccc86">'Heat map article'!$AD$10</definedName>
    <definedName name="ox_c4a43465_731e_5d16_b8f3_8746f39fde0d" comment="milleleaf node c4a43465-731e-5d16-b8f3-8746f39fde0d">'Use Phase'!$N$154</definedName>
    <definedName name="ox_c4a55de7_86e1_59eb_91b9_ad91796813ee" comment="milleleaf node c4a55de7-86e1-59eb-91b9-ad91796813ee">Recycling!$AR$157</definedName>
    <definedName name="ox_c4a9b05d_bbd8_5fa9_8cd9_b4f49f0827e8" comment="milleleaf node c4a9b05d-bbd8-5fa9-8cd9-b4f49f0827e8">'Use Phase'!$R$36</definedName>
    <definedName name="ox_c4ad4515_9eed_5e16_a269_ac679a4dbc73" comment="milleleaf node c4ad4515-9eed-5e16-a269-ac679a4dbc73">'Use Phase'!$AL$210</definedName>
    <definedName name="ox_c4b00a8d_aab2_58ff_ac6b_3546f8ae7c88" comment="milleleaf node c4b00a8d-aab2-58ff-ac6b-3546f8ae7c88">'Use Phase_Grid'!$T$179</definedName>
    <definedName name="ox_c4b315f8_fbdd_557c_9b95_7fd81bf0390a" comment="milleleaf node c4b315f8-fbdd-557c-9b95-7fd81bf0390a">Production!$D$30</definedName>
    <definedName name="ox_c4bc2b09_34b4_5c84_9dce_3e46896d5d75" comment="milleleaf node c4bc2b09-34b4-5c84-9dce-3e46896d5d75">Production!$L$130</definedName>
    <definedName name="ox_c4be4af6_038c_50a5_8c43_240ab3e24782" comment="milleleaf node c4be4af6-038c-50a5-8c43-240ab3e24782">'Use Phase_Grid'!$T$144</definedName>
    <definedName name="ox_c4bfdfcb_d64d_59da_9271_c98b9887d85b" comment="milleleaf node c4bfdfcb-d64d-59da-9271-c98b9887d85b">Production!$E$40</definedName>
    <definedName name="ox_c4c008b6_a0e5_55de_933a_c1edf0304186" comment="milleleaf node c4c008b6-a0e5-55de-933a-c1edf0304186">'Use Phase'!$V$329</definedName>
    <definedName name="ox_c4c4630e_38ee_5555_b642_e1f792d06ea5" comment="milleleaf node c4c4630e-38ee-5555-b642-e1f792d06ea5">Recycling!$AL$138</definedName>
    <definedName name="ox_c4c4f8e8_68f4_5995_95ca_a98b3bdf07c3" comment="milleleaf node c4c4f8e8-68f4-5995-95ca-a98b3bdf07c3">Recycling!$Q$201</definedName>
    <definedName name="ox_c4c53c03_2280_5e02_8899_6f55add798ca" comment="milleleaf node c4c53c03-2280-5e02-8899-6f55add798ca">Resume_SensAnal!$P$205</definedName>
    <definedName name="ox_c4c643fb_1db3_5ca3_9762_3df59a77f341" comment="milleleaf node c4c643fb-1db3-5ca3-9762-3df59a77f341">Recycling!$D$157</definedName>
    <definedName name="ox_c4c99e40_4e24_5383_8ed4_6b4c02ee637f" comment="milleleaf node c4c99e40-4e24-5383-8ed4-6b4c02ee637f">Production!$BJ$12</definedName>
    <definedName name="ox_c4ca2150_4729_50b5_9ca1_b64ab32e261e" comment="milleleaf node c4ca2150-4729-50b5-9ca1-b64ab32e261e">'Use Phase'!$K$33</definedName>
    <definedName name="ox_c4cc63cc_5c88_5687_a6f2_5680f26732c3" comment="milleleaf node c4cc63cc-5c88-5687-a6f2-5680f26732c3">Graphs!$L$52</definedName>
    <definedName name="ox_c4cfffe7_50c9_505d_96fd_d5449efb102c" comment="milleleaf node c4cfffe7-50c9-505d-96fd-d5449efb102c">Resume_SensAnal!$AQ$47</definedName>
    <definedName name="ox_c4d28fce_4f58_5995_909a_69f2c72e9074" comment="milleleaf node c4d28fce-4f58-5995-909a-69f2c72e9074">'Use Phase'!$P$157</definedName>
    <definedName name="ox_c4d89256_a52b_5580_a506_5248a73764b8" comment="milleleaf node c4d89256-a52b-5580-a506-5248a73764b8">Resume_SensAnal!$AF$72</definedName>
    <definedName name="ox_c4d9265e_6b3a_5e73_98d3_cea8c3829c85" comment="milleleaf node c4d9265e-6b3a-5e73-98d3-cea8c3829c85">'Heat map article'!$W$26</definedName>
    <definedName name="ox_c4dde41e_73ff_5f9e_8afc_0902d9a0d19d" comment="milleleaf node c4dde41e-73ff-5f9e-8afc-0902d9a0d19d">'Use Phase'!$AH$190</definedName>
    <definedName name="ox_c4e0cd4b_2add_59f0_bf2e_b4011e200695" comment="milleleaf node c4e0cd4b-2add-59f0-bf2e-b4011e200695">Recycling!$AO$104</definedName>
    <definedName name="ox_c4e349d1_2fb2_55c7_9beb_c9863102fc2b" comment="milleleaf node c4e349d1-2fb2-55c7-9beb-c9863102fc2b">Resume_SensAnal!$O$47</definedName>
    <definedName name="ox_c4e36236_12f2_5c47_bdeb_86134acecaad" comment="milleleaf node c4e36236-12f2-5c47-bdeb-86134acecaad">'Use Phase'!$AJ$213</definedName>
    <definedName name="ox_c4e63298_ab08_565a_b225_7f2cdfcd25f3" comment="milleleaf node c4e63298-ab08-565a-b225-7f2cdfcd25f3">'Use Phase'!$N$307</definedName>
    <definedName name="ox_c4e6a6b0_355c_5739_bb10_811f88b26945" comment="milleleaf node c4e6a6b0-355c-5739-bb10-811f88b26945">Production!$K$161</definedName>
    <definedName name="ox_c4e986a2_ce5f_5c48_b2cd_97f3a6cb238e" comment="milleleaf node c4e986a2-ce5f-5c48-b2cd-97f3a6cb238e">'Use Phase'!$Q$204</definedName>
    <definedName name="ox_c4ea4c03_4746_53b7_a94b_c36e4f9c8b8d" comment="milleleaf node c4ea4c03-4746-53b7-a94b-c36e4f9c8b8d">'Use Phase_Grid'!$U$198</definedName>
    <definedName name="ox_c4f06a0a_19b1_5c83_9b5c_d0c61d8a67ff" comment="milleleaf node c4f06a0a-19b1-5c83-9b5c-d0c61d8a67ff">Resume_SensAnal!$S$42</definedName>
    <definedName name="ox_c4f0c9e7_95d9_5698_b469_3eee6e3aabac" comment="milleleaf node c4f0c9e7-95d9-5698-b469-3eee6e3aabac">'Use Phase'!$R$330</definedName>
    <definedName name="ox_c4f75e48_a81e_5a5f_abc0_861805a092fd" comment="milleleaf node c4f75e48-a81e-5a5f-abc0-861805a092fd">Production!$E$37</definedName>
    <definedName name="ox_c4f9c510_276a_5139_925e_709be60e8ff6" comment="milleleaf node c4f9c510-276a-5139-925e-709be60e8ff6">'Heat map article'!$Y$141</definedName>
    <definedName name="ox_c4fe0d5e_1e02_5dab_8b19_787c2fd77ef4" comment="milleleaf node c4fe0d5e-1e02-5dab-8b19-787c2fd77ef4">'Heat map article'!$AW$33</definedName>
    <definedName name="ox_c500cd4b_3dbd_5567_b6f3_9e1c61817d9e" comment="milleleaf node c500cd4b-3dbd-5567-b6f3-9e1c61817d9e">Recycling!$BH$112</definedName>
    <definedName name="ox_c503a97d_0cd5_5551_b42d_0f3de26bc93e" comment="milleleaf node c503a97d-0cd5-5551-b42d-0f3de26bc93e">'Heat map article'!$F$62</definedName>
    <definedName name="ox_c5042e6d_3d3c_5997_9626_a64bd4a73405" comment="milleleaf node c5042e6d-3d3c-5997-9626-a64bd4a73405">Production!$AT$54</definedName>
    <definedName name="ox_c5071278_7a9a_5962_85bc_5cc3d9235fe9" comment="milleleaf node c5071278-7a9a-5962-85bc-5cc3d9235fe9">Recycling!$BJ$164</definedName>
    <definedName name="ox_c507951a_f2fd_5f77_a625_9e5079999de8" comment="milleleaf node c507951a-f2fd-5f77-a625-9e5079999de8">Production!$Z$48</definedName>
    <definedName name="ox_c50dfd0e_e979_55f4_84d1_b47baf808252" comment="milleleaf node c50dfd0e-e979-55f4-84d1-b47baf808252">'Use Phase'!$AE$287</definedName>
    <definedName name="ox_c50ef4f7_0acc_5468_a116_7a07565caac4" comment="milleleaf node c50ef4f7-0acc-5468-a116-7a07565caac4">Recycling!$G$90</definedName>
    <definedName name="ox_c5106feb_5e18_5109_b1ca_a568b4de03bd" comment="milleleaf node c5106feb-5e18-5109-b1ca-a568b4de03bd">'Use Phase_Grid'!$K$244</definedName>
    <definedName name="ox_c51196b1_b5d5_5fd5_b40d_178ca504fc97" comment="milleleaf node c51196b1-b5d5-5fd5-b40d-178ca504fc97">Recycling!$AM$114</definedName>
    <definedName name="ox_c5128a42_e614_5d20_be16_ea20fb71ed4c" comment="milleleaf node c5128a42-e614-5d20-be16-ea20fb71ed4c">'Use Phase'!$V$193</definedName>
    <definedName name="ox_c51e12b7_b1b9_5b66_8d77_1e4208d3c639" comment="milleleaf node c51e12b7-b1b9-5b66-8d77-1e4208d3c639">Recycling!$AM$144</definedName>
    <definedName name="ox_c51f1d38_898e_5a53_9213_f30fc0d0f238" comment="milleleaf node c51f1d38-898e-5a53-9213-f30fc0d0f238">Recycling!$R$112</definedName>
    <definedName name="ox_c5211672_ad57_5261_a1bd_174650f49ad3" comment="milleleaf node c5211672-ad57-5261-a1bd-174650f49ad3">'Use Phase'!$L$344</definedName>
    <definedName name="ox_c5238cda_4962_568f_aed0_21211e3920e7" comment="milleleaf node c5238cda-4962-568f-aed0-21211e3920e7">Resume_SensAnal!$M$127</definedName>
    <definedName name="ox_c523f4df_9dd2_5850_8385_59b406f70036" comment="milleleaf node c523f4df-9dd2-5850-8385-59b406f70036">'Heat map article'!$AH$132</definedName>
    <definedName name="ox_c5258e61_1ffe_5b63_8970_c4c6ab334864" comment="milleleaf node c5258e61-1ffe-5b63-8970-c4c6ab334864">'Use Phase'!$N$251</definedName>
    <definedName name="ox_c528254d_5cde_56c0_848b_e4581abc94c9" comment="milleleaf node c528254d-5cde-56c0-848b-e4581abc94c9">Resume_SensAnal!$X$205</definedName>
    <definedName name="ox_c52be8e8_a6e6_5183_927f_fa79f29f2f05" comment="milleleaf node c52be8e8-a6e6-5183-927f-fa79f29f2f05">'Use Phase_Grid'!$P$220</definedName>
    <definedName name="ox_c5306627_9532_59fd_9d8f_a3ee2cf0e2ae" comment="milleleaf node c5306627-9532-59fd-9d8f-a3ee2cf0e2ae">Resume_SensAnal!$D$191</definedName>
    <definedName name="ox_c531a0d9_10a8_520a_a85c_b70c9c218c38" comment="milleleaf node c531a0d9-10a8-520a-a85c-b70c9c218c38">'Heat map article'!$AE$86</definedName>
    <definedName name="ox_c53228a2_5f3a_5fda_b47b_790525cb17a4" comment="milleleaf node c53228a2-5f3a-5fda-b47b-790525cb17a4">'Heat map article'!$AG$112</definedName>
    <definedName name="ox_c5380833_90bf_5128_bee7_9aa5515bd30d" comment="milleleaf node c5380833-90bf-5128-bee7-9aa5515bd30d">Recycling!$K$107</definedName>
    <definedName name="ox_c5450191_dce1_5ed3_8c87_b79b9db19706" comment="milleleaf node c5450191-dce1-5ed3-8c87-b79b9db19706">'Heat map article'!$AI$83</definedName>
    <definedName name="ox_c5460cd1_4049_5acc_9c8a_6e1fc44ad39b" comment="milleleaf node c5460cd1-4049-5acc-9c8a-6e1fc44ad39b">'Use Phase'!$AH$213</definedName>
    <definedName name="ox_c548c12c_da98_5d18_b859_cd3f7867256d" comment="milleleaf node c548c12c-da98-5d18-b859-cd3f7867256d">Resume_SensAnal!$F$93</definedName>
    <definedName name="ox_c54a7aa0_1064_5916_aab4_9f020c35d946" comment="milleleaf node c54a7aa0-1064-5916-aab4-9f020c35d946">Production!$AV$96</definedName>
    <definedName name="ox_c54a7aee_41a1_58cb_aebe_33596ea1898e" comment="milleleaf node c54a7aee-41a1-58cb-aebe-33596ea1898e">Production!$H$61</definedName>
    <definedName name="ox_c54c2994_0a03_5cb0_8017_5095c8d376c2" comment="milleleaf node c54c2994-0a03-5cb0-8017-5095c8d376c2">'Use Phase'!$S$162</definedName>
    <definedName name="ox_c550f9ef_0752_54f3_9419_6a68be97d107" comment="milleleaf node c550f9ef-0752-54f3-9419-6a68be97d107">'Use Phase'!$R$250</definedName>
    <definedName name="ox_c5556834_7c4e_5de7_9f96_08588a8cac21" comment="milleleaf node c5556834-7c4e-5de7-9f96-08588a8cac21">Production!$P$26</definedName>
    <definedName name="ox_c5567c84_217c_5abe_9b96_ef745a32084c" comment="milleleaf node c5567c84-217c-5abe-9b96-ef745a32084c">Resume_SensAnal!$AN$65</definedName>
    <definedName name="ox_c5576a69_af46_53a0_840e_9fe5b4b3fd6b" comment="milleleaf node c5576a69-af46-53a0-840e-9fe5b4b3fd6b">Recycling!$AP$152</definedName>
    <definedName name="ox_c558277a_faa4_5dc4_9529_9575f9f45228" comment="milleleaf node c558277a-faa4-5dc4-9529-9575f9f45228">'Use Phase_Grid'!$T$156</definedName>
    <definedName name="ox_c5586c4f_7037_5085_9d0c_78e36cf04b5e" comment="milleleaf node c5586c4f-7037-5085-9d0c-78e36cf04b5e">Resume_SensAnal!$AO$77</definedName>
    <definedName name="ox_c55a03ec_424e_570f_94f7_2b3b593288b4" comment="milleleaf node c55a03ec-424e-570f-94f7-2b3b593288b4">Recycling!$AL$101</definedName>
    <definedName name="ox_c55b99d0_1541_5357_8fcf_1905b86b947d" comment="milleleaf node c55b99d0-1541-5357-8fcf-1905b86b947d">Resume_SensAnal!$D$75</definedName>
    <definedName name="ox_c55b9e44_b035_52cb_9686_ab20d3dd34c4" comment="milleleaf node c55b9e44-b035-52cb-9686-ab20d3dd34c4">'Use Phase'!$AI$190</definedName>
    <definedName name="ox_c55d6145_6adb_58e2_ad8e_8d3d2c55a99f" comment="milleleaf node c55d6145-6adb-58e2-ad8e-8d3d2c55a99f">'Use Phase_Grid'!$N$207</definedName>
    <definedName name="ox_c560559c_dd30_5744_aea5_c3b10a90967b" comment="milleleaf node c560559c-dd30-5744-aea5-c3b10a90967b">'Heat map article'!$M$29</definedName>
    <definedName name="ox_c5636c66_24f1_5ea1_bcb8_c62012a1f2a1" comment="milleleaf node c5636c66-24f1-5ea1-bcb8-c62012a1f2a1">Production!$BC$142</definedName>
    <definedName name="ox_c56b6201_65e5_5e6b_98a6_2f151ff1b5b9" comment="milleleaf node c56b6201-65e5-5e6b-98a6-2f151ff1b5b9">Production!$L$68</definedName>
    <definedName name="ox_c56cc783_9946_59ef_b15e_f42b41c92218" comment="milleleaf node c56cc783-9946-59ef-b15e-f42b41c92218">Recycling!$AM$112</definedName>
    <definedName name="ox_c56ecffc_a259_505a_9db5_758693052db8" comment="milleleaf node c56ecffc-a259-505a-9db5-758693052db8">'Use Phase'!$O$328</definedName>
    <definedName name="ox_c56f4c64_0ba9_5289_9f0b_96bff5337a60" comment="milleleaf node c56f4c64-0ba9-5289-9f0b-96bff5337a60">Resume_SensAnal!$AC$71</definedName>
    <definedName name="ox_c56f9847_b8cb_53fb_8b1b_34a2eb7dc573" comment="milleleaf node c56f9847-b8cb-53fb-8b1b-34a2eb7dc573">'Use Phase'!$O$25</definedName>
    <definedName name="ox_c571d653_4d24_58b3_90de_cf5b0412755d" comment="milleleaf node c571d653-4d24-58b3-90de-cf5b0412755d">'Use Phase_Grid'!$Q$189</definedName>
    <definedName name="ox_c57294ad_9241_5057_a472_aa70a4f9e602" comment="milleleaf node c57294ad-9241-5057-a472-aa70a4f9e602">'Heat map article'!$AD$97</definedName>
    <definedName name="ox_c57513b9_d1a3_53e4_85b7_36a2821d9bb8" comment="milleleaf node c57513b9-d1a3-53e4-85b7-36a2821d9bb8">'Heat map article'!$F$89</definedName>
    <definedName name="ox_c5768a8d_3c36_5120_989e_e2e746028a40" comment="milleleaf node c5768a8d-3c36-5120-989e-e2e746028a40">Production!$G$125</definedName>
    <definedName name="ox_c57706d1_6f79_5681_963f_13e50f7f882d" comment="milleleaf node c57706d1-6f79-5681-963f-13e50f7f882d">'Heat map article'!$AX$42</definedName>
    <definedName name="ox_c57772fb_5855_55fb_a37d_5afcd657cb3b" comment="milleleaf node c57772fb-5855-55fb-a37d-5afcd657cb3b">'Use Phase'!$P$65</definedName>
    <definedName name="ox_c5786004_ea0a_570a_9281_24331a51deef" comment="milleleaf node c5786004-ea0a-570a-9281-24331a51deef">'Heat map article'!$R$78</definedName>
    <definedName name="ox_c57a779d_a92d_5e6f_8359_ba7f00b95d98" comment="milleleaf node c57a779d-a92d-5e6f-8359-ba7f00b95d98">'Heat map article'!$G$134</definedName>
    <definedName name="ox_c57c8443_8249_5958_97f9_6bd0e38ec364" comment="milleleaf node c57c8443-8249-5958-97f9-6bd0e38ec364">'Heat map article'!$AD$11</definedName>
    <definedName name="ox_c57cac74_e399_51f6_b08b_4cd578192d86" comment="milleleaf node c57cac74-e399-51f6-b08b-4cd578192d86">'Heat map article'!$AA$129</definedName>
    <definedName name="ox_c5800c47_85fe_573d_95a2_4b0f55f1a9b9" comment="milleleaf node c5800c47-85fe-573d-95a2-4b0f55f1a9b9">'Use Phase'!$L$65</definedName>
    <definedName name="ox_c580b2de_e32b_57df_b499_a31ebabfdc72" comment="milleleaf node c580b2de-e32b-57df-b499-a31ebabfdc72">'Heat map article'!$C$7</definedName>
    <definedName name="ox_c581001e_f281_56fb_9bdd_6fe570d46e78" comment="milleleaf node c581001e-f281-56fb-9bdd-6fe570d46e78">Resume_SensAnal!$O$214</definedName>
    <definedName name="ox_c585bdac_20b8_5b1f_b50f_ca3ca22bab44" comment="milleleaf node c585bdac-20b8-5b1f-b50f-ca3ca22bab44">'Use Phase_Grid'!$C$4</definedName>
    <definedName name="ox_c585d96b_9db4_573c_ba81_5013c215eb10" comment="milleleaf node c585d96b-9db4-573c-ba81-5013c215eb10">'Use Phase'!$J$306</definedName>
    <definedName name="ox_c587482d_643f_5c40_b576_77c4db8c8b12" comment="milleleaf node c587482d-643f-5c40-b576-77c4db8c8b12">'Heat map article'!$AX$8</definedName>
    <definedName name="ox_c5876166_9462_55a3_ac7d_ab83ba656d41" comment="milleleaf node c5876166-9462-55a3-ac7d-ab83ba656d41">Production!$BC$176</definedName>
    <definedName name="ox_c58b4d4e_f635_5ab5_a0aa_529cc87c1ce8" comment="milleleaf node c58b4d4e-f635-5ab5-a0aa-529cc87c1ce8">'Heat map article'!$Q$34</definedName>
    <definedName name="ox_c58cc15c_c5b9_5357_96eb_375afebe5fad" comment="milleleaf node c58cc15c-c5b9-5357-96eb-375afebe5fad">Production!$AV$94</definedName>
    <definedName name="ox_c58f8719_f8cf_5b68_85f1_cb4f9608a1d3" comment="milleleaf node c58f8719-f8cf-5b68-85f1-cb4f9608a1d3">'Use Phase'!$B$24</definedName>
    <definedName name="ox_c5971e9a_09d2_5c01_99a3_5cd6d5267254" comment="milleleaf node c5971e9a-09d2-5c01-99a3-5cd6d5267254">'Heat map article'!$D$61</definedName>
    <definedName name="ox_c59911cd_4b7e_5174_aff5_aa429ab246dc" comment="milleleaf node c59911cd-4b7e-5174-aff5-aa429ab246dc">Resume_SensAnal!$AC$38</definedName>
    <definedName name="ox_c5998239_03a7_5792_9e4d_9ec34712419c" comment="milleleaf node c5998239-03a7-5792-9e4d-9ec34712419c">'Use Phase'!$S$176</definedName>
    <definedName name="ox_c59e9163_62fd_5c96_9657_35afed480213" comment="milleleaf node c59e9163-62fd-5c96-9657-35afed480213">'Heat map article'!$AR$30</definedName>
    <definedName name="ox_c5a19199_d2a3_5e28_bc63_69febcbb4282" comment="milleleaf node c5a19199-d2a3-5e28-bc63-69febcbb4282">'Heat map article'!$O$120</definedName>
    <definedName name="ox_c5a8946b_799b_5144_b8d5_84a682882743" comment="milleleaf node c5a8946b-799b-5144-b8d5-84a682882743">'Use Phase'!$M$363</definedName>
    <definedName name="ox_c5af5b95_4add_5eb8_a151_8229e5d20872" comment="milleleaf node c5af5b95-4add-5eb8-a151-8229e5d20872">'Use Phase_Grid'!$V$144</definedName>
    <definedName name="ox_c5b2fb4d_1c45_5e40_8340_803cbd720e78" comment="milleleaf node c5b2fb4d-1c45-5e40-8340-803cbd720e78">'Use Phase'!$N$39</definedName>
    <definedName name="ox_c5b37c24_7f8c_5536_83fb_f8b01b7eef6b" comment="milleleaf node c5b37c24-7f8c-5536-83fb-f8b01b7eef6b">Recycling!$BF$133</definedName>
    <definedName name="ox_c5b41731_aad3_501e_8a86_40bc3cdc0f94" comment="milleleaf node c5b41731-aad3-501e-8a86-40bc3cdc0f94">'Use Phase'!$M$283</definedName>
    <definedName name="ox_c5b5d04b_0a42_5aa5_8508_1d0e44097bca" comment="milleleaf node c5b5d04b-0a42-5aa5-8508-1d0e44097bca">Recycling!$AX$91</definedName>
    <definedName name="ox_c5b6565d_1484_5cf7_aa80_7ce8cd49e1ba" comment="milleleaf node c5b6565d-1484-5cf7-aa80-7ce8cd49e1ba">'Use Phase'!$AL$186</definedName>
    <definedName name="ox_c5bbc84d_0722_583b_9f17_8ab71719ae8a" comment="milleleaf node c5bbc84d-0722-583b-9f17-8ab71719ae8a">'Use Phase'!$T$338</definedName>
    <definedName name="ox_c5c079ec_e1e6_5f90_962a_fde357b87506" comment="milleleaf node c5c079ec-e1e6-5f90-962a-fde357b87506">'Heat map article'!$AG$9</definedName>
    <definedName name="ox_c5c1e992_2443_5386_8b7d_eb55b15eb572" comment="milleleaf node c5c1e992-2443-5386-8b7d-eb55b15eb572">Recycling!$BG$117</definedName>
    <definedName name="ox_c5c87bed_c9fb_525e_9cc9_5b9c8ee18fff" comment="milleleaf node c5c87bed-c9fb-525e-9cc9-5b9c8ee18fff">Graphs!$N$64</definedName>
    <definedName name="ox_c5cc3dd1_ce5d_5239_b512_25d871b534a3" comment="milleleaf node c5cc3dd1-ce5d-5239-b512-25d871b534a3">'Use Phase_Grid'!$O$174</definedName>
    <definedName name="ox_c5cc7c58_61e1_565c_b85e_a69d56bf8395" comment="milleleaf node c5cc7c58-61e1-565c-b85e-a69d56bf8395">'Use Phase'!$T$258</definedName>
    <definedName name="ox_c5cd685f_2d2d_5dc4_9514_0f2a8c399fd8" comment="milleleaf node c5cd685f-2d2d-5dc4-9514-0f2a8c399fd8">'Use Phase'!$U$292</definedName>
    <definedName name="ox_c5cded7b_4107_5cae_a9d0_b77e924ff89a" comment="milleleaf node c5cded7b-4107-5cae-a9d0-b77e924ff89a">Recycling!$BJ$303</definedName>
    <definedName name="ox_c5cf85c6_2f19_5330_a4b4_d78b6750fbef" comment="milleleaf node c5cf85c6-2f19-5330-a4b4-d78b6750fbef">'Heat map article'!$Z$132</definedName>
    <definedName name="ox_c5d5782d_84f9_5ac7_97e5_d417ae520c6d" comment="milleleaf node c5d5782d-84f9-5ac7-97e5-d417ae520c6d">'Use Phase'!$O$156</definedName>
    <definedName name="ox_c5d6dd37_9226_5a23_a310_918a7c500dda" comment="milleleaf node c5d6dd37-9226-5a23-a310-918a7c500dda">'Heat map article'!$AO$15</definedName>
    <definedName name="ox_c5dcf0fd_c237_5e48_89fc_0e10ae63ace6" comment="milleleaf node c5dcf0fd-c237-5e48-89fc-0e10ae63ace6">Resume_SensAnal!$R$100</definedName>
    <definedName name="ox_c5dfc738_7a91_5dad_8faf_31974a0c8b4d" comment="milleleaf node c5dfc738-7a91-5dad-8faf-31974a0c8b4d">'Heat map article'!$AA$93</definedName>
    <definedName name="ox_c5e2905a_9b1d_5117_84ec_505d417742e9" comment="milleleaf node c5e2905a-9b1d-5117-84ec-505d417742e9">Recycling!$J$170</definedName>
    <definedName name="ox_c5e3f511_ffac_51bf_b3dc_cef3e6d0466d" comment="milleleaf node c5e3f511-ffac-51bf-b3dc-cef3e6d0466d">'Heat map article'!$AF$102</definedName>
    <definedName name="ox_c5e6e4e9_5ca0_56c9_b790_827a33932131" comment="milleleaf node c5e6e4e9-5ca0-56c9-b790-827a33932131">'Use Phase'!$AE$148</definedName>
    <definedName name="ox_c5e8935c_9473_56d3_bb44_4704fe725c74" comment="milleleaf node c5e8935c-9473-56d3-bb44-4704fe725c74">Resume_SensAnal!$S$39</definedName>
    <definedName name="ox_c5eb9cc7_3472_5d65_9aec_5a84a32f6137" comment="milleleaf node c5eb9cc7-3472-5d65-9aec-5a84a32f6137">'Heat map article'!$L$141</definedName>
    <definedName name="ox_c5ee6437_1e9b_58d5_bc6b_95c05bb1cfe8" comment="milleleaf node c5ee6437-1e9b-58d5-bc6b-95c05bb1cfe8">'Use Phase'!$L$396</definedName>
    <definedName name="ox_c5f33315_4082_51b0_b069_11c0112b5712" comment="milleleaf node c5f33315-4082-51b0-b069-11c0112b5712">'Heat map article'!$AG$120</definedName>
    <definedName name="ox_c5f4f625_47bf_5099_873e_ce643206f837" comment="milleleaf node c5f4f625-47bf-5099-873e-ce643206f837">Graphs!$E$38</definedName>
    <definedName name="ox_c5f51647_46f4_548d_a746_1ad9536eb945" comment="milleleaf node c5f51647-46f4-548d-a746-1ad9536eb945">Resume_SensAnal!$C$12</definedName>
    <definedName name="ox_c5f58601_1501_58a9_8580_cebab3b1f775" comment="milleleaf node c5f58601-1501-58a9-8580-cebab3b1f775">Recycling!$BQ$317</definedName>
    <definedName name="ox_c5f75d8f_58af_52b1_bdb3_2eb6c9ec4bba" comment="milleleaf node c5f75d8f-58af-52b1-bdb3-2eb6c9ec4bba">'Heat map article'!$I$111</definedName>
    <definedName name="ox_c5f8dbb5_abe0_5a12_9e11_e5e50b0bb0f2" comment="milleleaf node c5f8dbb5-abe0-5a12-9e11-e5e50b0bb0f2">Resume_SensAnal!$W$208</definedName>
    <definedName name="ox_c5fa3a99_a15d_5bc9_b354_c54ba9cf410c" comment="milleleaf node c5fa3a99-a15d-5bc9-b354-c54ba9cf410c">Production!$L$173</definedName>
    <definedName name="ox_c5fa4a60_7723_5ba7_a63e_013b10d89ade" comment="milleleaf node c5fa4a60-7723-5ba7-a63e-013b10d89ade">'Heat map article'!$P$37</definedName>
    <definedName name="ox_c5faa671_3fdd_5c18_a628_2890314eb142" comment="milleleaf node c5faa671-3fdd-5c18-a628-2890314eb142">Resume_SensAnal!$P$173</definedName>
    <definedName name="ox_c600b7b0_cc0c_50ac_b79c_4f0ed5164b57" comment="milleleaf node c600b7b0-cc0c-50ac-b79c-4f0ed5164b57">Resume_SensAnal!$P$79</definedName>
    <definedName name="ox_c6027833_239e_59e0_8f60_639253f937d7" comment="milleleaf node c6027833-239e-59e0-8f60-639253f937d7">'Use Phase_Grid'!$K$174</definedName>
    <definedName name="ox_c6089518_1b42_51bf_8b5c_e94998b17a28" comment="milleleaf node c6089518-1b42-51bf-8b5c-e94998b17a28">Resume_SensAnal!$F$114</definedName>
    <definedName name="ox_c608c6b6_8fe1_501a_8ced_6dd218635467" comment="milleleaf node c608c6b6-8fe1-501a-8ced-6dd218635467">'Use Phase_Grid'!$M$232</definedName>
    <definedName name="ox_c60ec524_6b8b_58a7_b1af_8687d097a9a1" comment="milleleaf node c60ec524-6b8b-58a7-b1af-8687d097a9a1">'Use Phase'!$V$223</definedName>
    <definedName name="ox_c60ed5ca_3f0e_5e06_af6a_ecd60fa02f8e" comment="milleleaf node c60ed5ca-3f0e-5e06-af6a-ecd60fa02f8e">Resume_SensAnal!$P$96</definedName>
    <definedName name="ox_c60f203c_dc73_5f61_8fc5_a8c9a858deb7" comment="milleleaf node c60f203c-dc73-5f61-8fc5-a8c9a858deb7">'Use Phase'!$V$231</definedName>
    <definedName name="ox_c6146d46_788c_5135_8241_5153753d8187" comment="milleleaf node c6146d46-788c-5135-8241-5153753d8187">Recycling!$O$145</definedName>
    <definedName name="ox_c61667e0_4e4e_541b_b365_e3a3e63b0f62" comment="milleleaf node c61667e0-4e4e-541b-b365-e3a3e63b0f62">'Heat map article'!$V$132</definedName>
    <definedName name="ox_c6168485_49f6_5dfa_ba54_698b1f9908c7" comment="milleleaf node c6168485-49f6-5dfa-ba54-698b1f9908c7">Recycling!$BS$116</definedName>
    <definedName name="ox_c61959cd_4197_55b4_8627_afecf4c01469" comment="milleleaf node c61959cd-4197-55b4-8627-afecf4c01469">Resume_SensAnal!$P$63</definedName>
    <definedName name="ox_c61e8a00_7b44_5356_ac14_7dbd2d045e3e" comment="milleleaf node c61e8a00-7b44-5356-ac14-7dbd2d045e3e">Resume_SensAnal!$S$17</definedName>
    <definedName name="ox_c6209b5d_958a_51dc_a347_442a011b0000" comment="milleleaf node c6209b5d-958a-51dc-a347-442a011b0000">Production!$S$10</definedName>
    <definedName name="ox_c62229c3_5dcb_52e9_b45b_03f6c81a0670" comment="milleleaf node c62229c3-5dcb-52e9-b45b-03f6c81a0670">'Use Phase'!$O$119</definedName>
    <definedName name="ox_c622b447_41d9_5031_a76a_525fb21ee5ed" comment="milleleaf node c622b447-41d9-5031-a76a-525fb21ee5ed">Resume_SensAnal!$M$147</definedName>
    <definedName name="ox_c6268c20_eba3_55b5_bf0b_49f2e54e56dc" comment="milleleaf node c6268c20-eba3-55b5-bf0b-49f2e54e56dc">Graphs!$M$56</definedName>
    <definedName name="ox_c626c004_5a4a_53ea_8086_d065401a6ea8" comment="milleleaf node c626c004-5a4a-53ea-8086-d065401a6ea8">Recycling!$AH$199</definedName>
    <definedName name="ox_c62994d1_5a92_5893_aae4_6c2fb7496d30" comment="milleleaf node c62994d1-5a92-5893-aae4-6c2fb7496d30">'Use Phase_Grid'!$M$100</definedName>
    <definedName name="ox_c629aab9_0588_5411_9bf6_ed3484257403" comment="milleleaf node c629aab9-0588-5411-9bf6-ed3484257403">'Use Phase'!$P$325</definedName>
    <definedName name="ox_c62c20f2_2751_58c0_aed3_b9472d62cb21" comment="milleleaf node c62c20f2-2751-58c0-aed3-b9472d62cb21">'Heat map article'!$Z$12</definedName>
    <definedName name="ox_c63b73ab_4c1b_56f3_8e85_a7ef9c7ea600" comment="milleleaf node c63b73ab-4c1b-56f3-8e85-a7ef9c7ea600">Resume_SensAnal!$S$187</definedName>
    <definedName name="ox_c63e8bf1_0059_55b8_9121_fff3ad039f37" comment="milleleaf node c63e8bf1-0059-55b8-9121-fff3ad039f37">Resume_SensAnal!$AP$96</definedName>
    <definedName name="ox_c63e92c8_1ca9_5d25_b17f_819684124dfa" comment="milleleaf node c63e92c8-1ca9-5d25-b17f-819684124dfa">Production!$AV$219</definedName>
    <definedName name="ox_c63fc208_108b_5935_aae1_019113f18148" comment="milleleaf node c63fc208-108b-5935-aae1-019113f18148">Recycling!$BS$112</definedName>
    <definedName name="ox_c6406ca1_e973_5d68_aa65_c4445e773bad" comment="milleleaf node c6406ca1-e973-5d68-aa65-c4445e773bad">Recycling!$AR$347</definedName>
    <definedName name="ox_c640dfef_99fb_5a80_8839_67b7623512a0" comment="milleleaf node c640dfef-99fb-5a80-8839-67b7623512a0">'Heat map article'!$AD$78</definedName>
    <definedName name="ox_c6461eac_2f4a_5f3e_9bf2_89dac5e35553" comment="milleleaf node c6461eac-2f4a-5f3e-9bf2-89dac5e35553">Recycling!$AP$91</definedName>
    <definedName name="ox_c648f98e_28ed_5606_8836_b54baaaf9d65" comment="milleleaf node c648f98e-28ed-5606-8836-b54baaaf9d65">Resume_SensAnal!$AN$68</definedName>
    <definedName name="ox_c649c468_05c7_5781_ba4f_39a1c13e30e8" comment="milleleaf node c649c468-05c7-5781-ba4f-39a1c13e30e8">'Use Phase_Grid'!$O$95</definedName>
    <definedName name="ox_c64ccb9e_82be_5623_bc9d_d7d9798b7526" comment="milleleaf node c64ccb9e-82be-5623-bc9d-d7d9798b7526">'Use Phase'!$T$323</definedName>
    <definedName name="ox_c64e1a9a_0caa_5bcc_b23e_860c6b036371" comment="milleleaf node c64e1a9a-0caa-5bcc-b23e-860c6b036371">'Use Phase_Grid'!$L$198</definedName>
    <definedName name="ox_c64e986a_c05a_5ea5_bd15_cf78c131062c" comment="milleleaf node c64e986a-c05a-5ea5-bd15-cf78c131062c">'Use Phase'!$N$249</definedName>
    <definedName name="ox_c64f5b41_2f01_597f_b17f_25194d1de5c7" comment="milleleaf node c64f5b41-2f01-597f-b17f-25194d1de5c7">Resume_SensAnal!$M$173</definedName>
    <definedName name="ox_c651221e_1680_5ac5_b4ad_8e02c58a0753" comment="milleleaf node c651221e-1680-5ac5-b4ad-8e02c58a0753">Recycling!$AJ$150</definedName>
    <definedName name="ox_c6544bb3_c22c_52dd_8d53_effea35ce57d" comment="milleleaf node c6544bb3-c22c-52dd-8d53-effea35ce57d">Production!$AW$9</definedName>
    <definedName name="ox_c6576e39_3d8f_5246_bb72_db1a7ebb3c42" comment="milleleaf node c6576e39-3d8f-5246-bb72-db1a7ebb3c42">'Use Phase'!$AH$241</definedName>
    <definedName name="ox_c65bfddc_2e98_5480_8d52_b70b0e1e729c" comment="milleleaf node c65bfddc-2e98-5480-8d52-b70b0e1e729c">Whisker_Sens!$F$5</definedName>
    <definedName name="ox_c65da645_3469_5d00_b7cf_bb26911d95d9" comment="milleleaf node c65da645-3469-5d00-b7cf-bb26911d95d9">'Use Phase'!$AF$155</definedName>
    <definedName name="ox_c65fe24b_c004_5f40_8d34_444bea50e6a1" comment="milleleaf node c65fe24b-c004-5f40-8d34-444bea50e6a1">Graphs!$I$16</definedName>
    <definedName name="ox_c663c404_f2e6_5730_b8b7_75043ad61fed" comment="milleleaf node c663c404-f2e6-5730-b8b7-75043ad61fed">'Use Phase'!$L$327</definedName>
    <definedName name="ox_c665c9fb_828f_556a_99e8_0bafe864e5b5" comment="milleleaf node c665c9fb-828f-556a-99e8-0bafe864e5b5">'Use Phase'!$P$44</definedName>
    <definedName name="ox_c665f0bd_5838_5d55_b9af_98abf6df3171" comment="milleleaf node c665f0bd-5838-5d55-b9af-98abf6df3171">'Use Phase'!$P$118</definedName>
    <definedName name="ox_c667e363_a817_5fa3_ba7c_bd2b6ce6db95" comment="milleleaf node c667e363-a817-5fa3-ba7c-bd2b6ce6db95">'Use Phase_Grid'!$O$158</definedName>
    <definedName name="ox_c668c100_ee32_5ed0_b49e_7ee52d78dd45" comment="milleleaf node c668c100-ee32-5ed0-b49e-7ee52d78dd45">'Use Phase_Grid'!$R$136</definedName>
    <definedName name="ox_c66b0891_463e_54eb_8ae2_d273742eea11" comment="milleleaf node c66b0891-463e-54eb-8ae2-d273742eea11">Recycling!$AQ$156</definedName>
    <definedName name="ox_c66bd445_eeeb_5e5e_89a6_ca9426e4ae9d" comment="milleleaf node c66bd445-eeeb-5e5e-89a6-ca9426e4ae9d">'Heat map article'!$AA$135</definedName>
    <definedName name="ox_c66dbb8c_668c_56f2_95e3_b37581eaaa2f" comment="milleleaf node c66dbb8c-668c-56f2-95e3-b37581eaaa2f">'Heat map article'!$BA$34</definedName>
    <definedName name="ox_c66f1f0d_9cb2_5d6f_a506_e01024e1dd44" comment="milleleaf node c66f1f0d-9cb2-5d6f-a506-e01024e1dd44">'Use Phase'!$R$196</definedName>
    <definedName name="ox_c6700e2a_8970_5a53_a115_98fe8e8ac8cd" comment="milleleaf node c6700e2a-8970-5a53-a115-98fe8e8ac8cd">Graphs!$C$24</definedName>
    <definedName name="ox_c670152c_699c_5065_bf14_54961d808375" comment="milleleaf node c670152c-699c-5065-bf14-54961d808375">Recycling!$BL$323</definedName>
    <definedName name="ox_c6712a64_06dc_5964_b577_bb14d96a324f" comment="milleleaf node c6712a64-06dc-5964-b577-bb14d96a324f">Production!$W$66</definedName>
    <definedName name="ox_c6737e7e_f398_593f_a08c_a6dd499cc9fc" comment="milleleaf node c6737e7e-f398-593f-a08c-a6dd499cc9fc">'Heat map article'!$BB$28</definedName>
    <definedName name="ox_c6744aae_2f5b_5841_9ba8_f8a7be8dd16e" comment="milleleaf node c6744aae-2f5b-5841-9ba8-f8a7be8dd16e">'Use Phase_Grid'!$M$229</definedName>
    <definedName name="ox_c675961d_539d_5698_a593_f1b0d3b05712" comment="milleleaf node c675961d-539d-5698-a593-f1b0d3b05712">Whisker_Sens!$I$25</definedName>
    <definedName name="ox_c675c972_aab2_5bb1_b1cf_72981e32b6ad" comment="milleleaf node c675c972-aab2-5bb1-b1cf-72981e32b6ad">'Use Phase_Grid'!$O$193</definedName>
    <definedName name="ox_c6776105_616e_5e35_91ca_b3a28d571d6d" comment="milleleaf node c6776105-616e-5e35-91ca-b3a28d571d6d">'Heat map article'!$W$126</definedName>
    <definedName name="ox_c67a39d1_d578_5396_8f43_23e098410858" comment="milleleaf node c67a39d1-d578-5396-8f43-23e098410858">'Heat map article'!$AX$43</definedName>
    <definedName name="ox_c6805b41_080c_5bbe_9987_c3175430ffeb" comment="milleleaf node c6805b41-080c-5bbe-9987-c3175430ffeb">Resume_SensAnal!$H$103</definedName>
    <definedName name="ox_c6833037_83ed_56f2_9713_dcdf6c1a314d" comment="milleleaf node c6833037-83ed-56f2-9713-dcdf6c1a314d">'Use Phase'!$Q$212</definedName>
    <definedName name="ox_c686388f_f224_5ab2_8978_f1a8f46f6470" comment="milleleaf node c686388f-f224-5ab2-8978-f1a8f46f6470">Recycling!$AW$310</definedName>
    <definedName name="ox_c687178e_4ba1_5519_b7c2_ccaf1c2ffc90" comment="milleleaf node c687178e-4ba1-5519-b7c2-ccaf1c2ffc90">'Use Phase_Grid'!$K$60</definedName>
    <definedName name="ox_c68e3294_50b8_5307_91af_b5a602ae63a4" comment="milleleaf node c68e3294-50b8-5307-91af-b5a602ae63a4">'Use Phase_Grid'!$O$155</definedName>
    <definedName name="ox_c69075f5_d7e1_547d_ba26_c1292f85bb96" comment="milleleaf node c69075f5-d7e1-547d-ba26-c1292f85bb96">'Use Phase_Grid'!$L$70</definedName>
    <definedName name="ox_c6953aa6_afc5_5ec8_9d75_d0873f227f6b" comment="milleleaf node c6953aa6-afc5-5ec8-9d75-d0873f227f6b">Resume_SensAnal!$AB$33</definedName>
    <definedName name="ox_c696f357_a7a9_59d3_af51_0b8b236a8a59" comment="milleleaf node c696f357-a7a9-59d3-af51-0b8b236a8a59">Resume_SensAnal!$P$57</definedName>
    <definedName name="ox_c6971db8_c710_5f30_8a94_749fd9ce3020" comment="milleleaf node c6971db8-c710-5f30-8a94-749fd9ce3020">'Heat map article'!$E$99</definedName>
    <definedName name="ox_c697a608_d831_5eb0_81f0_db572704c037" comment="milleleaf node c697a608-d831-5eb0-81f0-db572704c037">Recycling!$AS$147</definedName>
    <definedName name="ox_c698bcb6_d8e0_5b35_a287_9c7d290dfb41" comment="milleleaf node c698bcb6-d8e0-5b35-a287-9c7d290dfb41">Resume_SensAnal!$AK$66</definedName>
    <definedName name="ox_c69a3ed7_c835_579a_b58e_6f2aa39d8843" comment="milleleaf node c69a3ed7-c835-579a-b58e-6f2aa39d8843">Production!$BD$157</definedName>
    <definedName name="ox_c69b840c_b69b_5b12_a091_5e2cdd3305ad" comment="milleleaf node c69b840c-b69b-5b12-a091-5e2cdd3305ad">'Use Phase'!$S$157</definedName>
    <definedName name="ox_c69c9569_983c_51ad_ac62_9ce85f214ccc" comment="milleleaf node c69c9569-983c-51ad-ac62-9ce85f214ccc">'Use Phase'!$W$329</definedName>
    <definedName name="ox_c69efea8_e093_552e_bedc_bf2d67c1fd21" comment="milleleaf node c69efea8-e093-552e-bedc-bf2d67c1fd21">Production!$L$109</definedName>
    <definedName name="ox_c6a091e4_39d5_542b_a662_033a37d471e9" comment="milleleaf node c6a091e4-39d5-542b-a662-033a37d471e9">'Heat map article'!$R$150</definedName>
    <definedName name="ox_c6a0ebf1_64de_5cd1_b9fe_a9aa73984a03" comment="milleleaf node c6a0ebf1-64de-5cd1-b9fe-a9aa73984a03">'Heat map article'!$AA$112</definedName>
    <definedName name="ox_c6a1b395_e3c5_5c51_ab94_6805c08653ef" comment="milleleaf node c6a1b395-e3c5-5c51-ab94-6805c08653ef">Resume_SensAnal!$E$171</definedName>
    <definedName name="ox_c6a1ca6b_f57a_5c3f_a97a_066ee5b91924" comment="milleleaf node c6a1ca6b-f57a-5c3f-a97a-066ee5b91924">Production!$I$68</definedName>
    <definedName name="ox_c6a1e993_0b92_5488_9ffe_3b6967d35dfd" comment="milleleaf node c6a1e993-0b92-5488-9ffe-3b6967d35dfd">'Heat map article'!$AJ$105</definedName>
    <definedName name="ox_c6a32a2a_dae1_5a54_98a6_97a62356b375" comment="milleleaf node c6a32a2a-dae1-5a54-98a6-97a62356b375">Recycling!$AV$92</definedName>
    <definedName name="ox_c6a6e9be_808c_51e3_a65e_701334329649" comment="milleleaf node c6a6e9be-808c-51e3-a65e-701334329649">Graphs!$L$13</definedName>
    <definedName name="ox_c6b39cb3_9752_5aec_aa49_47bd34048ec9" comment="milleleaf node c6b39cb3-9752-5aec-aa49-47bd34048ec9">Recycling!$AI$82</definedName>
    <definedName name="ox_c6b6d495_b8e0_5acd_9975_75100fb8f7c7" comment="milleleaf node c6b6d495-b8e0-5acd-9975-75100fb8f7c7">'Use Phase'!$AH$270</definedName>
    <definedName name="ox_c6b7600c_0d0a_50f6_be33_a905ef46dfeb" comment="milleleaf node c6b7600c-0d0a-50f6-be33-a905ef46dfeb">'Use Phase'!$N$152</definedName>
    <definedName name="ox_c6be7d15_3a2f_54b9_a73e_96ae2763e702" comment="milleleaf node c6be7d15-3a2f-54b9-a73e-96ae2763e702">'Use Phase'!$U$182</definedName>
    <definedName name="ox_c6c0497a_03ba_5381_8036_a8d4f460695d" comment="milleleaf node c6c0497a-03ba-5381-8036-a8d4f460695d">'Use Phase'!$N$374</definedName>
    <definedName name="ox_c6c2d22b_3db9_5ea3_b643_0f6a7515d9b5" comment="milleleaf node c6c2d22b-3db9-5ea3-b643-0f6a7515d9b5">Recycling!$AW$11</definedName>
    <definedName name="ox_c6c3de55_8af0_5e54_9dde_79cb63227af6" comment="milleleaf node c6c3de55-8af0-5e54-9dde-79cb63227af6">'Heat map article'!$AX$21</definedName>
    <definedName name="ox_c6c67fa7_ab8c_51b0_b3be_e9e97348af61" comment="milleleaf node c6c67fa7-ab8c-51b0-b3be-e9e97348af61">'Use Phase'!$P$339</definedName>
    <definedName name="ox_c6c7bc64_05d5_5d52_b4b4_b165a9b28a3d" comment="milleleaf node c6c7bc64-05d5-5d52-b4b4-b165a9b28a3d">'Heat map article'!$L$64</definedName>
    <definedName name="ox_c6c7e848_cf2d_5ebd_a6aa_6489393b9556" comment="milleleaf node c6c7e848-cf2d-5ebd-a6aa-6489393b9556">'Heat map article'!$I$104</definedName>
    <definedName name="ox_c6c83516_e3cb_5d10_b555_5f5ac89b1cd2" comment="milleleaf node c6c83516-e3cb-5d10-b555-5f5ac89b1cd2">'Heat map article'!$Y$120</definedName>
    <definedName name="ox_c6caf3b8_f4e7_5ff3_adfe_cf9cc94d0008" comment="milleleaf node c6caf3b8-f4e7-5ff3-adfe-cf9cc94d0008">Production!$J$32</definedName>
    <definedName name="ox_c6cb2855_a0c4_5d46_9b4d_970ea7ccda9f" comment="milleleaf node c6cb2855-a0c4-5d46-9b4d-970ea7ccda9f">Resume_SensAnal!$S$65</definedName>
    <definedName name="ox_c6d0697f_9849_595a_8419_37e37b9d788d" comment="milleleaf node c6d0697f-9849-595a-8419-37e37b9d788d">'Heat map article'!$AH$103</definedName>
    <definedName name="ox_c6d59353_3513_5eca_b1ed_e4788467d907" comment="milleleaf node c6d59353-3513-5eca-b1ed-e4788467d907">Resume_SensAnal!$K$79</definedName>
    <definedName name="ox_c6d6840c_6216_5dba_96e4_3885eac633c8" comment="milleleaf node c6d6840c-6216-5dba-96e4-3885eac633c8">'Heat map article'!$J$129</definedName>
    <definedName name="ox_c6da7598_367c_5659_a1ec_af67cb2c49a4" comment="milleleaf node c6da7598-367c-5659-a1ec-af67cb2c49a4">'Use Phase_Grid'!$N$236</definedName>
    <definedName name="ox_c6dc3a37_a9dd_568a_94e1_c9fcbc0811d9" comment="milleleaf node c6dc3a37-a9dd-568a-94e1-c9fcbc0811d9">Graphs!$D$63</definedName>
    <definedName name="ox_c6dd0fd6_88b3_546a_a16f_fb3c3b3940f0" comment="milleleaf node c6dd0fd6-88b3-546a-a16f-fb3c3b3940f0">'Heat map article'!$P$97</definedName>
    <definedName name="ox_c6deec24_eba3_59e0_b51e_63442926e711" comment="milleleaf node c6deec24-eba3-59e0-b51e-63442926e711">Resume_SensAnal!$K$93</definedName>
    <definedName name="ox_c6e9ab49_5588_59ac_8d07_5d7ae37726b2" comment="milleleaf node c6e9ab49-5588-59ac-8d07-5d7ae37726b2">'Heat map article'!$W$66</definedName>
    <definedName name="ox_c6ec98a1_d3a2_5689_835c_95942145568e" comment="milleleaf node c6ec98a1-d3a2-5689-835c-95942145568e">'Use Phase_Grid'!$O$235</definedName>
    <definedName name="ox_c6ed2bc1_bffa_5760_8d94_678803027d82" comment="milleleaf node c6ed2bc1-bffa-5760-8d94-678803027d82">'Use Phase'!$O$164</definedName>
    <definedName name="ox_c6ef5d7a_2830_54a7_b045_bec57c8e8d6e" comment="milleleaf node c6ef5d7a-2830-54a7-b045-bec57c8e8d6e">Resume_SensAnal!$F$152</definedName>
    <definedName name="ox_c6fbfe24_462f_593a_b181_991a99bb95d8" comment="milleleaf node c6fbfe24-462f-593a-b181-991a99bb95d8">Recycling!$Y$90</definedName>
    <definedName name="ox_c6fc6a4c_02ae_5cec_86bb_db9fb7debc32" comment="milleleaf node c6fc6a4c-02ae-5cec-86bb-db9fb7debc32">Resume_SensAnal!$T$72</definedName>
    <definedName name="ox_c6fdafa0_5617_5435_970e_0c8ea5a03d0e" comment="milleleaf node c6fdafa0-5617-5435-970e-0c8ea5a03d0e">Recycling!$AQ$43</definedName>
    <definedName name="ox_c70141a9_4a6c_516b_a3ba_ef1d75a252a2" comment="milleleaf node c70141a9-4a6c-516b-a3ba-ef1d75a252a2">'Heat map article'!$M$51</definedName>
    <definedName name="ox_c7014b65_40b1_5d24_87f9_94369836538a" comment="milleleaf node c7014b65-40b1-5d24-87f9-94369836538a">Resume_SensAnal!$O$170</definedName>
    <definedName name="ox_c702373a_ae3b_5a91_8f20_b8808888e925" comment="milleleaf node c702373a-ae3b-5a91-8f20-b8808888e925">'Use Phase'!$AI$335</definedName>
    <definedName name="ox_c7068c5e_2f2f_556c_8882_5337f7e4f3c2" comment="milleleaf node c7068c5e-2f2f-556c-8882-5337f7e4f3c2">Production!$U$75</definedName>
    <definedName name="ox_c7068fe8_a27e_52f8_9b86_967b27fbeabd" comment="milleleaf node c7068fe8-a27e-52f8-9b86-967b27fbeabd">'Use Phase_Grid'!$L$137</definedName>
    <definedName name="ox_c70d6e16_34ab_5003_ab28_3dfbcbb94cc9" comment="milleleaf node c70d6e16-34ab-5003-ab28-3dfbcbb94cc9">'Use Phase'!$U$171</definedName>
    <definedName name="ox_c70d9513_eec9_540a_804a_7a8f4f42e649" comment="milleleaf node c70d9513-eec9-540a-804a-7a8f4f42e649">Resume_SensAnal!$AH$42</definedName>
    <definedName name="ox_c70dc9cd_7427_5dc4_ac07_55469d00f82e" comment="milleleaf node c70dc9cd-7427-5dc4-ac07-55469d00f82e">'Heat map article'!$X$97</definedName>
    <definedName name="ox_c7165171_31fd_5f13_8409_bf06369b3d6f" comment="milleleaf node c7165171-31fd-5f13-8409-bf06369b3d6f">'Use Phase'!$P$397</definedName>
    <definedName name="ox_c71766e8_f3ff_5861_8df8_b43f1f64f7ce" comment="milleleaf node c71766e8-f3ff-5861-8df8-b43f1f64f7ce">'Use Phase'!$K$317</definedName>
    <definedName name="ox_c71c82af_05d7_5821_ae0f_9aca2fea4051" comment="milleleaf node c71c82af-05d7-5821-ae0f-9aca2fea4051">Resume_SensAnal!$F$204</definedName>
    <definedName name="ox_c72044f0_f016_55fa_8165_9fd8ed410e7f" comment="milleleaf node c72044f0-f016-55fa-8165-9fd8ed410e7f">Resume_SensAnal!$S$116</definedName>
    <definedName name="ox_c7205a7b_0128_5d6e_862b_6d81272a2e22" comment="milleleaf node c7205a7b-0128-5d6e-862b-6d81272a2e22">'Heat map article'!$AE$145</definedName>
    <definedName name="ox_c727acd6_22c5_594f_938f_2300fdbc8bd0" comment="milleleaf node c727acd6-22c5-594f-938f-2300fdbc8bd0">Recycling!$AV$129</definedName>
    <definedName name="ox_c72a3146_34f8_58c3_9035_5e3e62881c45" comment="milleleaf node c72a3146-34f8-58c3-9035-5e3e62881c45">Graphs!$L$20</definedName>
    <definedName name="ox_c72a347b_7577_5e64_af5c_ea55469751f5" comment="milleleaf node c72a347b-7577-5e64-af5c-ea55469751f5">Recycling!$BH$108</definedName>
    <definedName name="ox_c72c49eb_0570_54d7_bd12_f60c17a82650" comment="milleleaf node c72c49eb-0570-54d7-bd12-f60c17a82650">'Heat map article'!$O$29</definedName>
    <definedName name="ox_c72c79da_9642_5965_a1d7_6b97ad717f44" comment="milleleaf node c72c79da-9642-5965-a1d7-6b97ad717f44">Recycling!$BK$302</definedName>
    <definedName name="ox_c72cfb37_2c0c_57de_84a3_b41b8d62e989" comment="milleleaf node c72cfb37-2c0c-57de-84a3-b41b8d62e989">'Use Phase'!$N$223</definedName>
    <definedName name="ox_c732df64_9586_5264_a6ad_937aa85a43b9" comment="milleleaf node c732df64-9586-5264-a6ad-937aa85a43b9">Recycling!$AN$161</definedName>
    <definedName name="ox_c7331f9d_de60_5d01_a714_faf56ddf756c" comment="milleleaf node c7331f9d-de60-5d01-a714-faf56ddf756c">'Use Phase_Grid'!$Q$74</definedName>
    <definedName name="ox_c733b723_a796_5f93_800a_31fbe77b3103" comment="milleleaf node c733b723-a796-5f93-800a-31fbe77b3103">'Heat map article'!$L$8</definedName>
    <definedName name="ox_c7391909_0b15_59fa_b84c_37d93eaa85ec" comment="milleleaf node c7391909-0b15-59fa-b84c-37d93eaa85ec">Production!$Y$224</definedName>
    <definedName name="ox_c73a1501_45ac_5644_b1df_96283954dc4f" comment="milleleaf node c73a1501-45ac-5644-b1df-96283954dc4f">'Use Phase'!$K$219</definedName>
    <definedName name="ox_c73b8bd9_4915_5c96_9831_640142f89940" comment="milleleaf node c73b8bd9-4915-5c96-9831-640142f89940">'Heat map article'!$D$54</definedName>
    <definedName name="ox_c73bbec9_e409_552d_bcfe_099fcb7fdde4" comment="milleleaf node c73bbec9-e409-552d-bcfe-099fcb7fdde4">Production!$AV$55</definedName>
    <definedName name="ox_c73d3b6a_ce32_5cbc_a77d_3213de018695" comment="milleleaf node c73d3b6a-ce32-5cbc-a77d-3213de018695">'Heat map article'!$AG$14</definedName>
    <definedName name="ox_c741a5d4_564a_547d_bc21_c4e190c42395" comment="milleleaf node c741a5d4-564a-547d-bc21-c4e190c42395">Whisker_Sens!$E$37</definedName>
    <definedName name="ox_c7433152_c612_53b1_943f_5fa9bfd0db44" comment="milleleaf node c7433152-c612-53b1-943f-5fa9bfd0db44">'Heat map article'!$M$55</definedName>
    <definedName name="ox_c743b77a_d451_59b7_b737_91c6397c8d79" comment="milleleaf node c743b77a-d451-59b7-b737-91c6397c8d79">'Use Phase'!$Q$328</definedName>
    <definedName name="ox_c74436db_09dc_50c3_bd2d_d74632a38136" comment="milleleaf node c74436db-09dc-50c3-bd2d-d74632a38136">'Use Phase'!$S$138</definedName>
    <definedName name="ox_c744cbeb_d094_5ae0_a92c_c348a10dc52b" comment="milleleaf node c744cbeb-d094-5ae0-a92c-c348a10dc52b">'Heat map article'!$O$101</definedName>
    <definedName name="ox_c74545c7_8611_5142_a38b_3c1b785ee8b8" comment="milleleaf node c74545c7-8611-5142-a38b-3c1b785ee8b8">'Heat map article'!$X$154</definedName>
    <definedName name="ox_c746f34c_3571_5d93_9448_c892bf9aedd5" comment="milleleaf node c746f34c-3571-5d93-9448-c892bf9aedd5">'Heat map article'!$Y$61</definedName>
    <definedName name="ox_c7483f82_3b9d_59f9_914a_2182baab41f2" comment="milleleaf node c7483f82-3b9d-59f9-914a-2182baab41f2">'Use Phase_Grid'!$J$212</definedName>
    <definedName name="ox_c74a1d59_6a34_59de_91bc_db2087a98561" comment="milleleaf node c74a1d59-6a34-59de-91bc-db2087a98561">Recycling!$AQ$298</definedName>
    <definedName name="ox_c753e951_729f_5f42_9517_eb3659daa087" comment="milleleaf node c753e951-729f-5f42-9517-eb3659daa087">'Use Phase'!$AE$152</definedName>
    <definedName name="ox_c75a14d0_b9cc_5d82_b247_acec9fe236b5" comment="milleleaf node c75a14d0-b9cc-5d82-b247-acec9fe236b5">Production!$AA$184</definedName>
    <definedName name="ox_c75d20c9_d580_5962_8868_38ec2577a184" comment="milleleaf node c75d20c9-d580-5962-8868-38ec2577a184">Recycling!$U$81</definedName>
    <definedName name="ox_c76375b6_bc1f_5347_95c2_4c536d4b5d0b" comment="milleleaf node c76375b6-bc1f-5347-95c2-4c536d4b5d0b">'Use Phase_Grid'!$K$135</definedName>
    <definedName name="ox_c7666e49_8f48_525e_84b9_fc5aae977a0a" comment="milleleaf node c7666e49-8f48-525e-84b9-fc5aae977a0a">'Heat map article'!$Y$41</definedName>
    <definedName name="ox_c766eae5_ccda_55d0_80f7_c4e358ea811c" comment="milleleaf node c766eae5-ccda-55d0-80f7-c4e358ea811c">'Use Phase'!$T$304</definedName>
    <definedName name="ox_c76b3b04_6b6e_5176_a255_e08c3ad71c3f" comment="milleleaf node c76b3b04-6b6e-5176-a255-e08c3ad71c3f">'Heat map article'!$D$145</definedName>
    <definedName name="ox_c76fe25c_ed88_50dd_b4dc_72a0c20983d1" comment="milleleaf node c76fe25c-ed88-50dd-b4dc-72a0c20983d1">Resume_SensAnal!$T$60</definedName>
    <definedName name="ox_c7707246_e743_54d2_99d7_3d0ed543cdcd" comment="milleleaf node c7707246-e743-54d2-99d7-3d0ed543cdcd">'Use Phase_Grid'!$O$94</definedName>
    <definedName name="ox_c775d0a2_4ac6_54d6_a98d_9e3bc8c0e629" comment="milleleaf node c775d0a2-4ac6-54d6-a98d-9e3bc8c0e629">Graphs!$E$32</definedName>
    <definedName name="ox_c77a4434_4561_5423_a207_c9c9fc480bc9" comment="milleleaf node c77a4434-4561-5423-a207-c9c9fc480bc9">Recycling!$J$116</definedName>
    <definedName name="ox_c780a4d4_19aa_5548_b938_cb263ec30106" comment="milleleaf node c780a4d4-19aa-5548-b938-cb263ec30106">'Use Phase_Grid'!$O$41</definedName>
    <definedName name="ox_c780c699_e604_5be4_95cd_4320fcf12908" comment="milleleaf node c780c699-e604-5be4-95cd-4320fcf12908">Resume_SensAnal!$I$65</definedName>
    <definedName name="ox_c781504f_6915_5c71_9427_9a126804e7a1" comment="milleleaf node c781504f-6915-5c71-9427-9a126804e7a1">Resume_SensAnal!$J$69</definedName>
    <definedName name="ox_c7831d3d_5998_518d_807c_1b5d06db234e" comment="milleleaf node c7831d3d-5998-518d-807c-1b5d06db234e">'Heat map article'!$L$142</definedName>
    <definedName name="ox_c785cf06_2045_5ad2_b1d9_73743709039a" comment="milleleaf node c785cf06-2045-5ad2-b1d9-73743709039a">Recycling!$Z$201</definedName>
    <definedName name="ox_c78c4b79_5556_5618_be91_36aa337a8199" comment="milleleaf node c78c4b79-5556-5618-be91-36aa337a8199">'Use Phase'!$W$284</definedName>
    <definedName name="ox_c78f7a97_e9ba_5730_a308_05ee8d0efbd3" comment="milleleaf node c78f7a97-e9ba-5730-a308-05ee8d0efbd3">Resume_SensAnal!$D$11</definedName>
    <definedName name="ox_c7918f97_1c9b_53e3_ac7d_32e945dea3b8" comment="milleleaf node c7918f97-1c9b-53e3-ac7d-32e945dea3b8">Recycling!$AX$323</definedName>
    <definedName name="ox_c793aa00_e339_583f_a19d_fe99fe4a668d" comment="milleleaf node c793aa00-e339-583f-a19d-fe99fe4a668d">'Heat map article'!$AL$18</definedName>
    <definedName name="ox_c794779c_4e1e_514e_bb8b_8e5db0a67477" comment="milleleaf node c794779c-4e1e-514e-bb8b-8e5db0a67477">'Heat map article'!$AA$67</definedName>
    <definedName name="ox_c7956730_7482_52f3_8889_40fee87f929a" comment="milleleaf node c7956730-7482-52f3-8889-40fee87f929a">Production!$Z$86</definedName>
    <definedName name="ox_c79786c9_f6f8_53b5_a9bf_721732e2d1d5" comment="milleleaf node c79786c9-f6f8-53b5-a9bf-721732e2d1d5">'Heat map article'!$M$140</definedName>
    <definedName name="ox_c7985406_0ed0_54de_adc2_71cd93ffb708" comment="milleleaf node c7985406-0ed0-54de-adc2-71cd93ffb708">'Use Phase'!$O$178</definedName>
    <definedName name="ox_c798a01d_af41_5b34_ab89_af9f84c565a9" comment="milleleaf node c798a01d-af41-5b34-ab89-af9f84c565a9">Production!$BO$46</definedName>
    <definedName name="ox_c799cea1_5fb4_5f34_8a13_117f6e588416" comment="milleleaf node c799cea1-5fb4-5f34-8a13-117f6e588416">'Use Phase_Grid'!$P$206</definedName>
    <definedName name="ox_c79d33d6_f605_57cd_b156_61aab28fe09a" comment="milleleaf node c79d33d6-f605-57cd-b156-61aab28fe09a">'Use Phase'!$M$327</definedName>
    <definedName name="ox_c79d6488_169b_5ef0_bb86_c85535319034" comment="milleleaf node c79d6488-169b-5ef0-bb86-c85535319034">'Heat map article'!$E$20</definedName>
    <definedName name="ox_c79eb955_938f_5b6d_8487_4a23f11dad49" comment="milleleaf node c79eb955-938f-5b6d-8487-4a23f11dad49">Production!$F$30</definedName>
    <definedName name="ox_c7a1d949_43be_5f60_be46_868d8b4632f1" comment="milleleaf node c7a1d949-43be-5f60-be46-868d8b4632f1">'Heat map article'!$AF$81</definedName>
    <definedName name="ox_c7abdb9f_92c0_5369_aab7_52bb315c02f6" comment="milleleaf node c7abdb9f-92c0-5369-aab7-52bb315c02f6">Resume_SensAnal!$G$202</definedName>
    <definedName name="ox_c7aebbdf_9069_53a8_a8ab_0b1ce52b7486" comment="milleleaf node c7aebbdf-9069-53a8-a8ab-0b1ce52b7486">Resume_SensAnal!$AN$123</definedName>
    <definedName name="ox_c7b5dc03_ced6_5230_b4ab_a93fc957734c" comment="milleleaf node c7b5dc03-ced6-5230-b4ab-a93fc957734c">Recycling!$AD$116</definedName>
    <definedName name="ox_c7b983a7_60ae_5316_933f_73a12573e9a2" comment="milleleaf node c7b983a7-60ae-5316-933f-73a12573e9a2">'Heat map article'!$AG$73</definedName>
    <definedName name="ox_c7c54516_517f_5ce2_9500_71f687c898c8" comment="milleleaf node c7c54516-517f-5ce2-9500-71f687c898c8">Graphs!$Q$12</definedName>
    <definedName name="ox_c7c6563c_3adf_5b1f_9d5b_f6adbbd8e176" comment="milleleaf node c7c6563c-3adf-5b1f-9d5b-f6adbbd8e176">Production!$AP$16</definedName>
    <definedName name="ox_c7c6fdea_8df4_573c_9b8b_4056c5b464cb" comment="milleleaf node c7c6fdea-8df4-573c-9b8b-4056c5b464cb">Production!$N$4</definedName>
    <definedName name="ox_c7c97764_1291_58aa_9ea7_bca045a49c2e" comment="milleleaf node c7c97764-1291-58aa-9ea7-bca045a49c2e">'Use Phase'!$AH$243</definedName>
    <definedName name="ox_c7caa90a_8c64_51c9_bc01_fb21fa7b28b0" comment="milleleaf node c7caa90a-8c64-51c9-bc01-fb21fa7b28b0">Production!$AA$52</definedName>
    <definedName name="ox_c7dda132_ab3b_5c6f_ba4e_8187e9a045fe" comment="milleleaf node c7dda132-ab3b-5c6f-ba4e-8187e9a045fe">Recycling!$F$82</definedName>
    <definedName name="ox_c7df1e03_5091_5e83_a18c_8aafee16ff88" comment="milleleaf node c7df1e03-5091-5e83-a18c-8aafee16ff88">'Use Phase_Grid'!$Q$215</definedName>
    <definedName name="ox_c7df9261_3e88_5049_88fb_0c978b6b31d4" comment="milleleaf node c7df9261-3e88-5049-88fb-0c978b6b31d4">Graphs!$I$6</definedName>
    <definedName name="ox_c7df9e7e_4d3c_5eb3_9b45_9fa467df1802" comment="milleleaf node c7df9e7e-4d3c-5eb3-9b45-9fa467df1802">Graphs!$K$23</definedName>
    <definedName name="ox_c7e0dfd3_37dd_51e0_8f64_430c9213fa54" comment="milleleaf node c7e0dfd3-37dd-51e0-8f64-430c9213fa54">'Use Phase'!$AD$199</definedName>
    <definedName name="ox_c7ea8e3a_2598_55ae_a17a_d94b9fa6f19b" comment="milleleaf node c7ea8e3a-2598-55ae-a17a-d94b9fa6f19b">'Use Phase_Grid'!$L$177</definedName>
    <definedName name="ox_c7f0d204_c5d7_5e60_bf46_47c0ab8822cc" comment="milleleaf node c7f0d204-c5d7-5e60-bf46-47c0ab8822cc">'Heat map article'!$BB$34</definedName>
    <definedName name="ox_c7f1ae65_1e40_5d3f_9860_61244b07b744" comment="milleleaf node c7f1ae65-1e40-5d3f-9860-61244b07b744">'Heat map article'!$AH$85</definedName>
    <definedName name="ox_c7f1cfde_054a_5c4d_ac90_4db419b85f25" comment="milleleaf node c7f1cfde-054a-5c4d-ac90-4db419b85f25">'Use Phase'!$AJ$140</definedName>
    <definedName name="ox_c7f58912_69e1_5265_9c6e_032a02b191e3" comment="milleleaf node c7f58912-69e1-5265-9c6e-032a02b191e3">Recycling!$AD$189</definedName>
    <definedName name="ox_c7f684c5_7941_5458_b477_5f7b32634971" comment="milleleaf node c7f684c5-7941-5458-b477-5f7b32634971">'Heat map article'!$R$119</definedName>
    <definedName name="ox_c7f7168c_8150_573a_8cb3_77ae33cbaffa" comment="milleleaf node c7f7168c-8150-573a-8cb3-77ae33cbaffa">'Use Phase'!$Q$277</definedName>
    <definedName name="ox_c7fa6584_bbbf_555c_be8a_46f6cc7718fc" comment="milleleaf node c7fa6584-bbbf-555c-be8a-46f6cc7718fc">Recycling!$D$85</definedName>
    <definedName name="ox_c7fb06f9_049d_58c9_a0d6_64883462d08d" comment="milleleaf node c7fb06f9-049d-58c9-a0d6-64883462d08d">Production!$Y$228</definedName>
    <definedName name="ox_c7fb7482_d113_51e2_ad67_534fdff1ec3b" comment="milleleaf node c7fb7482-d113-51e2-ad67-534fdff1ec3b">'Use Phase'!$O$217</definedName>
    <definedName name="ox_c7ff9f2f_72c6_59b0_824b_4986f518f9ff" comment="milleleaf node c7ff9f2f-72c6-59b0-824b-4986f518f9ff">'Heat map article'!$P$53</definedName>
    <definedName name="ox_c80196a6_237e_5cbc_84d1_a8498655e605" comment="milleleaf node c80196a6-237e-5cbc-84d1-a8498655e605">'Heat map article'!$AB$122</definedName>
    <definedName name="ox_c802306f_13f6_5d2b_972c_fb10c6e42e86" comment="milleleaf node c802306f-13f6-5d2b-972c-fb10c6e42e86">Production!$AJ$203</definedName>
    <definedName name="ox_c803dbfd_e1af_539e_8ad3_9164f39ca6fc" comment="milleleaf node c803dbfd-e1af-539e-8ad3-9164f39ca6fc">Resume_SensAnal!$L$199</definedName>
    <definedName name="ox_c8075c00_cde0_5a55_9cb9_269db99c5d5b" comment="milleleaf node c8075c00-cde0-5a55-9cb9-269db99c5d5b">'Heat map article'!$AD$51</definedName>
    <definedName name="ox_c80c338d_8d56_558b_baaf_446d0b48a2af" comment="milleleaf node c80c338d-8d56-558b-baaf-446d0b48a2af">'Use Phase'!$AD$222</definedName>
    <definedName name="ox_c810db58_19f0_5d2e_a935_438272a49045" comment="milleleaf node c810db58-19f0-5d2e-a935-438272a49045">Graphs!$G$12</definedName>
    <definedName name="ox_c8140ef8_6d6b_5dcc_8765_b2ccac994e77" comment="milleleaf node c8140ef8-6d6b-5dcc-8765-b2ccac994e77">'Use Phase'!$AG$228</definedName>
    <definedName name="ox_c815d550_6434_5475_b6e8_781483387c4d" comment="milleleaf node c815d550-6434-5475-b6e8-781483387c4d">Production!$Q$4</definedName>
    <definedName name="ox_c8188b02_95b5_5723_a2c1_e91b4707e9df" comment="milleleaf node c8188b02-95b5-5723-a2c1-e91b4707e9df">Graphs!$C$6</definedName>
    <definedName name="ox_c81ffe69_16b1_565a_9f72_cceb77667763" comment="milleleaf node c81ffe69-16b1-565a-9f72-cceb77667763">'Use Phase_Grid'!$Q$17</definedName>
    <definedName name="ox_c81ffeec_9212_5ff8_bfd5_c27b3b0a5736" comment="milleleaf node c81ffeec-9212-5ff8-bfd5-c27b3b0a5736">'Use Phase_Grid'!$S$198</definedName>
    <definedName name="ox_c822bd7d_e934_5ffe_b7b1_d94ea422ca4a" comment="milleleaf node c822bd7d-e934-5ffe-b7b1-d94ea422ca4a">Resume_SensAnal!$H$10</definedName>
    <definedName name="ox_c826ea38_5fe5_54f0_bd2e_df769719eb73" comment="milleleaf node c826ea38-5fe5-54f0-bd2e-df769719eb73">Production!$M$38</definedName>
    <definedName name="ox_c82a4130_e7b9_5d0f_ba87_6bcc173ec298" comment="milleleaf node c82a4130-e7b9-5d0f-ba87-6bcc173ec298">Production!$F$25</definedName>
    <definedName name="ox_c82a6133_9c69_50bb_8278_7eeb7d0de5cf" comment="milleleaf node c82a6133-9c69-50bb-8278-7eeb7d0de5cf">'Use Phase'!$AG$220</definedName>
    <definedName name="ox_c82ca36d_7ad1_55ab_8f44_d033b53c112d" comment="milleleaf node c82ca36d-7ad1-55ab-8f44-d033b53c112d">'Use Phase'!$S$339</definedName>
    <definedName name="ox_c832574b_c241_5b11_a907_0bd4e429351d" comment="milleleaf node c832574b-c241-5b11-a907-0bd4e429351d">Resume_SensAnal!$Q$213</definedName>
    <definedName name="ox_c833594c_6f9f_5a22_8e04_11957a4f86da" comment="milleleaf node c833594c-6f9f-5a22-8e04-11957a4f86da">'Heat map article'!$AQ$31</definedName>
    <definedName name="ox_c83392ea_d3e1_510d_89ef_a6aa0d3760f1" comment="milleleaf node c83392ea-d3e1-510d-89ef-a6aa0d3760f1">Recycling!$AU$94</definedName>
    <definedName name="ox_c833eacf_d88a_5848_bc67_02c6b76869f6" comment="milleleaf node c833eacf-d88a-5848-bc67-02c6b76869f6">'Heat map article'!$AF$46</definedName>
    <definedName name="ox_c83676fd_e320_5552_90c9_1d0a20797504" comment="milleleaf node c83676fd-e320-5552-90c9-1d0a20797504">Resume_SensAnal!$I$95</definedName>
    <definedName name="ox_c83cf7b8_b224_5f0a_8c1a_a65937256937" comment="milleleaf node c83cf7b8-b224-5f0a-8c1a-a65937256937">Production!$AA$203</definedName>
    <definedName name="ox_c83ec37d_4697_584e_99ed_6f0c0fa95930" comment="milleleaf node c83ec37d-4697-584e-99ed-6f0c0fa95930">Production!$BM$94</definedName>
    <definedName name="ox_c83fe994_5930_597b_8dd6_21737aa2e1e7" comment="milleleaf node c83fe994-5930-597b-8dd6-21737aa2e1e7">Resume_SensAnal!$J$34</definedName>
    <definedName name="ox_c8462fa7_b77b_5adc_a015_921f2171ae37" comment="milleleaf node c8462fa7-b77b-5adc-a015-921f2171ae37">Production!$BP$9</definedName>
    <definedName name="ox_c8473fca_c060_5a02_9aa2_9ea0cbc5e351" comment="milleleaf node c8473fca-c060-5a02-9aa2-9ea0cbc5e351">Recycling!$BW$107</definedName>
    <definedName name="ox_c847e23d_9033_537a_878f_d1ee2fe765ff" comment="milleleaf node c847e23d-9033-537a-878f-d1ee2fe765ff">'Heat map article'!$AB$57</definedName>
    <definedName name="ox_c848bd19_b8cf_52bf_8a53_a500e8657824" comment="milleleaf node c848bd19-b8cf-52bf-8a53-a500e8657824">Resume_SensAnal!$E$169</definedName>
    <definedName name="ox_c84ca3d5_00a1_5fcb_a8ff_2719043bfdd2" comment="milleleaf node c84ca3d5-00a1-5fcb-a8ff-2719043bfdd2">Resume_SensAnal!$F$42</definedName>
    <definedName name="ox_c85140cc_882f_5bd5_b715_1bd0888b754b" comment="milleleaf node c85140cc-882f-5bd5-b715-1bd0888b754b">Recycling!$M$201</definedName>
    <definedName name="ox_c851dc6f_c8d6_5c35_b305_82970d317521" comment="milleleaf node c851dc6f-c8d6-5c35-b305-82970d317521">'Use Phase_Grid'!$O$201</definedName>
    <definedName name="ox_c8595211_19d8_5d25_a66e_96a920fded65" comment="milleleaf node c8595211-19d8-5d25-a66e-96a920fded65">Production!$AJ$96</definedName>
    <definedName name="ox_c85b6b5e_960d_572f_b188_db03a3b63f84" comment="milleleaf node c85b6b5e-960d-572f-b188-db03a3b63f84">Resume_SensAnal!$O$107</definedName>
    <definedName name="ox_c85be947_f27d_5b2d_9062_dedb399b2de1" comment="milleleaf node c85be947-f27d-5b2d-9062-dedb399b2de1">'Heat map article'!$N$39</definedName>
    <definedName name="ox_c860af4f_9517_55d7_9f1f_1e96431f3910" comment="milleleaf node c860af4f-9517-55d7-9f1f-1e96431f3910">'Heat map article'!$AE$46</definedName>
    <definedName name="ox_c8616083_5b90_5824_a998_a0f0a8587f02" comment="milleleaf node c8616083-5b90-5824-a998-a0f0a8587f02">'Use Phase'!$Q$17</definedName>
    <definedName name="ox_c8621091_8cc8_58cd_95fc_7760d529611f" comment="milleleaf node c8621091-8cc8-58cd-95fc-7760d529611f">Recycling!$AT$303</definedName>
    <definedName name="ox_c8626c5d_c64a_53d0_b776_8d17f28657c6" comment="milleleaf node c8626c5d-c64a-53d0-b776-8d17f28657c6">'Use Phase'!$W$162</definedName>
    <definedName name="ox_c8632fe4_28f5_5dc7_9e27_a0060f7d41ab" comment="milleleaf node c8632fe4-28f5-5dc7-9e27-a0060f7d41ab">Resume_SensAnal!$I$62</definedName>
    <definedName name="ox_c86345e5_df74_518c_862b_8410232babb7" comment="milleleaf node c86345e5-df74-518c-862b-8410232babb7">Recycling!$G$143</definedName>
    <definedName name="ox_c866ffc9_3cda_51bc_b2f2_24a2819808ac" comment="milleleaf node c866ffc9-3cda-51bc-b2f2-24a2819808ac">Production!$BO$56</definedName>
    <definedName name="ox_c869753a_3073_5bf0_9f73_c763663f037f" comment="milleleaf node c869753a-3073-5bf0-9f73-c763663f037f">Production!$BJ$7</definedName>
    <definedName name="ox_c86a0f9f_ceb6_5036_b478_2f583c9fc1bb" comment="milleleaf node c86a0f9f-ceb6-5036-b478-2f583c9fc1bb">'Use Phase'!$E$39</definedName>
    <definedName name="ox_c86a8da7_6b85_5154_ba95_c2eee9a581a6" comment="milleleaf node c86a8da7-6b85-5154-ba95-c2eee9a581a6">Production!$U$66</definedName>
    <definedName name="ox_c86bafa8_0d86_526e_a512_25495489f42f" comment="milleleaf node c86bafa8-0d86-526e-a512-25495489f42f">'Heat map article'!$AU$31</definedName>
    <definedName name="ox_c86c7d2d_b789_5b77_80e3_118a13764f58" comment="milleleaf node c86c7d2d-b789-5b77-80e3-118a13764f58">'Use Phase'!$AD$198</definedName>
    <definedName name="ox_c86ef980_ba66_5a1b_bae2_a512c8310211" comment="milleleaf node c86ef980-ba66-5a1b-bae2-a512c8310211">Resume_SensAnal!$Q$190</definedName>
    <definedName name="ox_c8756f17_9186_5ed9_8abc_0050bdcba062" comment="milleleaf node c8756f17-9186-5ed9-8abc-0050bdcba062">Recycling!$BC$4</definedName>
    <definedName name="ox_c878cbd8_6850_5717_9880_8970eea0b600" comment="milleleaf node c878cbd8-6850-5717-9880-8970eea0b600">Recycling!$BH$117</definedName>
    <definedName name="ox_c8797909_76e2_5a6d_b1b8_0ab46c2c944e" comment="milleleaf node c8797909-76e2-5a6d-b1b8-0ab46c2c944e">'Heat map article'!$D$77</definedName>
    <definedName name="ox_c87990cb_77c1_5d38_8f9f_ebae7dc35461" comment="milleleaf node c87990cb-77c1-5d38-8f9f-ebae7dc35461">'Use Phase'!$AG$308</definedName>
    <definedName name="ox_c87dc66c_233c_50f0_892f_d0874ae7e602" comment="milleleaf node c87dc66c-233c-50f0-892f-d0874ae7e602">'Use Phase'!$W$170</definedName>
    <definedName name="ox_c87f2f00_e266_5ac5_bc3b_5a5847a086fd" comment="milleleaf node c87f2f00-e266-5ac5-bc3b-5a5847a086fd">Resume_SensAnal!$J$16</definedName>
    <definedName name="ox_c8809193_2de3_5f90_b60d_1ffeb127c55d" comment="milleleaf node c8809193-2de3-5f90-b60d-1ffeb127c55d">Resume_SensAnal!$L$17</definedName>
    <definedName name="ox_c88096cd_ff68_57aa_8ede_bc9af55f274f" comment="milleleaf node c88096cd-ff68-57aa-8ede-bc9af55f274f">'Heat map article'!$Z$53</definedName>
    <definedName name="ox_c881102d_e780_54cc_bf77_294268d26a67" comment="milleleaf node c881102d-e780-54cc-bf77-294268d26a67">'Use Phase'!$AK$217</definedName>
    <definedName name="ox_c88215c6_0a60_5751_a60e_ff30157992d3" comment="milleleaf node c88215c6-0a60-5751-a60e-ff30157992d3">Resume_SensAnal!$N$157</definedName>
    <definedName name="ox_c88422ea_c462_5792_8444_96baeda5ca8b" comment="milleleaf node c88422ea-c462-5792-8444-96baeda5ca8b">'Use Phase_Grid'!$N$94</definedName>
    <definedName name="ox_c884e995_ff75_5bc2_9964_266b313b2485" comment="milleleaf node c884e995-ff75-5bc2-9964-266b313b2485">Resume_SensAnal!$V$195</definedName>
    <definedName name="ox_c8863f38_ab4b_54ca_a421_35b173e762f1" comment="milleleaf node c8863f38-ab4b-54ca-a421-35b173e762f1">'Use Phase_Grid'!$U$146</definedName>
    <definedName name="ox_c887e47f_113d_5971_8e94_1c98bfa2b549" comment="milleleaf node c887e47f-113d-5971-8e94-1c98bfa2b549">'Heat map article'!$Q$49</definedName>
    <definedName name="ox_c88fae4a_3979_58b8_8e28_a7baa3532ce4" comment="milleleaf node c88fae4a-3979-58b8-8e28-a7baa3532ce4">'Use Phase_Grid'!$U$199</definedName>
    <definedName name="ox_c89312d9_d204_5469_86e7_a45b1ab8a6e3" comment="milleleaf node c89312d9-d204-5469-86e7-a45b1ab8a6e3">'Heat map article'!$E$14</definedName>
    <definedName name="ox_c8935199_0acf_5dee_abb3_e7dcefa50b03" comment="milleleaf node c8935199-0acf-5dee-abb3-e7dcefa50b03">Recycling!$AN$107</definedName>
    <definedName name="ox_c89830cd_7db1_5559_8bad_fa883ba64b79" comment="milleleaf node c89830cd-7db1-5559-8bad-fa883ba64b79">Recycling!$AX$317</definedName>
    <definedName name="ox_c89e53b4_7871_5252_9485_9e6d34aff7b1" comment="milleleaf node c89e53b4-7871-5252-9485-9e6d34aff7b1">'Use Phase'!$AE$307</definedName>
    <definedName name="ox_c89ec067_2fe0_572a_bbb2_38b8229dbe73" comment="milleleaf node c89ec067-2fe0-572a-bbb2-38b8229dbe73">'Use Phase_Grid'!$M$4</definedName>
    <definedName name="ox_c8a028d7_01dc_5029_985d_4d05fcb0c318" comment="milleleaf node c8a028d7-01dc-5029-985d-4d05fcb0c318">'Use Phase_Grid'!$P$103</definedName>
    <definedName name="ox_c8a073dd_5774_5629_8e52_fc8dbd0fe528" comment="milleleaf node c8a073dd-5774-5629-8e52-fc8dbd0fe528">Production!$AC$17</definedName>
    <definedName name="ox_c8a0ee41_1869_59c7_bfb6_d632e2e511ac" comment="milleleaf node c8a0ee41-1869-59c7-bfb6-d632e2e511ac">Resume_SensAnal!$K$84</definedName>
    <definedName name="ox_c8a46ceb_743c_5590_9454_625556f3a25f" comment="milleleaf node c8a46ceb-743c-5590-9454-625556f3a25f">'Use Phase_Grid'!$R$175</definedName>
    <definedName name="ox_c8a5f107_5477_530c_a8d4_7436fe12a00c" comment="milleleaf node c8a5f107-5477-530c-a8d4-7436fe12a00c">'Use Phase'!$K$198</definedName>
    <definedName name="ox_c8a9b509_fb39_592f_a277_1e3fd8efeeaa" comment="milleleaf node c8a9b509-fb39-592f-a277-1e3fd8efeeaa">'Use Phase'!$L$173</definedName>
    <definedName name="ox_c8acd925_0511_5c61_a1da_5970527f934b" comment="milleleaf node c8acd925-0511-5c61-a1da-5970527f934b">'Heat map article'!$AI$151</definedName>
    <definedName name="ox_c8b1fd40_2fa3_586a_9486_fd22b25091af" comment="milleleaf node c8b1fd40-2fa3-586a-9486-fd22b25091af">'Use Phase'!$Q$294</definedName>
    <definedName name="ox_c8b4abad_e48a_5500_9ee2_770e6523419c" comment="milleleaf node c8b4abad-e48a-5500-9ee2-770e6523419c">'Heat map article'!$N$73</definedName>
    <definedName name="ox_c8b5a7f1_4089_543a_ae19_ac32f551329b" comment="milleleaf node c8b5a7f1-4089-543a-ae19-ac32f551329b">'Use Phase'!$AE$318</definedName>
    <definedName name="ox_c8b66bc7_1135_54dc_9211_9ace3a3f97b2" comment="milleleaf node c8b66bc7-1135-54dc-9211-9ace3a3f97b2">'Use Phase'!$AD$231</definedName>
    <definedName name="ox_c8b6dce5_1bf8_53a1_8dd8_8de38d150385" comment="milleleaf node c8b6dce5-1bf8-53a1-8dd8-8de38d150385">'Use Phase_Grid'!$R$165</definedName>
    <definedName name="ox_c8b86516_f57a_5c0a_a00a_14f46918d0c8" comment="milleleaf node c8b86516-f57a-5c0a-a00a-14f46918d0c8">Recycling!$BH$104</definedName>
    <definedName name="ox_c8b9751a_4fd2_5cdf_b737_3804a1d06243" comment="milleleaf node c8b9751a-4fd2-5cdf-b737-3804a1d06243">Resume_SensAnal!$R$193</definedName>
    <definedName name="ox_c8c11bbe_f1d2_5a19_861d_7c116fbb2130" comment="milleleaf node c8c11bbe-f1d2-5a19-861d-7c116fbb2130">'Use Phase'!$AK$326</definedName>
    <definedName name="ox_c8c265b8_31b0_52b9_bfc2_6b9fe19ab513" comment="milleleaf node c8c265b8-31b0-52b9-bfc2-6b9fe19ab513">'Use Phase'!$P$90</definedName>
    <definedName name="ox_c8c450e9_f990_520a_83cc_2d9686d4b917" comment="milleleaf node c8c450e9-f990-520a-83cc-2d9686d4b917">Production!$AU$206</definedName>
    <definedName name="ox_c8ca231b_ee11_52de_89a3_bada9d38e785" comment="milleleaf node c8ca231b-ee11-52de-89a3-bada9d38e785">'Use Phase'!$P$279</definedName>
    <definedName name="ox_c8cc0ecc_7be5_530b_902f_685b10fc4395" comment="milleleaf node c8cc0ecc-7be5-530b-902f-685b10fc4395">'Use Phase'!$AI$198</definedName>
    <definedName name="ox_c8cf6bd7_f0e5_5402_9264_461342931aca" comment="milleleaf node c8cf6bd7-f0e5-5402-9264-461342931aca">'Use Phase'!$W$254</definedName>
    <definedName name="ox_c8d14d9c_ebf7_568e_8c7a_e98814025f3c" comment="milleleaf node c8d14d9c-ebf7-568e-8c7a-e98814025f3c">Recycling!$AV$123</definedName>
    <definedName name="ox_c8d57748_a956_55b2_b4a7_2ec025c4e609" comment="milleleaf node c8d57748-a956-55b2-b4a7-2ec025c4e609">'Use Phase_Grid'!$M$47</definedName>
    <definedName name="ox_c8d803d6_15f3_523b_a7eb_9b1edff65e1b" comment="milleleaf node c8d803d6-15f3-523b-a7eb-9b1edff65e1b">'Use Phase_Grid'!$O$66</definedName>
    <definedName name="ox_c8d9d56f_196f_543e_a9fd_34cac5174e88" comment="milleleaf node c8d9d56f-196f-543e-a9fd-34cac5174e88">Resume_SensAnal!$O$75</definedName>
    <definedName name="ox_c8dafa3d_71d8_5c93_b65f_b3fd5db52149" comment="milleleaf node c8dafa3d-71d8-5c93-b65f-b3fd5db52149">'Use Phase'!$AF$345</definedName>
    <definedName name="ox_c8e61b9c_65cd_5eb6_9542_99a8bd944783" comment="milleleaf node c8e61b9c-65cd-5eb6-9542-99a8bd944783">Production!$J$33</definedName>
    <definedName name="ox_c8e71a51_e79d_5698_be6a_9e0aa4971117" comment="milleleaf node c8e71a51-e79d-5698-be6a-9e0aa4971117">'Use Phase'!$S$141</definedName>
    <definedName name="ox_c8e7d8fa_ac34_51b8_afed_99159b188cd0" comment="milleleaf node c8e7d8fa-ac34-51b8-afed-99159b188cd0">'Heat map article'!$AA$149</definedName>
    <definedName name="ox_c8e8a6fe_4d65_5383_9a40_1cb3d099f921" comment="milleleaf node c8e8a6fe-4d65-5383-9a40-1cb3d099f921">Recycling!$AJ$152</definedName>
    <definedName name="ox_c8eaaef1_4474_5772_9b70_608425cb9782" comment="milleleaf node c8eaaef1-4474-5772-9b70-608425cb9782">Recycling!$L$199</definedName>
    <definedName name="ox_c8ecf262_1991_5651_9066_163476b2efd5" comment="milleleaf node c8ecf262-1991-5651-9066-163476b2efd5">'Use Phase'!$K$72</definedName>
    <definedName name="ox_c8ef0234_eddf_5129_bc34_315231c4fb16" comment="milleleaf node c8ef0234-eddf-5129-bc34-315231c4fb16">'Heat map article'!$R$29</definedName>
    <definedName name="ox_c8f19e09_0180_5135_b57a_ad6d9e4b11e9" comment="milleleaf node c8f19e09-0180-5135-b57a-ad6d9e4b11e9">Resume_SensAnal!$V$206</definedName>
    <definedName name="ox_c8f59292_4814_5914_b608_5523266f2275" comment="milleleaf node c8f59292-4814-5914-b608-5523266f2275">'Use Phase'!$AI$295</definedName>
    <definedName name="ox_c8fa17f6_ecdb_56d4_b76e_1395c8c75508" comment="milleleaf node c8fa17f6-ecdb-56d4-b76e-1395c8c75508">'Use Phase_Grid'!$G$41</definedName>
    <definedName name="ox_c8fe99e1_b8ce_5a43_b6f1_8de51e4b5227" comment="milleleaf node c8fe99e1-b8ce-5a43-b6f1-8de51e4b5227">Production!$BO$188</definedName>
    <definedName name="ox_c9084920_1d54_5d4c_bceb_507f9e4bd88b" comment="milleleaf node c9084920-1d54-5d4c-bceb-507f9e4bd88b">Production!$AM$14</definedName>
    <definedName name="ox_c914abda_6b50_5f48_a0f2_7ae9bb01ba0a" comment="milleleaf node c914abda-6b50-5f48-a0f2-7ae9bb01ba0a">Recycling!$AR$90</definedName>
    <definedName name="ox_c91ada99_dcb5_5167_82f3_33ef3b61084c" comment="milleleaf node c91ada99-dcb5-5167-82f3-33ef3b61084c">Resume_SensAnal!$Q$220</definedName>
    <definedName name="ox_c91f04c6_b34b_58ae_a4a0_c7a6ef6e7df2" comment="milleleaf node c91f04c6-b34b-58ae-a4a0-c7a6ef6e7df2">Graphs!$F$32</definedName>
    <definedName name="ox_c92124c8_513e_53d4_a1fe_6ae590d3321b" comment="milleleaf node c92124c8-513e-53d4-a1fe-6ae590d3321b">Recycling!$BI$109</definedName>
    <definedName name="ox_c9217126_798b_56b5_a459_4c2be1d58ff9" comment="milleleaf node c9217126-798b-56b5-a459-4c2be1d58ff9">Graphs!$Q$46</definedName>
    <definedName name="ox_c9239b06_c285_5607_9c9e_94351dedbada" comment="milleleaf node c9239b06-c285-5607-9c9e-94351dedbada">Graphs!$G$13</definedName>
    <definedName name="ox_c924336f_f38c_5b2a_a38d_d44e01adeed5" comment="milleleaf node c924336f-f38c-5b2a-a38d-d44e01adeed5">Graphs!$N$52</definedName>
    <definedName name="ox_c9267594_b463_5bfd_89ea_a56f431764d5" comment="milleleaf node c9267594-b463-5bfd-89ea-a56f431764d5">'Heat map article'!$AI$98</definedName>
    <definedName name="ox_c927ed3f_9315_51e6_a6f2_75c098141b84" comment="milleleaf node c927ed3f-9315-51e6-a6f2-75c098141b84">'Use Phase_Grid'!$O$233</definedName>
    <definedName name="ox_c928f30b_1ff5_5b99_a2a9_d6aaee020d10" comment="milleleaf node c928f30b-1ff5-5b99-a2a9-d6aaee020d10">'Heat map article'!$L$152</definedName>
    <definedName name="ox_c92aa9b2_fb21_5126_b284_31244ed0d3c7" comment="milleleaf node c92aa9b2-fb21-5126-b284-31244ed0d3c7">'Use Phase_Grid'!$M$190</definedName>
    <definedName name="ox_c92f3f45_eb13_5ae9_9758_e6fe56b8900b" comment="milleleaf node c92f3f45-eb13-5ae9-9758-e6fe56b8900b">'Use Phase'!$N$91</definedName>
    <definedName name="ox_c931c220_a442_5b07_8ae2_01d3f5259edd" comment="milleleaf node c931c220-a442-5b07-8ae2-01d3f5259edd">Recycling!$AH$103</definedName>
    <definedName name="ox_c931d8ca_9823_5d50_ae1e_633d018f633c" comment="milleleaf node c931d8ca-9823-5d50-ae1e-633d018f633c">Resume_SensAnal!$G$220</definedName>
    <definedName name="ox_c932da52_9d4b_5db7_b9a7_10b4055d1f1e" comment="milleleaf node c932da52-9d4b-5db7-b9a7-10b4055d1f1e">'Use Phase'!$K$39</definedName>
    <definedName name="ox_c932efda_80ff_5095_8abc_8d14f75bc913" comment="milleleaf node c932efda-80ff-5095-8abc-8d14f75bc913">Production!$BN$150</definedName>
    <definedName name="ox_c93af352_11f9_5b11_9e9e_e274ea9b32f1" comment="milleleaf node c93af352-11f9-5b11-9e9e-e274ea9b32f1">Resume_SensAnal!$J$94</definedName>
    <definedName name="ox_c93ce911_d78e_5ec6_8933_d73fe6dbc9c9" comment="milleleaf node c93ce911-d78e-5ec6-8933-d73fe6dbc9c9">Production!$Q$203</definedName>
    <definedName name="ox_c942e5d9_44db_55b6_a584_245b17b43bbc" comment="milleleaf node c942e5d9-44db-55b6-a584-245b17b43bbc">Recycling!$AF$173</definedName>
    <definedName name="ox_c9442efb_2a37_5137_89e2_bba6cdf66f6b" comment="milleleaf node c9442efb-2a37-5137-89e2-bba6cdf66f6b">Production!$AJ$227</definedName>
    <definedName name="ox_c945a43b_458c_58a3_9259_cf18aea9d4e2" comment="milleleaf node c945a43b-458c-58a3-9259-cf18aea9d4e2">'Heat map article'!$Z$129</definedName>
    <definedName name="ox_c945acbf_6f89_58d4_a918_6f0b4834c927" comment="milleleaf node c945acbf-6f89-58d4-a918-6f0b4834c927">Resume_SensAnal!$P$206</definedName>
    <definedName name="ox_c946be5e_976f_5ea2_ab79_b9ed281f9eb5" comment="milleleaf node c946be5e-976f-5ea2-ab79-b9ed281f9eb5">Recycling!$G$101</definedName>
    <definedName name="ox_c947d009_d220_5c31_9be4_16b563df3fc1" comment="milleleaf node c947d009-d220-5c31-9be4-16b563df3fc1">Resume_SensAnal!$H$166</definedName>
    <definedName name="ox_c949e1d9_1f88_5669_a57d_607618120491" comment="milleleaf node c949e1d9-1f88-5669-a57d-607618120491">Production!$AT$199</definedName>
    <definedName name="ox_c94b33d4_ce74_5dc8_b36a_3fcc2aa23d1b" comment="milleleaf node c94b33d4-ce74-5dc8-b36a-3fcc2aa23d1b">Resume_SensAnal!$A$205</definedName>
    <definedName name="ox_c94c8578_c836_5b53_91ad_2435d463fb0d" comment="milleleaf node c94c8578-c836-5b53-91ad-2435d463fb0d">'Use Phase'!$U$257</definedName>
    <definedName name="ox_c951371c_6fc2_576b_b661_4a3f647fe899" comment="milleleaf node c951371c-6fc2-576b-b661-4a3f647fe899">'Heat map article'!$AO$42</definedName>
    <definedName name="ox_c9531f86_8b34_5df9_8d7e_f57eeda6dee3" comment="milleleaf node c9531f86-8b34-5df9-8d7e-f57eeda6dee3">'Heat map article'!$N$38</definedName>
    <definedName name="ox_c95db88e_92f5_58e1_8848_456f7fa71677" comment="milleleaf node c95db88e-92f5-58e1-8848-456f7fa71677">'Heat map article'!$AI$133</definedName>
    <definedName name="ox_c9641c6b_cde2_5918_8c8e_cdd7e9fd9152" comment="milleleaf node c9641c6b-cde2-5918-8c8e-cdd7e9fd9152">Resume_SensAnal!$S$88</definedName>
    <definedName name="ox_c966581b_2ead_5559_aed6_5abc973cfdbb" comment="milleleaf node c966581b-2ead-5559-aed6-5abc973cfdbb">'Use Phase_Grid'!$T$216</definedName>
    <definedName name="ox_c96c6ed6_2065_59fc_a4dc_7520007012e4" comment="milleleaf node c96c6ed6-2065-59fc-a4dc-7520007012e4">Resume_SensAnal!$R$131</definedName>
    <definedName name="ox_c96d3e92_9cf4_5c3e_a89a_23f6055e0ab0" comment="milleleaf node c96d3e92-9cf4-5c3e-a89a-23f6055e0ab0">'Heat map article'!$X$131</definedName>
    <definedName name="ox_c96e8d84_a52a_577c_9a35_3bc7b886bda0" comment="milleleaf node c96e8d84-a52a-577c-9a35-3bc7b886bda0">Resume_SensAnal!$E$140</definedName>
    <definedName name="ox_c97034eb_e68d_576a_97e6_38c2f916c12a" comment="milleleaf node c97034eb-e68d-576a-97e6-38c2f916c12a">Graphs!$K$67</definedName>
    <definedName name="ox_c971377f_4321_5fd4_bd53_761c713fec74" comment="milleleaf node c971377f-4321-5fd4-bd53-761c713fec74">'Heat map article'!$X$82</definedName>
    <definedName name="ox_c9733f40_03f7_5999_9bdb_91454119df12" comment="milleleaf node c9733f40-03f7-5999-9bdb-91454119df12">'Use Phase'!$N$143</definedName>
    <definedName name="ox_c97580d0_0492_5143_bbf0_d6d44fd9a236" comment="milleleaf node c97580d0-0492-5143-bbf0-d6d44fd9a236">'Use Phase'!$AJ$334</definedName>
    <definedName name="ox_c9769954_d9fb_56bc_a49f_fdd7e04ba83d" comment="milleleaf node c9769954-d9fb-56bc-a49f-fdd7e04ba83d">'Heat map article'!$AX$39</definedName>
    <definedName name="ox_c9795ad2_1d93_57c1_b031_c4718e59cbbf" comment="milleleaf node c9795ad2-1d93-57c1-b031-c4718e59cbbf">'Heat map article'!$J$26</definedName>
    <definedName name="ox_c97a0255_590b_5b67_a833_fdc57541d20c" comment="milleleaf node c97a0255-590b-5b67-a833-fdc57541d20c">'Use Phase'!$E$40</definedName>
    <definedName name="ox_c97d3543_b918_58fd_a311_2d200e8080ba" comment="milleleaf node c97d3543-b918-58fd-a311-2d200e8080ba">Production!$Y$199</definedName>
    <definedName name="ox_c98094fa_982e_5dd3_8b84_a0c185c2339e" comment="milleleaf node c98094fa-982e-5dd3-8b84-a0c185c2339e">'Use Phase_Grid'!$R$193</definedName>
    <definedName name="ox_c9813d01_46d9_5f01_9236_be881bfc7300" comment="milleleaf node c9813d01-46d9-5f01-9236-be881bfc7300">Recycling!$W$155</definedName>
    <definedName name="ox_c986bb56_142d_5aa3_b8a8_f642dab3a3b7" comment="milleleaf node c986bb56-142d-5aa3-b8a8-f642dab3a3b7">Recycling!$BQ$322</definedName>
    <definedName name="ox_c98a64bb_69ca_5024_9239_2542cef06ddf" comment="milleleaf node c98a64bb-69ca-5024-9239-2542cef06ddf">Production!$AU$199</definedName>
    <definedName name="ox_c98b416e_a96e_515d_9e8c_9a2823655d4a" comment="milleleaf node c98b416e-a96e-515d-9e8c-9a2823655d4a">'Use Phase'!$Q$217</definedName>
    <definedName name="ox_c995b75c_9b12_5f9d_b1b0_20d65adcc72e" comment="milleleaf node c995b75c-9b12-5f9d-b1b0-20d65adcc72e">'Use Phase'!$U$233</definedName>
    <definedName name="ox_c9989c28_3efe_5f81_957f_efb1a685ad40" comment="milleleaf node c9989c28-3efe-5f81-957f-efb1a685ad40">Production!$F$207</definedName>
    <definedName name="ox_c99a02e1_39d9_5544_92e7_b26b277b4cfb" comment="milleleaf node c99a02e1-39d9-5544-92e7-b26b277b4cfb">Resume_SensAnal!$AE$104</definedName>
    <definedName name="ox_c99c0f21_c607_5cb4_8cfe_08ac30bcf982" comment="milleleaf node c99c0f21-c607-5cb4-8cfe-08ac30bcf982">Resume_SensAnal!$D$170</definedName>
    <definedName name="ox_c99e9dea_028c_52c2_a919_0f4668ccda26" comment="milleleaf node c99e9dea-028c-52c2-a919-0f4668ccda26">Graphs!$N$68</definedName>
    <definedName name="ox_c9a33b14_6ccf_5b9d_8db5_d1a13bfb603f" comment="milleleaf node c9a33b14-6ccf-5b9d-8db5-d1a13bfb603f">Production!$BJ$80</definedName>
    <definedName name="ox_c9a5d055_edd5_57e0_b79e_6bfc0a869ecd" comment="milleleaf node c9a5d055-edd5-57e0-b79e-6bfc0a869ecd">'Use Phase'!$L$19</definedName>
    <definedName name="ox_c9a8cd01_1816_5333_ab1f_74fc23d7dc53" comment="milleleaf node c9a8cd01-1816-5333-ab1f-74fc23d7dc53">'Heat map article'!$AG$40</definedName>
    <definedName name="ox_c9a8eeab_e2ad_5777_aa1e_01211be88d0e" comment="milleleaf node c9a8eeab-e2ad-5777-aa1e-01211be88d0e">'Heat map article'!$AJ$54</definedName>
    <definedName name="ox_c9a96bde_f248_5421_8078_65dce49adcea" comment="milleleaf node c9a96bde-f248-5421-8078-65dce49adcea">'Use Phase'!$O$152</definedName>
    <definedName name="ox_c9ac53f2_c9f6_5a3a_bd96_e4cbd43e6bd2" comment="milleleaf node c9ac53f2-c9f6-5a3a-bd96-e4cbd43e6bd2">'Heat map article'!$AG$22</definedName>
    <definedName name="ox_c9acebdd_761e_516d_a28d_7478b75e966a" comment="milleleaf node c9acebdd-761e-516d-a28d-7478b75e966a">'Use Phase_Grid'!$F$46</definedName>
    <definedName name="ox_c9ad6a77_d527_599f_b6bc_0225d483cc70" comment="milleleaf node c9ad6a77-d527-599f-b6bc-0225d483cc70">Recycling!$AM$108</definedName>
    <definedName name="ox_c9ae4c82_6c13_5e1f_a23e_dfa9fd021b46" comment="milleleaf node c9ae4c82-6c13-5e1f-a23e-dfa9fd021b46">Resume_SensAnal!$AO$79</definedName>
    <definedName name="ox_c9b197d3_52bb_5e02_92c2_18207ae8278d" comment="milleleaf node c9b197d3-52bb-5e02-92c2-18207ae8278d">Resume_SensAnal!$AO$112</definedName>
    <definedName name="ox_c9b5a79f_8ac4_5a3a_8cba_d4bf42b3a2fb" comment="milleleaf node c9b5a79f-8ac4-5a3a-8cba-d4bf42b3a2fb">'Heat map article'!$F$90</definedName>
    <definedName name="ox_c9ba7136_2ddf_5546_a8b6_2070eca73311" comment="milleleaf node c9ba7136-2ddf-5546-a8b6-2070eca73311">Production!$H$63</definedName>
    <definedName name="ox_c9bb230d_b271_5c2e_a5f7_30fc2e36c4be" comment="milleleaf node c9bb230d-b271-5c2e-a5f7-30fc2e36c4be">Resume_SensAnal!$J$145</definedName>
    <definedName name="ox_c9bfd28e_893e_5440_8083_fd6ed9d19872" comment="milleleaf node c9bfd28e-893e-5440-8083-fd6ed9d19872">Production!$J$136</definedName>
    <definedName name="ox_c9c15723_6bb4_5c7c_88b0_fa409f1ae633" comment="milleleaf node c9c15723-6bb4-5c7c-88b0-fa409f1ae633">Production!$U$68</definedName>
    <definedName name="ox_c9c1b93c_6818_5120_936f_76d9da3d0f72" comment="milleleaf node c9c1b93c-6818-5120-936f-76d9da3d0f72">'Heat map article'!$X$65</definedName>
    <definedName name="ox_c9c4b035_c6c5_50ac_800b_bf58c0aaaec5" comment="milleleaf node c9c4b035-c6c5-50ac-800b-bf58c0aaaec5">Resume_SensAnal!$G$35</definedName>
    <definedName name="ox_c9c50b84_0587_528b_b344_d982f6319084" comment="milleleaf node c9c50b84-0587-528b-b344-d982f6319084">'Heat map article'!$U$103</definedName>
    <definedName name="ox_c9c72c34_322e_5227_bcf9_f3cca5ab09bc" comment="milleleaf node c9c72c34-322e-5227-bcf9-f3cca5ab09bc">Resume_SensAnal!$H$86</definedName>
    <definedName name="ox_c9c7be54_598b_5d28_b04c_621fa0a99fd1" comment="milleleaf node c9c7be54-598b-5d28-b04c-621fa0a99fd1">Resume_SensAnal!$AG$39</definedName>
    <definedName name="ox_c9ccbe69_68c3_57b2_a55f_0b27a360e4e5" comment="milleleaf node c9ccbe69-68c3-57b2-a55f-0b27a360e4e5">'Use Phase'!$K$353</definedName>
    <definedName name="ox_c9d0bb62_78e5_5835_86dd_485460c318ab" comment="milleleaf node c9d0bb62-78e5-5835-86dd-485460c318ab">Resume_SensAnal!$M$91</definedName>
    <definedName name="ox_c9d2f05d_04be_5cb7_815c_4dd74440b0b4" comment="milleleaf node c9d2f05d-04be-5cb7-815c-4dd74440b0b4">'Use Phase'!$AF$290</definedName>
    <definedName name="ox_c9d4ec81_df50_5bb3_86e0_e4e989906064" comment="milleleaf node c9d4ec81-df50-5bb3-86e0-e4e989906064">Production!$H$218</definedName>
    <definedName name="ox_c9d53f2f_0766_536f_b28d_307b6a704251" comment="milleleaf node c9d53f2f-0766-536f-b28d-307b6a704251">Production!$C$31</definedName>
    <definedName name="ox_c9d687e9_cedd_5747_bcf7_48c4361b42e4" comment="milleleaf node c9d687e9-cedd-5747-bcf7-48c4361b42e4">Recycling!$BI$104</definedName>
    <definedName name="ox_c9d7611f_a2ed_5754_8826_06c15f34ac1b" comment="milleleaf node c9d7611f-a2ed-5754-8826-06c15f34ac1b">Resume_SensAnal!$S$212</definedName>
    <definedName name="ox_c9d939a4_b830_5373_924f_00c76d7411b0" comment="milleleaf node c9d939a4-b830-5373-924f-00c76d7411b0">'Heat map article'!$V$78</definedName>
    <definedName name="ox_c9d9adbf_66e0_57ff_8f68_74e2cb7fab3b" comment="milleleaf node c9d9adbf-66e0-57ff-8f68-74e2cb7fab3b">'Heat map article'!$L$113</definedName>
    <definedName name="ox_c9da360c_d56a_5e31_a7f6_408ce22f0813" comment="milleleaf node c9da360c-d56a-5e31-a7f6-408ce22f0813">'Heat map article'!$AB$125</definedName>
    <definedName name="ox_c9e1aa38_a3ce_5e97_8192_fcd517e52b1e" comment="milleleaf node c9e1aa38-a3ce-5e97-8192-fcd517e52b1e">Resume_SensAnal!$E$107</definedName>
    <definedName name="ox_c9e4f50e_476b_54d1_a103_04d9d7577881" comment="milleleaf node c9e4f50e-476b-54d1-a103-04d9d7577881">'Heat map article'!$J$22</definedName>
    <definedName name="ox_c9e51b4b_cf02_5401_8c46_822a973cbc07" comment="milleleaf node c9e51b4b-cf02-5401-8c46-822a973cbc07">'Heat map article'!$AB$140</definedName>
    <definedName name="ox_c9e56633_1ef9_5ffd_85c9_09d43d28ac04" comment="milleleaf node c9e56633-1ef9-5ffd-85c9-09d43d28ac04">Recycling!$AY$108</definedName>
    <definedName name="ox_c9e8440a_4ad4_5e58_a0fb_42cd1128e322" comment="milleleaf node c9e8440a-4ad4-5e58-a0fb-42cd1128e322">'Use Phase_Grid'!$K$78</definedName>
    <definedName name="ox_c9f2285c_14f7_5d54_a159_ac1967927f29" comment="milleleaf node c9f2285c-14f7-5d54-a159-ac1967927f29">'Use Phase'!$N$247</definedName>
    <definedName name="ox_c9f32533_8d12_517f_a53c_7d11c55ff543" comment="milleleaf node c9f32533-8d12-517f-a53c-7d11c55ff543">Resume_SensAnal!$O$79</definedName>
    <definedName name="ox_c9f4c7ea_34c8_50d9_8576_d00fe7139868" comment="milleleaf node c9f4c7ea-34c8-50d9-8576-d00fe7139868">'Heat map article'!$AG$151</definedName>
    <definedName name="ox_c9f50b13_df8b_5fa9_b8e6_646e88e18bc6" comment="milleleaf node c9f50b13-df8b-5fa9-b8e6-646e88e18bc6">Production!$AA$147</definedName>
    <definedName name="ox_c9f65c4d_6bd6_5e0d_a09b_818082094c1a" comment="milleleaf node c9f65c4d-6bd6-5e0d-a09b-818082094c1a">'Heat map article'!$Z$14</definedName>
    <definedName name="ox_c9f7efc1_9224_57d1_be1f_68c4dcd7b9bb" comment="milleleaf node c9f7efc1-9224-57d1-be1f-68c4dcd7b9bb">Recycling!$S$130</definedName>
    <definedName name="ox_c9f8a6dd_9a1d_544c_b200_c46372ff8304" comment="milleleaf node c9f8a6dd-9a1d-544c-b200-c46372ff8304">'Heat map article'!$W$154</definedName>
    <definedName name="ox_c9fc0e29_12b4_5e40_935d_398aedac2fb7" comment="milleleaf node c9fc0e29-12b4-5e40-935d-398aedac2fb7">'Use Phase'!$J$167</definedName>
    <definedName name="ox_c9fd2769_c431_519e_9a30_bc005f0c2788" comment="milleleaf node c9fd2769-c431-519e-9a30-bc005f0c2788">Recycling!$BP$138</definedName>
    <definedName name="ox_ca006071_aecf_50e9_84e1_b32d12e7733d" comment="milleleaf node ca006071-aecf-50e9-84e1-b32d12e7733d">'Heat map article'!$G$31</definedName>
    <definedName name="ox_ca029eaa_4b0a_56e1_b87e_bbf16bd201f0" comment="milleleaf node ca029eaa-4b0a-56e1-b87e-bbf16bd201f0">Resume_SensAnal!$O$168</definedName>
    <definedName name="ox_ca03a733_3db2_5659_ba20_5801c6285683" comment="milleleaf node ca03a733-3db2-5659-ba20-5801c6285683">Resume_SensAnal!$Q$205</definedName>
    <definedName name="ox_ca051ae3_79e8_5de6_970e_d30a379dda14" comment="milleleaf node ca051ae3-79e8-5de6-970e-d30a379dda14">'Use Phase'!$P$184</definedName>
    <definedName name="ox_ca06ef89_f271_54f6_aa49_0222356025c2" comment="milleleaf node ca06ef89-f271-54f6-aa49-0222356025c2">'Heat map article'!$AI$20</definedName>
    <definedName name="ox_ca0751e4_9bd2_5303_b502_2f63045c42b8" comment="milleleaf node ca0751e4-9bd2-5303-b502-2f63045c42b8">'Heat map article'!$AJ$135</definedName>
    <definedName name="ox_ca08ed73_4346_52d3_911a_30dd2cc7d56c" comment="milleleaf node ca08ed73-4346-52d3-911a-30dd2cc7d56c">Resume_SensAnal!$AQ$70</definedName>
    <definedName name="ox_ca0a2cef_5ee0_51d2_8dff_28b5cad5fcd5" comment="milleleaf node ca0a2cef-5ee0-51d2-8dff-28b5cad5fcd5">Resume_SensAnal!$G$208</definedName>
    <definedName name="ox_ca0aebfb_ea54_5bb7_8cc6_6604a07de3e7" comment="milleleaf node ca0aebfb-ea54-5bb7-8cc6-6604a07de3e7">'Use Phase'!$N$25</definedName>
    <definedName name="ox_ca0cf183_bbdb_583c_9032_3c55117c3112" comment="milleleaf node ca0cf183-bbdb-583c-9032-3c55117c3112">'Use Phase'!$AH$225</definedName>
    <definedName name="ox_ca0e6a97_8b52_51bd_a807_34e9ca49bf52" comment="milleleaf node ca0e6a97-8b52-51bd-a807-34e9ca49bf52">'Use Phase_Grid'!$O$134</definedName>
    <definedName name="ox_ca0e76f0_aaeb_568c_aca6_8a7e9fecb9ed" comment="milleleaf node ca0e76f0-aaeb-568c-aca6-8a7e9fecb9ed">Recycling!$N$189</definedName>
    <definedName name="ox_ca131d44_1799_5abf_bb4b_7c40a3a86942" comment="milleleaf node ca131d44-1799-5abf-bb4b-7c40a3a86942">Production!$Q$48</definedName>
    <definedName name="ox_ca156275_89de_5fab_b0b0_887655e93ee9" comment="milleleaf node ca156275-89de-5fab-b0b0-887655e93ee9">'Use Phase'!$L$281</definedName>
    <definedName name="ox_ca1658ec_781e_53f1_9871_4fe9c0e3fc7c" comment="milleleaf node ca1658ec-781e-53f1-9871-4fe9c0e3fc7c">'Use Phase'!$AJ$236</definedName>
    <definedName name="ox_ca1b9840_6b23_5584_a16b_44de5cd81b6d" comment="milleleaf node ca1b9840-6b23-5584-a16b-44de5cd81b6d">'Heat map article'!$AE$90</definedName>
    <definedName name="ox_ca22679f_fb10_5fc1_8a65_beefbaa62d44" comment="milleleaf node ca22679f-fb10-5fc1-8a65-beefbaa62d44">Recycling!$T$145</definedName>
    <definedName name="ox_ca22a53e_3e6c_57a3_8185_8e6b2915d94b" comment="milleleaf node ca22a53e-3e6c-57a3-8185-8e6b2915d94b">'Heat map article'!$I$21</definedName>
    <definedName name="ox_ca23ca8d_24a7_58b0_8231_696c30eceaf5" comment="milleleaf node ca23ca8d-24a7-58b0-8231-696c30eceaf5">'Use Phase'!$O$28</definedName>
    <definedName name="ox_ca29fcf2_f656_5908_8465_2fe5b23be7f7" comment="milleleaf node ca29fcf2-f656-5908-8465-2fe5b23be7f7">Resume_SensAnal!$N$209</definedName>
    <definedName name="ox_ca2a225b_543d_5092_82c8_46521dd703dd" comment="milleleaf node ca2a225b-543d-5092-82c8-46521dd703dd">Production!$BD$54</definedName>
    <definedName name="ox_ca2ba24e_618f_5d97_8c56_9fd469c08014" comment="milleleaf node ca2ba24e-618f-5d97-8c56-9fd469c08014">'Heat map article'!$AA$43</definedName>
    <definedName name="ox_ca2ecf82_eec2_558f_b300_bfbd3cb0e348" comment="milleleaf node ca2ecf82-eec2-558f-b300-bfbd3cb0e348">Production!$H$84</definedName>
    <definedName name="ox_ca2ef097_461b_538b_93f6_02e6106deec9" comment="milleleaf node ca2ef097-461b-538b-93f6-02e6106deec9">Recycling!$L$125</definedName>
    <definedName name="ox_ca31dcf3_9375_58e3_b2a5_7cab03799782" comment="milleleaf node ca31dcf3-9375-58e3-b2a5-7cab03799782">Graphs!$H$57</definedName>
    <definedName name="ox_ca326ff7_e5c2_51e8_a983_ce92ad1369b8" comment="milleleaf node ca326ff7-e5c2-51e8-a983-ce92ad1369b8">Recycling!$AN$162</definedName>
    <definedName name="ox_ca35ec7a_4cae_5253_92b7_d5daa43da89d" comment="milleleaf node ca35ec7a-4cae-5253-92b7-d5daa43da89d">Recycling!$AS$46</definedName>
    <definedName name="ox_ca3919ae_d616_560d_9570_854a1e7c9b7b" comment="milleleaf node ca3919ae-d616-560d-9570-854a1e7c9b7b">Production!$BM$155</definedName>
    <definedName name="ox_ca3d83dc_9492_5a79_9fd0_86b6f23e16d9" comment="milleleaf node ca3d83dc-9492-5a79-9fd0-86b6f23e16d9">Production!$L$117</definedName>
    <definedName name="ox_ca40fa80_224b_5f3f_b2e4_084d2432f432" comment="milleleaf node ca40fa80-224b-5f3f-b2e4-084d2432f432">Recycling!$S$127</definedName>
    <definedName name="ox_ca423966_f639_5ca6_8d66_1e518edf3dd6" comment="milleleaf node ca423966-f639-5ca6-8d66-1e518edf3dd6">Resume_SensAnal!$AF$89</definedName>
    <definedName name="ox_ca45f34f_9b66_5d2a_badc_c7d504d84b96" comment="milleleaf node ca45f34f-9b66-5d2a-badc-c7d504d84b96">'Use Phase'!$N$208</definedName>
    <definedName name="ox_ca48c248_1e2e_5229_8911_f1218bf28b99" comment="milleleaf node ca48c248-1e2e-5229-8911-f1218bf28b99">Resume_SensAnal!$AN$73</definedName>
    <definedName name="ox_ca4a50ca_305d_54e5_935a_b07b42031838" comment="milleleaf node ca4a50ca-305d-54e5-935a-b07b42031838">'Use Phase'!$AF$214</definedName>
    <definedName name="ox_ca502255_7f06_5756_8a37_e911faf83645" comment="milleleaf node ca502255-7f06-5756-8a37-e911faf83645">'Use Phase'!$L$376</definedName>
    <definedName name="ox_ca53a154_3216_5b9d_8703_72bb588bbd09" comment="milleleaf node ca53a154-3216-5b9d-8703-72bb588bbd09">'Heat map article'!$Y$32</definedName>
    <definedName name="ox_ca53aaed_1c7f_53f5_8646_7d4a9806cc1e" comment="milleleaf node ca53aaed-1c7f-53f5-8646-7d4a9806cc1e">'Use Phase'!$V$353</definedName>
    <definedName name="ox_ca54943b_a41f_5b2d_b9b1_f15036d08578" comment="milleleaf node ca54943b-a41f-5b2d-b9b1-f15036d08578">'Use Phase'!$W$325</definedName>
    <definedName name="ox_ca57a001_4b62_5044_849c_ac1785946047" comment="milleleaf node ca57a001-4b62-5044-849c-ac1785946047">Graphs!$D$15</definedName>
    <definedName name="ox_ca58205f_78f0_5557_84f7_74b4bcd35001" comment="milleleaf node ca58205f-78f0-5557-84f7-74b4bcd35001">'Heat map article'!$P$85</definedName>
    <definedName name="ox_ca59f269_692b_54b5_a0b5_810fa299fcea" comment="milleleaf node ca59f269-692b-54b5-a0b5-810fa299fcea">Resume_SensAnal!$H$119</definedName>
    <definedName name="ox_ca60e98d_a262_5dd5_a562_065195ac4173" comment="milleleaf node ca60e98d-a262-5dd5-a562-065195ac4173">Recycling!$S$144</definedName>
    <definedName name="ox_ca62d499_aa1d_5476_b7b8_a7495e8993fd" comment="milleleaf node ca62d499-aa1d-5476-b7b8-a7495e8993fd">'Heat map article'!$X$50</definedName>
    <definedName name="ox_ca67158e_6196_5629_bf3f_0cfb5fdb088c" comment="milleleaf node ca67158e-6196-5629-bf3f-0cfb5fdb088c">'Use Phase'!$AF$308</definedName>
    <definedName name="ox_ca681271_12ec_5f8a_839e_a138828f0c29" comment="milleleaf node ca681271-12ec-5f8a-839e-a138828f0c29">'Heat map article'!$X$40</definedName>
    <definedName name="ox_ca6e82f7_9559_5090_8080_728c47fd43ce" comment="milleleaf node ca6e82f7-9559-5090-8080-728c47fd43ce">Resume_SensAnal!$C$209</definedName>
    <definedName name="ox_ca735f37_19aa_5a42_b359_7df9e5460ec5" comment="milleleaf node ca735f37-19aa-5a42-b359-7df9e5460ec5">'Heat map article'!$P$84</definedName>
    <definedName name="ox_ca77971f_fd55_57e9_a5cc_54df3e50668d" comment="milleleaf node ca77971f-fd55-57e9-a5cc-54df3e50668d">Recycling!$AA$103</definedName>
    <definedName name="ox_ca7a48e6_3fb6_5ba0_91a9_1087a5f0ef69" comment="milleleaf node ca7a48e6-3fb6-5ba0-91a9-1087a5f0ef69">'Use Phase'!$K$161</definedName>
    <definedName name="ox_ca7d9459_3a28_5638_8c97_b1ca74a1eed7" comment="milleleaf node ca7d9459-3a28-5638-8c97-b1ca74a1eed7">'Use Phase'!$U$343</definedName>
    <definedName name="ox_ca80ed63_d759_50d4_ae10_e67df83e9c05" comment="milleleaf node ca80ed63-d759-50d4-ae10-e67df83e9c05">Production!$AI$80</definedName>
    <definedName name="ox_ca8131eb_1f1f_5669_9056_7a00f9527351" comment="milleleaf node ca8131eb-1f1f-5669-9056-7a00f9527351">Resume_SensAnal!$AM$113</definedName>
    <definedName name="ox_ca81c37e_b0cd_5a76_a075_ad70c4b75337" comment="milleleaf node ca81c37e-b0cd-5a76-a075-ad70c4b75337">Resume_SensAnal!$AK$72</definedName>
    <definedName name="ox_ca8ddb11_ce81_5033_aa7c_36b5bf02b4fb" comment="milleleaf node ca8ddb11-ce81-5033-aa7c-36b5bf02b4fb">'Use Phase'!$P$129</definedName>
    <definedName name="ox_ca8e61b1_8027_5209_9422_e78c57f62d85" comment="milleleaf node ca8e61b1-8027-5209-9422-e78c57f62d85">Recycling!$Z$195</definedName>
    <definedName name="ox_ca9941b2_0a8b_5adc_a8e1_3c544d9d4601" comment="milleleaf node ca9941b2-0a8b-5adc-a8e1-3c544d9d4601">'Heat map article'!$F$9</definedName>
    <definedName name="ox_ca9a3dce_29c1_52b4_873d_f2ec2453e792" comment="milleleaf node ca9a3dce-29c1-52b4-873d-f2ec2453e792">'Heat map article'!$AV$17</definedName>
    <definedName name="ox_ca9aea0e_72dc_505e_b766_8219e16d2b59" comment="milleleaf node ca9aea0e-72dc-505e-b766-8219e16d2b59">Production!$AU$83</definedName>
    <definedName name="ox_ca9dca14_6fdb_5568_a765_eba4528c2123" comment="milleleaf node ca9dca14-6fdb-5568-a765-eba4528c2123">Resume_SensAnal!$R$106</definedName>
    <definedName name="ox_ca9ea90e_0b46_559a_9f9b_21c46e4d66fd" comment="milleleaf node ca9ea90e-0b46-559a-9f9b-21c46e4d66fd">Recycling!$BR$308</definedName>
    <definedName name="ox_caa2d3d0_60bf_5e4c_9807_b8f83c2c6dd7" comment="milleleaf node caa2d3d0-60bf-5e4c-9807-b8f83c2c6dd7">Production!$H$4</definedName>
    <definedName name="ox_caa6f074_a438_5cdb_a73b_f641e5fd7358" comment="milleleaf node caa6f074-a438-5cdb-a73b-f641e5fd7358">'Use Phase_Grid'!$U$152</definedName>
    <definedName name="ox_caab8c7f_8390_576e_9a80_6d4a09acfc12" comment="milleleaf node caab8c7f-8390-576e-9a80-6d4a09acfc12">Recycling!$AY$103</definedName>
    <definedName name="ox_caad68f0_3569_562e_aecf_8557d5435c6f" comment="milleleaf node caad68f0-3569-562e-aecf-8557d5435c6f">'Use Phase'!$AJ$321</definedName>
    <definedName name="ox_caadc681_8f5a_548a_8127_4e524b9233b1" comment="milleleaf node caadc681-8f5a-548a-8127-4e524b9233b1">Recycling!$AT$68</definedName>
    <definedName name="ox_caae3e6f_bd0f_5049_b131_63a422a0f2c6" comment="milleleaf node caae3e6f-bd0f-5049-b131-63a422a0f2c6">Resume_SensAnal!$C$188</definedName>
    <definedName name="ox_caaebb53_0a44_5ddd_ab46_1b4436f2146e" comment="milleleaf node caaebb53-0a44-5ddd-ab46-1b4436f2146e">'Heat map article'!$O$126</definedName>
    <definedName name="ox_cab00961_5c1e_5ec5_9ad7_53199b0ecc59" comment="milleleaf node cab00961-5c1e-5ec5-9ad7-53199b0ecc59">Recycling!$AQ$320</definedName>
    <definedName name="ox_cab04b13_e9a6_5147_a004_a0f97a917883" comment="milleleaf node cab04b13-e9a6-5147-a004-a0f97a917883">'Heat map article'!$I$145</definedName>
    <definedName name="ox_cab7a72f_4fb4_52a7_9fee_1ed9536dcfb9" comment="milleleaf node cab7a72f-4fb4-52a7-9fee-1ed9536dcfb9">'Use Phase_Grid'!$J$137</definedName>
    <definedName name="ox_cab917ed_938c_5b47_8c39_ecd8cae5b7ff" comment="milleleaf node cab917ed-938c-5b47-8c39-ecd8cae5b7ff">Recycling!$AI$144</definedName>
    <definedName name="ox_cabb52ff_331e_5248_adef_89576c50c724" comment="milleleaf node cabb52ff-331e-5248-adef-89576c50c724">Graphs!$D$20</definedName>
    <definedName name="ox_cabd79b2_2d85_564c_8800_1b6b736f575a" comment="milleleaf node cabd79b2-2d85-564c-8800-1b6b736f575a">'Heat map article'!$N$57</definedName>
    <definedName name="ox_cabe7f41_5fcc_51e2_9ac6_be9611648c09" comment="milleleaf node cabe7f41-5fcc-51e2-9ac6-be9611648c09">Recycling!$E$147</definedName>
    <definedName name="ox_cac03b66_debb_52f4_b9df_68f545be31fb" comment="milleleaf node cac03b66-debb-52f4-b9df-68f545be31fb">Recycling!$O$80</definedName>
    <definedName name="ox_cac32fef_baf1_510e_b6bb_d104fa8f8a35" comment="milleleaf node cac32fef-baf1-510e-b6bb-d104fa8f8a35">'Use Phase'!$AH$263</definedName>
    <definedName name="ox_cac5f286_3e32_5d53_a544_b7b0a5d4cbed" comment="milleleaf node cac5f286-3e32-5d53-a544-b7b0a5d4cbed">Production!$F$171</definedName>
    <definedName name="ox_cac89afd_7eb5_5b03_95fa_f71036db1b92" comment="milleleaf node cac89afd-7eb5-5b03-95fa-f71036db1b92">'Heat map article'!$U$141</definedName>
    <definedName name="ox_cac9228a_b910_5c25_a9b4_f43a3d827dbe" comment="milleleaf node cac9228a-b910-5c25-a9b4-f43a3d827dbe">'Use Phase_Grid'!$K$218</definedName>
    <definedName name="ox_cacdbd6e_b6e6_5f3d_aa74_df41c0cc6e63" comment="milleleaf node cacdbd6e-b6e6-5f3d-aa74-df41c0cc6e63">'Use Phase_Grid'!$J$183</definedName>
    <definedName name="ox_cad167db_2522_5f2d_a575_5a7cf83639be" comment="milleleaf node cad167db-2522-5f2d-a575-5a7cf83639be">Recycling!$AS$329</definedName>
    <definedName name="ox_cad5a33a_fdaa_5b68_995d_b9d242657da5" comment="milleleaf node cad5a33a-fdaa-5b68-995d-b9d242657da5">'Use Phase'!$AD$229</definedName>
    <definedName name="ox_cad646c6_c046_59cf_be44_dfe432aa93a7" comment="milleleaf node cad646c6-c046-59cf-be44-dfe432aa93a7">Graphs!$C$20</definedName>
    <definedName name="ox_cad91975_6e56_5d1b_aa37_cebfdcd66749" comment="milleleaf node cad91975-6e56-5d1b-aa37-cebfdcd66749">'Use Phase'!$J$226</definedName>
    <definedName name="ox_cadc5970_0d9a_52c2_8e59_7cb437d2d320" comment="milleleaf node cadc5970-0d9a-52c2-8e59-7cb437d2d320">Recycling!$AW$13</definedName>
    <definedName name="ox_cadcfadd_0eb2_5e55_a5e4_380d920599a5" comment="milleleaf node cadcfadd-0eb2-5e55-a5e4-380d920599a5">'Use Phase'!$T$259</definedName>
    <definedName name="ox_cade77de_77e9_5851_b19b_280a87855abf" comment="milleleaf node cade77de-77e9-5851-b19b-280a87855abf">Recycling!$AN$119</definedName>
    <definedName name="ox_cae00bd9_2a47_51ad_b509_95598f0bc7a2" comment="milleleaf node cae00bd9-2a47-51ad-b509-95598f0bc7a2">Production!$O$228</definedName>
    <definedName name="ox_cae17915_1946_592c_972d_bbee05b26ba0" comment="milleleaf node cae17915-1946-592c-972d-bbee05b26ba0">Recycling!$U$182</definedName>
    <definedName name="ox_cae51c56_a484_56ed_9ced_c7b220be9ecb" comment="milleleaf node cae51c56-a484-56ed-9ced-c7b220be9ecb">'Use Phase_Grid'!$W$219</definedName>
    <definedName name="ox_cae6aeca_86b4_54e2_8c1e_fbc50704421c" comment="milleleaf node cae6aeca-86b4-54e2-8c1e-fbc50704421c">Resume_SensAnal!$AL$43</definedName>
    <definedName name="ox_cae8dc90_c99b_5c2d_aac7_1646f694ce1e" comment="milleleaf node cae8dc90-c99b-5c2d-aac7-1646f694ce1e">Resume_SensAnal!$D$112</definedName>
    <definedName name="ox_caec1093_0b22_5b01_b6ed_971a83fdf954" comment="milleleaf node caec1093-0b22-5b01-b6ed-971a83fdf954">Resume_SensAnal!$F$96</definedName>
    <definedName name="ox_caed1552_a2c0_56b4_b2d5_a75a1571cbcc" comment="milleleaf node caed1552-a2c0-56b4-b2d5-a75a1571cbcc">'Use Phase'!$O$48</definedName>
    <definedName name="ox_caedaae4_ada9_5b98_977f_0c9ae4cd41f1" comment="milleleaf node caedaae4-ada9-5b98-977f-0c9ae4cd41f1">'Heat map article'!$AB$36</definedName>
    <definedName name="ox_caedd1e1_b4b3_5130_b26d_9d4f0f9e31a2" comment="milleleaf node caedd1e1-b4b3-5130-b26d-9d4f0f9e31a2">Resume_SensAnal!$I$64</definedName>
    <definedName name="ox_caf2f683_068d_521b_b9ed_8c71eb884584" comment="milleleaf node caf2f683-068d-521b-b9ed-8c71eb884584">'Heat map article'!$J$24</definedName>
    <definedName name="ox_caf69629_0d25_5989_a0b4_57b7ba973317" comment="milleleaf node caf69629-0d25-5989-a0b4-57b7ba973317">Production!$H$162</definedName>
    <definedName name="ox_caf6981f_c35e_5094_b19d_77fec15234ae" comment="milleleaf node caf6981f-c35e-5094-b19d-77fec15234ae">Production!$AB$4</definedName>
    <definedName name="ox_cafaf0b6_5076_5b21_8a73_9baaf42d81c9" comment="milleleaf node cafaf0b6-5076-5b21-8a73-9baaf42d81c9">'Use Phase_Grid'!$N$250</definedName>
    <definedName name="ox_cafe50ac_abec_5394_9a52_82d67da56af0" comment="milleleaf node cafe50ac-abec-5394-9a52-82d67da56af0">'Heat map article'!$X$113</definedName>
    <definedName name="ox_cb025d44_9de2_5c8f_aaeb_1d5054bd0abc" comment="milleleaf node cb025d44-9de2-5c8f-aaeb-1d5054bd0abc">Production!$AM$177</definedName>
    <definedName name="ox_cb0c6ba7_7a15_5b64_bb18_30800cfb4a9a" comment="milleleaf node cb0c6ba7-7a15-5b64-bb18-30800cfb4a9a">Recycling!$AP$123</definedName>
    <definedName name="ox_cb0cee47_7a93_50dc_843b_3cea603bb280" comment="milleleaf node cb0cee47-7a93-50dc-843b-3cea603bb280">Recycling!$AX$156</definedName>
    <definedName name="ox_cb0e958e_25cc_5a4f_be39_c262938fe11c" comment="milleleaf node cb0e958e-25cc-5a4f-be39-c262938fe11c">'Use Phase'!$O$87</definedName>
    <definedName name="ox_cb100a57_f635_5a35_a3a9_8294c934acf9" comment="milleleaf node cb100a57-f635-5a35-a3a9-8294c934acf9">'Use Phase'!$AI$284</definedName>
    <definedName name="ox_cb12b7a6_e303_598b_afd5_e7b77b53968b" comment="milleleaf node cb12b7a6-e303-598b-afd5-e7b77b53968b">'Heat map article'!$W$84</definedName>
    <definedName name="ox_cb15482e_3766_5e01_ba85_4c61e6305085" comment="milleleaf node cb15482e-3766-5e01-ba85-4c61e6305085">Recycling!$R$170</definedName>
    <definedName name="ox_cb15aa9e_ac48_5f06_84be_3dd687db17e6" comment="milleleaf node cb15aa9e-ac48-5f06-84be-3dd687db17e6">Recycling!$CC$110</definedName>
    <definedName name="ox_cb16956f_814e_5df1_b6c2_8d0165a3e772" comment="milleleaf node cb16956f-814e-5df1-b6c2-8d0165a3e772">Recycling!$H$152</definedName>
    <definedName name="ox_cb1767d3_5b6c_5ce6_ad1c_ccfcdf7bf299" comment="milleleaf node cb1767d3-5b6c-5ce6-ad1c-ccfcdf7bf299">Resume_SensAnal!$M$116</definedName>
    <definedName name="ox_cb183b8f_2b2a_57df_8262_b96c2d2b1c33" comment="milleleaf node cb183b8f-2b2a-57df-8262-b96c2d2b1c33">'Heat map article'!$D$110</definedName>
    <definedName name="ox_cb19523d_07c8_508b_a3de_c66aead5dc8b" comment="milleleaf node cb19523d-07c8-508b-a3de-c66aead5dc8b">Recycling!$BG$109</definedName>
    <definedName name="ox_cb1b7e1f_ae6e_58a9_9e37_73cefcb2ade7" comment="milleleaf node cb1b7e1f-ae6e-58a9-9e37-73cefcb2ade7">'Use Phase'!$U$238</definedName>
    <definedName name="ox_cb1bd413_e92a_55aa_82e9_8dafd60fcd8e" comment="milleleaf node cb1bd413-e92a-55aa-82e9-8dafd60fcd8e">'Heat map article'!$G$44</definedName>
    <definedName name="ox_cb1e2c77_7723_5114_af29_1f95fea7639f" comment="milleleaf node cb1e2c77-7723-5114-af29-1f95fea7639f">Resume_SensAnal!$G$145</definedName>
    <definedName name="ox_cb24c9e8_1870_5ed9_a2fa_c14b68065b90" comment="milleleaf node cb24c9e8-1870-5ed9-a2fa-c14b68065b90">'Use Phase'!$T$242</definedName>
    <definedName name="ox_cb26ce86_0d1e_5b50_b10b_d51a603c26bc" comment="milleleaf node cb26ce86-0d1e-5b50-b10b-d51a603c26bc">Resume_SensAnal!$V$193</definedName>
    <definedName name="ox_cb2ca84a_8754_51f9_88e6_8a00f1166763" comment="milleleaf node cb2ca84a-8754-51f9-88e6-8a00f1166763">Resume_SensAnal!$AB$34</definedName>
    <definedName name="ox_cb2de63e_d8fd_5838_acb1_3856b256f562" comment="milleleaf node cb2de63e-d8fd-5838-acb1-3856b256f562">'Heat map article'!$F$67</definedName>
    <definedName name="ox_cb3361ce_74ff_57c9_b66f_002824e2889d" comment="milleleaf node cb3361ce-74ff-57c9-b66f-002824e2889d">Recycling!$BM$4</definedName>
    <definedName name="ox_cb34d251_9a45_5fe7_a982_9f682b03f0d7" comment="milleleaf node cb34d251-9a45-5fe7-a982-9f682b03f0d7">'Use Phase'!$V$150</definedName>
    <definedName name="ox_cb35664f_d6fb_54db_8ac6_10a85534af97" comment="milleleaf node cb35664f-d6fb-54db-8ac6-10a85534af97">'Use Phase'!$L$99</definedName>
    <definedName name="ox_cb39c1bb_10d1_59af_a30a_0320524ade17" comment="milleleaf node cb39c1bb-10d1-59af-a30a-0320524ade17">'Heat map article'!$U$21</definedName>
    <definedName name="ox_cb3c4948_ff2b_526a_80b9_169ffd7c1502" comment="milleleaf node cb3c4948-ff2b-526a-80b9-169ffd7c1502">'Heat map article'!$N$99</definedName>
    <definedName name="ox_cb3d0b06_23eb_513a_822e_ac9ed6bf70f4" comment="milleleaf node cb3d0b06-23eb-513a-822e-ac9ed6bf70f4">Resume_SensAnal!$G$196</definedName>
    <definedName name="ox_cb3dfbe3_1850_5503_94ad_915d2be75693" comment="milleleaf node cb3dfbe3-1850-5503-94ad-915d2be75693">Recycling!$BR$161</definedName>
    <definedName name="ox_cb3e2d0d_6929_5c8d_9c91_a810a6dd27e5" comment="milleleaf node cb3e2d0d-6929-5c8d-9c91-a810a6dd27e5">'Heat map article'!$L$60</definedName>
    <definedName name="ox_cb4294a2_2394_5be7_9b21_1028431ebf7c" comment="milleleaf node cb4294a2-2394-5be7-9b21-1028431ebf7c">'Heat map article'!$E$76</definedName>
    <definedName name="ox_cb4356ae_eb88_5db7_a307_b2bea97e533e" comment="milleleaf node cb4356ae-eb88-5db7-a307-b2bea97e533e">'Use Phase'!$T$288</definedName>
    <definedName name="ox_cb4847e2_83e3_5710_ba97_1de24dffaff9" comment="milleleaf node cb4847e2-83e3-5710-ba97-1de24dffaff9">'Use Phase'!$R$281</definedName>
    <definedName name="ox_cb4c6b7b_f288_572d_a2fa_669f8e4867e6" comment="milleleaf node cb4c6b7b-f288-572d-a2fa-669f8e4867e6">'Use Phase_Grid'!$R$61</definedName>
    <definedName name="ox_cb4c969d_a8ff_5bde_b441_57bf47b29f94" comment="milleleaf node cb4c969d-a8ff-5bde-b441-57bf47b29f94">'Use Phase_Grid'!$K$19</definedName>
    <definedName name="ox_cb501e29_6c30_5a1e_b7bb_064ae34bf4d4" comment="milleleaf node cb501e29-6c30-5a1e-b7bb-064ae34bf4d4">'Use Phase_Grid'!$Q$153</definedName>
    <definedName name="ox_cb52b178_3bf2_511f_9647_60f424ae5aeb" comment="milleleaf node cb52b178-3bf2-511f-9647-60f424ae5aeb">Resume_SensAnal!$M$206</definedName>
    <definedName name="ox_cb5557d5_b86e_5478_8448_089923c77963" comment="milleleaf node cb5557d5-b86e-5478-8448-089923c77963">Recycling!$M$183</definedName>
    <definedName name="ox_cb573b5a_fb3f_507a_b713_b95527b01371" comment="milleleaf node cb573b5a-fb3f-507a-b713-b95527b01371">'Use Phase'!$K$321</definedName>
    <definedName name="ox_cb576989_2d37_59ee_afdf_8c8efdcd687f" comment="milleleaf node cb576989-2d37-59ee-afdf-8c8efdcd687f">Resume_SensAnal!$B$194</definedName>
    <definedName name="ox_cb5cbb3d_83a7_5bfd_930f_720a629e46c2" comment="milleleaf node cb5cbb3d-83a7-5bfd-930f-720a629e46c2">Production!$BD$93</definedName>
    <definedName name="ox_cb5e99f9_fa62_59cc_9bef_e17c8250bb85" comment="milleleaf node cb5e99f9-fa62-59cc-9bef-e17c8250bb85">'Use Phase'!$R$89</definedName>
    <definedName name="ox_cb636d75_5385_5460_858e_ce6611cb06b9" comment="milleleaf node cb636d75-5385-5460-858e-ce6611cb06b9">'Heat map article'!$X$105</definedName>
    <definedName name="ox_cb653da8_ff92_5254_9d87_6aec0603d401" comment="milleleaf node cb653da8-ff92-5254-9d87-6aec0603d401">'Heat map article'!$U$77</definedName>
    <definedName name="ox_cb671ddc_19ba_5eaa_9426_77f111220b4d" comment="milleleaf node cb671ddc-19ba-5eaa-9426-77f111220b4d">Production!$D$22</definedName>
    <definedName name="ox_cb692cdb_17a0_5606_b2eb_1cbaca8ddaae" comment="milleleaf node cb692cdb-17a0-5606-b2eb-1cbaca8ddaae">Recycling!$BA$90</definedName>
    <definedName name="ox_cb69ee4b_b5b1_53e5_b17b_fa24f3953350" comment="milleleaf node cb69ee4b-b5b1-53e5-b17b-fa24f3953350">Recycling!$V$93</definedName>
    <definedName name="ox_cb6cf465_22ef_5ddb_addb_005b140caddd" comment="milleleaf node cb6cf465-22ef-5ddb-addb-005b140caddd">Resume_SensAnal!$AF$107</definedName>
    <definedName name="ox_cb6f455f_75c8_564d_abd3_4fd3ce17d140" comment="milleleaf node cb6f455f-75c8-564d-abd3-4fd3ce17d140">Production!$M$131</definedName>
    <definedName name="ox_cb7249d5_0f10_55ae_abf3_0e1f0bb8e99a" comment="milleleaf node cb7249d5-0f10-55ae-abf3-0e1f0bb8e99a">'Use Phase'!$M$82</definedName>
    <definedName name="ox_cb75785c_25c1_5384_a477_672ca2564ff0" comment="milleleaf node cb75785c-25c1-5384-a477-672ca2564ff0">'Heat map article'!$AW$37</definedName>
    <definedName name="ox_cb78b0b9_abda_5633_b0f4_907572d4de23" comment="milleleaf node cb78b0b9-abda-5633-b0f4-907572d4de23">'Heat map article'!$AI$118</definedName>
    <definedName name="ox_cb79bcb7_724d_565c_9562_95d317a77056" comment="milleleaf node cb79bcb7-724d-565c-9562-95d317a77056">Resume_SensAnal!$M$158</definedName>
    <definedName name="ox_cb7a2ad0_eb01_5c9d_b9d1_d3a91343d958" comment="milleleaf node cb7a2ad0-eb01-5c9d-b9d1-d3a91343d958">Recycling!$F$142</definedName>
    <definedName name="ox_cb7beacb_1a54_50d2_8f52_fa057bfb91f4" comment="milleleaf node cb7beacb-1a54-50d2-8f52-fa057bfb91f4">Recycling!$CC$108</definedName>
    <definedName name="ox_cb7db2d3_532b_521d_bf0b_fc2f7d654678" comment="milleleaf node cb7db2d3-532b-521d-bf0b-fc2f7d654678">Resume_SensAnal!$AE$68</definedName>
    <definedName name="ox_cb7fb3fc_c91c_5155_8adc_f32033ad5d34" comment="milleleaf node cb7fb3fc-c91c-5155-8adc-f32033ad5d34">Production!$L$174</definedName>
    <definedName name="ox_cb8066f5_bcf4_5ed4_8349_1e9de69d6f03" comment="milleleaf node cb8066f5-bcf4-5ed4-8349-1e9de69d6f03">Whisker_Sens!$D$12</definedName>
    <definedName name="ox_cb841fe5_1087_5098_a8af_8239f382e451" comment="milleleaf node cb841fe5-1087-5098-a8af-8239f382e451">'Use Phase_Grid'!$J$154</definedName>
    <definedName name="ox_cb88aa25_3e1f_504c_959b_83b4d623d34d" comment="milleleaf node cb88aa25-3e1f-504c-959b-83b4d623d34d">Graphs!$B$68</definedName>
    <definedName name="ox_cb8d70f8_4715_53c3_a63f_799320fdd794" comment="milleleaf node cb8d70f8-4715-53c3-a63f-799320fdd794">'Heat map article'!$Z$133</definedName>
    <definedName name="ox_cb8f108b_c321_5022_8d35_1cfe8375ab28" comment="milleleaf node cb8f108b-c321-5022-8d35-1cfe8375ab28">'Heat map article'!$AJ$88</definedName>
    <definedName name="ox_cb9074dc_c768_5627_afce_7b783bce73c7" comment="milleleaf node cb9074dc-c768-5627-afce-7b783bce73c7">Resume_SensAnal!$G$198</definedName>
    <definedName name="ox_cb96a632_2177_5426_95a6_cabb9eb639ce" comment="milleleaf node cb96a632-2177-5426-95a6-cabb9eb639ce">'Use Phase'!$M$138</definedName>
    <definedName name="ox_cb9a0725_c67b_564c_a6ec_74753108a9b4" comment="milleleaf node cb9a0725-c67b-564c-a6ec-74753108a9b4">Resume_SensAnal!$F$44</definedName>
    <definedName name="ox_cb9b6555_b58f_50ae_80d9_424cbd96b654" comment="milleleaf node cb9b6555-b58f-50ae-80d9-424cbd96b654">Resume_SensAnal!$D$117</definedName>
    <definedName name="ox_cb9c36e5_e69e_5f56_a82d_8b1ce5f961cd" comment="milleleaf node cb9c36e5-e69e-5f56-a82d-8b1ce5f961cd">'Use Phase'!$P$186</definedName>
    <definedName name="ox_cba3a64f_942e_5623_a638_f78e6da7510e" comment="milleleaf node cba3a64f-942e-5623-a638-f78e6da7510e">Recycling!$AZ$155</definedName>
    <definedName name="ox_cba419af_cf36_50dc_8764_12255b766411" comment="milleleaf node cba419af-cf36-50dc-8764-12255b766411">'Heat map article'!$AA$145</definedName>
    <definedName name="ox_cba44be2_c2cd_523f_8f3d_9045140cc3cd" comment="milleleaf node cba44be2-c2cd-523f-8f3d-9045140cc3cd">Recycling!$AG$196</definedName>
    <definedName name="ox_cba7e755_a62a_580e_ad82_ebe2e993cc76" comment="milleleaf node cba7e755-a62a-580e-ad82-ebe2e993cc76">Production!$T$75</definedName>
    <definedName name="ox_cbad2ebd_5022_581b_833f_35768d83e492" comment="milleleaf node cbad2ebd-5022-581b-833f-35768d83e492">'Heat map article'!$AQ$42</definedName>
    <definedName name="ox_cbadeae3_62ed_5584_ba28_4456969e162d" comment="milleleaf node cbadeae3-62ed-5584-ba28-4456969e162d">'Heat map article'!$Q$83</definedName>
    <definedName name="ox_cbb5081f_e6fc_58bc_8e42_a95c3a5ed435" comment="milleleaf node cbb5081f-e6fc-58bc-8e42-a95c3a5ed435">Recycling!$N$199</definedName>
    <definedName name="ox_cbbc2f38_04c1_5aa5_b79c_b694fda4f498" comment="milleleaf node cbbc2f38-04c1-5aa5-b79c-b694fda4f498">'Use Phase'!$L$387</definedName>
    <definedName name="ox_cbbc35d2_a308_55f7_8f35_f7147419f752" comment="milleleaf node cbbc35d2-a308-55f7-8f35-f7147419f752">'Use Phase_Grid'!$R$166</definedName>
    <definedName name="ox_cbbd0db0_f5a8_5cfe_9045_431c7141067a" comment="milleleaf node cbbd0db0-f5a8-5cfe-9045-431c7141067a">Production!$P$148</definedName>
    <definedName name="ox_cbbe9d28_cc62_5087_bf28_5c7dd0969504" comment="milleleaf node cbbe9d28-cc62-5087-bf28-5c7dd0969504">Recycling!$U$167</definedName>
    <definedName name="ox_cbc02912_a4af_5d16_b1c3_aecab134a856" comment="milleleaf node cbc02912-a4af-5d16-b1c3-aecab134a856">'Heat map article'!$AA$142</definedName>
    <definedName name="ox_cbc85b95_5f6d_5c7d_a644_535dfcd68911" comment="milleleaf node cbc85b95-5f6d-5c7d-a644-535dfcd68911">'Use Phase'!$AK$314</definedName>
    <definedName name="ox_cbc99d04_9adf_5928_b378_45a910e12806" comment="milleleaf node cbc99d04-9adf-5928-b378-45a910e12806">'Use Phase_Grid'!$P$222</definedName>
    <definedName name="ox_cbd1db40_88d6_5c24_be24_6893400bf9ad" comment="milleleaf node cbd1db40-88d6-5c24-be24-6893400bf9ad">Resume_SensAnal!$M$191</definedName>
    <definedName name="ox_cbd276ab_41fc_519d_aeac_57e8cfd9b15f" comment="milleleaf node cbd276ab-41fc-519d-aeac-57e8cfd9b15f">'Use Phase_Grid'!$Q$64</definedName>
    <definedName name="ox_cbd2d267_cb92_55b2_a5c7_75f09aa742ca" comment="milleleaf node cbd2d267-cb92-55b2-a5c7-75f09aa742ca">Production!$H$203</definedName>
    <definedName name="ox_cbd46287_d13b_59dc_b477_1ecb733bfce2" comment="milleleaf node cbd46287-d13b-59dc-b477-1ecb733bfce2">'Use Phase_Grid'!$K$141</definedName>
    <definedName name="ox_cbda6375_122b_5642_8123_5278a98aba22" comment="milleleaf node cbda6375-122b-5642-8123-5278a98aba22">'Use Phase'!$O$68</definedName>
    <definedName name="ox_cbdbbfe2_9083_5a86_bad7_2724c3860741" comment="milleleaf node cbdbbfe2-9083-5a86-bad7-2724c3860741">'Heat map article'!$BB$20</definedName>
    <definedName name="ox_cbdcee81_fa58_5702_a7e9_c4f10216b7ae" comment="milleleaf node cbdcee81-fa58-5702-a7e9-c4f10216b7ae">Recycling!$X$103</definedName>
    <definedName name="ox_cbde16c7_de11_542a_a974_1692c348b961" comment="milleleaf node cbde16c7-de11-542a-a974-1692c348b961">'Use Phase'!$AI$297</definedName>
    <definedName name="ox_cbe344ff_7a9c_5bb7_9a0a_5caa9f8b6660" comment="milleleaf node cbe344ff-7a9c-5bb7-9a0a-5caa9f8b6660">'Use Phase_Grid'!$R$52</definedName>
    <definedName name="ox_cbe4561a_045c_5b86_9b6f_4823e6214716" comment="milleleaf node cbe4561a-045c-5b86-9b6f-4823e6214716">Recycling!$BD$157</definedName>
    <definedName name="ox_cbe48c4e_5453_553c_9cae_7f4a161dcab4" comment="milleleaf node cbe48c4e-5453-553c-9cae-7f4a161dcab4">Resume_SensAnal!$U$13</definedName>
    <definedName name="ox_cbe6ed98_0df0_5464_918c_22cbd2968af9" comment="milleleaf node cbe6ed98-0df0-5464-918c-22cbd2968af9">Production!$J$129</definedName>
    <definedName name="ox_cbe7b32b_d347_577b_995a_98fe5554136b" comment="milleleaf node cbe7b32b-d347-577b-995a-98fe5554136b">Recycling!$H$137</definedName>
    <definedName name="ox_cbe93271_1867_5b67_b0f1_91a947dbc0e3" comment="milleleaf node cbe93271-1867-5b67-b0f1-91a947dbc0e3">'Heat map article'!$I$75</definedName>
    <definedName name="ox_cbed3bea_ebd7_53bb_9e94_edb2158cb4d8" comment="milleleaf node cbed3bea-ebd7-53bb-9e94-edb2158cb4d8">'Heat map article'!$O$26</definedName>
    <definedName name="ox_cbed7e7e_7e00_5227_88f4_1ec9d6964304" comment="milleleaf node cbed7e7e-7e00-5227-88f4-1ec9d6964304">'Heat map article'!$AT$32</definedName>
    <definedName name="ox_cbeeb809_7c0e_57c3_92bb_cb62f59c3da9" comment="milleleaf node cbeeb809-7c0e-57c3-92bb-cb62f59c3da9">'Use Phase'!$AH$236</definedName>
    <definedName name="ox_cbf48c73_af3c_55ff_9cdb_052924915b25" comment="milleleaf node cbf48c73-af3c-55ff-9cdb-052924915b25">'Use Phase_Grid'!$M$156</definedName>
    <definedName name="ox_cbf8e621_810f_5e0a_af30_75c5858c55c5" comment="milleleaf node cbf8e621-810f-5e0a-af30-75c5858c55c5">'Use Phase'!$U$148</definedName>
    <definedName name="ox_cbf8efa3_e280_54f7_bf5e_4e8f69ff86ad" comment="milleleaf node cbf8efa3-e280-54f7-bf5e-4e8f69ff86ad">Recycling!$BP$124</definedName>
    <definedName name="ox_cbf8f9e5_4e98_56a7_a6e4_7a1ea6c1e386" comment="milleleaf node cbf8f9e5-4e98-56a7-a6e4-7a1ea6c1e386">'Heat map article'!$AB$26</definedName>
    <definedName name="ox_cbf909a7_a6b0_55ee_84e5_215f4c4bb02a" comment="milleleaf node cbf909a7-a6b0-55ee-84e5-215f4c4bb02a">Resume_SensAnal!$AH$30</definedName>
    <definedName name="ox_cbfb6447_5308_5319_8e1b_cefc832461e2" comment="milleleaf node cbfb6447-5308-5319-8e1b-cefc832461e2">Resume_SensAnal!$M$12</definedName>
    <definedName name="ox_cbfcf48d_d0a9_5f32_b8ae_ff0bfbf61f13" comment="milleleaf node cbfcf48d-d0a9-5f32-b8ae-ff0bfbf61f13">Resume_SensAnal!$K$76</definedName>
    <definedName name="ox_cbfd2713_c6b1_5aa8_9876_e4dd9f123807" comment="milleleaf node cbfd2713-c6b1-5aa8-9876-e4dd9f123807">'Heat map article'!$Y$44</definedName>
    <definedName name="ox_cbfda87c_a5fc_5cf3_ad48_1c90ab4bbbb8" comment="milleleaf node cbfda87c-a5fc-5cf3-ad48-1c90ab4bbbb8">'Use Phase'!$Q$140</definedName>
    <definedName name="ox_cc01ae09_6b8e_5bf1_9dd1_eed2ac0d8a21" comment="milleleaf node cc01ae09-6b8e-5bf1-9dd1-eed2ac0d8a21">Production!$J$112</definedName>
    <definedName name="ox_cc02a1cf_7c55_5c8b_ad9e_f8e68b371567" comment="milleleaf node cc02a1cf-7c55-5c8b-ad9e-f8e68b371567">'Use Phase'!$U$324</definedName>
    <definedName name="ox_cc0339d7_4fc3_56ac_9469_f17d27c70e4d" comment="milleleaf node cc0339d7-4fc3-56ac-9469-f17d27c70e4d">'Heat map article'!$G$153</definedName>
    <definedName name="ox_cc03b5ff_2e8a_5384_9eda_e4cb6b72f393" comment="milleleaf node cc03b5ff-2e8a-5384-9eda-e4cb6b72f393">Recycling!$BK$341</definedName>
    <definedName name="ox_cc07fc98_6638_551d_8bce_dcc963adaed0" comment="milleleaf node cc07fc98-6638-551d-8bce-dcc963adaed0">Resume_SensAnal!$J$75</definedName>
    <definedName name="ox_cc08b7d0_351c_5963_9ca2_67eec928f2db" comment="milleleaf node cc08b7d0-351c-5963-9ca2-67eec928f2db">Recycling!$AU$324</definedName>
    <definedName name="ox_cc188369_6668_59c7_abc7_3ffd0f1364c3" comment="milleleaf node cc188369-6668-59c7-abc7-3ffd0f1364c3">Resume_SensAnal!$AH$92</definedName>
    <definedName name="ox_cc1bce65_dbfb_5e79_ad86_2b50737e31bb" comment="milleleaf node cc1bce65-dbfb-5e79-ad86-2b50737e31bb">Resume_SensAnal!$N$113</definedName>
    <definedName name="ox_cc1d95f4_8ea2_5036_a919_ed8da5db90e5" comment="milleleaf node cc1d95f4-8ea2-5036-a919-ed8da5db90e5">'Heat map article'!$AJ$103</definedName>
    <definedName name="ox_cc1f7539_cc10_5831_b52c_9777e00504d0" comment="milleleaf node cc1f7539-cc10-5831-b52c-9777e00504d0">'Heat map article'!$AM$21</definedName>
    <definedName name="ox_cc20d0ed_e269_5a73_9074_089597efc2d4" comment="milleleaf node cc20d0ed-e269-5a73-9074-089597efc2d4">Graphs!$P$6</definedName>
    <definedName name="ox_cc2193a0_95f7_5bbb_b385_7e066814f175" comment="milleleaf node cc2193a0-95f7-5bbb-b385-7e066814f175">Production!$H$147</definedName>
    <definedName name="ox_cc24f238_1d6b_5d78_baf6_78ab0edbef11" comment="milleleaf node cc24f238-1d6b-5d78-baf6-78ab0edbef11">Recycling!$AR$95</definedName>
    <definedName name="ox_cc25ff5c_b4d0_5c87_902c_17d19159a946" comment="milleleaf node cc25ff5c-b4d0-5c87-902c-17d19159a946">'Use Phase'!$M$141</definedName>
    <definedName name="ox_cc2c7eec_d7cf_528f_9150_a5dce55266e3" comment="milleleaf node cc2c7eec-d7cf-528f-9150-a5dce55266e3">'Use Phase_Grid'!$K$96</definedName>
    <definedName name="ox_cc308ac5_9506_5ac0_af52_0948eb3191ec" comment="milleleaf node cc308ac5-9506-5ac0-af52-0948eb3191ec">Whisker_Sens!$I$34</definedName>
    <definedName name="ox_cc315ef1_4d7a_586e_b5ef_0212cef5608c" comment="milleleaf node cc315ef1-4d7a-586e-b5ef-0212cef5608c">'Use Phase'!$R$70</definedName>
    <definedName name="ox_cc328cbe_48ff_5c2e_8d7b_9e83c3ed067c" comment="milleleaf node cc328cbe-48ff-5c2e-8d7b-9e83c3ed067c">Graphs!$I$24</definedName>
    <definedName name="ox_cc3484f1_91a9_5334_9405_16c5d53b6923" comment="milleleaf node cc3484f1-91a9-5334-9405-16c5d53b6923">Production!$G$88</definedName>
    <definedName name="ox_cc376f45_74f4_5928_b8f4_5eff5dc6fbaa" comment="milleleaf node cc376f45-74f4-5928-b8f4-5eff5dc6fbaa">Recycling!$AQ$146</definedName>
    <definedName name="ox_cc39cf82_fabb_5772_9250_4ecc332ae19f" comment="milleleaf node cc39cf82-fabb-5772-9250-4ecc332ae19f">'Use Phase'!$L$24</definedName>
    <definedName name="ox_cc3b1af7_c701_58e1_90ec_441ab01acd43" comment="milleleaf node cc3b1af7-c701-58e1-90ec-441ab01acd43">Resume_SensAnal!$V$18</definedName>
    <definedName name="ox_cc44858b_25e0_58a9_9cd3_2722b1d03595" comment="milleleaf node cc44858b-25e0-58a9-9cd3-2722b1d03595">'Use Phase'!$AD$279</definedName>
    <definedName name="ox_cc47df54_b465_5d60_a363_fa4b26766598" comment="milleleaf node cc47df54-b465-5d60-a363-fa4b26766598">'Use Phase'!$S$203</definedName>
    <definedName name="ox_cc4b2d4e_1da1_5794_83de_9f589423616e" comment="milleleaf node cc4b2d4e-1da1-5794-83de-9f589423616e">Production!$BM$83</definedName>
    <definedName name="ox_cc4c5c5f_3b87_50d1_8989_041881b7ba29" comment="milleleaf node cc4c5c5f-3b87-50d1-8989-041881b7ba29">'Use Phase'!$Q$365</definedName>
    <definedName name="ox_cc4e15c7_e29e_5f6c_a074_bc8ba1b41077" comment="milleleaf node cc4e15c7-e29e-5f6c-a074-bc8ba1b41077">Resume_SensAnal!$AI$74</definedName>
    <definedName name="ox_cc54b670_b204_5271_b1bf_a27cff305efa" comment="milleleaf node cc54b670-b204-5271-b1bf-a27cff305efa">Recycling!$BR$303</definedName>
    <definedName name="ox_cc575249_ae2e_5234_839f_2dcf05e49204" comment="milleleaf node cc575249-ae2e-5234-839f-2dcf05e49204">'Heat map article'!$AT$16</definedName>
    <definedName name="ox_cc577265_0ca8_5ea5_95e9_986b24486715" comment="milleleaf node cc577265-0ca8-5ea5-95e9-986b24486715">'Heat map article'!$AN$6</definedName>
    <definedName name="ox_cc591ece_680c_5832_a00d_60dc3363a9ac" comment="milleleaf node cc591ece-680c-5832-a00d-60dc3363a9ac">'Use Phase'!$L$141</definedName>
    <definedName name="ox_cc5952f2_9663_54d5_b25c_70c15f698eb4" comment="milleleaf node cc5952f2-9663-54d5-b25c-70c15f698eb4">'Use Phase'!$AE$142</definedName>
    <definedName name="ox_cc59862a_5e6e_57a8_829a_08845cbefe8b" comment="milleleaf node cc59862a-5e6e-57a8-829a-08845cbefe8b">'Use Phase'!$M$69</definedName>
    <definedName name="ox_cc60ca9b_30b9_55da_bc63_91e1908af329" comment="milleleaf node cc60ca9b-30b9-55da-bc63-91e1908af329">Graphs!$N$4</definedName>
    <definedName name="ox_cc6249fa_0419_5091_867c_d30dedbad162" comment="milleleaf node cc6249fa-0419-5091-867c-d30dedbad162">Whisker_Sens!$D$21</definedName>
    <definedName name="ox_cc651e08_48d8_53f8_a2ed_8ec182bdc350" comment="milleleaf node cc651e08-48d8-53f8-a2ed-8ec182bdc350">Recycling!$AR$44</definedName>
    <definedName name="ox_cc663b80_44a6_5cdb_8b04_c266bf3a8a54" comment="milleleaf node cc663b80-44a6-5cdb-8b04-c266bf3a8a54">Production!$F$227</definedName>
    <definedName name="ox_cc66cc9a_5b2b_513a_aa94_9b4cb527baae" comment="milleleaf node cc66cc9a-5b2b-513a-aa94-9b4cb527baae">'Use Phase'!$P$190</definedName>
    <definedName name="ox_cc66ff7b_17a6_55af_bb1d_2abb8a2d9385" comment="milleleaf node cc66ff7b-17a6-55af-bb1d-2abb8a2d9385">Recycling!$BN$333</definedName>
    <definedName name="ox_cc68ed39_5809_5de6_ac6d_1634e7d8579c" comment="milleleaf node cc68ed39-5809-5de6-ac6d-1634e7d8579c">Production!$BE$45</definedName>
    <definedName name="ox_cc6c2e87_58e9_5dd6_a266_2edec5aca894" comment="milleleaf node cc6c2e87-58e9-5dd6-a266-2edec5aca894">Graphs!$H$65</definedName>
    <definedName name="ox_cc6ce8d6_d1b2_51d4_b5a7_242f4ef796bb" comment="milleleaf node cc6ce8d6-d1b2-51d4-b5a7-242f4ef796bb">'Use Phase'!$M$186</definedName>
    <definedName name="ox_cc6e170f_c970_5ea3_b72a_20e029865bff" comment="milleleaf node cc6e170f-c970-5ea3-b72a-20e029865bff">'Use Phase_Grid'!$O$68</definedName>
    <definedName name="ox_cc6f4adf_6df5_536f_86d3_1e3a33d77536" comment="milleleaf node cc6f4adf-6df5-536f-86d3-1e3a33d77536">Production!$AT$44</definedName>
    <definedName name="ox_cc71a456_0dcb_5c97_abf4_15d162611942" comment="milleleaf node cc71a456-0dcb-5c97-abf4-15d162611942">Recycling!$AE$162</definedName>
    <definedName name="ox_cc71ba65_18aa_52b1_8fd2_858d48fd6863" comment="milleleaf node cc71ba65-18aa-52b1-8fd2-858d48fd6863">'Use Phase'!$U$326</definedName>
    <definedName name="ox_cc723c2e_0760_5b5b_9c0d_00786bd32014" comment="milleleaf node cc723c2e-0760-5b5b-9c0d-00786bd32014">Recycling!$K$171</definedName>
    <definedName name="ox_cc7878ce_db0a_5e22_846e_e9e1ec76adc3" comment="milleleaf node cc7878ce-db0a-5e22-846e-e9e1ec76adc3">'Heat map article'!$AB$135</definedName>
    <definedName name="ox_cc792fae_b75a_56e4_ad0c_cf538d1f0ea2" comment="milleleaf node cc792fae-b75a-56e4-ad0c-cf538d1f0ea2">'Heat map article'!$AH$122</definedName>
    <definedName name="ox_cc828e2c_8f56_5443_bfc7_2d80707d55f1" comment="milleleaf node cc828e2c-8f56-5443-bfc7-2d80707d55f1">'Heat map article'!$BA$21</definedName>
    <definedName name="ox_cc88e8f2_6231_525f_b531_1f08b664ea4e" comment="milleleaf node cc88e8f2-6231-525f-b531-1f08b664ea4e">Resume_SensAnal!$N$76</definedName>
    <definedName name="ox_cc8a042a_fa1c_5eed_a252_18cc287b23d9" comment="milleleaf node cc8a042a-fa1c-5eed-a252-18cc287b23d9">Resume_SensAnal!$I$100</definedName>
    <definedName name="ox_cc8bfe7b_6b33_53d3_a617_4325b521ab8f" comment="milleleaf node cc8bfe7b-6b33-53d3-a617-4325b521ab8f">'Use Phase'!$K$267</definedName>
    <definedName name="ox_cc8ca8d1_b98b_593e_a55f_a8484d5f459b" comment="milleleaf node cc8ca8d1-b98b-593e-a55f-a8484d5f459b">'Use Phase'!$AK$175</definedName>
    <definedName name="ox_cc8cd977_b087_5a1c_8b0c_e003e065bf98" comment="milleleaf node cc8cd977-b087-5a1c-8b0c-e003e065bf98">Production!$H$244</definedName>
    <definedName name="ox_cc8f2021_e62b_5f1c_ba71_2e2c75dafe4f" comment="milleleaf node cc8f2021-e62b-5f1c-ba71-2e2c75dafe4f">'Heat map article'!$P$6</definedName>
    <definedName name="ox_cc911e77_5c51_556d_b55a_619647bb74df" comment="milleleaf node cc911e77-5c51-556d-b55a-619647bb74df">'Heat map article'!$AU$39</definedName>
    <definedName name="ox_cc915ad9_2453_5d31_b5ab_4e7e5500d458" comment="milleleaf node cc915ad9-2453-5d31-b5ab-4e7e5500d458">Resume_SensAnal!$C$187</definedName>
    <definedName name="ox_cc92e8a1_c913_5a8f_8549_c82519b4c386" comment="milleleaf node cc92e8a1-c913-5a8f-8549-c82519b4c386">Resume_SensAnal!$AH$59</definedName>
    <definedName name="ox_cc950fc7_a013_5001_8d43_d02c47db10c8" comment="milleleaf node cc950fc7-a013-5001-8d43-d02c47db10c8">Recycling!$BF$167</definedName>
    <definedName name="ox_cc962e1d_0784_5f6d_9ec7_518c29a65ca1" comment="milleleaf node cc962e1d-0784-5f6d-9ec7-518c29a65ca1">Recycling!$K$146</definedName>
    <definedName name="ox_cc9abd81_6a45_598d_8530_5b1b5bd70b73" comment="milleleaf node cc9abd81-6a45-598d-8530-5b1b5bd70b73">'Heat map article'!$AA$32</definedName>
    <definedName name="ox_cc9cd87a_fa57_56fa_ba9d_34f180420cbc" comment="milleleaf node cc9cd87a-fa57-56fa-ba9d-34f180420cbc">Resume_SensAnal!$AR$103</definedName>
    <definedName name="ox_cca1c827_8440_5f52_96df_ac624563286b" comment="milleleaf node cca1c827-8440-5f52-96df-ac624563286b">Graphs!$D$68</definedName>
    <definedName name="ox_cca7ca34_fa69_56cd_88bf_50f413d01367" comment="milleleaf node cca7ca34-fa69-56cd-88bf-50f413d01367">'Use Phase_Grid'!$Q$232</definedName>
    <definedName name="ox_cca98916_2acb_5002_a2d5_519118a57260" comment="milleleaf node cca98916-2acb-5002-a2d5-519118a57260">Production!$S$35</definedName>
    <definedName name="ox_ccaa4780_0819_50ea_a379_e5ed904529c7" comment="milleleaf node ccaa4780-0819-50ea-a379-e5ed904529c7">'Use Phase'!$K$24</definedName>
    <definedName name="ox_ccac42e0_b466_58cb_a338_afcfbf2cc973" comment="milleleaf node ccac42e0-b466-58cb-a338-afcfbf2cc973">'Use Phase_Grid'!$U$189</definedName>
    <definedName name="ox_ccae6b34_ed94_557d_a7b5_cbd1113d78cd" comment="milleleaf node ccae6b34-ed94-557d-a7b5-cbd1113d78cd">'Heat map article'!$E$88</definedName>
    <definedName name="ox_ccb15849_045c_5c0f_8ba0_fb45c48bffaa" comment="milleleaf node ccb15849-045c-5c0f-8ba0-fb45c48bffaa">'Heat map article'!$Y$60</definedName>
    <definedName name="ox_ccb5ee0b_0f9c_50e7_b932_c0680b48f9bf" comment="milleleaf node ccb5ee0b-0f9c-50e7-b932-c0680b48f9bf">'Use Phase'!$M$203</definedName>
    <definedName name="ox_ccb8c6cb_e23b_53a5_a183_ecbcbcb9cd7b" comment="milleleaf node ccb8c6cb-e23b-53a5-a183-ecbcbcb9cd7b">Resume_SensAnal!$AM$34</definedName>
    <definedName name="ox_ccbce078_e3ec_501e_bcea_80b664459f07" comment="milleleaf node ccbce078-e3ec-501e-bcea-80b664459f07">'Use Phase'!$O$8</definedName>
    <definedName name="ox_ccbd78cf_d1ff_53fc_b5f2_3091e4c15eab" comment="milleleaf node ccbd78cf-d1ff-53fc-b5f2-3091e4c15eab">Recycling!$BK$161</definedName>
    <definedName name="ox_ccc56519_9d20_5826_9914_f2c908d7cb00" comment="milleleaf node ccc56519-9d20-5826-9914-f2c908d7cb00">Recycling!$V$193</definedName>
    <definedName name="ox_cccb30ea_c14a_5715_a85d_667fb8b918aa" comment="milleleaf node cccb30ea-c14a-5715-a85d-667fb8b918aa">Recycling!$AY$163</definedName>
    <definedName name="ox_cccdbb11_fc43_5712_ac2e_60a32583810f" comment="milleleaf node cccdbb11-fc43-5712-ac2e-60a32583810f">'Use Phase'!$O$3</definedName>
    <definedName name="ox_ccd3fc06_0ccb_5016_8271_87f0a2b72a1c" comment="milleleaf node ccd3fc06-0ccb-5016-8271-87f0a2b72a1c">'Use Phase'!$R$296</definedName>
    <definedName name="ox_ccd96bcd_2fea_51bb_8f1f_a318efed34ec" comment="milleleaf node ccd96bcd-2fea-51bb-8f1f-a318efed34ec">Recycling!$S$124</definedName>
    <definedName name="ox_ccd9a903_522e_5d7a_af30_ce34214f997d" comment="milleleaf node ccd9a903-522e-5d7a-af30-ce34214f997d">Resume_SensAnal!$AK$102</definedName>
    <definedName name="ox_ccdad284_d9d8_5004_bf3a_82e6c8a22cc3" comment="milleleaf node ccdad284-d9d8-5004-bf3a-82e6c8a22cc3">'Use Phase'!$N$112</definedName>
    <definedName name="ox_ccdd7290_8522_55b5_bca5_6daffafc461f" comment="milleleaf node ccdd7290-8522-55b5-bca5-6daffafc461f">'Use Phase'!$L$190</definedName>
    <definedName name="ox_ccde9d81_7dbb_5d4f_b891_5d0e86a4135d" comment="milleleaf node ccde9d81-7dbb-5d4f-b891-5d0e86a4135d">Production!$K$174</definedName>
    <definedName name="ox_cce09a7f_8c14_59ef_a98c_ebefd57b4530" comment="milleleaf node cce09a7f-8c14-59ef-a98c-ebefd57b4530">'Heat map article'!$D$151</definedName>
    <definedName name="ox_cce2ddf4_f494_590d_93f5_6bd7d54f0e7a" comment="milleleaf node cce2ddf4-f494-590d-93f5-6bd7d54f0e7a">'Use Phase'!$N$107</definedName>
    <definedName name="ox_ccea86e5_8663_5a00_a79a_2daacc194c13" comment="milleleaf node ccea86e5-8663-5a00-a79a-2daacc194c13">Production!$BM$189</definedName>
    <definedName name="ox_cceb1cdb_fc53_5961_841f_307bf3976819" comment="milleleaf node cceb1cdb-fc53-5961-841f-307bf3976819">Production!$H$91</definedName>
    <definedName name="ox_cceff5f3_6b46_5485_99dc_39b00a140eee" comment="milleleaf node cceff5f3-6b46-5485-99dc-39b00a140eee">Production!$BD$184</definedName>
    <definedName name="ox_ccf0ac4a_5ba7_5b2b_afcc_93230a7fd0dd" comment="milleleaf node ccf0ac4a-5ba7-5b2b-afcc-93230a7fd0dd">'Heat map article'!$AF$60</definedName>
    <definedName name="ox_ccf3d9eb_da23_5af3_a0d0_74fcf3a80d62" comment="milleleaf node ccf3d9eb-da23-5af3-a0d0-74fcf3a80d62">'Use Phase'!$L$87</definedName>
    <definedName name="ox_ccfb97a3_d1ee_5298_be09_e822bbfeb8da" comment="milleleaf node ccfb97a3-d1ee-5298-be09-e822bbfeb8da">'Heat map article'!$BA$36</definedName>
    <definedName name="ox_ccfe88b4_7f39_52e3_8a70_e9b762217f3b" comment="milleleaf node ccfe88b4-7f39-52e3-8a70-e9b762217f3b">'Heat map article'!$V$101</definedName>
    <definedName name="ox_ccfea92c_31c3_5a96_b46f_3c363b0cc507" comment="milleleaf node ccfea92c-31c3-5a96-b46f-3c363b0cc507">'Use Phase_Grid'!$N$174</definedName>
    <definedName name="ox_cd042223_8fbd_56b7_818e_d34cf0bdb1a8" comment="milleleaf node cd042223-8fbd-56b7-818e-d34cf0bdb1a8">'Heat map article'!$AE$39</definedName>
    <definedName name="ox_cd095f88_3ac8_5d6b_a6b6_dfb6f055121f" comment="milleleaf node cd095f88-3ac8-5d6b-a6b6-dfb6f055121f">Recycling!$B$128</definedName>
    <definedName name="ox_cd0a8a17_06ba_5f5c_b027_58372128c9a5" comment="milleleaf node cd0a8a17-06ba-5f5c-b027-58372128c9a5">Resume_SensAnal!$U$198</definedName>
    <definedName name="ox_cd0bb324_46a2_5a2e_a2d5_565cd9c6d8b6" comment="milleleaf node cd0bb324-46a2-5a2e-a2d5-565cd9c6d8b6">'Use Phase'!$M$391</definedName>
    <definedName name="ox_cd0bfbbb_c0db_5ef3_bef6_21123aab7f6a" comment="milleleaf node cd0bfbbb-c0db-5ef3-bef6-21123aab7f6a">'Use Phase'!$T$270</definedName>
    <definedName name="ox_cd0e01c2_0855_5cf5_9b96_9795361f94de" comment="milleleaf node cd0e01c2-0855-5cf5-9b96-9795361f94de">Production!$F$38</definedName>
    <definedName name="ox_cd10588e_6ab5_5da0_8a7d_9ea818273433" comment="milleleaf node cd10588e-6ab5-5da0-8a7d-9ea818273433">Whisker_Sens!$D$19</definedName>
    <definedName name="ox_cd14d1dc_3f4c_5d88_8ce9_d892345a873e" comment="milleleaf node cd14d1dc-3f4c-5d88-8ce9-d892345a873e">Recycling!$I$182</definedName>
    <definedName name="ox_cd16b848_af3d_5ff9_a3c2_aaa35c6ab65a" comment="milleleaf node cd16b848-af3d-5ff9-a3c2-aaa35c6ab65a">'Heat map article'!$G$139</definedName>
    <definedName name="ox_cd1781e7_3d73_53d7_bdc0_b782acc59fce" comment="milleleaf node cd1781e7-3d73-53d7-bdc0-b782acc59fce">Recycling!$AV$329</definedName>
    <definedName name="ox_cd17dadb_ed0a_5cd1_ba3c_99c2090fa0ea" comment="milleleaf node cd17dadb-ed0a-5cd1-ba3c-99c2090fa0ea">Resume_SensAnal!$AM$50</definedName>
    <definedName name="ox_cd1a417c_6646_5ff0_975f_8f021a725b8b" comment="milleleaf node cd1a417c-6646-5ff0-975f-8f021a725b8b">Resume_SensAnal!$E$77</definedName>
    <definedName name="ox_cd1d3152_a796_57d8_99ad_19d5c96190d2" comment="milleleaf node cd1d3152-a796-57d8-99ad-19d5c96190d2">'Use Phase'!$R$345</definedName>
    <definedName name="ox_cd1db010_0373_5d89_ab35_acfe8b706c1c" comment="milleleaf node cd1db010-0373-5d89-ab35-acfe8b706c1c">Resume_SensAnal!$AN$75</definedName>
    <definedName name="ox_cd1e4c32_db12_5a86_90b5_4f5ad548a087" comment="milleleaf node cd1e4c32-db12-5a86-90b5-4f5ad548a087">Recycling!$AV$312</definedName>
    <definedName name="ox_cd212621_705b_5bbc_ab25_061bc3811262" comment="milleleaf node cd212621-705b-5bbc-ab25-061bc3811262">Recycling!$AW$19</definedName>
    <definedName name="ox_cd24a98d_01c7_566c_a46e_8b3d07d5e3a1" comment="milleleaf node cd24a98d-01c7-566c-a46e-8b3d07d5e3a1">Recycling!$BM$297</definedName>
    <definedName name="ox_cd25a771_0ef7_5596_b041_21d9d04784a1" comment="milleleaf node cd25a771-0ef7-5596-b041-21d9d04784a1">'Use Phase'!$R$274</definedName>
    <definedName name="ox_cd27a4cb_2d71_563f_9386_c633e2ac37b5" comment="milleleaf node cd27a4cb-2d71-563f-9386-c633e2ac37b5">'Use Phase'!$M$275</definedName>
    <definedName name="ox_cd2b0373_9e08_5a95_90c2_fe9c451466ba" comment="milleleaf node cd2b0373-9e08-5a95-90c2-fe9c451466ba">'Heat map article'!$AA$131</definedName>
    <definedName name="ox_cd2b9f5d_33e3_5a9a_85e5_29a92ffd061b" comment="milleleaf node cd2b9f5d-33e3-5a9a-85e5-29a92ffd061b">Graphs!$C$59</definedName>
    <definedName name="ox_cd2ba005_b9b9_5078_b29d_64c7b97730c3" comment="milleleaf node cd2ba005-b9b9-5078-b29d-64c7b97730c3">'Heat map article'!$AP$32</definedName>
    <definedName name="ox_cd2e5173_ac66_561d_bebc_d44cbfb5be89" comment="milleleaf node cd2e5173-ac66-561d-bebc-d44cbfb5be89">'Use Phase'!$V$194</definedName>
    <definedName name="ox_cd2e9553_c777_50de_bb7c_87076ee0647d" comment="milleleaf node cd2e9553-c777-50de-bb7c-87076ee0647d">Production!$AL$189</definedName>
    <definedName name="ox_cd3a0785_e42c_5f72_aad6_3c952327be2b" comment="milleleaf node cd3a0785-e42c-5f72-aad6-3c952327be2b">Production!$G$234</definedName>
    <definedName name="ox_cd3b7006_4480_50a3_819f_5993d8bc9dfa" comment="milleleaf node cd3b7006-4480-50a3-819f-5993d8bc9dfa">'Heat map article'!$W$133</definedName>
    <definedName name="ox_cd409619_da32_503e_a5e7_f93044d30a49" comment="milleleaf node cd409619-da32-503e-a5e7-f93044d30a49">Recycling!$AD$180</definedName>
    <definedName name="ox_cd40e701_74f2_5ad6_8cb4_87168631a077" comment="milleleaf node cd40e701-74f2-5ad6-8cb4-87168631a077">'Use Phase_Grid'!$K$139</definedName>
    <definedName name="ox_cd41813b_19a4_5e5d_888c_c6796ab547b7" comment="milleleaf node cd41813b-19a4-5e5d-888c-c6796ab547b7">'Use Phase'!$V$228</definedName>
    <definedName name="ox_cd438aa8_4afa_5dfe_8375_ad875e64564d" comment="milleleaf node cd438aa8-4afa-5dfe-8375-ad875e64564d">'Use Phase'!$P$283</definedName>
    <definedName name="ox_cd43adf8_f6b5_59b1_a7a7_63314ba9fb2c" comment="milleleaf node cd43adf8-f6b5-59b1-a7a7-63314ba9fb2c">'Use Phase'!$T$261</definedName>
    <definedName name="ox_cd453b3b_3106_5126_8ec6_94724b4e1acd" comment="milleleaf node cd453b3b-3106-5126-8ec6-94724b4e1acd">'Use Phase_Grid'!$P$47</definedName>
    <definedName name="ox_cd454198_5cd9_51f3_8ef8_32d6566d62f4" comment="milleleaf node cd454198-5cd9-51f3-8ef8-32d6566d62f4">Resume_SensAnal!$AR$90</definedName>
    <definedName name="ox_cd49ab66_61f7_54a7_bf4c_da6fdcef36c0" comment="milleleaf node cd49ab66-61f7-54a7-bf4c-da6fdcef36c0">'Heat map article'!$AB$62</definedName>
    <definedName name="ox_cd4a1047_28ed_5c54_abb8_ad3ebd8e93b1" comment="milleleaf node cd4a1047-28ed-5c54-abb8-ad3ebd8e93b1">'Heat map article'!$E$97</definedName>
    <definedName name="ox_cd4a4757_eb9b_521a_8f9d_67b905278b88" comment="milleleaf node cd4a4757-eb9b-521a-8f9d-67b905278b88">Whisker_Sens!$F$40</definedName>
    <definedName name="ox_cd4f0023_eba2_57a1_9733_24808a241418" comment="milleleaf node cd4f0023-eba2-57a1-9733-24808a241418">Resume_SensAnal!$AB$88</definedName>
    <definedName name="ox_cd51f953_401b_5a9e_b7eb_2f88c86d5131" comment="milleleaf node cd51f953-401b-5a9e-b7eb-2f88c86d5131">Recycling!$I$149</definedName>
    <definedName name="ox_cd554465_4a2b_5da8_982c_4a7e4a9c1b8a" comment="milleleaf node cd554465-4a2b-5da8-982c-4a7e4a9c1b8a">Resume_SensAnal!$K$135</definedName>
    <definedName name="ox_cd55a2d1_5f62_55fc_bbc5_7eb1cb66e978" comment="milleleaf node cd55a2d1-5f62-55fc-bbc5-7eb1cb66e978">'Heat map article'!$P$100</definedName>
    <definedName name="ox_cd5d90c5_84c0_5ccf_a321_cc638e3e3e80" comment="milleleaf node cd5d90c5-84c0-5ccf-a321-cc638e3e3e80">'Use Phase'!$AG$197</definedName>
    <definedName name="ox_cd5e7a28_382c_58b4_b903_f54c7832a7c3" comment="milleleaf node cd5e7a28-382c-58b4-b903-f54c7832a7c3">'Use Phase'!$AG$172</definedName>
    <definedName name="ox_cd5ee015_2f55_54b8_be72_8603fa822690" comment="milleleaf node cd5ee015-2f55-54b8-be72-8603fa822690">Resume_SensAnal!$P$201</definedName>
    <definedName name="ox_cd5f1545_c466_5063_97e4_5318088c5c62" comment="milleleaf node cd5f1545-c466-5063-97e4-5318088c5c62">'Use Phase'!$P$302</definedName>
    <definedName name="ox_cd658a88_e767_5c8d_92fd_6b28b9b66ec9" comment="milleleaf node cd658a88-e767-5c8d-92fd-6b28b9b66ec9">'Use Phase_Grid'!$U$139</definedName>
    <definedName name="ox_cd6ecc3a_e890_580b_b094_3512db8ca795" comment="milleleaf node cd6ecc3a-e890-580b-b094-3512db8ca795">'Heat map article'!$W$119</definedName>
    <definedName name="ox_cd7270e7_8a31_546f_b1d7_74ee76149649" comment="milleleaf node cd7270e7-8a31-546f-b1d7-74ee76149649">Production!$F$101</definedName>
    <definedName name="ox_cd732184_0723_5568_a5be_b61027d92793" comment="milleleaf node cd732184-0723-5568-a5be-b61027d92793">Production!$R$74</definedName>
    <definedName name="ox_cd737153_bca1_548c_955b_86aab123840c" comment="milleleaf node cd737153-bca1-548c-955b-86aab123840c">Production!$BF$146</definedName>
    <definedName name="ox_cd7933e0_12ac_5e8a_b829_dca3cabfc4bd" comment="milleleaf node cd7933e0-12ac-5e8a-b829-dca3cabfc4bd">Resume_SensAnal!$AC$96</definedName>
    <definedName name="ox_cd7b22cb_03a6_5217_9400_9212935f9d5c" comment="milleleaf node cd7b22cb-03a6-5217-9400-9212935f9d5c">'Heat map article'!$W$12</definedName>
    <definedName name="ox_cd7bcf35_0962_5c9a_970b_3e5b0f72d8c7" comment="milleleaf node cd7bcf35-0962-5c9a-970b-3e5b0f72d8c7">'Use Phase_Grid'!$R$67</definedName>
    <definedName name="ox_cd8002d3_6f78_5bc0_8e41_0d35915c7993" comment="milleleaf node cd8002d3-6f78-5bc0-8e41-0d35915c7993">'Use Phase'!$S$291</definedName>
    <definedName name="ox_cd806ec2_1457_5dcf_8f5c_ea8a0514e2f2" comment="milleleaf node cd806ec2-1457-5dcf-8f5c-ea8a0514e2f2">'Use Phase'!$V$156</definedName>
    <definedName name="ox_cd80e09f_eb73_58da_9a67_5ccd9f7f32ff" comment="milleleaf node cd80e09f-eb73-58da-9a67-5ccd9f7f32ff">Resume_SensAnal!$AO$91</definedName>
    <definedName name="ox_cd83a8e2_5899_5c94_a2bd_6d009be1545c" comment="milleleaf node cd83a8e2-5899-5c94-a2bd-6d009be1545c">'Use Phase'!$K$149</definedName>
    <definedName name="ox_cd87da61_b6c8_553a_907b_4c96dd29de0e" comment="milleleaf node cd87da61-b6c8-553a-907b-4c96dd29de0e">'Heat map article'!$AA$120</definedName>
    <definedName name="ox_cd89fb9f_10d5_510a_afd9_cd0efe925d8b" comment="milleleaf node cd89fb9f-10d5-510a-afd9-cd0efe925d8b">Production!$G$25</definedName>
    <definedName name="ox_cd8b494a_ba54_5088_8cb5_1b0462af4acb" comment="milleleaf node cd8b494a-ba54-5088-8cb5-1b0462af4acb">'Heat map article'!$U$38</definedName>
    <definedName name="ox_cd8c1dd6_9f17_5669_8b3a_28edfebf7909" comment="milleleaf node cd8c1dd6-9f17-5669-8b3a-28edfebf7909">'Heat map article'!$J$54</definedName>
    <definedName name="ox_cd8e31fa_8a5c_5af6_bd7c_f74266e82b65" comment="milleleaf node cd8e31fa-8a5c-5af6-bd7c-f74266e82b65">'Heat map article'!$AB$128</definedName>
    <definedName name="ox_cd9562be_f2fe_5e22_814d_d6c1a543d02b" comment="milleleaf node cd9562be-f2fe-5e22-814d-d6c1a543d02b">Resume_SensAnal!$N$79</definedName>
    <definedName name="ox_cd96d05f_a7db_5590_90ce_c8e6bc8ef54e" comment="milleleaf node cd96d05f-a7db-5590-90ce-c8e6bc8ef54e">'Use Phase_Grid'!$K$126</definedName>
    <definedName name="ox_cd9a1436_7181_5f01_9265_151096dfd1d7" comment="milleleaf node cd9a1436-7181-5f01-9265-151096dfd1d7">Recycling!$AL$143</definedName>
    <definedName name="ox_cd9bdb7a_900e_5933_845e_bef171eab68a" comment="milleleaf node cd9bdb7a-900e-5933-845e-bef171eab68a">'Use Phase'!$Q$76</definedName>
    <definedName name="ox_cd9e2dc4_69da_5d83_9c84_8cddda8c1c83" comment="milleleaf node cd9e2dc4-69da-5d83-9c84-8cddda8c1c83">Recycling!$I$126</definedName>
    <definedName name="ox_cd9ec979_1272_5c64_9916_bc6270ca079f" comment="milleleaf node cd9ec979-1272-5c64-9916-bc6270ca079f">Production!$E$135</definedName>
    <definedName name="ox_cd9f64b4_eda7_53bc_97f1_8acfed36be3f" comment="milleleaf node cd9f64b4-eda7-53bc-97f1-8acfed36be3f">Resume_SensAnal!$AG$102</definedName>
    <definedName name="ox_cda80985_342b_503d_b91d_2b585431ef1f" comment="milleleaf node cda80985-342b-503d-b91d-2b585431ef1f">Resume_SensAnal!$AO$104</definedName>
    <definedName name="ox_cdaa2819_62d0_5715_bb51_831fbbf7fc88" comment="milleleaf node cdaa2819-62d0-5715-bb51-831fbbf7fc88">'Use Phase_Grid'!$V$166</definedName>
    <definedName name="ox_cdac8335_98d4_55ca_85d6_c1c88aa56bd9" comment="milleleaf node cdac8335-98d4-55ca-85d6-c1c88aa56bd9">'Use Phase_Grid'!$P$212</definedName>
    <definedName name="ox_cdb04b75_8895_5ffc_99a8_3b42badcc970" comment="milleleaf node cdb04b75-8895-5ffc-99a8-3b42badcc970">'Use Phase'!$AH$189</definedName>
    <definedName name="ox_cdb42bd4_0e1d_5e8e_91cb_d31e6f76770c" comment="milleleaf node cdb42bd4-0e1d-5e8e-91cb-d31e6f76770c">Production!$Z$50</definedName>
    <definedName name="ox_cdb56f42_1c91_5c73_a13a_03903ab3a7bd" comment="milleleaf node cdb56f42-1c91-5c73-a13a-03903ab3a7bd">'Heat map article'!$AZ$44</definedName>
    <definedName name="ox_cdb6307f_500c_5aac_8d40_c9ab2c74115b" comment="milleleaf node cdb6307f-500c-5aac-8d40-c9ab2c74115b">Recycling!$AC$129</definedName>
    <definedName name="ox_cdb7ba13_002e_5931_9ad8_3a890e72e794" comment="milleleaf node cdb7ba13-002e-5931-9ad8-3a890e72e794">Recycling!$AF$108</definedName>
    <definedName name="ox_cdbacd65_42c3_506c_bd57_1ed2a8552d2b" comment="milleleaf node cdbacd65-42c3-506c-bd57-1ed2a8552d2b">Resume_SensAnal!$N$42</definedName>
    <definedName name="ox_cdbeebd7_80f1_5531_8eb5_3e6814d51ebd" comment="milleleaf node cdbeebd7-80f1-5531-8eb5-3e6814d51ebd">'Use Phase_Grid'!$O$6</definedName>
    <definedName name="ox_cdc0cefe_92bb_5aea_9f16_9a9e3274bc9a" comment="milleleaf node cdc0cefe-92bb-5aea-9f16-9a9e3274bc9a">Recycling!$H$149</definedName>
    <definedName name="ox_cdc16ef0_3977_5f6f_856e_4e160c1842fa" comment="milleleaf node cdc16ef0-3977-5f6f-856e-4e160c1842fa">Recycling!$AR$77</definedName>
    <definedName name="ox_cdc3ef10_2fca_593d_9d41_ee3ec04e8113" comment="milleleaf node cdc3ef10-2fca-593d-9d41-ee3ec04e8113">'Heat map article'!$AA$34</definedName>
    <definedName name="ox_cdcb588c_2930_50c4_ab35_3fec2637c6a7" comment="milleleaf node cdcb588c-2930-50c4-ab35-3fec2637c6a7">'Use Phase_Grid'!$Q$118</definedName>
    <definedName name="ox_cdcc5993_5d86_5a3f_9611_9d18a4b286c6" comment="milleleaf node cdcc5993-5d86-5a3f-9611-9d18a4b286c6">Production!$AP$86</definedName>
    <definedName name="ox_cdcce173_aae8_56d4_a0e9_c14e36fdd2bd" comment="milleleaf node cdcce173-aae8-56d4-a0e9-c14e36fdd2bd">Resume_SensAnal!$AP$94</definedName>
    <definedName name="ox_cdcee5b3_ccd1_5fd0_ae53_13afe69efa66" comment="milleleaf node cdcee5b3-ccd1-5fd0-ae53-13afe69efa66">Resume_SensAnal!$AM$119</definedName>
    <definedName name="ox_cdd020e2_a10c_5d1a_8cec_0365be1684db" comment="milleleaf node cdd020e2-a10c-5d1a-8cec-0365be1684db">Resume_SensAnal!$D$194</definedName>
    <definedName name="ox_cdd24bb2_46b7_50c6_8cab_38f35fc3a8d0" comment="milleleaf node cdd24bb2-46b7-50c6-8cab-38f35fc3a8d0">'Heat map article'!$AR$20</definedName>
    <definedName name="ox_cddb57fc_8b0f_59a2_867a_1b7d037732ce" comment="milleleaf node cddb57fc-8b0f-59a2-867a-1b7d037732ce">Graphs!$O$6</definedName>
    <definedName name="ox_cdddcd0e_fcbf_5496_bc09_4f6f7bcf82be" comment="milleleaf node cdddcd0e-fcbf-5496-bc09-4f6f7bcf82be">'Use Phase'!$AK$253</definedName>
    <definedName name="ox_cddf79e1_3713_50a8_824f_1c48074f1e6a" comment="milleleaf node cddf79e1-3713-50a8-824f-1c48074f1e6a">'Use Phase_Grid'!$M$27</definedName>
    <definedName name="ox_cde1eceb_f9c2_5dcd_bd5b_5096fc5d2f95" comment="milleleaf node cde1eceb-f9c2-5dcd-bd5b-5096fc5d2f95">'Heat map article'!$AP$9</definedName>
    <definedName name="ox_cde22a15_adfa_5e6b_876e_79ce1e372762" comment="milleleaf node cde22a15-adfa-5e6b-876e-79ce1e372762">Production!$H$51</definedName>
    <definedName name="ox_cde2499d_74b9_532b_8056_ef881959bb1c" comment="milleleaf node cde2499d-74b9-532b-8056-ef881959bb1c">Resume_SensAnal!$AC$92</definedName>
    <definedName name="ox_cde4e5b7_3b63_5124_b69d_3f7d94fa41f2" comment="milleleaf node cde4e5b7-3b63-5124-b69d-3f7d94fa41f2">'Use Phase'!$U$203</definedName>
    <definedName name="ox_cde78435_d5ec_5fd0_b328_0adabc5b7973" comment="milleleaf node cde78435-d5ec-5fd0-b328-0adabc5b7973">Recycling!$S$103</definedName>
    <definedName name="ox_cde96cc3_73e7_52e9_a3c7_2d5054216766" comment="milleleaf node cde96cc3-73e7-52e9-a3c7-2d5054216766">'Use Phase'!$O$373</definedName>
    <definedName name="ox_cdea1302_6f12_5ecf_bb7b_70fd169efdca" comment="milleleaf node cdea1302-6f12-5ecf-bb7b-70fd169efdca">Resume_SensAnal!$Q$199</definedName>
    <definedName name="ox_cdea267b_b99c_57b2_a3e7_050d66d42014" comment="milleleaf node cdea267b-b99c-57b2-a3e7-050d66d42014">'Heat map article'!$AJ$13</definedName>
    <definedName name="ox_cdec8627_5fb4_57fd_9745_89dbacfe4267" comment="milleleaf node cdec8627-5fb4-57fd-9745-89dbacfe4267">'Use Phase_Grid'!$M$196</definedName>
    <definedName name="ox_cdefed78_554d_5d7f_b2c6_6a303b9b2483" comment="milleleaf node cdefed78-554d-5d7f-b2c6-6a303b9b2483">'Use Phase'!$AJ$164</definedName>
    <definedName name="ox_cdf0585c_69d2_525a_a0d8_5032f66825f9" comment="milleleaf node cdf0585c-69d2-525a-a0d8-5032f66825f9">'Heat map article'!$AI$130</definedName>
    <definedName name="ox_cdf1c00e_ca0d_5b5e_aa3a_3c99200b95bc" comment="milleleaf node cdf1c00e-ca0d-5b5e-aa3a-3c99200b95bc">'Use Phase'!$L$332</definedName>
    <definedName name="ox_cdf36aa0_9a18_5a07_a1ee_d46e68f1d923" comment="milleleaf node cdf36aa0-9a18-5a07-a1ee-d46e68f1d923">Production!$M$173</definedName>
    <definedName name="ox_cdf447bd_45e3_5b8f_8c4a_a5b303bd895b" comment="milleleaf node cdf447bd-45e3-5b8f-8c4a-a5b303bd895b">Graphs!$F$65</definedName>
    <definedName name="ox_cdf855d6_758b_560c_bd65_eed003c023fe" comment="milleleaf node cdf855d6-758b-560c-bd65-eed003c023fe">Recycling!$X$170</definedName>
    <definedName name="ox_cdf94f4a_cb0b_5e4d_b642_e5d296b408e9" comment="milleleaf node cdf94f4a-cb0b-5e4d-b642-e5d296b408e9">Recycling!$AK$145</definedName>
    <definedName name="ox_cdffbd45_2bdc_5321_9a22_4c72d68c4c84" comment="milleleaf node cdffbd45-2bdc-5321-9a22-4c72d68c4c84">Resume_SensAnal!$AM$37</definedName>
    <definedName name="ox_ce02efab_b712_595d_997b_3a81232c000f" comment="milleleaf node ce02efab-b712-595d-997b-3a81232c000f">Resume_SensAnal!$E$12</definedName>
    <definedName name="ox_ce04542f_c35a_5b5a_98ac_c4b2175ac5d3" comment="milleleaf node ce04542f-c35a-5b5a-98ac-c4b2175ac5d3">Production!$N$131</definedName>
    <definedName name="ox_ce059f86_c353_505b_9ada_74961fcdf41b" comment="milleleaf node ce059f86-c353-505b-9ada-74961fcdf41b">Resume_SensAnal!$E$104</definedName>
    <definedName name="ox_ce0a72a9_4479_5803_9353_70a219624c5f" comment="milleleaf node ce0a72a9-4479-5803-9353-70a219624c5f">'Use Phase'!$L$27</definedName>
    <definedName name="ox_ce0e1eb5_9191_5d60_9cb6_af84abc43b1a" comment="milleleaf node ce0e1eb5-9191-5d60-9cb6-af84abc43b1a">Graphs!$F$16</definedName>
    <definedName name="ox_ce0e5a68_b262_5be5_90dc_60bc33c40993" comment="milleleaf node ce0e5a68-b262-5be5-90dc-60bc33c40993">'Heat map article'!$D$129</definedName>
    <definedName name="ox_ce18f4c8_6ae5_5085_b5ba_20c04ad8935e" comment="milleleaf node ce18f4c8-6ae5-5085-b5ba-20c04ad8935e">'Use Phase_Grid'!$J$191</definedName>
    <definedName name="ox_ce19384d_dcc8_5051_bb8a_c42abab97b0f" comment="milleleaf node ce19384d-dcc8-5051-bb8a-c42abab97b0f">'Heat map article'!$AB$129</definedName>
    <definedName name="ox_ce1ccf2c_ff58_5e51_b5f4_d089f0bcea3a" comment="milleleaf node ce1ccf2c-ff58-5e51-b5f4-d089f0bcea3a">Resume_SensAnal!$Q$202</definedName>
    <definedName name="ox_ce1dde66_296c_5fb9_b94c_e62c0457fd10" comment="milleleaf node ce1dde66-296c-5fb9-b94c-e62c0457fd10">'Use Phase'!$D$46</definedName>
    <definedName name="ox_ce22bbcd_8af4_544d_81ba_90e0afa19cce" comment="milleleaf node ce22bbcd-8af4-544d-81ba-90e0afa19cce">Graphs!$M$48</definedName>
    <definedName name="ox_ce263068_7a5d_5d43_b22f_a514fd003c00" comment="milleleaf node ce263068-7a5d-5d43-b22f-a514fd003c00">'Use Phase'!$R$245</definedName>
    <definedName name="ox_ce2659c3_92d7_5fe7_b508_ed5b294fdc3f" comment="milleleaf node ce2659c3-92d7-5fe7-b508-ed5b294fdc3f">'Heat map article'!$AB$107</definedName>
    <definedName name="ox_ce269e2a_21be_5d7d_b43a_60e407ebc94b" comment="milleleaf node ce269e2a-21be-5d7d-b43a-60e407ebc94b">Resume_SensAnal!$K$106</definedName>
    <definedName name="ox_ce26f065_50ea_516b_b7d8_fc99d1ed02e7" comment="milleleaf node ce26f065-50ea-516b-b7d8-fc99d1ed02e7">'Use Phase'!$AH$262</definedName>
    <definedName name="ox_ce270446_f0c6_56c6_b676_d023f0442e69" comment="milleleaf node ce270446-f0c6-56c6-b676-d023f0442e69">'Use Phase'!$AF$168</definedName>
    <definedName name="ox_ce2a8e74_36e9_504d_8c9e_4dff332b94ff" comment="milleleaf node ce2a8e74-36e9-504d-8c9e-4dff332b94ff">Resume_SensAnal!$AG$45</definedName>
    <definedName name="ox_ce2bfa29_3611_597f_8e17_3a09b61150e5" comment="milleleaf node ce2bfa29-3611-597f-8e17-3a09b61150e5">'Use Phase'!$J$286</definedName>
    <definedName name="ox_ce2c75b8_52d2_55b2_822c_6319f8412792" comment="milleleaf node ce2c75b8-52d2-55b2-822c-6319f8412792">Production!$AT$57</definedName>
    <definedName name="ox_ce2d3d52_059e_53f3_b48e_bd4d2210d647" comment="milleleaf node ce2d3d52-059e-53f3-b48e-bd4d2210d647">'Use Phase'!$U$288</definedName>
    <definedName name="ox_ce32a881_1348_538c_8771_df12c157c451" comment="milleleaf node ce32a881-1348-538c-8771-df12c157c451">'Use Phase'!$M$90</definedName>
    <definedName name="ox_ce34d09f_130e_58be_9d2c_349a3fbc60e3" comment="milleleaf node ce34d09f-130e-58be-9d2c-349a3fbc60e3">'Use Phase'!$K$244</definedName>
    <definedName name="ox_ce3d4356_26b8_51f4_ad96_f45b92ef7131" comment="milleleaf node ce3d4356-26b8-51f4-ad96-f45b92ef7131">'Heat map article'!$AG$37</definedName>
    <definedName name="ox_ce3e7a1f_6661_5c42_b153_63ccb9b16bdf" comment="milleleaf node ce3e7a1f-6661-5c42-b153-63ccb9b16bdf">'Use Phase_Grid'!$L$110</definedName>
    <definedName name="ox_ce4144e3_26cb_5aa8_81e7_951d20b2193a" comment="milleleaf node ce4144e3-26cb-5aa8-81e7-951d20b2193a">'Heat map article'!$AQ$37</definedName>
    <definedName name="ox_ce4684d1_76ce_52a0_b1d5_1e6132a34d1d" comment="milleleaf node ce4684d1-76ce-52a0-b1d5-1e6132a34d1d">'Use Phase'!$U$181</definedName>
    <definedName name="ox_ce494d4f_b095_5d17_9ef4_332d638126f0" comment="milleleaf node ce494d4f-b095-5d17-9ef4-332d638126f0">'Use Phase'!$N$53</definedName>
    <definedName name="ox_ce5a939b_63c9_5ee7_9059_4cf348966df4" comment="milleleaf node ce5a939b-63c9-5ee7-9059-4cf348966df4">'Use Phase'!$K$210</definedName>
    <definedName name="ox_ce5afb9d_bcfa_58d9_95bc_c5f8ca984348" comment="milleleaf node ce5afb9d-bcfa-58d9-95bc-c5f8ca984348">'Heat map article'!$X$60</definedName>
    <definedName name="ox_ce5bf19c_8ab6_53f0_9390_74de5ff1648e" comment="milleleaf node ce5bf19c-8ab6-53f0-9390-74de5ff1648e">'Use Phase'!$K$278</definedName>
    <definedName name="ox_ce61b866_19cd_586a_bae6_a150f068a4a1" comment="milleleaf node ce61b866-19cd-586a-bae6-a150f068a4a1">Recycling!$AG$187</definedName>
    <definedName name="ox_ce64f9e5_8670_5295_9e80_003fb3322c28" comment="milleleaf node ce64f9e5-8670-5295-9e80-003fb3322c28">Recycling!$AM$113</definedName>
    <definedName name="ox_ce6a7d1b_c7b3_53ee_bd0e_c15ba925db8f" comment="milleleaf node ce6a7d1b-c7b3-53ee-bd0e-c15ba925db8f">'Use Phase'!$L$50</definedName>
    <definedName name="ox_ce6d7210_ed6e_5836_962e_fb2560b44154" comment="milleleaf node ce6d7210-ed6e-5836-962e-fb2560b44154">'Use Phase'!$AE$192</definedName>
    <definedName name="ox_ce6f1836_2895_57f0_a6e4_5fcfb428a636" comment="milleleaf node ce6f1836-2895-57f0-a6e4-5fcfb428a636">Recycling!$AV$307</definedName>
    <definedName name="ox_ce781d4e_4abb_5a1b_afd2_f36850aff7c6" comment="milleleaf node ce781d4e-4abb-5a1b-afd2-f36850aff7c6">'Heat map article'!$AA$23</definedName>
    <definedName name="ox_ce812f59_9fb6_5edf_8aa0_a4972314b2dd" comment="milleleaf node ce812f59-9fb6-5edf-8aa0-a4972314b2dd">'Use Phase_Grid'!$R$114</definedName>
    <definedName name="ox_ce827c2f_af97_5ac6_be1d_dc66e61d160e" comment="milleleaf node ce827c2f-af97-5ac6-be1d-dc66e61d160e">'Use Phase'!$Q$338</definedName>
    <definedName name="ox_ce86fa7d_44a4_5ef6_9f38_9035bba62332" comment="milleleaf node ce86fa7d-44a4-5ef6-9f38-9035bba62332">'Heat map article'!$H$13</definedName>
    <definedName name="ox_ce8735a1_2964_50ae_bc42_ac9efacdd424" comment="milleleaf node ce8735a1-2964-50ae-bc42-ac9efacdd424">Recycling!$BI$106</definedName>
    <definedName name="ox_ce899e59_dd5a_51ca_9a55_1e79183ad86a" comment="milleleaf node ce899e59-dd5a-51ca-9a55-1e79183ad86a">Resume_SensAnal!$AL$67</definedName>
    <definedName name="ox_ce89b0f5_450a_5925_a16e_e7f9d3b72ba6" comment="milleleaf node ce89b0f5-450a-5925-a16e-e7f9d3b72ba6">Production!$R$14</definedName>
    <definedName name="ox_ce8ee13d_fd01_581b_add3_2f55a84b1c4a" comment="milleleaf node ce8ee13d-fd01-581b-add3-2f55a84b1c4a">Resume_SensAnal!$AI$75</definedName>
    <definedName name="ox_ce9099d1_a279_5c4c_8f0a_f808800eff43" comment="milleleaf node ce9099d1-a279-5c4c-8f0a-f808800eff43">Resume_SensAnal!$AO$102</definedName>
    <definedName name="ox_ce98228d_ec4e_5a4d_b18f_33a415a86903" comment="milleleaf node ce98228d-ec4e-5a4d-b18f-33a415a86903">Recycling!$V$106</definedName>
    <definedName name="ox_ce98d775_cdf1_53d1_8106_24db2ac835ee" comment="milleleaf node ce98d775-cdf1-53d1-8106-24db2ac835ee">'Heat map article'!$X$20</definedName>
    <definedName name="ox_ce9a8b2d_5558_53d5_ad6a_7d2c32de3ea1" comment="milleleaf node ce9a8b2d-5558-53d5-ad6a-7d2c32de3ea1">Recycling!$AB$101</definedName>
    <definedName name="ox_ce9d0b74_adc6_5fd5_b11b_464144563a4d" comment="milleleaf node ce9d0b74-adc6-5fd5-b11b-464144563a4d">'Use Phase'!$V$307</definedName>
    <definedName name="ox_ce9d4fdd_1cd6_5886_a24c_30ba6cf9d3a7" comment="milleleaf node ce9d4fdd-1cd6-5886-a24c-30ba6cf9d3a7">Recycling!$AR$66</definedName>
    <definedName name="ox_ce9e9b53_4018_5be1_9375_4b639b4943ca" comment="milleleaf node ce9e9b53-4018-5be1-9375-4b639b4943ca">Graphs!$G$46</definedName>
    <definedName name="ox_cea17daa_bcf9_5827_a8a0_c1e3a67f3c87" comment="milleleaf node cea17daa-bcf9-5827-a8a0-c1e3a67f3c87">'Heat map article'!$AJ$150</definedName>
    <definedName name="ox_cea7dbec_b5b9_5403_9d2a_4d2c3a4f9724" comment="milleleaf node cea7dbec-b5b9-5403-9d2a-4d2c3a4f9724">'Use Phase'!$R$112</definedName>
    <definedName name="ox_ceaac3cf_329c_5db4_99a1_1a17b8d7b953" comment="milleleaf node ceaac3cf-329c-5db4-99a1-1a17b8d7b953">Resume_SensAnal!$E$150</definedName>
    <definedName name="ox_ceabd89b_93d9_5aa5_a8bc_3ccd9e6fafb2" comment="milleleaf node ceabd89b-93d9-5aa5-a8bc-3ccd9e6fafb2">Whisker_Sens!$E$55</definedName>
    <definedName name="ox_ceac4ba9_92e0_5dd0_96f1_a06ab965e60f" comment="milleleaf node ceac4ba9-92e0-5dd0-96f1-a06ab965e60f">Graphs!$C$33</definedName>
    <definedName name="ox_cebad2e2_eeeb_51ce_8bb7_c788092e0a0a" comment="milleleaf node cebad2e2-eeeb-51ce-8bb7-c788092e0a0a">Resume_SensAnal!$J$95</definedName>
    <definedName name="ox_cebd9052_216b_5a2d_aeb3_09b27d178d0c" comment="milleleaf node cebd9052-216b-5a2d-aeb3-09b27d178d0c">'Heat map article'!$AI$16</definedName>
    <definedName name="ox_cebe0bb4_b594_5116_8556_10fe75720edc" comment="milleleaf node cebe0bb4-b594-5116-8556-10fe75720edc">'Use Phase'!$AI$171</definedName>
    <definedName name="ox_cebf3c11_0fec_5626_a127_cbcaa8e4996f" comment="milleleaf node cebf3c11-0fec-5626-a127-cbcaa8e4996f">Recycling!$U$101</definedName>
    <definedName name="ox_cec4684f_317b_5eb0_9fcf_dc519795c81a" comment="milleleaf node cec4684f-317b-5eb0-9fcf-dc519795c81a">Resume_SensAnal!$N$127</definedName>
    <definedName name="ox_cec46edb_a5c8_5167_a58a_b3ab8cc0a615" comment="milleleaf node cec46edb-a5c8-5167-a58a-b3ab8cc0a615">'Use Phase'!$M$4</definedName>
    <definedName name="ox_cec5ff17_3b64_5705_a1d8_4034a2df3718" comment="milleleaf node cec5ff17-3b64-5705-a1d8-4034a2df3718">'Use Phase_Grid'!$N$159</definedName>
    <definedName name="ox_ced08013_5cf5_53a4_bd12_b2cd8e8d0d14" comment="milleleaf node ced08013-5cf5-53a4-bd12-b2cd8e8d0d14">'Heat map article'!$AD$21</definedName>
    <definedName name="ox_ced68257_f622_5fe2_9b94_e817470b94f5" comment="milleleaf node ced68257-f622-5fe2-9b94-e817470b94f5">'Heat map article'!$H$142</definedName>
    <definedName name="ox_ced72964_4755_574d_8b4c_b01745cda3d9" comment="milleleaf node ced72964-4755-574d-8b4c-b01745cda3d9">Resume_SensAnal!$H$130</definedName>
    <definedName name="ox_ced77870_1cef_55f8_9a73_13dd5e49ce80" comment="milleleaf node ced77870-1cef-55f8-9a73-13dd5e49ce80">'Use Phase'!$AI$183</definedName>
    <definedName name="ox_ceda33ae_2e72_5c82_98db_d95a83f34630" comment="milleleaf node ceda33ae-2e72-5c82-98db-d95a83f34630">'Heat map article'!$R$104</definedName>
    <definedName name="ox_cedf9207_9a5c_542b_bb5a_cc7bba3d89a9" comment="milleleaf node cedf9207-9a5c-542b-bb5a-cc7bba3d89a9">'Use Phase'!$N$313</definedName>
    <definedName name="ox_cee0c041_3af4_52c2_8aa0_87e6b6d2f69b" comment="milleleaf node cee0c041-3af4-52c2-8aa0-87e6b6d2f69b">Resume_SensAnal!$S$12</definedName>
    <definedName name="ox_cee3b8ab_0ba1_5305_b0b4_8e455bfbea22" comment="milleleaf node cee3b8ab-0ba1-5305-b0b4-8e455bfbea22">'Use Phase_Grid'!$L$205</definedName>
    <definedName name="ox_cee3c33e_c211_5d10_9560_180ea18548ce" comment="milleleaf node cee3c33e-c211-5d10-9560-180ea18548ce">'Use Phase'!$K$10</definedName>
    <definedName name="ox_cee54ddf_500f_5078_bca6_8a8c2844ef84" comment="milleleaf node cee54ddf-500f-5078-bca6-8a8c2844ef84">'Use Phase'!$AI$292</definedName>
    <definedName name="ox_cee77a52_e50f_57eb_bad4_827edb3b704b" comment="milleleaf node cee77a52-e50f-57eb-bad4-827edb3b704b">Resume_SensAnal!$S$191</definedName>
    <definedName name="ox_cee8359f_877f_5519_9ce5_12ae34ff96c7" comment="milleleaf node cee8359f-877f-5519-9ce5-12ae34ff96c7">'Use Phase'!$O$344</definedName>
    <definedName name="ox_ceeba0ab_d22c_538a_8772_fabe39a12b2f" comment="milleleaf node ceeba0ab-d22c-538a-8772-fabe39a12b2f">Resume_SensAnal!$O$73</definedName>
    <definedName name="ox_ceec1a6d_f474_5b31_970d_89f5f286ee21" comment="milleleaf node ceec1a6d-f474-5b31-970d-89f5f286ee21">Recycling!$V$130</definedName>
    <definedName name="ox_ceecb15e_afcc_5678_b20f_5e5415c4d469" comment="milleleaf node ceecb15e-afcc-5678-b20f-5e5415c4d469">Graphs!$M$26</definedName>
    <definedName name="ox_ceef3ce2_db76_55bb_8391_3f073895cf2a" comment="milleleaf node ceef3ce2-db76-55bb-8391-3f073895cf2a">Resume_SensAnal!$Q$221</definedName>
    <definedName name="ox_ceef57b7_1ce5_5e39_b056_a1bc84b1fa2a" comment="milleleaf node ceef57b7-1ce5-5e39-b056-a1bc84b1fa2a">Resume_SensAnal!$H$127</definedName>
    <definedName name="ox_cef1f37f_d4ec_56d9_b9eb_310e12d44dd2" comment="milleleaf node cef1f37f-d4ec-56d9-b9eb-310e12d44dd2">'Use Phase'!$J$157</definedName>
    <definedName name="ox_cef1f676_bb1b_5c8e_b237_ae4b88516196" comment="milleleaf node cef1f676-bb1b-5c8e-b237-ae4b88516196">'Heat map article'!$R$105</definedName>
    <definedName name="ox_cef4d875_5712_5bac_924f_c36501249940" comment="milleleaf node cef4d875-5712-5bac-924f-c36501249940">'Use Phase'!$P$306</definedName>
    <definedName name="ox_cefe26dd_c115_5516_972a_ec6c8b54c177" comment="milleleaf node cefe26dd-c115-5516-972a-ec6c8b54c177">Production!$BE$220</definedName>
    <definedName name="ox_cf01b740_e972_50c3_a012_381c88134657" comment="milleleaf node cf01b740-e972-50c3-a012-381c88134657">Recycling!$BG$104</definedName>
    <definedName name="ox_cf0620a1_dbd6_595e_93de_9f2c016b151d" comment="milleleaf node cf0620a1-dbd6-595e-93de-9f2c016b151d">Resume_SensAnal!$AH$69</definedName>
    <definedName name="ox_cf06d683_df24_5648_8574_f66bf6086b11" comment="milleleaf node cf06d683-df24-5648-8574-f66bf6086b11">'Heat map article'!$V$13</definedName>
    <definedName name="ox_cf079983_51b0_5cb3_a267_db6bb2e0be65" comment="milleleaf node cf079983-51b0-5cb3-a267-db6bb2e0be65">Production!$D$4</definedName>
    <definedName name="ox_cf0824e0_e80a_58f3_8a02_0a795079cd38" comment="milleleaf node cf0824e0-e80a-58f3-8a02-0a795079cd38">'Heat map article'!$V$26</definedName>
    <definedName name="ox_cf0a364b_e4d1_5ba7_b704_e322af54dd1c" comment="milleleaf node cf0a364b-e4d1-5ba7-b704-e322af54dd1c">'Use Phase'!$W$173</definedName>
    <definedName name="ox_cf0aa5f2_19fe_5b99_bf11_5510c9474ff6" comment="milleleaf node cf0aa5f2-19fe-5b99-bf11-5510c9474ff6">Production!$G$204</definedName>
    <definedName name="ox_cf0c6d5b_1e97_5765_9670_1d5d1675a893" comment="milleleaf node cf0c6d5b-1e97-5765-9670-1d5d1675a893">Resume_SensAnal!$K$155</definedName>
    <definedName name="ox_cf0fbc77_ccd7_51cd_b992_0bc2515df549" comment="milleleaf node cf0fbc77-ccd7-51cd-b992-0bc2515df549">Resume_SensAnal!$I$13</definedName>
    <definedName name="ox_cf1032a8_1076_5368_9aba_a05816ea2870" comment="milleleaf node cf1032a8-1076-5368-9aba-a05816ea2870">Production!$AV$152</definedName>
    <definedName name="ox_cf111784_98b5_5f5d_8dbf_767775055272" comment="milleleaf node cf111784-98b5-5f5d-8dbf-767775055272">Recycling!$AO$152</definedName>
    <definedName name="ox_cf1499a5_6fc9_5049_bcf3_95499d06c322" comment="milleleaf node cf1499a5-6fc9-5049-bcf3-95499d06c322">Resume_SensAnal!$J$157</definedName>
    <definedName name="ox_cf14ad38_9643_5612_b84c_8ce0e4e11bb0" comment="milleleaf node cf14ad38-9643-5612-b84c-8ce0e4e11bb0">Recycling!$AQ$165</definedName>
    <definedName name="ox_cf14c455_bfc4_5e44_b6fe_1ddcc6b98322" comment="milleleaf node cf14c455-bfc4-5e44-b6fe-1ddcc6b98322">'Use Phase'!$M$104</definedName>
    <definedName name="ox_cf1532c9_25da_51bb_a958_29140fe7e893" comment="milleleaf node cf1532c9-25da-51bb-a958-29140fe7e893">'Heat map article'!$AI$45</definedName>
    <definedName name="ox_cf155de6_39c8_57b3_bf56_a697ce1e683a" comment="milleleaf node cf155de6-39c8-57b3-bf56-a697ce1e683a">'Heat map article'!$N$139</definedName>
    <definedName name="ox_cf1ca7a1_9a72_59a0_8767_475cfb95c189" comment="milleleaf node cf1ca7a1-9a72-59a0-8767-475cfb95c189">Recycling!$S$184</definedName>
    <definedName name="ox_cf1dfd87_e13a_5a7a_be33_80dc21bedaef" comment="milleleaf node cf1dfd87-e13a-5a7a-be33-80dc21bedaef">'Heat map article'!$E$18</definedName>
    <definedName name="ox_cf1e07df_58c1_5b26_afb8_5ae2c0eced24" comment="milleleaf node cf1e07df-58c1-5b26-afb8-5ae2c0eced24">'Heat map article'!$Q$9</definedName>
    <definedName name="ox_cf1edd46_3601_551c_ab16_e1d4446709d5" comment="milleleaf node cf1edd46-3601-551c-ab16-e1d4446709d5">Production!$BN$48</definedName>
    <definedName name="ox_cf261ffa_b8e2_5087_a405_730a006c69b0" comment="milleleaf node cf261ffa-b8e2-5087-a405-730a006c69b0">'Use Phase_Grid'!$M$239</definedName>
    <definedName name="ox_cf37f40f_905b_5dae_b954_03f13781aea3" comment="milleleaf node cf37f40f-905b-5dae-b954-03f13781aea3">Recycling!$CC$116</definedName>
    <definedName name="ox_cf397700_0365_5ceb_9f0e_b70f98cf3eed" comment="milleleaf node cf397700-0365-5ceb-9f0e-b70f98cf3eed">Production!$AT$4</definedName>
    <definedName name="ox_cf3ce467_e0e5_59db_bb58_44dd654b47d1" comment="milleleaf node cf3ce467-e0e5-59db-bb58-44dd654b47d1">Graphs!$Q$43</definedName>
    <definedName name="ox_cf49862e_4689_55f2_903e_b50ea1bf38fc" comment="milleleaf node cf49862e-4689-55f2-903e-b50ea1bf38fc">'Use Phase'!$M$376</definedName>
    <definedName name="ox_cf4da728_65a2_5fed_b9d5_8226cc0fc370" comment="milleleaf node cf4da728-65a2-5fed-b9d5-8226cc0fc370">'Use Phase_Grid'!$W$142</definedName>
    <definedName name="ox_cf56d9ce_a781_5de2_ae7f_2241e0230d14" comment="milleleaf node cf56d9ce-a781-5de2-ae7f-2241e0230d14">'Heat map article'!$AF$64</definedName>
    <definedName name="ox_cf58dfaf_cf9d_5527_b404_24e505a8d5a1" comment="milleleaf node cf58dfaf-cf9d-5527-b404-24e505a8d5a1">Recycling!$P$103</definedName>
    <definedName name="ox_cf595cd3_f4f9_557b_b9d4_3650faa06a94" comment="milleleaf node cf595cd3-f4f9-557b-b9d4-3650faa06a94">'Use Phase'!$R$207</definedName>
    <definedName name="ox_cf5a8c5d_7ab2_5583_9766_c9dc345fa95a" comment="milleleaf node cf5a8c5d-7ab2-5583-9766-c9dc345fa95a">Recycling!$AV$308</definedName>
    <definedName name="ox_cf5b0c87_5349_5831_b101_448218a2cf84" comment="milleleaf node cf5b0c87-5349-5831-b101-448218a2cf84">Graphs!$N$13</definedName>
    <definedName name="ox_cf626346_8c3c_545c_80dd_d2339613a0c8" comment="milleleaf node cf626346-8c3c-545c-80dd-d2339613a0c8">'Use Phase_Grid'!$K$39</definedName>
    <definedName name="ox_cf672edc_05b9_57f6_8785_e1d0450cfbbf" comment="milleleaf node cf672edc-05b9-57f6-8785-e1d0450cfbbf">'Use Phase'!$S$140</definedName>
    <definedName name="ox_cf677f1f_75a5_59f9_b972_eab5338b540a" comment="milleleaf node cf677f1f-75a5-59f9-b972-eab5338b540a">Recycling!$AN$95</definedName>
    <definedName name="ox_cf68d5a7_da38_5655_a8d2_eaf4f37737cf" comment="milleleaf node cf68d5a7-da38-5655-a8d2-eaf4f37737cf">'Use Phase'!$S$281</definedName>
    <definedName name="ox_cf69b592_b85c_5dba_aa68_a7680d9260c9" comment="milleleaf node cf69b592-b85c-5dba-aa68-a7680d9260c9">Resume_SensAnal!$P$202</definedName>
    <definedName name="ox_cf6c1ff0_4902_5676_a2f5_96023f5be706" comment="milleleaf node cf6c1ff0-4902-5676-a2f5-96023f5be706">Recycling!$BG$110</definedName>
    <definedName name="ox_cf6cc7de_9ba0_5dcf_94e3_9cb5d70a7790" comment="milleleaf node cf6cc7de-9ba0-5dcf-94e3-9cb5d70a7790">'Use Phase'!$V$296</definedName>
    <definedName name="ox_cf769e9d_4beb_56bb_b0b9_fba23d99a0e1" comment="milleleaf node cf769e9d-4beb-56bb-b0b9-fba23d99a0e1">'Use Phase'!$L$11</definedName>
    <definedName name="ox_cf7b50d8_c3b7_5436_88fd_0addd20b5b91" comment="milleleaf node cf7b50d8-c3b7-5436-88fd-0addd20b5b91">'Use Phase'!$P$209</definedName>
    <definedName name="ox_cf7ebe40_6721_5ad9_ba0a_d7f741e3e6f3" comment="milleleaf node cf7ebe40-6721-5ad9-ba0a-d7f741e3e6f3">'Heat map article'!$V$54</definedName>
    <definedName name="ox_cf7fa58f_6c90_5120_ba60_46048f60022f" comment="milleleaf node cf7fa58f-6c90-5120-ba60-46048f60022f">'Use Phase_Grid'!$K$30</definedName>
    <definedName name="ox_cf857c0d_0888_5f45_b8c7_c70c40f98b04" comment="milleleaf node cf857c0d-0888-5f45-b8c7-c70c40f98b04">Resume_SensAnal!$AC$105</definedName>
    <definedName name="ox_cf880310_fb28_5301_8f47_4d5dee893bb3" comment="milleleaf node cf880310-fb28-5301-8f47-4d5dee893bb3">'Heat map article'!$U$50</definedName>
    <definedName name="ox_cf89282b_6de1_5d85_8630_6131b1c5965e" comment="milleleaf node cf89282b-6de1-5d85-8630-6131b1c5965e">'Use Phase_Grid'!$C$14</definedName>
    <definedName name="ox_cf89efe1_ad85_597f_be70_f088ea0f5f04" comment="milleleaf node cf89efe1-ad85-597f-be70-f088ea0f5f04">'Use Phase'!$AF$307</definedName>
    <definedName name="ox_cf8acadd_b925_5e1e_a4ea_6dc7bc982e8b" comment="milleleaf node cf8acadd-b925-5e1e-a4ea-6dc7bc982e8b">Graphs!$G$21</definedName>
    <definedName name="ox_cf8b1916_a3bd_51de_a43c_6349755f32b2" comment="milleleaf node cf8b1916-a3bd-51de-a43c-6349755f32b2">Resume_SensAnal!$H$201</definedName>
    <definedName name="ox_cf8b4052_84ab_5b7e_a580_a42ef08868ab" comment="milleleaf node cf8b4052-84ab-5b7e-a580-a42ef08868ab">Resume_SensAnal!$F$202</definedName>
    <definedName name="ox_cf8c9209_df2e_51c5_b7cf_eacab3ed1107" comment="milleleaf node cf8c9209-df2e-51c5-b7cf-eacab3ed1107">'Heat map article'!$M$144</definedName>
    <definedName name="ox_cf8d9469_7205_559c_a86b_decb728e5c0a" comment="milleleaf node cf8d9469-7205-559c-a86b-decb728e5c0a">Resume_SensAnal!$M$45</definedName>
    <definedName name="ox_cf8e7240_5a4c_5a02_877c_8fdd93d85302" comment="milleleaf node cf8e7240-5a4c-5a02-877c-8fdd93d85302">Production!$Y$52</definedName>
    <definedName name="ox_cf910e7e_481a_5a5b_9a24_d1936621c3e4" comment="milleleaf node cf910e7e-481a-5a5b-9a24-d1936621c3e4">'Use Phase'!$V$345</definedName>
    <definedName name="ox_cf915536_e373_5d81_9376_c01f30b3c446" comment="milleleaf node cf915536-e373-5d81-9376-c01f30b3c446">Resume_SensAnal!$AI$77</definedName>
    <definedName name="ox_cf917685_16ec_52f6_a2a5_976d0d83c205" comment="milleleaf node cf917685-16ec-52f6-a2a5-976d0d83c205">Production!$S$73</definedName>
    <definedName name="ox_cf937061_f25f_5600_b241_95d4e97194ae" comment="milleleaf node cf937061-f25f-5600-b241-95d4e97194ae">'Heat map article'!$M$9</definedName>
    <definedName name="ox_cf93e1a8_a739_5aa6_a581_f7f7bb2f0492" comment="milleleaf node cf93e1a8-a739-5aa6-a581-f7f7bb2f0492">Recycling!$AV$12</definedName>
    <definedName name="ox_cf98055e_c29c_5ae9_a88e_b1315c0413d7" comment="milleleaf node cf98055e-c29c-5ae9-a88e-b1315c0413d7">'Heat map article'!$AF$97</definedName>
    <definedName name="ox_cf99606e_3e2d_5ebc_89b1_7be7922d399b" comment="milleleaf node cf99606e-3e2d-5ebc-89b1-7be7922d399b">'Use Phase'!$M$35</definedName>
    <definedName name="ox_cf9af470_ea91_5393_89b1_1cb3067ba905" comment="milleleaf node cf9af470-ea91-5393-89b1-1cb3067ba905">Recycling!$AP$314</definedName>
    <definedName name="ox_cf9cc576_6008_5adb_b00d_b278213fa568" comment="milleleaf node cf9cc576-6008-5adb-b00d-b278213fa568">Graphs!$B$12</definedName>
    <definedName name="ox_cf9f345a_0c01_5377_9388_13c420746541" comment="milleleaf node cf9f345a-0c01-5377-9388-13c420746541">'Use Phase'!$AJ$253</definedName>
    <definedName name="ox_cf9f3ea4_be02_56a0_a79f_c0603869d99d" comment="milleleaf node cf9f3ea4-be02-56a0-a79f-c0603869d99d">Recycling!$AC$176</definedName>
    <definedName name="ox_cf9f4946_4481_5692_ac43_3eee50ed83a4" comment="milleleaf node cf9f4946-4481-5692-ac43-3eee50ed83a4">Resume_SensAnal!$AF$65</definedName>
    <definedName name="ox_cfa3f790_b938_59a8_a682_c58f987a9cdf" comment="milleleaf node cfa3f790-b938-59a8-a682-c58f987a9cdf">'Use Phase'!$R$49</definedName>
    <definedName name="ox_cfa82f43_ffde_5953_a1e1_5170cdcb51a3" comment="milleleaf node cfa82f43-ffde-5953-a1e1-5170cdcb51a3">'Use Phase'!$AI$328</definedName>
    <definedName name="ox_cfac8e8c_3af9_59d4_ab27_55f40e1bf6ed" comment="milleleaf node cfac8e8c-3af9-59d4-ab27-55f40e1bf6ed">'Use Phase'!$AE$329</definedName>
    <definedName name="ox_cfad4618_514e_50d6_b883_3db8534762f9" comment="milleleaf node cfad4618-514e-50d6-b883-3db8534762f9">Recycling!$AB$187</definedName>
    <definedName name="ox_cfae9c6c_7e62_54a3_a3cc_c2dfeade0b2a" comment="milleleaf node cfae9c6c-7e62-54a3-a3cc-c2dfeade0b2a">Recycling!$BO$333</definedName>
    <definedName name="ox_cfb2f6f4_d907_582d_8a87_991d255365cb" comment="milleleaf node cfb2f6f4-d907-582d-8a87-991d255365cb">'Use Phase'!$M$342</definedName>
    <definedName name="ox_cfb55d81_1fd0_5c21_9898_90dbf857b648" comment="milleleaf node cfb55d81-1fd0-5c21-9898-90dbf857b648">Recycling!$BQ$302</definedName>
    <definedName name="ox_cfb6b1e4_9b26_5387_aa7c_d5cbdf0be717" comment="milleleaf node cfb6b1e4-9b26-5387-aa7c-d5cbdf0be717">Resume_SensAnal!$X$13</definedName>
    <definedName name="ox_cfbb24a2_6fc3_5531_8422_ac9fd77f2e6d" comment="milleleaf node cfbb24a2-6fc3-5531-8422-ac9fd77f2e6d">Production!$D$29</definedName>
    <definedName name="ox_cfc3365c_2a33_597d_8d1e_7625b91b844a" comment="milleleaf node cfc3365c-2a33-597d-8d1e-7625b91b844a">'Use Phase_Grid'!$S$185</definedName>
    <definedName name="ox_cfca8354_21ff_5eda_b946_f23b12093557" comment="milleleaf node cfca8354-21ff-5eda-b946-f23b12093557">'Use Phase'!$O$242</definedName>
    <definedName name="ox_cfcc900e_a18d_5cd1_97a4_f0a549c2171c" comment="milleleaf node cfcc900e-a18d-5cd1-97a4-f0a549c2171c">'Use Phase'!$AJ$222</definedName>
    <definedName name="ox_cfcecff0_1e9c_54ee_8d03_0893c376420e" comment="milleleaf node cfcecff0-1e9c-54ee-8d03-0893c376420e">'Heat map article'!$AE$12</definedName>
    <definedName name="ox_cfd0d961_f9ab_5e53_9e0a_065687f69330" comment="milleleaf node cfd0d961-f9ab-5e53-9e0a-065687f69330">'Heat map article'!$BA$13</definedName>
    <definedName name="ox_cfd1668b_74e0_5bbe_8a00_2d3ee85a2245" comment="milleleaf node cfd1668b-74e0-5bbe-8a00-2d3ee85a2245">'Use Phase'!$T$316</definedName>
    <definedName name="ox_cfd35a34_8d87_5007_8c0b_1fa1a2ac3577" comment="milleleaf node cfd35a34-8d87-5007-8c0b-1fa1a2ac3577">Resume_SensAnal!$J$96</definedName>
    <definedName name="ox_cfd44d0d_1494_58e2_bbe5_4d94bada13d4" comment="milleleaf node cfd44d0d-1494-58e2-bbe5-4d94bada13d4">Graphs!$L$21</definedName>
    <definedName name="ox_cfd70ac4_3bf2_52fb_9700_eee5acece1b7" comment="milleleaf node cfd70ac4-3bf2-52fb-9700-eee5acece1b7">Recycling!$AX$152</definedName>
    <definedName name="ox_cfd7b94d_b217_540a_8f42_80dd83c06d78" comment="milleleaf node cfd7b94d-b217-540a-8f42-80dd83c06d78">'Use Phase'!$L$71</definedName>
    <definedName name="ox_cfd8176e_c7bc_5c76_862b_4039eb873d11" comment="milleleaf node cfd8176e-c7bc-5c76-862b-4039eb873d11">'Use Phase'!$M$165</definedName>
    <definedName name="ox_cfdd95ad_595e_5d61_ad00_1ea67559829d" comment="milleleaf node cfdd95ad-595e-5d61-ad00-1ea67559829d">'Heat map article'!$Y$105</definedName>
    <definedName name="ox_cfdf3031_3435_5da1_bd02_bf317f2c78d2" comment="milleleaf node cfdf3031-3435-5da1-bd02-bf317f2c78d2">'Use Phase'!$AJ$241</definedName>
    <definedName name="ox_cfe45a28_6bbe_52ca_86dc_ff5d9e481aa5" comment="milleleaf node cfe45a28-6bbe-52ca-86dc-ff5d9e481aa5">Recycling!$E$92</definedName>
    <definedName name="ox_cfe4d111_763c_571e_a9ed_79cd5cd8f1b9" comment="milleleaf node cfe4d111-763c-571e-a9ed-79cd5cd8f1b9">Resume_SensAnal!$H$221</definedName>
    <definedName name="ox_cfe79851_9ef5_5044_8709_56f9746726a9" comment="milleleaf node cfe79851-9ef5-5044-8709-56f9746726a9">Whisker_Sens!$C$18</definedName>
    <definedName name="ox_cfe860c4_2ede_5b7e_9140_5d03bcb472df" comment="milleleaf node cfe860c4-2ede-5b7e-9140-5d03bcb472df">'Use Phase_Grid'!$W$139</definedName>
    <definedName name="ox_cfeae8ac_7455_5e71_97ed_d9e28ed00499" comment="milleleaf node cfeae8ac-7455-5e71-97ed-d9e28ed00499">Resume_SensAnal!$AH$31</definedName>
    <definedName name="ox_cfeb3492_7851_517d_bab4_a812b5bec445" comment="milleleaf node cfeb3492-7851-517d-bab4-a812b5bec445">Production!$AJ$153</definedName>
    <definedName name="ox_cfeb43ac_2889_53f3_9b96_2999aca6b5c7" comment="milleleaf node cfeb43ac-2889-53f3-9b96-2999aca6b5c7">Recycling!$BJ$323</definedName>
    <definedName name="ox_cfeb7f5e_2ad6_5616_847b_709955ee309d" comment="milleleaf node cfeb7f5e-2ad6-5616-847b-709955ee309d">Recycling!$U$113</definedName>
    <definedName name="ox_cfec048f_c8e8_5ef0_8430_083a88e1e230" comment="milleleaf node cfec048f-c8e8-5ef0-8430-083a88e1e230">'Use Phase_Grid'!$P$138</definedName>
    <definedName name="ox_cfec65b9_7ef7_5f84_a3ca_39c9e31ae167" comment="milleleaf node cfec65b9-7ef7-5f84-a3ca-39c9e31ae167">Production!$H$66</definedName>
    <definedName name="ox_cfed81f8_d98d_51b5_9245_80be1f3667e9" comment="milleleaf node cfed81f8-d98d-51b5-9245-80be1f3667e9">'Use Phase'!$AJ$294</definedName>
    <definedName name="ox_cfee02d1_14ec_56df_91f8_c06494fc81c3" comment="milleleaf node cfee02d1-14ec-56df-91f8-c06494fc81c3">'Use Phase'!$P$387</definedName>
    <definedName name="ox_cfefa9ce_c46c_5d47_aa2d_73dfeb189e0c" comment="milleleaf node cfefa9ce-c46c-5d47-aa2d-73dfeb189e0c">'Use Phase'!$AH$149</definedName>
    <definedName name="ox_cfefc1b8_200c_5f2d_8423_e79f59bc23ed" comment="milleleaf node cfefc1b8-200c-5f2d-8423-e79f59bc23ed">'Use Phase'!$AH$164</definedName>
    <definedName name="ox_cff06457_4c1b_51ac_88e8_68a72e2ed6b5" comment="milleleaf node cff06457-4c1b-51ac-88e8-68a72e2ed6b5">'Use Phase'!$R$117</definedName>
    <definedName name="ox_cff3a091_409d_517b_92f6_33420ab397c6" comment="milleleaf node cff3a091-409d-517b-92f6-33420ab397c6">Resume_SensAnal!$AN$103</definedName>
    <definedName name="ox_cfffec87_49a9_5adf_9613_1cc0e5dd669b" comment="milleleaf node cfffec87-49a9-5adf-9613-1cc0e5dd669b">'Heat map article'!$N$154</definedName>
    <definedName name="ox_d0006ac2_9475_5970_8f3b_e72bb412592f" comment="milleleaf node d0006ac2-9475-5970-8f3b-e72bb412592f">Resume_SensAnal!$AI$86</definedName>
    <definedName name="ox_d00154fb_f669_59d0_9e85_9e8b50e38071" comment="milleleaf node d00154fb-f669-59d0-9e85-9e8b50e38071">'Use Phase'!$Q$183</definedName>
    <definedName name="ox_d00185d8_de72_5fd2_8f45_746f17d7e3e9" comment="milleleaf node d00185d8-de72-5fd2-8f45-746f17d7e3e9">Resume_SensAnal!$H$76</definedName>
    <definedName name="ox_d0071f90_c74d_58dc_82e5_d186f0ef99f2" comment="milleleaf node d0071f90-c74d-58dc-82e5-d186f0ef99f2">'Heat map article'!$AJ$126</definedName>
    <definedName name="ox_d0086d9e_84aa_5807_9240_94aead20c3fd" comment="milleleaf node d0086d9e-84aa-5807-9240-94aead20c3fd">'Heat map article'!$D$93</definedName>
    <definedName name="ox_d008c9cf_709a_54c7_8400_2a72a360f6e5" comment="milleleaf node d008c9cf-709a-54c7-8400-2a72a360f6e5">'Use Phase'!$P$274</definedName>
    <definedName name="ox_d00b3851_648f_51da_9eed_9c40fcde192d" comment="milleleaf node d00b3851-648f-51da-9eed-9c40fcde192d">'Use Phase'!$N$147</definedName>
    <definedName name="ox_d00c8b3f_e094_57ff_9aa9_1f7b61fe3e82" comment="milleleaf node d00c8b3f-e094-57ff-9aa9-1f7b61fe3e82">'Heat map article'!$V$62</definedName>
    <definedName name="ox_d00d66b6_dd96_5fbd_9374_faf929abb757" comment="milleleaf node d00d66b6-dd96-5fbd-9374-faf929abb757">'Use Phase'!$R$155</definedName>
    <definedName name="ox_d00ea806_efe8_58d8_86d1_ff91c5f2cc18" comment="milleleaf node d00ea806-efe8-58d8-86d1-ff91c5f2cc18">Resume_SensAnal!$AC$106</definedName>
    <definedName name="ox_d010212d_8078_505e_ae05_c0bd9e9e60ca" comment="milleleaf node d010212d-8078-505e-ae05-c0bd9e9e60ca">Resume_SensAnal!$AN$117</definedName>
    <definedName name="ox_d012a67c_4341_5bfb_b7a6_4b83082f7830" comment="milleleaf node d012a67c-4341-5bfb-b7a6-4b83082f7830">'Heat map article'!$AE$132</definedName>
    <definedName name="ox_d012c064_75ae_577c_8cfc_4ba17c89d009" comment="milleleaf node d012c064-75ae-577c-8cfc-4ba17c89d009">Recycling!$AZ$144</definedName>
    <definedName name="ox_d0142933_8b33_5a2d_842a_1d8c91a9c39e" comment="milleleaf node d0142933-8b33-5a2d-842a-1d8c91a9c39e">Production!$K$32</definedName>
    <definedName name="ox_d016a865_a504_55f8_a418_efa9e4dec1dd" comment="milleleaf node d016a865-a504-55f8-a418-efa9e4dec1dd">Recycling!$Y$91</definedName>
    <definedName name="ox_d019d3eb_75e6_5c33_a61a_ebbdebbc0d30" comment="milleleaf node d019d3eb-75e6-5c33-a61a-ebbdebbc0d30">Production!$BM$93</definedName>
    <definedName name="ox_d01dbfca_7c94_5df9_800c_05ded8ec25bc" comment="milleleaf node d01dbfca-7c94-5df9-800c-05ded8ec25bc">'Use Phase_Grid'!$L$40</definedName>
    <definedName name="ox_d02875e9_55d9_5fbe_83f8_dfa68fab69b3" comment="milleleaf node d02875e9-55d9-5fbe-83f8-dfa68fab69b3">Recycling!$AO$165</definedName>
    <definedName name="ox_d02de1da_5799_56b1_b750_73fc4e2b1b53" comment="milleleaf node d02de1da-5799-56b1-b750-73fc4e2b1b53">Resume_SensAnal!$K$50</definedName>
    <definedName name="ox_d02e0c72_3a3c_5f16_a622_6a358f2a5147" comment="milleleaf node d02e0c72-3a3c-5f16-a622-6a358f2a5147">'Use Phase'!$AD$243</definedName>
    <definedName name="ox_d02fbe93_cb05_5e4c_9925_455780787ee6" comment="milleleaf node d02fbe93-cb05-5e4c-9925-455780787ee6">Resume_SensAnal!$N$10</definedName>
    <definedName name="ox_d0364d3f_1d52_5031_9d3f_b8e4759f4e9c" comment="milleleaf node d0364d3f-1d52-5031-9d3f-b8e4759f4e9c">'Use Phase'!$R$322</definedName>
    <definedName name="ox_d03a8b38_4691_51cc_b9c5_9e19dcafb19f" comment="milleleaf node d03a8b38-4691-51cc-b9c5-9e19dcafb19f">Resume_SensAnal!$S$44</definedName>
    <definedName name="ox_d03f8c7c_2e9e_522c_aff7_b82b14301866" comment="milleleaf node d03f8c7c-2e9e-522c-aff7-b82b14301866">'Heat map article'!$AA$118</definedName>
    <definedName name="ox_d0409fe3_33f7_5c39_9c4d_5144ce4edcb5" comment="milleleaf node d0409fe3-33f7-5c39-9c4d-5144ce4edcb5">Production!$BE$218</definedName>
    <definedName name="ox_d04220e6_7b89_5b5f_bf97_b7c36883190f" comment="milleleaf node d04220e6-7b89-5b5f-bf97-b7c36883190f">'Heat map article'!$AH$92</definedName>
    <definedName name="ox_d0435dd2_1a1e_52a3_89ae_f7c4d767e0c6" comment="milleleaf node d0435dd2-1a1e-52a3-89ae-f7c4d767e0c6">Recycling!$L$171</definedName>
    <definedName name="ox_d043d327_e1b7_591b_86c0_c77dfac520a3" comment="milleleaf node d043d327-e1b7-591b-86c0-c77dfac520a3">Production!$M$137</definedName>
    <definedName name="ox_d0457303_c856_5caf_8f95_1c35a4f6fae3" comment="milleleaf node d0457303-c856-5caf-8f95-1c35a4f6fae3">Resume_SensAnal!$V$20</definedName>
    <definedName name="ox_d0465c16_2372_5da5_8882_263c5abd542c" comment="milleleaf node d0465c16-2372-5da5-8882-263c5abd542c">'Use Phase_Grid'!$N$20</definedName>
    <definedName name="ox_d0488e83_36b2_5d32_b1e2_a1a54233142e" comment="milleleaf node d0488e83-36b2-5d32-b1e2-a1a54233142e">Recycling!$BM$304</definedName>
    <definedName name="ox_d0512c34_e930_5359_ae6d_e155951aa170" comment="milleleaf node d0512c34-e930-5359-ae6d-e155951aa170">Whisker_Sens!$D$29</definedName>
    <definedName name="ox_d052f623_b3ba_5e55_9f5c_82bb75fdaa3f" comment="milleleaf node d052f623-b3ba-5e55-9f5c-82bb75fdaa3f">Production!$BO$86</definedName>
    <definedName name="ox_d056bb37_c803_59e4_aafa_a53997903938" comment="milleleaf node d056bb37-c803-59e4-aafa-a53997903938">'Use Phase_Grid'!$R$205</definedName>
    <definedName name="ox_d05ed5af_3960_5319_8c1b_f0af462bb447" comment="milleleaf node d05ed5af-3960-5319-8c1b-f0af462bb447">'Use Phase'!$O$366</definedName>
    <definedName name="ox_d06041a3_170b_5d7a_90c6_4c4a860a9a89" comment="milleleaf node d06041a3-170b-5d7a-90c6-4c4a860a9a89">'Use Phase_Grid'!$M$76</definedName>
    <definedName name="ox_d060bfc2_da98_5bd6_9fe0_1a281784a01b" comment="milleleaf node d060bfc2-da98-5bd6-9fe0-1a281784a01b">'Heat map article'!$O$52</definedName>
    <definedName name="ox_d0625767_a42f_50f7_b65f_09ab75725c90" comment="milleleaf node d0625767-a42f-50f7-b65f-09ab75725c90">Resume_SensAnal!$K$51</definedName>
    <definedName name="ox_d062d51c_745b_5128_b75b_8240699fc2c5" comment="milleleaf node d062d51c-745b-5128-b75b-8240699fc2c5">'Use Phase'!$AJ$143</definedName>
    <definedName name="ox_d066b291_b7b6_5b77_b6ff_5da8435a5dc3" comment="milleleaf node d066b291-b7b6-5b77-b6ff-5da8435a5dc3">Production!$B$34</definedName>
    <definedName name="ox_d0690ae1_5721_5dc6_8a01_dc3f3ee573b3" comment="milleleaf node d0690ae1-5721-5dc6-8a01-dc3f3ee573b3">'Heat map article'!$Z$113</definedName>
    <definedName name="ox_d06a8c30_0763_5a66_acca_a02d5da48553" comment="milleleaf node d06a8c30-0763-5a66-acca-a02d5da48553">'Use Phase_Grid'!$Q$255</definedName>
    <definedName name="ox_d06af785_a165_5565_ad05_217fbe66afef" comment="milleleaf node d06af785-a165-5565-ad05-217fbe66afef">'Use Phase_Grid'!$J$236</definedName>
    <definedName name="ox_d06b1b69_5670_5cbf_9c69_0c09db2c31bb" comment="milleleaf node d06b1b69-5670-5cbf-9c69-0c09db2c31bb">'Heat map article'!$AH$39</definedName>
    <definedName name="ox_d06f4f36_5400_527e_867a_a9c676d9e01f" comment="milleleaf node d06f4f36-5400-527e-867a-a9c676d9e01f">Recycling!$U$115</definedName>
    <definedName name="ox_d076a535_85fc_5fbf_a433_ea772a83a09f" comment="milleleaf node d076a535-85fc-5fbf-a433-ea772a83a09f">Resume_SensAnal!$Q$33</definedName>
    <definedName name="ox_d076f529_cffd_55e5_ad8f_6a2cd5c0fb88" comment="milleleaf node d076f529-cffd-55e5-ad8f-6a2cd5c0fb88">Recycling!$AP$116</definedName>
    <definedName name="ox_d078b30d_e0d8_5ea7_a692_5d5546e7a83f" comment="milleleaf node d078b30d-e0d8-5ea7-a692-5d5546e7a83f">Resume_SensAnal!$D$133</definedName>
    <definedName name="ox_d07902ae_e6c3_564d_88f6_98e7760b958c" comment="milleleaf node d07902ae-e6c3-564d-88f6-98e7760b958c">'Use Phase_Grid'!$K$132</definedName>
    <definedName name="ox_d07984a9_50fb_561d_9363_489246f2115f" comment="milleleaf node d07984a9-50fb-561d-9363-489246f2115f">'Use Phase'!$AK$154</definedName>
    <definedName name="ox_d07e4696_c7a9_5876_aa22_41c811ec98b8" comment="milleleaf node d07e4696-c7a9-5876-aa22-41c811ec98b8">Recycling!$BJ$344</definedName>
    <definedName name="ox_d07fc688_35df_52f1_b63d_187b0fa60e26" comment="milleleaf node d07fc688-35df-52f1-b63d-187b0fa60e26">'Heat map article'!$F$64</definedName>
    <definedName name="ox_d080cf0e_7bcd_5b16_bcd2_184de9be3252" comment="milleleaf node d080cf0e-7bcd-5b16-bcd2-184de9be3252">Production!$F$158</definedName>
    <definedName name="ox_d08477b3_9a36_50db_8c7d_b75efbe7045f" comment="milleleaf node d08477b3-9a36-50db-8c7d-b75efbe7045f">'Heat map article'!$O$16</definedName>
    <definedName name="ox_d08a0044_80b2_5233_af20_f76167b4a7a8" comment="milleleaf node d08a0044-80b2-5233-af20-f76167b4a7a8">'Use Phase_Grid'!$N$66</definedName>
    <definedName name="ox_d08de0bd_475f_58da_a976_fbb0ca073376" comment="milleleaf node d08de0bd-475f-58da-a976-fbb0ca073376">Resume_SensAnal!$C$185</definedName>
    <definedName name="ox_d08e8900_6add_5121_ab29_e3afa07125bc" comment="milleleaf node d08e8900-6add-5121-ab29-e3afa07125bc">'Use Phase'!$N$129</definedName>
    <definedName name="ox_d08edaab_3284_54d0_9b8a_86a6594c16dd" comment="milleleaf node d08edaab-3284-54d0-9b8a-86a6594c16dd">Resume_SensAnal!$E$128</definedName>
    <definedName name="ox_d09046a1_dd9e_55d2_a2a0_8158cefb626a" comment="milleleaf node d09046a1-dd9e-55d2-a2a0-8158cefb626a">Production!$AA$153</definedName>
    <definedName name="ox_d09ad51c_62a9_5edb_8b24_9dc5a92a7804" comment="milleleaf node d09ad51c-62a9-5edb-8b24-9dc5a92a7804">Resume_SensAnal!$Q$78</definedName>
    <definedName name="ox_d09c0716_9d23_5dbc_a10f_ad73e348df5b" comment="milleleaf node d09c0716-9d23-5dbc-a10f-ad73e348df5b">Recycling!$AW$12</definedName>
    <definedName name="ox_d09d0a41_7736_5d5c_8b25_91fb880295cb" comment="milleleaf node d09d0a41-7736-5d5c-8b25-91fb880295cb">'Use Phase'!$L$144</definedName>
    <definedName name="ox_d0a413f9_8a57_5445_8f19_315372e2106d" comment="milleleaf node d0a413f9-8a57-5445-8f19-315372e2106d">'Use Phase'!$AK$260</definedName>
    <definedName name="ox_d0a46973_5ff8_56a4_adf3_92c1eb316c91" comment="milleleaf node d0a46973-5ff8-56a4-adf3-92c1eb316c91">Production!$AZ$6</definedName>
    <definedName name="ox_d0a7634e_1cbb_5bae_9548_052483950d97" comment="milleleaf node d0a7634e-1cbb-5bae-9548-052483950d97">Production!$V$81</definedName>
    <definedName name="ox_d0ac0156_c9bd_537e_a3e3_53b3e193f414" comment="milleleaf node d0ac0156-c9bd-537e-a3e3-53b3e193f414">'Use Phase'!$N$34</definedName>
    <definedName name="ox_d0b1da16_56d1_57a4_96fb_e5d59171eba5" comment="milleleaf node d0b1da16-56d1-57a4-96fb-e5d59171eba5">'Use Phase'!$AD$191</definedName>
    <definedName name="ox_d0b2cff6_fb66_542c_8d3c_436dc0a10b1c" comment="milleleaf node d0b2cff6-fb66-542c-8d3c-436dc0a10b1c">Production!$N$109</definedName>
    <definedName name="ox_d0b411d1_1341_5ee0_b241_3b7900a5925f" comment="milleleaf node d0b411d1-1341-5ee0-b241-3b7900a5925f">'Use Phase'!$K$359</definedName>
    <definedName name="ox_d0b54dee_d2cd_5d3a_bbc7_a340ea0e781a" comment="milleleaf node d0b54dee-d2cd-5d3a-bbc7-a340ea0e781a">Recycling!$AP$309</definedName>
    <definedName name="ox_d0b55370_3c5d_5f56_902c_ce5e1695d4c5" comment="milleleaf node d0b55370-3c5d-5f56-902c-ce5e1695d4c5">'Use Phase'!$O$326</definedName>
    <definedName name="ox_d0b87770_e353_52ae_8f0b_5b458acd5397" comment="milleleaf node d0b87770-e353-52ae-8f0b-5b458acd5397">Graphs!$M$59</definedName>
    <definedName name="ox_d0b98bbb_53b7_59bd_8795_e6e144ecf548" comment="milleleaf node d0b98bbb-53b7-59bd-8795-e6e144ecf548">Production!$J$128</definedName>
    <definedName name="ox_d0ba6ba2_505a_5835_9f82_40c43537a41d" comment="milleleaf node d0ba6ba2-505a-5835-9f82-40c43537a41d">'Heat map article'!$AS$15</definedName>
    <definedName name="ox_d0bac4a7_c718_5407_9a9a_eacfb7d821f0" comment="milleleaf node d0bac4a7-c718-5407-9a9a-eacfb7d821f0">Recycling!$L$137</definedName>
    <definedName name="ox_d0bdbebc_2347_5b77_ae5c_d0a3d3203ebb" comment="milleleaf node d0bdbebc-2347-5b77-ae5c-d0a3d3203ebb">'Use Phase'!$J$181</definedName>
    <definedName name="ox_d0c0a465_c69a_50b2_9560_1aa390976a27" comment="milleleaf node d0c0a465-c69a-50b2-9560-1aa390976a27">'Heat map article'!$W$125</definedName>
    <definedName name="ox_d0c2a3ea_8eee_5c33_bb11_2d0437209bf5" comment="milleleaf node d0c2a3ea-8eee-5c33-bb11-2d0437209bf5">Production!$H$101</definedName>
    <definedName name="ox_d0c2ceed_cfb7_5039_ac38_dfbd92b36232" comment="milleleaf node d0c2ceed-cfb7-5039-ac38-dfbd92b36232">'Use Phase'!$K$218</definedName>
    <definedName name="ox_d0cb3c6a_8509_59ad_821c_4f7200eed3e4" comment="milleleaf node d0cb3c6a-8509-59ad-821c-4f7200eed3e4">'Use Phase'!$AF$252</definedName>
    <definedName name="ox_d0cf2879_04b2_587d_9fd5_063d0dddc833" comment="milleleaf node d0cf2879-04b2-587d-9fd5-063d0dddc833">'Heat map article'!$Z$17</definedName>
    <definedName name="ox_d0d1cc0e_17b6_5731_b732_f55a3162b6df" comment="milleleaf node d0d1cc0e-17b6-5731-b732-f55a3162b6df">'Use Phase'!$K$286</definedName>
    <definedName name="ox_d0d1d1e3_082e_5ca9_a364_eeee52e99530" comment="milleleaf node d0d1d1e3-082e-5ca9-a364-eeee52e99530">Resume_SensAnal!$AC$60</definedName>
    <definedName name="ox_d0d2960c_5c4a_51fc_a018_c816f17657e8" comment="milleleaf node d0d2960c-5c4a-51fc-a018-c816f17657e8">Resume_SensAnal!$AM$46</definedName>
    <definedName name="ox_d0d37cf7_b728_5495_b5dd_9e1eb83ac327" comment="milleleaf node d0d37cf7-b728-5495-b5dd-9e1eb83ac327">Production!$W$65</definedName>
    <definedName name="ox_d0d631f8_f783_5562_acfa_f42b2830f78d" comment="milleleaf node d0d631f8-f783-5562-acfa-f42b2830f78d">Production!$AK$199</definedName>
    <definedName name="ox_d0d6ca1b_cb4d_5901_9298_b51b8e8b8989" comment="milleleaf node d0d6ca1b-cb4d-5901-9298-b51b8e8b8989">'Use Phase_Grid'!$R$188</definedName>
    <definedName name="ox_d0d9b312_84da_5375_870b_02c9c78f843d" comment="milleleaf node d0d9b312-84da-5375-870b-02c9c78f843d">Recycling!$K$118</definedName>
    <definedName name="ox_d0d9e57e_561a_5afc_ac0a_064722a43228" comment="milleleaf node d0d9e57e-561a-5afc-ac0a-064722a43228">'Use Phase'!$AD$205</definedName>
    <definedName name="ox_d0dd0f9d_a0ca_55e0_a1ba_3ca31ef94099" comment="milleleaf node d0dd0f9d-a0ca-55e0-a1ba-3ca31ef94099">Resume_SensAnal!$T$206</definedName>
    <definedName name="ox_d0dda61e_4d1f_52d0_a929_d3aa679b474f" comment="milleleaf node d0dda61e-4d1f-52d0-a929-d3aa679b474f">Recycling!$BD$103</definedName>
    <definedName name="ox_d0df0359_dc98_5a29_8f84_ab7669da10fb" comment="milleleaf node d0df0359-dc98-5a29-8f84-ab7669da10fb">Production!$H$85</definedName>
    <definedName name="ox_d0e3d2ee_ae69_5ab2_9530_d19834c34a2b" comment="milleleaf node d0e3d2ee-ae69-5ab2-9530-d19834c34a2b">'Heat map article'!$AE$143</definedName>
    <definedName name="ox_d0e556d7_2736_592a_bd34_88f7da8e782b" comment="milleleaf node d0e556d7-2736-592a-bd34-88f7da8e782b">'Use Phase'!$O$234</definedName>
    <definedName name="ox_d0e622df_d842_5389_bef8_d14b64058bf7" comment="milleleaf node d0e622df-d842-5389-bef8-d14b64058bf7">'Heat map article'!$AE$65</definedName>
    <definedName name="ox_d0eeb2a7_3a14_51d1_8cc0_9139f8127b7a" comment="milleleaf node d0eeb2a7-3a14-51d1-8cc0-9139f8127b7a">'Use Phase_Grid'!$Q$222</definedName>
    <definedName name="ox_d0f4480e_2afb_5bf4_bac7_22f1caa42c8e" comment="milleleaf node d0f4480e-2afb-5bf4-bac7-22f1caa42c8e">Production!$K$28</definedName>
    <definedName name="ox_d0f7117f_c004_5505_a0b7_d814ff3a381f" comment="milleleaf node d0f7117f-c004-5505-a0b7-d814ff3a381f">Recycling!$BS$103</definedName>
    <definedName name="ox_d0f79ef6_be84_5956_b0d9_1f189bcd8bbf" comment="milleleaf node d0f79ef6-be84-5956-b0d9-1f189bcd8bbf">'Heat map article'!$L$134</definedName>
    <definedName name="ox_d0fb1fbf_b3d6_58be_83a3_6d1629a195cc" comment="milleleaf node d0fb1fbf-b3d6-58be-83a3-6d1629a195cc">'Heat map article'!$J$46</definedName>
    <definedName name="ox_d0fb57d2_50f3_5943_bb7e_466a6cac97a1" comment="milleleaf node d0fb57d2-50f3-5943-bb7e-466a6cac97a1">Graphs!$F$14</definedName>
    <definedName name="ox_d0fbb924_a5c6_5c11_9c46_f661d77ae604" comment="milleleaf node d0fbb924-a5c6-5c11-9c46-f661d77ae604">Production!$S$20</definedName>
    <definedName name="ox_d1015a16_0850_52e8_b47e_af23739dc3a1" comment="milleleaf node d1015a16-0850-52e8-b47e-af23739dc3a1">'Use Phase'!$L$298</definedName>
    <definedName name="ox_d106454f_4380_5868_86b8_ab33f9f2551f" comment="milleleaf node d106454f-4380-5868-86b8-ab33f9f2551f">'Use Phase'!$Q$129</definedName>
    <definedName name="ox_d10838dc_5962_5cb4_b55b_b1e58864fc6a" comment="milleleaf node d10838dc-5962-5cb4-b55b-b1e58864fc6a">'Use Phase'!$C$20</definedName>
    <definedName name="ox_d10dfc28_349e_5330_9ea6_4120f21cf667" comment="milleleaf node d10dfc28-349e-5330-9ea6-4120f21cf667">'Use Phase'!$AJ$178</definedName>
    <definedName name="ox_d110242f_3e20_5ce1_acf7_30a4c7f81582" comment="milleleaf node d110242f-3e20-5ce1-acf7-30a4c7f81582">'Use Phase_Grid'!$O$229</definedName>
    <definedName name="ox_d1112936_80d1_50d7_aa15_251e60011a31" comment="milleleaf node d1112936-80d1-50d7-aa15-251e60011a31">'Use Phase'!$AL$168</definedName>
    <definedName name="ox_d114c7e0_4d8c_526d_9eac_64bc0cf27470" comment="milleleaf node d114c7e0-4d8c-526d-9eac-64bc0cf27470">Graphs!$B$57</definedName>
    <definedName name="ox_d11b8c92_a40a_53ac_96a2_688b5a7b3dac" comment="milleleaf node d11b8c92-a40a-53ac-96a2-688b5a7b3dac">'Use Phase'!$L$28</definedName>
    <definedName name="ox_d123248b_c26b_5ee2_8d1c_b0ef031b3a6e" comment="milleleaf node d123248b-c26b-5ee2-8d1c-b0ef031b3a6e">'Use Phase'!$R$44</definedName>
    <definedName name="ox_d123a749_f2b4_5a68_bbc3_6c1293fc980e" comment="milleleaf node d123a749-f2b4-5a68-bbc3-6c1293fc980e">Production!$H$191</definedName>
    <definedName name="ox_d1255e8b_339c_57be_8684_48906bc08504" comment="milleleaf node d1255e8b-339c-57be-8684-48906bc08504">'Use Phase'!$C$22</definedName>
    <definedName name="ox_d129a5c1_dd5e_5c38_9b9e_2ba65ae47b0f" comment="milleleaf node d129a5c1-dd5e-5c38-9b9e-2ba65ae47b0f">Resume_SensAnal!$P$219</definedName>
    <definedName name="ox_d12a0fa9_0756_5fe3_972e_db8c3a4b543e" comment="milleleaf node d12a0fa9-0756-5fe3-972e-db8c3a4b543e">Resume_SensAnal!$AD$40</definedName>
    <definedName name="ox_d12bd836_5556_5f5a_8853_2b47ac805cc7" comment="milleleaf node d12bd836-5556-5f5a-8853-2b47ac805cc7">'Heat map article'!$AD$150</definedName>
    <definedName name="ox_d12ea617_1f1e_5c5d_ba4d_d3a225f34034" comment="milleleaf node d12ea617-1f1e-5c5d-ba4d-d3a225f34034">'Use Phase'!$AI$215</definedName>
    <definedName name="ox_d1330a37_69ac_5a84_90d7_912dd9e5e0c3" comment="milleleaf node d1330a37-69ac-5a84-90d7-912dd9e5e0c3">'Use Phase'!$P$295</definedName>
    <definedName name="ox_d133eaf1_4633_5daf_930f_981f3117644f" comment="milleleaf node d133eaf1-4633-5daf-930f-981f3117644f">'Use Phase'!$AJ$197</definedName>
    <definedName name="ox_d1342114_773f_545e_a846_3d08dfc58491" comment="milleleaf node d1342114-773f-545e-a846-3d08dfc58491">'Heat map article'!$N$146</definedName>
    <definedName name="ox_d1367096_4f43_5acf_88d7_9c29ff2e9462" comment="milleleaf node d1367096-4f43-5acf-88d7-9c29ff2e9462">'Use Phase_Grid'!$L$28</definedName>
    <definedName name="ox_d14347e7_46a7_5766_b2bf_267e27cd03b2" comment="milleleaf node d14347e7-46a7-5766-b2bf-267e27cd03b2">'Heat map article'!$AW$18</definedName>
    <definedName name="ox_d1440827_8351_5eb5_9c23_500c99357720" comment="milleleaf node d1440827-8351-5eb5-9c23-500c99357720">'Heat map article'!$V$125</definedName>
    <definedName name="ox_d145c128_5a45_543f_80cf_f507c034b038" comment="milleleaf node d145c128-5a45-543f-80cf-f507c034b038">'Use Phase_Grid'!$K$130</definedName>
    <definedName name="ox_d146f126_b06c_5beb_bca7_4b38f447210e" comment="milleleaf node d146f126-b06c-5beb-bca7-4b38f447210e">'Use Phase'!$P$148</definedName>
    <definedName name="ox_d147e2bf_da02_5786_a525_14ed74f85601" comment="milleleaf node d147e2bf-da02-5786-a525-14ed74f85601">'Use Phase'!$AE$155</definedName>
    <definedName name="ox_d14ae795_f0ab_5b9e_9a1e_1f06a671c27f" comment="milleleaf node d14ae795-f0ab-5b9e-9a1e-1f06a671c27f">Resume_SensAnal!$M$88</definedName>
    <definedName name="ox_d14cb0b2_34f8_5b0f_a8af_c6521f218dfa" comment="milleleaf node d14cb0b2-34f8-5b0f-a8af-c6521f218dfa">Resume_SensAnal!$N$217</definedName>
    <definedName name="ox_d14dee84_af44_5b6a_8077_a299ce658a63" comment="milleleaf node d14dee84-af44-5b6a-8077-a299ce658a63">'Heat map article'!$I$148</definedName>
    <definedName name="ox_d1550332_7e68_529a_90ce_183259a80838" comment="milleleaf node d1550332-7e68-529a-90ce-183259a80838">'Use Phase_Grid'!$N$209</definedName>
    <definedName name="ox_d156b181_e28f_5dab_94b0_ee95924e32a8" comment="milleleaf node d156b181-e28f-5dab-94b0-ee95924e32a8">Whisker_Sens!$E$18</definedName>
    <definedName name="ox_d157579a_d2d1_5e33_a980_cf3f7797708b" comment="milleleaf node d157579a-d2d1-5e33-a980-cf3f7797708b">'Heat map article'!$M$17</definedName>
    <definedName name="ox_d1578957_b8cd_575e_a3c7_4a57bac882d9" comment="milleleaf node d1578957-b8cd-575e-a3c7-4a57bac882d9">Recycling!$BK$324</definedName>
    <definedName name="ox_d15af958_10b1_58ec_a700_fde45f879524" comment="milleleaf node d15af958-10b1-58ec-a700-fde45f879524">'Use Phase_Grid'!$Q$9</definedName>
    <definedName name="ox_d15c4ae5_96ef_5de3_a9e8_e2b93bbb978d" comment="milleleaf node d15c4ae5-96ef-5de3-a9e8-e2b93bbb978d">'Heat map article'!$R$53</definedName>
    <definedName name="ox_d15f397f_4bc0_5e9e_b192_01f537fd15fa" comment="milleleaf node d15f397f-4bc0-5e9e-b192-01f537fd15fa">Recycling!$Q$149</definedName>
    <definedName name="ox_d15f5981_d63e_5aea_b708_5c0a3e4e0a88" comment="milleleaf node d15f5981-d63e-5aea-b708-5c0a3e4e0a88">'Use Phase'!$L$152</definedName>
    <definedName name="ox_d161df81_6503_532b_a51e_f4bf305eb953" comment="milleleaf node d161df81-6503-532b-a51e-f4bf305eb953">'Use Phase'!$AI$185</definedName>
    <definedName name="ox_d16413d4_c830_51c4_af09_8e67e81305a5" comment="milleleaf node d16413d4-c830-51c4-af09-8e67e81305a5">Production!$T$65</definedName>
    <definedName name="ox_d164b4af_b982_5e0a_82aa_e57a34f8e457" comment="milleleaf node d164b4af-b982-5e0a-82aa-e57a34f8e457">'Use Phase'!$S$244</definedName>
    <definedName name="ox_d1666b72_757a_5a02_b633_f1bc78614294" comment="milleleaf node d1666b72-757a-5a02-b633-f1bc78614294">'Heat map article'!$AG$54</definedName>
    <definedName name="ox_d166da3b_0350_533a_a695_a578b434f280" comment="milleleaf node d166da3b-0350-533a-a695-a578b434f280">'Use Phase'!$Q$45</definedName>
    <definedName name="ox_d16aa090_c3ff_55f5_92c5_1038e7b12313" comment="milleleaf node d16aa090-c3ff-55f5-92c5-1038e7b12313">Whisker_Sens!$I$23</definedName>
    <definedName name="ox_d16dde28_f455_5407_b85a_7401b11977cf" comment="milleleaf node d16dde28-f455-5407-b85a-7401b11977cf">Production!$BO$220</definedName>
    <definedName name="ox_d16e74d5_062d_51de_8e8e_46b55eafa9cb" comment="milleleaf node d16e74d5-062d-51de-8e8e-46b55eafa9cb">Recycling!$BF$103</definedName>
    <definedName name="ox_d174322e_f490_5ea1_a70e_5e5441a6d202" comment="milleleaf node d174322e-f490-5ea1-a70e-5e5441a6d202">Resume_SensAnal!$F$191</definedName>
    <definedName name="ox_d175830c_4576_5dad_a761_359438bf12b7" comment="milleleaf node d175830c-4576-5dad-a761-359438bf12b7">'Use Phase_Grid'!$G$57</definedName>
    <definedName name="ox_d17c8c91_4312_5d2e_952b_9027ec36f101" comment="milleleaf node d17c8c91-4312-5d2e-952b-9027ec36f101">'Use Phase'!$AG$163</definedName>
    <definedName name="ox_d17cae44_6b90_5cf0_bd02_6b071e3c5f23" comment="milleleaf node d17cae44-6b90-5cf0-bd02-6b071e3c5f23">'Heat map article'!$M$41</definedName>
    <definedName name="ox_d17d36ae_741c_55eb_8d9f_35f19da937e0" comment="milleleaf node d17d36ae-741c-55eb-8d9f-35f19da937e0">'Heat map article'!$U$140</definedName>
    <definedName name="ox_d17fe1b7_94e5_5409_9ad4_6af41273e0c1" comment="milleleaf node d17fe1b7-94e5-5409-9ad4-6af41273e0c1">Recycling!$Q$153</definedName>
    <definedName name="ox_d1821628_ec73_5e12_bea2_e1d4e80e8e88" comment="milleleaf node d1821628-ec73-5e12-bea2-e1d4e80e8e88">Resume_SensAnal!$D$161</definedName>
    <definedName name="ox_d1829336_53cc_5b1f_80b7_5fedfb603eb5" comment="milleleaf node d1829336-53cc-5b1f-80b7-5fedfb603eb5">Recycling!$AW$312</definedName>
    <definedName name="ox_d1830c03_8ff0_52bb_91cd_3c8aa53d3526" comment="milleleaf node d1830c03-8ff0-52bb-91cd-3c8aa53d3526">Resume_SensAnal!$J$72</definedName>
    <definedName name="ox_d1878f9e_122f_569a_8e34_b33962eb227b" comment="milleleaf node d1878f9e-122f-569a-8e34-b33962eb227b">Production!$BJ$143</definedName>
    <definedName name="ox_d1892dd8_6844_57b2_acc7_369e8d701bc9" comment="milleleaf node d1892dd8-6844-57b2-acc7-369e8d701bc9">'Use Phase_Grid'!$V$176</definedName>
    <definedName name="ox_d18aa910_2558_5008_b114_78ed02711f60" comment="milleleaf node d18aa910-2558-5008-b114-78ed02711f60">Resume_SensAnal!$F$17</definedName>
    <definedName name="ox_d18fa3de_d521_58e5_8435_9aff4fafadec" comment="milleleaf node d18fa3de-d521-58e5-8435-9aff4fafadec">'Use Phase_Grid'!$L$12</definedName>
    <definedName name="ox_d192109b_8736_5db3_aeae_d511cd5b9450" comment="milleleaf node d192109b-8736-5db3-aeae-d511cd5b9450">Graphs!$O$39</definedName>
    <definedName name="ox_d19272c9_3fd8_5eb2_aea4_74ef50cb12c5" comment="milleleaf node d19272c9-3fd8-5eb2-aea4-74ef50cb12c5">'Heat map article'!$AE$125</definedName>
    <definedName name="ox_d194d042_dae0_59b6_aef1_4ae868b24881" comment="milleleaf node d194d042-dae0-59b6-aef1-4ae868b24881">'Heat map article'!$AH$140</definedName>
    <definedName name="ox_d195c0e6_40b5_5782_80d9_721684068572" comment="milleleaf node d195c0e6-40b5-5782-80d9-721684068572">'Use Phase'!$M$193</definedName>
    <definedName name="ox_d196e1a3_502a_51a8_846c_0dd67623571a" comment="milleleaf node d196e1a3-502a-51a8-846c-0dd67623571a">Recycling!$AC$95</definedName>
    <definedName name="ox_d199d5df_8819_54e8_a2ef_5d03cc6f7a3a" comment="milleleaf node d199d5df-8819-54e8-a2ef-5d03cc6f7a3a">'Use Phase_Grid'!$N$111</definedName>
    <definedName name="ox_d19bcf6c_b433_5665_a4ad_4a05b4a384e7" comment="milleleaf node d19bcf6c-b433-5665-a4ad-4a05b4a384e7">'Heat map article'!$AP$43</definedName>
    <definedName name="ox_d19c01a6_a3ad_50db_914e_dc83f97ada16" comment="milleleaf node d19c01a6-a3ad-50db-914e-dc83f97ada16">Recycling!$AT$309</definedName>
    <definedName name="ox_d19fc538_6a39_5087_b717_46f1deb1780e" comment="milleleaf node d19fc538-6a39-5087-b717-46f1deb1780e">'Use Phase'!$M$292</definedName>
    <definedName name="ox_d19ff574_615b_51b5_83e3_d1e63ddfe58a" comment="milleleaf node d19ff574-615b-51b5-83e3-d1e63ddfe58a">Graphs!$K$62</definedName>
    <definedName name="ox_d1a1320b_1dc1_5192_b134_bdcd4e88cecd" comment="milleleaf node d1a1320b-1dc1-5192-b134-bdcd4e88cecd">Production!$O$145</definedName>
    <definedName name="ox_d1a3208b_73d4_57cc_a903_1802b352e264" comment="milleleaf node d1a3208b-73d4-57cc-a903-1802b352e264">'Use Phase'!$O$41</definedName>
    <definedName name="ox_d1a39de4_43bc_5ce6_9b55_02d2b3ffbb15" comment="milleleaf node d1a39de4-43bc-5ce6-9b55-02d2b3ffbb15">Resume_SensAnal!$F$103</definedName>
    <definedName name="ox_d1a60b41_eb86_5e81_ab04_3722cb501053" comment="milleleaf node d1a60b41-eb86-5e81-ab04-3722cb501053">Resume_SensAnal!$C$212</definedName>
    <definedName name="ox_d1aa879a_5fd9_5de9_ac52_1588218b5015" comment="milleleaf node d1aa879a-5fd9-5de9-ac52-1588218b5015">'Use Phase'!$J$182</definedName>
    <definedName name="ox_d1ab4019_2f53_536f_9e64_f79140cdc882" comment="milleleaf node d1ab4019-2f53-536f-9e64-f79140cdc882">Resume_SensAnal!$J$101</definedName>
    <definedName name="ox_d1afe79f_5c51_582c_bce4_d4b11fa8d2d6" comment="milleleaf node d1afe79f-5c51-582c-bce4-d4b11fa8d2d6">'Use Phase_Grid'!$P$77</definedName>
    <definedName name="ox_d1b23ede_1282_5e75_b984_78230f7a9ec7" comment="milleleaf node d1b23ede-1282-5e75-b984-78230f7a9ec7">'Use Phase'!$P$286</definedName>
    <definedName name="ox_d1b39bad_c132_58fc_aa43_1f17c6aaa544" comment="milleleaf node d1b39bad-c132-58fc-aa43-1f17c6aaa544">'Use Phase'!$N$45</definedName>
    <definedName name="ox_d1b4622d_23fc_5566_b337_bce771f503ac" comment="milleleaf node d1b4622d-23fc-5566-b337-bce771f503ac">'Heat map article'!$AJ$154</definedName>
    <definedName name="ox_d1bd02d3_36c6_51ae_be3f_a02598c9ad58" comment="milleleaf node d1bd02d3-36c6-51ae-be3f-a02598c9ad58">Production!$B$2</definedName>
    <definedName name="ox_d1bf48e4_baf9_50aa_86a0_e1c8de03f8c0" comment="milleleaf node d1bf48e4-baf9-50aa-86a0-e1c8de03f8c0">Production!$Y$3</definedName>
    <definedName name="ox_d1c0df7a_9f82_53ce_af23_399434f1fa84" comment="milleleaf node d1c0df7a-9f82-53ce-af23-399434f1fa84">Recycling!$AM$154</definedName>
    <definedName name="ox_d1c1acba_375e_57f9_9889_c4e24ca22267" comment="milleleaf node d1c1acba-375e-57f9-9889-c4e24ca22267">Production!$Z$220</definedName>
    <definedName name="ox_d1c1fc25_ed27_5938_acac_8c06bb6fff67" comment="milleleaf node d1c1fc25-ed27-5938-acac-8c06bb6fff67">Resume_SensAnal!$G$106</definedName>
    <definedName name="ox_d1c49df1_bf83_5d9a_8270_99a0ca627927" comment="milleleaf node d1c49df1-bf83-5d9a-8270-99a0ca627927">Resume_SensAnal!$AM$129</definedName>
    <definedName name="ox_d1c57c3b_8e5b_5fc4_8e7f_a61ba9737015" comment="milleleaf node d1c57c3b-8e5b-5fc4-8e7f-a61ba9737015">'Heat map article'!$W$15</definedName>
    <definedName name="ox_d1c67220_7de4_5f71_ac3d_8e58e6f70333" comment="milleleaf node d1c67220-7de4-5f71-ac3d-8e58e6f70333">Graphs!$N$55</definedName>
    <definedName name="ox_d1c777a5_78f3_5f5e_9b5f_efb222a858a4" comment="milleleaf node d1c777a5-78f3-5f5e-9b5f-efb222a858a4">Production!$AF$8</definedName>
    <definedName name="ox_d1c7b8e0_bbca_5bc1_950f_cf4b2a4e9e8c" comment="milleleaf node d1c7b8e0-bbca-5bc1-950f-cf4b2a4e9e8c">Graphs!$M$60</definedName>
    <definedName name="ox_d1c88341_0212_5d2a_b373_d58d3b64febc" comment="milleleaf node d1c88341-0212-5d2a-b373-d58d3b64febc">Production!$AV$145</definedName>
    <definedName name="ox_d1c9eb59_ec2c_5ab0_9090_3d6880453850" comment="milleleaf node d1c9eb59-ec2c-5ab0-9090-3d6880453850">Resume_SensAnal!$J$129</definedName>
    <definedName name="ox_d1ca739d_6556_5749_849d_962d262bcdd0" comment="milleleaf node d1ca739d-6556-5749-849d-962d262bcdd0">Recycling!$U$201</definedName>
    <definedName name="ox_d1cde008_1bd2_5b3a_9ee6_a2cc41185dd2" comment="milleleaf node d1cde008-1bd2-5b3a-9ee6-a2cc41185dd2">Graphs!$E$9</definedName>
    <definedName name="ox_d1d3bbce_a2c8_57aa_9592_198572a70665" comment="milleleaf node d1d3bbce-a2c8-57aa-9592-198572a70665">Resume_SensAnal!$R$99</definedName>
    <definedName name="ox_d1d7245d_36cf_50eb_8231_969205f8d7d1" comment="milleleaf node d1d7245d-36cf-50eb-8231-969205f8d7d1">Whisker_Sens!$D$55</definedName>
    <definedName name="ox_d1de7d19_cda7_5858_8d76_6b7b7597dc04" comment="milleleaf node d1de7d19-cda7-5858-8d76-6b7b7597dc04">'Heat map article'!$P$79</definedName>
    <definedName name="ox_d1e1de6c_ed9f_5c81_b6ae_874ae2561efb" comment="milleleaf node d1e1de6c-ed9f-5c81-b6ae-874ae2561efb">Recycling!$AJ$87</definedName>
    <definedName name="ox_d1e7135b_c03a_51b8_aaa0_17293958c04e" comment="milleleaf node d1e7135b-c03a-51b8-aaa0-17293958c04e">Graphs!$G$62</definedName>
    <definedName name="ox_d1eaad67_c02d_508b_af55_917cf1647cc6" comment="milleleaf node d1eaad67-c02d-508b-af55-917cf1647cc6">'Use Phase'!$AG$299</definedName>
    <definedName name="ox_d1ed821f_d1e2_5f61_bcad_16b8bac08322" comment="milleleaf node d1ed821f-d1e2-5f61-bcad-16b8bac08322">'Use Phase'!$P$373</definedName>
    <definedName name="ox_d1ee5c0f_b454_56dc_ba2a_fed822fcd289" comment="milleleaf node d1ee5c0f-b454-56dc-ba2a-fed822fcd289">'Use Phase_Grid'!$N$92</definedName>
    <definedName name="ox_d1ef1980_a997_5587_ac32_fb5eef9bf2e1" comment="milleleaf node d1ef1980-a997-5587-ac32-fb5eef9bf2e1">Production!$BF$90</definedName>
    <definedName name="ox_d1f46784_6859_561e_84ca_a98014b56a79" comment="milleleaf node d1f46784-6859-561e-84ca-a98014b56a79">Recycling!$BI$162</definedName>
    <definedName name="ox_d1f47834_3680_5c1b_9668_8e7e633f2e01" comment="milleleaf node d1f47834-3680-5c1b-9668-8e7e633f2e01">'Heat map article'!$L$149</definedName>
    <definedName name="ox_d1f5e737_f2a2_5b06_95f5_9a20ca3508d8" comment="milleleaf node d1f5e737-f2a2-5b06-95f5-9a20ca3508d8">Resume_SensAnal!$F$101</definedName>
    <definedName name="ox_d1f60abf_6437_54d5_969e_a564e23e0ddc" comment="milleleaf node d1f60abf-6437-54d5-969e-a564e23e0ddc">Recycling!$O$4</definedName>
    <definedName name="ox_d1fa67e8_9a0d_5b66_a851_8f40fa583f64" comment="milleleaf node d1fa67e8-9a0d-5b66-a851-8f40fa583f64">Graphs!$E$64</definedName>
    <definedName name="ox_d1fa7e46_34e4_5b7c_80e0_9a3b788520b7" comment="milleleaf node d1fa7e46-34e4-5b7c-80e0-9a3b788520b7">'Use Phase'!$M$41</definedName>
    <definedName name="ox_d1fba496_ea8d_5c42_b095_eb1afc8a4fe7" comment="milleleaf node d1fba496-ea8d-5c42-b095-eb1afc8a4fe7">'Heat map article'!$AE$111</definedName>
    <definedName name="ox_d1fcef36_be14_54b7_8647_4a6ed2600538" comment="milleleaf node d1fcef36-be14-54b7-8647-4a6ed2600538">'Heat map article'!$V$24</definedName>
    <definedName name="ox_d2034ce8_b4c8_57c3_95cc_42670673013f" comment="milleleaf node d2034ce8-b4c8-57c3-95cc-42670673013f">Resume_SensAnal!$G$68</definedName>
    <definedName name="ox_d2077380_f841_58e0_8d3a_b4986316e149" comment="milleleaf node d2077380-f841-58e0-8d3a-b4986316e149">'Heat map article'!$AI$111</definedName>
    <definedName name="ox_d2077b9f_58f2_5177_b6df_cd0b4e085abc" comment="milleleaf node d2077b9f-58f2-5177-b6df-cd0b4e085abc">Production!$L$175</definedName>
    <definedName name="ox_d207b7d7_9aaa_51be_a457_2ea59c0e4ae4" comment="milleleaf node d207b7d7-9aaa-51be-a457-2ea59c0e4ae4">Resume_SensAnal!$P$164</definedName>
    <definedName name="ox_d20c736d_3b0e_5852_b7a5_6d97c5f87129" comment="milleleaf node d20c736d-3b0e-5852-b7a5-6d97c5f87129">'Heat map article'!$G$87</definedName>
    <definedName name="ox_d20d206a_631f_526a_922d_4ad67b2c2bb9" comment="milleleaf node d20d206a-631f-526a-922d-4ad67b2c2bb9">Production!$Q$25</definedName>
    <definedName name="ox_d2147c19_1aee_52ff_840b_89da93312ec8" comment="milleleaf node d2147c19-1aee-52ff-840b-89da93312ec8">'Heat map article'!$H$132</definedName>
    <definedName name="ox_d21632f9_85ee_5d87_af85_254bd1aa65e6" comment="milleleaf node d21632f9-85ee-5d87-af85-254bd1aa65e6">Recycling!$B$142</definedName>
    <definedName name="ox_d216e53a_1a8c_5036_9b7f_c96cb51ee076" comment="milleleaf node d216e53a-1a8c-5036-9b7f-c96cb51ee076">Production!$AJ$44</definedName>
    <definedName name="ox_d21b2a08_b503_50a6_b4c7_14d42a3cb0ce" comment="milleleaf node d21b2a08-b503-50a6-b4c7-14d42a3cb0ce">Graphs!$Q$39</definedName>
    <definedName name="ox_d220cc42_c46b_54a2_a7d9_52665912a33c" comment="milleleaf node d220cc42-c46b-54a2-a7d9-52665912a33c">Recycling!$BA$149</definedName>
    <definedName name="ox_d22a293e_2855_55c7_8ab7_bd569aff23e2" comment="milleleaf node d22a293e-2855-55c7-8ab7-bd569aff23e2">Resume_SensAnal!$F$139</definedName>
    <definedName name="ox_d22c211c_c13b_5e78_88d1_54c947bb58cf" comment="milleleaf node d22c211c-c13b-5e78-88d1-54c947bb58cf">'Use Phase'!$P$359</definedName>
    <definedName name="ox_d22e80b7_b5b4_5e02_95b5_93dde791e2b8" comment="milleleaf node d22e80b7-b5b4-5e02-95b5-93dde791e2b8">'Use Phase_Grid'!$Q$142</definedName>
    <definedName name="ox_d22f75a9_4ddd_5f39_bc5f_2a027c5ec71b" comment="milleleaf node d22f75a9-4ddd-5f39-bc5f-2a027c5ec71b">Recycling!$L$93</definedName>
    <definedName name="ox_d2320c2a_62b3_54b9_866a_66432f21d626" comment="milleleaf node d2320c2a-62b3-54b9-866a-66432f21d626">'Use Phase'!$T$286</definedName>
    <definedName name="ox_d2332963_b02f_577a_8a4c_bbb866661ee0" comment="milleleaf node d2332963-b02f-577a-8a4c-bbb866661ee0">Production!$X$66</definedName>
    <definedName name="ox_d233cb58_5232_5296_a2cf_ef411525d5e0" comment="milleleaf node d233cb58-5232-5296-a2cf-ef411525d5e0">'Heat map article'!$AB$98</definedName>
    <definedName name="ox_d234554c_d66d_5229_a75b_8b2509931541" comment="milleleaf node d234554c-d66d-5229-a75b-8b2509931541">'Use Phase'!$T$342</definedName>
    <definedName name="ox_d2346126_71a7_54d4_9d1e_476827b92004" comment="milleleaf node d2346126-71a7-54d4-9d1e-476827b92004">Resume_SensAnal!$O$183</definedName>
    <definedName name="ox_d234bae6_adaf_5609_91cb_5f94fadc1a1c" comment="milleleaf node d234bae6-adaf-5609-91cb-5f94fadc1a1c">'Use Phase'!$R$165</definedName>
    <definedName name="ox_d23658cf_6003_57fc_9f5f_b79f61c12a08" comment="milleleaf node d23658cf-6003-57fc-9f5f-b79f61c12a08">'Use Phase'!$J$156</definedName>
    <definedName name="ox_d23720cf_6c0b_559f_8c07_c94001a597ad" comment="milleleaf node d23720cf-6c0b-559f-8c07-c94001a597ad">'Use Phase'!$AF$233</definedName>
    <definedName name="ox_d239f19e_4631_5c66_ba76_c4314c8c1101" comment="milleleaf node d239f19e-4631-5c66-ba76-c4314c8c1101">'Use Phase'!$V$179</definedName>
    <definedName name="ox_d23ca9ee_203d_5e6f_a987_e8e59142a789" comment="milleleaf node d23ca9ee-203d-5e6f-a987-e8e59142a789">'Use Phase'!$J$203</definedName>
    <definedName name="ox_d23caa3b_3d9f_500f_97a0_af8367b2c547" comment="milleleaf node d23caa3b-3d9f-500f-97a0-af8367b2c547">'Use Phase'!$Q$92</definedName>
    <definedName name="ox_d23ef0ec_8769_5e00_bdb2_a3c48cdd63ff" comment="milleleaf node d23ef0ec-8769-5e00-bdb2-a3c48cdd63ff">'Use Phase'!$AF$226</definedName>
    <definedName name="ox_d240903e_b36d_59da_b07d_d55224f43b14" comment="milleleaf node d240903e-b36d-59da-b07d-d55224f43b14">Production!$Z$200</definedName>
    <definedName name="ox_d24439d0_7197_51b6_9a43_d7251312f5cd" comment="milleleaf node d24439d0-7197-51b6-9a43-d7251312f5cd">Recycling!$BF$126</definedName>
    <definedName name="ox_d246404b_0e14_57e7_8892_49700646155a" comment="milleleaf node d246404b-0e14-57e7-8892-49700646155a">'Heat map article'!$X$56</definedName>
    <definedName name="ox_d24728a8_b01a_5a4f_8896_bd346391095d" comment="milleleaf node d24728a8-b01a-5a4f-8896-bd346391095d">Production!$H$242</definedName>
    <definedName name="ox_d2473f8a_647b_5a9c_94a8_45cc0b91785d" comment="milleleaf node d2473f8a-647b-5a9c-94a8-45cc0b91785d">Production!$BF$9</definedName>
    <definedName name="ox_d248fcd5_f11b_5868_ac10_0b9fa8a0f76f" comment="milleleaf node d248fcd5-f11b-5868-ac10-0b9fa8a0f76f">'Heat map article'!$AN$14</definedName>
    <definedName name="ox_d24a11e0_4d36_545f_a5f1_57341d089c45" comment="milleleaf node d24a11e0-4d36-545f-a5f1-57341d089c45">Production!$K$243</definedName>
    <definedName name="ox_d24bcf1c_8c43_5511_9a10_97a00513a2d6" comment="milleleaf node d24bcf1c-8c43-5511-9a10-97a00513a2d6">'Heat map article'!$Z$79</definedName>
    <definedName name="ox_d24d9464_080a_5774_8320_3a59590182ec" comment="milleleaf node d24d9464-080a-5774-8320-3a59590182ec">Resume_SensAnal!$S$15</definedName>
    <definedName name="ox_d24e4fd9_2b89_59a1_b7dd_b64ea8e23eee" comment="milleleaf node d24e4fd9-2b89-59a1-b7dd-b64ea8e23eee">'Use Phase'!$W$197</definedName>
    <definedName name="ox_d255257d_b142_5f66_a1bb_747b4eb94514" comment="milleleaf node d255257d-b142-5f66-a1bb-747b4eb94514">'Use Phase_Grid'!$K$263</definedName>
    <definedName name="ox_d25594ed_209e_5ee6_8cc8_d26504b72dd4" comment="milleleaf node d25594ed-209e-5ee6-8cc8-d26504b72dd4">Recycling!$AQ$308</definedName>
    <definedName name="ox_d255e5ce_c0b9_5659_8fac_1ab1c0a2e131" comment="milleleaf node d255e5ce-c0b9-5659-8fac-1ab1c0a2e131">'Use Phase_Grid'!$O$19</definedName>
    <definedName name="ox_d256da0d_8b63_5399_ab4f_cda8f474e75c" comment="milleleaf node d256da0d-8b63-5399-ab4f-cda8f474e75c">'Use Phase'!$B$48</definedName>
    <definedName name="ox_d25cf5d2_b443_5e10_b24e_ab0a6a2ac5ff" comment="milleleaf node d25cf5d2-b443-5e10-b24e-ab0a6a2ac5ff">'Use Phase'!$O$275</definedName>
    <definedName name="ox_d261b2ad_64bb_5482_bb13_af3c4563ba16" comment="milleleaf node d261b2ad-64bb-5482-bb13-af3c4563ba16">Production!$BM$198</definedName>
    <definedName name="ox_d26217d3_d88f_5069_a14d_dad5be71a897" comment="milleleaf node d26217d3-d88f-5069-a14d-dad5be71a897">Recycling!$AR$148</definedName>
    <definedName name="ox_d2625982_b15a_5f04_8aa3_c7012be7eef7" comment="milleleaf node d2625982-b15a-5f04-8aa3-c7012be7eef7">Recycling!$AD$165</definedName>
    <definedName name="ox_d262966b_298a_59be_b963_d746383fd063" comment="milleleaf node d262966b-298a-59be-b963-d746383fd063">'Heat map article'!$U$26</definedName>
    <definedName name="ox_d2659301_4586_5f28_b0bb_09a178f29795" comment="milleleaf node d2659301-4586-5f28-b0bb-09a178f29795">'Use Phase'!$U$207</definedName>
    <definedName name="ox_d265e121_703e_548c_82f1_0b0ae0c06655" comment="milleleaf node d265e121-703e-548c-82f1-0b0ae0c06655">'Use Phase'!$K$215</definedName>
    <definedName name="ox_d267b88b_919e_5208_b176_fd602cd62538" comment="milleleaf node d267b88b-919e-5208-b176-fd602cd62538">'Use Phase'!$O$67</definedName>
    <definedName name="ox_d2681d11_0e2f_56d4_911c_e018517c8310" comment="milleleaf node d2681d11-0e2f-56d4-911c-e018517c8310">Resume_SensAnal!$B$3</definedName>
    <definedName name="ox_d26936a8_a31b_5021_b086_851bad242bdc" comment="milleleaf node d26936a8-a31b-5021-b086-851bad242bdc">'Heat map article'!$F$79</definedName>
    <definedName name="ox_d26db93c_5093_5266_8ef6_9314511578ae" comment="milleleaf node d26db93c-5093-5266-8ef6-9314511578ae">Graphs!$M$47</definedName>
    <definedName name="ox_d26f0761_eaa3_5840_a20a_f1679282896b" comment="milleleaf node d26f0761-eaa3-5840-a20a-f1679282896b">'Use Phase_Grid'!$M$245</definedName>
    <definedName name="ox_d270810c_d26e_5aee_addb_abe678567f94" comment="milleleaf node d270810c-d26e-5aee-addb-abe678567f94">Recycling!$K$147</definedName>
    <definedName name="ox_d273edf8_5b5b_5e6c_a780_a0b19690480e" comment="milleleaf node d273edf8-5b5b-5e6c-a780-a0b19690480e">'Use Phase_Grid'!$L$265</definedName>
    <definedName name="ox_d27509b3_9cdc_5908_8875_1ecd0ae4e1fb" comment="milleleaf node d27509b3-9cdc-5908-8875-1ecd0ae4e1fb">Production!$L$134</definedName>
    <definedName name="ox_d2794364_73f5_55b8_9378_f568c6d6a6b3" comment="milleleaf node d2794364-73f5-55b8-9378-f568c6d6a6b3">Recycling!$AV$332</definedName>
    <definedName name="ox_d27a3531_6690_5020_8f02_f3e1b63d7217" comment="milleleaf node d27a3531-6690-5020-8f02-f3e1b63d7217">'Use Phase_Grid'!$V$217</definedName>
    <definedName name="ox_d27dd4a4_e45c_51dd_af13_59a45cd86b6c" comment="milleleaf node d27dd4a4-e45c-51dd-af13-59a45cd86b6c">'Use Phase'!$AG$201</definedName>
    <definedName name="ox_d2815173_c74c_5565_9eaa_8a1f3e2f6e40" comment="milleleaf node d2815173-c74c-5565-9eaa-8a1f3e2f6e40">'Heat map article'!$J$142</definedName>
    <definedName name="ox_d281b156_9098_58c2_9257_6e5a6a44c7fb" comment="milleleaf node d281b156-9098-58c2-9257-6e5a6a44c7fb">Recycling!$L$1</definedName>
    <definedName name="ox_d2825015_cc11_5c4e_864f_06cafedb1559" comment="milleleaf node d2825015-cc11-5c4e-864f-06cafedb1559">'Heat map article'!$Z$40</definedName>
    <definedName name="ox_d2836df1_bb31_5235_9302_7dfe6d9fa35e" comment="milleleaf node d2836df1-bb31-5235-9302-7dfe6d9fa35e">Resume_SensAnal!$I$30</definedName>
    <definedName name="ox_d28a214c_f6b7_519c_bbad_dd3c51b28bb1" comment="milleleaf node d28a214c-f6b7-519c-bbad-dd3c51b28bb1">Resume_SensAnal!$R$214</definedName>
    <definedName name="ox_d28d08e3_8f5b_5a43_a93d_f35345b093bb" comment="milleleaf node d28d08e3-8f5b-5a43-a93d-f35345b093bb">'Use Phase'!$AK$339</definedName>
    <definedName name="ox_d28d7116_3ebe_5bab_96c0_58114f07588d" comment="milleleaf node d28d7116-3ebe-5bab-96c0-58114f07588d">'Use Phase'!$AF$320</definedName>
    <definedName name="ox_d28fa5da_c152_5ade_adba_80ccf799171e" comment="milleleaf node d28fa5da-c152-5ade-adba-80ccf799171e">'Use Phase'!$Q$309</definedName>
    <definedName name="ox_d2957f9d_5287_5fed_8ab3_253165242da8" comment="milleleaf node d2957f9d-5287-5fed-8ab3-253165242da8">'Use Phase'!$N$234</definedName>
    <definedName name="ox_d29bb80d_97e1_5251_a7fe_7551c27312c8" comment="milleleaf node d29bb80d-97e1-5251-a7fe-7551c27312c8">Production!$BO$53</definedName>
    <definedName name="ox_d29bdd36_c051_5582_ab45_d17cfc45242f" comment="milleleaf node d29bdd36-c051-5582-ab45-d17cfc45242f">Production!$AW$5</definedName>
    <definedName name="ox_d29cf7b3_61ce_57f7_80e9_da55bbe8c85c" comment="milleleaf node d29cf7b3-61ce-57f7-80e9-da55bbe8c85c">'Heat map article'!$AH$53</definedName>
    <definedName name="ox_d29e2510_1e6a_5817_b763_d43f670d89c1" comment="milleleaf node d29e2510-1e6a-5817-b763-d43f670d89c1">'Heat map article'!$AD$111</definedName>
    <definedName name="ox_d2a021b4_c49c_546e_97bf_721251774335" comment="milleleaf node d2a021b4-c49c-546e-97bf-721251774335">'Heat map article'!$AF$23</definedName>
    <definedName name="ox_d2a080c6_e583_58ba_8988_a21e30939da8" comment="milleleaf node d2a080c6-e583-58ba-8988-a21e30939da8">'Heat map article'!$AN$7</definedName>
    <definedName name="ox_d2a41d01_4e87_5b43_97da_b774ffd4e46e" comment="milleleaf node d2a41d01-4e87-5b43-97da-b774ffd4e46e">'Use Phase'!$N$304</definedName>
    <definedName name="ox_d2a43210_0045_57ed_8154_feca48b7c819" comment="milleleaf node d2a43210-0045-57ed-8154-feca48b7c819">Production!$AK$181</definedName>
    <definedName name="ox_d2a551e0_3af3_530b_b3af_cc1eb160441d" comment="milleleaf node d2a551e0-3af3-530b-b3af-cc1eb160441d">Resume_SensAnal!$U$208</definedName>
    <definedName name="ox_d2a5c651_b461_5a72_97e2_ede757cf4565" comment="milleleaf node d2a5c651-b461-5a72-97e2-ede757cf4565">'Use Phase'!$K$77</definedName>
    <definedName name="ox_d2a65667_3fd6_5f3d_803a_446ac83ab242" comment="milleleaf node d2a65667-3fd6-5f3d-803a-446ac83ab242">Recycling!$B$121</definedName>
    <definedName name="ox_d2a87322_b8e3_5628_ae61_9a45c9b6434d" comment="milleleaf node d2a87322-b8e3-5628-ae61-9a45c9b6434d">Graphs!$Q$54</definedName>
    <definedName name="ox_d2a98651_63c8_52c0_9efb_054e5ff01861" comment="milleleaf node d2a98651-63c8-52c0-9efb-054e5ff01861">Recycling!$Z$182</definedName>
    <definedName name="ox_d2b04ed2_ef18_5b8c_8ad4_7b056b1af1d9" comment="milleleaf node d2b04ed2-ef18-5b8c-8ad4-7b056b1af1d9">Recycling!$AX$117</definedName>
    <definedName name="ox_d2b17eec_9ee7_5d94_94d8_7b2f6d91eb59" comment="milleleaf node d2b17eec-9ee7-5d94-94d8-7b2f6d91eb59">'Use Phase'!$U$317</definedName>
    <definedName name="ox_d2b71ec0_37ea_536c_bdf2_ae99ec6b9092" comment="milleleaf node d2b71ec0-37ea-536c-bdf2-ae99ec6b9092">'Use Phase'!$AF$326</definedName>
    <definedName name="ox_d2b7ae3b_39ca_51f9_a91a_93cd1dd93ca3" comment="milleleaf node d2b7ae3b-39ca-51f9-a91a-93cd1dd93ca3">Production!$BJ$8</definedName>
    <definedName name="ox_d2bec526_69e0_5f79_a6dd_8bb14adaf80f" comment="milleleaf node d2bec526-69e0-5f79-a6dd-8bb14adaf80f">Recycling!$K$104</definedName>
    <definedName name="ox_d2c3bcff_9546_5a4d_8f83_b0f7ed682981" comment="milleleaf node d2c3bcff-9546-5a4d-8f83-b0f7ed682981">Resume_SensAnal!$Q$93</definedName>
    <definedName name="ox_d2c51a29_a59f_5af2_a55b_30b8aac774c7" comment="milleleaf node d2c51a29-a59f-5af2-a55b-30b8aac774c7">Recycling!$R$177</definedName>
    <definedName name="ox_d2c66b1a_e953_57af_baa2_f346e8540197" comment="milleleaf node d2c66b1a-e953-57af-baa2-f346e8540197">'Use Phase'!$W$211</definedName>
    <definedName name="ox_d2ca3815_bba1_5d53_b895_6a8857e4e4ab" comment="milleleaf node d2ca3815-bba1-5d53-b895-6a8857e4e4ab">'Use Phase'!$U$167</definedName>
    <definedName name="ox_d2cb62bb_8488_5a88_b7c5_b969b23bf12f" comment="milleleaf node d2cb62bb-8488-5a88-b7c5-b969b23bf12f">'Use Phase'!$Q$394</definedName>
    <definedName name="ox_d2cba3b8_b49f_5b5d_aaa0_5700839379bc" comment="milleleaf node d2cba3b8-b49f-5b5d-aaa0-5700839379bc">'Use Phase_Grid'!$L$123</definedName>
    <definedName name="ox_d2cc593d_08db_504e_8100_9bacd838e6e7" comment="milleleaf node d2cc593d-08db-504e-8100-9bacd838e6e7">Recycling!$AN$86</definedName>
    <definedName name="ox_d2d9e477_53be_5dda_bc68_69ecf1a19e7b" comment="milleleaf node d2d9e477-53be-5dda-bc68-69ecf1a19e7b">'Use Phase_Grid'!$N$26</definedName>
    <definedName name="ox_d2dd1eef_6275_52b9_ad6d_d70c721030eb" comment="milleleaf node d2dd1eef-6275-52b9-ad6d-d70c721030eb">Recycling!$P$149</definedName>
    <definedName name="ox_d2e188a5_f44a_58e5_afad_afd294f52db7" comment="milleleaf node d2e188a5-f44a-58e5-afad-afd294f52db7">'Heat map article'!$U$19</definedName>
    <definedName name="ox_d2e1f42d_2465_5af9_933a_1bc64295e28d" comment="milleleaf node d2e1f42d-2465-5af9-933a-1bc64295e28d">'Heat map article'!$R$87</definedName>
    <definedName name="ox_d2e685e4_1fad_5dce_8a7f_cca32d90fc45" comment="milleleaf node d2e685e4-1fad-5dce-8a7f-cca32d90fc45">'Heat map article'!$AU$35</definedName>
    <definedName name="ox_d2e70096_900e_5313_8710_3152f3300fa7" comment="milleleaf node d2e70096-900e-5313-8710-3152f3300fa7">'Heat map article'!$AF$63</definedName>
    <definedName name="ox_d2e73995_5000_51c2_aca3_9eb243a6aaa1" comment="milleleaf node d2e73995-5000-51c2-aca3-9eb243a6aaa1">Recycling!$BR$321</definedName>
    <definedName name="ox_d2e772a2_f629_582d_90fc_001d301c9247" comment="milleleaf node d2e772a2-f629-582d-90fc-001d301c9247">'Heat map article'!$Q$101</definedName>
    <definedName name="ox_d2e894ff_0ee3_5745_b3a5_c02f978009a4" comment="milleleaf node d2e894ff-0ee3-5745-b3a5-c02f978009a4">'Heat map article'!$D$141</definedName>
    <definedName name="ox_d2ebed45_23a5_5eba_8e1c_2f9cb400bfb2" comment="milleleaf node d2ebed45-23a5-5eba-8e1c-2f9cb400bfb2">Recycling!$D$122</definedName>
    <definedName name="ox_d2ec2e15_0be9_5974_a9e1_ef4aaf8aaec2" comment="milleleaf node d2ec2e15-0be9-5974-a9e1-ef4aaf8aaec2">Graphs!$O$57</definedName>
    <definedName name="ox_d2efef77_d04d_5943_9638_69e562da7d03" comment="milleleaf node d2efef77-d04d-5943-9638-69e562da7d03">'Use Phase_Grid'!$M$150</definedName>
    <definedName name="ox_d2f58229_1bac_5800_b92f_49f827dbb808" comment="milleleaf node d2f58229-1bac-5800-b92f-49f827dbb808">'Heat map article'!$N$53</definedName>
    <definedName name="ox_d2f8cab7_7c4a_50cf_8a29_5f6aca41ed99" comment="milleleaf node d2f8cab7-7c4a-50cf-8a29-5f6aca41ed99">Production!$Q$65</definedName>
    <definedName name="ox_d2f90d23_f0f9_5687_8dc6_5228de74eb89" comment="milleleaf node d2f90d23-f0f9-5687-8dc6-5228de74eb89">Production!$AL$20</definedName>
    <definedName name="ox_d2fa90b6_0db3_5e40_abfc_f40cab3efd57" comment="milleleaf node d2fa90b6-0db3-5e40-abfc-f40cab3efd57">Production!$BN$151</definedName>
    <definedName name="ox_d2fd11d7_12a5_5229_aac3_e9b6978da938" comment="milleleaf node d2fd11d7-12a5-5229-aac3-e9b6978da938">Production!$O$180</definedName>
    <definedName name="ox_d2ffc5d1_ded3_5693_afdb_cbee437ef80c" comment="milleleaf node d2ffc5d1-ded3-5693-afdb-cbee437ef80c">Resume_SensAnal!$I$9</definedName>
    <definedName name="ox_d300f169_5bd2_57fc_a690_99d62ff2bf1c" comment="milleleaf node d300f169-5bd2-57fc-a690-99d62ff2bf1c">'Use Phase_Grid'!$M$48</definedName>
    <definedName name="ox_d304d346_ffe9_566c_9d53_57ae8cb34e6d" comment="milleleaf node d304d346-ffe9-566c-9d53-57ae8cb34e6d">'Heat map article'!$AJ$121</definedName>
    <definedName name="ox_d30601f2_3a17_5972_87f9_ad82eec6e5e9" comment="milleleaf node d30601f2-3a17-5972-87f9-ad82eec6e5e9">'Heat map article'!$AI$103</definedName>
    <definedName name="ox_d306769e_cca8_5599_aa80_8c97e77973ae" comment="milleleaf node d306769e-cca8-5599-aa80-8c97e77973ae">Production!$G$232</definedName>
    <definedName name="ox_d3083d9e_22bf_54be_a6e5_b09ea8244a0d" comment="milleleaf node d3083d9e-22bf-54be-a6e5-b09ea8244a0d">Production!$Q$66</definedName>
    <definedName name="ox_d3086ea2_57cb_5b22_85d2_afe23b0a37c4" comment="milleleaf node d3086ea2-57cb-5b22-85d2-afe23b0a37c4">Recycling!$AS$320</definedName>
    <definedName name="ox_d30d408f_9930_5834_a893_a46fa5304c66" comment="milleleaf node d30d408f-9930-5834-a893-a46fa5304c66">'Heat map article'!$E$43</definedName>
    <definedName name="ox_d30e9e66_41bf_554d_87dc_8fec7b5a8824" comment="milleleaf node d30e9e66-41bf-554d-87dc-8fec7b5a8824">Graphs!$Q$60</definedName>
    <definedName name="ox_d312e820_4d8b_5617_b632_3d88c1f96111" comment="milleleaf node d312e820-4d8b-5617-b632-3d88c1f96111">Recycling!$AT$307</definedName>
    <definedName name="ox_d31354e2_b4a8_5693_9739_7abebf2cb1bc" comment="milleleaf node d31354e2-b4a8-5693-9739-7abebf2cb1bc">'Use Phase_Grid'!$K$212</definedName>
    <definedName name="ox_d3144769_eb45_5658_ad89_f93659fee842" comment="milleleaf node d3144769-eb45-5658-ad89-f93659fee842">Recycling!$AS$85</definedName>
    <definedName name="ox_d31b94cb_6a9d_52d2_88bc_aa464febe726" comment="milleleaf node d31b94cb-6a9d-52d2-88bc-aa464febe726">'Heat map article'!$AZ$8</definedName>
    <definedName name="ox_d321060b_be3b_5572_b75e_c180994c78f9" comment="milleleaf node d321060b-be3b-5572-b75e-c180994c78f9">'Use Phase_Grid'!$S$215</definedName>
    <definedName name="ox_d325dd0b_a431_5a9d_891b_36fa91af2573" comment="milleleaf node d325dd0b-a431-5a9d-891b-36fa91af2573">Recycling!$R$138</definedName>
    <definedName name="ox_d326c493_7bb5_5329_815d_2c308d542f44" comment="milleleaf node d326c493-7bb5-5329-815d-2c308d542f44">Resume_SensAnal!$I$199</definedName>
    <definedName name="ox_d3284de6_62e4_5906_8af9_26de65215473" comment="milleleaf node d3284de6-62e4-5906-8af9-26de65215473">'Use Phase_Grid'!$Q$62</definedName>
    <definedName name="ox_d3299e6a_ac15_5d6d_927f_823e16444410" comment="milleleaf node d3299e6a-ac15-5d6d-927f-823e16444410">'Heat map article'!$AP$25</definedName>
    <definedName name="ox_d329e0dc_9138_5ad7_90bf_40bfba7de0e6" comment="milleleaf node d329e0dc-9138-5ad7-90bf-40bfba7de0e6">'Heat map article'!$AA$82</definedName>
    <definedName name="ox_d32ab8dd_93dc_5f1d_a017_909f27787bf5" comment="milleleaf node d32ab8dd-93dc-5f1d-a017-909f27787bf5">Production!$N$137</definedName>
    <definedName name="ox_d32ba50c_14dd_5156_a1ad_21adb5772eab" comment="milleleaf node d32ba50c-14dd-5156-a1ad-21adb5772eab">Resume_SensAnal!$AL$35</definedName>
    <definedName name="ox_d32dda62_d60a_508d_81d3_ecde81f32d68" comment="milleleaf node d32dda62-d60a-508d-81d3-ecde81f32d68">Whisker_Sens!$C$28</definedName>
    <definedName name="ox_d32e0f1c_6480_59cd_8b7a_536ed1e3015e" comment="milleleaf node d32e0f1c-6480-59cd-8b7a-536ed1e3015e">Production!$C$24</definedName>
    <definedName name="ox_d32e6cde_bfda_5bed_bfc9_7dbd15d705bb" comment="milleleaf node d32e6cde-bfda-5bed-bfc9-7dbd15d705bb">Production!$X$62</definedName>
    <definedName name="ox_d32ec8e9_e5cf_583a_ad2a_f8fe37041f96" comment="milleleaf node d32ec8e9-e5cf-583a-ad2a-f8fe37041f96">Recycling!$AR$5</definedName>
    <definedName name="ox_d32f2b77_e5b0_5254_9d24_9d3d000ea175" comment="milleleaf node d32f2b77-e5b0-5254-9d24-9d3d000ea175">Resume_SensAnal!$Q$150</definedName>
    <definedName name="ox_d332e5ca_c391_5bba_b703_fb2908b673f5" comment="milleleaf node d332e5ca-c391-5bba-b703-fb2908b673f5">'Use Phase_Grid'!$K$138</definedName>
    <definedName name="ox_d33404e4_ce8c_5dd4_8b00_6654ee48fe02" comment="milleleaf node d33404e4-ce8c-5dd4-8b00-6654ee48fe02">Resume_SensAnal!$L$201</definedName>
    <definedName name="ox_d335f3a7_40b7_5df4_a494_9b0a039a85be" comment="milleleaf node d335f3a7-40b7-5df4-a494-9b0a039a85be">Recycling!$T$113</definedName>
    <definedName name="ox_d336bb35_21bb_5a6d_abaa_22cb2b52a370" comment="milleleaf node d336bb35-21bb-5a6d-abaa-22cb2b52a370">'Heat map article'!$O$95</definedName>
    <definedName name="ox_d337ca8b_e62a_5d57_b358_62bc10efe8b8" comment="milleleaf node d337ca8b-e62a-5d57-b358-62bc10efe8b8">Recycling!$AM$90</definedName>
    <definedName name="ox_d3393763_1b29_592a_9026_960e6dc144ec" comment="milleleaf node d3393763-1b29-592a-9026-960e6dc144ec">Production!$P$187</definedName>
    <definedName name="ox_d3398567_a622_56c6_9f20_cb78fea83c1c" comment="milleleaf node d3398567-a622-56c6-9f20-cb78fea83c1c">Resume_SensAnal!$I$132</definedName>
    <definedName name="ox_d33b20ed_3ce8_5a89_a2d9_5ec8e69d2430" comment="milleleaf node d33b20ed-3ce8-5a89-a2d9-5ec8e69d2430">'Heat map article'!$N$121</definedName>
    <definedName name="ox_d33ff81e_5abb_5de7_bb36_6450d3d9ddbd" comment="milleleaf node d33ff81e-5abb-5de7-bb36-6450d3d9ddbd">Resume_SensAnal!$Q$172</definedName>
    <definedName name="ox_d3414137_5290_5a3c_9877_3d9aaf935b7b" comment="milleleaf node d3414137-5290-5a3c-9877-3d9aaf935b7b">'Use Phase'!$AE$227</definedName>
    <definedName name="ox_d3452df2_4dd5_51c6_bd37_7d327cc98b4b" comment="milleleaf node d3452df2-4dd5-51c6-bd37-7d327cc98b4b">Graphs!$B$7</definedName>
    <definedName name="ox_d345f2f8_e7cc_5954_b069_88c2fabf7862" comment="milleleaf node d345f2f8-e7cc-5954-b069-88c2fabf7862">Resume_SensAnal!$B$221</definedName>
    <definedName name="ox_d347dbc0_cce6_57de_b9d5_d23c0963591c" comment="milleleaf node d347dbc0-cce6-57de-b9d5-d23c0963591c">Resume_SensAnal!$AG$49</definedName>
    <definedName name="ox_d34b6f1f_bc71_5587_ad15_bb8637b3860e" comment="milleleaf node d34b6f1f-bc71-5587-ad15-bb8637b3860e">Resume_SensAnal!$AB$79</definedName>
    <definedName name="ox_d34c742b_0e75_594b_b09c_dc5b8bfcc846" comment="milleleaf node d34c742b-0e75-594b-b09c-dc5b8bfcc846">Recycling!$BR$107</definedName>
    <definedName name="ox_d34e1a81_a521_5f80_8376_cd019b6b7221" comment="milleleaf node d34e1a81-a521-5f80-8376-cd019b6b7221">Production!$J$124</definedName>
    <definedName name="ox_d34e35cf_1c78_52f6_a33b_f5f09b35b39d" comment="milleleaf node d34e35cf-1c78-52f6-a33b-f5f09b35b39d">'Use Phase_Grid'!$M$155</definedName>
    <definedName name="ox_d34e9bb2_4e4c_570a_bd61_38dac142a9d7" comment="milleleaf node d34e9bb2-4e4c-570a-bd61-38dac142a9d7">'Use Phase'!$W$196</definedName>
    <definedName name="ox_d3501f76_6212_59e3_85d4_526c2f5eb1c8" comment="milleleaf node d3501f76-6212-59e3-85d4-526c2f5eb1c8">Production!$BF$226</definedName>
    <definedName name="ox_d3522357_4bb2_5fc9_91c3_793a3dd49249" comment="milleleaf node d3522357-4bb2-5fc9-91c3-793a3dd49249">Recycling!$AW$103</definedName>
    <definedName name="ox_d35224a6_bad9_50bf_81b3_688cdb45b069" comment="milleleaf node d35224a6-bad9-50bf-81b3-688cdb45b069">'Heat map article'!$M$28</definedName>
    <definedName name="ox_d35521c7_0417_5150_b809_f74056dd0ae3" comment="milleleaf node d35521c7-0417-5150-b809-f74056dd0ae3">'Heat map article'!$AI$64</definedName>
    <definedName name="ox_d356cc71_42ae_50b9_a558_d56dfc0556b3" comment="milleleaf node d356cc71-42ae-50b9-a558-d56dfc0556b3">Production!$AA$201</definedName>
    <definedName name="ox_d3597e6a_67a1_5a35_89ec_9d63ffc0a7e7" comment="milleleaf node d3597e6a-67a1-5a35-89ec-9d63ffc0a7e7">Resume_SensAnal!$M$68</definedName>
    <definedName name="ox_d35a0a1d_dde0_5f98_a802_910700838127" comment="milleleaf node d35a0a1d-dde0-5f98-a802-910700838127">'Use Phase_Grid'!$P$96</definedName>
    <definedName name="ox_d35b3f8b_6dcd_5c6c_b1be_344f4fbceeab" comment="milleleaf node d35b3f8b-6dcd-5c6c-b1be-344f4fbceeab">Production!$M$242</definedName>
    <definedName name="ox_d35ce5f0_3541_50de_89ca_22108275ac72" comment="milleleaf node d35ce5f0-3541-50de-89ca-22108275ac72">Recycling!$AJ$92</definedName>
    <definedName name="ox_d35e37fa_b1f9_544a_a76a_b83a1f2f664a" comment="milleleaf node d35e37fa-b1f9-544a-a76a-b83a1f2f664a">'Use Phase'!$L$223</definedName>
    <definedName name="ox_d35f2bd4_e06a_5ce9_8e7d_044f4aa8be4b" comment="milleleaf node d35f2bd4-e06a-5ce9-8e7d-044f4aa8be4b">Production!$L$231</definedName>
    <definedName name="ox_d360c71e_9eef_5b71_9995_a06448332989" comment="milleleaf node d360c71e-9eef-5b71-9995-a06448332989">Recycling!$AV$81</definedName>
    <definedName name="ox_d367de38_1fb5_5386_aab1_6efcc23d2eeb" comment="milleleaf node d367de38-1fb5-5386-aab1-6efcc23d2eeb">'Use Phase'!$AF$284</definedName>
    <definedName name="ox_d36d886d_af8e_52b8_b35b_4b6627bae64b" comment="milleleaf node d36d886d-af8e-52b8-b35b-4b6627bae64b">Production!$H$153</definedName>
    <definedName name="ox_d36dbadf_6eb1_5c1c_a47b_fa139aa5370b" comment="milleleaf node d36dbadf-6eb1-5c1c-a47b-fa139aa5370b">'Use Phase_Grid'!$K$51</definedName>
    <definedName name="ox_d371e1ff_b0b8_5d96_b572_e332d86f7ce3" comment="milleleaf node d371e1ff-b0b8-5d96-b572-e332d86f7ce3">'Use Phase_Grid'!$N$97</definedName>
    <definedName name="ox_d3729ab6_80ab_5f98_86eb_b6c835c59b0e" comment="milleleaf node d3729ab6-80ab-5f98-86eb-b6c835c59b0e">'Use Phase_Grid'!$M$117</definedName>
    <definedName name="ox_d3771d85_2a63_5113_aa43_16e4925024e9" comment="milleleaf node d3771d85-2a63-5113-aa43-16e4925024e9">'Use Phase_Grid'!$T$160</definedName>
    <definedName name="ox_d37728bb_640d_58ed_8f0b_fea9386ea8d5" comment="milleleaf node d37728bb-640d-58ed-8f0b-fea9386ea8d5">'Use Phase'!$Q$143</definedName>
    <definedName name="ox_d37a3276_5d67_5af4_b6d5_7251a19959f7" comment="milleleaf node d37a3276-5d67-5af4-b6d5-7251a19959f7">Production!$BJ$6</definedName>
    <definedName name="ox_d3803876_04c8_540b_a68a_ea928fc14c7d" comment="milleleaf node d3803876-04c8-540b-a68a-ea928fc14c7d">'Heat map article'!$I$133</definedName>
    <definedName name="ox_d3837710_29e1_57a5_8154_98242c3d4988" comment="milleleaf node d3837710-29e1-57a5-8154-98242c3d4988">Recycling!$AV$155</definedName>
    <definedName name="ox_d386c028_06b6_5327_b32a_1f3682401fb1" comment="milleleaf node d386c028-06b6-5327-b32a-1f3682401fb1">'Use Phase_Grid'!$W$161</definedName>
    <definedName name="ox_d389b73a_cc8f_5678_b442_b865959d7862" comment="milleleaf node d389b73a-cc8f-5678-b442-b865959d7862">Recycling!$H$112</definedName>
    <definedName name="ox_d38bb0df_393a_530d_a70f_7ebf0d4e54b2" comment="milleleaf node d38bb0df-393a-530d-a70f-7ebf0d4e54b2">Production!$F$175</definedName>
    <definedName name="ox_d38c609a_429b_5adc_9314_f8156094272e" comment="milleleaf node d38c609a-429b-5adc-9314-f8156094272e">Resume_SensAnal!$AK$128</definedName>
    <definedName name="ox_d38ce826_633b_5920_bef3_8e1f728010de" comment="milleleaf node d38ce826-633b-5920-bef3-8e1f728010de">Resume_SensAnal!$AR$73</definedName>
    <definedName name="ox_d38f542d_23e5_5fe9_b8dc_025168cd05b9" comment="milleleaf node d38f542d-23e5-5fe9-b8dc-025168cd05b9">'Use Phase'!$S$284</definedName>
    <definedName name="ox_d38f54dd_ab83_59a3_9efb_48310e1d8150" comment="milleleaf node d38f54dd-ab83-59a3-9efb-48310e1d8150">'Use Phase'!$AF$314</definedName>
    <definedName name="ox_d38f8ef8_b688_58f1_b305_65b62523d0ad" comment="milleleaf node d38f8ef8-b688-58f1-b305-65b62523d0ad">Resume_SensAnal!$J$98</definedName>
    <definedName name="ox_d39299e7_6645_51f3_a889_2c95e11b17ea" comment="milleleaf node d39299e7-6645-51f3-a889-2c95e11b17ea">'Use Phase'!$V$165</definedName>
    <definedName name="ox_d393ae43_bd51_5f7e_ac50_79eabe3eb18e" comment="milleleaf node d393ae43-bd51-5f7e-ac50-79eabe3eb18e">'Heat map article'!$I$128</definedName>
    <definedName name="ox_d39436ff_8e5b_5cf2_a2a9_af8307fcaacb" comment="milleleaf node d39436ff-8e5b-5cf2-a2a9-af8307fcaacb">Recycling!$BB$91</definedName>
    <definedName name="ox_d394a60e_990a_560f_9c47_6c4636dd30d0" comment="milleleaf node d394a60e-990a-560f-9c47-6c4636dd30d0">Resume_SensAnal!$I$107</definedName>
    <definedName name="ox_d39b8135_0e97_5eba_a611_bb4662e56b6a" comment="milleleaf node d39b8135-0e97-5eba-a611-bb4662e56b6a">Recycling!$W$163</definedName>
    <definedName name="ox_d39bc20c_70b8_539a_b3b0_b85e83b150f3" comment="milleleaf node d39bc20c-70b8-539a-b3b0-b85e83b150f3">Graphs!$L$18</definedName>
    <definedName name="ox_d3a5a831_f7c3_595d_8c10_edcf3bbbb6ba" comment="milleleaf node d3a5a831-f7c3-595d-8c10-edcf3bbbb6ba">Recycling!$H$88</definedName>
    <definedName name="ox_d3ab014d_464a_5d94_8e4f_da7b9226bad3" comment="milleleaf node d3ab014d-464a-5d94-8e4f-da7b9226bad3">'Heat map article'!$R$155</definedName>
    <definedName name="ox_d3b06696_e21b_5653_9141_1ef52ba1a33d" comment="milleleaf node d3b06696-e21b-5653-9141-1ef52ba1a33d">Resume_SensAnal!$H$39</definedName>
    <definedName name="ox_d3b7d0f3_2037_5a8f_bfd8_3c419e059f66" comment="milleleaf node d3b7d0f3-2037-5a8f-bfd8-3c419e059f66">Resume_SensAnal!$AH$79</definedName>
    <definedName name="ox_d3b82273_a73f_5b82_8979_2c839cbdfbae" comment="milleleaf node d3b82273-a73f-5b82-8979-2c839cbdfbae">Resume_SensAnal!$D$73</definedName>
    <definedName name="ox_d3ba8171_1ccf_5515_b3a4_6ccdf054f9a6" comment="milleleaf node d3ba8171-1ccf-5515-b3a4-6ccdf054f9a6">Recycling!$G$145</definedName>
    <definedName name="ox_d3bb5a90_8fde_57d8_9f68_2113c20987be" comment="milleleaf node d3bb5a90-8fde-57d8-9f68-2113c20987be">'Heat map article'!$AB$106</definedName>
    <definedName name="ox_d3bd010c_dcee_57b2_a5b9_1b88246c5822" comment="milleleaf node d3bd010c-dcee-57b2-a5b9-1b88246c5822">Resume_SensAnal!$AH$74</definedName>
    <definedName name="ox_d3bd23e6_8b55_51b2_99f6_5dd3f638f378" comment="milleleaf node d3bd23e6-8b55-51b2-99f6-5dd3f638f378">'Heat map article'!$V$122</definedName>
    <definedName name="ox_d3bf0db2_efe0_58f9_9cb0_4fae5515b376" comment="milleleaf node d3bf0db2-efe0-58f9-9cb0-4fae5515b376">Resume_SensAnal!$R$190</definedName>
    <definedName name="ox_d3c44739_c99a_5544_a0ea_e93ab354c873" comment="milleleaf node d3c44739-c99a-5544-a0ea-e93ab354c873">'Heat map article'!$Z$142</definedName>
    <definedName name="ox_d3c4b174_7c9d_5de5_af0e_651bba57412a" comment="milleleaf node d3c4b174-7c9d-5de5-af0e-651bba57412a">'Use Phase'!$K$188</definedName>
    <definedName name="ox_d3c5657c_32b7_5645_a152_ea57d7f50259" comment="milleleaf node d3c5657c-32b7-5645-a152-ea57d7f50259">Production!$Z$51</definedName>
    <definedName name="ox_d3cbd815_e0a9_5264_964e_f1c4efee28dd" comment="milleleaf node d3cbd815-e0a9-5264-964e-f1c4efee28dd">Resume_SensAnal!$B$202</definedName>
    <definedName name="ox_d3cc8a3d_35a7_535d_81f5_074a6a914cf3" comment="milleleaf node d3cc8a3d-35a7-535d-81f5-074a6a914cf3">'Use Phase'!$AK$242</definedName>
    <definedName name="ox_d3cca897_dc50_58f0_8a4e_ec84ec38214d" comment="milleleaf node d3cca897-dc50-58f0-8a4e-ec84ec38214d">'Use Phase'!$R$204</definedName>
    <definedName name="ox_d3d096c0_fd74_5f7a_bf21_3e0208fe57f1" comment="milleleaf node d3d096c0-fd74-5f7a-bf21-3e0208fe57f1">Production!$I$66</definedName>
    <definedName name="ox_d3d2da05_72d7_5ebe_8a83_195c52b63632" comment="milleleaf node d3d2da05-72d7-5ebe-8a83-195c52b63632">'Heat map article'!$J$123</definedName>
    <definedName name="ox_d3d4d223_8161_5b83_9eef_f693bac596bd" comment="milleleaf node d3d4d223-8161-5b83-9eef-f693bac596bd">'Use Phase_Grid'!$J$171</definedName>
    <definedName name="ox_d3deb771_29ca_5e48_91ef_63abba1301d8" comment="milleleaf node d3deb771-29ca-5e48-91ef-63abba1301d8">'Use Phase_Grid'!$K$231</definedName>
    <definedName name="ox_d3e2dcfb_1a6b_5981_b744_f839ed74f546" comment="milleleaf node d3e2dcfb-1a6b-5981-b744-f839ed74f546">'Use Phase_Grid'!$W$144</definedName>
    <definedName name="ox_d3e3219c_f0ac_5f80_abf9_78ba63b5b4c9" comment="milleleaf node d3e3219c-f0ac-5f80-abf9-78ba63b5b4c9">'Use Phase_Grid'!$L$5</definedName>
    <definedName name="ox_d3e325ea_df1a_5ae4_a2ad_5a004b18c056" comment="milleleaf node d3e325ea-df1a-5ae4-a2ad-5a004b18c056">Resume_SensAnal!$K$15</definedName>
    <definedName name="ox_d3e48d1f_7ea5_5908_9657_ad2804f0e377" comment="milleleaf node d3e48d1f-7ea5-5908-9657-ad2804f0e377">'Heat map article'!$G$96</definedName>
    <definedName name="ox_d3e516fc_34ae_54f6_bb5f_da16c5eaf86d" comment="milleleaf node d3e516fc-34ae-54f6-bb5f-da16c5eaf86d">Production!$BM$199</definedName>
    <definedName name="ox_d3e6bdc4_6634_5c83_9386_497c4371c463" comment="milleleaf node d3e6bdc4-6634-5c83-9386-497c4371c463">Production!$AA$224</definedName>
    <definedName name="ox_d3e925a1_fcc0_51ee_9461_1140f7548c01" comment="milleleaf node d3e925a1-fcc0-51ee-9461-1140f7548c01">Production!$S$18</definedName>
    <definedName name="ox_d3ea61c8_bf3e_5149_9981_876c4acef6ea" comment="milleleaf node d3ea61c8-bf3e-5149-9981-876c4acef6ea">Production!$H$175</definedName>
    <definedName name="ox_d3ed8b3c_a885_5613_b839_981936b19e3b" comment="milleleaf node d3ed8b3c-a885-5613-b839-981936b19e3b">'Heat map article'!$U$46</definedName>
    <definedName name="ox_d3f076f2_e2cd_5764_8e86_2f6e405ffc5b" comment="milleleaf node d3f076f2-e2cd-5764-8e86-2f6e405ffc5b">Graphs!$F$30</definedName>
    <definedName name="ox_d3f0e4e2_58f8_594c_9d31_92a36fad311e" comment="milleleaf node d3f0e4e2-58f8-594c-9d31-92a36fad311e">'Heat map article'!$AB$75</definedName>
    <definedName name="ox_d3f0fd49_9692_55b5_94f6_1867b8f765a9" comment="milleleaf node d3f0fd49-9692-55b5-94f6-1867b8f765a9">'Heat map article'!$P$130</definedName>
    <definedName name="ox_d3f6999d_e073_5d5d_9ee2_a7c109e1015d" comment="milleleaf node d3f6999d-e073-5d5d-9ee2-a7c109e1015d">Recycling!$AG$163</definedName>
    <definedName name="ox_d3f88ae2_29be_5306_bcfa_e85cafb21b65" comment="milleleaf node d3f88ae2-29be-5306-bcfa-e85cafb21b65">'Use Phase'!$O$33</definedName>
    <definedName name="ox_d3f9d2f9_20e9_517f_b3c0_d87344ed40e0" comment="milleleaf node d3f9d2f9-20e9-517f-b3c0-d87344ed40e0">'Heat map article'!$AM$20</definedName>
    <definedName name="ox_d3fa34dc_50b1_5d41_affb_84fef8f65604" comment="milleleaf node d3fa34dc-50b1-5d41-affb-84fef8f65604">'Use Phase'!$N$120</definedName>
    <definedName name="ox_d3fb05a4_d0f8_5cd0_af57_4158fcf9c331" comment="milleleaf node d3fb05a4-d0f8-5cd0-af57-4158fcf9c331">Production!$H$236</definedName>
    <definedName name="ox_d3fb478a_1771_5ce8_95dd_16dfd71b6e84" comment="milleleaf node d3fb478a-1771-5ce8-95dd-16dfd71b6e84">'Heat map article'!$AG$91</definedName>
    <definedName name="ox_d3fc3d6b_4540_5a53_8fb8_6e77249db979" comment="milleleaf node d3fc3d6b-4540-5a53-8fb8-6e77249db979">'Heat map article'!$AJ$156</definedName>
    <definedName name="ox_d3fc8f2c_4563_50a7_813d_f2494f7d8daa" comment="milleleaf node d3fc8f2c-4563-50a7-813d-f2494f7d8daa">Resume_SensAnal!$Y$10</definedName>
    <definedName name="ox_d3fee130_bfff_513b_99e2_7f0ebefaf32b" comment="milleleaf node d3fee130-bfff-513b-99e2-7f0ebefaf32b">Resume_SensAnal!$N$173</definedName>
    <definedName name="ox_d3ff4a2d_1d45_50ed_9554_81cc90b76d27" comment="milleleaf node d3ff4a2d-1d45-50ed-9554-81cc90b76d27">Graphs!$M$16</definedName>
    <definedName name="ox_d4015ca6_8d90_5e14_b9f7_048258ffd260" comment="milleleaf node d4015ca6-8d90-5e14-b9f7-048258ffd260">'Heat map article'!$AZ$18</definedName>
    <definedName name="ox_d401da17_062a_5df5_a646_e0695490dcdb" comment="milleleaf node d401da17-062a-5df5-a646-e0695490dcdb">Resume_SensAnal!$F$217</definedName>
    <definedName name="ox_d4030c91_22fd_5c66_be0e_0e90f54eb678" comment="milleleaf node d4030c91-22fd-5c66-be0e-0e90f54eb678">Production!$AV$189</definedName>
    <definedName name="ox_d407483b_0e98_54b8_be73_1ac38d78e3dc" comment="milleleaf node d407483b-0e98-54b8-be73-1ac38d78e3dc">'Use Phase'!$L$140</definedName>
    <definedName name="ox_d407a16f_1b71_5d71_bdbe_a778c8e816ca" comment="milleleaf node d407a16f-1b71-5d71-bdbe-a778c8e816ca">'Use Phase'!$R$335</definedName>
    <definedName name="ox_d4099c2f_8ff3_504c_a985_19833e6926ea" comment="milleleaf node d4099c2f-8ff3-504c-a985-19833e6926ea">'Use Phase'!$G$49</definedName>
    <definedName name="ox_d40a7518_baa0_5600_aa87_f8f1a9683600" comment="milleleaf node d40a7518-baa0-5600-aa87-f8f1a9683600">Recycling!$AQ$143</definedName>
    <definedName name="ox_d40aaca9_6825_5b16_a56e_fe55ebaccbd2" comment="milleleaf node d40aaca9-6825-5b16-a56e-fe55ebaccbd2">Production!$Y$226</definedName>
    <definedName name="ox_d411b7bc_c27a_5da7_8faa_78138474fc6f" comment="milleleaf node d411b7bc-c27a-5da7-8faa-78138474fc6f">Graphs!$D$47</definedName>
    <definedName name="ox_d414a3bd_cb30_5d7b_b48a_88bc96ee0f52" comment="milleleaf node d414a3bd-cb30-5d7b-b48a-88bc96ee0f52">Recycling!$BN$316</definedName>
    <definedName name="ox_d414c1a9_4245_559e_bdf1_83a9b145ce60" comment="milleleaf node d414c1a9-4245-559e-bdf1-83a9b145ce60">Recycling!$H$200</definedName>
    <definedName name="ox_d416dc31_197c_59cf_8cd9_08692b915a71" comment="milleleaf node d416dc31-197c-59cf-8cd9-08692b915a71">'Heat map article'!$M$36</definedName>
    <definedName name="ox_d41e2296_ccf6_5e6a_8fa1_7d40ed263dc0" comment="milleleaf node d41e2296-ccf6-5e6a-8fa1-7d40ed263dc0">'Use Phase'!$O$345</definedName>
    <definedName name="ox_d424d92b_80cd_5ee0_9fcc_237d9fde174c" comment="milleleaf node d424d92b-80cd-5ee0-9fcc-237d9fde174c">Graphs!$Q$38</definedName>
    <definedName name="ox_d42c47ad_42df_5c9e_b480_345ef2dd5808" comment="milleleaf node d42c47ad-42df-5c9e-b480-345ef2dd5808">'Heat map article'!$Z$103</definedName>
    <definedName name="ox_d4345469_b270_5442_b390_22be64e1bec9" comment="milleleaf node d4345469-b270-5442-b390-22be64e1bec9">Graphs!$H$13</definedName>
    <definedName name="ox_d436454d_2cc6_5d83_8a53_2b2fa38e5298" comment="milleleaf node d436454d-2cc6-5d83-8a53-2b2fa38e5298">Recycling!$AQ$324</definedName>
    <definedName name="ox_d43ab565_374b_52f9_ba26_e03fe0edf4b2" comment="milleleaf node d43ab565-374b-52f9-ba26-e03fe0edf4b2">'Use Phase'!$O$358</definedName>
    <definedName name="ox_d43dbaae_42ed_59e1_8c3a_40f90d55c275" comment="milleleaf node d43dbaae-42ed-59e1-8c3a-40f90d55c275">'Heat map article'!$O$123</definedName>
    <definedName name="ox_d43ddc40_2a54_54c0_8bc6_4055d504ef6e" comment="milleleaf node d43ddc40-2a54-54c0-8bc6-4055d504ef6e">'Use Phase'!$P$105</definedName>
    <definedName name="ox_d43fa48e_c097_5228_8393_d3222623b036" comment="milleleaf node d43fa48e-c097-5228-8393-d3222623b036">Recycling!$AV$108</definedName>
    <definedName name="ox_d44287b2_e436_5f12_b579_b786d14ec4db" comment="milleleaf node d44287b2-e436-5f12-b579-b786d14ec4db">Recycling!$P$181</definedName>
    <definedName name="ox_d44c1973_41ab_56c9_9214_855a98e9905b" comment="milleleaf node d44c1973-41ab-56c9-9214-855a98e9905b">Recycling!$AV$150</definedName>
    <definedName name="ox_d44c72cb_f075_57de_8116_92f368ec54f8" comment="milleleaf node d44c72cb-f075-57de-8116-92f368ec54f8">'Use Phase_Grid'!$Q$78</definedName>
    <definedName name="ox_d44d9497_ea24_5453_accf_60f5eb7c3cb4" comment="milleleaf node d44d9497-ea24-5453-accf-60f5eb7c3cb4">Recycling!$V$96</definedName>
    <definedName name="ox_d44d9fcb_48f2_5139_9d3f_f59938946780" comment="milleleaf node d44d9fcb-48f2-5139-9d3f-f59938946780">'Heat map article'!$R$135</definedName>
    <definedName name="ox_d44db1e2_632b_5ef8_ae6e_6db468343a89" comment="milleleaf node d44db1e2-632b-5ef8-ae6e-6db468343a89">'Use Phase'!$T$299</definedName>
    <definedName name="ox_d44e0bcd_26a3_525a_94d5_439a79134f6b" comment="milleleaf node d44e0bcd-26a3-525a-94d5-439a79134f6b">'Use Phase'!$J$313</definedName>
    <definedName name="ox_d44ec657_ee9c_5be2_a3c3_c1cd30826fcd" comment="milleleaf node d44ec657-ee9c-5be2-a3c3-c1cd30826fcd">'Heat map article'!$C$85</definedName>
    <definedName name="ox_d44ed84d_7d79_5d76_891d_d072ba91a96f" comment="milleleaf node d44ed84d-7d79-5d76-891d-d072ba91a96f">Production!$K$233</definedName>
    <definedName name="ox_d4505493_dd42_53f0_83bf_da2eb836fcf5" comment="milleleaf node d4505493-dd42-53f0-83bf-da2eb836fcf5">'Use Phase'!$AG$159</definedName>
    <definedName name="ox_d4539799_69cf_5b45_9cb4_8b5d6861c561" comment="milleleaf node d4539799-69cf-5b45-9cb4-8b5d6861c561">Graphs!$G$56</definedName>
    <definedName name="ox_d454e86d_3b71_540d_8947_519db9a094bb" comment="milleleaf node d454e86d-3b71-540d-8947-519db9a094bb">'Use Phase'!$L$196</definedName>
    <definedName name="ox_d4573d7e_5003_521a_bc7e_0aa0524ffc3a" comment="milleleaf node d4573d7e-5003-521a-bc7e-0aa0524ffc3a">Resume_SensAnal!$M$171</definedName>
    <definedName name="ox_d4605210_71e7_555f_be66_d837fef63941" comment="milleleaf node d4605210-71e7-555f-be66-d837fef63941">Resume_SensAnal!$AQ$113</definedName>
    <definedName name="ox_d46bbbff_443c_53b1_8b75_bfed6426fc2a" comment="milleleaf node d46bbbff-443c-53b1-8b75-bfed6426fc2a">'Use Phase'!$C$44</definedName>
    <definedName name="ox_d46e642b_b9e5_5f1a_b50e_3c5d8af8072e" comment="milleleaf node d46e642b-b9e5-5f1a-b50e-3c5d8af8072e">Recycling!$AN$92</definedName>
    <definedName name="ox_d46f50e0_478f_5c52_ae78_3f01ef91a233" comment="milleleaf node d46f50e0-478f-5c52-ae78-3f01ef91a233">Resume_SensAnal!$S$87</definedName>
    <definedName name="ox_d4715ffa_16f0_5891_ab6e_6d2dca025d1e" comment="milleleaf node d4715ffa-16f0-5891-ab6e-6d2dca025d1e">'Use Phase'!$AL$187</definedName>
    <definedName name="ox_d4717e9d_5e18_5612_bcba_8ae56c94c368" comment="milleleaf node d4717e9d-5e18-5612-bcba-8ae56c94c368">Production!$AF$6</definedName>
    <definedName name="ox_d471dede_6652_598e_8007_ee9184575161" comment="milleleaf node d471dede-6652-598e-8007-ee9184575161">Resume_SensAnal!$L$210</definedName>
    <definedName name="ox_d471f78a_2c6b_5850_95fc_26de6b3c87c4" comment="milleleaf node d471f78a-2c6b-5850-95fc-26de6b3c87c4">Production!$J$73</definedName>
    <definedName name="ox_d473a155_3019_55e4_8081_4e60d9c4951b" comment="milleleaf node d473a155-3019-55e4-8081-4e60d9c4951b">Resume_SensAnal!$D$166</definedName>
    <definedName name="ox_d4742cf2_0a66_5fcb_a0d2_63f2e9d2c78c" comment="milleleaf node d4742cf2-0a66-5fcb-a0d2-63f2e9d2c78c">Recycling!$BP$313</definedName>
    <definedName name="ox_d47cf317_dfff_5157_8d43_ca30a9712cc3" comment="milleleaf node d47cf317-dfff-5157-8d43-ca30a9712cc3">Resume_SensAnal!$O$94</definedName>
    <definedName name="ox_d47e786b_5e20_5891_930e_b9a590b6e61b" comment="milleleaf node d47e786b-5e20-5891-930e-b9a590b6e61b">'Use Phase'!$Q$69</definedName>
    <definedName name="ox_d4805d04_c05d_56ff_b065_6e1fcb7daeb5" comment="milleleaf node d4805d04-c05d-56ff-b065-6e1fcb7daeb5">'Use Phase_Grid'!$O$241</definedName>
    <definedName name="ox_d481fede_3194_505a_96d3_6b13913d0607" comment="milleleaf node d481fede-3194-505a-96d3-6b13913d0607">'Use Phase'!$AD$283</definedName>
    <definedName name="ox_d4838035_d758_52df_a96c_6ff8edd1749c" comment="milleleaf node d4838035-d758-52df-a96c-6ff8edd1749c">Resume_SensAnal!$I$191</definedName>
    <definedName name="ox_d488ac8b_db28_5707_ac6b_21b23dacc50a" comment="milleleaf node d488ac8b-db28-5707-ac6b-21b23dacc50a">Recycling!$AQ$319</definedName>
    <definedName name="ox_d488cd2d_859b_59c4_98a5_6205cd20925f" comment="milleleaf node d488cd2d-859b-59c4-98a5-6205cd20925f">'Use Phase'!$M$350</definedName>
    <definedName name="ox_d48c23b6_a1bf_5f9f_a402_4a8b5bca297e" comment="milleleaf node d48c23b6-a1bf-5f9f-a402-4a8b5bca297e">Recycling!$BJ$329</definedName>
    <definedName name="ox_d492ea8c_c737_50d9_a93d_6473273f0676" comment="milleleaf node d492ea8c-c737-50d9-a93d-6473273f0676">Recycling!$BM$309</definedName>
    <definedName name="ox_d49cc093_7d35_5ba5_ab54_a0f728a8cca3" comment="milleleaf node d49cc093-7d35-5ba5-ab54-a0f728a8cca3">'Use Phase'!$N$216</definedName>
    <definedName name="ox_d49d2d46_74fe_59ac_bc14_13b07965c98d" comment="milleleaf node d49d2d46-74fe-59ac-bc14-13b07965c98d">Production!$AJ$219</definedName>
    <definedName name="ox_d4a09bdd_14e9_5525_bffd_cd22f0816d52" comment="milleleaf node d4a09bdd-14e9-5525-bffd-cd22f0816d52">'Use Phase'!$U$279</definedName>
    <definedName name="ox_d4a524e6_9679_5aa4_848d_e5c7e75abe2f" comment="milleleaf node d4a524e6-9679-5aa4-848d-e5c7e75abe2f">Production!$BE$182</definedName>
    <definedName name="ox_d4a8fc79_eee6_597b_af0c_6815890400ce" comment="milleleaf node d4a8fc79-eee6-597b-af0c-6815890400ce">'Use Phase'!$R$114</definedName>
    <definedName name="ox_d4ae7a94_f359_551a_850d_d5b0ce4eca8f" comment="milleleaf node d4ae7a94-f359-551a-850d-d5b0ce4eca8f">'Heat map article'!$O$82</definedName>
    <definedName name="ox_d4aefa26_eb49_57b5_9a00_1345ccca772a" comment="milleleaf node d4aefa26-eb49-57b5-9a00-1345ccca772a">'Heat map article'!$L$96</definedName>
    <definedName name="ox_d4b21221_423b_510c_85ff_0bead84e2155" comment="milleleaf node d4b21221-423b-510c-85ff-0bead84e2155">Resume_SensAnal!$AI$32</definedName>
    <definedName name="ox_d4b23bde_1ee8_503d_a2ba_7364cff9ac78" comment="milleleaf node d4b23bde-1ee8-503d-a2ba-7364cff9ac78">Whisker_Sens!$E$8</definedName>
    <definedName name="ox_d4b53a91_2528_5d74_a1d8_9a56d578151e" comment="milleleaf node d4b53a91-2528-5d74-a1d8-9a56d578151e">Graphs!$G$18</definedName>
    <definedName name="ox_d4b83adc_bdb3_59ee_94d2_114937fb88eb" comment="milleleaf node d4b83adc-bdb3-59ee-94d2-114937fb88eb">Resume_SensAnal!$AN$46</definedName>
    <definedName name="ox_d4b8f896_70bd_5515_b4e5_d55e9a85620b" comment="milleleaf node d4b8f896-70bd-5515-b4e5-d55e9a85620b">Production!$B$35</definedName>
    <definedName name="ox_d4bf08a2_a6ad_58a7_bcfe_77e6595f4c1c" comment="milleleaf node d4bf08a2-a6ad-58a7-bcfe-77e6595f4c1c">'Heat map article'!$G$110</definedName>
    <definedName name="ox_d4bf9e73_830a_5737_8ba1_09c0ed49b3a0" comment="milleleaf node d4bf9e73-830a-5737-8ba1-09c0ed49b3a0">'Use Phase_Grid'!$G$49</definedName>
    <definedName name="ox_d4c3ce5b_300b_538a_8c58_66562e8c4e40" comment="milleleaf node d4c3ce5b-300b-538a-8c58-66562e8c4e40">'Use Phase'!$AK$190</definedName>
    <definedName name="ox_d4c43bb0_509e_5a72_9504_7daefb829495" comment="milleleaf node d4c43bb0-509e-5a72-9504-7daefb829495">'Heat map article'!$AA$107</definedName>
    <definedName name="ox_d4c8706d_3fa0_5b1d_ac8a_20069befb871" comment="milleleaf node d4c8706d-3fa0-5b1d-ac8a-20069befb871">'Use Phase_Grid'!$N$128</definedName>
    <definedName name="ox_d4c998d0_77a3_5d7b_bc5a_5632d0a02ad6" comment="milleleaf node d4c998d0-77a3-5d7b-bc5a-5632d0a02ad6">'Heat map article'!$AE$8</definedName>
    <definedName name="ox_d4ccaf1c_50c0_5033_9ef8_41b9282ff128" comment="milleleaf node d4ccaf1c-50c0-5033-9ef8-41b9282ff128">'Use Phase'!$M$31</definedName>
    <definedName name="ox_d4cde1bd_9422_5818_ae6b_18ffc072b12f" comment="milleleaf node d4cde1bd-9422-5818-ae6b-18ffc072b12f">'Use Phase'!$M$161</definedName>
    <definedName name="ox_d4cf0346_6ed4_51d5_862d_2e37146facbd" comment="milleleaf node d4cf0346-6ed4-51d5-862d-2e37146facbd">'Use Phase'!$M$234</definedName>
    <definedName name="ox_d4d084c8_eece_528f_aac5_5bf61f6798de" comment="milleleaf node d4d084c8-eece-528f-aac5-5bf61f6798de">'Heat map article'!$AG$136</definedName>
    <definedName name="ox_d4d31e18_693c_582b_af6b_5ca9158502a5" comment="milleleaf node d4d31e18-693c-582b-af6b-5ca9158502a5">Resume_SensAnal!$AF$88</definedName>
    <definedName name="ox_d4dc7142_c944_55dc_a6ce_07a75b980fe0" comment="milleleaf node d4dc7142-c944-55dc-a6ce-07a75b980fe0">'Use Phase'!$N$243</definedName>
    <definedName name="ox_d4de9078_8a10_5ccc_828f_9a617c086ff1" comment="milleleaf node d4de9078-8a10-5ccc-828f-9a617c086ff1">Recycling!$AU$157</definedName>
    <definedName name="ox_d4e18544_1c44_56e9_a504_a623b010aa93" comment="milleleaf node d4e18544-1c44-56e9-a504-a623b010aa93">'Heat map article'!$Z$95</definedName>
    <definedName name="ox_d4e2bef7_24e3_5503_af95_e19330718d38" comment="milleleaf node d4e2bef7-24e3-5503-af95-e19330718d38">Recycling!$AY$95</definedName>
    <definedName name="ox_d4e673f4_76d7_5181_a1a2_3b329c18c8f1" comment="milleleaf node d4e673f4-76d7-5181-a1a2-3b329c18c8f1">Production!$BM$157</definedName>
    <definedName name="ox_d4ea2b04_346c_5f1d_9528_801e0bcc8d41" comment="milleleaf node d4ea2b04-346c-5f1d-9528-801e0bcc8d41">'Use Phase'!$M$317</definedName>
    <definedName name="ox_d4ead3f8_48f2_5ce8_ae3c_0a51174324e3" comment="milleleaf node d4ead3f8-48f2-5ce8-ae3c-0a51174324e3">'Use Phase'!$AJ$162</definedName>
    <definedName name="ox_d4ec8972_8259_52ac_a4c8_94e4b7e4217e" comment="milleleaf node d4ec8972-8259-52ac-a4c8-94e4b7e4217e">'Use Phase'!$M$372</definedName>
    <definedName name="ox_d4ed4b93_bd7a_567f_9b2f_14f97ff96624" comment="milleleaf node d4ed4b93-bd7a-567f-9b2f-14f97ff96624">Graphs!$D$40</definedName>
    <definedName name="ox_d4ef37c4_0d98_5255_aa9c_b219dbb1e6f2" comment="milleleaf node d4ef37c4-0d98-5255-aa9c-b219dbb1e6f2">'Use Phase'!$O$166</definedName>
    <definedName name="ox_d4eff01f_9af2_538d_ac2a_abd01e7f3250" comment="milleleaf node d4eff01f-9af2-538d-ac2a-abd01e7f3250">'Use Phase_Grid'!$E$40</definedName>
    <definedName name="ox_d4f2bad2_54e4_50bb_a391_fd9d7af54956" comment="milleleaf node d4f2bad2-54e4-50bb-a391-fd9d7af54956">'Use Phase_Grid'!$Q$212</definedName>
    <definedName name="ox_d4f3d3d1_da48_5f4b_93e3_6c95a726eef8" comment="milleleaf node d4f3d3d1-da48-5f4b-93e3-6c95a726eef8">'Use Phase'!$S$171</definedName>
    <definedName name="ox_d4f434a4_f08f_512d_b8fc_c8c921a25af3" comment="milleleaf node d4f434a4-f08f-512d-b8fc-c8c921a25af3">Resume_SensAnal!$J$7</definedName>
    <definedName name="ox_d4f45714_b9bc_5115_9009_7d648c00e90d" comment="milleleaf node d4f45714-b9bc-5115-9009-7d648c00e90d">'Heat map article'!$AX$9</definedName>
    <definedName name="ox_d4f5122c_99d5_506d_8aa0_91d42a1372c2" comment="milleleaf node d4f5122c-99d5-506d-8aa0-91d42a1372c2">'Use Phase'!$L$369</definedName>
    <definedName name="ox_d4f6f272_2adb_572a_8076_fe3cfbce0a0f" comment="milleleaf node d4f6f272-2adb-572a-8076-fe3cfbce0a0f">'Use Phase'!$AI$165</definedName>
    <definedName name="ox_d4f87f8b_5011_5954_b0d8_d0ca88e537f0" comment="milleleaf node d4f87f8b-5011-5954-b0d8-d0ca88e537f0">Resume_SensAnal!$O$30</definedName>
    <definedName name="ox_d4fff4dd_aaee_55b3_a1fb_ca68fadbd68b" comment="milleleaf node d4fff4dd-aaee-55b3-a1fb-ca68fadbd68b">'Heat map article'!$AF$56</definedName>
    <definedName name="ox_d50380d8_3845_5504_b368_c750c1b9a16d" comment="milleleaf node d50380d8-3845-5504-b368-c750c1b9a16d">Recycling!$AV$315</definedName>
    <definedName name="ox_d503a62c_05c4_5515_a9c8_17e3453bb59c" comment="milleleaf node d503a62c-05c4-5515-a9c8-17e3453bb59c">Recycling!$BP$310</definedName>
    <definedName name="ox_d506477f_1cbc_5232_b8f5_d7475d930c40" comment="milleleaf node d506477f-1cbc-5232-b8f5-d7475d930c40">Resume_SensAnal!$AG$89</definedName>
    <definedName name="ox_d50d40ec_276d_5e09_be3c_8f7ab4fe822b" comment="milleleaf node d50d40ec-276d-5e09-be3c-8f7ab4fe822b">'Use Phase'!$AK$349</definedName>
    <definedName name="ox_d5114225_c763_59d6_9345_25f2ba320c4f" comment="milleleaf node d5114225-c763-59d6-9345-25f2ba320c4f">Resume_SensAnal!$AG$100</definedName>
    <definedName name="ox_d511b513_3a07_514e_9237_3249df871d4f" comment="milleleaf node d511b513-3a07-514e-9237-3249df871d4f">'Use Phase'!$R$11</definedName>
    <definedName name="ox_d516cdea_6cbb_5bde_9a7d_8bf2833af949" comment="milleleaf node d516cdea-6cbb-5bde-9a7d-8bf2833af949">Resume_SensAnal!$A$1</definedName>
    <definedName name="ox_d51eb049_f023_50ab_ab93_7a2b6592d83c" comment="milleleaf node d51eb049-f023-50ab-ab93-7a2b6592d83c">Recycling!$I$189</definedName>
    <definedName name="ox_d5212851_03cd_5732_8aee_d2d8848df7a7" comment="milleleaf node d5212851-03cd-5732-8aee-d2d8848df7a7">Graphs!$H$25</definedName>
    <definedName name="ox_d5216bb5_0b33_5c2e_8254_ff84f0b355b0" comment="milleleaf node d5216bb5-0b33-5c2e-8254-ff84f0b355b0">'Heat map article'!$AB$46</definedName>
    <definedName name="ox_d5237b3c_5898_5103_8cad_483dcd669b4d" comment="milleleaf node d5237b3c-5898-5103-8cad-483dcd669b4d">'Heat map article'!$AB$83</definedName>
    <definedName name="ox_d5255656_f8d0_5505_a5f9_cf04c10942cd" comment="milleleaf node d5255656-f8d0-5505-a5f9-cf04c10942cd">Recycling!$I$88</definedName>
    <definedName name="ox_d525fbbb_b0db_5ea5_b404_2488e819e18f" comment="milleleaf node d525fbbb-b0db-5ea5-b404-2488e819e18f">'Use Phase'!$V$314</definedName>
    <definedName name="ox_d52c383f_39b2_55df_8b75_51d36deeba61" comment="milleleaf node d52c383f-39b2-55df-8b75-51d36deeba61">Production!$Q$216</definedName>
    <definedName name="ox_d530902d_90f9_54da_979a_6c49b2b45d16" comment="milleleaf node d530902d-90f9-54da-979a-6c49b2b45d16">Production!$I$133</definedName>
    <definedName name="ox_d532d684_700d_5de2_81c1_0a14df748aba" comment="milleleaf node d532d684-700d-5de2-81c1-0a14df748aba">'Use Phase'!$N$192</definedName>
    <definedName name="ox_d5343f04_3895_5442_b156_157b16306e9e" comment="milleleaf node d5343f04-3895-5442-b156-157b16306e9e">Recycling!$BQ$313</definedName>
    <definedName name="ox_d534622e_21a2_565e_853a_8dc8c10359fd" comment="milleleaf node d534622e-21a2-565e-853a-8dc8c10359fd">'Use Phase'!$O$149</definedName>
    <definedName name="ox_d535e76a_40e4_5a31_bda5_9a78ce03eb47" comment="milleleaf node d535e76a-40e4-5a31-bda5-9a78ce03eb47">Recycling!$AF$172</definedName>
    <definedName name="ox_d5366d1f_f8df_5228_b286_434d72252e53" comment="milleleaf node d5366d1f-f8df-5228-b286-434d72252e53">'Heat map article'!$AH$37</definedName>
    <definedName name="ox_d53a0e4d_7d20_59dc_ad70_9dca3ff4aebc" comment="milleleaf node d53a0e4d-7d20-59dc-ad70-9dca3ff4aebc">Recycling!$AW$116</definedName>
    <definedName name="ox_d53caddd_187d_57ce_aab1_83efd9e2c5c7" comment="milleleaf node d53caddd-187d-57ce-aab1-83efd9e2c5c7">'Use Phase'!$N$131</definedName>
    <definedName name="ox_d53dac41_39dd_5931_bbfa_be8cb899ad4b" comment="milleleaf node d53dac41-39dd-5931-bbfa-be8cb899ad4b">Recycling!$AR$91</definedName>
    <definedName name="ox_d53e350a_a8b0_5870_9786_5185d51a90e1" comment="milleleaf node d53e350a-a8b0-5870-9786-5185d51a90e1">Resume_SensAnal!$B$214</definedName>
    <definedName name="ox_d5412cfc_17eb_52a9_843a_6cc198961df7" comment="milleleaf node d5412cfc-17eb-52a9-843a-6cc198961df7">Resume_SensAnal!$T$196</definedName>
    <definedName name="ox_d5438a42_1c17_5d1e_abfd_44df123a0931" comment="milleleaf node d5438a42-1c17-5d1e-abfd-44df123a0931">Recycling!$AT$323</definedName>
    <definedName name="ox_d5489442_0c4f_5dc4_b4ca_cf484460b1cf" comment="milleleaf node d5489442-0c4f-5dc4-b4ca-cf484460b1cf">Recycling!$AI$96</definedName>
    <definedName name="ox_d54b723a_e8dd_5921_8046_3585412f05c9" comment="milleleaf node d54b723a-e8dd-5921-8046-3585412f05c9">'Use Phase_Grid'!$B$43</definedName>
    <definedName name="ox_d54c5b04_0ac1_5eca_b821_4d1e4b56aeda" comment="milleleaf node d54c5b04-0ac1-5eca-b821-4d1e4b56aeda">Recycling!$AF$103</definedName>
    <definedName name="ox_d54d78af_2093_5fb6_b8d5_06cb0fff9ef6" comment="milleleaf node d54d78af-2093-5fb6-b8d5-06cb0fff9ef6">Recycling!$BQ$167</definedName>
    <definedName name="ox_d54ec619_763a_5112_8a73_e8dfcae113e4" comment="milleleaf node d54ec619-763a-5112-8a73-e8dfcae113e4">Production!$AK$83</definedName>
    <definedName name="ox_d54ee095_fd79_5795_ad3b_71de03253cae" comment="milleleaf node d54ee095-fd79-5795-ad3b-71de03253cae">'Use Phase'!$T$215</definedName>
    <definedName name="ox_d54fcc56_cfcd_5a48_a5d0_2160dbfa4166" comment="milleleaf node d54fcc56-cfcd-5a48-a5d0-2160dbfa4166">Resume_SensAnal!$AL$130</definedName>
    <definedName name="ox_d5501b9c_2576_5d1c_843e_eb806dd33517" comment="milleleaf node d5501b9c-2576-5d1c-843e-eb806dd33517">Production!$AV$7</definedName>
    <definedName name="ox_d5541345_0209_5476_b83f_a0c818678885" comment="milleleaf node d5541345-0209-5476-b83f-a0c818678885">'Use Phase'!$AF$304</definedName>
    <definedName name="ox_d5572c48_9914_5e28_93ac_42eab201a99c" comment="milleleaf node d5572c48-9914-5e28-93ac-42eab201a99c">Recycling!$AR$346</definedName>
    <definedName name="ox_d558063b_bb3d_57a0_8ae6_a97f2dc1ca04" comment="milleleaf node d558063b-bb3d-57a0-8ae6-a97f2dc1ca04">Recycling!$AF$164</definedName>
    <definedName name="ox_d559e892_ccdc_541f_8037_f570cecc2f85" comment="milleleaf node d559e892-ccdc-541f-8037-f570cecc2f85">'Use Phase'!$G$40</definedName>
    <definedName name="ox_d55a3f39_9c7e_5a21_887c_77756b48dbde" comment="milleleaf node d55a3f39-9c7e-5a21-887c-77756b48dbde">Resume_SensAnal!$AQ$105</definedName>
    <definedName name="ox_d55aa59d_117b_5cab_b3bd_587f99c6951a" comment="milleleaf node d55aa59d-117b-5cab-b3bd-587f99c6951a">'Use Phase'!$J$364</definedName>
    <definedName name="ox_d55b3656_2d16_5a53_8adc_3277624b15b5" comment="milleleaf node d55b3656-2d16-5a53-8adc-3277624b15b5">Resume_SensAnal!$AL$123</definedName>
    <definedName name="ox_d561f872_207c_56ef_8929_c08b466ec251" comment="milleleaf node d561f872-207c-56ef-8929-c08b466ec251">'Heat map article'!$AM$42</definedName>
    <definedName name="ox_d5641814_9326_5e52_b175_75f720f11f91" comment="milleleaf node d5641814-9326-5e52-b175-75f720f11f91">'Heat map article'!$AO$16</definedName>
    <definedName name="ox_d5650211_6f54_5219_81d4_3d657dbf7291" comment="milleleaf node d5650211-6f54-5219-81d4-3d657dbf7291">Recycling!$B$40</definedName>
    <definedName name="ox_d5668e85_badd_5edf_8625_5435b2f98df3" comment="milleleaf node d5668e85-badd-5edf-8625-5435b2f98df3">Resume_SensAnal!$AR$114</definedName>
    <definedName name="ox_d56b7d29_5b71_5978_91bd_c94c1174d077" comment="milleleaf node d56b7d29-5b71-5978-91bd-c94c1174d077">Recycling!$AI$191</definedName>
    <definedName name="ox_d56da78f_d005_580e_9e8f_9e1768f2c73b" comment="milleleaf node d56da78f-d005-580e-9e8f-9e1768f2c73b">Production!$Z$186</definedName>
    <definedName name="ox_d56fc982_7c5e_537e_ba43_921185f71e2f" comment="milleleaf node d56fc982-7c5e-537e-ba43-921185f71e2f">'Heat map article'!$AT$46</definedName>
    <definedName name="ox_d574fc8d_962d_5a1f_900e_5352441f48c6" comment="milleleaf node d574fc8d-962d-5a1f-900e-5352441f48c6">Production!$I$70</definedName>
    <definedName name="ox_d57c28e5_ec9f_57fa_a945_ed29e934fb42" comment="milleleaf node d57c28e5-ec9f-57fa-a945-ed29e934fb42">'Use Phase_Grid'!$J$193</definedName>
    <definedName name="ox_d57e2497_5467_5494_bb13_3c0a4dd7d07f" comment="milleleaf node d57e2497-5467-5494-bb13-3c0a4dd7d07f">'Use Phase'!$R$177</definedName>
    <definedName name="ox_d57fe6c1_c286_59f1_a42d_cec9cec98085" comment="milleleaf node d57fe6c1-c286-59f1-a42d-cec9cec98085">Resume_SensAnal!$G$10</definedName>
    <definedName name="ox_d5804533_f835_5362_85e5_59a94ae109ff" comment="milleleaf node d5804533-f835-5362-85e5-59a94ae109ff">Recycling!$AS$69</definedName>
    <definedName name="ox_d5816cf2_c85e_5701_9480_635909fd47ae" comment="milleleaf node d5816cf2-c85e-5701-9480-635909fd47ae">'Use Phase'!$M$103</definedName>
    <definedName name="ox_d592b34a_8453_536f_84f0_e9086c612854" comment="milleleaf node d592b34a-8453-536f-84f0-e9086c612854">Resume_SensAnal!$AQ$60</definedName>
    <definedName name="ox_d5944415_4fc0_5685_a490_fb29d1bb5d9f" comment="milleleaf node d5944415-4fc0-5685-a490-fb29d1bb5d9f">'Use Phase_Grid'!$O$62</definedName>
    <definedName name="ox_d5963ee9_4551_537d_8ec1_626192979177" comment="milleleaf node d5963ee9-4551-537d-8ec1-626192979177">'Use Phase'!$N$235</definedName>
    <definedName name="ox_d599dc6a_16f6_58a9_abce_10f7a2f1d840" comment="milleleaf node d599dc6a-16f6-58a9-abce-10f7a2f1d840">Recycling!$AZ$2</definedName>
    <definedName name="ox_d599f38d_1b7d_522e_906e_5825b40486bd" comment="milleleaf node d599f38d-1b7d-522e-906e-5825b40486bd">Resume_SensAnal!$F$102</definedName>
    <definedName name="ox_d59d0543_ec79_5b49_a304_20464bc97854" comment="milleleaf node d59d0543-ec79-5b49-a304-20464bc97854">Recycling!$AY$115</definedName>
    <definedName name="ox_d5a084af_4c18_54b9_900e_79f4ae8aad4d" comment="milleleaf node d5a084af-4c18-54b9-900e-79f4ae8aad4d">Recycling!$BQ$312</definedName>
    <definedName name="ox_d5a5a0e8_1044_5cc9_91b8_2896ecedd263" comment="milleleaf node d5a5a0e8-1044-5cc9-91b8-2896ecedd263">Recycling!$H$91</definedName>
    <definedName name="ox_d5a5d69e_de41_5ccd_aa7e_c0ccb496ba6e" comment="milleleaf node d5a5d69e-de41-5ccd-aa7e-c0ccb496ba6e">Recycling!$L$167</definedName>
    <definedName name="ox_d5a6ff56_6075_5d22_b643_8c390e7022f4" comment="milleleaf node d5a6ff56-6075-5d22-b643-8c390e7022f4">Recycling!$AT$91</definedName>
    <definedName name="ox_d5ac8d44_b99d_563b_a1a0_b80eba6ba528" comment="milleleaf node d5ac8d44-b99d-563b-a1a0-b80eba6ba528">Production!$BJ$41</definedName>
    <definedName name="ox_d5b5bc8f_6343_5589_b186_f5977dab202b" comment="milleleaf node d5b5bc8f-6343-5589-b186-f5977dab202b">'Use Phase'!$N$42</definedName>
    <definedName name="ox_d5b661d3_1c35_5023_88ff_427ef1ed774e" comment="milleleaf node d5b661d3-1c35-5023-88ff-427ef1ed774e">'Use Phase'!$AG$279</definedName>
    <definedName name="ox_d5b9a285_a74e_5d4d_a3ba_d761317dae81" comment="milleleaf node d5b9a285-a74e-5d4d-a3ba-d761317dae81">Resume_SensAnal!$G$107</definedName>
    <definedName name="ox_d5bddd9e_e802_5f81_b015_f7bb6bbb5f24" comment="milleleaf node d5bddd9e-e802-5f81-b015-f7bb6bbb5f24">Production!$J$131</definedName>
    <definedName name="ox_d5be679c_bc8d_54e8_916b_09330664127b" comment="milleleaf node d5be679c-bc8d-54e8-916b-09330664127b">Recycling!$U$110</definedName>
    <definedName name="ox_d5c113a2_c3c6_52c9_8270_33d781ac0667" comment="milleleaf node d5c113a2-c3c6-52c9-8270-33d781ac0667">Resume_SensAnal!$AF$37</definedName>
    <definedName name="ox_d5c11be6_6ed1_5c4a_a20b_71f1b18f5bf1" comment="milleleaf node d5c11be6-6ed1-5c4a-a20b-71f1b18f5bf1">Recycling!$AK$147</definedName>
    <definedName name="ox_d5c150f4_6f2d_5b65_8429_26b1e33342ca" comment="milleleaf node d5c150f4-6f2d-5b65-8429-26b1e33342ca">'Use Phase_Grid'!$K$136</definedName>
    <definedName name="ox_d5c4ac23_4916_5806_bd1d_60fb8bc802ed" comment="milleleaf node d5c4ac23-4916-5806-bd1d-60fb8bc802ed">'Use Phase_Grid'!$E$47</definedName>
    <definedName name="ox_d5c4bcbe_8442_530c_872b_e7d2bc9d3a5b" comment="milleleaf node d5c4bcbe-8442-530c-872b-e7d2bc9d3a5b">'Use Phase'!$J$309</definedName>
    <definedName name="ox_d5ceee2a_38fe_5e05_b080_5764c4af6c7d" comment="milleleaf node d5ceee2a-38fe-5e05-b080-5764c4af6c7d">'Use Phase'!$Q$258</definedName>
    <definedName name="ox_d5d21929_ec15_533b_8158_c3c39ace8953" comment="milleleaf node d5d21929-ec15-533b-8158-c3c39ace8953">Resume_SensAnal!$M$183</definedName>
    <definedName name="ox_d5d38626_81a9_54a7_8f9d_63ea35e8aef9" comment="milleleaf node d5d38626-81a9-54a7-8f9d-63ea35e8aef9">Resume_SensAnal!$AO$93</definedName>
    <definedName name="ox_d5d50e96_dbcf_5dd9_81a4_24d56966ba5f" comment="milleleaf node d5d50e96-dbcf-5dd9-81a4-24d56966ba5f">'Heat map article'!$L$9</definedName>
    <definedName name="ox_d5d6651d_d509_5b5b_b726_dab6d4a9330a" comment="milleleaf node d5d6651d-d509-5b5b-b726-dab6d4a9330a">Production!$BF$10</definedName>
    <definedName name="ox_d5e01964_082e_591d_a635_c2011454edc0" comment="milleleaf node d5e01964-082e-591d-a635-c2011454edc0">'Use Phase'!$L$284</definedName>
    <definedName name="ox_d5e61884_dedf_59dc_94a7_569ef47eaa92" comment="milleleaf node d5e61884-dedf-59dc-94a7-569ef47eaa92">Resume_SensAnal!$D$169</definedName>
    <definedName name="ox_d5e872f8_1ae3_5683_b2f5_70cbd5510df2" comment="milleleaf node d5e872f8-1ae3-5683-b2f5-70cbd5510df2">'Heat map article'!$P$156</definedName>
    <definedName name="ox_d5e8c226_88d9_59d7_8040_b1502c5ad6ae" comment="milleleaf node d5e8c226-88d9-59d7-8040-b1502c5ad6ae">'Use Phase'!$B$49</definedName>
    <definedName name="ox_d5ebdbeb_497f_5a7f_bea4_947db7aedaee" comment="milleleaf node d5ebdbeb-497f-5a7f-bea4-947db7aedaee">Recycling!$AE$118</definedName>
    <definedName name="ox_d5eda48b_53dd_578c_b0fa_cc453f07250d" comment="milleleaf node d5eda48b-53dd-578c-b0fa-cc453f07250d">'Use Phase_Grid'!$D$49</definedName>
    <definedName name="ox_d5f08bfa_b756_5cc8_89e4_e7b11b3984b8" comment="milleleaf node d5f08bfa-b756-5cc8-89e4-e7b11b3984b8">Production!$BF$152</definedName>
    <definedName name="ox_d5f1f131_c39c_5dc8_95cc_6963cfd5e13b" comment="milleleaf node d5f1f131-c39c-5dc8-95cc-6963cfd5e13b">Recycling!$Q$175</definedName>
    <definedName name="ox_d5f21377_304c_553c_81da_70af046b61d9" comment="milleleaf node d5f21377-304c-553c-81da-70af046b61d9">'Use Phase'!$AK$270</definedName>
    <definedName name="ox_d5f66f17_57e9_5190_a167_a7a0635d62c9" comment="milleleaf node d5f66f17-57e9-5190-a167-a7a0635d62c9">'Heat map article'!$L$29</definedName>
    <definedName name="ox_d5fa9d67_feb2_56a8_b25e_1da4cf3c6106" comment="milleleaf node d5fa9d67-feb2-56a8-b25e-1da4cf3c6106">Recycling!$L$122</definedName>
    <definedName name="ox_d5fb5fef_d15b_5448_84e4_cb7ee3f5320b" comment="milleleaf node d5fb5fef-d15b-5448-84e4-cb7ee3f5320b">Recycling!$AZ$102</definedName>
    <definedName name="ox_d606404e_ea6e_5b0e_a043_d1dc3ec8be5d" comment="milleleaf node d606404e-ea6e-5b0e-a043-d1dc3ec8be5d">'Use Phase_Grid'!$M$118</definedName>
    <definedName name="ox_d608d15b_e054_5db4_90c5_c7225be8dfb4" comment="milleleaf node d608d15b-e054-5db4-90c5-c7225be8dfb4">Recycling!$H$119</definedName>
    <definedName name="ox_d60af4c1_59ec_5ce7_82c9_c965e235fbbc" comment="milleleaf node d60af4c1-59ec-5ce7-82c9-c965e235fbbc">'Heat map article'!$AF$111</definedName>
    <definedName name="ox_d60c75c1_4e30_5a75_978d_d1947697061a" comment="milleleaf node d60c75c1-4e30-5a75-978d-d1947697061a">Recycling!$K$173</definedName>
    <definedName name="ox_d6102d08_5e72_5dff_b4de_f4384a3ff7f4" comment="milleleaf node d6102d08-5e72-5dff-b4de-f4384a3ff7f4">'Use Phase'!$V$257</definedName>
    <definedName name="ox_d619408c_76a5_509d_94d0_2551f0012f39" comment="milleleaf node d619408c-76a5-509d-94d0-2551f0012f39">'Heat map article'!$F$154</definedName>
    <definedName name="ox_d61e65a1_3d1e_528a_b66e_a529cb6f2aef" comment="milleleaf node d61e65a1-3d1e-528a-b66e-a529cb6f2aef">Production!$V$70</definedName>
    <definedName name="ox_d6201de5_b430_5dd3_9a28_70e1d3a37809" comment="milleleaf node d6201de5-b430-5dd3-9a28-70e1d3a37809">'Use Phase'!$AJ$218</definedName>
    <definedName name="ox_d6215ebd_fc2b_5877_8212_3ec8f24fb8f1" comment="milleleaf node d6215ebd-fc2b-5877-8212-3ec8f24fb8f1">Graphs!$C$9</definedName>
    <definedName name="ox_d621b30e_0be8_55a1_b1e5_1f058c2f6a84" comment="milleleaf node d621b30e-0be8-55a1-b1e5-1f058c2f6a84">'Use Phase'!$Q$319</definedName>
    <definedName name="ox_d622bc2b_5c63_5054_bea0_d7bebb5c3e6b" comment="milleleaf node d622bc2b-5c63-5054-bea0-d7bebb5c3e6b">'Heat map article'!$U$51</definedName>
    <definedName name="ox_d62429e4_c213_55c6_8ea2_cdcdfdd395f3" comment="milleleaf node d62429e4-c213-55c6-8ea2-cdcdfdd395f3">Resume_SensAnal!$M$189</definedName>
    <definedName name="ox_d624c6e1_c72d_57d2_9de7_9e2d6c57c564" comment="milleleaf node d624c6e1-c72d-57d2-9de7-9e2d6c57c564">Resume_SensAnal!$AB$74</definedName>
    <definedName name="ox_d625eae5_e25d_57e3_a10f_4662856d4a0c" comment="milleleaf node d625eae5-e25d-57e3-a10f-4662856d4a0c">Resume_SensAnal!$Q$133</definedName>
    <definedName name="ox_d626927d_a8f3_58af_9766_12a1bd3365d3" comment="milleleaf node d626927d-a8f3-58af-9766-12a1bd3365d3">Production!$L$241</definedName>
    <definedName name="ox_d62cf484_d3ec_592e_aac8_3ac40b8bb0bf" comment="milleleaf node d62cf484-d3ec-592e-aac8-3ac40b8bb0bf">'Use Phase_Grid'!$Q$196</definedName>
    <definedName name="ox_d62d259e_8076_53aa_8d17_9be2d6007b4d" comment="milleleaf node d62d259e-8076-53aa-8d17-9be2d6007b4d">'Use Phase'!$O$19</definedName>
    <definedName name="ox_d62d4d69_ca74_5918_bd91_c69a947a2f1e" comment="milleleaf node d62d4d69-ca74-5918-bd91-c69a947a2f1e">'Heat map article'!$F$77</definedName>
    <definedName name="ox_d62d7124_3eab_5222_baa9_61c9283cff5d" comment="milleleaf node d62d7124-3eab-5222-baa9-61c9283cff5d">'Use Phase'!$L$66</definedName>
    <definedName name="ox_d6303954_0855_553f_8461_bace4f2763c5" comment="milleleaf node d6303954-0855-553f-8461-bace4f2763c5">'Use Phase'!$Q$14</definedName>
    <definedName name="ox_d638543e_67ae_5efe_b6ec_075a1f52f226" comment="milleleaf node d638543e-67ae-5efe-b6ec-075a1f52f226">Graphs!$H$47</definedName>
    <definedName name="ox_d639178c_d19f_51ef_b65b_8882ba9c889c" comment="milleleaf node d639178c-d19f-51ef-b65b-8882ba9c889c">'Heat map article'!$N$49</definedName>
    <definedName name="ox_d6396877_d9b6_5d4b_840a_2ec133eaf19c" comment="milleleaf node d6396877-d9b6-5d4b-840a-2ec133eaf19c">Recycling!$AS$325</definedName>
    <definedName name="ox_d63eba2b_77ea_5c83_b720_b6d7c02b0e00" comment="milleleaf node d63eba2b-77ea-5c83-b720-b6d7c02b0e00">Graphs!$F$63</definedName>
    <definedName name="ox_d642dee1_8ecd_56c9_9bfa_065d397d88d0" comment="milleleaf node d642dee1-8ecd-56c9-9bfa-065d397d88d0">Recycling!$L$152</definedName>
    <definedName name="ox_d644a537_6bf0_57f3_a012_45fdbd95a4ed" comment="milleleaf node d644a537-6bf0-57f3-a012-45fdbd95a4ed">'Use Phase_Grid'!$D$57</definedName>
    <definedName name="ox_d64a53f0_756a_59a3_9ac3_380dba6d6719" comment="milleleaf node d64a53f0-756a-59a3-9ac3-380dba6d6719">'Heat map article'!$X$39</definedName>
    <definedName name="ox_d64b9045_3442_5025_818b_f1688c8c8aae" comment="milleleaf node d64b9045-3442-5025-818b-f1688c8c8aae">Resume_SensAnal!$AE$96</definedName>
    <definedName name="ox_d64e47ab_6265_5e94_8f5a_4971173594b6" comment="milleleaf node d64e47ab-6265-5e94-8f5a-4971173594b6">Whisker_Sens!$D$27</definedName>
    <definedName name="ox_d65340c1_e1b8_5400_9ab2_49ef5a1a21ff" comment="milleleaf node d65340c1-e1b8-5400-9ab2-49ef5a1a21ff">'Use Phase_Grid'!$N$213</definedName>
    <definedName name="ox_d656d00e_20f6_5c08_a618_f8c23a85e009" comment="milleleaf node d656d00e-20f6-5c08-a618-f8c23a85e009">'Use Phase_Grid'!$R$186</definedName>
    <definedName name="ox_d659a111_a371_5f80_b4f1_b129fadf0aba" comment="milleleaf node d659a111-a371-5f80-b4f1-b129fadf0aba">'Use Phase'!$P$340</definedName>
    <definedName name="ox_d65a6165_0df8_56de_8d5e_da4337cb795c" comment="milleleaf node d65a6165-0df8-56de-8d5e-da4337cb795c">'Heat map article'!$AE$19</definedName>
    <definedName name="ox_d65bd38d_38c2_5d2f_a68f_73ea5443900a" comment="milleleaf node d65bd38d-38c2-5d2f-a68f-73ea5443900a">'Use Phase_Grid'!$K$50</definedName>
    <definedName name="ox_d6604ba5_89a7_5209_ae80_028a311292fb" comment="milleleaf node d6604ba5-89a7-5209-ae80-028a311292fb">Resume_SensAnal!$AQ$34</definedName>
    <definedName name="ox_d662bbdb_29fa_5212_9236_8f4517d3663e" comment="milleleaf node d662bbdb-29fa-5212-9236-8f4517d3663e">'Heat map article'!$AW$8</definedName>
    <definedName name="ox_d663df6a_88fe_5b3f_a2bb_df1abd6cac34" comment="milleleaf node d663df6a-88fe-5b3f-a2bb-df1abd6cac34">'Heat map article'!$AB$124</definedName>
    <definedName name="ox_d6646a47_1906_5570_ab2f_b13c86d5b503" comment="milleleaf node d6646a47-1906-5570-ab2f-b13c86d5b503">'Heat map article'!$W$97</definedName>
    <definedName name="ox_d666ade2_3243_5980_9e70_0b1957806b7a" comment="milleleaf node d666ade2-3243-5980-9e70-0b1957806b7a">'Use Phase'!$AJ$252</definedName>
    <definedName name="ox_d66a909d_ecf7_5daf_b0c4_29452e397dbc" comment="milleleaf node d66a909d-ecf7-5daf-b0c4-29452e397dbc">Recycling!$AF$100</definedName>
    <definedName name="ox_d66af3bf_7338_5b86_b772_d8ee0c8afd0f" comment="milleleaf node d66af3bf-7338-5b86-b772-d8ee0c8afd0f">'Use Phase'!$U$354</definedName>
    <definedName name="ox_d66b06cd_4344_5207_ac4e_75b05af1d387" comment="milleleaf node d66b06cd-4344-5207-ac4e-75b05af1d387">'Use Phase_Grid'!$V$150</definedName>
    <definedName name="ox_d66deea4_0a28_51fe_85e2_bd2ad4b80157" comment="milleleaf node d66deea4-0a28-51fe-85e2-bd2ad4b80157">'Use Phase'!$O$86</definedName>
    <definedName name="ox_d66ec92c_269e_5701_bf56_50d486030241" comment="milleleaf node d66ec92c-269e-5701-bf56-50d486030241">'Use Phase_Grid'!$S$223</definedName>
    <definedName name="ox_d673854e_968a_5fe3_a730_ed27fd06a821" comment="milleleaf node d673854e-968a-5fe3-a730-ed27fd06a821">Resume_SensAnal!$AP$128</definedName>
    <definedName name="ox_d67b0a84_d001_5710_b6a4_b706cd93c900" comment="milleleaf node d67b0a84-d001-5710-b6a4-b706cd93c900">Resume_SensAnal!$P$158</definedName>
    <definedName name="ox_d67beea7_82eb_5698_9dba_e60f8c61fb05" comment="milleleaf node d67beea7-82eb-5698-9dba-e60f8c61fb05">Production!$S$14</definedName>
    <definedName name="ox_d67e64f3_d5c7_57ad_8685_852729130e64" comment="milleleaf node d67e64f3-d5c7-57ad-8685-852729130e64">'Use Phase_Grid'!$R$221</definedName>
    <definedName name="ox_d67f7d8a_89ab_554e_9c39_c052c625aff7" comment="milleleaf node d67f7d8a-89ab-554e-9c39-c052c625aff7">'Use Phase'!$P$76</definedName>
    <definedName name="ox_d6816c1d_135f_5e10_a1c9_85b24986146e" comment="milleleaf node d6816c1d-135f-5e10-a1c9-85b24986146e">Production!$J$231</definedName>
    <definedName name="ox_d682d0cd_c5c3_590f_b51c_da16d955cdbf" comment="milleleaf node d682d0cd-c5c3-590f-b51c-da16d955cdbf">Recycling!$AE$85</definedName>
    <definedName name="ox_d684c20f_a5f4_5614_9d2a_98bf8dde7170" comment="milleleaf node d684c20f-a5f4-5614-9d2a-98bf8dde7170">'Heat map article'!$P$41</definedName>
    <definedName name="ox_d6866fa0_7aec_5823_8904_bd0ff6e8082d" comment="milleleaf node d6866fa0-7aec-5823-8904-bd0ff6e8082d">'Heat map article'!$E$15</definedName>
    <definedName name="ox_d68aa26e_038a_5a7e_9af8_1260576dddcb" comment="milleleaf node d68aa26e-038a-5a7e-9af8-1260576dddcb">Graphs!$P$4</definedName>
    <definedName name="ox_d69497d5_26f8_5da0_9674_430227ce5b83" comment="milleleaf node d69497d5-26f8-5da0-9674-430227ce5b83">'Use Phase'!$AE$308</definedName>
    <definedName name="ox_d697a499_b973_591f_8239_2fdffd9592a0" comment="milleleaf node d697a499-b973-591f-8239-2fdffd9592a0">Recycling!$AN$113</definedName>
    <definedName name="ox_d69b12e5_5b5f_5494_a016_0cd0936013db" comment="milleleaf node d69b12e5-5b5f-5494-a016-0cd0936013db">Resume_SensAnal!$AR$35</definedName>
    <definedName name="ox_d69b1514_fc6a_576c_b3bb_721dd464025e" comment="milleleaf node d69b1514-fc6a-576c-b3bb-721dd464025e">'Heat map article'!$Z$49</definedName>
    <definedName name="ox_d69b4506_1a3f_5d64_a60a_d097d2f46b22" comment="milleleaf node d69b4506-1a3f-5d64-a60a-d097d2f46b22">'Heat map article'!$I$112</definedName>
    <definedName name="ox_d69d0e47_b0e3_523e_833c_a4587d17714f" comment="milleleaf node d69d0e47-b0e3-523e-833c-a4587d17714f">Resume_SensAnal!$D$150</definedName>
    <definedName name="ox_d69e1692_aa9d_5c5e_bcc6_4952cb5869e9" comment="milleleaf node d69e1692-aa9d-5c5e-bcc6-4952cb5869e9">Recycling!$BK$339</definedName>
    <definedName name="ox_d6a0d410_df42_594f_af53_e2e65fad7491" comment="milleleaf node d6a0d410-df42-594f-af53-e2e65fad7491">Resume_SensAnal!$T$40</definedName>
    <definedName name="ox_d6a76501_ab42_5c47_9f9d_e2e6f581ac3b" comment="milleleaf node d6a76501-ab42-5c47-9f9d-e2e6f581ac3b">'Heat map article'!$BB$29</definedName>
    <definedName name="ox_d6aabeee_0bdf_519f_a831_901734270a49" comment="milleleaf node d6aabeee-0bdf-519f-a831-901734270a49">'Use Phase'!$AK$183</definedName>
    <definedName name="ox_d6acbc52_1d4f_5ebb_bf23_9af92496943d" comment="milleleaf node d6acbc52-1d4f-5ebb-bf23-9af92496943d">'Heat map article'!$AE$10</definedName>
    <definedName name="ox_d6b04f44_64bd_5c9c_a402_625f4a571ed5" comment="milleleaf node d6b04f44-64bd-5c9c-a402-625f4a571ed5">Production!$R$35</definedName>
    <definedName name="ox_d6b628de_20d2_5d13_9c4f_8e78dc042cd7" comment="milleleaf node d6b628de-20d2-5d13-9c4f-8e78dc042cd7">Whisker_Sens!$F$39</definedName>
    <definedName name="ox_d6b6d048_9dfb_58f1_b9a2_4064d892d56a" comment="milleleaf node d6b6d048-9dfb-58f1-b9a2-4064d892d56a">'Use Phase'!$AI$249</definedName>
    <definedName name="ox_d6b88e3d_24e5_58a2_a7d7_479f18b59c7e" comment="milleleaf node d6b88e3d-24e5-58a2-a7d7-479f18b59c7e">'Heat map article'!$Z$30</definedName>
    <definedName name="ox_d6bb761a_7d06_50bf_bc89_e5fa8925d3fe" comment="milleleaf node d6bb761a-7d06-50bf-bc89-e5fa8925d3fe">'Use Phase'!$AJ$176</definedName>
    <definedName name="ox_d6be81d1_243a_5ed5_80e3_c3f758cbbd52" comment="milleleaf node d6be81d1-243a-5ed5-80e3-c3f758cbbd52">'Use Phase'!$P$365</definedName>
    <definedName name="ox_d6bf04a2_e4d5_5c43_b8b9_c06aabeee313" comment="milleleaf node d6bf04a2-e4d5-5c43-b8b9-c06aabeee313">'Heat map article'!$C$120</definedName>
    <definedName name="ox_d6c097b0_5510_5f8b_ac96_480a840f46ba" comment="milleleaf node d6c097b0-5510-5f8b-ac96-480a840f46ba">Recycling!$AJ$156</definedName>
    <definedName name="ox_d6c22489_e62c_5770_8761_34f92d0cec70" comment="milleleaf node d6c22489-e62c-5770-8761-34f92d0cec70">'Use Phase'!$K$183</definedName>
    <definedName name="ox_d6c85fb0_326f_5b9f_be28_2cc744e5919d" comment="milleleaf node d6c85fb0-326f-5b9f-be28-2cc744e5919d">Production!$G$85</definedName>
    <definedName name="ox_d6cb499b_1207_5253_8de5_424f42ceb402" comment="milleleaf node d6cb499b-1207-5253-8de5-424f42ceb402">Recycling!$I$155</definedName>
    <definedName name="ox_d6cbaece_cb67_55c8_991b_994bb97d60ce" comment="milleleaf node d6cbaece-cb67-55c8-991b-994bb97d60ce">Recycling!$AW$5</definedName>
    <definedName name="ox_d6cd769f_e492_538a_a89f_b33177d31a35" comment="milleleaf node d6cd769f-e492-538a-a89f-b33177d31a35">Resume_SensAnal!$C$215</definedName>
    <definedName name="ox_d6ce6834_bf61_5085_b22b_041448c384b3" comment="milleleaf node d6ce6834-bf61-5085-b22b-041448c384b3">Production!$R$24</definedName>
    <definedName name="ox_d6d2b3ba_695b_5f3c_ba10_1e041354d56e" comment="milleleaf node d6d2b3ba-695b-5f3c-ba10-1e041354d56e">'Use Phase'!$P$220</definedName>
    <definedName name="ox_d6d5a515_a6bc_5810_88cb_ac40f830ad2b" comment="milleleaf node d6d5a515-a6bc-5810-88cb-ac40f830ad2b">Resume_SensAnal!$AQ$133</definedName>
    <definedName name="ox_d6d61475_4bfa_5d6b_8304_f406cc2f52a0" comment="milleleaf node d6d61475-4bfa-5d6b-8304-f406cc2f52a0">'Use Phase'!$K$139</definedName>
    <definedName name="ox_d6d6cf90_8a0d_5dcb_9bd3_173e02ce7a97" comment="milleleaf node d6d6cf90-8a0d-5dcb-9bd3-173e02ce7a97">'Use Phase'!$J$354</definedName>
    <definedName name="ox_d6d8ee4b_108d_5bd2_a99e_b2a881b1f03b" comment="milleleaf node d6d8ee4b-108d-5bd2-a99e-b2a881b1f03b">'Use Phase_Grid'!$U$191</definedName>
    <definedName name="ox_d6dc16df_8279_57bd_91ab_4cf12c776c3e" comment="milleleaf node d6dc16df-8279-57bd-91ab-4cf12c776c3e">'Use Phase'!$P$191</definedName>
    <definedName name="ox_d6dc7f96_7f3a_5380_9b11_1699d6176ca8" comment="milleleaf node d6dc7f96-7f3a-5380-9b11-1699d6176ca8">'Use Phase'!$Q$252</definedName>
    <definedName name="ox_d6df2dca_4b5b_53b2_858d_2640e5865ba0" comment="milleleaf node d6df2dca-4b5b-53b2-858d-2640e5865ba0">'Use Phase'!$M$305</definedName>
    <definedName name="ox_d6e179f4_37f8_54d6_8101_a61752626e10" comment="milleleaf node d6e179f4-37f8-54d6-8101-a61752626e10">Recycling!$K$115</definedName>
    <definedName name="ox_d6e2318c_573a_52b5_8891_75cf3084b8db" comment="milleleaf node d6e2318c-573a-52b5-8891-75cf3084b8db">Production!$BO$151</definedName>
    <definedName name="ox_d6e63529_2db6_5355_9f51_98681cb4cd20" comment="milleleaf node d6e63529-2db6-5355-9f51-98681cb4cd20">Whisker_Sens!$I$40</definedName>
    <definedName name="ox_d6e69a12_107e_514a_9348_38cc918e398d" comment="milleleaf node d6e69a12-107e-514a-9348-38cc918e398d">Resume_SensAnal!$J$20</definedName>
    <definedName name="ox_d6ed1035_7ded_5897_82bb_e5c914ea5640" comment="milleleaf node d6ed1035-7ded-5897-82bb-e5c914ea5640">'Use Phase'!$K$216</definedName>
    <definedName name="ox_d6ee0756_306e_5867_89b5_72a4f08560f1" comment="milleleaf node d6ee0756-306e-5867-89b5-72a4f08560f1">Graphs!$K$4</definedName>
    <definedName name="ox_d6ef288e_3b5e_5c72_9386_4f87b7c6f728" comment="milleleaf node d6ef288e-3b5e-5c72-9386-4f87b7c6f728">Production!$Y$93</definedName>
    <definedName name="ox_d6f42336_66f7_54a0_b19b_822757a84e09" comment="milleleaf node d6f42336-66f7-54a0-b19b-822757a84e09">'Heat map article'!$AV$19</definedName>
    <definedName name="ox_d6f80dec_2173_5b68_b3dd_169082930ecd" comment="milleleaf node d6f80dec-2173-5b68-b3dd-169082930ecd">'Use Phase'!$M$113</definedName>
    <definedName name="ox_d6f94d32_5053_5cab_a2ce_860dc91bdae1" comment="milleleaf node d6f94d32-5053-5cab-a2ce-860dc91bdae1">Production!$S$4</definedName>
    <definedName name="ox_d6f95bd2_35f9_5438_8ced_2d35d893216b" comment="milleleaf node d6f95bd2-35f9-5438-8ced-2d35d893216b">Recycling!$T$193</definedName>
    <definedName name="ox_d6f9b0ae_5668_5cf7_af3c_0aff4b79ec60" comment="milleleaf node d6f9b0ae-5668-5cf7-af3c-0aff4b79ec60">'Use Phase_Grid'!$W$165</definedName>
    <definedName name="ox_d6fa7ce7_6b61_5b65_848c_be71e33e0c6e" comment="milleleaf node d6fa7ce7-6b61-5b65-848c-be71e33e0c6e">'Use Phase'!$AK$297</definedName>
    <definedName name="ox_d701cc98_2fab_589f_9340_0c8cc9aed736" comment="milleleaf node d701cc98-2fab-589f-9340-0c8cc9aed736">'Heat map article'!$AN$31</definedName>
    <definedName name="ox_d701e562_cc5b_5d77_9938_7261fa11ad81" comment="milleleaf node d701e562-cc5b-5d77-9938-7261fa11ad81">'Heat map article'!$C$131</definedName>
    <definedName name="ox_d70a795e_a2a0_50fd_acaa_4b99c31b96b0" comment="milleleaf node d70a795e-a2a0-50fd-acaa-4b99c31b96b0">'Use Phase_Grid'!$R$211</definedName>
    <definedName name="ox_d70cee2a_6017_5929_9208_7c29ff1adb37" comment="milleleaf node d70cee2a-6017-5929-9208-7c29ff1adb37">Resume_SensAnal!$B$205</definedName>
    <definedName name="ox_d713e397_b3c7_5925_832f_ab8f95c126d5" comment="milleleaf node d713e397-b3c7-5925-832f-ab8f95c126d5">Recycling!$AW$129</definedName>
    <definedName name="ox_d7166632_6926_53f3_99fd_0d5e61219ab2" comment="milleleaf node d7166632-6926-53f3-99fd-0d5e61219ab2">Resume_SensAnal!$V$19</definedName>
    <definedName name="ox_d71d702c_94c8_58ee_94c5_75a9f54b18fb" comment="milleleaf node d71d702c-94c8-58ee-94c5-75a9f54b18fb">Resume_SensAnal!$AG$90</definedName>
    <definedName name="ox_d71eec9e_cdc4_542e_a972_9b3164e565e6" comment="milleleaf node d71eec9e-cdc4-542e-a972-9b3164e565e6">'Heat map article'!$R$145</definedName>
    <definedName name="ox_d721d870_fe3c_5d2b_9069_cd7f35fa32d7" comment="milleleaf node d721d870-fe3c-5d2b-9069-cd7f35fa32d7">'Use Phase'!$AI$173</definedName>
    <definedName name="ox_d7229d89_5a97_5ccd_948d_bc15ab156a31" comment="milleleaf node d7229d89-5a97-5ccd-948d-bc15ab156a31">Production!$BD$94</definedName>
    <definedName name="ox_d723a22f_7e02_5b03_8f50_98cf5e935ba5" comment="milleleaf node d723a22f-7e02-5b03-8f50-98cf5e935ba5">'Heat map article'!$J$119</definedName>
    <definedName name="ox_d7240833_b374_55e7_a9e9_f28ad53e322e" comment="milleleaf node d7240833-b374-55e7-a9e9-f28ad53e322e">Production!$AV$57</definedName>
    <definedName name="ox_d729f9fa_ca05_58c7_b20f_d79c7bfac46f" comment="milleleaf node d729f9fa-ca05-58c7-b20f-d79c7bfac46f">Production!$AK$217</definedName>
    <definedName name="ox_d72a294e_3f80_5f11_8a0b_72fb64b2fecb" comment="milleleaf node d72a294e-3f80-5f11-8a0b-72fb64b2fecb">Recycling!$BI$101</definedName>
    <definedName name="ox_d72c9af0_4748_5912_aaec_6bdb330f413a" comment="milleleaf node d72c9af0-4748-5912-aaec-6bdb330f413a">'Use Phase'!$AE$315</definedName>
    <definedName name="ox_d7309eb7_1775_57a3_aad9_a472a7973ffc" comment="milleleaf node d7309eb7-1775-57a3-aad9-a472a7973ffc">Resume_SensAnal!$AG$99</definedName>
    <definedName name="ox_d731724b_d45c_5d49_9d6a_025455879c85" comment="milleleaf node d731724b-d45c-5d49-9d6a-025455879c85">Resume_SensAnal!$AB$98</definedName>
    <definedName name="ox_d73b5376_fb1c_5744_b334_34fc8ea055f0" comment="milleleaf node d73b5376-fb1c-5744-b334-34fc8ea055f0">Resume_SensAnal!$R$199</definedName>
    <definedName name="ox_d73b5cd5_f8eb_5062_ba6f_2becdc024062" comment="milleleaf node d73b5cd5-f8eb-5062-ba6f-2becdc024062">Resume_SensAnal!$S$101</definedName>
    <definedName name="ox_d73be369_ec90_5b49_889b_5eb7f809df38" comment="milleleaf node d73be369-ec90-5b49-889b-5eb7f809df38">'Heat map article'!$Z$10</definedName>
    <definedName name="ox_d7433cbc_9a6f_5bfa_9f9c_0be5551d2308" comment="milleleaf node d7433cbc-9a6f-5bfa-9f9c-0be5551d2308">Recycling!$AF$85</definedName>
    <definedName name="ox_d7448069_cfc6_53a3_8d5d_6ef7bd6ad6b9" comment="milleleaf node d7448069-cfc6-53a3-8d5d-6ef7bd6ad6b9">Recycling!$BJ$118</definedName>
    <definedName name="ox_d7453992_4b63_5b38_9f0e_93381a0d6c8b" comment="milleleaf node d7453992-4b63-5b38-9f0e-93381a0d6c8b">Production!$H$35</definedName>
    <definedName name="ox_d7454f50_dcd5_52b8_8a83_cdd1e98ffec4" comment="milleleaf node d7454f50-dcd5-52b8-8a83-cdd1e98ffec4">'Use Phase'!$G$48</definedName>
    <definedName name="ox_d748ccdb_5714_5f2f_9d60_83e8854f0052" comment="milleleaf node d748ccdb-5714-5f2f-9d60-83e8854f0052">'Heat map article'!$AE$108</definedName>
    <definedName name="ox_d74d08c4_e7c6_5083_b2df_9904448d8cbb" comment="milleleaf node d74d08c4-e7c6-5083-b2df-9904448d8cbb">Recycling!$AC$122</definedName>
    <definedName name="ox_d74e06e4_4373_5361_92eb_1b1bc6743942" comment="milleleaf node d74e06e4-4373-5361-92eb-1b1bc6743942">Production!$Q$212</definedName>
    <definedName name="ox_d74eeba1_992f_5079_b038_660ade27d94b" comment="milleleaf node d74eeba1-992f-5079-b038-660ade27d94b">Resume_SensAnal!$N$61</definedName>
    <definedName name="ox_d7552a17_8f16_5a1f_90a6_5481353bd7e2" comment="milleleaf node d7552a17-8f16-5a1f-90a6-5481353bd7e2">'Use Phase'!$O$44</definedName>
    <definedName name="ox_d75b049f_2f59_5509_ad12_e8855b4f5650" comment="milleleaf node d75b049f-2f59-5509-ad12-e8855b4f5650">Graphs!$H$16</definedName>
    <definedName name="ox_d760c679_70df_58f7_aadd_5cfc15249177" comment="milleleaf node d760c679-70df-58f7-aadd-5cfc15249177">'Use Phase'!$AF$164</definedName>
    <definedName name="ox_d761590f_f81b_5296_9eda_e2cac18752a7" comment="milleleaf node d761590f-f81b-5296-9eda-e2cac18752a7">'Use Phase'!$W$301</definedName>
    <definedName name="ox_d762b912_1b53_5976_9140_42725c5b9171" comment="milleleaf node d762b912-1b53-5976-9140-42725c5b9171">'Heat map article'!$U$85</definedName>
    <definedName name="ox_d7631b2a_f920_5f60_be22_62e238e1f7be" comment="milleleaf node d7631b2a-f920-5f60-be22-62e238e1f7be">'Use Phase'!$S$265</definedName>
    <definedName name="ox_d763218c_7866_5d78_901a_9580ee6fdcab" comment="milleleaf node d763218c-7866-5d78-901a-9580ee6fdcab">Recycling!$BD$143</definedName>
    <definedName name="ox_d7636b1a_7a00_5dcd_a329_b79eff6ec403" comment="milleleaf node d7636b1a-7a00-5dcd-a329-b79eff6ec403">'Heat map article'!$Q$92</definedName>
    <definedName name="ox_d76380b0_91d9_5922_adb7_6afb5062bbe8" comment="milleleaf node d76380b0-91d9-5922-adb7-6afb5062bbe8">'Use Phase'!$AE$208</definedName>
    <definedName name="ox_d7687133_2c1f_55a8_bfcd_7106d9ca90d7" comment="milleleaf node d7687133-2c1f-55a8-bfcd-7106d9ca90d7">'Heat map article'!$O$43</definedName>
    <definedName name="ox_d76f35d1_d6f1_5a03_a79f_3848377fdcf3" comment="milleleaf node d76f35d1-d6f1-5a03-a79f-3848377fdcf3">Resume_SensAnal!$H$171</definedName>
    <definedName name="ox_d76fe221_0591_5392_a40c_f6bc3bd76d71" comment="milleleaf node d76fe221-0591-5392-a40c-f6bc3bd76d71">'Use Phase'!$M$349</definedName>
    <definedName name="ox_d77daf95_1d3a_55a9_bf15_d7d929563d79" comment="milleleaf node d77daf95-1d3a-55a9-bf15-d7d929563d79">Graphs!$Q$66</definedName>
    <definedName name="ox_d78091fa_32d9_5518_852a_3a182b23dcac" comment="milleleaf node d78091fa-32d9-5518-852a-3a182b23dcac">Production!$AU$84</definedName>
    <definedName name="ox_d7827d88_989e_5bfe_b6a9_10e7d61af2db" comment="milleleaf node d7827d88-989e-5bfe-b6a9-10e7d61af2db">'Heat map article'!$AG$44</definedName>
    <definedName name="ox_d7835584_30b5_513b_b76f_061641bfbf4e" comment="milleleaf node d7835584-30b5-513b-b76f-061641bfbf4e">Resume_SensAnal!$N$148</definedName>
    <definedName name="ox_d784b4b5_97f8_531f_a42f_67cc7299c002" comment="milleleaf node d784b4b5-97f8-531f-a42f-67cc7299c002">'Use Phase_Grid'!$M$108</definedName>
    <definedName name="ox_d78590cf_20a8_500f_b382_7f49cb0b382a" comment="milleleaf node d78590cf-20a8-500f-b382-7f49cb0b382a">'Heat map article'!$AX$19</definedName>
    <definedName name="ox_d7867fd0_d591_5f34_96f5_c07d8a085a39" comment="milleleaf node d7867fd0-d591-5f34-96f5-c07d8a085a39">'Use Phase_Grid'!$J$207</definedName>
    <definedName name="ox_d78ca6f1_f422_5b6c_8077_612e082f054e" comment="milleleaf node d78ca6f1-f422-5b6c-8077-612e082f054e">'Heat map article'!$P$141</definedName>
    <definedName name="ox_d78ce770_c3d5_50b3_b1fc_3b5f23a14a09" comment="milleleaf node d78ce770-c3d5-50b3-b1fc-3b5f23a14a09">'Heat map article'!$L$145</definedName>
    <definedName name="ox_d78d87f9_db2b_5d7b_9ee8_0bdc1eaabf2f" comment="milleleaf node d78d87f9-db2b-5d7b-9ee8-0bdc1eaabf2f">'Heat map article'!$V$127</definedName>
    <definedName name="ox_d790acdf_986f_5d0b_8384_57677e98aab8" comment="milleleaf node d790acdf-986f-5d0b-8384-57677e98aab8">'Use Phase'!$K$242</definedName>
    <definedName name="ox_d7918e5b_b7d2_56d5_8ad5_90feba57608c" comment="milleleaf node d7918e5b-b7d2-56d5-8ad5-90feba57608c">Resume_SensAnal!$H$12</definedName>
    <definedName name="ox_d794611b_9db7_53e8_b37e_2b2aa05d0704" comment="milleleaf node d794611b-9db7-53e8-b37e-2b2aa05d0704">'Use Phase'!$J$240</definedName>
    <definedName name="ox_d794732b_dc85_588d_a9af_9b87b83e6e31" comment="milleleaf node d794732b-dc85-588d-a9af-9b87b83e6e31">Resume_SensAnal!$T$183</definedName>
    <definedName name="ox_d7a0e833_2bb6_5584_abb0_48da3a343d15" comment="milleleaf node d7a0e833-2bb6-5584-abb0-48da3a343d15">'Use Phase_Grid'!$C$8</definedName>
    <definedName name="ox_d7a2383c_1b55_5802_b969_9c80d7770773" comment="milleleaf node d7a2383c-1b55-5802-b969-9c80d7770773">'Use Phase_Grid'!$U$159</definedName>
    <definedName name="ox_d7a39e96_105d_5da4_af04_9ad3f7f9201e" comment="milleleaf node d7a39e96-105d-5da4-af04-9ad3f7f9201e">Recycling!$AL$96</definedName>
    <definedName name="ox_d7a5d07c_039c_551c_ab57_198defc2d31f" comment="milleleaf node d7a5d07c-039c-551c-ab57-198defc2d31f">'Use Phase'!$T$161</definedName>
    <definedName name="ox_d7ab0d81_3693_5ab7_bff3_4a6492c32429" comment="milleleaf node d7ab0d81-3693-5ab7-bff3-4a6492c32429">Whisker_Sens!$J$24</definedName>
    <definedName name="ox_d7ad4f8f_b1b9_5671_8c80_0bf4a84dce03" comment="milleleaf node d7ad4f8f-b1b9-5671-8c80-0bf4a84dce03">Recycling!$AS$332</definedName>
    <definedName name="ox_d7adf9b2_d012_59d9_933c_6f595955bbbe" comment="milleleaf node d7adf9b2-d012-59d9-933c-6f595955bbbe">Graphs!$O$7</definedName>
    <definedName name="ox_d7b5c28d_e0ae_5061_bde4_feca9490f35a" comment="milleleaf node d7b5c28d-e0ae-5061-bde4-feca9490f35a">'Use Phase_Grid'!$M$115</definedName>
    <definedName name="ox_d7b8b752_9592_538e_8dfa_9c8243112169" comment="milleleaf node d7b8b752-9592-538e-8dfa-9c8243112169">Resume_SensAnal!$F$117</definedName>
    <definedName name="ox_d7baa433_8288_59b5_af4c_c595cdae20dd" comment="milleleaf node d7baa433-8288-59b5-af4c-c595cdae20dd">'Use Phase'!$AE$234</definedName>
    <definedName name="ox_d7bf9017_5a88_5fa5_bffb_5e3cdbb3e2e5" comment="milleleaf node d7bf9017-5a88-5fa5-bffb-5e3cdbb3e2e5">'Use Phase'!$L$81</definedName>
    <definedName name="ox_d7c031ee_718e_552f_be1f_7f0325fef67f" comment="milleleaf node d7c031ee-718e-552f-be1f-7f0325fef67f">Recycling!$BT$161</definedName>
    <definedName name="ox_d7c0b3ef_0e8f_5a4d_8abc_150a451e1991" comment="milleleaf node d7c0b3ef-0e8f-5a4d-8abc-150a451e1991">'Use Phase_Grid'!$N$4</definedName>
    <definedName name="ox_d7c22866_fc07_5c7c_b996_83a577a4ecf4" comment="milleleaf node d7c22866-fc07-5c7c-b996-83a577a4ecf4">Recycling!$AS$306</definedName>
    <definedName name="ox_d7c77579_b010_5075_8fd4_a2b47215e401" comment="milleleaf node d7c77579-b010-5075-8fd4-a2b47215e401">Resume_SensAnal!$F$76</definedName>
    <definedName name="ox_d7cc5923_3939_5687_8d3d_5594ec5d47f7" comment="milleleaf node d7cc5923-3939-5687-8d3d-5594ec5d47f7">'Use Phase'!$AH$323</definedName>
    <definedName name="ox_d7d0a5a3_7cf9_568a_8a3c_e3848bb881f8" comment="milleleaf node d7d0a5a3-7cf9-568a-8a3c-e3848bb881f8">Resume_SensAnal!$M$120</definedName>
    <definedName name="ox_d7d16e01_322a_556b_8580_0187c704aa5b" comment="milleleaf node d7d16e01-322a-556b-8580-0187c704aa5b">Resume_SensAnal!$S$98</definedName>
    <definedName name="ox_d7d1e75a_077b_55eb_a4cf_7069504b36aa" comment="milleleaf node d7d1e75a-077b-55eb-a4cf-7069504b36aa">'Use Phase_Grid'!$Q$80</definedName>
    <definedName name="ox_d7d29bce_662e_5619_96df_ddd8a62dacab" comment="milleleaf node d7d29bce-662e-5619-96df-ddd8a62dacab">'Heat map article'!$G$29</definedName>
    <definedName name="ox_d7d937f7_971a_5349_855b_e18cf5256a2e" comment="milleleaf node d7d937f7-971a-5349-855b-e18cf5256a2e">'Use Phase'!$Q$163</definedName>
    <definedName name="ox_d7da4a91_85c4_57f8_96b3_4e05af8722b0" comment="milleleaf node d7da4a91-85c4-57f8-96b3-4e05af8722b0">'Use Phase_Grid'!$M$38</definedName>
    <definedName name="ox_d7da56c4_1e9e_5fbe_9dcf_62efab71a4b9" comment="milleleaf node d7da56c4-1e9e-5fbe-9dcf-62efab71a4b9">'Heat map article'!$G$155</definedName>
    <definedName name="ox_d7dab1f7_0d1d_59fe_9d1f_1502d856653c" comment="milleleaf node d7dab1f7-0d1d-59fe-9d1f-1502d856653c">Recycling!$L$198</definedName>
    <definedName name="ox_d7dd4d32_4b45_5c69_b5d4_d0877a228c35" comment="milleleaf node d7dd4d32-4b45-5c69-b5d4-d0877a228c35">Recycling!$AC$133</definedName>
    <definedName name="ox_d7e46a53_775e_5000_b565_3ee6ec5adf7e" comment="milleleaf node d7e46a53-775e-5000-b565-3ee6ec5adf7e">'Use Phase_Grid'!$A$1</definedName>
    <definedName name="ox_d7e524a9_c0e1_5d7f_86d1_ec8f3b42d0d1" comment="milleleaf node d7e524a9-c0e1-5d7f-86d1-ec8f3b42d0d1">'Use Phase'!$AF$347</definedName>
    <definedName name="ox_d7e6cdb7_ecb2_5e70_8531_4ba0943acb80" comment="milleleaf node d7e6cdb7-ecb2-5e70-8531-4ba0943acb80">'Heat map article'!$AH$50</definedName>
    <definedName name="ox_d7e6d35d_f100_5d5a_99a0_82741fa8526d" comment="milleleaf node d7e6d35d-f100-5d5a-99a0-82741fa8526d">Production!$N$102</definedName>
    <definedName name="ox_d7e9a156_2107_5f05_b6af_4121a7e95c27" comment="milleleaf node d7e9a156-2107-5f05-b6af-4121a7e95c27">Production!$L$101</definedName>
    <definedName name="ox_d7efc23c_2b8c_532c_930a_923c48a3e4fd" comment="milleleaf node d7efc23c-2b8c-532c-930a-923c48a3e4fd">'Use Phase'!$R$265</definedName>
    <definedName name="ox_d7f0180d_a570_5a53_834b_5bb597af6a1a" comment="milleleaf node d7f0180d-a570-5a53-834b-5bb597af6a1a">'Use Phase'!$L$164</definedName>
    <definedName name="ox_d7f1a208_0d18_533c_8578_220281a6ba2c" comment="milleleaf node d7f1a208-0d18-533c-8578-220281a6ba2c">'Use Phase'!$K$104</definedName>
    <definedName name="ox_d7f22bd6_e21b_5c48_ba88_22432f5adca1" comment="milleleaf node d7f22bd6-e21b-5c48-ba88-22432f5adca1">Resume_SensAnal!$D$145</definedName>
    <definedName name="ox_d7f2339b_336c_555d_a40e_47e828883302" comment="milleleaf node d7f2339b-336c-555d-a40e-47e828883302">Whisker_Sens!$I$51</definedName>
    <definedName name="ox_d7f570f3_f67d_5fcb_81a8_e77b5f08cf19" comment="milleleaf node d7f570f3-f67d-5fcb-81a8-e77b5f08cf19">'Use Phase_Grid'!$K$173</definedName>
    <definedName name="ox_d7fd947e_fc98_588c_a855_333f3eb436a7" comment="milleleaf node d7fd947e-fc98-588c-a855-333f3eb436a7">Resume_SensAnal!$D$21</definedName>
    <definedName name="ox_d7fe4e14_3eed_5cd3_aa5c_e6789f97ef4e" comment="milleleaf node d7fe4e14-3eed-5cd3-aa5c-e6789f97ef4e">Whisker_Sens!$C$35</definedName>
    <definedName name="ox_d7fe650a_5a7a_5427_bf7d_fd06ac7900b2" comment="milleleaf node d7fe650a-5a7a-5427-bf7d-fd06ac7900b2">Resume_SensAnal!$F$97</definedName>
    <definedName name="ox_d7ff0a05_b72b_53b9_a1ba_c42ddc015256" comment="milleleaf node d7ff0a05-b72b-53b9-a1ba-c42ddc015256">Resume_SensAnal!$G$99</definedName>
    <definedName name="ox_d7fff687_1807_539e_864b_fd0fe9106b5f" comment="milleleaf node d7fff687-1807-539e-864b-fd0fe9106b5f">Recycling!$AF$91</definedName>
    <definedName name="ox_d8013909_f182_5862_b177_2115a90e77b4" comment="milleleaf node d8013909-f182-5862-b177-2115a90e77b4">Production!$P$33</definedName>
    <definedName name="ox_d8021919_d0e8_5158_96f6_a5f9123a8a58" comment="milleleaf node d8021919-d0e8-5158-96f6-a5f9123a8a58">Resume_SensAnal!$M$113</definedName>
    <definedName name="ox_d8036bd9_949e_5538_b6a3_44c8c42704f1" comment="milleleaf node d8036bd9-949e-5538-b6a3-44c8c42704f1">'Use Phase'!$AE$163</definedName>
    <definedName name="ox_d8052c0d_6996_5a04_a1f9_f2f3b01dfe85" comment="milleleaf node d8052c0d-6996-5a04-a1f9-f2f3b01dfe85">'Heat map article'!$AM$31</definedName>
    <definedName name="ox_d8054241_deb3_5673_8fe8_0bbcfef290e0" comment="milleleaf node d8054241-deb3-5673-8fe8-0bbcfef290e0">'Use Phase'!$AJ$193</definedName>
    <definedName name="ox_d806f38b_1e6a_57fc_81bd_e6356ecb832f" comment="milleleaf node d806f38b-1e6a-57fc-81bd-e6356ecb832f">'Use Phase'!$Q$154</definedName>
    <definedName name="ox_d8077241_4d75_5a52_89c5_8adbbafba5d5" comment="milleleaf node d8077241-4d75-5a52-89c5-8adbbafba5d5">Resume_SensAnal!$AL$41</definedName>
    <definedName name="ox_d8080ac2_dd7f_5902_81a5_e2cdf8b40047" comment="milleleaf node d8080ac2-dd7f-5902-81a5-e2cdf8b40047">Whisker_Sens!$C$6</definedName>
    <definedName name="ox_d8081802_f68c_50c6_8058_f96d52504ce9" comment="milleleaf node d8081802-f68c-50c6-8058-f96d52504ce9">Resume_SensAnal!$K$127</definedName>
    <definedName name="ox_d8087331_a732_5064_96e6_de5dfba289eb" comment="milleleaf node d8087331-a732-5064-96e6-de5dfba289eb">Resume_SensAnal!$G$16</definedName>
    <definedName name="ox_d80adfe6_5d65_579c_b1dd_34f4fa5058a8" comment="milleleaf node d80adfe6-5d65-579c-b1dd-34f4fa5058a8">'Use Phase'!$AK$259</definedName>
    <definedName name="ox_d80cdc99_3f5b_5618_896b_d2db26f6b255" comment="milleleaf node d80cdc99-3f5b-5618-896b-d2db26f6b255">'Heat map article'!$U$98</definedName>
    <definedName name="ox_d80f7166_9db1_53df_b1ea_494027820d93" comment="milleleaf node d80f7166-9db1-53df-b1ea-494027820d93">Resume_SensAnal!$E$159</definedName>
    <definedName name="ox_d81298e6_9c46_5bf2_afbf_75c2e11846d2" comment="milleleaf node d81298e6-9c46-5bf2-afbf-75c2e11846d2">'Use Phase'!$L$222</definedName>
    <definedName name="ox_d8182ca2_c038_52c6_8cb6_cace5d8e015e" comment="milleleaf node d8182ca2-c038-52c6-8cb6-cace5d8e015e">'Use Phase'!$B$42</definedName>
    <definedName name="ox_d81b65e5_e20e_5b65_8d34_0b1b76d1a286" comment="milleleaf node d81b65e5-e20e-5b65-8d34-0b1b76d1a286">Resume_SensAnal!$K$129</definedName>
    <definedName name="ox_d81c16fb_a119_5e2b_8808_45e1ede61230" comment="milleleaf node d81c16fb-a119-5e2b-8808-45e1ede61230">'Use Phase'!$AD$221</definedName>
    <definedName name="ox_d81d1ab7_d35d_5aa4_9520_b26eaf6fd078" comment="milleleaf node d81d1ab7-d35d-5aa4-9520-b26eaf6fd078">Recycling!$R$202</definedName>
    <definedName name="ox_d82103df_17ef_557d_b47f_ebc31b4471b6" comment="milleleaf node d82103df-17ef-557d-b47f-ebc31b4471b6">'Heat map article'!$G$55</definedName>
    <definedName name="ox_d82570ec_7f61_5089_86c7_0e0ba66c18ff" comment="milleleaf node d82570ec-7f61-5089-86c7-0e0ba66c18ff">Graphs!$H$29</definedName>
    <definedName name="ox_d82616d1_0db1_52f6_b57b_1f4f59b6f6cd" comment="milleleaf node d82616d1-0db1-52f6-b57b-1f4f59b6f6cd">'Use Phase'!$V$229</definedName>
    <definedName name="ox_d82b6969_61e7_5ade_b1a3_e888ae13d1c7" comment="milleleaf node d82b6969-61e7-5ade-b1a3-e888ae13d1c7">Production!$R$66</definedName>
    <definedName name="ox_d82f9c97_29fe_5ebd_ad22_bf0f466972b2" comment="milleleaf node d82f9c97-29fe-5ebd-ad22-bf0f466972b2">Production!$Z$90</definedName>
    <definedName name="ox_d831b473_72d4_5037_944f_47315d9f2865" comment="milleleaf node d831b473-72d4-5037-944f-47315d9f2865">Resume_SensAnal!$H$34</definedName>
    <definedName name="ox_d8349c8e_395b_5097_8c40_05585994ba06" comment="milleleaf node d8349c8e-395b-5097-8c40-05585994ba06">'Heat map article'!$AN$36</definedName>
    <definedName name="ox_d8357264_1cc3_507e_806a_54fa50996038" comment="milleleaf node d8357264-1cc3-507e-806a-54fa50996038">Recycling!$P$188</definedName>
    <definedName name="ox_d8373992_6973_5180_80d3_c0a71b5ac89a" comment="milleleaf node d8373992-6973-5180-80d3-c0a71b5ac89a">'Heat map article'!$Y$129</definedName>
    <definedName name="ox_d84366ae_1024_5708_ba4e_f743ce9babb0" comment="milleleaf node d84366ae-1024-5708-ba4e-f743ce9babb0">'Use Phase_Grid'!$K$20</definedName>
    <definedName name="ox_d844dd28_cdc4_5939_beb6_d6d402b385f0" comment="milleleaf node d844dd28-cdc4-5939-beb6-d6d402b385f0">Recycling!$AO$147</definedName>
    <definedName name="ox_d8479e9a_4337_54e8_9994_d6baee4a9de3" comment="milleleaf node d8479e9a-4337-54e8-9994-d6baee4a9de3">'Heat map article'!$AG$53</definedName>
    <definedName name="ox_d84a049d_a69f_5914_b6da_06fc69346fde" comment="milleleaf node d84a049d-a69f-5914-b6da-06fc69346fde">'Use Phase_Grid'!$N$193</definedName>
    <definedName name="ox_d853cc76_8522_50eb_aede_61f01784a95b" comment="milleleaf node d853cc76-8522-50eb-aede-61f01784a95b">Recycling!$AS$54</definedName>
    <definedName name="ox_d8564c18_224d_5273_abe0_0f900256ee12" comment="milleleaf node d8564c18-224d-5273-abe0-0f900256ee12">'Use Phase'!$K$152</definedName>
    <definedName name="ox_d85669ec_3603_5ff4_8067_15cb33ca7586" comment="milleleaf node d85669ec-3603-5ff4-8067-15cb33ca7586">'Use Phase'!$P$344</definedName>
    <definedName name="ox_d8567bd1_385c_5862_9532_f2f2ffdb820a" comment="milleleaf node d8567bd1-385c-5862-9532-f2f2ffdb820a">'Use Phase'!$J$356</definedName>
    <definedName name="ox_d856ac3d_8477_5142_954d_21af2cbdf628" comment="milleleaf node d856ac3d-8477-5142-954d-21af2cbdf628">'Use Phase_Grid'!$J$172</definedName>
    <definedName name="ox_d857bb9a_98c4_5ea3_b53c_887dc41db823" comment="milleleaf node d857bb9a-98c4-5ea3-b53c-887dc41db823">'Use Phase_Grid'!$M$265</definedName>
    <definedName name="ox_d8592f86_f65e_5172_884c_bf6d08e7e19e" comment="milleleaf node d8592f86-f65e-5172-884c-bf6d08e7e19e">'Use Phase'!$L$397</definedName>
    <definedName name="ox_d85c3727_1e2f_5190_b57f_36cff75c2099" comment="milleleaf node d85c3727-1e2f-5190-b57f-36cff75c2099">'Heat map article'!$AP$44</definedName>
    <definedName name="ox_d85cc392_8074_51f7_9a46_b08e3a99c253" comment="milleleaf node d85cc392-8074-51f7-9a46-b08e3a99c253">Resume_SensAnal!$K$211</definedName>
    <definedName name="ox_d861cd7f_a0e9_526b_badd_423d666bdd0e" comment="milleleaf node d861cd7f-a0e9-526b-badd-423d666bdd0e">Production!$I$20</definedName>
    <definedName name="ox_d8643249_5de9_5bba_8397_bdda2056f301" comment="milleleaf node d8643249-5de9-5bba-8397-bdda2056f301">'Heat map article'!$D$132</definedName>
    <definedName name="ox_d8648918_7a00_53aa_a9b3_996393c07f22" comment="milleleaf node d8648918-7a00-53aa-a9b3-996393c07f22">Recycling!$BR$326</definedName>
    <definedName name="ox_d866a712_dbc8_5ca9_bcde_e572854a7890" comment="milleleaf node d866a712-dbc8-5ca9-bcde-e572854a7890">'Heat map article'!$V$107</definedName>
    <definedName name="ox_d86737fe_c1c0_57d1_ab59_02f68acf66b0" comment="milleleaf node d86737fe-c1c0-57d1-ab59-02f68acf66b0">'Heat map article'!$AA$21</definedName>
    <definedName name="ox_d8676c99_6056_5de4_b157_41f59d2004d9" comment="milleleaf node d8676c99-6056-5de4-b157-41f59d2004d9">'Heat map article'!$AM$8</definedName>
    <definedName name="ox_d86bd4d7_357a_5a35_b9a2_56e72f92d529" comment="milleleaf node d86bd4d7-357a-5a35-b9a2-56e72f92d529">Recycling!$AH$172</definedName>
    <definedName name="ox_d8735f62_6dcf_5d78_ab3c_e7cc67c41954" comment="milleleaf node d8735f62-6dcf-5d78-ab3c-e7cc67c41954">'Use Phase'!$AJ$309</definedName>
    <definedName name="ox_d87363c4_9f6a_534a_a4dd_c300b1714a2b" comment="milleleaf node d87363c4-9f6a-534a-a4dd-c300b1714a2b">'Use Phase'!$D$1</definedName>
    <definedName name="ox_d874bea0_544f_568d_977c_6fa18734b177" comment="milleleaf node d874bea0-544f-568d-977c-6fa18734b177">Recycling!$AP$90</definedName>
    <definedName name="ox_d8775a58_80bc_563e_987c_9394791c8392" comment="milleleaf node d8775a58-80bc-563e-987c-9394791c8392">Production!$K$134</definedName>
    <definedName name="ox_d8780233_5c3e_53a8_9dd1_1b28b65ce625" comment="milleleaf node d8780233-5c3e-53a8-9dd1-1b28b65ce625">'Heat map article'!$U$124</definedName>
    <definedName name="ox_d880d7ff_2398_5a20_8959_5d08ae195627" comment="milleleaf node d880d7ff-2398-5a20-8959-5d08ae195627">Production!$BN$46</definedName>
    <definedName name="ox_d889db6f_b0ac_599b_8cf4_886c2a3ec00e" comment="milleleaf node d889db6f-b0ac-599b-8cf4-886c2a3ec00e">Production!$P$70</definedName>
    <definedName name="ox_d89254bf_c1bf_5f32_b7e6_32032f0e4ea1" comment="milleleaf node d89254bf-c1bf-5f32-b7e6-32032f0e4ea1">Resume_SensAnal!$W$200</definedName>
    <definedName name="ox_d8939e56_7046_57fa_a8aa_e02f26bc3e28" comment="milleleaf node d8939e56-7046-57fa-a8aa-e02f26bc3e28">Recycling!$AB$163</definedName>
    <definedName name="ox_d896789c_98fd_556c_8611_b0bec078eed8" comment="milleleaf node d896789c-98fd-556c-8611-b0bec078eed8">'Use Phase'!$P$217</definedName>
    <definedName name="ox_d899fe35_2fd6_54f5_bb90_2e12b19e2d31" comment="milleleaf node d899fe35-2fd6-54f5-bb90-2e12b19e2d31">'Use Phase'!$AI$352</definedName>
    <definedName name="ox_d89cc88c_ffae_5261_9697_c71a13788251" comment="milleleaf node d89cc88c-ffae-5261-9697-c71a13788251">Recycling!$V$167</definedName>
    <definedName name="ox_d89eeb43_c40e_56fb_9bbd_b8a107823813" comment="milleleaf node d89eeb43-c40e-56fb-9bbd-b8a107823813">'Use Phase_Grid'!$Q$51</definedName>
    <definedName name="ox_d89f103f_d710_537e_891d_91d3dc4ddac7" comment="milleleaf node d89f103f-d710-537e-891d-91d3dc4ddac7">'Heat map article'!$X$132</definedName>
    <definedName name="ox_d8a06a5b_c064_5032_9ea0_cb1c8d710afc" comment="milleleaf node d8a06a5b-c064-5032-9ea0-cb1c8d710afc">Recycling!$W$166</definedName>
    <definedName name="ox_d8a160f6_9fc9_5000_b008_1d02e0055808" comment="milleleaf node d8a160f6-9fc9-5000-b008-1d02e0055808">Production!$F$228</definedName>
    <definedName name="ox_d8a27bff_93bd_5fea_addf_1e34e044c70b" comment="milleleaf node d8a27bff-93bd-5fea-addf-1e34e044c70b">'Heat map article'!$AL$19</definedName>
    <definedName name="ox_d8a59b30_8c28_5315_b888_123781d22f94" comment="milleleaf node d8a59b30-8c28-5315-b888-123781d22f94">'Heat map article'!$Z$88</definedName>
    <definedName name="ox_d8a6c3ed_bc86_53cf_898b_a5576a09d5d4" comment="milleleaf node d8a6c3ed-bc86-53cf-898b-a5576a09d5d4">'Heat map article'!$BA$14</definedName>
    <definedName name="ox_d8a83723_03b6_5230_ad44_2e7cbdaa57d2" comment="milleleaf node d8a83723-03b6-5230-ad44-2e7cbdaa57d2">'Heat map article'!$Y$43</definedName>
    <definedName name="ox_d8a9665d_88af_5806_ba74_c17df1229861" comment="milleleaf node d8a9665d-88af-5806-ba74-c17df1229861">Resume_SensAnal!$Q$34</definedName>
    <definedName name="ox_d8a99c18_6a63_5c9b_9a34_ec2efe9cc096" comment="milleleaf node d8a99c18-6a63-5c9b-9a34-ec2efe9cc096">'Heat map article'!$AL$32</definedName>
    <definedName name="ox_d8a9b225_2df6_5f65_8115_1b62875f6521" comment="milleleaf node d8a9b225-2df6-5f65-8115-1b62875f6521">'Use Phase'!$AL$164</definedName>
    <definedName name="ox_d8b039cc_2bd1_5988_ace6_6f1ed4d51653" comment="milleleaf node d8b039cc-2bd1-5988-ace6-6f1ed4d51653">'Use Phase_Grid'!$K$67</definedName>
    <definedName name="ox_d8b390b2_28fb_5474_bd42_aaad57f29d60" comment="milleleaf node d8b390b2-28fb-5474-bd42-aaad57f29d60">Resume_SensAnal!$AB$87</definedName>
    <definedName name="ox_d8b931f6_f258_5ded_86c3_ef1c70099728" comment="milleleaf node d8b931f6-f258-5ded-86c3-ef1c70099728">Recycling!$AA$187</definedName>
    <definedName name="ox_d8bb0629_fa84_539f_af87_07f5c4ba606f" comment="milleleaf node d8bb0629-fa84-539f-af87-07f5c4ba606f">'Use Phase_Grid'!$J$146</definedName>
    <definedName name="ox_d8be6ebd_9bf0_55d3_b902_9045b8690ec9" comment="milleleaf node d8be6ebd-9bf0-55d3-b902-9045b8690ec9">Production!$K$170</definedName>
    <definedName name="ox_d8be9fb3_3a3c_5a8b_8ce1_6f17d5b6b801" comment="milleleaf node d8be9fb3-3a3c-5a8b-8ce1-6f17d5b6b801">Recycling!$AP$315</definedName>
    <definedName name="ox_d8bf9dae_a4e9_5ac1_8d64_5f6eca84f85a" comment="milleleaf node d8bf9dae-a4e9-5ac1-8d64-5f6eca84f85a">'Heat map article'!$H$52</definedName>
    <definedName name="ox_d8c13d51_a5d6_5e01_9c92_6f63690ed08e" comment="milleleaf node d8c13d51-a5d6-5e01-9c92-6f63690ed08e">'Use Phase_Grid'!$N$70</definedName>
    <definedName name="ox_d8c1e469_a870_5202_bc1b_3421acd45d42" comment="milleleaf node d8c1e469-a870-5202-bc1b-3421acd45d42">'Use Phase_Grid'!$O$170</definedName>
    <definedName name="ox_d8c200c7_6dce_5774_9c99_074f2324af6e" comment="milleleaf node d8c200c7-6dce-5774-9c99-074f2324af6e">Recycling!$S$118</definedName>
    <definedName name="ox_d8c34051_7f15_5235_9878_9bfc034e9ec5" comment="milleleaf node d8c34051-7f15-5235-9878-9bfc034e9ec5">'Use Phase_Grid'!$B$49</definedName>
    <definedName name="ox_d8c4aeca_4f41_5079_8037_e18cf3c52e0d" comment="milleleaf node d8c4aeca-4f41-5079-8037-e18cf3c52e0d">Whisker_Sens!$F$20</definedName>
    <definedName name="ox_d8c58111_94dd_55e4_8da8_4248b8e1209a" comment="milleleaf node d8c58111-94dd-55e4-8da8-4248b8e1209a">Recycling!$U$142</definedName>
    <definedName name="ox_d8c6080e_79bb_5b68_a4ff_5130dac16f14" comment="milleleaf node d8c6080e-79bb-5b68-a4ff-5130dac16f14">'Heat map article'!$J$33</definedName>
    <definedName name="ox_d8c776db_d868_5be9_92d0_7011731fbf81" comment="milleleaf node d8c776db-d868-5be9-92d0-7011731fbf81">'Use Phase_Grid'!$P$42</definedName>
    <definedName name="ox_d8c97ad7_e57e_57c4_acf7_41e30594c8a3" comment="milleleaf node d8c97ad7-e57e-57c4-acf7-41e30594c8a3">'Use Phase'!$Q$68</definedName>
    <definedName name="ox_d8cc73bb_51c1_578e_a2b7_03f5e1bf7e9a" comment="milleleaf node d8cc73bb-51c1-578e-a2b7-03f5e1bf7e9a">'Heat map article'!$Q$107</definedName>
    <definedName name="ox_d8d4b343_0a27_541e_b9ac_134a5d3097ef" comment="milleleaf node d8d4b343-0a27-541e-b9ac-134a5d3097ef">'Use Phase'!$Q$146</definedName>
    <definedName name="ox_d8d7e0c9_3343_5f65_b6ce_74517a09cf2d" comment="milleleaf node d8d7e0c9-3343-5f65-b6ce-74517a09cf2d">Production!$AF$17</definedName>
    <definedName name="ox_d8da9914_7c6c_54d6_973f_44adea28367f" comment="milleleaf node d8da9914-7c6c-54d6-973f-44adea28367f">Recycling!$I$196</definedName>
    <definedName name="ox_d8db7d92_6c30_5f60_b444_9da353a54087" comment="milleleaf node d8db7d92-6c30-5f60-b444-9da353a54087">Resume_SensAnal!$AF$45</definedName>
    <definedName name="ox_d8dbb9d2_9ee6_58d2_a1a2_e349be0a4f3f" comment="milleleaf node d8dbb9d2-9ee6-58d2-a1a2-e349be0a4f3f">'Heat map article'!$I$65</definedName>
    <definedName name="ox_d8deb1c5_35ed_52ef_a4d1_6306d5fdab02" comment="milleleaf node d8deb1c5-35ed-52ef-a4d1-6306d5fdab02">Graphs!$O$42</definedName>
    <definedName name="ox_d8e08244_10c1_5580_aa8f_7471cc98ba49" comment="milleleaf node d8e08244-10c1-5580-aa8f-7471cc98ba49">Recycling!$AJ$149</definedName>
    <definedName name="ox_d8e1018c_b3c0_505b_95da_73c05f1f40be" comment="milleleaf node d8e1018c-b3c0-505b-95da-73c05f1f40be">Resume_SensAnal!$F$130</definedName>
    <definedName name="ox_d8e8023d_b2d9_5865_bd96_512c90e9bb9e" comment="milleleaf node d8e8023d-b2d9-5865-bd96-512c90e9bb9e">Resume_SensAnal!$R$113</definedName>
    <definedName name="ox_d8edd802_2512_59c2_bef7_a41b8c96e2a0" comment="milleleaf node d8edd802-2512-59c2-bef7-a41b8c96e2a0">'Heat map article'!$O$132</definedName>
    <definedName name="ox_d8f3657f_c5f3_5f1a_b44b_29074232c715" comment="milleleaf node d8f3657f-c5f3-5f1a-b44b-29074232c715">'Heat map article'!$X$77</definedName>
    <definedName name="ox_d8f4485d_ef9d_5c77_8d27_0a82613db61e" comment="milleleaf node d8f4485d-ef9d-5c77-8d27-0a82613db61e">'Use Phase'!$Q$216</definedName>
    <definedName name="ox_d8f8402c_a9a4_5b60_8e90_830ee0097553" comment="milleleaf node d8f8402c-a9a4-5b60-8e90-830ee0097553">Recycling!$BP$113</definedName>
    <definedName name="ox_d8fe08eb_99da_5a95_9c0f_586dff5b5627" comment="milleleaf node d8fe08eb-99da-5a95-9c0f-586dff5b5627">Recycling!$AR$46</definedName>
    <definedName name="ox_d9031b8d_6458_50b0_be77_e8a13dae7ef3" comment="milleleaf node d9031b8d-6458-50b0-be77-e8a13dae7ef3">'Use Phase'!$AJ$325</definedName>
    <definedName name="ox_d9058ae4_7ce3_5cdd_8fed_cd5bc134dc85" comment="milleleaf node d9058ae4-7ce3-5cdd-8fed-cd5bc134dc85">Recycling!$AT$87</definedName>
    <definedName name="ox_d90920cc_cbd9_54dc_8828_2fc3edacd44d" comment="milleleaf node d90920cc-cbd9-54dc-8828-2fc3edacd44d">Recycling!$BK$346</definedName>
    <definedName name="ox_d909d120_fe69_5534_9c34_1d24f8b3d353" comment="milleleaf node d909d120-fe69-5534-9c34-1d24f8b3d353">Graphs!$P$44</definedName>
    <definedName name="ox_d90aaecf_451b_5d9c_bfa6_b20f640c8431" comment="milleleaf node d90aaecf-451b-5d9c-bfa6-b20f640c8431">'Heat map article'!$O$89</definedName>
    <definedName name="ox_d90f6f9f_0fa0_586b_8d77_581c7e252321" comment="milleleaf node d90f6f9f-0fa0-586b-8d77-581c7e252321">'Use Phase'!$U$168</definedName>
    <definedName name="ox_d911fbee_77f4_5f4f_9068_ea1398fa9a1b" comment="milleleaf node d911fbee-77f4-5f4f-9068-ea1398fa9a1b">'Heat map article'!$AA$104</definedName>
    <definedName name="ox_d9149e05_071c_57a0_9d2f_5ffc58ee9d0a" comment="milleleaf node d9149e05-071c-57a0-9d2f-5ffc58ee9d0a">'Heat map article'!$BB$46</definedName>
    <definedName name="ox_d9174845_9086_5d30_a83f_66fa8fccad1e" comment="milleleaf node d9174845-9086-5d30-a83f-66fa8fccad1e">Production!$M$69</definedName>
    <definedName name="ox_d917b96f_99c6_5167_be39_28af77dfad03" comment="milleleaf node d917b96f-99c6-5167-be39-28af77dfad03">'Heat map article'!$E$78</definedName>
    <definedName name="ox_d917bdfe_0ace_5bb4_ab79_af738b083d9f" comment="milleleaf node d917bdfe-0ace-5bb4-ab79-af738b083d9f">Recycling!$AU$5</definedName>
    <definedName name="ox_d91d40d3_6f10_5242_8d10_f872cb2439de" comment="milleleaf node d91d40d3-6f10-5242-8d10-f872cb2439de">'Use Phase'!$AE$268</definedName>
    <definedName name="ox_d9210cef_4352_5eb2_94ab_6340f073e0e0" comment="milleleaf node d9210cef-4352-5eb2-94ab-6340f073e0e0">'Use Phase'!$AG$223</definedName>
    <definedName name="ox_d926bda4_2a42_5451_815a_999cd68e31fb" comment="milleleaf node d926bda4-2a42-5451-815a-999cd68e31fb">'Use Phase'!$Q$331</definedName>
    <definedName name="ox_d929bb2d_4d07_549c_85d4_b19c41bd0074" comment="milleleaf node d929bb2d-4d07-549c-85d4-b19c41bd0074">Production!$Q$90</definedName>
    <definedName name="ox_d92c0240_937a_56d5_bd01_129d279c6ec4" comment="milleleaf node d92c0240-937a-56d5-bd01-129d279c6ec4">'Heat map article'!$AI$32</definedName>
    <definedName name="ox_d92ef6df_7f3a_5d00_8d9f_f7d9700cd4cc" comment="milleleaf node d92ef6df-7f3a-5d00-8d9f-f7d9700cd4cc">Resume_SensAnal!$K$46</definedName>
    <definedName name="ox_d931ceca_03ec_53b4_831c_606dcd9db871" comment="milleleaf node d931ceca-03ec-53b4-831c-606dcd9db871">Resume_SensAnal!$AD$50</definedName>
    <definedName name="ox_d931d7f6_7183_5849_88ac_0332409e898a" comment="milleleaf node d931d7f6-7183-5849-88ac-0332409e898a">Recycling!$BI$110</definedName>
    <definedName name="ox_d932d345_142d_559a_a66b_66e164b7bea2" comment="milleleaf node d932d345-142d-559a-a66b-66e164b7bea2">Resume_SensAnal!$D$188</definedName>
    <definedName name="ox_d933b442_a218_5fb9_b2c3_a878624f103a" comment="milleleaf node d933b442-a218-5fb9-b2c3-a878624f103a">Graphs!$E$33</definedName>
    <definedName name="ox_d9367ae4_bc00_52c3_8fa0_5f02e9565196" comment="milleleaf node d9367ae4-bc00-52c3-8fa0-5f02e9565196">Resume_SensAnal!$S$121</definedName>
    <definedName name="ox_d93ad748_a4aa_51c6_89e7_f278e58dbd88" comment="milleleaf node d93ad748-a4aa-51c6-89e7-f278e58dbd88">Recycling!$F$148</definedName>
    <definedName name="ox_d93adf9b_21b0_57a5_8b37_18188ad42701" comment="milleleaf node d93adf9b-21b0-57a5-8b37-18188ad42701">Resume_SensAnal!$AE$72</definedName>
    <definedName name="ox_d93bcbca_e221_5514_a76a_1ef15b786220" comment="milleleaf node d93bcbca-e221-5514-a76a-1ef15b786220">'Heat map article'!$AJ$67</definedName>
    <definedName name="ox_d941f235_d816_53e4_a23f_03537d02bdde" comment="milleleaf node d941f235-d816-53e4-a23f-03537d02bdde">'Use Phase_Grid'!$Q$242</definedName>
    <definedName name="ox_d943ee1d_d8c3_5639_b621_9c07fd67dbf8" comment="milleleaf node d943ee1d-d8c3-5639-b621-9c07fd67dbf8">Resume_SensAnal!$N$199</definedName>
    <definedName name="ox_d94523ad_bf21_5887_98bb_86e263382b5f" comment="milleleaf node d94523ad-bf21-5887-98bb-86e263382b5f">'Heat map article'!$AT$35</definedName>
    <definedName name="ox_d948974f_c2a6_525d_9818_d188bacf653c" comment="milleleaf node d948974f-c2a6-525d-9818-d188bacf653c">Recycling!$BQ$304</definedName>
    <definedName name="ox_d949cbe7_1887_534a_9229_a11d58698aed" comment="milleleaf node d949cbe7-1887-534a-9229-a11d58698aed">'Heat map article'!$E$54</definedName>
    <definedName name="ox_d94d65c3_af6b_587e_80a3_5c03df3eff4b" comment="milleleaf node d94d65c3-af6b-587e-80a3-5c03df3eff4b">'Heat map article'!$V$86</definedName>
    <definedName name="ox_d94f6f70_ba47_565b_8251_16740024b973" comment="milleleaf node d94f6f70-ba47-565b-8251-16740024b973">Recycling!$AU$47</definedName>
    <definedName name="ox_d9510d29_82d8_5ead_bf73_b17570b52c9c" comment="milleleaf node d9510d29-82d8-5ead-bf73-b17570b52c9c">'Use Phase'!$K$343</definedName>
    <definedName name="ox_d951c3eb_bac3_573f_b663_1d1dccb33169" comment="milleleaf node d951c3eb-bac3-573f-b663-1d1dccb33169">Graphs!$D$59</definedName>
    <definedName name="ox_d954d989_8c60_5e42_84e6_2e04c1e95a6b" comment="milleleaf node d954d989-8c60-5e42-84e6-2e04c1e95a6b">'Use Phase_Grid'!$C$3</definedName>
    <definedName name="ox_d95c0c97_f0b8_5915_92fc_de65c6fe74f0" comment="milleleaf node d95c0c97-f0b8-5915-92fc-de65c6fe74f0">Recycling!$AT$47</definedName>
    <definedName name="ox_d960bf4d_4c4b_57e7_a590_a00df69985ff" comment="milleleaf node d960bf4d-4c4b-57e7-a590-a00df69985ff">'Use Phase_Grid'!$K$146</definedName>
    <definedName name="ox_d961133a_5ec3_5e4e_8edc_f49807572195" comment="milleleaf node d961133a-5ec3-5e4e-8edc-f49807572195">Resume_SensAnal!$H$169</definedName>
    <definedName name="ox_d9623ed5_c0b2_55b6_97d6_8d90504d5305" comment="milleleaf node d9623ed5-c0b2-55b6-97d6-8d90504d5305">Recycling!$J$201</definedName>
    <definedName name="ox_d9631a94_49ac_5420_b5ec_4f6511efa446" comment="milleleaf node d9631a94-49ac-5420-b5ec-4f6511efa446">'Use Phase'!$L$263</definedName>
    <definedName name="ox_d9639695_5b1e_5293_8f66_d71ebf571291" comment="milleleaf node d9639695-5b1e-5293-8f66-d71ebf571291">Production!$Z$89</definedName>
    <definedName name="ox_d9664b42_46cc_5bea_b87d_df5b409f8499" comment="milleleaf node d9664b42-46cc-5bea-b87d-df5b409f8499">'Use Phase_Grid'!$O$12</definedName>
    <definedName name="ox_d96ac054_f01e_5b0d_a93f_6a7a4fc02e4e" comment="milleleaf node d96ac054-f01e-5b0d-a93f-6a7a4fc02e4e">Recycling!$AR$338</definedName>
    <definedName name="ox_d96ae4ef_cdd6_52b2_ae30_7d93c46b2dbe" comment="milleleaf node d96ae4ef-cdd6-52b2-ae30-7d93c46b2dbe">'Heat map article'!$N$22</definedName>
    <definedName name="ox_d96b4a3a_6c87_59f5_962a_af3384856864" comment="milleleaf node d96b4a3a-6c87-59f5-962a-af3384856864">Resume_SensAnal!$D$216</definedName>
    <definedName name="ox_d96c0d2d_7c41_5fc4_b70c_d3da93e572a6" comment="milleleaf node d96c0d2d-7c41-5fc4-b70c-d3da93e572a6">'Heat map article'!$AJ$21</definedName>
    <definedName name="ox_d96c1f64_8af0_5490_b8be_2f30e556ec19" comment="milleleaf node d96c1f64-8af0-5490-b8be-2f30e556ec19">Resume_SensAnal!$C$15</definedName>
    <definedName name="ox_d96d6d94_d34f_5065_a4ff_fa4ee9c38c15" comment="milleleaf node d96d6d94-d34f-5065-a4ff-fa4ee9c38c15">Production!$V$4</definedName>
    <definedName name="ox_d96f69e4_b825_529c_adc8_33ecaecc2cf6" comment="milleleaf node d96f69e4-b825-529c-adc8-33ecaecc2cf6">'Use Phase'!$AH$349</definedName>
    <definedName name="ox_d9705943_d50b_5f87_81fc_acb4e19bb2c6" comment="milleleaf node d9705943-d50b-5f87-81fc-acb4e19bb2c6">'Use Phase'!$AE$248</definedName>
    <definedName name="ox_d97599dc_7fef_5c39_9d65_7dc07a46414e" comment="milleleaf node d97599dc-7fef-5c39-9d65-7dc07a46414e">Resume_SensAnal!$C$217</definedName>
    <definedName name="ox_d9760e29_77ef_5006_b91a_9ec984084c70" comment="milleleaf node d9760e29-77ef-5006-b91a-9ec984084c70">Resume_SensAnal!$T$94</definedName>
    <definedName name="ox_d976e04c_6c8a_5a5e_bccc_00d817512dc2" comment="milleleaf node d976e04c-6c8a-5a5e-bccc-00d817512dc2">Recycling!$AG$202</definedName>
    <definedName name="ox_d97ccb59_789f_5a04_ac1a_74d9e0414419" comment="milleleaf node d97ccb59-789f-5a04-ac1a-74d9e0414419">Recycling!$BR$304</definedName>
    <definedName name="ox_d981c77f_68d3_55ad_a25b_84ee2418c1fb" comment="milleleaf node d981c77f-68d3-55ad-a25b-84ee2418c1fb">Resume_SensAnal!$AK$91</definedName>
    <definedName name="ox_d9870932_b4a8_537f_b225_380fe1406419" comment="milleleaf node d9870932-b4a8-537f-b225-380fe1406419">Recycling!$AG$190</definedName>
    <definedName name="ox_d9878abe_27f4_5c38_81f0_8a8a2fd2dcb8" comment="milleleaf node d9878abe-27f4-5c38-81f0-8a8a2fd2dcb8">Resume_SensAnal!$AD$87</definedName>
    <definedName name="ox_d98847a1_35a5_515d_8d2e_17199501cf35" comment="milleleaf node d98847a1-35a5-515d-8d2e-17199501cf35">'Use Phase_Grid'!$S$210</definedName>
    <definedName name="ox_d98939be_a0ee_5a72_8661_c874ed3c8289" comment="milleleaf node d98939be-a0ee-5a72-8661-c874ed3c8289">Resume_SensAnal!$AN$131</definedName>
    <definedName name="ox_d98cf027_ba74_5a70_b417_3c75d462b6b0" comment="milleleaf node d98cf027-ba74-5a70-b417-3c75d462b6b0">'Heat map article'!$AX$27</definedName>
    <definedName name="ox_d98deeaf_d49e_55aa_bae7_cff077bc88ba" comment="milleleaf node d98deeaf-d49e-55aa-bae7-cff077bc88ba">Resume_SensAnal!$K$159</definedName>
    <definedName name="ox_d98f11f1_6754_51a3_9c5a_4bb4525238c9" comment="milleleaf node d98f11f1-6754-51a3-9c5a-4bb4525238c9">'Heat map article'!$X$87</definedName>
    <definedName name="ox_d990185f_ad7e_52f9_9e85_905d444cfcbd" comment="milleleaf node d990185f-ad7e-52f9-9e85-905d444cfcbd">'Heat map article'!$AG$133</definedName>
    <definedName name="ox_d9919687_db43_5fc0_b3d6_1c142b49fa2d" comment="milleleaf node d9919687-db43-5fc0-b3d6-1c142b49fa2d">'Heat map article'!$H$56</definedName>
    <definedName name="ox_d992971d_c382_5ef4_b93f_9b91121500f1" comment="milleleaf node d992971d-c382-5ef4-b93f-9b91121500f1">'Use Phase'!$Q$42</definedName>
    <definedName name="ox_d9939d6b_8250_5358_bc74_5eb16087d8f6" comment="milleleaf node d9939d6b-8250-5358-bc74-5eb16087d8f6">'Heat map article'!$AD$75</definedName>
    <definedName name="ox_d995c504_0d82_580f_ad73_3811f11b338e" comment="milleleaf node d995c504-0d82-580f-ad73-3811f11b338e">Resume_SensAnal!$F$75</definedName>
    <definedName name="ox_d996a469_1c8a_5428_a7b2_a049e4da9926" comment="milleleaf node d996a469-1c8a-5428-a7b2-a049e4da9926">Recycling!$AM$94</definedName>
    <definedName name="ox_d99c296e_93e0_5f34_b27a_8b09a4f57c48" comment="milleleaf node d99c296e-93e0-5f34-b27a-8b09a4f57c48">'Use Phase'!$AD$208</definedName>
    <definedName name="ox_d99e594c_213d_5eb0_9bac_aa16429f7803" comment="milleleaf node d99e594c-213d-5eb0-9bac-aa16429f7803">Recycling!$Z$94</definedName>
    <definedName name="ox_d99f9b0b_3287_5596_aec2_d75a66e4414c" comment="milleleaf node d99f9b0b-3287-5596-aec2-d75a66e4414c">Production!$N$67</definedName>
    <definedName name="ox_d9a62f59_8bde_5b2f_991a_ef3938513a52" comment="milleleaf node d9a62f59-8bde-5b2f-991a-ef3938513a52">Recycling!$L$148</definedName>
    <definedName name="ox_d9a7fc89_d89c_588b_87ef_ae490b9416a4" comment="milleleaf node d9a7fc89-d89c-588b-87ef-ae490b9416a4">Production!$Q$183</definedName>
    <definedName name="ox_d9a88e56_2a49_54a0_83c6_d99c3a58b943" comment="milleleaf node d9a88e56-2a49-54a0-83c6-d99c3a58b943">Resume_SensAnal!$M$77</definedName>
    <definedName name="ox_d9a8b057_aea5_5a84_ab5e_55f0fa38b22c" comment="milleleaf node d9a8b057-aea5-5a84-ab5e-55f0fa38b22c">'Heat map article'!$AF$149</definedName>
    <definedName name="ox_d9addfbb_7667_55d6_af72_c93fa6416dc0" comment="milleleaf node d9addfbb-7667-55d6-af72-c93fa6416dc0">'Use Phase'!$AH$165</definedName>
    <definedName name="ox_d9ae4b27_9a95_5727_a708_6452978ecb23" comment="milleleaf node d9ae4b27-9a95-5727-a708-6452978ecb23">Production!$Y$219</definedName>
    <definedName name="ox_d9ae9435_d1d0_5c99_92ab_28a05e3532c1" comment="milleleaf node d9ae9435-d1d0-5c99-92ab-28a05e3532c1">Recycling!$AM$165</definedName>
    <definedName name="ox_d9b25543_ea85_5b91_8638_544e5b955e81" comment="milleleaf node d9b25543-ea85-5b91-8638-544e5b955e81">Production!$AB$17</definedName>
    <definedName name="ox_d9b392a3_ccc0_5c2a_a721_9c8240f2ba15" comment="milleleaf node d9b392a3-ccc0-5c2a-a721-9c8240f2ba15">'Use Phase'!$P$101</definedName>
    <definedName name="ox_d9b60697_22ec_5f11_a56c_48575996b803" comment="milleleaf node d9b60697-22ec-5f11-a56c-48575996b803">Resume_SensAnal!$Q$94</definedName>
    <definedName name="ox_d9b7fb45_4168_52aa_bef6_3e5f6d5feef8" comment="milleleaf node d9b7fb45-4168-52aa-bef6-3e5f6d5feef8">'Heat map article'!$C$81</definedName>
    <definedName name="ox_d9ba1ce9_b6f3_53cf_aa6b_f697c7c86706" comment="milleleaf node d9ba1ce9-b6f3-53cf-aa6b-f697c7c86706">Graphs!$H$7</definedName>
    <definedName name="ox_d9ba68cc_9952_51f5_bfc5_6ee835973a53" comment="milleleaf node d9ba68cc-9952-51f5-bfc5-6ee835973a53">Resume_SensAnal!$R$163</definedName>
    <definedName name="ox_d9bc1a58_8752_5c4d_b44b_c2e301e6ee9c" comment="milleleaf node d9bc1a58-8752-5c4d-b44b-c2e301e6ee9c">'Heat map article'!$P$77</definedName>
    <definedName name="ox_d9bc50b2_5c45_5f89_88da_c746f22e20ed" comment="milleleaf node d9bc50b2-5c45-5f89-88da-c746f22e20ed">Recycling!$Z$173</definedName>
    <definedName name="ox_d9c1c42a_185b_5d4b_88c0_eb6057e6489d" comment="milleleaf node d9c1c42a-185b-5d4b-88c0-eb6057e6489d">Resume_SensAnal!$AN$39</definedName>
    <definedName name="ox_d9c23a6f_546f_575d_9815_5a5cfd119658" comment="milleleaf node d9c23a6f-546f-575d-9815-5a5cfd119658">'Use Phase_Grid'!$O$75</definedName>
    <definedName name="ox_d9c313d3_ba65_5eb6_ba93_011d459bb6e2" comment="milleleaf node d9c313d3-ba65-5eb6-ba93-011d459bb6e2">'Use Phase'!$W$270</definedName>
    <definedName name="ox_d9c3f48d_8701_5351_a194_76a9057a6685" comment="milleleaf node d9c3f48d-8701-5351-a194-76a9057a6685">Graphs!$P$10</definedName>
    <definedName name="ox_d9c624fc_728b_5586_9937_989b0e42941f" comment="milleleaf node d9c624fc-728b-5586-9937-989b0e42941f">Recycling!$F$186</definedName>
    <definedName name="ox_d9c709c6_3c28_598a_a30d_91e72da0171b" comment="milleleaf node d9c709c6-3c28-598a-a30d-91e72da0171b">'Heat map article'!$W$98</definedName>
    <definedName name="ox_d9c7a174_2ad2_5c66_a5af_d04fc0513a7a" comment="milleleaf node d9c7a174-2ad2-5c66-a5af-d04fc0513a7a">Recycling!$P$156</definedName>
    <definedName name="ox_d9c8773f_4ac4_5892_8a92_87e85ffb1cfc" comment="milleleaf node d9c8773f-4ac4-5892-8a92-87e85ffb1cfc">'Heat map article'!$AZ$19</definedName>
    <definedName name="ox_d9ce8386_d130_55e9_9e39_7d4aee4c7958" comment="milleleaf node d9ce8386-d130-55e9-9e39-7d4aee4c7958">'Heat map article'!$AV$38</definedName>
    <definedName name="ox_d9d0156e_03bd_5ec5_8c1f_14a78e047936" comment="milleleaf node d9d0156e-03bd-5ec5-8c1f-14a78e047936">'Use Phase'!$AH$279</definedName>
    <definedName name="ox_d9d6b114_e360_5b96_86d7_2ad879bb9143" comment="milleleaf node d9d6b114-e360-5b96-86d7-2ad879bb9143">'Heat map article'!$AF$31</definedName>
    <definedName name="ox_d9da0c23_fc7b_5281_b469_136316593e91" comment="milleleaf node d9da0c23-fc7b-5281-b469-136316593e91">'Use Phase'!$P$192</definedName>
    <definedName name="ox_d9da872c_fd16_5696_901b_ef0fde35b7f9" comment="milleleaf node d9da872c-fd16-5696-901b-ef0fde35b7f9">'Heat map article'!$N$85</definedName>
    <definedName name="ox_d9daa2dd_5c90_5c83_86e7_b0d91d660bb8" comment="milleleaf node d9daa2dd-5c90-5c83-86e7-b0d91d660bb8">'Use Phase'!$AG$313</definedName>
    <definedName name="ox_d9e10738_e62c_5b9a_9cd9_0313ef5ba40e" comment="milleleaf node d9e10738-e62c-5b9a-9cd9-0313ef5ba40e">'Heat map article'!$Z$139</definedName>
    <definedName name="ox_d9e11596_7c30_576d_b1e1_3eb07acc4548" comment="milleleaf node d9e11596-7c30-576d-b1e1-3eb07acc4548">Recycling!$AP$118</definedName>
    <definedName name="ox_d9e1a5b7_bd1e_504c_a298_4302c9b7ea0d" comment="milleleaf node d9e1a5b7-bd1e-504c-a298-4302c9b7ea0d">'Use Phase_Grid'!$O$179</definedName>
    <definedName name="ox_d9e35b11_fd80_521f_be8c_e1f853d116a2" comment="milleleaf node d9e35b11-fd80-521f-be8c-e1f853d116a2">'Heat map article'!$O$65</definedName>
    <definedName name="ox_d9e65711_cc08_50ae_87b8_02c34319f572" comment="milleleaf node d9e65711-cc08-50ae-87b8-02c34319f572">Resume_SensAnal!$AL$40</definedName>
    <definedName name="ox_d9e72778_745b_5f46_bd2d_a0f2adf08e15" comment="milleleaf node d9e72778-745b-5f46-bd2d-a0f2adf08e15">'Use Phase'!$J$242</definedName>
    <definedName name="ox_d9ebd72b_95dd_573b_97d5_6157b2208a8d" comment="milleleaf node d9ebd72b-95dd-573b-97d5-6157b2208a8d">Resume_SensAnal!$I$155</definedName>
    <definedName name="ox_d9edd48f_1ecf_5dca_b071_2d1120f3ddb0" comment="milleleaf node d9edd48f-1ecf-5dca-b071-2d1120f3ddb0">'Heat map article'!$V$105</definedName>
    <definedName name="ox_d9ee8c42_bb4f_552d_9c80_e886b99ba18b" comment="milleleaf node d9ee8c42-bb4f-552d-9c80-e886b99ba18b">Recycling!$AW$314</definedName>
    <definedName name="ox_d9f11522_a822_5398_b708_c8fb2c91861e" comment="milleleaf node d9f11522-a822-5398-b708-c8fb2c91861e">Resume_SensAnal!$N$98</definedName>
    <definedName name="ox_d9f3ecbc_5227_5405_888f_ba30b10b743b" comment="milleleaf node d9f3ecbc-5227-5405-888f-ba30b10b743b">Production!$N$160</definedName>
    <definedName name="ox_d9f65886_7f14_5843_9c26_0f01162ef9b2" comment="milleleaf node d9f65886-7f14-5843-9c26-0f01162ef9b2">Resume_SensAnal!$O$37</definedName>
    <definedName name="ox_d9f6ba39_fd14_592f_8578_a5208beb5a7b" comment="milleleaf node d9f6ba39-fd14-592f-8578-a5208beb5a7b">Graphs!$N$5</definedName>
    <definedName name="ox_d9fa7bc6_6ade_5565_8ca2_01769f9f7fcf" comment="milleleaf node d9fa7bc6-6ade-5565-8ca2-01769f9f7fcf">Resume_SensAnal!$AO$86</definedName>
    <definedName name="ox_da08cbdf_62f9_5c67_b2a8_a716c21671e9" comment="milleleaf node da08cbdf-62f9-5c67-b2a8-a716c21671e9">'Use Phase'!$J$385</definedName>
    <definedName name="ox_da11d0ca_31ac_5f1e_8642_350ee3069c2e" comment="milleleaf node da11d0ca-31ac-5f1e-8642-350ee3069c2e">Recycling!$BI$112</definedName>
    <definedName name="ox_da178fac_d895_5e46_933c_24c1f79dfd2a" comment="milleleaf node da178fac-d895-5e46-933c-24c1f79dfd2a">Production!$X$68</definedName>
    <definedName name="ox_da19c028_45e0_541b_8001_c5b54c0d4077" comment="milleleaf node da19c028-45e0-541b-8001-c5b54c0d4077">Resume_SensAnal!$I$68</definedName>
    <definedName name="ox_da1f74c2_7e45_51e2_8cb7_aa949f2058d2" comment="milleleaf node da1f74c2-7e45-51e2-8cb7-aa949f2058d2">'Heat map article'!$AS$10</definedName>
    <definedName name="ox_da1f8e98_9eb9_51ef_ab3c_15ce70be5374" comment="milleleaf node da1f8e98-9eb9-51ef-ab3c-15ce70be5374">'Heat map article'!$H$102</definedName>
    <definedName name="ox_da2334fe_5984_5709_b8b1_b23a124c5f90" comment="milleleaf node da2334fe-5984-5709-b8b1-b23a124c5f90">'Use Phase'!$S$209</definedName>
    <definedName name="ox_da249be3_35e3_53b1_8188_11e28b224cc6" comment="milleleaf node da249be3-35e3-53b1-8188-11e28b224cc6">'Use Phase'!$V$327</definedName>
    <definedName name="ox_da24d1e8_43af_50c0_b8b4_388962bf19d5" comment="milleleaf node da24d1e8-43af-50c0-b8b4-388962bf19d5">'Use Phase'!$AG$221</definedName>
    <definedName name="ox_da2682b1_811c_58ca_b1b3_e5287679f957" comment="milleleaf node da2682b1-811c-58ca-b1b3-e5287679f957">'Use Phase'!$O$307</definedName>
    <definedName name="ox_da28358e_0c7b_51d9_a134_85f2662592ed" comment="milleleaf node da28358e-0c7b-51d9-a134-85f2662592ed">Production!$AA$223</definedName>
    <definedName name="ox_da2cb9ee_0f5a_5ad5_b51c_78ddb6a50cff" comment="milleleaf node da2cb9ee-0f5a-5ad5-b51c-78ddb6a50cff">'Use Phase'!$O$317</definedName>
    <definedName name="ox_da3021bc_5aaa_5386_a024_d317a314a4a7" comment="milleleaf node da3021bc-5aaa-5386-a024-d317a314a4a7">'Use Phase'!$N$337</definedName>
    <definedName name="ox_da317881_baf7_5eaa_9f9b_dd2c65ce98f5" comment="milleleaf node da317881-baf7-5eaa-9f9b-dd2c65ce98f5">Production!$Z$83</definedName>
    <definedName name="ox_da31cb07_db26_53a1_957d_7bc810421085" comment="milleleaf node da31cb07-db26-53a1-957d-7bc810421085">Resume_SensAnal!$AG$40</definedName>
    <definedName name="ox_da352634_884e_5015_94a4_0594b19bff48" comment="milleleaf node da352634-884e-5015-94a4-0594b19bff48">'Heat map article'!$G$156</definedName>
    <definedName name="ox_da3a4063_4a9d_5f29_892b_4da29227ab88" comment="milleleaf node da3a4063-4a9d-5f29-892b-4da29227ab88">Production!$Y$41</definedName>
    <definedName name="ox_da3b24b2_18c5_5f6d_ae57_ff5a3ea0d9f9" comment="milleleaf node da3b24b2-18c5-5f6d-ae57-ff5a3ea0d9f9">'Use Phase_Grid'!$P$209</definedName>
    <definedName name="ox_da3b697b_81e9_5689_97e4_48f41bcfdf9c" comment="milleleaf node da3b697b-81e9-5689-97e4-48f41bcfdf9c">'Use Phase_Grid'!$O$36</definedName>
    <definedName name="ox_da45d2ab_0e0b_576a_82f4_c89e37022384" comment="milleleaf node da45d2ab-0e0b-576a-82f4-c89e37022384">Recycling!$AT$329</definedName>
    <definedName name="ox_da4a0208_6eba_5bb7_bf9e_1eb870540829" comment="milleleaf node da4a0208-6eba-5bb7-bf9e-1eb870540829">'Use Phase'!$Q$239</definedName>
    <definedName name="ox_da4d6ba1_127f_5221_9e09_4dd97814b3e9" comment="milleleaf node da4d6ba1-127f-5221-9e09-4dd97814b3e9">'Use Phase'!$V$204</definedName>
    <definedName name="ox_da4ffdab_6923_5071_b66d_07e40becd533" comment="milleleaf node da4ffdab-6923-5071-b66d-07e40becd533">Whisker_Sens!$E$25</definedName>
    <definedName name="ox_da51e876_d17b_5147_bcc7_f54ced2fba57" comment="milleleaf node da51e876-d17b-5147-bcc7-f54ced2fba57">'Heat map article'!$O$142</definedName>
    <definedName name="ox_da52a29e_f212_5a79_963c_ed4c6ff83dd7" comment="milleleaf node da52a29e-f212-5a79-963c-ed4c6ff83dd7">'Use Phase'!$B$15</definedName>
    <definedName name="ox_da5410e4_4f41_5464_a4dd_01983fcb107a" comment="milleleaf node da5410e4-4f41-5464-a4dd-01983fcb107a">Recycling!$W$187</definedName>
    <definedName name="ox_da54c4b9_126c_5f9e_b735_54791c8793a3" comment="milleleaf node da54c4b9-126c-5f9e-b735-54791c8793a3">Resume_SensAnal!$AQ$48</definedName>
    <definedName name="ox_da590c94_d384_5b88_a21b_7efdfd4b37ac" comment="milleleaf node da590c94-d384-5b88-a21b-7efdfd4b37ac">'Use Phase'!$L$303</definedName>
    <definedName name="ox_da591d96_c56d_56a5_ae1b_add4466b258c" comment="milleleaf node da591d96-c56d-56a5-ae1b-add4466b258c">'Use Phase'!$E$48</definedName>
    <definedName name="ox_da5a0ca2_da9d_560e_b1e6_67efd59b68f3" comment="milleleaf node da5a0ca2-da9d-560e-b1e6-67efd59b68f3">Resume_SensAnal!$P$72</definedName>
    <definedName name="ox_da5a3ddd_12d5_5395_af51_26a90d6b9685" comment="milleleaf node da5a3ddd-12d5-5395-af51-26a90d6b9685">'Use Phase_Grid'!$S$147</definedName>
    <definedName name="ox_da5be761_7929_579d_af51_0da18a50b8b8" comment="milleleaf node da5be761-7929-579d-af51-0da18a50b8b8">Recycling!$CD$107</definedName>
    <definedName name="ox_da611eb7_6827_54fc_beb5_a66822cda8ef" comment="milleleaf node da611eb7-6827-54fc-beb5-a66822cda8ef">'Use Phase'!$L$47</definedName>
    <definedName name="ox_da61203f_e030_5b27_a99a_bf8e810be445" comment="milleleaf node da61203f-e030-5b27-a99a-bf8e810be445">'Use Phase_Grid'!$N$245</definedName>
    <definedName name="ox_da61ab2e_0e33_5639_8e20_c070c89d88bb" comment="milleleaf node da61ab2e-0e33-5639-8e20-c070c89d88bb">'Use Phase'!$K$3</definedName>
    <definedName name="ox_da62293c_34c5_5d5b_8c5a_0ceca8cb2af0" comment="milleleaf node da62293c-34c5-5d5b-8c5a-0ceca8cb2af0">Production!$BE$84</definedName>
    <definedName name="ox_da6d6c8f_cedc_5dc6_88ab_8621b5e07b85" comment="milleleaf node da6d6c8f-cedc-5dc6-88ab-8621b5e07b85">Production!$H$227</definedName>
    <definedName name="ox_da6f13b1_d975_5d48_a5f9_6d1bc21f28ce" comment="milleleaf node da6f13b1-d975-5d48-a5f9-6d1bc21f28ce">Whisker_Sens!$E$32</definedName>
    <definedName name="ox_da7030ec_f487_5e7c_8ecc_8d8ba6c3fbc0" comment="milleleaf node da7030ec-f487-5e7c-8ecc-8d8ba6c3fbc0">Recycling!$AJ$151</definedName>
    <definedName name="ox_da705ab2_281f_53ec_9684_d5a3a5e7c9d5" comment="milleleaf node da705ab2-281f-53ec-9684-d5a3a5e7c9d5">'Use Phase_Grid'!$K$24</definedName>
    <definedName name="ox_da72e2af_3ac1_5022_98d4_1056b0fe855f" comment="milleleaf node da72e2af-3ac1-5022-98d4-1056b0fe855f">'Heat map article'!$M$62</definedName>
    <definedName name="ox_da7766ec_77d8_58be_8738_2cb24431fd7e" comment="milleleaf node da7766ec-77d8-58be-8738-2cb24431fd7e">Production!$P$48</definedName>
    <definedName name="ox_da79ce98_b39d_52dd_ac2c_a0f1bdee860a" comment="milleleaf node da79ce98-b39d-52dd-ac2c-a0f1bdee860a">'Use Phase_Grid'!$M$223</definedName>
    <definedName name="ox_da7a05f4_71e8_5ac1_874c_f3c8f2293a46" comment="milleleaf node da7a05f4-71e8-5ac1-874c-f3c8f2293a46">'Use Phase_Grid'!$M$80</definedName>
    <definedName name="ox_da7b7820_172a_518d_a139_b7b3d11d2ce5" comment="milleleaf node da7b7820-172a-518d-a139-b7b3d11d2ce5">'Heat map article'!$AB$141</definedName>
    <definedName name="ox_da7cbaae_faaa_533f_b6f8_f6b08b88bbd3" comment="milleleaf node da7cbaae-faaa-533f-b6f8-f6b08b88bbd3">'Heat map article'!$AU$10</definedName>
    <definedName name="ox_da8161f8_4d66_5a78_90bd_18eb673a415c" comment="milleleaf node da8161f8-4d66-5a78-90bd-18eb673a415c">'Heat map article'!$E$126</definedName>
    <definedName name="ox_da81c8d2_d997_5b9c_8392_d0d0695ffe9a" comment="milleleaf node da81c8d2-d997-5b9c-8392-d0d0695ffe9a">Resume_SensAnal!$R$133</definedName>
    <definedName name="ox_da821e82_8dc7_5957_828b_478bb27c2b43" comment="milleleaf node da821e82-8dc7-5957-828b-478bb27c2b43">Resume_SensAnal!$Q$154</definedName>
    <definedName name="ox_da82fd2e_cf31_51f9_bf5e_3f41e9e40cb0" comment="milleleaf node da82fd2e-cf31-51f9-bf5e-3f41e9e40cb0">Resume_SensAnal!$AB$93</definedName>
    <definedName name="ox_da83612f_607f_5e3c_87be_77b776d7a0d3" comment="milleleaf node da83612f-607f-5e3c-87be-77b776d7a0d3">Resume_SensAnal!$H$49</definedName>
    <definedName name="ox_da83ca05_19cf_5d5c_abbc_902045692f8a" comment="milleleaf node da83ca05-19cf-5d5c-abbc-902045692f8a">'Heat map article'!$AR$33</definedName>
    <definedName name="ox_da85fc6b_7008_5fbc_85c5_b7413099da17" comment="milleleaf node da85fc6b-7008-5fbc-85c5-b7413099da17">Resume_SensAnal!$E$43</definedName>
    <definedName name="ox_da8a5389_809e_56e6_8e20_50a13f17d14b" comment="milleleaf node da8a5389-809e-56e6-8e20-50a13f17d14b">'Use Phase_Grid'!$B$25</definedName>
    <definedName name="ox_da8a7457_ccfa_5a9f_bbcd_eb279fe58fc0" comment="milleleaf node da8a7457-ccfa-5a9f-bbcd-eb279fe58fc0">Production!$AU$187</definedName>
    <definedName name="ox_da8b4101_8e76_5843_8fb2_2351a9ae9a26" comment="milleleaf node da8b4101-8e76-5843-8fb2-2351a9ae9a26">'Use Phase_Grid'!$L$154</definedName>
    <definedName name="ox_da8bf38d_f17e_5b72_8bed_e11458f04c7b" comment="milleleaf node da8bf38d-f17e-5b72-8bed-e11458f04c7b">Production!$BO$222</definedName>
    <definedName name="ox_da8d98f8_2298_53b9_aadf_59bf0e21f605" comment="milleleaf node da8d98f8-2298-53b9-aadf-59bf0e21f605">'Heat map article'!$Q$93</definedName>
    <definedName name="ox_da928e90_8909_5b7e_963d_6e892de67597" comment="milleleaf node da928e90-8909-5b7e-963d-6e892de67597">Resume_SensAnal!$E$98</definedName>
    <definedName name="ox_da92dcbf_f5c4_581d_a693_e98e1a469807" comment="milleleaf node da92dcbf-f5c4-581d-a693-e98e1a469807">'Heat map article'!$J$102</definedName>
    <definedName name="ox_da9bca0a_f19b_5912_842c_b27f6620487b" comment="milleleaf node da9bca0a-f19b-5912-842c-b27f6620487b">'Heat map article'!$AI$139</definedName>
    <definedName name="ox_daa538fe_188c_55cf_bbb8_7f874d28b956" comment="milleleaf node daa538fe-188c-55cf-bbb8-7f874d28b956">Production!$I$161</definedName>
    <definedName name="ox_daa64df9_8cec_5667_a276_a387dd701dc0" comment="milleleaf node daa64df9-8cec-5667-a276-a387dd701dc0">Recycling!$AQ$321</definedName>
    <definedName name="ox_daaa8f21_6c28_552a_b380_226ca1603eb5" comment="milleleaf node daaa8f21-6c28-552a-b380-226ca1603eb5">'Use Phase'!$AD$241</definedName>
    <definedName name="ox_daaaa9ff_136d_5144_a0d4_21d919351a66" comment="milleleaf node daaaa9ff-136d-5144-a0d4-21d919351a66">'Use Phase'!$S$283</definedName>
    <definedName name="ox_daac877e_d62f_5607_b463_b639ae500bcb" comment="milleleaf node daac877e-d62f-5607-b463-b639ae500bcb">'Heat map article'!$AF$140</definedName>
    <definedName name="ox_daac91e1_2837_5eb6_9837_1b20a0c1a98c" comment="milleleaf node daac91e1-2837-5eb6-9837-1b20a0c1a98c">'Heat map article'!$Q$123</definedName>
    <definedName name="ox_daaea406_a66a_5d07_9b70_b0de3f1e15d3" comment="milleleaf node daaea406-a66a-5d07-9b70-b0de3f1e15d3">Recycling!$AV$166</definedName>
    <definedName name="ox_dab1bdb4_c9dd_5b23_8537_6e71d286da9c" comment="milleleaf node dab1bdb4-c9dd-5b23-8537-6e71d286da9c">Resume_SensAnal!$M$78</definedName>
    <definedName name="ox_dab9bcaf_239c_56b3_b3f0_f7bff55521e0" comment="milleleaf node dab9bcaf-239c-56b3-b3f0-f7bff55521e0">Resume_SensAnal!$D$42</definedName>
    <definedName name="ox_dab9e4f9_f642_58ff_a7cd_1bf1d28ed403" comment="milleleaf node dab9e4f9-f642-58ff-a7cd-1bf1d28ed403">Resume_SensAnal!$AP$118</definedName>
    <definedName name="ox_dabbe2aa_ceca_5eab_97d6_493a4def8dc9" comment="milleleaf node dabbe2aa-ceca-5eab-97d6-493a4def8dc9">'Heat map article'!$V$59</definedName>
    <definedName name="ox_dac3fa98_d260_5c12_ab2c_b48f6b34dcf3" comment="milleleaf node dac3fa98-d260-5c12-ab2c-b48f6b34dcf3">'Heat map article'!$V$58</definedName>
    <definedName name="ox_dad08a5a_6e4f_541e_bb56_cdce55fd30ea" comment="milleleaf node dad08a5a-6e4f-541e-bb56-cdce55fd30ea">Production!$N$122</definedName>
    <definedName name="ox_dad3ced9_9234_5117_bc8d_66ed28a2cbe1" comment="milleleaf node dad3ced9-9234-5117-bc8d-66ed28a2cbe1">'Heat map article'!$I$76</definedName>
    <definedName name="ox_dad5dbbf_f2cd_509e_945e_b89a66d944e5" comment="milleleaf node dad5dbbf-f2cd-509e-945e-b89a66d944e5">'Heat map article'!$AE$42</definedName>
    <definedName name="ox_dad6aaf8_b642_567c_8689_9597fb8046c7" comment="milleleaf node dad6aaf8-b642-567c-8689-9597fb8046c7">'Use Phase'!$AH$161</definedName>
    <definedName name="ox_dad92395_b13c_5ff5_9d15_c558f612dfea" comment="milleleaf node dad92395-b13c-5ff5-9d15-c558f612dfea">'Use Phase'!$M$63</definedName>
    <definedName name="ox_daeda6ab_0824_5cde_9636_42aa99243958" comment="milleleaf node daeda6ab-0824-5cde-9636-42aa99243958">Resume_SensAnal!$P$73</definedName>
    <definedName name="ox_daf853cb_7e8d_5cf5_86f5_aa09026a3ea0" comment="milleleaf node daf853cb-7e8d-5cf5-86f5-aa09026a3ea0">Resume_SensAnal!$J$116</definedName>
    <definedName name="ox_dafa2cb0_7f2d_5691_93c5_0bb80e529d45" comment="milleleaf node dafa2cb0-7f2d-5691-93c5-0bb80e529d45">'Use Phase_Grid'!$R$86</definedName>
    <definedName name="ox_dafac323_f5d0_5cf3_9a38_6db4a5ba3178" comment="milleleaf node dafac323-f5d0-5cf3-9a38-6db4a5ba3178">'Heat map article'!$C$117</definedName>
    <definedName name="ox_dafcd7a1_4939_5751_b9dd_d2c5b525b023" comment="milleleaf node dafcd7a1-4939-5751-b9dd-d2c5b525b023">'Use Phase_Grid'!$O$223</definedName>
    <definedName name="ox_daff1ed0_5d9c_564c_8b92_e610e29689aa" comment="milleleaf node daff1ed0-5d9c-564c-8b92-e610e29689aa">'Heat map article'!$O$104</definedName>
    <definedName name="ox_db026ff2_da5f_516b_af38_b822ce0b143f" comment="milleleaf node db026ff2-da5f-516b-af38-b822ce0b143f">'Heat map article'!$X$83</definedName>
    <definedName name="ox_db09d0ed_2d5a_513c_abaf_596aaa5cdf9f" comment="milleleaf node db09d0ed-2d5a-513c-abaf-596aaa5cdf9f">'Use Phase'!$W$193</definedName>
    <definedName name="ox_db0d604e_40e2_5b14_87b2_bd0638d9083f" comment="milleleaf node db0d604e-40e2-5b14-87b2-bd0638d9083f">'Use Phase'!$U$218</definedName>
    <definedName name="ox_db132ef2_1901_5eb6_bd30_e2e64dd3df0b" comment="milleleaf node db132ef2-1901-5eb6-bd30-e2e64dd3df0b">'Use Phase'!$Q$152</definedName>
    <definedName name="ox_db1453aa_5393_5aea_8fcd_5c096b92a6e9" comment="milleleaf node db1453aa-5393-5aea-8fcd-5c096b92a6e9">Resume_SensAnal!$P$191</definedName>
    <definedName name="ox_db1706e3_6498_5d91_97b2_700f62d7fba0" comment="milleleaf node db1706e3-6498-5d91-97b2-700f62d7fba0">'Heat map article'!$Q$26</definedName>
    <definedName name="ox_db1a5bc0_99d9_5bfc_b80d_699a2acad81b" comment="milleleaf node db1a5bc0-99d9-5bfc-b80d-699a2acad81b">Recycling!$S$95</definedName>
    <definedName name="ox_db1c124b_3bdf_5051_a5dd_ab702704f695" comment="milleleaf node db1c124b-3bdf-5051-a5dd-ab702704f695">Production!$J$63</definedName>
    <definedName name="ox_db1e152a_e9b7_583c_9391_e844ad6023d3" comment="milleleaf node db1e152a-e9b7-583c-9391-e844ad6023d3">'Use Phase'!$AI$336</definedName>
    <definedName name="ox_db1e9ccd_c31c_5a42_88e5_5e1e67ff0797" comment="milleleaf node db1e9ccd-c31c-5a42-88e5-5e1e67ff0797">'Use Phase_Grid'!$P$18</definedName>
    <definedName name="ox_db202f6d_9e68_542b_ac70_10a3c25734c0" comment="milleleaf node db202f6d-9e68-542b-ac70-10a3c25734c0">Graphs!$G$59</definedName>
    <definedName name="ox_db2133cd_6a10_58b8_a55e_ef981589d9d6" comment="milleleaf node db2133cd-6a10-58b8-a55e-ef981589d9d6">Resume_SensAnal!$O$187</definedName>
    <definedName name="ox_db2295f5_0e41_59dc_83f4_0d50a00f6713" comment="milleleaf node db2295f5-0e41-59dc-83f4-0d50a00f6713">Recycling!$U$152</definedName>
    <definedName name="ox_db246e17_aa97_544e_b670_01fd89535c06" comment="milleleaf node db246e17-aa97-544e-b670-01fd89535c06">'Use Phase'!$L$306</definedName>
    <definedName name="ox_db24fb12_1fc2_5fc8_9ec2_49a66cb74600" comment="milleleaf node db24fb12-1fc2-5fc8-9ec2-49a66cb74600">'Use Phase'!$K$75</definedName>
    <definedName name="ox_db28f941_12b9_5ad5_a798_2ed24fa9f6af" comment="milleleaf node db28f941-12b9-5ad5-a798-2ed24fa9f6af">'Use Phase_Grid'!$O$222</definedName>
    <definedName name="ox_db2b88f8_c63f_502c_a089_fea427851d1e" comment="milleleaf node db2b88f8-c63f-502c-a089-fea427851d1e">Production!$Q$215</definedName>
    <definedName name="ox_db2f6743_0855_58f6_9350_329f6a100090" comment="milleleaf node db2f6743-0855-58f6-9350-329f6a100090">'Use Phase_Grid'!$K$196</definedName>
    <definedName name="ox_db342b0b_f98a_5952_a394_92208d4ef607" comment="milleleaf node db342b0b-f98a-5952-a394-92208d4ef607">Production!$AA$189</definedName>
    <definedName name="ox_db35b9eb_290c_5e0f_b014_38ad51a7263f" comment="milleleaf node db35b9eb-290c-5e0f-b014-38ad51a7263f">'Heat map article'!$I$142</definedName>
    <definedName name="ox_db36dcc0_01cd_58e7_b751_c24a7d1aa470" comment="milleleaf node db36dcc0-01cd-58e7-b751-c24a7d1aa470">Resume_SensAnal!$O$125</definedName>
    <definedName name="ox_db36e8ec_7191_57dd_a042_f2663ca0509f" comment="milleleaf node db36e8ec-7191-57dd-a042-f2663ca0509f">Production!$J$160</definedName>
    <definedName name="ox_db3a7f6e_c0b4_5e7d_b872_fd40c857cd60" comment="milleleaf node db3a7f6e-c0b4-5e7d-b872-fd40c857cd60">Recycling!$U$112</definedName>
    <definedName name="ox_db3da64a_b03d_544e_acd1_b8826f0a2f6a" comment="milleleaf node db3da64a-b03d-544e-acd1-b8826f0a2f6a">Resume_SensAnal!$X$17</definedName>
    <definedName name="ox_db408f09_df97_5880_93bb_d8ef020ef1e0" comment="milleleaf node db408f09-df97-5880-93bb-d8ef020ef1e0">'Use Phase_Grid'!$R$220</definedName>
    <definedName name="ox_db410b33_052b_5f36_a829_76c7209ed13d" comment="milleleaf node db410b33-052b-5f36-a829-76c7209ed13d">Resume_SensAnal!$J$135</definedName>
    <definedName name="ox_db4192cf_5729_5cfb_8e7e_f5fefe81e3e5" comment="milleleaf node db4192cf-5729-5cfb-8e7e-f5fefe81e3e5">Recycling!$BP$111</definedName>
    <definedName name="ox_db42fd31_4a59_564d_94b8_839106d859b2" comment="milleleaf node db42fd31-4a59-564d-94b8-839106d859b2">'Heat map article'!$Q$116</definedName>
    <definedName name="ox_db437041_84da_506c_93ec_1bb907b50f4b" comment="milleleaf node db437041-84da-506c-93ec-1bb907b50f4b">Resume_SensAnal!$AQ$76</definedName>
    <definedName name="ox_db449c58_2c8a_505e_8797_6b5bae102f0c" comment="milleleaf node db449c58-2c8a-505e-8797-6b5bae102f0c">Resume_SensAnal!$K$20</definedName>
    <definedName name="ox_db455823_2b22_508d_975b_8f287c817c6a" comment="milleleaf node db455823-2b22-508d-975b-8f287c817c6a">'Use Phase'!$AI$160</definedName>
    <definedName name="ox_db472bdb_dac8_5f0f_addb_b6b3a4885d10" comment="milleleaf node db472bdb-dac8-5f0f-addb-b6b3a4885d10">Recycling!$BJ$342</definedName>
    <definedName name="ox_db4a4f67_2ebd_50ad_a152_bf219e1608cf" comment="milleleaf node db4a4f67-2ebd-50ad-a152-bf219e1608cf">Resume_SensAnal!$AR$115</definedName>
    <definedName name="ox_db4cf9d0_4aea_5fba_a9b8_cf123b68c750" comment="milleleaf node db4cf9d0-4aea-5fba-a9b8-cf123b68c750">'Heat map article'!$M$78</definedName>
    <definedName name="ox_db4ef14b_36f3_55e5_9d02_634ac4dca60c" comment="milleleaf node db4ef14b-36f3-55e5-9d02-634ac4dca60c">Recycling!$AP$153</definedName>
    <definedName name="ox_db5b0fe9_63ca_5a68_b52f_97b087e15a2c" comment="milleleaf node db5b0fe9-63ca-5a68-b52f-97b087e15a2c">Resume_SensAnal!$AF$71</definedName>
    <definedName name="ox_db661a62_d3e3_53f7_9a83_e8fe05c17931" comment="milleleaf node db661a62-d3e3-53f7-9a83-e8fe05c17931">Production!$Q$88</definedName>
    <definedName name="ox_db6903fc_ede3_57f9_835c_8d22714989ed" comment="milleleaf node db6903fc-ede3-57f9-835c-8d22714989ed">Recycling!$AJ$83</definedName>
    <definedName name="ox_db69a1af_09ab_55e8_b474_434e7b8971ff" comment="milleleaf node db69a1af-09ab-55e8-b474-434e7b8971ff">Recycling!$B$114</definedName>
    <definedName name="ox_db6def07_6b84_532f_8419_d668b89cdaae" comment="milleleaf node db6def07-6b84-532f-8419-d668b89cdaae">Resume_SensAnal!$AN$94</definedName>
    <definedName name="ox_db6e2b41_98d0_5c5f_ac58_ef279d41b7fe" comment="milleleaf node db6e2b41-98d0-5c5f-ac58-ef279d41b7fe">'Use Phase_Grid'!$W$206</definedName>
    <definedName name="ox_db702345_8abf_5adf_af7c_4821f038ddac" comment="milleleaf node db702345-8abf-5adf-af7c-4821f038ddac">'Heat map article'!$AF$133</definedName>
    <definedName name="ox_db7223d1_962c_5344_b659_0108439e5044" comment="milleleaf node db7223d1-962c-5344-b659-0108439e5044">Resume_SensAnal!$T$87</definedName>
    <definedName name="ox_db743ebc_d265_562c_8ce3_76200b640e9e" comment="milleleaf node db743ebc-d265-562c-8ce3-76200b640e9e">Resume_SensAnal!$AL$131</definedName>
    <definedName name="ox_db7455ef_9b88_5759_b6e9_3078d87c6727" comment="milleleaf node db7455ef-9b88-5759-b6e9-3078d87c6727">Recycling!$AL$136</definedName>
    <definedName name="ox_db7f8e1e_7988_5f0f_9d00_b7562ce82bd2" comment="milleleaf node db7f8e1e-7988-5f0f-9d00-b7562ce82bd2">Production!$BM$219</definedName>
    <definedName name="ox_db800d85_12ce_59c4_aab8_8dbe2ef29058" comment="milleleaf node db800d85-12ce-59c4-aab8-8dbe2ef29058">Resume_SensAnal!$I$32</definedName>
    <definedName name="ox_db864aae_76b1_5898_9617_01a5b7ab3e48" comment="milleleaf node db864aae-76b1-5898-9617-01a5b7ab3e48">'Heat map article'!$AD$44</definedName>
    <definedName name="ox_db88a02f_4df3_5d57_a0e8_dbdceece3cd2" comment="milleleaf node db88a02f-4df3-5d57-a0e8-dbdceece3cd2">Resume_SensAnal!$K$95</definedName>
    <definedName name="ox_db8b265b_8a70_545a_b83a_26b992fada73" comment="milleleaf node db8b265b-8a70-545a-b83a-26b992fada73">Resume_SensAnal!$AD$79</definedName>
    <definedName name="ox_db8e1cd0_5747_569c_8dd0_0fbde3a82e6c" comment="milleleaf node db8e1cd0-5747-569c-8dd0-0fbde3a82e6c">Production!$I$127</definedName>
    <definedName name="ox_db8fe3e9_fd9d_5f18_8e97_608ca1cb7062" comment="milleleaf node db8fe3e9-fd9d-5f18-8e97-608ca1cb7062">Resume_SensAnal!$X$11</definedName>
    <definedName name="ox_db930a83_7833_5268_9f29_8ba4cabce42e" comment="milleleaf node db930a83-7833-5268-9f29-8ba4cabce42e">Recycling!$AF$88</definedName>
    <definedName name="ox_db9eb17f_3e0b_545a_8407_d27cf9d06901" comment="milleleaf node db9eb17f-3e0b-545a-8407-d27cf9d06901">Resume_SensAnal!$N$219</definedName>
    <definedName name="ox_db9f38b0_f712_5e6f_b624_e50b89c244bc" comment="milleleaf node db9f38b0-f712-5e6f-b624-e50b89c244bc">'Use Phase_Grid'!$R$38</definedName>
    <definedName name="ox_dba4ecb5_112e_57c1_8932_87e45f68a8bc" comment="milleleaf node dba4ecb5-112e-57c1-8932-87e45f68a8bc">Recycling!$AL$88</definedName>
    <definedName name="ox_dba6e6be_0846_5d85_8d87_e04b4209238e" comment="milleleaf node dba6e6be-0846-5d85-8d87-e04b4209238e">'Heat map article'!$J$15</definedName>
    <definedName name="ox_dba9b53c_6520_53d1_a949_e05910ccd131" comment="milleleaf node dba9b53c-6520-53d1-a949-e05910ccd131">Production!$N$119</definedName>
    <definedName name="ox_dbafa991_c93b_5b64_bfec_bfef151e880d" comment="milleleaf node dbafa991-c93b-5b64-bfec-bfef151e880d">'Heat map article'!$AA$33</definedName>
    <definedName name="ox_dbb02a1d_c97a_54ea_96c7_20ff69194826" comment="milleleaf node dbb02a1d-c97a-54ea-96c7-20ff69194826">'Use Phase_Grid'!$M$16</definedName>
    <definedName name="ox_dbb50380_6046_590e_92fd_04d00fbbd41e" comment="milleleaf node dbb50380-6046-590e-92fd-04d00fbbd41e">'Use Phase'!$P$45</definedName>
    <definedName name="ox_dbb5078f_d8ca_5412_aadc_6cff9b5f4ef7" comment="milleleaf node dbb5078f-d8ca-5412-aadc-6cff9b5f4ef7">'Use Phase_Grid'!$M$256</definedName>
    <definedName name="ox_dbb5848b_9c4a_53b5_a61a_19b436484f40" comment="milleleaf node dbb5848b-9c4a-53b5-a61a-19b436484f40">'Heat map article'!$Q$62</definedName>
    <definedName name="ox_dbb6c407_92b1_5105_9f3a_c85a7e9103a8" comment="milleleaf node dbb6c407-92b1-5105-9f3a-c85a7e9103a8">'Use Phase'!$N$103</definedName>
    <definedName name="ox_dbb72236_3c68_5a79_bdcf_d94c8ebe0f64" comment="milleleaf node dbb72236-3c68-5a79-bdcf-d94c8ebe0f64">'Use Phase'!$W$298</definedName>
    <definedName name="ox_dbb83dbe_5a77_5196_9125_a25fbaec0b5f" comment="milleleaf node dbb83dbe-5a77-5196-9125-a25fbaec0b5f">'Use Phase_Grid'!$M$172</definedName>
    <definedName name="ox_dbb91ef5_1b8b_5308_ac9b_e2d8f4d02e99" comment="milleleaf node dbb91ef5-1b8b-5308-ac9b-e2d8f4d02e99">Production!$BE$44</definedName>
    <definedName name="ox_dbbeaccc_dc56_5622_9033_0736e45cc184" comment="milleleaf node dbbeaccc-dc56-5622-9033-0736e45cc184">Resume_SensAnal!$L$15</definedName>
    <definedName name="ox_dbc15470_daad_55c4_8ba2_50b99e12a773" comment="milleleaf node dbc15470-daad-55c4-8ba2-50b99e12a773">'Use Phase_Grid'!$M$89</definedName>
    <definedName name="ox_dbc5ef83_bb12_5c59_93c4_302392c34d61" comment="milleleaf node dbc5ef83-bb12-5c59-93c4-302392c34d61">Recycling!$S$90</definedName>
    <definedName name="ox_dbc61eec_a444_557b_8b0e_19913bd5b8d6" comment="milleleaf node dbc61eec-a444-557b-8b0e-19913bd5b8d6">Recycling!$S$117</definedName>
    <definedName name="ox_dbc82d75_bfa9_5573_acb6_4c09ffa49fa3" comment="milleleaf node dbc82d75-bfa9-5573-acb6-4c09ffa49fa3">Recycling!$BL$308</definedName>
    <definedName name="ox_dbcc53c7_0783_543a_8f4f_1ed70a082bda" comment="milleleaf node dbcc53c7-0783-543a-8f4f-1ed70a082bda">Resume_SensAnal!$C$201</definedName>
    <definedName name="ox_dbcdb1d0_1dc9_5afa_a195_011c1ec5c602" comment="milleleaf node dbcdb1d0-1dc9-5afa-a195-011c1ec5c602">Recycling!$BC$153</definedName>
    <definedName name="ox_dbce4175_cbaf_56a8_9e35_91db25cec7dc" comment="milleleaf node dbce4175-cbaf-56a8-9e35-91db25cec7dc">Recycling!$I$86</definedName>
    <definedName name="ox_dbcf6358_2f7a_5f5a_9cce_da3cd2397c45" comment="milleleaf node dbcf6358-2f7a-5f5a-9cce-da3cd2397c45">'Heat map article'!$V$55</definedName>
    <definedName name="ox_dbdc910e_0672_561c_b91d_38a29a68f802" comment="milleleaf node dbdc910e-0672-561c-b91d-38a29a68f802">Production!$BD$83</definedName>
    <definedName name="ox_dbdd2995_92dc_5595_9037_ff89be3946b8" comment="milleleaf node dbdd2995-92dc-5595-9037-ff89be3946b8">'Use Phase'!$AE$140</definedName>
    <definedName name="ox_dbe4ff53_3015_5b3f_8ee8_fa162016a603" comment="milleleaf node dbe4ff53-3015-5b3f-8ee8-fa162016a603">'Use Phase'!$W$142</definedName>
    <definedName name="ox_dbe649de_34aa_50af_8f9a_939845e0ee52" comment="milleleaf node dbe649de-34aa-50af-8f9a-939845e0ee52">'Heat map article'!$I$120</definedName>
    <definedName name="ox_dbe6650c_120f_5962_b7d2_ffc01d2675ed" comment="milleleaf node dbe6650c-120f-5962-b7d2-ffc01d2675ed">Production!$S$17</definedName>
    <definedName name="ox_dbe7c364_46c5_5ba8_9af5_89ea9030b03c" comment="milleleaf node dbe7c364-46c5-5ba8-9af5-89ea9030b03c">'Heat map article'!$Y$140</definedName>
    <definedName name="ox_dbed30ad_a161_5f8e_82e5_88f720704887" comment="milleleaf node dbed30ad-a161-5f8e-82e5-88f720704887">Recycling!$E$93</definedName>
    <definedName name="ox_dbee9c3c_d207_5b5c_a49e_776dd09f4fa6" comment="milleleaf node dbee9c3c-d207-5b5c-a49e-776dd09f4fa6">'Use Phase_Grid'!$P$5</definedName>
    <definedName name="ox_dbeeb8a9_4632_518d_b186_c8ca683a2845" comment="milleleaf node dbeeb8a9-4632-518d-b186-c8ca683a2845">'Use Phase_Grid'!$L$9</definedName>
    <definedName name="ox_dbf04884_a97a_56fe_ad80_ef333c49fe8d" comment="milleleaf node dbf04884-a97a-56fe-ad80-ef333c49fe8d">'Use Phase_Grid'!$U$207</definedName>
    <definedName name="ox_dbf24dbf_8fe2_564e_b801_e7f1fb752cba" comment="milleleaf node dbf24dbf-8fe2-564e-b801-e7f1fb752cba">Resume_SensAnal!$G$18</definedName>
    <definedName name="ox_dbf35735_5d4c_57b1_bd8e_787f23d6eea7" comment="milleleaf node dbf35735-5d4c-57b1-bd8e-787f23d6eea7">Graphs!$D$12</definedName>
    <definedName name="ox_dbf3facb_c346_5fe1_8aa1_7f2548cd18ed" comment="milleleaf node dbf3facb-c346-5fe1-8aa1-7f2548cd18ed">Resume_SensAnal!$AL$58</definedName>
    <definedName name="ox_dbfea457_f01d_5972_8eda_c46ea606be76" comment="milleleaf node dbfea457-f01d-5972-8eda-c46ea606be76">'Use Phase'!$AE$191</definedName>
    <definedName name="ox_dc00ab96_195e_5bf4_83b7_0861aae5f072" comment="milleleaf node dc00ab96-195e-5bf4-83b7-0861aae5f072">Production!$O$3</definedName>
    <definedName name="ox_dc04b6ab_d41a_5d6b_b935_781a04e6b0df" comment="milleleaf node dc04b6ab-d41a-5d6b-b935-781a04e6b0df">Production!$H$164</definedName>
    <definedName name="ox_dc04feec_fecf_5608_9ca5_574886638937" comment="milleleaf node dc04feec-fecf-5608-9ca5-574886638937">'Use Phase'!$AD$263</definedName>
    <definedName name="ox_dc05c51f_4fe0_5ae8_a7a0_f1cf2cfae074" comment="milleleaf node dc05c51f-4fe0-5ae8-a7a0-f1cf2cfae074">Recycling!$AW$130</definedName>
    <definedName name="ox_dc06225f_b87a_5b77_810c_1c58c40b75e1" comment="milleleaf node dc06225f-b87a-5b77-810c-1c58c40b75e1">Resume_SensAnal!$B$220</definedName>
    <definedName name="ox_dc0c4cc1_6190_505a_928a_a0d6bd9d3598" comment="milleleaf node dc0c4cc1-6190-505a-928a-a0d6bd9d3598">Production!$I$173</definedName>
    <definedName name="ox_dc0c511b_9d9a_541d_8df9_fab9e85ecc83" comment="milleleaf node dc0c511b-9d9a-541d-8df9-fab9e85ecc83">Production!$I$72</definedName>
    <definedName name="ox_dc0da96d_be75_5245_a23e_b76898f1dbde" comment="milleleaf node dc0da96d-be75-5245-a23e-b76898f1dbde">Resume_SensAnal!$AK$125</definedName>
    <definedName name="ox_dc0db60a_1554_5fdd_a3f7_56c4890c52bb" comment="milleleaf node dc0db60a-1554-5fdd-a3f7-56c4890c52bb">Resume_SensAnal!$S$173</definedName>
    <definedName name="ox_dc0fcdd5_4c41_5ef0_ac6e_976652716415" comment="milleleaf node dc0fcdd5-4c41-5ef0-ac6e-976652716415">'Use Phase'!$J$344</definedName>
    <definedName name="ox_dc10d7a3_ac44_556a_8843_6a9524c8bfe7" comment="milleleaf node dc10d7a3-ac44-556a-8843-6a9524c8bfe7">Recycling!$V$104</definedName>
    <definedName name="ox_dc11c74f_3dbc_5efd_9c2d_e8369bd85aef" comment="milleleaf node dc11c74f-3dbc-5efd-9c2d-e8369bd85aef">Production!$Q$30</definedName>
    <definedName name="ox_dc15e19a_a08c_5e12_9ae2_b5ed15882972" comment="milleleaf node dc15e19a-a08c-5e12-9ae2-b5ed15882972">'Use Phase'!$AH$312</definedName>
    <definedName name="ox_dc1b9078_7868_5a29_b05d_029711883648" comment="milleleaf node dc1b9078-7868-5a29-b05d-029711883648">Resume_SensAnal!$R$213</definedName>
    <definedName name="ox_dc1eb07c_3f1c_5b9d_88cb_b04a239ce9dc" comment="milleleaf node dc1eb07c-3f1c-5b9d-88cb-b04a239ce9dc">'Use Phase'!$J$234</definedName>
    <definedName name="ox_dc1ec887_a88d_5562_9a93_809675170d3f" comment="milleleaf node dc1ec887-a88d-5562-9a93-809675170d3f">Recycling!$BP$316</definedName>
    <definedName name="ox_dc247e74_3497_5ce6_83c8_f4fc78f9b181" comment="milleleaf node dc247e74-3497-5ce6-83c8-f4fc78f9b181">'Use Phase_Grid'!$O$14</definedName>
    <definedName name="ox_dc24a48b_0f59_55d1_8692_dd7f5728ace2" comment="milleleaf node dc24a48b-0f59-55d1-8692-dd7f5728ace2">'Use Phase'!$AJ$342</definedName>
    <definedName name="ox_dc24efc4_34fb_5e8b_a270_6ae3021cd8b3" comment="milleleaf node dc24efc4-34fb-5e8b-a270-6ae3021cd8b3">Production!$H$200</definedName>
    <definedName name="ox_dc27b22a_a7b6_5769_b0cc_f95b76aad278" comment="milleleaf node dc27b22a-a7b6-5769-b0cc-f95b76aad278">'Heat map article'!$M$106</definedName>
    <definedName name="ox_dc28e03a_9efc_536a_b200_624a25903711" comment="milleleaf node dc28e03a-9efc-536a-b200-624a25903711">Resume_SensAnal!$M$122</definedName>
    <definedName name="ox_dc2ad6a0_dc45_505f_bb4a_5ca055c55645" comment="milleleaf node dc2ad6a0-dc45-505f-bb4a-5ca055c55645">Recycling!$BP$132</definedName>
    <definedName name="ox_dc2d980c_66bd_5869_9df6_d3548364c714" comment="milleleaf node dc2d980c-66bd-5869-9df6-d3548364c714">'Use Phase'!$T$165</definedName>
    <definedName name="ox_dc2da54a_7422_5809_b719_42371c51ac64" comment="milleleaf node dc2da54a-7422-5809-b719-42371c51ac64">'Use Phase'!$AH$193</definedName>
    <definedName name="ox_dc2f6756_d9b3_5624_8f46_fab852b58b52" comment="milleleaf node dc2f6756-d9b3-5624-8f46-fab852b58b52">'Use Phase'!$L$219</definedName>
    <definedName name="ox_dc312281_ceb3_5fcb_a095_ca96acb9eb1e" comment="milleleaf node dc312281-ceb3-5fcb-a095-ca96acb9eb1e">Resume_SensAnal!$A$191</definedName>
    <definedName name="ox_dc33bd01_92bf_53b3_a26c_be085c1996d5" comment="milleleaf node dc33bd01-92bf-53b3-a26c-be085c1996d5">'Use Phase'!$L$288</definedName>
    <definedName name="ox_dc35dc30_86d7_5744_8bf5_997c42b6369a" comment="milleleaf node dc35dc30-86d7-5744-8bf5-997c42b6369a">'Use Phase_Grid'!$B$42</definedName>
    <definedName name="ox_dc373fb5_cc75_5e1e_8c2e_49eca968eefe" comment="milleleaf node dc373fb5-cc75-5e1e-8c2e-49eca968eefe">Production!$BD$96</definedName>
    <definedName name="ox_dc37430e_79b8_5acd_b5b8_9483584846b1" comment="milleleaf node dc37430e-79b8-5acd-b5b8-9483584846b1">Production!$Q$222</definedName>
    <definedName name="ox_dc386425_a651_5adf_b185_1d4f5fa5640f" comment="milleleaf node dc386425-a651-5adf-b185-1d4f5fa5640f">'Use Phase_Grid'!$S$156</definedName>
    <definedName name="ox_dc3fafdc_42ed_5eba_a73f_e41fb8c954e4" comment="milleleaf node dc3fafdc-42ed-5eba-a73f-e41fb8c954e4">'Use Phase_Grid'!$M$40</definedName>
    <definedName name="ox_dc42ab16_a803_58dc_aea6_fd4f7525361e" comment="milleleaf node dc42ab16-a803-58dc-aea6-fd4f7525361e">'Heat map article'!$AE$40</definedName>
    <definedName name="ox_dc43380b_9a95_5689_907f_330621f46273" comment="milleleaf node dc43380b-9a95-5689-907f-330621f46273">Resume_SensAnal!$Q$89</definedName>
    <definedName name="ox_dc459e23_e5fb_548c_8b1c_ace0bd15b6f6" comment="milleleaf node dc459e23-e5fb-548c-8b1c-ace0bd15b6f6">'Use Phase'!$Q$288</definedName>
    <definedName name="ox_dc465629_92a0_5d35_9f3d_aeb7951ad686" comment="milleleaf node dc465629-92a0-5d35-9f3d-aeb7951ad686">'Use Phase'!$R$31</definedName>
    <definedName name="ox_dc48edaa_32db_5b6d_9620_c555f9357716" comment="milleleaf node dc48edaa-32db-5b6d-9620-c555f9357716">'Use Phase'!$R$215</definedName>
    <definedName name="ox_dc4acd6b_64d2_50e4_8870_ad3a85e640f6" comment="milleleaf node dc4acd6b-64d2-50e4-8870-ad3a85e640f6">'Heat map article'!$AH$78</definedName>
    <definedName name="ox_dc4aec7a_39bc_5b0e_a2f9_8bef5f2a0280" comment="milleleaf node dc4aec7a-39bc-5b0e-a2f9-8bef5f2a0280">'Use Phase'!$K$361</definedName>
    <definedName name="ox_dc500099_9ed8_595b_aa79_89f8480d3608" comment="milleleaf node dc500099-9ed8-595b-aa79-89f8480d3608">'Use Phase'!$U$139</definedName>
    <definedName name="ox_dc510b81_a172_54f6_ab84_a3b0700fe310" comment="milleleaf node dc510b81-a172-54f6-ab84-a3b0700fe310">Production!$V$68</definedName>
    <definedName name="ox_dc516ea2_a865_59fc_9877_6b5f3b45825f" comment="milleleaf node dc516ea2-a865-59fc-9877-6b5f3b45825f">Resume_SensAnal!$AO$89</definedName>
    <definedName name="ox_dc5412c5_3229_5708_ab23_7ffbffa3e819" comment="milleleaf node dc5412c5-3229-5708-ab23-7ffbffa3e819">'Heat map article'!$U$39</definedName>
    <definedName name="ox_dc5422ac_52fa_5ca4_9a7d_bee180cacc7b" comment="milleleaf node dc5422ac-52fa-5ca4-9a7d-bee180cacc7b">'Use Phase'!$AK$141</definedName>
    <definedName name="ox_dc5b54b6_28d6_5c44_bac9_3949041aff97" comment="milleleaf node dc5b54b6-28d6-5c44-bac9-3949041aff97">'Use Phase'!$O$261</definedName>
    <definedName name="ox_dc5e6dd0_1037_5517_824c_df6b1a8c29e6" comment="milleleaf node dc5e6dd0-1037-5517-824c-df6b1a8c29e6">'Use Phase'!$AJ$151</definedName>
    <definedName name="ox_dc5f44de_980f_572d_a903_3a9047037bfd" comment="milleleaf node dc5f44de-980f-572d-a903-3a9047037bfd">Recycling!$I$123</definedName>
    <definedName name="ox_dc62d1b0_acab_54bf_8a85_1d72ad61ff2c" comment="milleleaf node dc62d1b0-acab-54bf-8a85-1d72ad61ff2c">Resume_SensAnal!$P$93</definedName>
    <definedName name="ox_dc687cb3_b3e9_5f0a_9581_70a6ee50681a" comment="milleleaf node dc687cb3-b3e9-5f0a-9581-70a6ee50681a">'Heat map article'!$O$141</definedName>
    <definedName name="ox_dc71a9df_f52e_5434_8ba2_3eb53b14eb72" comment="milleleaf node dc71a9df-f52e-5434-8ba2-3eb53b14eb72">Resume_SensAnal!$J$41</definedName>
    <definedName name="ox_dc72eac6_7c1f_546d_9eaa_e719f70fb2e5" comment="milleleaf node dc72eac6-7c1f-546d-9eaa-e719f70fb2e5">'Use Phase'!$K$146</definedName>
    <definedName name="ox_dc73029a_86aa_594c_bf0f_fbd80c5834a2" comment="milleleaf node dc73029a-86aa-594c-bf0f-fbd80c5834a2">Graphs!$F$18</definedName>
    <definedName name="ox_dc738ff5_ce92_56d2_bfb2_29e43d40a325" comment="milleleaf node dc738ff5-ce92-56d2-bfb2-29e43d40a325">Recycling!$AF$166</definedName>
    <definedName name="ox_dc766210_0a2a_59cc_bfd0_0f8bac5ee772" comment="milleleaf node dc766210-0a2a-59cc-bfd0-0f8bac5ee772">Graphs!$M$52</definedName>
    <definedName name="ox_dc79fe1f_793e_569f_b12e_8ff4f24c5a4b" comment="milleleaf node dc79fe1f-793e-569f-b12e-8ff4f24c5a4b">'Use Phase'!$M$232</definedName>
    <definedName name="ox_dc7bb215_b1c5_5ac9_906c_f6e5e0375d5f" comment="milleleaf node dc7bb215-b1c5-5ac9-906c-f6e5e0375d5f">'Use Phase'!$N$177</definedName>
    <definedName name="ox_dc7d3617_aa36_54d1_8e96_40363682cd6e" comment="milleleaf node dc7d3617-aa36-54d1-8e96-40363682cd6e">Production!$I$171</definedName>
    <definedName name="ox_dc85c0c7_f772_55f8_b9c1_bbff07703a9d" comment="milleleaf node dc85c0c7-f772-55f8-b9c1-bbff07703a9d">Recycling!$AB$88</definedName>
    <definedName name="ox_dc8698b1_6b8a_5faa_98e8_a0d30d370d26" comment="milleleaf node dc8698b1-6b8a-5faa-98e8-a0d30d370d26">'Heat map article'!$AM$30</definedName>
    <definedName name="ox_dc8d3c44_6e90_5c6e_b182_dc563a36216d" comment="milleleaf node dc8d3c44-6e90-5c6e-b182-dc563a36216d">Recycling!$BR$325</definedName>
    <definedName name="ox_dc8d9391_70c7_537f_b426_cf78159fa4b4" comment="milleleaf node dc8d9391-70c7-537f-b426-cf78159fa4b4">Resume_SensAnal!$K$35</definedName>
    <definedName name="ox_dc8e8346_7022_5415_be29_7d78e087d93f" comment="milleleaf node dc8e8346-7022-5415-be29-7d78e087d93f">'Use Phase'!$J$255</definedName>
    <definedName name="ox_dc8ffac1_c05f_5c4b_b7ef_05b17be04615" comment="milleleaf node dc8ffac1-c05f-5c4b-b7ef-05b17be04615">Graphs!$G$7</definedName>
    <definedName name="ox_dc970b12_5997_527d_b261_fe7afdafcea2" comment="milleleaf node dc970b12-5997-527d-b261-fe7afdafcea2">'Heat map article'!$J$87</definedName>
    <definedName name="ox_dc972208_c527_51dc_bf7c_1690537da7e5" comment="milleleaf node dc972208-c527-51dc-bf7c-1690537da7e5">'Heat map article'!$V$14</definedName>
    <definedName name="ox_dc98e769_a4d5_533d_923d_41371881dbe2" comment="milleleaf node dc98e769-a4d5-533d-923d-41371881dbe2">'Heat map article'!$P$51</definedName>
    <definedName name="ox_dc998ae1_6b01_5b3e_b972_2fe2f6b43d38" comment="milleleaf node dc998ae1-6b01-5b3e-b972-2fe2f6b43d38">'Use Phase'!$AH$162</definedName>
    <definedName name="ox_dc9a2119_3967_5842_b9f3_84a090f8e467" comment="milleleaf node dc9a2119-3967-5842-b9f3-84a090f8e467">Resume_SensAnal!$N$9</definedName>
    <definedName name="ox_dc9e6e83_55e9_57d3_901d_7434f24b00cf" comment="milleleaf node dc9e6e83-55e9-57d3-901d-7434f24b00cf">'Heat map article'!$AB$145</definedName>
    <definedName name="ox_dc9f7495_ab2c_5026_b58f_f72abd2076bf" comment="milleleaf node dc9f7495-ab2c-5026-b58f-f72abd2076bf">'Use Phase_Grid'!$L$141</definedName>
    <definedName name="ox_dca37c78_f113_5358_8f5d_e428df89b9c4" comment="milleleaf node dca37c78-f113-5358-8f5d-e428df89b9c4">Production!$AK$48</definedName>
    <definedName name="ox_dca382bf_b149_5de3_a1b7_cf84568d70c0" comment="milleleaf node dca382bf-b149-5de3-a1b7-cf84568d70c0">Production!$I$14</definedName>
    <definedName name="ox_dca5b626_3a3d_5867_a8fa_77e883279bac" comment="milleleaf node dca5b626-3a3d-5867-a8fa-77e883279bac">Resume_SensAnal!$Q$75</definedName>
    <definedName name="ox_dca671b9_a78f_50c4_b74b_667cb9133d8c" comment="milleleaf node dca671b9-a78f-50c4-b74b-667cb9133d8c">'Heat map article'!$AJ$51</definedName>
    <definedName name="ox_dcaca64a_50f6_5729_9bc3_fbf4390625dd" comment="milleleaf node dcaca64a-50f6-5729-9bc3-fbf4390625dd">'Use Phase'!$J$201</definedName>
    <definedName name="ox_dcb29ae0_1c10_5478_9be8_cbe0eb0a27b6" comment="milleleaf node dcb29ae0-1c10-5478-9be8-cbe0eb0a27b6">'Heat map article'!$Q$132</definedName>
    <definedName name="ox_dcba53d9_1d53_5adb_a29d_355dde9bb1cb" comment="milleleaf node dcba53d9-1d53-5adb-a29d-355dde9bb1cb">Resume_SensAnal!$AR$123</definedName>
    <definedName name="ox_dcbbc222_b0d7_5e65_b07a_eb7724f47efc" comment="milleleaf node dcbbc222-b0d7-5e65-b07a-eb7724f47efc">'Use Phase'!$O$269</definedName>
    <definedName name="ox_dcbcd0d9_e0e7_5bb5_9777_db82712a65a3" comment="milleleaf node dcbcd0d9-e0e7-5bb5-9777-db82712a65a3">'Heat map article'!$V$108</definedName>
    <definedName name="ox_dcbf4266_5520_5a5a_8bbe_65aec26f0fca" comment="milleleaf node dcbf4266-5520-5a5a-8bbe-65aec26f0fca">'Heat map article'!$R$124</definedName>
    <definedName name="ox_dcc2f2b0_5e64_54f3_9674_4e135446f49f" comment="milleleaf node dcc2f2b0-5e64-54f3-9674-4e135446f49f">Recycling!$G$88</definedName>
    <definedName name="ox_dcc44cf1_245e_5267_bc3b_46ad46d31878" comment="milleleaf node dcc44cf1-245e-5267-bc3b-46ad46d31878">'Heat map article'!$N$123</definedName>
    <definedName name="ox_dcc525a7_1f75_5b01_b5fc_59ef7b3f9c9c" comment="milleleaf node dcc525a7-1f75-5b01-b5fc-59ef7b3f9c9c">Resume_SensAnal!$B$210</definedName>
    <definedName name="ox_dcc54285_2ed7_53f0_b904_fc3f02200218" comment="milleleaf node dcc54285-2ed7-53f0-b904-fc3f02200218">Whisker_Sens!$F$8</definedName>
    <definedName name="ox_dcc6887d_fefb_510f_896c_ddfe8db7bafe" comment="milleleaf node dcc6887d-fefb-510f-896c-ddfe8db7bafe">Production!$AA$220</definedName>
    <definedName name="ox_dcc6af9c_fb78_5206_831d_3644d78c6b23" comment="milleleaf node dcc6af9c-fb78-5206-831d-3644d78c6b23">'Heat map article'!$AH$16</definedName>
    <definedName name="ox_dcc9c0be_5379_5f60_9fa9_a3bbaa3b65cf" comment="milleleaf node dcc9c0be-5379-5f60-9fa9-a3bbaa3b65cf">Recycling!$BL$326</definedName>
    <definedName name="ox_dcca7483_9604_54c4_9140_d1c116530f9c" comment="milleleaf node dcca7483-9604-54c4-9140-d1c116530f9c">'Use Phase'!$AH$251</definedName>
    <definedName name="ox_dccc1025_9e09_5e6a_bb0e_8772bd77009e" comment="milleleaf node dccc1025-9e09-5e6a-bb0e-8772bd77009e">Recycling!$BK$323</definedName>
    <definedName name="ox_dccd443e_463a_5f05_87de_50bf1803d945" comment="milleleaf node dccd443e-463a-5f05-87de-50bf1803d945">'Heat map article'!$AD$55</definedName>
    <definedName name="ox_dcceb6b7_4294_5907_8898_106c6e358e8a" comment="milleleaf node dcceb6b7-4294-5907-8898-106c6e358e8a">Resume_SensAnal!$E$170</definedName>
    <definedName name="ox_dcd2ce3b_586f_54a2_9ad7_281fcefc995a" comment="milleleaf node dcd2ce3b-586f-54a2-9ad7-281fcefc995a">'Use Phase'!$O$271</definedName>
    <definedName name="ox_dcd2d396_ffa5_5e9a_8d20_c25b42a96c4d" comment="milleleaf node dcd2d396-ffa5-5e9a-8d20-c25b42a96c4d">Recycling!$E$152</definedName>
    <definedName name="ox_dcd47d2b_9ac6_5317_ae4a_b5c0c919f9e6" comment="milleleaf node dcd47d2b-9ac6-5317-ae4a-b5c0c919f9e6">Resume_SensAnal!$C$11</definedName>
    <definedName name="ox_dcd6de1b_ae8d_5662_a00c_9da211eb5d6d" comment="milleleaf node dcd6de1b-ae8d-5662-a00c-9da211eb5d6d">Production!$V$18</definedName>
    <definedName name="ox_dcd75427_6380_5cd6_b134_a08290c2f0a6" comment="milleleaf node dcd75427-6380-5cd6-b134-a08290c2f0a6">Recycling!$T$181</definedName>
    <definedName name="ox_dcd928c9_a2c3_5a13_8f82_83559578a6c3" comment="milleleaf node dcd928c9-a2c3-5a13-8f82-83559578a6c3">Resume_SensAnal!$M$187</definedName>
    <definedName name="ox_dcdaff46_e4ef_5996_8913_f308c10f64df" comment="milleleaf node dcdaff46-e4ef-5996-8913-f308c10f64df">'Use Phase'!$N$280</definedName>
    <definedName name="ox_dcdb2dd2_9d37_5a85_ab3f_34e96de36815" comment="milleleaf node dcdb2dd2-9d37-5a85-ab3f-34e96de36815">'Use Phase'!$L$175</definedName>
    <definedName name="ox_dcdb40c3_7957_5df0_81ae_e90fe15edef8" comment="milleleaf node dcdb40c3-7957-5df0-81ae-e90fe15edef8">'Use Phase_Grid'!$O$112</definedName>
    <definedName name="ox_dcdbcd7c_6254_5fba_a2ee_4b09085d6526" comment="milleleaf node dcdbcd7c-6254-5fba-a2ee-4b09085d6526">'Use Phase'!$AG$290</definedName>
    <definedName name="ox_dcdbfb86_a474_53b5_990e_442c672b1e14" comment="milleleaf node dcdbfb86-a474-53b5-990e-442c672b1e14">'Use Phase'!$R$47</definedName>
    <definedName name="ox_dcdc8ec9_11c3_5670_9213_a86838f32092" comment="milleleaf node dcdc8ec9-11c3-5670-9213-a86838f32092">Resume_SensAnal!$D$61</definedName>
    <definedName name="ox_dcde58f9_91e3_5a00_a6d6_0bbe68d76c63" comment="milleleaf node dcde58f9-91e3-5a00-a6d6-0bbe68d76c63">Recycling!$AV$333</definedName>
    <definedName name="ox_dcdfe019_7a09_571e_861c_2665f0474590" comment="milleleaf node dcdfe019-7a09-571e-861c-2665f0474590">Recycling!$BF$135</definedName>
    <definedName name="ox_dce4c394_4952_55a9_a9d2_049f18b4c37f" comment="milleleaf node dce4c394-4952-55a9-a9d2-049f18b4c37f">Production!$J$174</definedName>
    <definedName name="ox_dce4ecc3_25da_56c5_be70_bbdc4f52a68c" comment="milleleaf node dce4ecc3-25da-56c5-be70-bbdc4f52a68c">Recycling!$BG$107</definedName>
    <definedName name="ox_dce76191_d5d5_5c57_8255_06426e323c5a" comment="milleleaf node dce76191-d5d5-5c57-8255-06426e323c5a">'Use Phase'!$AJ$168</definedName>
    <definedName name="ox_dcecf8b4_7723_5288_be21_c097a8fe8b6a" comment="milleleaf node dcecf8b4-7723-5288-be21-c097a8fe8b6a">Recycling!$Q$171</definedName>
    <definedName name="ox_dcf5ddb6_3dec_57ba_ba6c_e9459c2f5e45" comment="milleleaf node dcf5ddb6-3dec-57ba-ba6c-e9459c2f5e45">Graphs!$C$41</definedName>
    <definedName name="ox_dcf67f56_1aea_5b86_9917_924802cfe3eb" comment="milleleaf node dcf67f56-1aea-5b86-9917-924802cfe3eb">'Heat map article'!$AA$26</definedName>
    <definedName name="ox_dcf6a1c5_5766_5f70_9033_e2c831f70a87" comment="milleleaf node dcf6a1c5-5766-5f70-9033-e2c831f70a87">'Use Phase'!$L$261</definedName>
    <definedName name="ox_dcfaaf8d_09cc_50e2_a642_23921524a954" comment="milleleaf node dcfaaf8d-09cc-50e2-a642-23921524a954">Recycling!$BG$108</definedName>
    <definedName name="ox_dcfd2ac1_68ae_5f09_a1cf_637258f7bfe1" comment="milleleaf node dcfd2ac1-68ae-5f09-a1cf-637258f7bfe1">'Use Phase'!$V$164</definedName>
    <definedName name="ox_dcfd4b13_f303_5e8d_a8ff_b12e48662305" comment="milleleaf node dcfd4b13-f303-5e8d-a8ff-b12e48662305">'Use Phase_Grid'!$P$190</definedName>
    <definedName name="ox_dcfefa8f_57be_52b9_b796_e7d753a71ae6" comment="milleleaf node dcfefa8f-57be-52b9-b796-e7d753a71ae6">'Use Phase'!$V$217</definedName>
    <definedName name="ox_dd024498_0f28_515a_b020_c234e318beae" comment="milleleaf node dd024498-0f28-515a-b020-c234e318beae">Recycling!$F$85</definedName>
    <definedName name="ox_dd0717d2_47ae_56f2_b530_c8b4f538c9f7" comment="milleleaf node dd0717d2-47ae-56f2-b530-c8b4f538c9f7">Graphs!$K$3</definedName>
    <definedName name="ox_dd077c54_e93d_560d_9a75_25b92db4e040" comment="milleleaf node dd077c54-e93d-560d-9a75-25b92db4e040">Production!$AL$12</definedName>
    <definedName name="ox_dd07ef77_867b_5e33_b0dc_bf8e9faa5957" comment="milleleaf node dd07ef77-867b-5e33-b0dc-bf8e9faa5957">Recycling!$W$157</definedName>
    <definedName name="ox_dd09380d_627e_5cf5_94f0_e6b04ce2ed4a" comment="milleleaf node dd09380d-627e-5cf5-94f0-e6b04ce2ed4a">'Heat map article'!$AH$8</definedName>
    <definedName name="ox_dd0a1024_cdb6_583e_a3f5_d5cf595be357" comment="milleleaf node dd0a1024-cdb6-583e-a3f5-d5cf595be357">Production!$H$125</definedName>
    <definedName name="ox_dd0b00c2_e9fd_54a7_b1ff_b68b976cd28a" comment="milleleaf node dd0b00c2-e9fd-54a7-b1ff-b68b976cd28a">'Heat map article'!$AV$18</definedName>
    <definedName name="ox_dd129021_2f37_5c98_afa9_64c7981f278c" comment="milleleaf node dd129021-2f37-5c98-afa9-64c7981f278c">'Use Phase'!$AD$175</definedName>
    <definedName name="ox_dd1bf83e_c0c5_5857_8a65_b073cc427cf8" comment="milleleaf node dd1bf83e-c0c5-5857-8a65-b073cc427cf8">Resume_SensAnal!$K$198</definedName>
    <definedName name="ox_dd1fff7a_2b8f_551c_bb04_2290fd048067" comment="milleleaf node dd1fff7a-2b8f-551c-bb04-2290fd048067">Resume_SensAnal!$AE$91</definedName>
    <definedName name="ox_dd200e0d_f20f_5d67_a562_f0a26dc6eff8" comment="milleleaf node dd200e0d-f20f-5d67-a562-f0a26dc6eff8">'Use Phase'!$U$332</definedName>
    <definedName name="ox_dd2317a9_fe06_5b31_b5aa_76305b4db0e8" comment="milleleaf node dd2317a9-fe06-5b31-b5aa-76305b4db0e8">Graphs!$G$25</definedName>
    <definedName name="ox_dd262478_df86_5b8e_a00a_ee2d4eeebd1b" comment="milleleaf node dd262478-df86-5b8e-a00a-ee2d4eeebd1b">Resume_SensAnal!$P$90</definedName>
    <definedName name="ox_dd280177_aea0_5af0_8897_98636f49a974" comment="milleleaf node dd280177-aea0-5af0-8897-98636f49a974">Production!$AL$44</definedName>
    <definedName name="ox_dd2b1bf5_9671_561a_a2d2_af6594babb8c" comment="milleleaf node dd2b1bf5-9671-561a-a2d2-af6594babb8c">Resume_SensAnal!$T$127</definedName>
    <definedName name="ox_dd3021db_9991_59a2_9a6f_d4076d50dbfb" comment="milleleaf node dd3021db-9991-59a2-9a6f-d4076d50dbfb">'Use Phase'!$AF$268</definedName>
    <definedName name="ox_dd31d99e_a016_5b3c_89a8_5fe7e0ab82a9" comment="milleleaf node dd31d99e-a016-5b3c-89a8-5fe7e0ab82a9">'Heat map article'!$L$43</definedName>
    <definedName name="ox_dd33274d_f5a0_535e_a863_2c16d5e23b0c" comment="milleleaf node dd33274d-f5a0-535e-a863-2c16d5e23b0c">'Use Phase'!$T$345</definedName>
    <definedName name="ox_dd34207a_4962_59bc_b9ce_1482126d1e4e" comment="milleleaf node dd34207a-4962-59bc-b9ce-1482126d1e4e">Production!$AL$225</definedName>
    <definedName name="ox_dd35cfc5_afdb_5eba_ae79_005fc035ab9c" comment="milleleaf node dd35cfc5-afdb-5eba-ae79-005fc035ab9c">'Use Phase_Grid'!$G$59</definedName>
    <definedName name="ox_dd36e4b8_5368_5f09_bec6_956e88c458e3" comment="milleleaf node dd36e4b8-5368-5f09-bec6-956e88c458e3">Recycling!$D$94</definedName>
    <definedName name="ox_dd371006_55c1_52ec_b765_3319f44d4427" comment="milleleaf node dd371006-55c1-52ec-b765-3319f44d4427">Recycling!$H$94</definedName>
    <definedName name="ox_dd3e17da_1b4c_5762_8589_077e848d0ff5" comment="milleleaf node dd3e17da-1b4c-5762-8589-077e848d0ff5">'Use Phase_Grid'!$M$176</definedName>
    <definedName name="ox_dd3fa6ee_de6e_5878_90c9_a83cdcc4ed4e" comment="milleleaf node dd3fa6ee-de6e-5878-90c9-a83cdcc4ed4e">'Use Phase_Grid'!$P$91</definedName>
    <definedName name="ox_dd40e1f3_c2ca_5c88_aba7_71f5cd12a543" comment="milleleaf node dd40e1f3-c2ca-5c88-aba7-71f5cd12a543">'Use Phase_Grid'!$Q$79</definedName>
    <definedName name="ox_dd47a2d4_7188_596d_994e_7993d7cb157f" comment="milleleaf node dd47a2d4-7188-596d-994e-7993d7cb157f">'Use Phase_Grid'!$R$19</definedName>
    <definedName name="ox_dd4817c6_bd54_590c_991c_992aca084dd3" comment="milleleaf node dd4817c6-bd54-590c-991c-992aca084dd3">Production!$Q$209</definedName>
    <definedName name="ox_dd487456_7f4d_579f_b30a_c112907a30c1" comment="milleleaf node dd487456-7f4d-579f-b30a-c112907a30c1">'Use Phase'!$P$364</definedName>
    <definedName name="ox_dd4debbe_76c4_58fe_b6db_d9b783ad1783" comment="milleleaf node dd4debbe-76c4-58fe-b6db-d9b783ad1783">Production!$K$137</definedName>
    <definedName name="ox_dd4ff07e_400e_5403_97d9_7c4ec26b3900" comment="milleleaf node dd4ff07e-400e-5403-97d9-7c4ec26b3900">'Use Phase'!$J$359</definedName>
    <definedName name="ox_dd505b19_5874_58f6_8dbe_40d83ff978aa" comment="milleleaf node dd505b19-5874-58f6-8dbe-40d83ff978aa">Recycling!$I$87</definedName>
    <definedName name="ox_dd52fa1c_4d3c_5e1f_9896_243a9b2e3455" comment="milleleaf node dd52fa1c-4d3c-5e1f-9896-243a9b2e3455">Recycling!$AT$43</definedName>
    <definedName name="ox_dd53f787_1c0b_51fc_942a_b25f0280209e" comment="milleleaf node dd53f787-1c0b-51fc-942a-b25f0280209e">'Heat map article'!$W$140</definedName>
    <definedName name="ox_dd556c8d_0aa6_59dc_8ddb_c4bdc64cd1be" comment="milleleaf node dd556c8d-0aa6-59dc-8ddb-c4bdc64cd1be">'Heat map article'!$AA$64</definedName>
    <definedName name="ox_dd570ecf_69c6_51f4_b73d_f7eccc554beb" comment="milleleaf node dd570ecf-69c6-51f4-b73d-f7eccc554beb">Production!$F$209</definedName>
    <definedName name="ox_dd573f85_25a3_5d14_a6e1_6ba275276d58" comment="milleleaf node dd573f85-25a3-5d14-a6e1-6ba275276d58">'Use Phase_Grid'!$Q$54</definedName>
    <definedName name="ox_dd59eb51_99e4_5c22_8021_055cff396e6a" comment="milleleaf node dd59eb51-99e4-5c22-8021-055cff396e6a">'Heat map article'!$F$65</definedName>
    <definedName name="ox_dd5fc092_6cf0_539a_b237_430306061280" comment="milleleaf node dd5fc092-6cf0-539a-b237-430306061280">'Use Phase'!$Q$84</definedName>
    <definedName name="ox_dd6094fb_444b_589c_9369_8c24bf02ad43" comment="milleleaf node dd6094fb-444b-589c-9369-8c24bf02ad43">Resume_SensAnal!$AO$37</definedName>
    <definedName name="ox_dd64afff_c219_5a99_87e8_7d47c51b752e" comment="milleleaf node dd64afff-c219-5a99-87e8-7d47c51b752e">Recycling!$AJ$90</definedName>
    <definedName name="ox_dd64d474_5266_5d5c_a1aa_f2a437b9de3a" comment="milleleaf node dd64d474-5266-5d5c-a1aa-f2a437b9de3a">'Use Phase'!$L$78</definedName>
    <definedName name="ox_dd64d8c8_258d_59d6_9bff_ce31ed74fd50" comment="milleleaf node dd64d8c8-258d-59d6-9bff-ce31ed74fd50">'Use Phase'!$AK$213</definedName>
    <definedName name="ox_dd658497_b056_5574_80d1_a6166504d23d" comment="milleleaf node dd658497-b056-5574-80d1-a6166504d23d">Resume_SensAnal!$AG$59</definedName>
    <definedName name="ox_dd662c2c_93ce_56e8_97ef_23ce217fe38f" comment="milleleaf node dd662c2c-93ce-56e8-97ef-23ce217fe38f">'Heat map article'!$AD$142</definedName>
    <definedName name="ox_dd66efeb_732b_551b_b7e1_7f5a5ed56cc3" comment="milleleaf node dd66efeb-732b-551b-b7e1-7f5a5ed56cc3">Recycling!$R$171</definedName>
    <definedName name="ox_dd678920_a1b8_59d1_b74d_9bb258836e26" comment="milleleaf node dd678920-a1b8-59d1-b74d-9bb258836e26">'Use Phase'!$R$240</definedName>
    <definedName name="ox_dd6890ce_7e06_5d2e_becf_a3f1ff0dc9e1" comment="milleleaf node dd6890ce-7e06-5d2e-becf-a3f1ff0dc9e1">'Heat map article'!$AG$56</definedName>
    <definedName name="ox_dd68f894_9c7f_5bc2_9b39_728432266922" comment="milleleaf node dd68f894-9c7f-5bc2-9b39-728432266922">Graphs!$K$47</definedName>
    <definedName name="ox_dd69394e_e420_5f1e_b64a_9e7757b8062b" comment="milleleaf node dd69394e-e420-5f1e-b64a-9e7757b8062b">Resume_SensAnal!$AG$103</definedName>
    <definedName name="ox_dd6f0cba_3397_5b38_98b6_05202ab5a1cd" comment="milleleaf node dd6f0cba-3397-5b38-98b6-05202ab5a1cd">'Heat map article'!$AE$32</definedName>
    <definedName name="ox_dd6fadd2_ddcf_536b_96ec_141668b238b9" comment="milleleaf node dd6fadd2-ddcf-536b-96ec-141668b238b9">Graphs!$O$17</definedName>
    <definedName name="ox_dd712098_9dcc_5f4c_9154_6324e11650f6" comment="milleleaf node dd712098-9dcc-5f4c-9154-6324e11650f6">Recycling!$BF$114</definedName>
    <definedName name="ox_dd714e9a_0b22_56d2_b978_2f9f0f980af8" comment="milleleaf node dd714e9a-0b22-56d2-b978-2f9f0f980af8">Production!$V$13</definedName>
    <definedName name="ox_dd71ed83_48fd_5356_980b_51fad9b2c264" comment="milleleaf node dd71ed83-48fd-5356-980b-51fad9b2c264">'Use Phase'!$K$275</definedName>
    <definedName name="ox_dd7d3e2c_40b6_563d_8034_e73e3333ab81" comment="milleleaf node dd7d3e2c-40b6-563d-8034-e73e3333ab81">Resume_SensAnal!$T$219</definedName>
    <definedName name="ox_dd85568a_5412_5ef2_a70d_d7215342bffd" comment="milleleaf node dd85568a-5412-5ef2-a70d-d7215342bffd">'Heat map article'!$G$10</definedName>
    <definedName name="ox_dd85a417_50b6_5baf_8edf_fe11f8698f21" comment="milleleaf node dd85a417-50b6-5baf-8edf-fe11f8698f21">Recycling!$K$103</definedName>
    <definedName name="ox_dd86043a_37fd_546a_9b47_0d7685e59ce5" comment="milleleaf node dd86043a-37fd-546a-9b47-0d7685e59ce5">Production!$G$65</definedName>
    <definedName name="ox_dd884196_b501_5b9e_ae80_4a53872fac81" comment="milleleaf node dd884196-b501-5b9e-ae80-4a53872fac81">'Use Phase'!$S$245</definedName>
    <definedName name="ox_dd88682b_c95e_5955_bf43_3902142a4eca" comment="milleleaf node dd88682b-c95e-5955-bf43-3902142a4eca">Resume_SensAnal!$AE$35</definedName>
    <definedName name="ox_dd8adb11_87ea_591c_a442_8677b01950bb" comment="milleleaf node dd8adb11-87ea-591c-a442-8677b01950bb">Recycling!$V$134</definedName>
    <definedName name="ox_dd8b3ced_408f_56d4_9d64_f55016929493" comment="milleleaf node dd8b3ced-408f-56d4-9d64-f55016929493">'Use Phase'!$J$179</definedName>
    <definedName name="ox_dd8ba488_18d4_5c31_8e12_e7b8af7175a1" comment="milleleaf node dd8ba488-18d4-5c31-8e12-e7b8af7175a1">Recycling!$P$92</definedName>
    <definedName name="ox_dd8d7971_e703_581f_86bc_9a21475b1677" comment="milleleaf node dd8d7971-e703-581f-86bc-9a21475b1677">Resume_SensAnal!$AI$78</definedName>
    <definedName name="ox_dd91a938_8bad_5fba_9f82_c2ffbb7e4ad2" comment="milleleaf node dd91a938-8bad-5fba-9f82-c2ffbb7e4ad2">Graphs!$P$9</definedName>
    <definedName name="ox_dd9330e6_03d9_5344_8bee_564e0751cb1a" comment="milleleaf node dd9330e6-03d9-5344-8bee-564e0751cb1a">'Heat map article'!$O$36</definedName>
    <definedName name="ox_dd941259_6741_5ce5_9982_2c1fa64c9e80" comment="milleleaf node dd941259-6741-5ce5-9982-2c1fa64c9e80">'Heat map article'!$AM$18</definedName>
    <definedName name="ox_dd96f086_d324_518c_9d9c_78c7f6ee2d4c" comment="milleleaf node dd96f086-d324-518c-9d9c-78c7f6ee2d4c">'Heat map article'!$Q$30</definedName>
    <definedName name="ox_dd976dab_2dda_5a8a_bdb3_28c3d90fb31d" comment="milleleaf node dd976dab-2dda-5a8a-bdb3-28c3d90fb31d">'Heat map article'!$AJ$79</definedName>
    <definedName name="ox_dd989f5b_f203_5c08_a708_43289532ccd3" comment="milleleaf node dd989f5b-f203-5c08-a708-43289532ccd3">'Heat map article'!$D$23</definedName>
    <definedName name="ox_dd9996e3_febc_514f_8321_ca86af078f8b" comment="milleleaf node dd9996e3-febc-514f-8321-ca86af078f8b">'Use Phase'!$O$43</definedName>
    <definedName name="ox_dd9a76d2_769d_588b_83b7_17814e35fe39" comment="milleleaf node dd9a76d2-769d-588b-83b7-17814e35fe39">'Heat map article'!$J$96</definedName>
    <definedName name="ox_dd9a85d4_580b_5809_87b3_921aa4b9da13" comment="milleleaf node dd9a85d4-580b-5809-87b3-921aa4b9da13">'Use Phase'!$T$343</definedName>
    <definedName name="ox_dd9ab21d_1aea_5478_a6d4_8d91e851f2b6" comment="milleleaf node dd9ab21d-1aea-5478-a6d4-8d91e851f2b6">'Heat map article'!$O$152</definedName>
    <definedName name="ox_dd9b1d58_67b4_523d_8da9_0e03143ebb6e" comment="milleleaf node dd9b1d58-67b4-523d-8da9-0e03143ebb6e">Resume_SensAnal!$M$99</definedName>
    <definedName name="ox_dd9d6412_bf0d_5deb_b9fd_971c4c4ab7de" comment="milleleaf node dd9d6412-bf0d-5deb-b9fd-971c4c4ab7de">Resume_SensAnal!$N$201</definedName>
    <definedName name="ox_dda087f8_5b61_573d_9e5f_6536ec85cacf" comment="milleleaf node dda087f8-5b61-573d-9e5f-6536ec85cacf">Recycling!$AB$114</definedName>
    <definedName name="ox_dda36304_372e_54f4_be82_9c965767569e" comment="milleleaf node dda36304-372e-54f4-be82-9c965767569e">Resume_SensAnal!$AL$129</definedName>
    <definedName name="ox_dda90d08_4f21_5b52_a158_41169f0fdd02" comment="milleleaf node dda90d08-4f21-5b52-a158-41169f0fdd02">Recycling!$R$94</definedName>
    <definedName name="ox_ddaabf2a_9aa2_57f0_be0c_f329304002ac" comment="milleleaf node ddaabf2a-9aa2-57f0-be0c-f329304002ac">'Use Phase'!$U$247</definedName>
    <definedName name="ox_ddab27dc_bc5f_5f71_998e_7346b7e5dcbe" comment="milleleaf node ddab27dc-bc5f-5f71-998e-7346b7e5dcbe">Recycling!$S$187</definedName>
    <definedName name="ox_ddad1226_a9f4_5afe_bffc_f4e3cc1ac9d9" comment="milleleaf node ddad1226-a9f4-5afe-bffc-f4e3cc1ac9d9">Production!$M$28</definedName>
    <definedName name="ox_ddae7f52_84dc_5aac_a966_b2e2a9d2d684" comment="milleleaf node ddae7f52-84dc-5aac-a966-b2e2a9d2d684">Recycling!$AU$154</definedName>
    <definedName name="ox_ddaf6f47_960c_5d90_9c6b_2c8c6aee2e7f" comment="milleleaf node ddaf6f47-960c-5d90-9c6b-2c8c6aee2e7f">Resume_SensAnal!$I$57</definedName>
    <definedName name="ox_ddaf79b1_4c6a_5221_b689_548116671a05" comment="milleleaf node ddaf79b1-4c6a-5221-b689-548116671a05">Resume_SensAnal!$P$35</definedName>
    <definedName name="ox_ddb0e257_e63c_5608_b140_771ea3d6ad07" comment="milleleaf node ddb0e257-e63c-5608-b140-771ea3d6ad07">Resume_SensAnal!$G$165</definedName>
    <definedName name="ox_ddb374a1_4660_5cb2_9115_52c9259c9087" comment="milleleaf node ddb374a1-4660-5cb2-9115-52c9259c9087">'Use Phase'!$AD$338</definedName>
    <definedName name="ox_ddb473ba_0623_5b56_bfe9_14accd34d5d8" comment="milleleaf node ddb473ba-0623-5b56-bfe9-14accd34d5d8">'Use Phase'!$M$326</definedName>
    <definedName name="ox_ddb64853_c8e4_558d_98bb_c73511dfdfec" comment="milleleaf node ddb64853-c8e4-558d-98bb-c73511dfdfec">'Heat map article'!$U$138</definedName>
    <definedName name="ox_ddbd138b_fdcf_5089_b8b0_1e46c781cfbd" comment="milleleaf node ddbd138b-fdcf-5089-b8b0-1e46c781cfbd">'Use Phase'!$AD$188</definedName>
    <definedName name="ox_ddc10e06_5bce_5b5a_8c7c_b0628249ab0e" comment="milleleaf node ddc10e06-5bce-5b5a-8c7c-b0628249ab0e">Resume_SensAnal!$K$64</definedName>
    <definedName name="ox_ddc54a7f_42fd_5a45_8054_c8382d92e3d0" comment="milleleaf node ddc54a7f-42fd-5a45-8054-c8382d92e3d0">Recycling!$AP$4</definedName>
    <definedName name="ox_ddc85429_7edb_505c_b71d_f7cf9d757a20" comment="milleleaf node ddc85429-7edb-505c-b71d-f7cf9d757a20">Recycling!$AP$162</definedName>
    <definedName name="ox_ddcc68b0_283e_52d8_a153_848ffbee4431" comment="milleleaf node ddcc68b0-283e-52d8-a153-848ffbee4431">'Heat map article'!$O$99</definedName>
    <definedName name="ox_ddd0f004_e431_5ac2_9c44_671f48211300" comment="milleleaf node ddd0f004-e431-5ac2-9c44-671f48211300">'Use Phase'!$M$189</definedName>
    <definedName name="ox_ddd1c09a_9d5d_5bd7_877e_0f486bc728c4" comment="milleleaf node ddd1c09a-9d5d-5bd7-877e-0f486bc728c4">Production!$H$185</definedName>
    <definedName name="ox_ddd50261_aa0c_5f97_bcd4_0f4133f0a140" comment="milleleaf node ddd50261-aa0c-5f97-bcd4-0f4133f0a140">'Heat map article'!$BB$11</definedName>
    <definedName name="ox_ddd53d29_1248_5e31_b72f_326ed0617412" comment="milleleaf node ddd53d29-1248-5e31-b72f-326ed0617412">'Use Phase_Grid'!$W$188</definedName>
    <definedName name="ox_ddda82ce_a66b_5178_9e17_70bef61668bb" comment="milleleaf node ddda82ce-a66b-5178-9e17-70bef61668bb">'Use Phase_Grid'!$N$110</definedName>
    <definedName name="ox_dde06b09_deda_5c30_8da3_1b90505fea83" comment="milleleaf node dde06b09-deda-5c30-8da3-1b90505fea83">Resume_SensAnal!$AQ$129</definedName>
    <definedName name="ox_dde3356e_7a3d_5969_89fa_a1bc73ffeac7" comment="milleleaf node dde3356e-7a3d-5969-89fa-a1bc73ffeac7">Recycling!$BR$163</definedName>
    <definedName name="ox_dde8b0f6_a031_584e_9ee6_cc8c44cf7edc" comment="milleleaf node dde8b0f6-a031-584e-9ee6-cc8c44cf7edc">'Use Phase'!$AH$185</definedName>
    <definedName name="ox_ddeabd5f_a66c_5e66_8934_08f94df3cb5d" comment="milleleaf node ddeabd5f-a66c-5e66-8934-08f94df3cb5d">Resume_SensAnal!$X$16</definedName>
    <definedName name="ox_ddec20a1_846d_5306_bd73_ec5f13b53198" comment="milleleaf node ddec20a1-846d-5306-bd73-ec5f13b53198">Production!$AN$84</definedName>
    <definedName name="ox_ddecd0a4_3f7e_5f1a_ae3e_85f9c3dba180" comment="milleleaf node ddecd0a4-3f7e-5f1a-ae3e-85f9c3dba180">Recycling!$AZ$147</definedName>
    <definedName name="ox_ddee0813_3459_5a3f_b725_4d87850e660b" comment="milleleaf node ddee0813-3459-5a3f-b725-4d87850e660b">Recycling!$BJ$162</definedName>
    <definedName name="ox_ddf06813_0c5f_5504_8bec_c5aedf19f257" comment="milleleaf node ddf06813-0c5f-5504-8bec-c5aedf19f257">'Use Phase'!$Q$72</definedName>
    <definedName name="ox_ddf4db47_9017_5373_b975_abf2ed00064d" comment="milleleaf node ddf4db47-9017-5373-b975-abf2ed00064d">'Use Phase'!$P$38</definedName>
    <definedName name="ox_ddf59b08_ca2e_534a_a319_9eb6e39b2412" comment="milleleaf node ddf59b08-ca2e-534a-a319-9eb6e39b2412">'Use Phase'!$AG$160</definedName>
    <definedName name="ox_ddf61b30_5424_534d_938b_f95806ea862d" comment="milleleaf node ddf61b30-5424-534d-938b-f95806ea862d">'Heat map article'!$F$66</definedName>
    <definedName name="ox_ddf66c0f_528a_5d55_a84f_b4183ed2a744" comment="milleleaf node ddf66c0f-528a-5d55-a84f-b4183ed2a744">Production!$Z$45</definedName>
    <definedName name="ox_ddfcd851_55d1_5934_b77c_c67ed90dc0e9" comment="milleleaf node ddfcd851-55d1-5934-b77c-c67ed90dc0e9">Production!$AT$228</definedName>
    <definedName name="ox_ddff2941_feac_5657_b9b4_8c17872265a3" comment="milleleaf node ddff2941-feac-5657-b9b4-8c17872265a3">Resume_SensAnal!$X$8</definedName>
    <definedName name="ox_de055a30_4a27_5be1_b8d6_3a8b12b0c61b" comment="milleleaf node de055a30-4a27-5be1-b8d6-3a8b12b0c61b">Recycling!$AP$2</definedName>
    <definedName name="ox_de08e58e_97f3_5646_bc6c_df1297086029" comment="milleleaf node de08e58e-97f3-5646-bc6c-df1297086029">'Use Phase'!$S$221</definedName>
    <definedName name="ox_de0c2921_384e_50de_822c_187ac5ccf8f9" comment="milleleaf node de0c2921-384e-50de-822c-187ac5ccf8f9">'Use Phase'!$AF$285</definedName>
    <definedName name="ox_de0e8de0_1ade_5182_94d9_dc32fff958c5" comment="milleleaf node de0e8de0-1ade-5182-94d9-dc32fff958c5">'Use Phase'!$N$82</definedName>
    <definedName name="ox_de0fbe78_eaa7_550f_8ae4_d65a35946ed9" comment="milleleaf node de0fbe78-eaa7-550f-8ae4-d65a35946ed9">Resume_SensAnal!$Y$8</definedName>
    <definedName name="ox_de0fd515_cdae_5107_8e01_409f2159f47e" comment="milleleaf node de0fd515-cdae-5107-8e01-409f2159f47e">Resume_SensAnal!$N$198</definedName>
    <definedName name="ox_de107bc0_d13f_5b41_b93c_8a5f800b740a" comment="milleleaf node de107bc0-d13f-5b41-b93c-8a5f800b740a">'Heat map article'!$F$99</definedName>
    <definedName name="ox_de1426f0_2eaa_5f25_8f43_7cefb1b5ff42" comment="milleleaf node de1426f0-2eaa-5f25-8f43-7cefb1b5ff42">Production!$T$71</definedName>
    <definedName name="ox_de146231_2987_5b05_9e23_410ad4858055" comment="milleleaf node de146231-2987-5b05-9e23-410ad4858055">Resume_SensAnal!$J$163</definedName>
    <definedName name="ox_de150034_89dc_5e2d_bc20_47620d0072d4" comment="milleleaf node de150034-89dc-5e2d-bc20-47620d0072d4">Production!$AC$86</definedName>
    <definedName name="ox_de19e8be_7e7e_5216_a3d4_bc93e25ca9b5" comment="milleleaf node de19e8be-7e7e-5216-a3d4-bc93e25ca9b5">'Use Phase'!$W$275</definedName>
    <definedName name="ox_de1e6029_1838_5014_b9da_e44b9085f75f" comment="milleleaf node de1e6029-1838-5014-b9da-e44b9085f75f">Recycling!$K$105</definedName>
    <definedName name="ox_de2049b5_8765_515b_949a_4f750ba668fc" comment="milleleaf node de2049b5-8765-515b-949a-4f750ba668fc">'Use Phase'!$T$351</definedName>
    <definedName name="ox_de24ff4d_ed4b_5621_8b95_64bb195d2686" comment="milleleaf node de24ff4d-ed4b-5621-8b95-64bb195d2686">'Use Phase'!$L$259</definedName>
    <definedName name="ox_de265b6e_67af_5d32_a2dd_7778c8c11fd7" comment="milleleaf node de265b6e-67af-5d32-a2dd-7778c8c11fd7">Recycling!$AC$87</definedName>
    <definedName name="ox_de27300f_2a90_52fa_b9e0_ee4f24221b7d" comment="milleleaf node de27300f-2a90-52fa-b9e0-ee4f24221b7d">Recycling!$Q$92</definedName>
    <definedName name="ox_de2759cf_6129_5fda_996f_8025c45994ff" comment="milleleaf node de2759cf-6129-5fda-996f-8025c45994ff">Recycling!$BG$165</definedName>
    <definedName name="ox_de2a85ba_31b9_56d5_8d84_e4a558c53d7f" comment="milleleaf node de2a85ba-31b9-56d5-8d84-e4a558c53d7f">'Heat map article'!$D$62</definedName>
    <definedName name="ox_de2e792e_279d_582c_b133_955ad11b4ebb" comment="milleleaf node de2e792e-279d-582c-b133-955ad11b4ebb">'Heat map article'!$I$103</definedName>
    <definedName name="ox_de315e9b_d7b9_5377_ab6d_6517b424bfa1" comment="milleleaf node de315e9b-d7b9-5377-ab6d-6517b424bfa1">Recycling!$M$176</definedName>
    <definedName name="ox_de3570b6_b063_5012_94cf_d7fee127db6e" comment="milleleaf node de3570b6-b063-5012-94cf-d7fee127db6e">'Heat map article'!$AE$45</definedName>
    <definedName name="ox_de3639b4_ddd2_50a8_bee7_f1a175b64519" comment="milleleaf node de3639b4-ddd2-50a8-bee7-f1a175b64519">'Use Phase'!$K$298</definedName>
    <definedName name="ox_de372a88_eeb0_5376_b180_8cd94f0cd666" comment="milleleaf node de372a88-eeb0-5376-b180-8cd94f0cd666">'Heat map article'!$Q$126</definedName>
    <definedName name="ox_de383390_eaa9_5946_b6af_370901ba96cb" comment="milleleaf node de383390-eaa9-5946-b6af-370901ba96cb">'Use Phase'!$AF$161</definedName>
    <definedName name="ox_de3a589f_6641_5eb8_a598_c1424bab9e71" comment="milleleaf node de3a589f-6641-5eb8-a598-c1424bab9e71">Resume_SensAnal!$J$205</definedName>
    <definedName name="ox_de3ee084_6990_5cdb_8df5_c3004ab1c2ee" comment="milleleaf node de3ee084-6990-5cdb-8df5-c3004ab1c2ee">Recycling!$G$82</definedName>
    <definedName name="ox_de442c08_674f_5fd7_88e7_1fa1a7ffa767" comment="milleleaf node de442c08-674f-5fd7-88e7-1fa1a7ffa767">Resume_SensAnal!$K$21</definedName>
    <definedName name="ox_de44aec2_c41a_5d9b_b631_8c77cb14af63" comment="milleleaf node de44aec2-c41a-5d9b-b631-8c77cb14af63">Resume_SensAnal!$K$12</definedName>
    <definedName name="ox_de45551b_3c90_5a84_991b_8b43cd0b0343" comment="milleleaf node de45551b-3c90-5a84-991b-8b43cd0b0343">'Use Phase'!$S$25</definedName>
    <definedName name="ox_de482f27_a0be_5596_9d9b_b5607680edcb" comment="milleleaf node de482f27-a0be-5596-9d9b-b5607680edcb">'Use Phase'!$N$254</definedName>
    <definedName name="ox_de4834ad_8ca8_5427_b2fa_bd823520a025" comment="milleleaf node de4834ad-8ca8-5427-b2fa-bd823520a025">'Use Phase'!$P$19</definedName>
    <definedName name="ox_de4947b6_43c2_59c2_91f3_d10cc2d5666e" comment="milleleaf node de4947b6-43c2-59c2-91f3-d10cc2d5666e">Recycling!$AB$103</definedName>
    <definedName name="ox_de4bccde_3c96_5c5c_acc1_1cd19b1cbb0d" comment="milleleaf node de4bccde-3c96-5c5c-acc1-1cd19b1cbb0d">'Heat map article'!$AJ$73</definedName>
    <definedName name="ox_de58050f_bcfd_54df_97c0_154e21389987" comment="milleleaf node de58050f-bcfd-54df-97c0-154e21389987">Production!$N$63</definedName>
    <definedName name="ox_de5db6b6_1503_5c69_94fe_570e6918779c" comment="milleleaf node de5db6b6-1503-5c69-94fe-570e6918779c">'Heat map article'!$AP$34</definedName>
    <definedName name="ox_de643de2_fe6c_5ce6_956e_31ce9dbb0894" comment="milleleaf node de643de2-fe6c-5ce6-956e-31ce9dbb0894">'Use Phase'!$O$93</definedName>
    <definedName name="ox_de69e99b_0d07_5c80_adc9_bb76f0652678" comment="milleleaf node de69e99b-0d07-5c80-adc9-bb76f0652678">Recycling!$AC$174</definedName>
    <definedName name="ox_de6c31d5_1168_5c11_86c8_ef6e848f92aa" comment="milleleaf node de6c31d5-1168-5c11-86c8-ef6e848f92aa">'Use Phase_Grid'!$Q$32</definedName>
    <definedName name="ox_de6dfa02_78b4_543b_b45a_de75c90e8da3" comment="milleleaf node de6dfa02-78b4-543b-b45a-de75c90e8da3">'Use Phase'!$AL$166</definedName>
    <definedName name="ox_de6e16c5_233e_5cee_986f_7c3ed1015680" comment="milleleaf node de6e16c5-233e-5cee-986f-7c3ed1015680">Production!$G$1</definedName>
    <definedName name="ox_de70dbd6_5d61_55d1_8b60_9721f7b1e0b6" comment="milleleaf node de70dbd6-5d61-55d1-8b60-9721f7b1e0b6">Recycling!$AQ$312</definedName>
    <definedName name="ox_de70e4e1_1ac5_5918_9c7a_5f92ecf03b68" comment="milleleaf node de70e4e1-1ac5-5918-9c7a-5f92ecf03b68">Recycling!$P$171</definedName>
    <definedName name="ox_de72e14b_eec5_54f8_8acf_a7df416024fa" comment="milleleaf node de72e14b-eec5-54f8-8acf-a7df416024fa">Graphs!$E$40</definedName>
    <definedName name="ox_de73b7a3_74bf_5e9b_9ea9_5fa107f478ab" comment="milleleaf node de73b7a3-74bf-5e9b-9ea9-5fa107f478ab">Resume_SensAnal!$E$115</definedName>
    <definedName name="ox_de75449f_c12d_5807_bb40_12dd8fe100be" comment="milleleaf node de75449f-c12d-5807-bb40-12dd8fe100be">Resume_SensAnal!$AP$70</definedName>
    <definedName name="ox_de7761b3_edd7_56b4_8275_d83cba745b6a" comment="milleleaf node de7761b3-edd7-56b4-8275-d83cba745b6a">'Use Phase'!$AK$282</definedName>
    <definedName name="ox_de77848b_a8cd_546b_8fab_839040a2bce5" comment="milleleaf node de77848b-a8cd-546b-8fab-839040a2bce5">Recycling!$AW$91</definedName>
    <definedName name="ox_de7b20ca_a7bd_51e3_b90f_de84ea70d3f7" comment="milleleaf node de7b20ca-a7bd-51e3-b90f-de84ea70d3f7">Recycling!$R$174</definedName>
    <definedName name="ox_de7d3362_d92f_566c_9bb5_898fd0a79e0f" comment="milleleaf node de7d3362-d92f-566c-9bb5-898fd0a79e0f">Resume_SensAnal!$M$216</definedName>
    <definedName name="ox_de84bec4_9dc7_594d_8ac7_f3f8d2a1844e" comment="milleleaf node de84bec4-9dc7-594d-8ac7-f3f8d2a1844e">'Heat map article'!$Y$56</definedName>
    <definedName name="ox_de867ca2_8775_592f_8b07_d3e7871eed9f" comment="milleleaf node de867ca2-8775-592f-8b07-d3e7871eed9f">Production!$Y$142</definedName>
    <definedName name="ox_de87e74c_21f3_5b5d_a8be_f2cc090035ea" comment="milleleaf node de87e74c-21f3-5b5d-a8be-f2cc090035ea">'Use Phase'!$N$242</definedName>
    <definedName name="ox_de8b43e7_4500_5a28_b0c3_77088f2cfb80" comment="milleleaf node de8b43e7-4500-5a28-b0c3-77088f2cfb80">Resume_SensAnal!$AG$107</definedName>
    <definedName name="ox_de90a623_5816_502f_9402_1419e42e83d4" comment="milleleaf node de90a623-5816-502f-9402-1419e42e83d4">'Use Phase_Grid'!$K$170</definedName>
    <definedName name="ox_de91e323_6408_5eb9_8333_a3953a3ab014" comment="milleleaf node de91e323-6408-5eb9-8333-a3953a3ab014">'Heat map article'!$Y$147</definedName>
    <definedName name="ox_de942023_6080_536f_b60d_8caeca35c59e" comment="milleleaf node de942023-6080-536f-b60d-8caeca35c59e">'Use Phase_Grid'!$B$8</definedName>
    <definedName name="ox_de95f9b8_698e_5455_a45b_13ad7c01e6a9" comment="milleleaf node de95f9b8-698e-5455-a45b-13ad7c01e6a9">'Heat map article'!$X$121</definedName>
    <definedName name="ox_de962cf3_ba33_597c_839f_3b1cefff8572" comment="milleleaf node de962cf3-ba33-597c-839f-3b1cefff8572">'Use Phase_Grid'!$M$136</definedName>
    <definedName name="ox_de96e72c_b076_5471_ac0a_6a8b40a9a4cf" comment="milleleaf node de96e72c-b076-5471-ac0a-6a8b40a9a4cf">'Use Phase'!$K$150</definedName>
    <definedName name="ox_de97cd04_31d4_53ab_b05a_cb2b240257f0" comment="milleleaf node de97cd04-31d4-53ab-b05a-cb2b240257f0">Recycling!$U$164</definedName>
    <definedName name="ox_de9e6bc8_e350_50dc_916a_efaa4d9c5230" comment="milleleaf node de9e6bc8-e350-50dc-916a-efaa4d9c5230">'Use Phase'!$Q$278</definedName>
    <definedName name="ox_dea46f68_b33b_528f_91d2_e3abe2a65b79" comment="milleleaf node dea46f68-b33b-528f-91d2-e3abe2a65b79">Recycling!$L$2</definedName>
    <definedName name="ox_dea7b265_41f1_59e9_8d58_3fe8b5bbe278" comment="milleleaf node dea7b265-41f1-59e9-8d58-3fe8b5bbe278">Production!$H$31</definedName>
    <definedName name="ox_deaa1a21_4584_59f9_9113_96bb4e9ac046" comment="milleleaf node deaa1a21-4584-59f9-9113-96bb4e9ac046">Production!$M$118</definedName>
    <definedName name="ox_deab06b2_4e91_5fb3_8e37_e1e6f9d7e0fa" comment="milleleaf node deab06b2-4e91-5fb3-8e37-e1e6f9d7e0fa">Resume_SensAnal!$O$115</definedName>
    <definedName name="ox_deab900b_3b52_5d0d_800f_4dfd44f4eda7" comment="milleleaf node deab900b-3b52-5d0d-800f-4dfd44f4eda7">Recycling!$BF$164</definedName>
    <definedName name="ox_deabb42d_e8e8_573f_9661_715f0a5d8dd1" comment="milleleaf node deabb42d-e8e8-573f-9661-715f0a5d8dd1">'Heat map article'!$W$86</definedName>
    <definedName name="ox_deabe831_71fc_5ad9_bfc1_75d23f6e53dc" comment="milleleaf node deabe831-71fc-5ad9-bfc1-75d23f6e53dc">Recycling!$AS$315</definedName>
    <definedName name="ox_deadb7c5_e961_59c5_8584_e0f367002a11" comment="milleleaf node deadb7c5-e961-59c5-8584-e0f367002a11">Recycling!$BL$307</definedName>
    <definedName name="ox_deae6f8d_e16f_570c_8963_72f1642aa9b2" comment="milleleaf node deae6f8d-e16f-570c-8963-72f1642aa9b2">'Use Phase'!$V$197</definedName>
    <definedName name="ox_deaf43a4_70df_546a_a661_91436622dcbe" comment="milleleaf node deaf43a4-70df-546a-a661-91436622dcbe">Recycling!$AV$163</definedName>
    <definedName name="ox_deb18b7e_76c9_5d6c_a01d_2a66db63ac6e" comment="milleleaf node deb18b7e-76c9-5d6c-a01d-2a66db63ac6e">'Use Phase_Grid'!$N$49</definedName>
    <definedName name="ox_deb1b437_b61f_540f_bbd5_9e02f7ba85ef" comment="milleleaf node deb1b437-b61f-540f-bbd5-9e02f7ba85ef">Resume_SensAnal!$R$46</definedName>
    <definedName name="ox_deb1ca3c_c585_574a_aca7_3fef06466d78" comment="milleleaf node deb1ca3c-c585-574a-aca7-3fef06466d78">'Heat map article'!$P$42</definedName>
    <definedName name="ox_deb2e94f_3263_51eb_88f5_fc1d1cb2f383" comment="milleleaf node deb2e94f-3263-51eb-88f5-fc1d1cb2f383">'Heat map article'!$AB$105</definedName>
    <definedName name="ox_deb586eb_36ff_5340_9c01_efcd32e81b70" comment="milleleaf node deb586eb-36ff-5340-9c01-efcd32e81b70">'Use Phase'!$J$241</definedName>
    <definedName name="ox_deba875e_9b52_5bc3_80b7_1727404f1ee9" comment="milleleaf node deba875e-9b52-5bc3-80b7-1727404f1ee9">Graphs!$K$65</definedName>
    <definedName name="ox_debb1379_a00d_5af9_901a_1f27ff08703c" comment="milleleaf node debb1379-a00d-5af9-901a-1f27ff08703c">Production!$K$36</definedName>
    <definedName name="ox_debc1cc6_805a_55fc_b6c7_75bcb9c71692" comment="milleleaf node debc1cc6-805a-55fc-b6c7-75bcb9c71692">Production!$F$55</definedName>
    <definedName name="ox_debf851d_0058_5db5_ad89_ff4a2b6f3e3b" comment="milleleaf node debf851d-0058-5db5-ad89-ff4a2b6f3e3b">Resume_SensAnal!$T$162</definedName>
    <definedName name="ox_dec10e14_980d_508e_99bf_a20bad4f8772" comment="milleleaf node dec10e14-980d-508e-99bf-a20bad4f8772">Production!$BD$156</definedName>
    <definedName name="ox_dec224f0_9b65_5048_8d7d_388036e1f556" comment="milleleaf node dec224f0-9b65-5048-8d7d-388036e1f556">Resume_SensAnal!$AD$70</definedName>
    <definedName name="ox_dec92f80_2582_58a3_a585_096d6610ac48" comment="milleleaf node dec92f80-2582-58a3-a585-096d6610ac48">Resume_SensAnal!$J$216</definedName>
    <definedName name="ox_dec93597_796a_5b4f_9eb4_827335ae0bcf" comment="milleleaf node dec93597-796a-5b4f-9eb4-827335ae0bcf">'Use Phase'!$J$394</definedName>
    <definedName name="ox_decd20cf_44e1_50bb_8c6b_56d7f69e91c3" comment="milleleaf node decd20cf-44e1-50bb-8c6b-56d7f69e91c3">Resume_SensAnal!$AO$61</definedName>
    <definedName name="ox_decd4258_346f_5262_9c75_2c433d14b913" comment="milleleaf node decd4258-346f-5262-9c75-2c433d14b913">'Use Phase_Grid'!$L$102</definedName>
    <definedName name="ox_decd6ad8_d6a9_58ad_aa64_697f6500a54c" comment="milleleaf node decd6ad8-d6a9-58ad-aa64-697f6500a54c">Recycling!$BW$119</definedName>
    <definedName name="ox_ded1855f_ad3c_5f3a_9a09_447d146e151d" comment="milleleaf node ded1855f-ad3c-5f3a-9a09-447d146e151d">Graphs!$K$26</definedName>
    <definedName name="ox_ded2f52f_74a1_5f06_9d58_cf783b148f38" comment="milleleaf node ded2f52f-74a1-5f06-9d58-cf783b148f38">Recycling!$X$186</definedName>
    <definedName name="ox_ded511ee_71c2_5045_9fbe_69efe2a6eb1a" comment="milleleaf node ded511ee-71c2-5045-9fbe-69efe2a6eb1a">Resume_SensAnal!$AN$77</definedName>
    <definedName name="ox_ded769a0_0732_5215_81e6_b45d2cf8cfcd" comment="milleleaf node ded769a0-0732-5215-81e6-b45d2cf8cfcd">'Use Phase_Grid'!$R$84</definedName>
    <definedName name="ox_dedc9916_6c8c_5b67_bb17_b9de0eb5538f" comment="milleleaf node dedc9916-6c8c-5b67-bb17-b9de0eb5538f">Production!$AC$15</definedName>
    <definedName name="ox_deddcb84_cfbe_52c1_814d_d5e71317f48c" comment="milleleaf node deddcb84-cfbe-52c1-814d-d5e71317f48c">Resume_SensAnal!$K$41</definedName>
    <definedName name="ox_dede63fc_b3c0_518b_9316_42f964514bd8" comment="milleleaf node dede63fc-b3c0-518b-9316-42f964514bd8">'Heat map article'!$J$143</definedName>
    <definedName name="ox_dee07d47_c2f2_5797_8f0f_a6946711263f" comment="milleleaf node dee07d47-c2f2-5797-8f0f-a6946711263f">Resume_SensAnal!$R$202</definedName>
    <definedName name="ox_dee5f6f8_6cf2_52d0_825f_076e6c62d422" comment="milleleaf node dee5f6f8-6cf2-52d0-825f-076e6c62d422">Resume_SensAnal!$O$12</definedName>
    <definedName name="ox_dee9be2b_1bae_5927_828e_652452293a52" comment="milleleaf node dee9be2b-1bae-5927-828e-652452293a52">Production!$BQ$17</definedName>
    <definedName name="ox_deea9ba6_d609_5379_b5d3_9f602ae2b001" comment="milleleaf node deea9ba6-d609-5379-b5d3-9f602ae2b001">'Use Phase_Grid'!$P$186</definedName>
    <definedName name="ox_deebbb96_8b68_501a_aa21_7f48b9ac07bf" comment="milleleaf node deebbb96-8b68-501a-aa21-7f48b9ac07bf">Recycling!$BN$317</definedName>
    <definedName name="ox_deebe60e_a8a8_5fc0_bb08_b9c683a42362" comment="milleleaf node deebe60e-a8a8-5fc0-bb08-b9c683a42362">Production!$AT$153</definedName>
    <definedName name="ox_deeef3c9_339e_5632_beb7_6de30cfc26d5" comment="milleleaf node deeef3c9-339e-5632-beb7-6de30cfc26d5">'Use Phase'!$L$270</definedName>
    <definedName name="ox_def1c5fd_09e3_5883_8202_1f3aa4753d55" comment="milleleaf node def1c5fd-09e3-5883-8202-1f3aa4753d55">Resume_SensAnal!$AL$101</definedName>
    <definedName name="ox_def3b765_d891_59b8_925f_f952e2fd9fa0" comment="milleleaf node def3b765-d891-59b8-925f-f952e2fd9fa0">Production!$AV$217</definedName>
    <definedName name="ox_def413bd_d514_5243_a9d1_6b62b97a935c" comment="milleleaf node def413bd-d514-5243-a9d1-6b62b97a935c">Resume_SensAnal!$F$120</definedName>
    <definedName name="ox_def9aceb_37d6_5949_9d70_b0c28a8c2381" comment="milleleaf node def9aceb-37d6-5949-9d70-b0c28a8c2381">'Use Phase'!$AF$178</definedName>
    <definedName name="ox_defb8461_7b65_5c3a_8dfd_6b1fc6458d43" comment="milleleaf node defb8461-7b65-5c3a-8dfd-6b1fc6458d43">Recycling!$BN$304</definedName>
    <definedName name="ox_defc71c2_9693_56eb_8abd_a5e602c9135f" comment="milleleaf node defc71c2-9693-56eb-8abd-a5e602c9135f">Resume_SensAnal!$H$101</definedName>
    <definedName name="ox_deff9d3a_41a0_5dcd_afbc_bfc5841ca131" comment="milleleaf node deff9d3a-41a0-5dcd-afbc-bfc5841ca131">Graphs!$L$57</definedName>
    <definedName name="ox_df089aa9_bac1_5ed9_97c8_fbfd2e29f740" comment="milleleaf node df089aa9-bac1-5ed9-97c8-fbfd2e29f740">'Use Phase_Grid'!$P$10</definedName>
    <definedName name="ox_df0c469d_ade4_5279_b708_42e142555d0b" comment="milleleaf node df0c469d-ade4-5279-b708-42e142555d0b">Resume_SensAnal!$AM$133</definedName>
    <definedName name="ox_df0ed13b_7674_5c23_b94d_ad0ce3004daf" comment="milleleaf node df0ed13b-7674-5c23-b94d-ad0ce3004daf">'Heat map article'!$AS$40</definedName>
    <definedName name="ox_df0fa584_d0ef_5d58_81ed_70469bcea0d8" comment="milleleaf node df0fa584-d0ef-5d58-81ed-70469bcea0d8">Resume_SensAnal!$F$105</definedName>
    <definedName name="ox_df128b9f_ea4c_5edb_9d40_ce44d11e7378" comment="milleleaf node df128b9f-ea4c-5edb-9d40-ce44d11e7378">Recycling!$AU$71</definedName>
    <definedName name="ox_df135b3a_9d63_5785_8b21_334c62c4754f" comment="milleleaf node df135b3a-9d63-5785-8b21-334c62c4754f">Resume_SensAnal!$J$63</definedName>
    <definedName name="ox_df14a6ab_5c07_5f1e_8ae1_f5a3741bf8e3" comment="milleleaf node df14a6ab-5c07-5f1e-8ae1-f5a3741bf8e3">'Use Phase'!$AD$201</definedName>
    <definedName name="ox_df182376_3b35_52be_bbcd_ceed215cb62e" comment="milleleaf node df182376-3b35-52be-bbcd-ceed215cb62e">'Use Phase'!$T$297</definedName>
    <definedName name="ox_df182d0b_5dd3_544d_a5ec_2319bec64162" comment="milleleaf node df182d0b-5dd3-544d-a5ec-2319bec64162">Production!$AB$19</definedName>
    <definedName name="ox_df18fb68_f516_55ae_9f76_a09b3bdf4cdf" comment="milleleaf node df18fb68-f516-55ae-9f76-a09b3bdf4cdf">Resume_SensAnal!$K$40</definedName>
    <definedName name="ox_df197abd_2e2b_5ab7_b752_85caffaa8ef2" comment="milleleaf node df197abd-2e2b-5ab7-b752-85caffaa8ef2">'Heat map article'!$X$133</definedName>
    <definedName name="ox_df22df04_5e73_563b_a4e1_8f7c2946e793" comment="milleleaf node df22df04-5e73-563b-a4e1-8f7c2946e793">'Heat map article'!$AH$83</definedName>
    <definedName name="ox_df23e0f2_420d_5168_a6f2_a6dc3057071b" comment="milleleaf node df23e0f2-420d-5168-a6f2-a6dc3057071b">Recycling!$AS$122</definedName>
    <definedName name="ox_df27076e_ee8a_5de0_92bd_fa3a38bcf8ce" comment="milleleaf node df27076e-ee8a-5de0-92bd-fa3a38bcf8ce">Resume_SensAnal!$E$94</definedName>
    <definedName name="ox_df2742d5_9ed1_57fc_b6f4_90199458be7b" comment="milleleaf node df2742d5-9ed1-57fc-b6f4-90199458be7b">Resume_SensAnal!$C$21</definedName>
    <definedName name="ox_df2bea24_07f2_55e4_95db_e9d6bd6006d3" comment="milleleaf node df2bea24-07f2-55e4-95db-e9d6bd6006d3">'Use Phase'!$J$171</definedName>
    <definedName name="ox_df2c81f0_625f_5d09_a81b_0de6cd0e0aee" comment="milleleaf node df2c81f0-625f-5d09-a81b-0de6cd0e0aee">Production!$H$126</definedName>
    <definedName name="ox_df2f3b64_5418_542d_8aff_3cc70cf46ab7" comment="milleleaf node df2f3b64-5418-542d-8aff-3cc70cf46ab7">Resume_SensAnal!$F$172</definedName>
    <definedName name="ox_df2f578e_c989_5743_94bd_bd636b05b2e2" comment="milleleaf node df2f578e-c989-5743-94bd-bd636b05b2e2">Resume_SensAnal!$S$165</definedName>
    <definedName name="ox_df3022f2_6de3_5652_9beb_9cffa359f96b" comment="milleleaf node df3022f2-6de3-5652-9beb-9cffa359f96b">'Use Phase'!$P$53</definedName>
    <definedName name="ox_df34bee2_c9c7_576a_92cc_91f9555c8321" comment="milleleaf node df34bee2-c9c7-576a-92cc-91f9555c8321">'Use Phase'!$S$150</definedName>
    <definedName name="ox_df36dda5_648d_5d6a_85cc_346a4d01c8ae" comment="milleleaf node df36dda5-648d-5d6a-85cc-346a4d01c8ae">Production!$AV$16</definedName>
    <definedName name="ox_df3a1488_7c31_5a10_b345_d4a7ea622941" comment="milleleaf node df3a1488-7c31-5a10-b345-d4a7ea622941">Production!$K$110</definedName>
    <definedName name="ox_df3abf95_3993_54ef_9c6a_d5257842ba31" comment="milleleaf node df3abf95-3993-54ef-9c6a-d5257842ba31">Recycling!$BP$114</definedName>
    <definedName name="ox_df3c2e6c_f53d_5c57_bb06_8e3e732ddce5" comment="milleleaf node df3c2e6c-f53d-5c57-bb06-8e3e732ddce5">'Use Phase'!$R$87</definedName>
    <definedName name="ox_df3cf6d9_46d0_5ff2_b341_576cfb66f3fe" comment="milleleaf node df3cf6d9-46d0-5ff2-b341-576cfb66f3fe">'Use Phase'!$N$361</definedName>
    <definedName name="ox_df42a2a9_2a8c_5483_9c87_8d45b5872025" comment="milleleaf node df42a2a9-2a8c-5483-9c87-8d45b5872025">'Use Phase_Grid'!$P$217</definedName>
    <definedName name="ox_df4614bd_d0f6_5517_952b_d9e48a04a702" comment="milleleaf node df4614bd-d0f6-5517-952b-d9e48a04a702">Resume_SensAnal!$AD$89</definedName>
    <definedName name="ox_df48c47d_711e_56db_955f_598a61d123eb" comment="milleleaf node df48c47d-711e-56db-955f-598a61d123eb">'Heat map article'!$I$63</definedName>
    <definedName name="ox_df49a7db_45e3_54be_9e2c_d7b60ccd6059" comment="milleleaf node df49a7db-45e3-54be-9e2c-d7b60ccd6059">'Heat map article'!$AI$9</definedName>
    <definedName name="ox_df52d7a7_1082_592f_a8da_2137fd94ce43" comment="milleleaf node df52d7a7-1082-592f-a8da-2137fd94ce43">'Use Phase'!$W$152</definedName>
    <definedName name="ox_df5ff12a_6eb9_559a_a03c_121114c855fb" comment="milleleaf node df5ff12a-6eb9-559a-a03c-121114c855fb">Recycling!$AG$93</definedName>
    <definedName name="ox_df613513_5ddc_5ee4_84ff_08c307bf0454" comment="milleleaf node df613513-5ddc-5ee4-84ff-08c307bf0454">Whisker_Sens!$D$4</definedName>
    <definedName name="ox_df63aac1_5a50_5538_a564_963a9331cdf4" comment="milleleaf node df63aac1-5a50-5538-a564-963a9331cdf4">Recycling!$AZ$96</definedName>
    <definedName name="ox_df6428d0_db08_58cf_9b03_89897f7f77fa" comment="milleleaf node df6428d0-db08-58cf-9b03-89897f7f77fa">Resume_SensAnal!$Q$61</definedName>
    <definedName name="ox_df69fd98_f6dd_58a5_9174_788f97e67af2" comment="milleleaf node df69fd98-f6dd-58a5-9174-788f97e67af2">'Use Phase'!$O$91</definedName>
    <definedName name="ox_df6a6a92_5d42_5c5c_8b2a_8effb27a4cf3" comment="milleleaf node df6a6a92-5d42-5c5c-8b2a-8effb27a4cf3">Resume_SensAnal!$P$121</definedName>
    <definedName name="ox_df6cb6a7_06e3_5b9b_8621_b8f17b7cf658" comment="milleleaf node df6cb6a7-06e3-5b9b-8621-b8f17b7cf658">Resume_SensAnal!$K$36</definedName>
    <definedName name="ox_df6f52c7_cbba_5e1b_9a63_2e1a7ee9dfaf" comment="milleleaf node df6f52c7-cbba-5e1b-9a63-2e1a7ee9dfaf">Production!$BE$148</definedName>
    <definedName name="ox_df6f9306_4da5_5cb3_accc_8b1e480ff2be" comment="milleleaf node df6f9306-4da5-5cb3-accc-8b1e480ff2be">'Use Phase'!$K$341</definedName>
    <definedName name="ox_df74aca7_2c13_58ab_a224_c2716f079127" comment="milleleaf node df74aca7-2c13-58ab-a224-c2716f079127">Resume_SensAnal!$AE$93</definedName>
    <definedName name="ox_df760ea5_8557_544b_96a5_2b5a8b9e2d43" comment="milleleaf node df760ea5-8557-544b-96a5-2b5a8b9e2d43">'Use Phase'!$AG$249</definedName>
    <definedName name="ox_df7a357b_b2c3_531b_a679_839ee27fafcf" comment="milleleaf node df7a357b-b2c3-531b-a679-839ee27fafcf">'Use Phase'!$AJ$256</definedName>
    <definedName name="ox_df7b6eba_04cc_56dd_abc8_428c0572dbbc" comment="milleleaf node df7b6eba-04cc-56dd-abc8-428c0572dbbc">Resume_SensAnal!$AE$69</definedName>
    <definedName name="ox_df7c1e1e_0157_5e41_9bae_9b420021fe22" comment="milleleaf node df7c1e1e-0157-5e41-9bae-9b420021fe22">'Use Phase_Grid'!$K$124</definedName>
    <definedName name="ox_df7dc555_1e30_5a5d_a5be_a740446bb91c" comment="milleleaf node df7dc555-1e30-5a5d-a5be-a740446bb91c">Resume_SensAnal!$F$63</definedName>
    <definedName name="ox_df7fa035_ddaf_520c_a1b0_1041c99c7a2c" comment="milleleaf node df7fa035-ddaf-520c-a1b0-1041c99c7a2c">Resume_SensAnal!$X$199</definedName>
    <definedName name="ox_df820c3b_607f_5ac2_a0d9_c657d4a08239" comment="milleleaf node df820c3b-607f-5ac2-a0d9-c657d4a08239">Recycling!$H$146</definedName>
    <definedName name="ox_df83b538_832e_5fee_8d48_afd67b7f94f3" comment="milleleaf node df83b538-832e-5fee-8d48-afd67b7f94f3">Resume_SensAnal!$F$200</definedName>
    <definedName name="ox_df89c593_a85c_5c91_bf4c_0f2a88e74331" comment="milleleaf node df89c593-a85c-5c91-bf4c-0f2a88e74331">Recycling!$AR$145</definedName>
    <definedName name="ox_df8bfb7a_fcf7_51dc_9224_850d3f962385" comment="milleleaf node df8bfb7a-fcf7-51dc-9224-850d3f962385">Recycling!$BO$327</definedName>
    <definedName name="ox_df8cd36a_a679_53a3_993b_7b0622a7ea1c" comment="milleleaf node df8cd36a-a679-53a3-993b-7b0622a7ea1c">Recycling!$AO$94</definedName>
    <definedName name="ox_df8cf4c5_2c1d_5ee8_a7ac_334fbec254f5" comment="milleleaf node df8cf4c5-2c1d-5ee8-a7ac-334fbec254f5">'Heat map article'!$V$104</definedName>
    <definedName name="ox_df8d1e84_c1b0_5ed6_997e_4373c3c241f1" comment="milleleaf node df8d1e84-c1b0-5ed6-997e-4373c3c241f1">Resume_SensAnal!$H$155</definedName>
    <definedName name="ox_df911760_7121_50b7_8fe5_514131b5758a" comment="milleleaf node df911760-7121-50b7-8fe5-514131b5758a">'Use Phase'!$K$315</definedName>
    <definedName name="ox_df91b6e1_e9c5_57a3_a20c_ca9bbb994e62" comment="milleleaf node df91b6e1-e9c5-57a3-a20c-ca9bbb994e62">Production!$N$30</definedName>
    <definedName name="ox_df91c454_1202_5e77_8ea9_75c2a3b6d6f3" comment="milleleaf node df91c454-1202-5e77-8ea9-75c2a3b6d6f3">Recycling!$BJ$305</definedName>
    <definedName name="ox_df923961_796f_53e3_aa82_7b822cedfddf" comment="milleleaf node df923961-796f-53e3-aa82-7b822cedfddf">'Use Phase'!$AK$176</definedName>
    <definedName name="ox_df988d11_28c4_5774_913f_4ef754e92e1f" comment="milleleaf node df988d11-28c4-5774-913f-4ef754e92e1f">Resume_SensAnal!$S$193</definedName>
    <definedName name="ox_df9d8e48_692f_54eb_a1e1_424a1228d428" comment="milleleaf node df9d8e48-692f-54eb-a1e1-424a1228d428">'Heat map article'!$AG$63</definedName>
    <definedName name="ox_dfa462c1_2c44_52dc_bc71_66063a03d495" comment="milleleaf node dfa462c1-2c44-52dc-bc71-66063a03d495">Resume_SensAnal!$M$71</definedName>
    <definedName name="ox_dfa54bc5_140a_539a_979b_c4250cbcf13a" comment="milleleaf node dfa54bc5-140a-539a-979b-c4250cbcf13a">'Heat map article'!$P$34</definedName>
    <definedName name="ox_dfa656a8_a67d_5ac9_9dad_b3c0b249d60f" comment="milleleaf node dfa656a8-a67d-5ac9-9dad-b3c0b249d60f">Production!$BN$146</definedName>
    <definedName name="ox_dfaa3ee2_a368_5008_88e6_11c0f78c7dc9" comment="milleleaf node dfaa3ee2-a368-5008-88e6-11c0f78c7dc9">Recycling!$AU$74</definedName>
    <definedName name="ox_dfaf0b90_c0e3_51a0_94ae_ad6758c3d912" comment="milleleaf node dfaf0b90-c0e3-51a0-94ae-ad6758c3d912">Resume_SensAnal!$P$102</definedName>
    <definedName name="ox_dfaf61f2_bfd8_5359_a1ac_8810d2eff733" comment="milleleaf node dfaf61f2-bfd8-5359-a1ac-8810d2eff733">'Heat map article'!$J$85</definedName>
    <definedName name="ox_dfb7064f_08ce_5bab_91d0_74fb7a91b5c6" comment="milleleaf node dfb7064f-08ce-5bab-91d0-74fb7a91b5c6">'Use Phase'!$T$234</definedName>
    <definedName name="ox_dfbd64d5_7061_5af8_a64d_e996f716babf" comment="milleleaf node dfbd64d5-7061-5af8-a64d-e996f716babf">'Heat map article'!$I$82</definedName>
    <definedName name="ox_dfc0995b_8ab8_568f_80f0_508d4bc717cf" comment="milleleaf node dfc0995b-8ab8-568f-80f0-508d4bc717cf">Resume_SensAnal!$F$98</definedName>
    <definedName name="ox_dfc20a4f_7e52_5578_b7af_879695590da6" comment="milleleaf node dfc20a4f-7e52-5578-b7af-879695590da6">Recycling!$AO$85</definedName>
    <definedName name="ox_dfc90833_f86f_52bc_bfee_3e9a30e219da" comment="milleleaf node dfc90833-f86f-52bc-bfee-3e9a30e219da">'Use Phase'!$L$269</definedName>
    <definedName name="ox_dfca194f_365f_565b_9ab0_acad09c3f87b" comment="milleleaf node dfca194f-365f-565b-9ab0-acad09c3f87b">'Use Phase'!$P$75</definedName>
    <definedName name="ox_dfcae7ce_9e85_5d2c_a8ea_d65e7fc31674" comment="milleleaf node dfcae7ce-9e85-5d2c-a8ea-d65e7fc31674">Resume_SensAnal!$K$199</definedName>
    <definedName name="ox_dfcbb0db_4490_5595_a402_67fe613b37e1" comment="milleleaf node dfcbb0db-4490-5595-a402-67fe613b37e1">'Use Phase'!$J$396</definedName>
    <definedName name="ox_dfcd1df6_081f_51b7_936c_7ff931c103ea" comment="milleleaf node dfcd1df6-081f-51b7-936c-7ff931c103ea">Resume_SensAnal!$N$192</definedName>
    <definedName name="ox_dfcf6378_3d8a_539c_b398_6c4d101efb96" comment="milleleaf node dfcf6378-3d8a-539c-b398-6c4d101efb96">'Use Phase_Grid'!$P$256</definedName>
    <definedName name="ox_dfd19a08_0956_5043_a59c_b23f921be055" comment="milleleaf node dfd19a08-0956-5043-a59c-b23f921be055">Recycling!$AT$310</definedName>
    <definedName name="ox_dfd3a950_b5eb_5262_a0bc_b5fdba069a49" comment="milleleaf node dfd3a950-b5eb-5262-a0bc-b5fdba069a49">'Use Phase_Grid'!$R$155</definedName>
    <definedName name="ox_dfd71752_65f8_54eb_8312_736e4427c750" comment="milleleaf node dfd71752-65f8-54eb-8312-736e4427c750">Recycling!$BB$155</definedName>
    <definedName name="ox_dfdff4a9_57a8_5934_84d7_98f652b78fc2" comment="milleleaf node dfdff4a9-57a8-5934-84d7-98f652b78fc2">'Use Phase'!$AI$188</definedName>
    <definedName name="ox_dfe18591_402f_5858_903a_0dd26528b49e" comment="milleleaf node dfe18591-402f-5858-903a-0dd26528b49e">'Heat map article'!$L$93</definedName>
    <definedName name="ox_dfe38bbb_6292_5803_ba99_be287c7031e4" comment="milleleaf node dfe38bbb-6292-5803-ba99-be287c7031e4">Resume_SensAnal!$P$92</definedName>
    <definedName name="ox_dfe7a607_a981_5626_abe9_c55729af6efb" comment="milleleaf node dfe7a607-a981-5626-abe9-c55729af6efb">Production!$Z$222</definedName>
    <definedName name="ox_dfe9e29f_a801_5baa_99b6_7b84dc1eb70b" comment="milleleaf node dfe9e29f-a801-5baa-99b6-7b84dc1eb70b">Resume_SensAnal!$N$191</definedName>
    <definedName name="ox_dfeb65cf_a72c_5852_aea9_78969a9be3c8" comment="milleleaf node dfeb65cf-a72c-5852-aea9-78969a9be3c8">'Use Phase'!$V$206</definedName>
    <definedName name="ox_dfebfe1e_d187_56c3_8d9d_54b676ff96be" comment="milleleaf node dfebfe1e-d187-56c3-8d9d-54b676ff96be">Recycling!$BS$166</definedName>
    <definedName name="ox_dff143c5_63cc_5d0b_964a_1edd27b69cf0" comment="milleleaf node dff143c5-63cc-5d0b-964a-1edd27b69cf0">'Use Phase'!$AI$264</definedName>
    <definedName name="ox_dff39d7e_c000_5b01_8600_9b941f486479" comment="milleleaf node dff39d7e-c000-5b01-8600-9b941f486479">'Heat map article'!$AA$136</definedName>
    <definedName name="ox_dff6c09a_12ba_5851_933e_223acea87db8" comment="milleleaf node dff6c09a-12ba-5851-933e-223acea87db8">Recycling!$BA$157</definedName>
    <definedName name="ox_dff8ee94_1cdd_55b6_9e68_b008cad372da" comment="milleleaf node dff8ee94-1cdd-55b6-9e68-b008cad372da">'Heat map article'!$D$107</definedName>
    <definedName name="ox_dfff29a7_d6bf_50bc_a80c_1b494eb29b5a" comment="milleleaf node dfff29a7-d6bf-50bc-a80c-1b494eb29b5a">Whisker_Sens!$D$11</definedName>
    <definedName name="ox_e003bda2_1c95_5c28_8ea0_4f8a5d3cdb1f" comment="milleleaf node e003bda2-1c95-5c28-8ea0-4f8a5d3cdb1f">Production!$P$151</definedName>
    <definedName name="ox_e0042a56_d685_5ee4_bd2b_1987a7277ea1" comment="milleleaf node e0042a56-d685-5ee4-bd2b-1987a7277ea1">Recycling!$AQ$315</definedName>
    <definedName name="ox_e0051283_66b1_5126_a0f1_e00128e0e851" comment="milleleaf node e0051283-66b1-5126-a0f1-e00128e0e851">'Use Phase'!$AG$274</definedName>
    <definedName name="ox_e005ae57_224c_5009_bcac_7f04454819d1" comment="milleleaf node e005ae57-224c-5009-bcac-7f04454819d1">Recycling!$J$199</definedName>
    <definedName name="ox_e00b805d_b1d0_5abe_b414_21860edb395b" comment="milleleaf node e00b805d-b1d0-5abe-b414-21860edb395b">'Heat map article'!$AO$28</definedName>
    <definedName name="ox_e00bd5be_6606_5078_9f10_1a2448035302" comment="milleleaf node e00bd5be-6606-5078-9f10-1a2448035302">'Use Phase'!$L$170</definedName>
    <definedName name="ox_e011c4de_5fdc_5750_a4f9_fecd53e5c16c" comment="milleleaf node e011c4de-5fdc-5750-a4f9-fecd53e5c16c">Graphs!$G$28</definedName>
    <definedName name="ox_e012ac41_fa28_51eb_885a_3da7b58dc00c" comment="milleleaf node e012ac41-fa28-51eb-885a-3da7b58dc00c">Production!$H$110</definedName>
    <definedName name="ox_e0138d96_d058_57df_ae81_e8ca9a72cdf5" comment="milleleaf node e0138d96-d058-57df-ae81-e8ca9a72cdf5">'Heat map article'!$AH$49</definedName>
    <definedName name="ox_e014fc6b_26ec_5acf_86c1_366d0b25b0d6" comment="milleleaf node e014fc6b-26ec-5acf-86c1-366d0b25b0d6">'Use Phase_Grid'!$L$26</definedName>
    <definedName name="ox_e016a26c_0e85_50f6_9e42_249a93999b0b" comment="milleleaf node e016a26c-0e85-50f6-9e42-249a93999b0b">'Use Phase'!$S$348</definedName>
    <definedName name="ox_e01a19c6_31aa_561d_857f_ce79bf9bf568" comment="milleleaf node e01a19c6-31aa-561d-857f-ce79bf9bf568">'Use Phase_Grid'!$W$203</definedName>
    <definedName name="ox_e01b4576_d89d_5da9_861b_cfaabcfe1184" comment="milleleaf node e01b4576-d89d-5da9-861b-cfaabcfe1184">'Use Phase'!$M$96</definedName>
    <definedName name="ox_e01ba6e3_30ae_5a9e_9362_5ed3f2ef9ee5" comment="milleleaf node e01ba6e3-30ae-5a9e-9362-5ed3f2ef9ee5">'Use Phase'!$P$335</definedName>
    <definedName name="ox_e01f74b3_6c29_529c_9456_8a29e2dfc1a2" comment="milleleaf node e01f74b3-6c29-529c-9456-8a29e2dfc1a2">'Use Phase_Grid'!$Q$112</definedName>
    <definedName name="ox_e0230b67_7062_5ba5_bfec_69d9f7dcdfcd" comment="milleleaf node e0230b67-7062-5ba5-bfec-69d9f7dcdfcd">Resume_SensAnal!$K$128</definedName>
    <definedName name="ox_e02cf0e0_dfc2_5c8f_beee_3aff9c605314" comment="milleleaf node e02cf0e0-dfc2-5c8f-beee-3aff9c605314">Recycling!$AD$106</definedName>
    <definedName name="ox_e02e51a7_88ae_5518_a8e2_649a896dd943" comment="milleleaf node e02e51a7-88ae-5518-a8e2-649a896dd943">'Heat map article'!$AF$73</definedName>
    <definedName name="ox_e0316bbd_9c70_5bf6_9818_8cf9eefa716c" comment="milleleaf node e0316bbd-9c70-5bf6-9818-8cf9eefa716c">'Use Phase_Grid'!$T$217</definedName>
    <definedName name="ox_e032a00d_8bad_5be7_8073_839d4d3c0acb" comment="milleleaf node e032a00d-8bad-5be7-8073-839d4d3c0acb">Recycling!$AT$311</definedName>
    <definedName name="ox_e038729a_a9ef_5b07_bf92_283aa9c76ef6" comment="milleleaf node e038729a-a9ef-5b07-bf92-283aa9c76ef6">Production!$G$233</definedName>
    <definedName name="ox_e039468d_104f_58e5_8913_fd57ed413a24" comment="milleleaf node e039468d-104f-58e5-8913-fd57ed413a24">Production!$BE$205</definedName>
    <definedName name="ox_e0457d8f_e5a8_5942_901f_3f60e16290fc" comment="milleleaf node e0457d8f-e5a8-5942-901f-3f60e16290fc">Whisker_Sens!$B$46</definedName>
    <definedName name="ox_e0495705_676f_54d0_8347_1df3db29f64d" comment="milleleaf node e0495705-676f-54d0-8347-1df3db29f64d">Production!$L$63</definedName>
    <definedName name="ox_e049d2ac_9ee7_54de_8208_d25b5bf451c4" comment="milleleaf node e049d2ac-9ee7-54de-8208-d25b5bf451c4">Graphs!$K$46</definedName>
    <definedName name="ox_e04dd30b_1fc1_5d8e_9765_f8a948769bc3" comment="milleleaf node e04dd30b-1fc1-5d8e-9765-f8a948769bc3">'Use Phase'!$L$239</definedName>
    <definedName name="ox_e04e18a6_d11f_5a35_a055_79ce81257664" comment="milleleaf node e04e18a6-d11f-5a35-a055-79ce81257664">Whisker_Sens!$E$35</definedName>
    <definedName name="ox_e04ff098_66e9_5ec8_a0a8_9f55dd5e3632" comment="milleleaf node e04ff098-66e9-5ec8-a0a8-9f55dd5e3632">'Heat map article'!$AO$41</definedName>
    <definedName name="ox_e0520f3d_0c43_546c_9083_e60364676fe4" comment="milleleaf node e0520f3d-0c43-546c-9083-e60364676fe4">'Use Phase'!$AF$247</definedName>
    <definedName name="ox_e05255e1_f7c1_5341_9136_05e4189dd41f" comment="milleleaf node e05255e1-f7c1-5341-9136-05e4189dd41f">'Use Phase'!$S$276</definedName>
    <definedName name="ox_e053a5da_8a5a_54d4_8198_124a78778382" comment="milleleaf node e053a5da-8a5a-54d4-8198-124a78778382">'Heat map article'!$AX$37</definedName>
    <definedName name="ox_e05486d4_7c89_5ded_965e_22b3fa846bc7" comment="milleleaf node e05486d4-7c89-5ded-965e-22b3fa846bc7">'Heat map article'!$AF$30</definedName>
    <definedName name="ox_e0566d6b_b22c_567a_a25b_84bcc525f93f" comment="milleleaf node e0566d6b-b22c-567a-a25b-84bcc525f93f">'Use Phase'!$L$218</definedName>
    <definedName name="ox_e0568dcd_59ce_58a6_a610_e3eaad00dbd9" comment="milleleaf node e0568dcd-59ce-58a6-a610-e3eaad00dbd9">'Use Phase'!$S$195</definedName>
    <definedName name="ox_e059ceb0_a470_5e05_9903_f40c01302f9c" comment="milleleaf node e059ceb0-a470-5e05-9903-f40c01302f9c">'Use Phase'!$AI$315</definedName>
    <definedName name="ox_e05e0da1_46e1_5576_ba8b_953ff8eaa3c4" comment="milleleaf node e05e0da1-46e1-5576-ba8b-953ff8eaa3c4">Production!$AZ$13</definedName>
    <definedName name="ox_e0604c96_bb68_5fe1_bc40_ed443d98d626" comment="milleleaf node e0604c96-bb68-5fe1-bc40-ed443d98d626">Production!$AK$184</definedName>
    <definedName name="ox_e0627835_42f1_5b00_8b51_a84da4af4530" comment="milleleaf node e0627835-42f1-5b00-8b51-a84da4af4530">'Use Phase'!$T$152</definedName>
    <definedName name="ox_e065480a_a688_5e44_99a9_b53ee4e1ae48" comment="milleleaf node e065480a-a688-5e44-99a9-b53ee4e1ae48">Resume_SensAnal!$E$84</definedName>
    <definedName name="ox_e069201f_cc4a_556f_8923_e60e9cd0b364" comment="milleleaf node e069201f-cc4a-556f-8923-e60e9cd0b364">Resume_SensAnal!$AF$58</definedName>
    <definedName name="ox_e0693600_f300_525c_aecf_cb2c3654dccf" comment="milleleaf node e0693600-f300-525c-aecf-cb2c3654dccf">Production!$AG$196</definedName>
    <definedName name="ox_e06b3cc5_363d_53de_9c4a_fbbed33575d5" comment="milleleaf node e06b3cc5-363d-53de-9c4a-fbbed33575d5">'Use Phase'!$L$148</definedName>
    <definedName name="ox_e06b63e6_a47f_5687_a592_f2b760fc65c2" comment="milleleaf node e06b63e6-a47f-5687-a592-f2b760fc65c2">'Use Phase'!$O$383</definedName>
    <definedName name="ox_e06ba662_8943_55ae_aaf7_aede5f0fd6e4" comment="milleleaf node e06ba662-8943-55ae-aaf7-aede5f0fd6e4">'Use Phase'!$AK$221</definedName>
    <definedName name="ox_e06f7fbb_de0d_519e_b5f2_58a06549927e" comment="milleleaf node e06f7fbb-de0d-519e-b5f2-58a06549927e">Production!$AU$46</definedName>
    <definedName name="ox_e07261e3_605c_537b_a91d_a50451f0b71f" comment="milleleaf node e07261e3-605c-537b-a91d-a50451f0b71f">Resume_SensAnal!$AC$102</definedName>
    <definedName name="ox_e072aa8e_e1fd_506a_8708_e9017e354127" comment="milleleaf node e072aa8e-e1fd-506a-8708-e9017e354127">'Use Phase'!$K$283</definedName>
    <definedName name="ox_e075920c_371f_563e_9dca_2f9b7cf12678" comment="milleleaf node e075920c-371f-563e-9dca-2f9b7cf12678">Production!$K$73</definedName>
    <definedName name="ox_e07aa6fa_93f6_5a2f_8cdc_0fc683bd3dee" comment="milleleaf node e07aa6fa-93f6-5a2f-8cdc-0fc683bd3dee">Resume_SensAnal!$P$103</definedName>
    <definedName name="ox_e07d1915_5c70_5897_866b_120656962e47" comment="milleleaf node e07d1915-5c70-5897-866b-120656962e47">'Use Phase_Grid'!$L$63</definedName>
    <definedName name="ox_e07ee850_9254_58da_b960_cc2a6454f358" comment="milleleaf node e07ee850-9254-58da-b960-cc2a6454f358">Recycling!$AD$182</definedName>
    <definedName name="ox_e07ffe47_3c63_5f58_a85f_bd4d216ecb73" comment="milleleaf node e07ffe47-3c63-5f58-a85f-bd4d216ecb73">'Use Phase'!$AK$244</definedName>
    <definedName name="ox_e08049c5_9698_5b1d_8cfa_a2df14d3f6bc" comment="milleleaf node e08049c5-9698-5b1d-8cfa-a2df14d3f6bc">'Use Phase'!$R$30</definedName>
    <definedName name="ox_e0827528_f3e2_51cf_99d1_18f55c3ba15d" comment="milleleaf node e0827528-f3e2-51cf-99d1-18f55c3ba15d">'Heat map article'!$M$43</definedName>
    <definedName name="ox_e08d48ab_5c96_5c46_a64a_cef42fa8915f" comment="milleleaf node e08d48ab-5c96-5c46-a64a-cef42fa8915f">'Use Phase'!$F$247</definedName>
    <definedName name="ox_e0915de3_16dc_5565_bf5f_dc4b9af5eecc" comment="milleleaf node e0915de3-16dc-5565-bf5f-dc4b9af5eecc">Recycling!$L$145</definedName>
    <definedName name="ox_e0936529_4d94_5509_9f1e_906fccb29eda" comment="milleleaf node e0936529-4d94-5509-9f1e-906fccb29eda">'Use Phase'!$K$291</definedName>
    <definedName name="ox_e0959a08_845c_5ec1_99c2_cb165a707016" comment="milleleaf node e0959a08-845c-5ec1-99c2-cb165a707016">Recycling!$BJ$103</definedName>
    <definedName name="ox_e09685b7_85cb_5cf7_8779_333e0615f2b7" comment="milleleaf node e09685b7-85cb-5cf7-8779-333e0615f2b7">'Use Phase_Grid'!$V$149</definedName>
    <definedName name="ox_e09b1fb3_b173_5ca4_b114_052261299be2" comment="milleleaf node e09b1fb3-b173-5ca4-b114-052261299be2">Recycling!$J$95</definedName>
    <definedName name="ox_e09fa77b_50fa_55b5_87da_00bee80984fc" comment="milleleaf node e09fa77b-50fa-55b5-87da-00bee80984fc">Graphs!$L$24</definedName>
    <definedName name="ox_e0a2452b_be7f_5cff_8eda_4ebbb79ca66a" comment="milleleaf node e0a2452b-be7f-5cff-8eda-4ebbb79ca66a">Recycling!$AV$16</definedName>
    <definedName name="ox_e0a98dd5_6428_5ea2_bd7a_06d99ad89970" comment="milleleaf node e0a98dd5-6428-5ea2-bd7a-06d99ad89970">Resume_SensAnal!$T$207</definedName>
    <definedName name="ox_e0ab971a_2552_5b9b_92ea_c21987019447" comment="milleleaf node e0ab971a-2552-5b9b-92ea-c21987019447">'Heat map article'!$H$75</definedName>
    <definedName name="ox_e0ac5e25_f671_57f8_9cbe_12e9c39657dd" comment="milleleaf node e0ac5e25-f671-57f8-9cbe-12e9c39657dd">Whisker_Sens!$C$24</definedName>
    <definedName name="ox_e0ae7c74_5565_568b_b83a_c3979dedb960" comment="milleleaf node e0ae7c74-5565-568b-b83a-c3979dedb960">Resume_SensAnal!$F$133</definedName>
    <definedName name="ox_e0b08b89_06a2_5c5f_9436_7176e0e5536b" comment="milleleaf node e0b08b89-06a2-5c5f-9436-7176e0e5536b">'Heat map article'!$AF$108</definedName>
    <definedName name="ox_e0b9050c_3380_50f1_b224_2bb97488addc" comment="milleleaf node e0b9050c-3380-50f1-b224-2bb97488addc">Resume_SensAnal!$T$163</definedName>
    <definedName name="ox_e0b90f22_a27f_5a4c_acaa_faf955e4efed" comment="milleleaf node e0b90f22-a27f-5a4c-acaa-faf955e4efed">Production!$V$19</definedName>
    <definedName name="ox_e0bbf8e5_dfe5_59a0_9815_8ebcbe107c2e" comment="milleleaf node e0bbf8e5-dfe5-59a0-9815-8ebcbe107c2e">'Heat map article'!$Z$92</definedName>
    <definedName name="ox_e0bc9724_2129_5b90_8252_f905ca62e33a" comment="milleleaf node e0bc9724-2129-5b90-8252-f905ca62e33a">'Use Phase'!$AL$204</definedName>
    <definedName name="ox_e0bcc75d_633b_5801_a0c3_f8842e4468cb" comment="milleleaf node e0bcc75d-633b-5801-a0c3-f8842e4468cb">Production!$L$67</definedName>
    <definedName name="ox_e0be8f1b_454a_5f85_a94d_1f01f354a952" comment="milleleaf node e0be8f1b-454a-5f85-a94d-1f01f354a952">Recycling!$BM$310</definedName>
    <definedName name="ox_e0bfd366_ba14_5b03_9cd7_5ac05f60f80e" comment="milleleaf node e0bfd366-ba14-5b03-9cd7-5ac05f60f80e">'Use Phase'!$AF$336</definedName>
    <definedName name="ox_e0c010eb_b3c1_5ae1_8496_131b9d2c9696" comment="milleleaf node e0c010eb-b3c1-5ae1-8496-131b9d2c9696">'Heat map article'!$C$32</definedName>
    <definedName name="ox_e0c0cc5f_92cf_5de3_aa7e_ceeeeb01ba70" comment="milleleaf node e0c0cc5f-92cf-5de3-aa7e-ceeeeb01ba70">Recycling!$AK$84</definedName>
    <definedName name="ox_e0c308ba_0282_5f57_ad59_2157380927d9" comment="milleleaf node e0c308ba-0282-5f57-ad59-2157380927d9">Recycling!$AX$144</definedName>
    <definedName name="ox_e0c353bb_02e1_58d1_a6e2_17a3d3a16d5e" comment="milleleaf node e0c353bb-02e1-58d1-a6e2-17a3d3a16d5e">'Use Phase_Grid'!$O$42</definedName>
    <definedName name="ox_e0c3e2a8_0542_5bb5_a83a_e708a9d01283" comment="milleleaf node e0c3e2a8-0542-5bb5-a83a-e708a9d01283">Whisker_Sens!$I$17</definedName>
    <definedName name="ox_e0c41458_e7bd_56d8_b6b7_6eeb18922d17" comment="milleleaf node e0c41458-e7bd-56d8-b6b7-6eeb18922d17">Resume_SensAnal!$N$67</definedName>
    <definedName name="ox_e0c65f8a_b101_5a31_90df_2beb5b650115" comment="milleleaf node e0c65f8a-b101-5a31-90df-2beb5b650115">'Use Phase'!$N$178</definedName>
    <definedName name="ox_e0c6b110_ee05_5bfb_a142_30638550a957" comment="milleleaf node e0c6b110-ee05-5bfb-a142-30638550a957">'Use Phase_Grid'!$M$207</definedName>
    <definedName name="ox_e0c6f587_71da_5a5e_8a92_da3ba33ff4fb" comment="milleleaf node e0c6f587-71da-5a5e-8a92-da3ba33ff4fb">Recycling!$S$161</definedName>
    <definedName name="ox_e0c75222_d03e_5d0f_a4bd_7f3da47fd57f" comment="milleleaf node e0c75222-d03e-5d0f-a4bd-7f3da47fd57f">Resume_SensAnal!$M$186</definedName>
    <definedName name="ox_e0c7c37a_6d78_5acf_8eef_5e7f507db21b" comment="milleleaf node e0c7c37a-6d78-5acf-8eef-5e7f507db21b">Recycling!$J$109</definedName>
    <definedName name="ox_e0c9adef_e6da_5f7a_8c5a_37ab7c0c6ec3" comment="milleleaf node e0c9adef-e6da-5f7a-8c5a-37ab7c0c6ec3">Production!$H$27</definedName>
    <definedName name="ox_e0d00805_0a8b_5006_aabf_5901ad531d8f" comment="milleleaf node e0d00805-0a8b-5006-aabf-5901ad531d8f">'Heat map article'!$G$36</definedName>
    <definedName name="ox_e0d11c59_f9db_59e9_b452_b054e5ef0ab3" comment="milleleaf node e0d11c59-f9db-59e9-b452-b054e5ef0ab3">'Use Phase'!$K$189</definedName>
    <definedName name="ox_e0d2acf5_b28f_59e9_b0db_fb797e7d6559" comment="milleleaf node e0d2acf5-b28f-59e9-b0db-fb797e7d6559">Graphs!$F$28</definedName>
    <definedName name="ox_e0d2f52a_3315_5f7c_ba93_7c8dbe6db878" comment="milleleaf node e0d2f52a-3315-5f7c-ba93-7c8dbe6db878">'Use Phase'!$M$374</definedName>
    <definedName name="ox_e0d440f1_5bee_516d_8fdb_fcb1442a451a" comment="milleleaf node e0d440f1-5bee-516d-8fdb-fcb1442a451a">'Heat map article'!$R$17</definedName>
    <definedName name="ox_e0d4a6b7_df48_5a94_bdd5_8c084a7958e3" comment="milleleaf node e0d4a6b7-df48-5a94-bdd5-8c084a7958e3">'Use Phase'!$AJ$293</definedName>
    <definedName name="ox_e0d75fcb_15e3_548e_995a_8cb30cec3714" comment="milleleaf node e0d75fcb-15e3-548e-995a-8cb30cec3714">'Use Phase'!$S$240</definedName>
    <definedName name="ox_e0d77dfa_20f3_57c3_9af6_6c53fa752e70" comment="milleleaf node e0d77dfa-20f3-57c3-9af6-6c53fa752e70">'Heat map article'!$R$84</definedName>
    <definedName name="ox_e0d7c13f_6480_5554_8fcf_0be84096c2c2" comment="milleleaf node e0d7c13f-6480-5554-8fcf-0be84096c2c2">Production!$BF$182</definedName>
    <definedName name="ox_e0db84e0_afd7_5383_8790_2530aa5bd68e" comment="milleleaf node e0db84e0-afd7-5383-8790-2530aa5bd68e">Resume_SensAnal!$AE$40</definedName>
    <definedName name="ox_e0dde6dd_cbde_59ce_819b_6a6aa06ba701" comment="milleleaf node e0dde6dd-cbde-59ce-819b-6a6aa06ba701">Production!$L$61</definedName>
    <definedName name="ox_e0de0ee7_a0ad_5107_8984_c9857870987b" comment="milleleaf node e0de0ee7-a0ad-5107-8984-c9857870987b">'Heat map article'!$X$149</definedName>
    <definedName name="ox_e0e070e7_095f_5b4b_925c_819be68d428d" comment="milleleaf node e0e070e7-095f-5b4b-925c-819be68d428d">'Use Phase_Grid'!$S$135</definedName>
    <definedName name="ox_e0e13024_8cdd_5f17_b2c5_04bc1976a820" comment="milleleaf node e0e13024-8cdd-5f17-b2c5-04bc1976a820">Resume_SensAnal!$O$87</definedName>
    <definedName name="ox_e0e16de5_5eb7_5084_b1a4_25de90ba817b" comment="milleleaf node e0e16de5-5eb7-5084-b1a4-25de90ba817b">Graphs!$F$40</definedName>
    <definedName name="ox_e0e18110_8870_521c_80a1_64441e99fd8a" comment="milleleaf node e0e18110-8870-521c-80a1-64441e99fd8a">Recycling!$AW$161</definedName>
    <definedName name="ox_e0e4948a_c7f2_5aa5_be3c_2f41b9f29833" comment="milleleaf node e0e4948a-c7f2-5aa5-be3c-2f41b9f29833">'Use Phase'!$P$131</definedName>
    <definedName name="ox_e0ea57dd_618b_5b28_b130_792be0a6f377" comment="milleleaf node e0ea57dd-618b-5b28-b130-792be0a6f377">Resume_SensAnal!$Q$46</definedName>
    <definedName name="ox_e0eb0588_655f_5eed_9cc5_42ecc6322f7b" comment="milleleaf node e0eb0588-655f-5eed-9cc5-42ecc6322f7b">'Use Phase_Grid'!$O$139</definedName>
    <definedName name="ox_e0f8c067_50c6_5f4f_9659_80b839c8d940" comment="milleleaf node e0f8c067-50c6-5f4f-9659-80b839c8d940">Recycling!$U$202</definedName>
    <definedName name="ox_e0f98832_d00b_5824_8518_8901f79e882c" comment="milleleaf node e0f98832-d00b-5824-8518-8901f79e882c">'Use Phase'!$N$245</definedName>
    <definedName name="ox_e0fe8083_c1e3_5a07_b8c0_4188e0c56655" comment="milleleaf node e0fe8083-c1e3-5a07-b8c0-4188e0c56655">Recycling!$AO$110</definedName>
    <definedName name="ox_e0ffe682_27f7_5a3d_8a83_3454a5e05f23" comment="milleleaf node e0ffe682-27f7-5a3d-8a83-3454a5e05f23">Production!$L$16</definedName>
    <definedName name="ox_e100293f_0f47_5862_a6ac_63c2e4e430e9" comment="milleleaf node e100293f-0f47-5862-a6ac-63c2e4e430e9">'Use Phase'!$Q$300</definedName>
    <definedName name="ox_e1006f71_f8d1_528f_bd29_f51fd7b00b02" comment="milleleaf node e1006f71-f8d1-528f-bd29-f51fd7b00b02">'Heat map article'!$AN$24</definedName>
    <definedName name="ox_e107f2ae_4350_5877_8709_51031ebc15ec" comment="milleleaf node e107f2ae-4350-5877-8709-51031ebc15ec">Resume_SensAnal!$H$16</definedName>
    <definedName name="ox_e109111a_fd0d_5fc1_8a35_2b98e15cfbea" comment="milleleaf node e109111a-fd0d-5fc1-8a35-2b98e15cfbea">'Heat map article'!$E$109</definedName>
    <definedName name="ox_e10cb656_eece_5313_b946_dc8b831d230d" comment="milleleaf node e10cb656-eece-5313-b946-dc8b831d230d">'Use Phase_Grid'!$O$191</definedName>
    <definedName name="ox_e10e2b88_4586_57c6_9994_f6ca2e3e1688" comment="milleleaf node e10e2b88-4586-57c6-9994-f6ca2e3e1688">'Use Phase'!$AH$313</definedName>
    <definedName name="ox_e11142d1_509c_54cb_8802_3fecaf988510" comment="milleleaf node e11142d1-509c-54cb-8802-3fecaf988510">'Use Phase_Grid'!$J$151</definedName>
    <definedName name="ox_e1144268_b469_58b3_869f_b9f9a6796122" comment="milleleaf node e1144268-b469-58b3-869f-b9f9a6796122">'Heat map article'!$Z$57</definedName>
    <definedName name="ox_e114c51a_ffc1_5fd0_8436_3ae995134cbe" comment="milleleaf node e114c51a-ffc1-5fd0-8436-3ae995134cbe">Resume_SensAnal!$M$196</definedName>
    <definedName name="ox_e11752ee_53e0_5307_8487_dd741ca8fd49" comment="milleleaf node e11752ee-53e0-5307-8487-dd741ca8fd49">Resume_SensAnal!$N$195</definedName>
    <definedName name="ox_e1183428_0387_5420_abfd_8be6c221edcb" comment="milleleaf node e1183428-0387-5420-abfd-8be6c221edcb">Production!$W$72</definedName>
    <definedName name="ox_e11bf273_2740_5bd6_95d7_a973d1cb6476" comment="milleleaf node e11bf273-2740-5bd6-95d7-a973d1cb6476">Resume_SensAnal!$F$41</definedName>
    <definedName name="ox_e11e3fa1_3fb6_50f7_9301_ce837e3efe83" comment="milleleaf node e11e3fa1-3fb6-50f7-9301-ce837e3efe83">'Use Phase'!$AE$280</definedName>
    <definedName name="ox_e125d735_0c9f_5358_9129_64f1d075859b" comment="milleleaf node e125d735-0c9f-5358-9129-64f1d075859b">'Heat map article'!$J$55</definedName>
    <definedName name="ox_e1284ee1_7da0_5221_b52c_73ad1ce63aff" comment="milleleaf node e1284ee1-7da0-5221-b52c-73ad1ce63aff">Resume_SensAnal!$G$186</definedName>
    <definedName name="ox_e12a0d9e_95dd_558b_8db8_6a3888ef0f36" comment="milleleaf node e12a0d9e-95dd-558b-8db8-6a3888ef0f36">'Heat map article'!$F$98</definedName>
    <definedName name="ox_e12b0741_ca50_5711_9c0f_923ebec600e5" comment="milleleaf node e12b0741-ca50-5711-9c0f-923ebec600e5">Production!$M$164</definedName>
    <definedName name="ox_e12b134b_99f2_5335_b925_39dce0532015" comment="milleleaf node e12b134b-99f2-5335-b925-39dce0532015">'Use Phase'!$AK$188</definedName>
    <definedName name="ox_e12ff6c3_d558_5105_8072_953d1aab7230" comment="milleleaf node e12ff6c3-d558-5105-8072-953d1aab7230">'Heat map article'!$AD$74</definedName>
    <definedName name="ox_e131f6f1_b802_5fa3_8138_f815fd5105c4" comment="milleleaf node e131f6f1-b802-5fa3-8138-f815fd5105c4">Resume_SensAnal!$S$23</definedName>
    <definedName name="ox_e13266c1_3719_5a01_8e57_d839895f7ee7" comment="milleleaf node e13266c1-3719-5a01-8e57-d839895f7ee7">Resume_SensAnal!$K$104</definedName>
    <definedName name="ox_e132a42b_ecd3_52fc_b481_fdfcebcb1c6a" comment="milleleaf node e132a42b-ecd3-52fc-b481-fdfcebcb1c6a">'Use Phase'!$U$330</definedName>
    <definedName name="ox_e1337259_882a_51f3_ae95_a4ac792b5a68" comment="milleleaf node e1337259-882a-51f3-ae95-a4ac792b5a68">'Use Phase'!$G$59</definedName>
    <definedName name="ox_e133aaab_9327_540f_bcc9_dfb160cc9295" comment="milleleaf node e133aaab-9327-540f-bcc9-dfb160cc9295">Production!$BF$216</definedName>
    <definedName name="ox_e13afef5_5964_57c5_a37f_17e974246a93" comment="milleleaf node e13afef5-5964-57c5-a37f-17e974246a93">'Heat map article'!$O$8</definedName>
    <definedName name="ox_e13bd36d_ce4e_5881_8793_7c9c109eb1ea" comment="milleleaf node e13bd36d-ce4e-5881-8793-7c9c109eb1ea">'Heat map article'!$N$141</definedName>
    <definedName name="ox_e13f8897_63b3_5adb_a48d_fa0235e8ac39" comment="milleleaf node e13f8897-63b3-5adb-a48d-fa0235e8ac39">Resume_SensAnal!$N$206</definedName>
    <definedName name="ox_e140fae6_d269_556b_8ae9_523d1c5a64ff" comment="milleleaf node e140fae6-d269-556b-8ae9-523d1c5a64ff">Graphs!$L$46</definedName>
    <definedName name="ox_e1419bd5_85e3_5ccf_bea6_88c0c006e563" comment="milleleaf node e1419bd5-85e3-5ccf-bea6-88c0c006e563">'Use Phase_Grid'!$Q$124</definedName>
    <definedName name="ox_e1419e09_19ae_50a1_b03b_bb0455801ba4" comment="milleleaf node e1419e09-19ae-50a1-b03b-bb0455801ba4">'Use Phase_Grid'!$O$32</definedName>
    <definedName name="ox_e14f3858_b053_55c9_bd95_4e24a06e522d" comment="milleleaf node e14f3858-b053-55c9-bd95-4e24a06e522d">Recycling!$AJ$88</definedName>
    <definedName name="ox_e1502d37_9806_503b_b3f8_04ad3c34cdc3" comment="milleleaf node e1502d37-9806-503b-b3f8-04ad3c34cdc3">'Use Phase'!$M$83</definedName>
    <definedName name="ox_e1510a1a_f1c3_53ee_a333_c26f91de80a9" comment="milleleaf node e1510a1a-f1c3-53ee-a333-c26f91de80a9">Resume_SensAnal!$L$183</definedName>
    <definedName name="ox_e154ee51_be05_5b74_80c9_a4332bc3f2e1" comment="milleleaf node e154ee51-be05-5b74-80c9-a4332bc3f2e1">'Heat map article'!$AJ$90</definedName>
    <definedName name="ox_e158c28f_ab0f_5955_9f3d_334f1219b4e3" comment="milleleaf node e158c28f-ab0f-5955-9f3d-334f1219b4e3">Recycling!$BO$325</definedName>
    <definedName name="ox_e15bbccf_ea1e_5803_bdc0_249387bfd4f1" comment="milleleaf node e15bbccf-ea1e-5803-bdc0-249387bfd4f1">'Heat map article'!$R$32</definedName>
    <definedName name="ox_e15d4f76_0279_5815_9f4e_33a5c1eb4058" comment="milleleaf node e15d4f76-0279-5815-9f4e-33a5c1eb4058">'Use Phase'!$W$316</definedName>
    <definedName name="ox_e161399e_c1d0_58ac_831e_c3d658baab37" comment="milleleaf node e161399e-c1d0-58ac-831e-c3d658baab37">Recycling!$BL$332</definedName>
    <definedName name="ox_e16285eb_11aa_5213_8175_37674a2536eb" comment="milleleaf node e16285eb-11aa-5213-8175-37674a2536eb">'Use Phase_Grid'!$Q$239</definedName>
    <definedName name="ox_e163e896_c468_527c_b86a_67038f796eb4" comment="milleleaf node e163e896-c468-527c-b86a-67038f796eb4">Whisker_Sens!$D$51</definedName>
    <definedName name="ox_e17013cc_917f_57d8_a169_5c7f0f7dd7a0" comment="milleleaf node e17013cc-917f-57d8-a169-5c7f0f7dd7a0">'Use Phase'!$W$321</definedName>
    <definedName name="ox_e172ea45_ed1d_5729_98ea_e604f37c4d84" comment="milleleaf node e172ea45-ed1d-5729-98ea-e604f37c4d84">Production!$K$131</definedName>
    <definedName name="ox_e17599ee_4521_5309_b304_eeef9c97ddd5" comment="milleleaf node e17599ee-4521-5309-b304-eeef9c97ddd5">'Heat map article'!$AL$24</definedName>
    <definedName name="ox_e1820e3d_328d_5654_bfd5_edf001875dad" comment="milleleaf node e1820e3d-328d-5654-bfd5-edf001875dad">Recycling!$H$96</definedName>
    <definedName name="ox_e18467aa_199b_53a5_8a52_43281f8a5b07" comment="milleleaf node e18467aa-199b-53a5-8a52-43281f8a5b07">Resume_SensAnal!$T$44</definedName>
    <definedName name="ox_e186d773_6168_5ab0_88e6_9a07ddaa0956" comment="milleleaf node e186d773-6168-5ab0-88e6-9a07ddaa0956">'Use Phase_Grid'!$P$51</definedName>
    <definedName name="ox_e189b549_09d5_5a62_8f3e_3690079c65fa" comment="milleleaf node e189b549-09d5-5a62-8f3e-3690079c65fa">'Use Phase_Grid'!$V$205</definedName>
    <definedName name="ox_e189f498_c6eb_5274_85df_a4867ed563a2" comment="milleleaf node e189f498-c6eb-5274-85df-a4867ed563a2">Recycling!$F$146</definedName>
    <definedName name="ox_e18a314a_b7d2_59d1_8daa_e8c5828ddc03" comment="milleleaf node e18a314a-b7d2-59d1-8daa-e8c5828ddc03">'Use Phase'!$K$232</definedName>
    <definedName name="ox_e18b1094_e8cc_56d8_bb51_797c93758ba0" comment="milleleaf node e18b1094-e8cc-56d8-bb51-797c93758ba0">Production!$AN$87</definedName>
    <definedName name="ox_e18b2feb_aad4_5cf3_9f2f_ba99b9164631" comment="milleleaf node e18b2feb-aad4-5cf3-9f2f-ba99b9164631">Resume_SensAnal!$F$123</definedName>
    <definedName name="ox_e18bb3f1_1068_5019_b4d6_c2b13afc13a3" comment="milleleaf node e18bb3f1-1068-5019-b4d6-c2b13afc13a3">'Use Phase_Grid'!$L$243</definedName>
    <definedName name="ox_e18cb12b_ba1f_5437_b6be_68fa8bd23144" comment="milleleaf node e18cb12b-ba1f-5437-b6be-68fa8bd23144">'Heat map article'!$U$61</definedName>
    <definedName name="ox_e18cffe3_8f9e_50c8_8b58_8a6490591417" comment="milleleaf node e18cffe3-8f9e-50c8-8b58-8a6490591417">'Use Phase'!$U$188</definedName>
    <definedName name="ox_e18fc213_fc0f_5a2d_942a_66d747047a20" comment="milleleaf node e18fc213-fc0f-5a2d-942a-66d747047a20">'Use Phase_Grid'!$W$199</definedName>
    <definedName name="ox_e192120f_a86c_5d95_948f_799317d74616" comment="milleleaf node e192120f-a86c-5d95-948f-799317d74616">Resume_SensAnal!$F$40</definedName>
    <definedName name="ox_e1922cef_c8c7_5e60_89e9_aa40372d5ec1" comment="milleleaf node e1922cef-c8c7-5e60-89e9-aa40372d5ec1">'Use Phase'!$T$275</definedName>
    <definedName name="ox_e1926a19_e0c7_599d_a1bd_c5fa6480242f" comment="milleleaf node e1926a19-e0c7-599d-a1bd-c5fa6480242f">Whisker_Sens!$E$52</definedName>
    <definedName name="ox_e1946d37_31f0_56a9_8b4e_e8b783be7d92" comment="milleleaf node e1946d37-31f0-56a9-8b4e-e8b783be7d92">Production!$BG$18</definedName>
    <definedName name="ox_e19547e2_f6ed_57c2_b756_1798ff3cb9f6" comment="milleleaf node e19547e2-f6ed-57c2-b756-1798ff3cb9f6">Resume_SensAnal!$AC$87</definedName>
    <definedName name="ox_e19654c4_9dc7_58f2_8610_7c035b4a044f" comment="milleleaf node e19654c4-9dc7-58f2-8610-7c035b4a044f">Recycling!$BL$320</definedName>
    <definedName name="ox_e1967a1d_3cbc_52f9_85d4_6f00efe6c0b3" comment="milleleaf node e1967a1d-3cbc-52f9-85d4-6f00efe6c0b3">Production!$AK$187</definedName>
    <definedName name="ox_e196a4af_6a20_5043_9542_7ac82868c2b7" comment="milleleaf node e196a4af-6a20-5043-9542-7ac82868c2b7">'Use Phase'!$AH$239</definedName>
    <definedName name="ox_e196d796_43f6_57dc_a117_7a422a86ed81" comment="milleleaf node e196d796-43f6-57dc-a117-7a422a86ed81">Resume_SensAnal!$AL$106</definedName>
    <definedName name="ox_e198d56c_bb08_57d1_9200_0664a3015977" comment="milleleaf node e198d56c-bb08-57d1-9200-0664a3015977">'Heat map article'!$BA$41</definedName>
    <definedName name="ox_e1999d2c_5945_555a_bd2f_2dd05ca521d9" comment="milleleaf node e1999d2c-5945-555a-bd2f-2dd05ca521d9">Recycling!$AX$155</definedName>
    <definedName name="ox_e19b2a4f_ee83_5ff4_9604_14e998a6de07" comment="milleleaf node e19b2a4f-ee83-5ff4-9604-14e998a6de07">'Use Phase'!$O$76</definedName>
    <definedName name="ox_e19cb410_ae75_5dcb_a0e6_5b5b3fd10b32" comment="milleleaf node e19cb410-ae75-5dcb-a0e6-5b5b3fd10b32">'Use Phase'!$T$150</definedName>
    <definedName name="ox_e19d1149_6b0d_5ba9_9f67_2cc945f63d74" comment="milleleaf node e19d1149-6b0d-5ba9-9f67-2cc945f63d74">Recycling!$AY$161</definedName>
    <definedName name="ox_e1a37f4e_465c_56d4_98a2_3ea19ad1873e" comment="milleleaf node e1a37f4e-465c-56d4-98a2-3ea19ad1873e">Resume_SensAnal!$H$21</definedName>
    <definedName name="ox_e1a5f01f_fe94_5b81_ba22_fab8cffc5893" comment="milleleaf node e1a5f01f-fe94-5b81-ba22-fab8cffc5893">'Heat map article'!$AJ$124</definedName>
    <definedName name="ox_e1aa5ba0_a787_578b_b4b8_45cb19da36be" comment="milleleaf node e1aa5ba0-a787-578b-b4b8-45cb19da36be">Resume_SensAnal!$J$117</definedName>
    <definedName name="ox_e1ab2d7b_bf0e_5ddd_870d_17d3ee27f3ea" comment="milleleaf node e1ab2d7b-bf0e-5ddd-870d-17d3ee27f3ea">Resume_SensAnal!$H$102</definedName>
    <definedName name="ox_e1b0da88_634e_563e_8fa6_c88286e6037d" comment="milleleaf node e1b0da88-634e-563e-8fa6-c88286e6037d">'Use Phase'!$J$72</definedName>
    <definedName name="ox_e1b5acd6_5bcb_5541_a43c_14034fbf64eb" comment="milleleaf node e1b5acd6-5bcb-5541-a43c-14034fbf64eb">Recycling!$H$167</definedName>
    <definedName name="ox_e1b8c20f_dfb8_5807_ae3f_3b5e8004dbb1" comment="milleleaf node e1b8c20f-dfb8-5807-ae3f-3b5e8004dbb1">'Use Phase'!$C$4</definedName>
    <definedName name="ox_e1b9458b_d637_5af1_986a_7084b3614f87" comment="milleleaf node e1b9458b-d637-5af1-986a-7084b3614f87">Production!$AJ$91</definedName>
    <definedName name="ox_e1bb9aca_80a5_595f_90a8_550a35dfbb91" comment="milleleaf node e1bb9aca-80a5-595f-90a8-550a35dfbb91">'Use Phase'!$L$309</definedName>
    <definedName name="ox_e1bcde28_b9ea_542f_bd7d_a66851e728f0" comment="milleleaf node e1bcde28-b9ea-542f-bd7d-a66851e728f0">'Heat map article'!$AJ$38</definedName>
    <definedName name="ox_e1c0c06a_8276_507b_bf63_8c72216bdc59" comment="milleleaf node e1c0c06a-8276-507b-bf63-8c72216bdc59">'Heat map article'!$R$20</definedName>
    <definedName name="ox_e1c4526a_025a_553e_b678_c0688ac92c6c" comment="milleleaf node e1c4526a-025a-553e-b678-c0688ac92c6c">'Heat map article'!$AW$11</definedName>
    <definedName name="ox_e1cb80fa_7b82_55b7_b496_3cfd7500fb72" comment="milleleaf node e1cb80fa-7b82-55b7-b496-3cfd7500fb72">'Heat map article'!$AT$38</definedName>
    <definedName name="ox_e1cc08ea_efc9_52d1_acfc_3684dbde41c9" comment="milleleaf node e1cc08ea-efc9-52d1-acfc-3684dbde41c9">'Use Phase'!$U$184</definedName>
    <definedName name="ox_e1cc198c_9643_58a3_b8ac_4cd7021f6c17" comment="milleleaf node e1cc198c-9643-58a3-b8ac-4cd7021f6c17">Resume_SensAnal!$M$159</definedName>
    <definedName name="ox_e1cf0aac_6034_59ab_9535_e552b77d06c7" comment="milleleaf node e1cf0aac-6034-59ab-9535-e552b77d06c7">Resume_SensAnal!$H$149</definedName>
    <definedName name="ox_e1d324b1_066d_5096_8cce_19ceaad32189" comment="milleleaf node e1d324b1-066d-5096-8cce-19ceaad32189">'Use Phase'!$AI$204</definedName>
    <definedName name="ox_e1d356ad_5bca_5eba_8eeb_ca4d374d3786" comment="milleleaf node e1d356ad-5bca-5eba-8eeb-ca4d374d3786">'Use Phase'!$W$331</definedName>
    <definedName name="ox_e1d794d2_1fd4_50b6_bf1e_27126fd292b6" comment="milleleaf node e1d794d2-1fd4-50b6-bf1e-27126fd292b6">'Use Phase'!$W$204</definedName>
    <definedName name="ox_e1db9cbc_e48c_5213_ad74_71b0283dca7f" comment="milleleaf node e1db9cbc-e48c-5213-ad74-71b0283dca7f">Recycling!$AN$84</definedName>
    <definedName name="ox_e1e17ebf_129c_5e32_92c2_f71430c16df6" comment="milleleaf node e1e17ebf-129c-5e32-92c2-f71430c16df6">Recycling!$AC$180</definedName>
    <definedName name="ox_e1e32387_8862_5bff_81b1_8612f166f26d" comment="milleleaf node e1e32387-8862-5bff-81b1-8612f166f26d">Resume_SensAnal!$V$188</definedName>
    <definedName name="ox_e1e4057a_ebf0_577f_aa95_abe59ea8751b" comment="milleleaf node e1e4057a-ebf0-577f-aa95-abe59ea8751b">'Heat map article'!$H$66</definedName>
    <definedName name="ox_e1e419d7_de83_551e_ad7f_14266171c27e" comment="milleleaf node e1e419d7-de83-551e-ad7f-14266171c27e">'Use Phase'!$AK$256</definedName>
    <definedName name="ox_e1e5a53a_feaf_5ff8_928f_11a8fc700fd0" comment="milleleaf node e1e5a53a-feaf-5ff8-928f-11a8fc700fd0">'Heat map article'!$P$67</definedName>
    <definedName name="ox_e1e7acda_4581_5809_a479_8d1d7475ef87" comment="milleleaf node e1e7acda-4581-5809-a479-8d1d7475ef87">'Use Phase'!$L$129</definedName>
    <definedName name="ox_e1eafa3b_0358_5508_81c3_f7350e4d5c09" comment="milleleaf node e1eafa3b-0358-5508-81c3-f7350e4d5c09">Production!$AJ$57</definedName>
    <definedName name="ox_e1eb722d_4e3a_59e0_bd40_cdad85861c0e" comment="milleleaf node e1eb722d-4e3a-59e0-bd40-cdad85861c0e">'Use Phase'!$AD$271</definedName>
    <definedName name="ox_e1f423c4_8837_5be9_b1a2_0100b38d86b3" comment="milleleaf node e1f423c4-8837-5be9-b1a2-0100b38d86b3">Production!$K$132</definedName>
    <definedName name="ox_e1f4a017_2e1b_5d8c_809b_951971364e90" comment="milleleaf node e1f4a017-2e1b-5d8c-809b-951971364e90">'Heat map article'!$F$53</definedName>
    <definedName name="ox_e1f5387a_6872_5ec1_a430_97d825514261" comment="milleleaf node e1f5387a-6872-5ec1-a430-97d825514261">Recycling!$J$85</definedName>
    <definedName name="ox_e1fa05b4_25a2_5150_ad5f_695f44191b73" comment="milleleaf node e1fa05b4-25a2-5150-ad5f-695f44191b73">Production!$AL$188</definedName>
    <definedName name="ox_e202b3d9_7192_5514_b33f_48765459f324" comment="milleleaf node e202b3d9-7192-5514-b33f-48765459f324">Resume_SensAnal!$Q$76</definedName>
    <definedName name="ox_e202cef8_4449_502e_b37b_a8c5da49510a" comment="milleleaf node e202cef8-4449-502e-b37b-a8c5da49510a">Recycling!$AW$319</definedName>
    <definedName name="ox_e204791e_d953_5255_82d3_e4275ac54d4b" comment="milleleaf node e204791e-d953-5255-82d3-e4275ac54d4b">Production!$I$175</definedName>
    <definedName name="ox_e206419d_ad23_5902_8295_b44dee820237" comment="milleleaf node e206419d-ad23-5902-8295-b44dee820237">Production!$AP$41</definedName>
    <definedName name="ox_e2068f99_2265_504c_b263_a602eb859781" comment="milleleaf node e2068f99-2265-504c-b263-a602eb859781">Graphs!$Q$26</definedName>
    <definedName name="ox_e20b3f8e_b79f_5490_9ce3_649c8bbb2184" comment="milleleaf node e20b3f8e-b79f-5490-9ce3-649c8bbb2184">Recycling!$L$107</definedName>
    <definedName name="ox_e20e0357_af56_5417_b343_ddc79e12f7f9" comment="milleleaf node e20e0357-af56-5417-b343-ddc79e12f7f9">Production!$AP$5</definedName>
    <definedName name="ox_e21051d9_e07e_516f_971b_5c699c3469c3" comment="milleleaf node e21051d9-e07e-516f-971b-5c699c3469c3">'Use Phase_Grid'!$M$205</definedName>
    <definedName name="ox_e210a44a_5f08_5718_b139_66198dde4e33" comment="milleleaf node e210a44a-5f08-5718-b139-66198dde4e33">Resume_SensAnal!$AP$88</definedName>
    <definedName name="ox_e212b991_2dda_5286_a873_4f40fbe189c0" comment="milleleaf node e212b991-2dda-5286-a873-4f40fbe189c0">Production!$O$87</definedName>
    <definedName name="ox_e217f387_851d_5eb9_a26f_7891bb6846de" comment="milleleaf node e217f387-851d-5eb9-a26f-7891bb6846de">Production!$P$46</definedName>
    <definedName name="ox_e219015c_888b_5409_90a3_9ac2e611f3e3" comment="milleleaf node e219015c-888b-5409-90a3-9ac2e611f3e3">Recycling!$F$88</definedName>
    <definedName name="ox_e21a41dc_b413_59da_8c7e_3139dd4e2b51" comment="milleleaf node e21a41dc-b413-59da-8c7e-3139dd4e2b51">Production!$G$187</definedName>
    <definedName name="ox_e21b05a9_faab_533a_bdd9_0c783b69f915" comment="milleleaf node e21b05a9-faab-533a-bdd9-0c783b69f915">Recycling!$AC$182</definedName>
    <definedName name="ox_e21b690c_bfa0_592e_a2a4_630ebbe43122" comment="milleleaf node e21b690c-bfa0-592e-a2a4-630ebbe43122">Resume_SensAnal!$R$30</definedName>
    <definedName name="ox_e2234e32_21fa_5d8f_9ee7_3e23bd953f31" comment="milleleaf node e2234e32-21fa-5d8f-9ee7-3e23bd953f31">'Use Phase'!$M$187</definedName>
    <definedName name="ox_e2272905_b6d6_50c9_82a3_b99eea910ed3" comment="milleleaf node e2272905-b6d6-50c9-82a3-b99eea910ed3">Production!$Y$54</definedName>
    <definedName name="ox_e2283b73_51c5_5800_80f4_793a2b284e45" comment="milleleaf node e2283b73-51c5-5800-80f4-793a2b284e45">Production!$AJ$154</definedName>
    <definedName name="ox_e22b756b_fae9_51d6_9f7e_b4d46be63f01" comment="milleleaf node e22b756b-fae9-51d6-9f7e-b4d46be63f01">Production!$H$38</definedName>
    <definedName name="ox_e22de368_d8b4_5fa2_9551_d683c77b627e" comment="milleleaf node e22de368-d8b4-5fa2-9551-d683c77b627e">Graphs!$E$22</definedName>
    <definedName name="ox_e2352fd4_1b2a_5e05_a78f_c26aa2665c06" comment="milleleaf node e2352fd4-1b2a-5e05-a78f-c26aa2665c06">Resume_SensAnal!$F$195</definedName>
    <definedName name="ox_e236d00f_5497_5dfa_99c0_cff979cfb7b4" comment="milleleaf node e236d00f-5497-5dfa-99c0-cff979cfb7b4">'Use Phase_Grid'!$Q$84</definedName>
    <definedName name="ox_e2374d63_6f32_5df9_943e_f255c2c8514c" comment="milleleaf node e2374d63-6f32-5df9-943e-f255c2c8514c">'Use Phase'!$J$341</definedName>
    <definedName name="ox_e238dfe4_af9a_5298_8b72_5d3618ef1f5d" comment="milleleaf node e238dfe4-af9a-5298-8b72-5d3618ef1f5d">'Use Phase'!$O$101</definedName>
    <definedName name="ox_e23b7100_62ca_56ee_81a6_c4d438653f8c" comment="milleleaf node e23b7100-62ca-56ee-81a6-c4d438653f8c">'Use Phase_Grid'!$Q$223</definedName>
    <definedName name="ox_e24757f1_fc1d_5756_84e1_37eba35638f0" comment="milleleaf node e24757f1-fc1d-5756-84e1-37eba35638f0">'Use Phase'!$AG$237</definedName>
    <definedName name="ox_e24b72f5_8c2b_506a_bf53_e6a4f9b9c4e6" comment="milleleaf node e24b72f5-8c2b-506a-bf53-e6a4f9b9c4e6">Production!$AV$47</definedName>
    <definedName name="ox_e2521609_fc57_564d_a1bf_b0a428eb2042" comment="milleleaf node e2521609-fc57-564d-a1bf-b0a428eb2042">'Heat map article'!$AJ$40</definedName>
    <definedName name="ox_e2523a23_c7e8_5442_8456_2b2d852b94fd" comment="milleleaf node e2523a23-c7e8-5442-8456-2b2d852b94fd">Resume_SensAnal!$AB$64</definedName>
    <definedName name="ox_e2567e9c_bee1_531d_bff7_10e40ff4b969" comment="milleleaf node e2567e9c-bee1-531d-bff7-10e40ff4b969">'Use Phase'!$AF$175</definedName>
    <definedName name="ox_e258ad47_d4b3_5f53_bc8c_aa208cb20398" comment="milleleaf node e258ad47-d4b3-5f53-bc8c-aa208cb20398">'Heat map article'!$O$153</definedName>
    <definedName name="ox_e25c3155_0607_5614_be44_d913f70b1cc1" comment="milleleaf node e25c3155-0607-5614-be44-d913f70b1cc1">Graphs!$N$28</definedName>
    <definedName name="ox_e25d9628_708a_5977_95c2_f81b734005cc" comment="milleleaf node e25d9628-708a-5977-95c2-f81b734005cc">'Heat map article'!$G$8</definedName>
    <definedName name="ox_e2600489_c009_5dd7_8383_f380bbeb0820" comment="milleleaf node e2600489-c009-5dd7-8383-f380bbeb0820">Graphs!$I$14</definedName>
    <definedName name="ox_e260e78e_9bd8_58a3_b977_00a18eec475a" comment="milleleaf node e260e78e-9bd8-58a3-b977-00a18eec475a">'Use Phase_Grid'!$K$161</definedName>
    <definedName name="ox_e26187a4_9fa9_52af_bf3d_098729f13246" comment="milleleaf node e26187a4-9fa9-52af-bf3d-098729f13246">'Use Phase_Grid'!$F$44</definedName>
    <definedName name="ox_e2689fbe_42af_5eef_adc3_a0a68e1e46b9" comment="milleleaf node e2689fbe-42af-5eef-adc3-a0a68e1e46b9">'Heat map article'!$O$110</definedName>
    <definedName name="ox_e26b94bb_a37e_5bd8_8322_bc24510e13ec" comment="milleleaf node e26b94bb-a37e-5bd8-8322-bc24510e13ec">Resume_SensAnal!$N$162</definedName>
    <definedName name="ox_e26bb2fb_c25f_5c70_9bb7_294636c1d928" comment="milleleaf node e26bb2fb-c25f-5c70-9bb7-294636c1d928">Graphs!$H$30</definedName>
    <definedName name="ox_e26cd590_353a_596b_8afd_a16db075ae91" comment="milleleaf node e26cd590-353a-596b-8afd-a16db075ae91">Recycling!$AT$304</definedName>
    <definedName name="ox_e26ff042_f80a_547b_a9e5_2ebf8b3ea281" comment="milleleaf node e26ff042-f80a-547b-a9e5-2ebf8b3ea281">'Use Phase'!$Q$199</definedName>
    <definedName name="ox_e273bc58_defb_5397_8062_8e924fc9b01b" comment="milleleaf node e273bc58-defb-5397-8062-8e924fc9b01b">Recycling!$BD$152</definedName>
    <definedName name="ox_e274b07c_c366_5bde_b84d_7cd3310f09f3" comment="milleleaf node e274b07c-c366-5bde-b84d-7cd3310f09f3">'Use Phase_Grid'!$U$210</definedName>
    <definedName name="ox_e279cf12_fe6e_5b94_bef1_37a30d36b17c" comment="milleleaf node e279cf12-fe6e-5b94-bef1-37a30d36b17c">'Use Phase'!$Q$67</definedName>
    <definedName name="ox_e27c966d_569c_5f6d_9584_c7b22be5e67d" comment="milleleaf node e27c966d-569c-5f6d-9584-c7b22be5e67d">'Heat map article'!$X$8</definedName>
    <definedName name="ox_e27e5d9c_eeb8_5d7b_bfa4_fc5149c9cf98" comment="milleleaf node e27e5d9c-eeb8-5d7b-bfa4-fc5149c9cf98">'Use Phase'!$Q$387</definedName>
    <definedName name="ox_e27fed18_d76c_5f8c_8993_23339211e73f" comment="milleleaf node e27fed18-d76c-5f8c-8993-23339211e73f">'Heat map article'!$P$24</definedName>
    <definedName name="ox_e2800899_d8cd_531d_8040_b4c54d7edb6d" comment="milleleaf node e2800899-d8cd-531d-8040-b4c54d7edb6d">Recycling!$R$110</definedName>
    <definedName name="ox_e28410d1_3595_5d03_bb11_9a3f9f6899fe" comment="milleleaf node e28410d1-3595-5d03-bb11-9a3f9f6899fe">'Use Phase'!$L$134</definedName>
    <definedName name="ox_e2844078_a7fe_583b_87fd_0f1b0bcd6bba" comment="milleleaf node e2844078-a7fe-583b-87fd-0f1b0bcd6bba">'Use Phase'!$R$341</definedName>
    <definedName name="ox_e28682a5_a05c_5a6b_8b67_b8dcb7163790" comment="milleleaf node e28682a5-a05c-5a6b-8b67-b8dcb7163790">Resume_SensAnal!$T$123</definedName>
    <definedName name="ox_e288254b_0db0_5a81_952d_a8df005c9f86" comment="milleleaf node e288254b-0db0-5a81-952d-a8df005c9f86">Graphs!$G$26</definedName>
    <definedName name="ox_e289edf2_1a06_5705_86c4_07d346d616ae" comment="milleleaf node e289edf2-1a06-5705-86c4-07d346d616ae">Production!$Z$152</definedName>
    <definedName name="ox_e28a12de_047c_5ee1_919b_a8b67180358e" comment="milleleaf node e28a12de-047c-5ee1-919b-a8b67180358e">Resume_SensAnal!$AE$51</definedName>
    <definedName name="ox_e28b4808_5ae6_51b7_8886_eaf77ff9630c" comment="milleleaf node e28b4808-5ae6-51b7-8886-eaf77ff9630c">Recycling!$AS$328</definedName>
    <definedName name="ox_e28d4cdc_55df_5166_a907_756225b838a8" comment="milleleaf node e28d4cdc-55df-5166-a907-756225b838a8">Graphs!$I$10</definedName>
    <definedName name="ox_e2900bad_e165_54ac_84ef_94dabfef150f" comment="milleleaf node e2900bad-e165-54ac-84ef-94dabfef150f">'Heat map article'!$AA$20</definedName>
    <definedName name="ox_e29073c6_745b_5b2b_938e_0616536a60c5" comment="milleleaf node e29073c6-745b-5b2b-938e-0616536a60c5">Recycling!$P$152</definedName>
    <definedName name="ox_e2926d65_2924_59f9_8466_8a40cfa64f52" comment="milleleaf node e2926d65-2924-59f9-8466-8a40cfa64f52">Production!$BO$50</definedName>
    <definedName name="ox_e295671d_6363_5639_bc7c_bde1e31225bb" comment="milleleaf node e295671d-6363-5639-bc7c-bde1e31225bb">Whisker_Sens!$D$59</definedName>
    <definedName name="ox_e296d19e_9720_55ec_a6a7_9c7aaca2aad2" comment="milleleaf node e296d19e-9720-55ec-a6a7-9c7aaca2aad2">Recycling!$P$151</definedName>
    <definedName name="ox_e29a54d1_490a_5889_8baa_427bd9abaf2c" comment="milleleaf node e29a54d1-490a-5889-8baa-427bd9abaf2c">'Use Phase'!$M$91</definedName>
    <definedName name="ox_e29c338a_d36e_59a5_ae62_fbdf72899229" comment="milleleaf node e29c338a-d36e-59a5-ae62-fbdf72899229">Resume_SensAnal!$M$210</definedName>
    <definedName name="ox_e2a22b8b_57bd_5e91_9e64_8e72773a2344" comment="milleleaf node e2a22b8b-57bd-5e91-9e64-8e72773a2344">'Use Phase'!$W$252</definedName>
    <definedName name="ox_e2a353ec_c462_513c_b20c_bff2520e12bc" comment="milleleaf node e2a353ec-c462-513c-b20c-bff2520e12bc">'Use Phase'!$N$259</definedName>
    <definedName name="ox_e2a41e52_236d_594c_9d7d_62884148497e" comment="milleleaf node e2a41e52-236d-594c-9d7d-62884148497e">'Heat map article'!$N$8</definedName>
    <definedName name="ox_e2a6490a_f408_5cd9_8ec4_7dc7e891bd7b" comment="milleleaf node e2a6490a-f408-5cd9-8ec4-7dc7e891bd7b">Production!$G$180</definedName>
    <definedName name="ox_e2a835ad_3883_50e2_a70f_7c26294c7632" comment="milleleaf node e2a835ad-3883-50e2-a70f-7c26294c7632">'Heat map article'!$D$106</definedName>
    <definedName name="ox_e2aac828_6688_5b3f_8617_57af2c6d0a70" comment="milleleaf node e2aac828-6688-5b3f-8617-57af2c6d0a70">Production!$P$186</definedName>
    <definedName name="ox_e2ab237f_2b87_5d56_8b32_d8618efa2a1c" comment="milleleaf node e2ab237f-2b87-5d56-8b32-d8618efa2a1c">'Heat map article'!$AI$104</definedName>
    <definedName name="ox_e2ae06c0_da7c_53d1_b162_60a506505544" comment="milleleaf node e2ae06c0-da7c-53d1-b162-60a506505544">'Use Phase_Grid'!$J$266</definedName>
    <definedName name="ox_e2af0ff2_c8ef_528d_83ab_5b690444c368" comment="milleleaf node e2af0ff2-c8ef-528d-83ab-5b690444c368">'Use Phase'!$K$56</definedName>
    <definedName name="ox_e2b0c1ef_eb53_5c69_be00_3577956d8677" comment="milleleaf node e2b0c1ef-eb53-5c69-be00-3577956d8677">'Use Phase'!$O$265</definedName>
    <definedName name="ox_e2b6cf7e_babb_585b_8ee9_f097d65d5944" comment="milleleaf node e2b6cf7e-babb-585b-8ee9-f097d65d5944">'Use Phase_Grid'!$J$38</definedName>
    <definedName name="ox_e2b7522c_37d2_5c35_a4dc_0fba7873c7f4" comment="milleleaf node e2b7522c-37d2-5c35-a4dc-0fba7873c7f4">'Use Phase'!$M$68</definedName>
    <definedName name="ox_e2beaf32_a3c9_5714_b552_b9b38074109e" comment="milleleaf node e2beaf32-a3c9-5714-b552-b9b38074109e">Production!$E$25</definedName>
    <definedName name="ox_e2bf429d_f4e1_5027_b403_151f8b47607b" comment="milleleaf node e2bf429d-f4e1-5027-b403-151f8b47607b">Resume_SensAnal!$AM$35</definedName>
    <definedName name="ox_e2c71bbc_58c8_51b9_973e_83c0fcd91d25" comment="milleleaf node e2c71bbc-58c8-51b9-973e-83c0fcd91d25">Graphs!$O$32</definedName>
    <definedName name="ox_e2d06ce4_39fb_5069_aa2c_7ab6252d1acc" comment="milleleaf node e2d06ce4-39fb-5069-aa2c-7ab6252d1acc">Production!$AT$155</definedName>
    <definedName name="ox_e2d1a1f2_ded5_5fef_82f7_d41110c65bc5" comment="milleleaf node e2d1a1f2-ded5-5fef-82f7-d41110c65bc5">Production!$G$147</definedName>
    <definedName name="ox_e2d21da5_ab8c_5bb8_b833_fad3a7d744a4" comment="milleleaf node e2d21da5-ab8c-5bb8-b833-fad3a7d744a4">'Use Phase'!$L$36</definedName>
    <definedName name="ox_e2da8056_8fc4_5b40_9e4a_38f31fcd24f8" comment="milleleaf node e2da8056-8fc4-5b40-9e4a-38f31fcd24f8">'Use Phase_Grid'!$P$207</definedName>
    <definedName name="ox_e2dd70b0_9679_53bc_966c_43c5508c7273" comment="milleleaf node e2dd70b0-9679-53bc-966c-43c5508c7273">Resume_SensAnal!$L$195</definedName>
    <definedName name="ox_e2ddc3c4_118c_53a1_a003_87f9990c241e" comment="milleleaf node e2ddc3c4-118c-53a1-a003-87f9990c241e">'Use Phase'!$V$157</definedName>
    <definedName name="ox_e2dff9fc_0268_5803_812e_5101157a88c5" comment="milleleaf node e2dff9fc-0268-5803-812e-5101157a88c5">'Heat map article'!$C$125</definedName>
    <definedName name="ox_e2e441e9_b7b3_5c1d_b6d5_02d293b8b319" comment="milleleaf node e2e441e9-b7b3-5c1d-b6d5-02d293b8b319">'Use Phase'!$O$293</definedName>
    <definedName name="ox_e2e5ab0b_1bd1_5e77_8a75_335fa94af0ee" comment="milleleaf node e2e5ab0b-1bd1-5e77-8a75-335fa94af0ee">'Use Phase'!$P$95</definedName>
    <definedName name="ox_e2e6289b_9e06_5359_b8a6_42a714190f1d" comment="milleleaf node e2e6289b-9e06-5359-b8a6-42a714190f1d">Resume_SensAnal!$S$73</definedName>
    <definedName name="ox_e2e76ae3_5e42_5906_beb7_e4c4ed0e4e9c" comment="milleleaf node e2e76ae3-5e42-5906-beb7-e4c4ed0e4e9c">Recycling!$I$112</definedName>
    <definedName name="ox_e2e7b7bc_340e_51be_9876_da0405bebb79" comment="milleleaf node e2e7b7bc-340e-51be-9876-da0405bebb79">'Heat map article'!$C$76</definedName>
    <definedName name="ox_e2e873a2_12b3_5cb3_b6b0_cf0632d8482e" comment="milleleaf node e2e873a2-12b3-5cb3-b6b0-cf0632d8482e">Resume_SensAnal!$K$18</definedName>
    <definedName name="ox_e2eaf03c_80c8_57b8_aac5_c7db0fd85883" comment="milleleaf node e2eaf03c-80c8-57b8-aac5-c7db0fd85883">'Use Phase'!$L$351</definedName>
    <definedName name="ox_e2eef4e7_6e5d_5523_b2d8_03874fa6578d" comment="milleleaf node e2eef4e7-6e5d-5523-b2d8-03874fa6578d">'Use Phase_Grid'!$N$136</definedName>
    <definedName name="ox_e2effcbc_b2c5_58fa_acbc_24fb679db407" comment="milleleaf node e2effcbc-b2c5-58fa-acbc-24fb679db407">Production!$BF$94</definedName>
    <definedName name="ox_e2f3e02a_80ee_5b15_9730_ae2a404dc9cf" comment="milleleaf node e2f3e02a-80ee-5b15-9730-ae2a404dc9cf">Recycling!$AE$110</definedName>
    <definedName name="ox_e2f3e076_5afa_5ad4_a537_9cf3b92ceb00" comment="milleleaf node e2f3e076-5afa-5ad4-a537-9cf3b92ceb00">'Heat map article'!$E$40</definedName>
    <definedName name="ox_e2f4a984_4109_5f94_b9ed_37a7ac7ac016" comment="milleleaf node e2f4a984-4109-5f94-b9ed-37a7ac7ac016">'Use Phase'!$AL$144</definedName>
    <definedName name="ox_e2f8e0f7_0770_56eb_8bd5_c465fc558732" comment="milleleaf node e2f8e0f7-0770-56eb-8bd5-c465fc558732">Resume_SensAnal!$R$59</definedName>
    <definedName name="ox_e2fe7894_4a18_5dfd_8d1d_2b5743d9d2ba" comment="milleleaf node e2fe7894-4a18-5dfd-8d1d-2b5743d9d2ba">'Heat map article'!$M$76</definedName>
    <definedName name="ox_e3039934_9c5e_581b_8fa7_438b5091acf7" comment="milleleaf node e3039934-9c5e-581b-8fa7-438b5091acf7">Production!$BQ$6</definedName>
    <definedName name="ox_e3088c7f_99c9_568a_b55b_8ad798cb6e43" comment="milleleaf node e3088c7f-99c9-568a-b55b-8ad798cb6e43">Resume_SensAnal!$Q$30</definedName>
    <definedName name="ox_e30aec3c_4360_505a_872b_384dc821ec57" comment="milleleaf node e30aec3c-4360-505a-872b-384dc821ec57">Production!$K$72</definedName>
    <definedName name="ox_e30bcb3b_1713_5a69_8b65_02e10e5b2958" comment="milleleaf node e30bcb3b-1713-5a69-8b65-02e10e5b2958">Resume_SensAnal!$AO$96</definedName>
    <definedName name="ox_e30c399d_ebaa_5cf9_84d8_7f350d916b82" comment="milleleaf node e30c399d-ebaa-5cf9-84d8-7f350d916b82">Production!$AA$217</definedName>
    <definedName name="ox_e30d314a_61ef_5fb7_a31e_8bfd545a22a2" comment="milleleaf node e30d314a-61ef-5fb7-a31e-8bfd545a22a2">'Heat map article'!$AQ$20</definedName>
    <definedName name="ox_e30daa5f_2186_5369_b93c_1ba4be1f6360" comment="milleleaf node e30daa5f-2186-5369-b93c-1ba4be1f6360">Recycling!$AW$109</definedName>
    <definedName name="ox_e310ed41_7532_5b87_b882_3f88a994230c" comment="milleleaf node e310ed41-7532-5b87-b882-3f88a994230c">'Use Phase'!$O$4</definedName>
    <definedName name="ox_e3113d4e_3517_5198_92ba_0729648b3dab" comment="milleleaf node e3113d4e-3517-5198-92ba-0729648b3dab">'Heat map article'!$AJ$101</definedName>
    <definedName name="ox_e320834b_6416_57b2_bc33_7a4f25a2b885" comment="milleleaf node e320834b-6416-57b2-bc33-7a4f25a2b885">'Use Phase'!$AF$259</definedName>
    <definedName name="ox_e323d2d1_4184_512d_b444_ac17ffdb0ddf" comment="milleleaf node e323d2d1-4184-512d-b444-ac17ffdb0ddf">'Use Phase_Grid'!$T$206</definedName>
    <definedName name="ox_e32a6fea_def6_54bc_bc80_e74d958641e8" comment="milleleaf node e32a6fea-def6-54bc-bc80-e74d958641e8">'Use Phase'!$K$371</definedName>
    <definedName name="ox_e32a9cf4_65c4_5582_a2ae_a621b26d2c1e" comment="milleleaf node e32a9cf4-65c4-5582-a2ae-a621b26d2c1e">'Use Phase'!$AK$143</definedName>
    <definedName name="ox_e32ec30c_0431_5267_a177_c2f9c7e0137a" comment="milleleaf node e32ec30c-0431-5267-a177-c2f9c7e0137a">Recycling!$AX$115</definedName>
    <definedName name="ox_e3306e83_b522_5b1b_bdfc_0be18954a9bb" comment="milleleaf node e3306e83-b522-5b1b-bdfc-0be18954a9bb">'Use Phase'!$N$64</definedName>
    <definedName name="ox_e3339d1e_4f26_5bd2_a58e_04f636c8e1d1" comment="milleleaf node e3339d1e-4f26-5bd2-a58e-04f636c8e1d1">'Use Phase'!$U$255</definedName>
    <definedName name="ox_e334b586_b3b1_5950_9ffb_ccd9c7bc0547" comment="milleleaf node e334b586-b3b1-5950-9ffb-ccd9c7bc0547">Resume_SensAnal!$AL$72</definedName>
    <definedName name="ox_e3383b79_55dc_5d57_8c92_5bfc4d8b4ae1" comment="milleleaf node e3383b79-55dc-5d57-8c92-5bfc4d8b4ae1">Recycling!$AP$304</definedName>
    <definedName name="ox_e338b87f_a713_5de9_85e8_bdc2a4e59f8f" comment="milleleaf node e338b87f-a713-5de9-85e8-bdc2a4e59f8f">'Heat map article'!$X$58</definedName>
    <definedName name="ox_e33b0a9a_f6ec_533e_b9bf_521cde53779b" comment="milleleaf node e33b0a9a-f6ec-533e-b9bf-521cde53779b">'Use Phase_Grid'!$N$124</definedName>
    <definedName name="ox_e33ba76e_13a9_5c07_9829_f30abad98d54" comment="milleleaf node e33ba76e-13a9-5c07-9829-f30abad98d54">'Use Phase'!$V$177</definedName>
    <definedName name="ox_e3418bde_93fd_54d9_9986_e133beb2b437" comment="milleleaf node e3418bde-93fd-54d9-9986-e133beb2b437">'Heat map article'!$Z$154</definedName>
    <definedName name="ox_e342c9fe_fb4f_5a93_b506_32fa0d676156" comment="milleleaf node e342c9fe-fb4f-5a93-b506-32fa0d676156">Recycling!$BJ$106</definedName>
    <definedName name="ox_e343aeb8_b937_5996_a8e3_4cb53f1bc525" comment="milleleaf node e343aeb8-b937-5996-a8e3-4cb53f1bc525">'Use Phase_Grid'!$V$171</definedName>
    <definedName name="ox_e3455558_1d39_5fe9_8a88_ba609710b8e1" comment="milleleaf node e3455558-1d39-5fe9-8a88-ba609710b8e1">'Use Phase_Grid'!$L$81</definedName>
    <definedName name="ox_e347e110_4b35_5f75_b685_6796dd49363b" comment="milleleaf node e347e110-4b35-5f75-b685-6796dd49363b">'Heat map article'!$AI$39</definedName>
    <definedName name="ox_e34bfba6_649f_5849_abb8_4515816104b4" comment="milleleaf node e34bfba6-649f-5849-abb8-4515816104b4">'Heat map article'!$H$91</definedName>
    <definedName name="ox_e34d6490_e902_5e1a_aeac_9bf018d7abc2" comment="milleleaf node e34d6490-e902-5e1a-aeac-9bf018d7abc2">Recycling!$BR$297</definedName>
    <definedName name="ox_e3508901_940d_5489_8b89_e79819a68e98" comment="milleleaf node e3508901-940d-5489-8b89-e79819a68e98">Recycling!$I$92</definedName>
    <definedName name="ox_e355c049_0236_5d48_8462_bf380ece45d8" comment="milleleaf node e355c049-0236-5d48-8462-bf380ece45d8">'Heat map article'!$AF$44</definedName>
    <definedName name="ox_e35653bb_b870_5ed8_aaf3_cb5267d8c60b" comment="milleleaf node e35653bb-b870-5ed8-aaf3-cb5267d8c60b">'Use Phase'!$C$7</definedName>
    <definedName name="ox_e35ac60f_5fe4_5b8a_812e_ff1215946883" comment="milleleaf node e35ac60f-5fe4-5b8a-812e-ff1215946883">'Heat map article'!$AX$24</definedName>
    <definedName name="ox_e35b4477_c4eb_5f61_b003_d30c6b122d4a" comment="milleleaf node e35b4477-c4eb-5f61-b003-d30c6b122d4a">'Use Phase'!$Q$360</definedName>
    <definedName name="ox_e3638b89_3a4c_57ff_96da_4a1ab6fc0896" comment="milleleaf node e3638b89-3a4c-57ff-96da-4a1ab6fc0896">Resume_SensAnal!$T$57</definedName>
    <definedName name="ox_e363fb20_7a10_52d2_9ba8_ae1f7b1ede53" comment="milleleaf node e363fb20-7a10-52d2-9ba8-ae1f7b1ede53">Recycling!$L$118</definedName>
    <definedName name="ox_e36588d6_4c32_5e1f_94e7_b45f7e11e9aa" comment="milleleaf node e36588d6-4c32-5e1f-94e7-b45f7e11e9aa">'Heat map article'!$AJ$86</definedName>
    <definedName name="ox_e366ccbe_8991_5c3a_84ef_96e8eb5c64af" comment="milleleaf node e366ccbe-8991-5c3a-84ef-96e8eb5c64af">'Use Phase'!$AD$321</definedName>
    <definedName name="ox_e36a1543_78ac_5e1d_8d47_7428b248ac39" comment="milleleaf node e36a1543-78ac-5e1d-8d47-7428b248ac39">'Heat map article'!$AJ$122</definedName>
    <definedName name="ox_e36a8f22_7d49_583d_be01_efc187157508" comment="milleleaf node e36a8f22-7d49-583d-be01-efc187157508">Production!$AK$44</definedName>
    <definedName name="ox_e3708021_14a6_5dba_b4aa_528f268bd164" comment="milleleaf node e3708021-14a6-5dba-b4aa-528f268bd164">'Heat map article'!$X$67</definedName>
    <definedName name="ox_e371b272_5b18_52a4_ab6a_8c88cbd32f58" comment="milleleaf node e371b272-5b18-52a4-ab6a-8c88cbd32f58">Recycling!$AO$106</definedName>
    <definedName name="ox_e371b529_9f7d_5a52_800d_1f3061dd6a06" comment="milleleaf node e371b529-9f7d-5a52-800d-1f3061dd6a06">'Heat map article'!$AO$22</definedName>
    <definedName name="ox_e3721547_6193_5a84_b137_0237a141c237" comment="milleleaf node e3721547-6193-5a84-b137-0237a141c237">Resume_SensAnal!$N$107</definedName>
    <definedName name="ox_e37b429d_37d1_5e63_b2f1_678e8e18c963" comment="milleleaf node e37b429d-37d1-5e63-b2f1-678e8e18c963">Resume_SensAnal!$G$46</definedName>
    <definedName name="ox_e37b6d25_1fbb_598c_95a7_fcf8742adf42" comment="milleleaf node e37b6d25-1fbb-598c-95a7-fcf8742adf42">Resume_SensAnal!$AH$93</definedName>
    <definedName name="ox_e37c9adb_9a7c_52ad_8480_253b1abda52c" comment="milleleaf node e37c9adb-9a7c-52ad-8480-253b1abda52c">'Heat map article'!$AL$30</definedName>
    <definedName name="ox_e37dfe99_f3ff_506a_b2f0_96ea3a4baefa" comment="milleleaf node e37dfe99-f3ff-506a-b2f0-96ea3a4baefa">Recycling!$AV$128</definedName>
    <definedName name="ox_e37f57b6_40d1_55d2_8b7a_c9ac841bb174" comment="milleleaf node e37f57b6-40d1-55d2-8b7a-c9ac841bb174">'Use Phase'!$V$154</definedName>
    <definedName name="ox_e383bbd4_3632_5d2e_959a_6118eff8032b" comment="milleleaf node e383bbd4-3632-5d2e-959a-6118eff8032b">Recycling!$AQ$305</definedName>
    <definedName name="ox_e384293c_dcd5_5bab_8bb3_428fa7b8afcd" comment="milleleaf node e384293c-dcd5-5bab-8bb3-428fa7b8afcd">'Use Phase'!$L$76</definedName>
    <definedName name="ox_e385dc28_51fb_542f_8902_647b92fc3815" comment="milleleaf node e385dc28-51fb-542f-8902-647b92fc3815">Graphs!$C$22</definedName>
    <definedName name="ox_e38dabd1_8684_55a3_a20a_232976c6b4dc" comment="milleleaf node e38dabd1-8684-55a3-a20a-232976c6b4dc">Recycling!$AB$181</definedName>
    <definedName name="ox_e38f6300_42c4_56f0_8594_5993f4329a17" comment="milleleaf node e38f6300-42c4-56f0-8594-5993f4329a17">'Use Phase'!$L$210</definedName>
    <definedName name="ox_e392a013_9b13_59a4_8a2f_0d04339248c5" comment="milleleaf node e392a013-9b13-59a4-8a2f-0d04339248c5">Resume_SensAnal!$M$13</definedName>
    <definedName name="ox_e395e3b0_7668_5e24_98e5_cd0fbc3095ba" comment="milleleaf node e395e3b0-7668-5e24-98e5-cd0fbc3095ba">Resume_SensAnal!$V$23</definedName>
    <definedName name="ox_e3966a10_cac1_530e_ab14_ec7558fbe9df" comment="milleleaf node e3966a10-cac1-530e-ab14-ec7558fbe9df">Resume_SensAnal!$S$167</definedName>
    <definedName name="ox_e397c25d_5884_5f46_b551_52abfdbaaad5" comment="milleleaf node e397c25d-5884-5f46-b551-52abfdbaaad5">'Use Phase'!$U$287</definedName>
    <definedName name="ox_e39ba342_815f_53af_9db3_36e606198d91" comment="milleleaf node e39ba342-815f-53af-9db3-36e606198d91">Production!$AV$53</definedName>
    <definedName name="ox_e39d9925_ceb6_5bc4_9f9a_359c5d31f4e9" comment="milleleaf node e39d9925-ceb6-5bc4-9f9a-359c5d31f4e9">'Use Phase'!$J$361</definedName>
    <definedName name="ox_e3b0de3f_5217_5b2b_9d5e_4cc444e8ff4b" comment="milleleaf node e3b0de3f-5217-5b2b-9d5e-4cc444e8ff4b">Production!$K$74</definedName>
    <definedName name="ox_e3b1c14f_54d1_59ae_9d0d_36c6b47670ed" comment="milleleaf node e3b1c14f-54d1-59ae-9d0d-36c6b47670ed">'Use Phase'!$AF$272</definedName>
    <definedName name="ox_e3b4092d_5b55_527c_b8d1_a7d009ddc023" comment="milleleaf node e3b4092d-5b55-527c-b8d1-a7d009ddc023">Resume_SensAnal!$H$65</definedName>
    <definedName name="ox_e3b6a31e_261a_5341_a2a7_2bc51882a2eb" comment="milleleaf node e3b6a31e-261a-5341-a2a7-2bc51882a2eb">Resume_SensAnal!$O$162</definedName>
    <definedName name="ox_e3be55c7_4694_598f_ad81_ec44b995621e" comment="milleleaf node e3be55c7-4694-598f-ad81-ec44b995621e">'Use Phase'!$D$8</definedName>
    <definedName name="ox_e3bf2e9c_efe8_5007_a136_a92195ff7633" comment="milleleaf node e3bf2e9c-efe8-5007-a136-a92195ff7633">'Use Phase_Grid'!$R$213</definedName>
    <definedName name="ox_e3bf466a_79eb_55bc_9e07_b807710b25f9" comment="milleleaf node e3bf466a-79eb-55bc-9e07-b807710b25f9">'Use Phase_Grid'!$B$48</definedName>
    <definedName name="ox_e3c43255_eed0_5a9b_8c1f_b09969f003db" comment="milleleaf node e3c43255-eed0-5a9b-8c1f-b09969f003db">Resume_SensAnal!$AM$128</definedName>
    <definedName name="ox_e3c5fafe_af72_5819_9cd0_ff45344095cf" comment="milleleaf node e3c5fafe-af72-5819-9cd0-ff45344095cf">Recycling!$AX$119</definedName>
    <definedName name="ox_e3c764ed_c039_5c95_b7f6_51f338cda056" comment="milleleaf node e3c764ed-c039-5c95-b7f6-51f338cda056">Recycling!$R$90</definedName>
    <definedName name="ox_e3c90a53_e0cf_5f3f_9a1f_1c54a7e9a59f" comment="milleleaf node e3c90a53-e0cf-5f3f-9a1f-1c54a7e9a59f">Recycling!$AX$328</definedName>
    <definedName name="ox_e3c970f2_fb1f_5d1c_a6f7_c10547ddc381" comment="milleleaf node e3c970f2-fb1f-5d1c-a6f7-c10547ddc381">Recycling!$T$149</definedName>
    <definedName name="ox_e3cb8f82_0c9e_5c60_ba2b_14d03936510c" comment="milleleaf node e3cb8f82-0c9e-5c60-ba2b-14d03936510c">'Use Phase_Grid'!$L$74</definedName>
    <definedName name="ox_e3ce6c27_f6d5_51dd_b050_b25855cafd75" comment="milleleaf node e3ce6c27-f6d5-51dd-b050-b25855cafd75">'Use Phase'!$T$265</definedName>
    <definedName name="ox_e3ceda01_bbef_5a52_9887_02103e78fa39" comment="milleleaf node e3ceda01-bbef-5a52-9887-02103e78fa39">Production!$M$34</definedName>
    <definedName name="ox_e3cf4b62_7390_5f1c_b361_a969f4a80858" comment="milleleaf node e3cf4b62-7390-5f1c-b361-a969f4a80858">'Use Phase'!$AJ$312</definedName>
    <definedName name="ox_e3d26236_3a81_57bd_b441_e335e493a751" comment="milleleaf node e3d26236-3a81-57bd-b441-e335e493a751">Resume_SensAnal!$O$185</definedName>
    <definedName name="ox_e3d50515_9030_5957_8ce6_c61b449b4630" comment="milleleaf node e3d50515-9030-5957-8ce6-c61b449b4630">Production!$V$9</definedName>
    <definedName name="ox_e3db54dd_cf51_5064_a142_83f16a7f49e0" comment="milleleaf node e3db54dd-cf51-5064-a142-83f16a7f49e0">'Use Phase'!$O$255</definedName>
    <definedName name="ox_e3db9856_e3d5_562f_a179_cc95ba298a09" comment="milleleaf node e3db9856-e3d5-562f-a179-cc95ba298a09">'Use Phase'!$AE$269</definedName>
    <definedName name="ox_e3dbcfc2_b89d_57d4_8a25_5d23d47cbc9f" comment="milleleaf node e3dbcfc2-b89d-57d4-8a25-5d23d47cbc9f">'Use Phase_Grid'!$N$141</definedName>
    <definedName name="ox_e3e27df1_5776_51ee_9083_18fe6809afff" comment="milleleaf node e3e27df1-5776-51ee-9083-18fe6809afff">'Use Phase_Grid'!$M$70</definedName>
    <definedName name="ox_e3e9df54_d89f_5dee_b969_c6b4be3eb897" comment="milleleaf node e3e9df54-d89f-5dee-b969-c6b4be3eb897">'Heat map article'!$AG$126</definedName>
    <definedName name="ox_e3ebe5d9_fd30_5120_8a8a_07990337d79b" comment="milleleaf node e3ebe5d9-fd30-5120-8a8a-07990337d79b">'Use Phase'!$N$6</definedName>
    <definedName name="ox_e3ebf7a0_6e5b_503d_bf6e_8030682c3d1e" comment="milleleaf node e3ebf7a0-6e5b-503d-bf6e-8030682c3d1e">'Heat map article'!$O$98</definedName>
    <definedName name="ox_e3f09115_48a7_51e6_8ac0_0e8c4f6b25e6" comment="milleleaf node e3f09115-48a7-51e6-8ac0-0e8c4f6b25e6">'Use Phase_Grid'!$K$27</definedName>
    <definedName name="ox_e3f09b46_8b42_5175_b01d_b2e276b95730" comment="milleleaf node e3f09b46-8b42-5175-b01d-b2e276b95730">'Use Phase'!$M$277</definedName>
    <definedName name="ox_e3f1f1eb_ae1d_584c_a764_30e4107d8a53" comment="milleleaf node e3f1f1eb-ae1d-584c-a764-30e4107d8a53">Recycling!$M$187</definedName>
    <definedName name="ox_e3fd83df_5fe3_57bb_9d87_4a77ac44926b" comment="milleleaf node e3fd83df-5fe3-57bb-9d87-4a77ac44926b">'Use Phase'!$J$271</definedName>
    <definedName name="ox_e401ab36_aa2f_5d9b_a612_f7d31fc76576" comment="milleleaf node e401ab36-aa2f-5d9b-a612-f7d31fc76576">Production!$AT$56</definedName>
    <definedName name="ox_e4031b1a_bb2c_5b08_8143_784ba1700841" comment="milleleaf node e4031b1a-bb2c-5b08-8143-784ba1700841">'Use Phase'!$AE$324</definedName>
    <definedName name="ox_e4091cfa_f833_5c8f_a0c4_fbefd1a25f64" comment="milleleaf node e4091cfa-f833-5c8f-a0c4-fbefd1a25f64">Resume_SensAnal!$J$30</definedName>
    <definedName name="ox_e40aa13c_7afd_5a0c_8a0f_880e475a9042" comment="milleleaf node e40aa13c-7afd-5a0c-8a0f-880e475a9042">'Heat map article'!$F$107</definedName>
    <definedName name="ox_e40f519b_d7eb_5f74_b54c_012d57d3d472" comment="milleleaf node e40f519b-d7eb-5f74-b54c-012d57d3d472">'Heat map article'!$H$121</definedName>
    <definedName name="ox_e4111463_6bcb_5fc7_b08a_1ebe0f5e0ac4" comment="milleleaf node e4111463-6bcb-5fc7-b08a-1ebe0f5e0ac4">'Heat map article'!$W$109</definedName>
    <definedName name="ox_e413df38_3733_5042_bcf3_d42dc25080aa" comment="milleleaf node e413df38-3733-5042-bcf3-d42dc25080aa">'Use Phase'!$J$217</definedName>
    <definedName name="ox_e4194dfb_e8f0_5e2b_8d51_a14872c11349" comment="milleleaf node e4194dfb-e8f0-5e2b-8d51-a14872c11349">'Heat map article'!$O$64</definedName>
    <definedName name="ox_e41de16a_7650_5058_bf63_5e4eb3efa728" comment="milleleaf node e41de16a-7650-5058-bf63-5e4eb3efa728">'Heat map article'!$AH$146</definedName>
    <definedName name="ox_e41e408d_9554_52a0_84c8_f5ad9eb9c250" comment="milleleaf node e41e408d-9554-52a0-84c8-f5ad9eb9c250">Resume_SensAnal!$O$216</definedName>
    <definedName name="ox_e420809b_32b6_5908_be36_ca293d66d073" comment="milleleaf node e420809b-32b6-5908-be36-ca293d66d073">Production!$BF$212</definedName>
    <definedName name="ox_e424dd5d_da08_5a0b_89fb_26eefbd98504" comment="milleleaf node e424dd5d-da08-5a0b-89fb-26eefbd98504">'Use Phase'!$M$140</definedName>
    <definedName name="ox_e4275ed2_cff8_5533_be79_b5737cc5e9c3" comment="milleleaf node e4275ed2-cff8-5533-be79-b5737cc5e9c3">'Use Phase_Grid'!$N$72</definedName>
    <definedName name="ox_e4278622_b09a_5cd7_97ed_f8fa279b00a7" comment="milleleaf node e4278622-b09a-5cd7-97ed-f8fa279b00a7">Graphs!$L$23</definedName>
    <definedName name="ox_e429faab_1c46_59ce_9c04_369947d18688" comment="milleleaf node e429faab-1c46-59ce-9c04-369947d18688">'Use Phase'!$M$118</definedName>
    <definedName name="ox_e42b4a7c_279e_563b_8d1b_7e5019fb5c7c" comment="milleleaf node e42b4a7c-279e-563b-8d1b-7e5019fb5c7c">'Heat map article'!$AG$111</definedName>
    <definedName name="ox_e42c0215_2dc8_5fd2_8181_75310ddac6dc" comment="milleleaf node e42c0215-2dc8-5fd2-8181-75310ddac6dc">Recycling!$BF$129</definedName>
    <definedName name="ox_e42c09fe_1393_5784_97a4_1578a49971e2" comment="milleleaf node e42c09fe-1393-5784-97a4-1578a49971e2">Production!$AV$49</definedName>
    <definedName name="ox_e42ddcb9_f6a5_51c6_aeb1_864e37e299da" comment="milleleaf node e42ddcb9-f6a5-51c6-aeb1-864e37e299da">'Use Phase_Grid'!$Q$158</definedName>
    <definedName name="ox_e42f6d9a_7aca_576b_904b_7dd1a74cabb7" comment="milleleaf node e42f6d9a-7aca-576b-904b-7dd1a74cabb7">Graphs!$P$20</definedName>
    <definedName name="ox_e432f719_986f_5edd_9827_e80a7a644055" comment="milleleaf node e432f719-986f-5edd-9827-e80a7a644055">Recycling!$AX$325</definedName>
    <definedName name="ox_e432faf6_9e64_52ce_994a_ea10dcd7fa1e" comment="milleleaf node e432faf6-9e64-52ce-994a-ea10dcd7fa1e">'Use Phase_Grid'!$Q$192</definedName>
    <definedName name="ox_e436d0b9_afaa_5d99_b903_85552af9900a" comment="milleleaf node e436d0b9-afaa-5d99-b903-85552af9900a">'Use Phase'!$AH$204</definedName>
    <definedName name="ox_e43aeb42_02e8_52e8_ab23_fad4400069a4" comment="milleleaf node e43aeb42-02e8-52e8-ab23-fad4400069a4">Resume_SensAnal!$AR$71</definedName>
    <definedName name="ox_e43ef69e_82f4_5bc9_8246_820760192be2" comment="milleleaf node e43ef69e-82f4-5bc9-8246-820760192be2">'Heat map article'!$M$156</definedName>
    <definedName name="ox_e441d467_3967_513b_bd43_334da9f16fe3" comment="milleleaf node e441d467-3967-513b-bd43-334da9f16fe3">'Use Phase'!$W$268</definedName>
    <definedName name="ox_e44e1ea9_6517_5cd0_8510_7a54bbd04eac" comment="milleleaf node e44e1ea9-6517-5cd0-8510-7a54bbd04eac">'Heat map article'!$Q$151</definedName>
    <definedName name="ox_e455abf7_578b_5d36_a587_8e99023f1662" comment="milleleaf node e455abf7-578b-5d36-a587-8e99023f1662">'Heat map article'!$AQ$36</definedName>
    <definedName name="ox_e4582ece_6237_580a_8232_f2632c094e00" comment="milleleaf node e4582ece-6237-580a-8232-f2632c094e00">'Use Phase'!$K$111</definedName>
    <definedName name="ox_e45903db_bffe_5e56_9c4f_37be7d2cc7aa" comment="milleleaf node e45903db-bffe-5e56-9c4f-37be7d2cc7aa">'Heat map article'!$I$35</definedName>
    <definedName name="ox_e4595d61_2594_59db_b321_c43cf0bef8ec" comment="milleleaf node e4595d61-2594-59db-b321-c43cf0bef8ec">'Use Phase'!$M$5</definedName>
    <definedName name="ox_e459aa13_a93d_55b5_88cc_4b3e1037a4e3" comment="milleleaf node e459aa13-a93d-55b5-88cc-4b3e1037a4e3">'Use Phase_Grid'!$L$208</definedName>
    <definedName name="ox_e45ddc93_e276_5895_9f8b_c20566a7cad4" comment="milleleaf node e45ddc93-e276-5895-9f8b-c20566a7cad4">Resume_SensAnal!$Q$115</definedName>
    <definedName name="ox_e45efbf2_9188_5394_bc06_951bad862b2c" comment="milleleaf node e45efbf2-9188-5394-bc06-951bad862b2c">Recycling!$AX$300</definedName>
    <definedName name="ox_e460e255_4eb8_59a2_a2d2_0e6634b17f17" comment="milleleaf node e460e255-4eb8-59a2-a2d2-0e6634b17f17">Recycling!$H$129</definedName>
    <definedName name="ox_e46a752d_c64e_572a_85db_70361cf7e0b7" comment="milleleaf node e46a752d-c64e-572a-85db-70361cf7e0b7">'Use Phase'!$AH$141</definedName>
    <definedName name="ox_e46f09f4_b260_5f0f_92ba_9fbfe92602c5" comment="milleleaf node e46f09f4-b260-5f0f-92ba-9fbfe92602c5">'Use Phase'!$AI$220</definedName>
    <definedName name="ox_e4701fac_eba5_56ba_ab7e_d74002448d7b" comment="milleleaf node e4701fac-eba5-56ba-ab7e-d74002448d7b">Recycling!$V$172</definedName>
    <definedName name="ox_e473e870_c225_5850_bf4f_a813a30b34ab" comment="milleleaf node e473e870-c225-5850-bf4f-a813a30b34ab">Graphs!$G$16</definedName>
    <definedName name="ox_e4765f08_83a5_5b91_841d_0dee034c3af6" comment="milleleaf node e4765f08-83a5-5b91-841d-0dee034c3af6">'Use Phase_Grid'!$L$207</definedName>
    <definedName name="ox_e476e084_affd_526a_ad92_92190d492778" comment="milleleaf node e476e084-affd-526a-ad92-92190d492778">Recycling!$M$171</definedName>
    <definedName name="ox_e478b6b2_1973_50ed_bf29_191248b83494" comment="milleleaf node e478b6b2-1973-50ed-bf29-191248b83494">'Use Phase_Grid'!$M$215</definedName>
    <definedName name="ox_e47e4da4_04ca_57a1_8204_e032877351f9" comment="milleleaf node e47e4da4-04ca-57a1-8204-e032877351f9">'Use Phase'!$AE$323</definedName>
    <definedName name="ox_e48041fc_63d4_5da8_9745_2f04e7e34a8e" comment="milleleaf node e48041fc-63d4-5da8-9745-2f04e7e34a8e">'Heat map article'!$AB$14</definedName>
    <definedName name="ox_e481a890_a1b6_5700_9370_470d060de9d0" comment="milleleaf node e481a890-a1b6-5700-9370-470d060de9d0">Resume_SensAnal!$I$159</definedName>
    <definedName name="ox_e482eda8_ae2c_5e31_8ec8_4fe0d486477c" comment="milleleaf node e482eda8-ae2c-5e31-8ec8-4fe0d486477c">'Use Phase'!$O$163</definedName>
    <definedName name="ox_e48660e2_58fc_589c_98ff_7eaa3c2d6a84" comment="milleleaf node e48660e2-58fc-589c-98ff-7eaa3c2d6a84">Recycling!$AS$155</definedName>
    <definedName name="ox_e48859de_e766_5475_89fe_410f0441f4f0" comment="milleleaf node e48859de-e766-5475-89fe-410f0441f4f0">Production!$AL$150</definedName>
    <definedName name="ox_e48d7261_5f5c_56a3_8edd_174494af1254" comment="milleleaf node e48d7261-5f5c-56a3-8edd-174494af1254">Resume_SensAnal!$Q$123</definedName>
    <definedName name="ox_e48ed07f_11e2_55bc_8c1e_27642f04ed6e" comment="milleleaf node e48ed07f-11e2-55bc-8c1e-27642f04ed6e">'Use Phase_Grid'!$L$203</definedName>
    <definedName name="ox_e48fd563_cc83_5082_9b8a_10f7687daf86" comment="milleleaf node e48fd563-cc83-5082-9b8a-10f7687daf86">Recycling!$AT$90</definedName>
    <definedName name="ox_e49128d5_5757_564f_bc0d_fdc8f676fd73" comment="milleleaf node e49128d5-5757-564f-bc0d-fdc8f676fd73">'Use Phase'!$P$43</definedName>
    <definedName name="ox_e4913ba2_f7e0_540b_bcf1_7d635aa6dc72" comment="milleleaf node e4913ba2-f7e0-540b-bcf1-7d635aa6dc72">'Use Phase'!$S$142</definedName>
    <definedName name="ox_e492b124_b997_58bc_88c2_93e385e175d8" comment="milleleaf node e492b124-b997-58bc-88c2-93e385e175d8">'Use Phase_Grid'!$M$114</definedName>
    <definedName name="ox_e493d137_31dd_5898_8ec8_abc9c46d7c3f" comment="milleleaf node e493d137-31dd-5898-8ec8-abc9c46d7c3f">Production!$AU$150</definedName>
    <definedName name="ox_e497a422_d4fc_5aa3_ab7c_469982ef4b9d" comment="milleleaf node e497a422-d4fc-5aa3-ab7c-469982ef4b9d">Resume_SensAnal!$E$64</definedName>
    <definedName name="ox_e49ac4c7_dafc_5e68_9d0d_9a746636af1d" comment="milleleaf node e49ac4c7-dafc-5e68-9d0d-9a746636af1d">'Use Phase'!$AF$330</definedName>
    <definedName name="ox_e49c1254_350f_5b2e_8a4f_62fc923be1c2" comment="milleleaf node e49c1254-350f-5b2e-8a4f-62fc923be1c2">Production!$BD$198</definedName>
    <definedName name="ox_e4a0995e_224c_58c7_bf0c_921705e6324b" comment="milleleaf node e4a0995e-224c-58c7-bf0c-921705e6324b">Graphs!$N$59</definedName>
    <definedName name="ox_e4a2a897_2f13_5f14_82fe_5f6868ef8b41" comment="milleleaf node e4a2a897-2f13-5f14-82fe-5f6868ef8b41">Resume_SensAnal!$T$187</definedName>
    <definedName name="ox_e4a421bc_28a6_5e41_9bd5_3e4fda7750c5" comment="milleleaf node e4a421bc-28a6-5e41-9bd5-3e4fda7750c5">'Heat map article'!$L$155</definedName>
    <definedName name="ox_e4a5600e_16d8_5db6_8701_f0f0fb627ffb" comment="milleleaf node e4a5600e-16d8-5db6-8701-f0f0fb627ffb">Production!$M$65</definedName>
    <definedName name="ox_e4ab451c_6883_5a83_818d_33882677a1e6" comment="milleleaf node e4ab451c-6883-5a83-818d-33882677a1e6">Graphs!$M$33</definedName>
    <definedName name="ox_e4b163b0_d736_5d56_9c25_e6d6a0c1f45e" comment="milleleaf node e4b163b0-d736-5d56-9c25-e6d6a0c1f45e">'Use Phase_Grid'!$K$38</definedName>
    <definedName name="ox_e4b1b3da_25b7_560c_b0fa_a4ab6fb44562" comment="milleleaf node e4b1b3da-25b7-560c-b0fa-a4ab6fb44562">'Use Phase'!$R$78</definedName>
    <definedName name="ox_e4b1ccb2_cafa_53ee_89e0_1bd4fb00d56d" comment="milleleaf node e4b1ccb2-cafa-53ee-89e0-1bd4fb00d56d">Production!$Y$192</definedName>
    <definedName name="ox_e4bba16a_9d96_53b1_9c26_467bf37f96e0" comment="milleleaf node e4bba16a-9d96-53b1-9c26-467bf37f96e0">Resume_SensAnal!$E$148</definedName>
    <definedName name="ox_e4bef29c_d0a3_5cc9_9528_4fc535ab72d5" comment="milleleaf node e4bef29c-d0a3-5cc9-9528-4fc535ab72d5">Recycling!$AX$94</definedName>
    <definedName name="ox_e4bf1100_f010_5ee5_abdc_1f717671aac1" comment="milleleaf node e4bf1100-f010-5ee5-abdc-1f717671aac1">Resume_SensAnal!$AD$34</definedName>
    <definedName name="ox_e4d07ea0_04cf_5991_a0f9_f2ef8936a5ea" comment="milleleaf node e4d07ea0-04cf-5991-a0f9-f2ef8936a5ea">'Use Phase'!$N$260</definedName>
    <definedName name="ox_e4d09c35_e4d2_5339_b967_d2f2476b44c2" comment="milleleaf node e4d09c35-e4d2-5339-b967-d2f2476b44c2">'Heat map article'!$D$105</definedName>
    <definedName name="ox_e4d29765_714f_5dab_b4df_9d87cd293a08" comment="milleleaf node e4d29765-714f-5dab-b4df-9d87cd293a08">'Heat map article'!$C$84</definedName>
    <definedName name="ox_e4d94825_0bb1_55ab_816d_a7dd13618a93" comment="milleleaf node e4d94825-0bb1-55ab-816d-a7dd13618a93">'Heat map article'!$AQ$9</definedName>
    <definedName name="ox_e4defbeb_fdc4_5d44_b5c4_1f3e81b09bfd" comment="milleleaf node e4defbeb-fdc4-5d44-b5c4-1f3e81b09bfd">'Use Phase'!$R$336</definedName>
    <definedName name="ox_e4e50033_80bf_5437_80a8_3c825f6f947f" comment="milleleaf node e4e50033-80bf-5437-80a8-3c825f6f947f">'Use Phase'!$AE$344</definedName>
    <definedName name="ox_e4ea2a79_b163_5057_a0f5_3807c77a3cf4" comment="milleleaf node e4ea2a79-b163-5057-a0f5-3807c77a3cf4">Recycling!$AB$192</definedName>
    <definedName name="ox_e4eb54c0_be82_5b58_b256_3b5e149773a3" comment="milleleaf node e4eb54c0-be82-5b58-b256-3b5e149773a3">'Heat map article'!$P$18</definedName>
    <definedName name="ox_e4ebbda5_2d46_50fc_aba0_90fda1395d95" comment="milleleaf node e4ebbda5-2d46-50fc-aba0-90fda1395d95">'Use Phase'!$V$276</definedName>
    <definedName name="ox_e4ee8e18_158f_5e9f_9512_bbb7cebc45c4" comment="milleleaf node e4ee8e18-158f-5e9f-9512-bbb7cebc45c4">'Use Phase'!$O$42</definedName>
    <definedName name="ox_e4ef054c_2410_5ef5_8f18_516ca52f7c07" comment="milleleaf node e4ef054c-2410-5ef5-8f18-516ca52f7c07">Resume_SensAnal!$H$118</definedName>
    <definedName name="ox_e4f578aa_97a8_5149_acf5_a9e72c75c474" comment="milleleaf node e4f578aa-97a8-5149-acf5-a9e72c75c474">Recycling!$BS$108</definedName>
    <definedName name="ox_e4f98efe_52ba_5374_bc69_7fe6452c8539" comment="milleleaf node e4f98efe-52ba-5374-bc69-7fe6452c8539">'Use Phase'!$F$58</definedName>
    <definedName name="ox_e4f9f08d_6a2d_5811_a3ef_ccf672db31a1" comment="milleleaf node e4f9f08d-6a2d-5811-a3ef-ccf672db31a1">'Heat map article'!$Y$118</definedName>
    <definedName name="ox_e4fb33bc_9e4f_516c_b97a_a6762d7ea5fc" comment="milleleaf node e4fb33bc-9e4f-516c-b97a-a6762d7ea5fc">'Heat map article'!$AL$37</definedName>
    <definedName name="ox_e503ce27_5e71_530c_b201_8bc9584fdd0f" comment="milleleaf node e503ce27-5e71-530c-b201-8bc9584fdd0f">Resume_SensAnal!$E$118</definedName>
    <definedName name="ox_e507f8b3_ee3c_5e64_8a21_9586c9507707" comment="milleleaf node e507f8b3-ee3c-5e64-8a21-9586c9507707">Recycling!$AV$302</definedName>
    <definedName name="ox_e50a4c55_4b28_5c3c_b091_5e81a31d479a" comment="milleleaf node e50a4c55-4b28-5c3c-b091-5e81a31d479a">Production!$BN$90</definedName>
    <definedName name="ox_e5108447_fd81_557e_9cf9_0ed159166de8" comment="milleleaf node e5108447-fd81-557e-9cf9-0ed159166de8">Resume_SensAnal!$F$49</definedName>
    <definedName name="ox_e5136d4f_3683_5c14_af7f_ad2605784817" comment="milleleaf node e5136d4f-3683-5c14-af7f-ad2605784817">Recycling!$BK$307</definedName>
    <definedName name="ox_e51526e4_103c_5391_ac57_016d46875072" comment="milleleaf node e51526e4-103c-5391-ac57-016d46875072">Resume_SensAnal!$AC$91</definedName>
    <definedName name="ox_e51616d5_246b_5ebb_81ac_6a8336e441df" comment="milleleaf node e51616d5-246b-5ebb-81ac-6a8336e441df">'Use Phase_Grid'!$P$86</definedName>
    <definedName name="ox_e51e5749_661c_57f1_a822_f145a62ab3b3" comment="milleleaf node e51e5749-661c-57f1-a822-f145a62ab3b3">'Use Phase'!$C$15</definedName>
    <definedName name="ox_e51f47b6_3e7a_5ba7_9c4d_d4bde2e8caca" comment="milleleaf node e51f47b6-3e7a-5ba7-9c4d-d4bde2e8caca">'Use Phase'!$M$119</definedName>
    <definedName name="ox_e52072b5_c088_593b_99eb_00d56c9b7cd9" comment="milleleaf node e52072b5-c088-593b-99eb-00d56c9b7cd9">Resume_SensAnal!$G$207</definedName>
    <definedName name="ox_e521f79a_7082_564b_b98d_c758c4ffbb08" comment="milleleaf node e521f79a-7082-564b-b98d-c758c4ffbb08">'Heat map article'!$AA$110</definedName>
    <definedName name="ox_e52299f5_d480_5025_9c11_07fec6204688" comment="milleleaf node e52299f5-d480-5025-9c11-07fec6204688">'Heat map article'!$V$39</definedName>
    <definedName name="ox_e5233dc2_1e24_5793_8909_1bf88a502723" comment="milleleaf node e5233dc2-1e24-5793-8909-1bf88a502723">'Use Phase'!$S$137</definedName>
    <definedName name="ox_e52b1071_c7e2_5c8c_93f9_1123d349925e" comment="milleleaf node e52b1071-c7e2-5c8c-93f9-1123d349925e">'Use Phase'!$U$228</definedName>
    <definedName name="ox_e52b6b8a_c0c4_5fd9_a149_e2196f06f3c1" comment="milleleaf node e52b6b8a-c0c4-5fd9-a149-e2196f06f3c1">'Use Phase'!$R$270</definedName>
    <definedName name="ox_e5341c4e_bcda_53cd_8608_0a674515b0f2" comment="milleleaf node e5341c4e-bcda-53cd-8608-0a674515b0f2">'Heat map article'!$BB$12</definedName>
    <definedName name="ox_e53caba5_6f89_52d5_a029_647c91a304de" comment="milleleaf node e53caba5-6f89-52d5-a029-647c91a304de">'Use Phase'!$P$51</definedName>
    <definedName name="ox_e54cb398_2235_5c27_9327_918ab9b12e5e" comment="milleleaf node e54cb398-2235-5c27-9327-918ab9b12e5e">'Heat map article'!$D$56</definedName>
    <definedName name="ox_e54ccef1_aed9_5c00_a18f_beabf8a7c642" comment="milleleaf node e54ccef1-aed9-5c00-a18f-beabf8a7c642">Recycling!$AG$175</definedName>
    <definedName name="ox_e54e6c39_8104_5dda_919b_37e88b39c5f3" comment="milleleaf node e54e6c39-8104-5dda-919b-37e88b39c5f3">'Use Phase_Grid'!$K$92</definedName>
    <definedName name="ox_e5532967_9ac7_5b9c_a8a9_428ea6215ad9" comment="milleleaf node e5532967-9ac7-5b9c-a8a9-428ea6215ad9">'Heat map article'!$W$106</definedName>
    <definedName name="ox_e55720a3_a0d4_562b_b322_680437a7bfd4" comment="milleleaf node e55720a3-a0d4-562b-b322-680437a7bfd4">Production!$BN$47</definedName>
    <definedName name="ox_e55ad089_dc0d_523a_af86_27506a5fb215" comment="milleleaf node e55ad089-dc0d-523a-af86-27506a5fb215">'Use Phase'!$O$146</definedName>
    <definedName name="ox_e55b0581_5c7a_5733_87f8_50526ef70213" comment="milleleaf node e55b0581-5c7a-5733-87f8-50526ef70213">'Use Phase'!$AD$214</definedName>
    <definedName name="ox_e55b102c_c712_5de8_bcad_21b40545f260" comment="milleleaf node e55b102c-c712-5de8-bcad-21b40545f260">'Use Phase'!$V$240</definedName>
    <definedName name="ox_e565d887_7b2f_5616_bfcf_2396cf426d4e" comment="milleleaf node e565d887-7b2f-5616-bfcf-2396cf426d4e">Production!$F$232</definedName>
    <definedName name="ox_e56730fb_8f70_54a3_ae3e_f3238bc6aa28" comment="milleleaf node e56730fb-8f70-54a3-ae3e-f3238bc6aa28">Resume_SensAnal!$AK$96</definedName>
    <definedName name="ox_e5677163_5102_5406_a316_3f3c4070f7dd" comment="milleleaf node e5677163-5102-5406-a316-3f3c4070f7dd">Recycling!$U$162</definedName>
    <definedName name="ox_e569bb1c_5566_52e9_9bae_bad44ed78049" comment="milleleaf node e569bb1c-5566-52e9-9bae-bad44ed78049">'Heat map article'!$U$15</definedName>
    <definedName name="ox_e56b435e_15ea_5c43_905c_9c509ad07b6a" comment="milleleaf node e56b435e-15ea-5c43-905c-9c509ad07b6a">Graphs!$K$34</definedName>
    <definedName name="ox_e577ffc0_e689_556f_b8cb_cda148d29f81" comment="milleleaf node e577ffc0-e689-556f-b8cb-cda148d29f81">Recycling!$BJ$343</definedName>
    <definedName name="ox_e5788f53_74b6_5816_8212_dcbadeacce58" comment="milleleaf node e5788f53-74b6-5816-8212-dcbadeacce58">'Heat map article'!$I$150</definedName>
    <definedName name="ox_e57daa42_06b8_56fa_a5a3_ce3606107625" comment="milleleaf node e57daa42-06b8-56fa-a5a3-ce3606107625">Production!$BM$176</definedName>
    <definedName name="ox_e57ec003_886d_54be_9e29_51235c5bb431" comment="milleleaf node e57ec003-886d-54be-9e29-51235c5bb431">Production!$J$134</definedName>
    <definedName name="ox_e5809c8a_c7cf_5c58_b4a7_bfdc5b8ded16" comment="milleleaf node e5809c8a-c7cf-5c58-b4a7-bfdc5b8ded16">'Use Phase'!$S$234</definedName>
    <definedName name="ox_e580d44d_042e_5bb7_bc7a_aad3381b9411" comment="milleleaf node e580d44d-042e-5bb7-bc7a-aad3381b9411">'Heat map article'!$O$151</definedName>
    <definedName name="ox_e5819ca7_dded_5f84_bcb0_aa5a209d6fd4" comment="milleleaf node e5819ca7-dded-5f84-bcb0-aa5a209d6fd4">'Use Phase'!$AF$206</definedName>
    <definedName name="ox_e581d07a_bc0e_521a_8564_025b4cc0b326" comment="milleleaf node e581d07a-bc0e-521a-8564-025b4cc0b326">Production!$H$23</definedName>
    <definedName name="ox_e586f85a_d259_5a0e_83c3_17fd315467e1" comment="milleleaf node e586f85a-d259-5a0e-83c3-17fd315467e1">Resume_SensAnal!$AL$90</definedName>
    <definedName name="ox_e58bff9e_3a7f_5e80_ace1_f19655ee544e" comment="milleleaf node e58bff9e-3a7f-5e80-ace1-f19655ee544e">Graphs!$N$56</definedName>
    <definedName name="ox_e58c55d6_1ab0_5f22_884b_6dae1620dc3b" comment="milleleaf node e58c55d6-1ab0-5f22-884b-6dae1620dc3b">'Use Phase'!$AD$216</definedName>
    <definedName name="ox_e58e4f1c_b437_537b_a777_93b845355b22" comment="milleleaf node e58e4f1c-b437-537b-a777-93b845355b22">'Use Phase'!$P$33</definedName>
    <definedName name="ox_e58f3727_323c_570d_be6c_5e1734742e33" comment="milleleaf node e58f3727-323c-570d-be6c-5e1734742e33">'Use Phase_Grid'!$P$236</definedName>
    <definedName name="ox_e5943481_de61_5d7c_b38b_1b5791962ef5" comment="milleleaf node e5943481-de61-5d7c-b38b-1b5791962ef5">Recycling!$V$115</definedName>
    <definedName name="ox_e5989609_3a37_5fcb_8f65_62f91ae51ecc" comment="milleleaf node e5989609-3a37-5fcb-8f65-62f91ae51ecc">'Use Phase'!$P$211</definedName>
    <definedName name="ox_e599bcde_1e56_55e0_9e1a_aca11c3a24cb" comment="milleleaf node e599bcde-1e56-55e0-9e1a-aca11c3a24cb">Whisker_Sens!$J$22</definedName>
    <definedName name="ox_e59dc2e1_754f_5512_b795_819dbf320e5e" comment="milleleaf node e59dc2e1-754f-5512-b795-819dbf320e5e">'Heat map article'!$Q$119</definedName>
    <definedName name="ox_e59e05cc_7ace_5a14_9f5e_e4c4688cd589" comment="milleleaf node e59e05cc-7ace-5a14-9f5e-e4c4688cd589">'Use Phase'!$S$184</definedName>
    <definedName name="ox_e59ece9e_19f3_5353_8596_ccdea9477fef" comment="milleleaf node e59ece9e-19f3-5353-8596-ccdea9477fef">Recycling!$CC$112</definedName>
    <definedName name="ox_e5a3be00_625a_5e13_8d80_9851033d94c7" comment="milleleaf node e5a3be00-625a-5e13-8d80-9851033d94c7">'Use Phase_Grid'!$N$172</definedName>
    <definedName name="ox_e5a7ac4c_72df_5a08_9691_925946cca374" comment="milleleaf node e5a7ac4c-72df-5a08-9691-925946cca374">'Heat map article'!$E$155</definedName>
    <definedName name="ox_e5acbc46_64d6_5ba1_adae_3920a18f74c1" comment="milleleaf node e5acbc46-64d6-5ba1-adae-3920a18f74c1">'Use Phase'!$AF$292</definedName>
    <definedName name="ox_e5ae0b95_9522_5541_b151_648bed81f771" comment="milleleaf node e5ae0b95-9522-5541-b151-648bed81f771">Graphs!$E$28</definedName>
    <definedName name="ox_e5b15b5e_51d0_5f7e_a18d_1d0e517abfbe" comment="milleleaf node e5b15b5e-51d0-5f7e-a18d-1d0e517abfbe">Graphs!$I$12</definedName>
    <definedName name="ox_e5b32b9d_cfe1_5e71_bc0e_9bf2cb4b04ba" comment="milleleaf node e5b32b9d-cfe1-5e71-bc0e-9bf2cb4b04ba">Recycling!$L$129</definedName>
    <definedName name="ox_e5b687d3_bee1_5f91_b8d8_5118b4624a4e" comment="milleleaf node e5b687d3-bee1-5f91-b8d8-5118b4624a4e">'Use Phase'!$AK$173</definedName>
    <definedName name="ox_e5b73a94_4c5e_5491_835f_44a9e970b9a1" comment="milleleaf node e5b73a94-4c5e-5491-835f-44a9e970b9a1">Recycling!$AS$331</definedName>
    <definedName name="ox_e5b7530d_7eb0_5d7f_95f0_0590c46ae0e2" comment="milleleaf node e5b7530d-7eb0-5d7f-95f0-0590c46ae0e2">Resume_SensAnal!$O$191</definedName>
    <definedName name="ox_e5b98be0_584e_559e_a4b5_9994bdee6438" comment="milleleaf node e5b98be0-584e-559e-a4b5-9994bdee6438">'Heat map article'!$AJ$52</definedName>
    <definedName name="ox_e5b9dc1a_f518_5a60_b6f9_7f8680f6adf6" comment="milleleaf node e5b9dc1a-f518-5a60-b6f9-7f8680f6adf6">'Heat map article'!$M$143</definedName>
    <definedName name="ox_e5bb1bdc_4245_5bc4_bc44_7b169180e316" comment="milleleaf node e5bb1bdc-4245-5bc4-bc44-7b169180e316">Recycling!$AL$147</definedName>
    <definedName name="ox_e5bbecc0_3f03_58b2_8f98_b953019dbd19" comment="milleleaf node e5bbecc0-3f03-58b2-8f98-b953019dbd19">Production!$I$136</definedName>
    <definedName name="ox_e5bec57e_16b4_5712_809d_2f957e114275" comment="milleleaf node e5bec57e-16b4-5712-809d-2f957e114275">'Heat map article'!$M$86</definedName>
    <definedName name="ox_e5c23c41_1531_5ce4_ac1a_1f9abdaa157f" comment="milleleaf node e5c23c41-1531-5ce4-ac1a-1f9abdaa157f">'Use Phase_Grid'!$S$208</definedName>
    <definedName name="ox_e5c28c7e_206f_51a9_b67f_ecf197f08892" comment="milleleaf node e5c28c7e-206f-51a9-b67f-ecf197f08892">Resume_SensAnal!$AL$79</definedName>
    <definedName name="ox_e5c461c8_52ac_5b63_9baf_5c36b33da22f" comment="milleleaf node e5c461c8-52ac-5b63-9baf-5c36b33da22f">Resume_SensAnal!$P$61</definedName>
    <definedName name="ox_e5c6e4d1_a141_5f0d_898e_a6e37d61466e" comment="milleleaf node e5c6e4d1-a141-5f0d-898e-a6e37d61466e">'Use Phase'!$AF$219</definedName>
    <definedName name="ox_e5c74966_5d8e_5f54_9695_caaaa280c5d7" comment="milleleaf node e5c74966-5d8e-5f54-9695-caaaa280c5d7">'Use Phase'!$AJ$338</definedName>
    <definedName name="ox_e5c942a1_f75e_5809_b8a7_2e4205a3b0e6" comment="milleleaf node e5c942a1-f75e-5809-b8a7-2e4205a3b0e6">'Heat map article'!$AJ$6</definedName>
    <definedName name="ox_e5cbf7c4_575c_503b_bedc_8b7b3808b4c9" comment="milleleaf node e5cbf7c4-575c-503b-bedc-8b7b3808b4c9">Production!$BO$189</definedName>
    <definedName name="ox_e5ccc367_dea2_5b35_9034_666254a586eb" comment="milleleaf node e5ccc367-dea2-5b35-9034-666254a586eb">'Use Phase'!$AK$169</definedName>
    <definedName name="ox_e5ce59fb_ca6c_56cc_aee7_b820f4c2bc90" comment="milleleaf node e5ce59fb-ca6c-56cc-aee7-b820f4c2bc90">Recycling!$CC$117</definedName>
    <definedName name="ox_e5cf7410_6b2b_505b_b0c4_da7f068fc517" comment="milleleaf node e5cf7410-6b2b-505b-b0c4-da7f068fc517">Recycling!$AU$84</definedName>
    <definedName name="ox_e5cfe2d6_093c_5212_bfd3_60314e95c080" comment="milleleaf node e5cfe2d6-093c-5212-bfd3-60314e95c080">Resume_SensAnal!$R$162</definedName>
    <definedName name="ox_e5d0204e_a864_5d5c_96b9_dd29490cd4b6" comment="milleleaf node e5d0204e-a864-5d5c-96b9-dd29490cd4b6">Resume_SensAnal!$H$202</definedName>
    <definedName name="ox_e5d05c41_098d_5d29_8ce7_ef6664cf9ffd" comment="milleleaf node e5d05c41-098d-5d29-8ce7-ef6664cf9ffd">'Use Phase'!$N$205</definedName>
    <definedName name="ox_e5d06772_25e6_537d_a259_f17f9709dc4b" comment="milleleaf node e5d06772-25e6-537d-a259-f17f9709dc4b">'Use Phase'!$U$304</definedName>
    <definedName name="ox_e5d47a8a_6017_5eee_b4b9_77af829e0922" comment="milleleaf node e5d47a8a-6017-5eee-b4b9-77af829e0922">Production!$AL$84</definedName>
    <definedName name="ox_e5db4fb1_b2d5_51d8_b365_ed4bd958e654" comment="milleleaf node e5db4fb1-b2d5-51d8-b365-ed4bd958e654">'Use Phase'!$AL$206</definedName>
    <definedName name="ox_e5e42180_a88d_546f_8783_bfe9e8c4d11c" comment="milleleaf node e5e42180-a88d-546f-8783-bfe9e8c4d11c">'Use Phase'!$AJ$274</definedName>
    <definedName name="ox_e5e44b5c_9aa8_547e_9201_3da6a3f42201" comment="milleleaf node e5e44b5c-9aa8-547e-9201-3da6a3f42201">Graphs!$F$52</definedName>
    <definedName name="ox_e5e63e49_9de9_5a88_9b9d_f40771c9c9f7" comment="milleleaf node e5e63e49-9de9-5a88-9b9d-f40771c9c9f7">'Heat map article'!$H$20</definedName>
    <definedName name="ox_e5e7433c_a843_5761_b377_59e080bb20ce" comment="milleleaf node e5e7433c-a843-5761-b377-59e080bb20ce">'Use Phase'!$L$17</definedName>
    <definedName name="ox_e5edb065_aa24_5b6b_b171_e817465301ca" comment="milleleaf node e5edb065-aa24-5b6b-b171-e817465301ca">'Use Phase'!$P$152</definedName>
    <definedName name="ox_e5f07bba_fcbf_586d_96be_242de439e3dc" comment="milleleaf node e5f07bba-fcbf-586d-96be-242de439e3dc">Resume_SensAnal!$F$126</definedName>
    <definedName name="ox_e5f6056d_5378_5be3_b1e3_b561b33b3322" comment="milleleaf node e5f6056d-5378-5be3-b1e3-b561b33b3322">'Heat map article'!$F$34</definedName>
    <definedName name="ox_e5f9894b_00fd_5fcf_ba5f_3b9a29c0088b" comment="milleleaf node e5f9894b-00fd-5fcf-ba5f-3b9a29c0088b">Resume_SensAnal!$AB$107</definedName>
    <definedName name="ox_e5fb682c_a7ce_50b2_a5e2_c4008f77e1e0" comment="milleleaf node e5fb682c-a7ce-50b2-a5e2-c4008f77e1e0">Resume_SensAnal!$T$33</definedName>
    <definedName name="ox_e5fc9201_c738_54c2_af25_2652e34ee9a3" comment="milleleaf node e5fc9201-c738-54c2-af25-2652e34ee9a3">'Use Phase'!$K$62</definedName>
    <definedName name="ox_e5fe9be1_67f5_5775_ab52_2fba80c7bb61" comment="milleleaf node e5fe9be1-67f5-5775-ab52-2fba80c7bb61">'Heat map article'!$AV$12</definedName>
    <definedName name="ox_e5ff16e3_7c05_5294_995c_2244f3f6ec74" comment="milleleaf node e5ff16e3-7c05-5294-995c-2244f3f6ec74">Recycling!$F$144</definedName>
    <definedName name="ox_e600043b_0191_51fd_b31c_68d448710290" comment="milleleaf node e600043b-0191-51fd-b31c-68d448710290">Recycling!$AX$110</definedName>
    <definedName name="ox_e6044cfe_1230_5ff8_983c_e084431d4723" comment="milleleaf node e6044cfe-1230-5ff8-983c-e084431d4723">'Use Phase'!$O$254</definedName>
    <definedName name="ox_e6049d2a_ec1b_589f_8988_a986e1db7b21" comment="milleleaf node e6049d2a-ec1b-589f-8988-a986e1db7b21">'Use Phase'!$J$153</definedName>
    <definedName name="ox_e605edca_4302_5410_9fd5_5f1dd43b2fef" comment="milleleaf node e605edca-4302-5410-9fd5-5f1dd43b2fef">'Heat map article'!$AE$151</definedName>
    <definedName name="ox_e6098665_c958_582f_8b6c_8d9478df084c" comment="milleleaf node e6098665-c958-582f-8b6c-8d9478df084c">Production!$AW$15</definedName>
    <definedName name="ox_e60ba42b_9710_5c69_8722_673e7ffe33bb" comment="milleleaf node e60ba42b-9710-5c69-8722-673e7ffe33bb">Recycling!$BB$87</definedName>
    <definedName name="ox_e60e047f_656a_5f98_8890_522a057a5be3" comment="milleleaf node e60e047f-656a-5f98-8890-522a057a5be3">Recycling!$AV$84</definedName>
    <definedName name="ox_e60f4b2b_2355_5320_8c2d_17b2ffefb79d" comment="milleleaf node e60f4b2b-2355-5320-8c2d-17b2ffefb79d">Production!$J$127</definedName>
    <definedName name="ox_e6106de8_7b34_5fbc_b530_194bd44a97cd" comment="milleleaf node e6106de8-7b34-5fbc-b530-194bd44a97cd">Recycling!$Q$93</definedName>
    <definedName name="ox_e6122ce8_e396_56b6_9587_07fe7fd54396" comment="milleleaf node e6122ce8-e396-56b6-9587-07fe7fd54396">Production!$AV$187</definedName>
    <definedName name="ox_e613e9a8_0567_5e46_8205_e417f705abb6" comment="milleleaf node e613e9a8-0567-5e46-8205-e417f705abb6">Recycling!$AN$87</definedName>
    <definedName name="ox_e61f0686_6652_521f_a798_46d878aa70a6" comment="milleleaf node e61f0686-6652-521f-a798-46d878aa70a6">Production!$BM$91</definedName>
    <definedName name="ox_e61f57ed_d1a8_50c3_9286_c11b237c1edf" comment="milleleaf node e61f57ed-d1a8-50c3-9286-c11b237c1edf">Resume_SensAnal!$D$92</definedName>
    <definedName name="ox_e62858db_380f_5a11_989f_0e41171efa5d" comment="milleleaf node e62858db-380f-5a11-989f-0e41171efa5d">'Use Phase'!$O$26</definedName>
    <definedName name="ox_e62aa4fe_f69e_5311_a849_11146fe93802" comment="milleleaf node e62aa4fe-f69e-5311-a849-11146fe93802">Recycling!$AP$312</definedName>
    <definedName name="ox_e62b2795_7021_5da8_8e92_7efb3325d6e5" comment="milleleaf node e62b2795-7021-5da8-8e92-7efb3325d6e5">'Use Phase'!$R$353</definedName>
    <definedName name="ox_e62c0b3d_0341_51c4_b099_ab7be1825d35" comment="milleleaf node e62c0b3d-0341-51c4-b099-ab7be1825d35">Recycling!$AP$143</definedName>
    <definedName name="ox_e62f0601_c573_558a_bfc3_867cbdf8ce7c" comment="milleleaf node e62f0601-c573-558a-bfc3-867cbdf8ce7c">Production!$AA$50</definedName>
    <definedName name="ox_e631e113_5b9b_5866_bf2c_16c8366e9495" comment="milleleaf node e631e113-5b9b-5866-bf2c-16c8366e9495">'Use Phase'!$P$358</definedName>
    <definedName name="ox_e632a6d3_fc8c_58c8_ae3d_117c24652279" comment="milleleaf node e632a6d3-fc8c-58c8-ae3d-117c24652279">Whisker_Sens!$D$14</definedName>
    <definedName name="ox_e63300e1_edc7_54e1_9113_4ba59bf0fe62" comment="milleleaf node e63300e1-edc7-54e1-9113-4ba59bf0fe62">'Use Phase_Grid'!$Q$254</definedName>
    <definedName name="ox_e636892a_872e_5a51_99a6_d5c53885a9d2" comment="milleleaf node e636892a-872e-5a51-99a6-d5c53885a9d2">'Heat map article'!$J$66</definedName>
    <definedName name="ox_e6373d29_4d8e_5c6e_9dd7_7bbacc3dfbd3" comment="milleleaf node e6373d29-4d8e-5c6e-9dd7-7bbacc3dfbd3">'Use Phase'!$T$154</definedName>
    <definedName name="ox_e6382eb5_8de1_5dc2_bf26_51dd14cdcd21" comment="milleleaf node e6382eb5-8de1-5dc2-bf26-51dd14cdcd21">Recycling!$AD$171</definedName>
    <definedName name="ox_e6396e8f_b895_55ec_8386_93ef79727dc9" comment="milleleaf node e6396e8f-b895-55ec-8386-93ef79727dc9">'Use Phase_Grid'!$M$241</definedName>
    <definedName name="ox_e6399be0_6137_5fbd_918f_10bf76d6d007" comment="milleleaf node e6399be0-6137-5fbd-918f-10bf76d6d007">'Use Phase'!$O$320</definedName>
    <definedName name="ox_e63b4f35_2eb2_572a_ac04_85205c41005c" comment="milleleaf node e63b4f35-2eb2-572a-ac04-85205c41005c">Production!$J$121</definedName>
    <definedName name="ox_e63de0c2_3e96_516e_bdfa_8e28c59c3606" comment="milleleaf node e63de0c2-3e96-516e-bdfa-8e28c59c3606">Production!$BF$83</definedName>
    <definedName name="ox_e64943a1_6c99_5ecb_b44f_951dc9595096" comment="milleleaf node e64943a1-6c99-5ecb-b44f-951dc9595096">Recycling!$BK$344</definedName>
    <definedName name="ox_e64eedfe_cd3e_5966_87e9_b882184d21a0" comment="milleleaf node e64eedfe-cd3e-5966-87e9-b882184d21a0">'Heat map article'!$Z$80</definedName>
    <definedName name="ox_e650d1ab_ff4f_5146_8e27_646d336f8ff3" comment="milleleaf node e650d1ab-ff4f-5146-8e27-646d336f8ff3">Production!$B$30</definedName>
    <definedName name="ox_e651b810_ca54_5d3f_8b09_420499cdcc23" comment="milleleaf node e651b810-ca54-5d3f-8b09-420499cdcc23">Recycling!$AB$162</definedName>
    <definedName name="ox_e65ad1d2_168f_5d84_994f_3584fcc66fa0" comment="milleleaf node e65ad1d2-168f-5d84-994f-3584fcc66fa0">Graphs!$I$34</definedName>
    <definedName name="ox_e65f3a0a_163e_5c96_a9f2_80e0d3a1e5e8" comment="milleleaf node e65f3a0a-163e-5c96-a9f2-80e0d3a1e5e8">'Heat map article'!$X$135</definedName>
    <definedName name="ox_e65fc5c8_0084_5484_80d9_a6374bc0f04b" comment="milleleaf node e65fc5c8-0084-5484-80d9-a6374bc0f04b">'Use Phase'!$R$139</definedName>
    <definedName name="ox_e660f0f0_631a_5598_a1ee_3bb4fe6bbcc0" comment="milleleaf node e660f0f0-631a-5598-a1ee-3bb4fe6bbcc0">'Heat map article'!$G$132</definedName>
    <definedName name="ox_e6619971_b70a_5ec7_8f57_d85b25545909" comment="milleleaf node e6619971-b70a-5ec7-8f57-d85b25545909">'Use Phase_Grid'!$K$116</definedName>
    <definedName name="ox_e665594f_ff85_568f_8d1f_ec58030c4921" comment="milleleaf node e665594f-ff85-568f-8d1f-ec58030c4921">Recycling!$R$156</definedName>
    <definedName name="ox_e67195f0_1aac_5683_aa40_2fa1df47d94e" comment="milleleaf node e67195f0-1aac-5683-aa40-2fa1df47d94e">Recycling!$BB$150</definedName>
    <definedName name="ox_e672790b_a801_558e_868f_48211ad8e867" comment="milleleaf node e672790b-a801-558e-868f-48211ad8e867">'Use Phase'!$S$222</definedName>
    <definedName name="ox_e672910f_25c0_5a44_9bfb_99fa2d08bf77" comment="milleleaf node e672910f-25c0-5a44-9bfb-99fa2d08bf77">Resume_SensAnal!$L$214</definedName>
    <definedName name="ox_e675a978_7fb8_5d78_a093_848bb96fc41f" comment="milleleaf node e675a978-7fb8-5d78-a093-848bb96fc41f">'Heat map article'!$U$45</definedName>
    <definedName name="ox_e675f270_9ca9_5eea_a570_72ac020fcd2d" comment="milleleaf node e675f270-9ca9-5eea-a570-72ac020fcd2d">'Heat map article'!$AI$67</definedName>
    <definedName name="ox_e679772b_3337_5cb5_afd9_0efb24f65f06" comment="milleleaf node e679772b-3337-5cb5-afd9-0efb24f65f06">Production!$Q$226</definedName>
    <definedName name="ox_e67a79f6_49c5_5df9_b9ee_525a72e956f3" comment="milleleaf node e67a79f6-49c5-5df9-b9ee-525a72e956f3">'Heat map article'!$P$102</definedName>
    <definedName name="ox_e67d7a5c_ec81_5386_a838_36b42825a408" comment="milleleaf node e67d7a5c-ec81-5386-a838-36b42825a408">Resume_SensAnal!$W$211</definedName>
    <definedName name="ox_e67e1242_5bd8_58b8_8eb7_3d3506f3ab42" comment="milleleaf node e67e1242-5bd8-58b8-8eb7-3d3506f3ab42">Resume_SensAnal!$AB$86</definedName>
    <definedName name="ox_e689f716_ce9f_5c63_b71f_62823eabf565" comment="milleleaf node e689f716-ce9f-5c63-b71f-62823eabf565">Resume_SensAnal!$AE$71</definedName>
    <definedName name="ox_e68b49d3_7933_59be_bb5c_6a69d811a44b" comment="milleleaf node e68b49d3-7933-59be-bb5c-6a69d811a44b">Recycling!$AP$297</definedName>
    <definedName name="ox_e68c4a3e_8a12_5d44_8e88_e3c4230b52e8" comment="milleleaf node e68c4a3e-8a12-5d44-8e88-e3c4230b52e8">Resume_SensAnal!$R$168</definedName>
    <definedName name="ox_e68db401_2385_5b5d_89e4_85e9748adc91" comment="milleleaf node e68db401-2385-5b5d-89e4-85e9748adc91">'Use Phase'!$P$385</definedName>
    <definedName name="ox_e693e22f_489a_596e_afac_c4e0de8739a6" comment="milleleaf node e693e22f-489a-596e-afac-c4e0de8739a6">'Heat map article'!$D$19</definedName>
    <definedName name="ox_e695993a_ebaf_590d_aca6_4be546b7ff3a" comment="milleleaf node e695993a-ebaf-590d-aca6-4be546b7ff3a">Production!$L$25</definedName>
    <definedName name="ox_e695f04f_9dc8_5b01_a1cf_2cd24959b6e2" comment="milleleaf node e695f04f-9dc8-5b01-a1cf-2cd24959b6e2">Graphs!$N$62</definedName>
    <definedName name="ox_e696408f_3558_5d47_ba3a_fb6b6e477ecd" comment="milleleaf node e696408f-3558-5d47-ba3a-fb6b6e477ecd">'Use Phase'!$W$326</definedName>
    <definedName name="ox_e696f57a_50eb_5c7f_8c39_5f1e0bc36f3b" comment="milleleaf node e696f57a-50eb-5c7f-8c39-5f1e0bc36f3b">'Heat map article'!$X$13</definedName>
    <definedName name="ox_e6a5b635_c263_5fbe_84a1_dc0e88f37cef" comment="milleleaf node e6a5b635-c263-5fbe-84a1-dc0e88f37cef">Recycling!$BR$333</definedName>
    <definedName name="ox_e6a5d848_be6b_5cb1_8d25_91ee3769b7cf" comment="milleleaf node e6a5d848-be6b-5cb1-8d25-91ee3769b7cf">Recycling!$AQ$323</definedName>
    <definedName name="ox_e6a6ba0b_e191_51b3_b456_d31ff050f1da" comment="milleleaf node e6a6ba0b-e191-51b3-b456-d31ff050f1da">'Use Phase_Grid'!$O$216</definedName>
    <definedName name="ox_e6aa89ca_6e1b_5270_921d_919a3edc75b5" comment="milleleaf node e6aa89ca-6e1b-5270-921d-919a3edc75b5">'Use Phase_Grid'!$K$89</definedName>
    <definedName name="ox_e6ac9613_183c_5db9_bc06_e4b09340f7f4" comment="milleleaf node e6ac9613-183c-5db9-bc06-e4b09340f7f4">'Use Phase'!$M$159</definedName>
    <definedName name="ox_e6b144bf_aba5_52c5_9828_35946ddf3a80" comment="milleleaf node e6b144bf-aba5-52c5-9828-35946ddf3a80">'Heat map article'!$L$51</definedName>
    <definedName name="ox_e6b1b931_8b7c_59bd_a83c_b7e558ecc786" comment="milleleaf node e6b1b931-8b7c-59bd-a83c-b7e558ecc786">'Use Phase'!$AE$244</definedName>
    <definedName name="ox_e6b8ee40_1aba_5ab8_a152_845bd0d55ea7" comment="milleleaf node e6b8ee40-1aba-5ab8-a152-845bd0d55ea7">'Heat map article'!$N$13</definedName>
    <definedName name="ox_e6bb0395_a8c5_5bba_801d_928d4a0fb92f" comment="milleleaf node e6bb0395-a8c5-5bba-801d-928d4a0fb92f">'Heat map article'!$AH$120</definedName>
    <definedName name="ox_e6bc5826_1797_50d0_a02b_cd9d3f06992d" comment="milleleaf node e6bc5826-1797-50d0-a02b-cd9d3f06992d">'Use Phase_Grid'!$M$151</definedName>
    <definedName name="ox_e6cca6fa_c4c9_5505_9103_4407197326e5" comment="milleleaf node e6cca6fa-c4c9-5505-9103-4407197326e5">'Heat map article'!$AP$10</definedName>
    <definedName name="ox_e6ceceab_833e_5499_bad5_68b1c9bb6e51" comment="milleleaf node e6ceceab-833e-5499-bad5-68b1c9bb6e51">Recycling!$AS$83</definedName>
    <definedName name="ox_e6cf4208_2032_51ae_b520_3bd717502560" comment="milleleaf node e6cf4208-2032-51ae-b520-3bd717502560">Resume_SensAnal!$AR$87</definedName>
    <definedName name="ox_e6cf64fe_0ca1_503a_9fc5_13be266973e2" comment="milleleaf node e6cf64fe-0ca1-503a-9fc5-13be266973e2">Production!$AK$221</definedName>
    <definedName name="ox_e6d337ca_4f59_519d_b0b6_4f3b40d2dff6" comment="milleleaf node e6d337ca-4f59-519d-b0b6-4f3b40d2dff6">Resume_SensAnal!$AD$41</definedName>
    <definedName name="ox_e6d743db_42c5_587a_996f_4e7679c10930" comment="milleleaf node e6d743db-42c5-587a-996f-4e7679c10930">'Use Phase_Grid'!$Q$91</definedName>
    <definedName name="ox_e6d9c24e_555d_5203_8eee_8c74ac4cb23f" comment="milleleaf node e6d9c24e-555d-5203-8eee-8c74ac4cb23f">Recycling!$AB$90</definedName>
    <definedName name="ox_e6de3152_5e33_5d3e_85ea_356743fd6fbd" comment="milleleaf node e6de3152-5e33-5d3e-85ea-356743fd6fbd">Resume_SensAnal!$R$158</definedName>
    <definedName name="ox_e6e5a5aa_2156_5911_8698_71b9f1fc740a" comment="milleleaf node e6e5a5aa-2156-5911-8698-71b9f1fc740a">Resume_SensAnal!$K$49</definedName>
    <definedName name="ox_e6e657d5_bc19_58cd_b563_862b606e3785" comment="milleleaf node e6e657d5-bc19-58cd-b563-862b606e3785">Graphs!$E$20</definedName>
    <definedName name="ox_e6e6cee3_c88c_50c4_bc0d_1b358c82be11" comment="milleleaf node e6e6cee3-c88c-50c4-bc0d-1b358c82be11">Recycling!$AP$145</definedName>
    <definedName name="ox_e6e73ab7_98d4_53d0_a9c1_2b55e4f6de9a" comment="milleleaf node e6e73ab7-98d4-53d0-a9c1-2b55e4f6de9a">Recycling!$AF$121</definedName>
    <definedName name="ox_e6ed0a2e_407f_50ba_8c57_c7d615a88dee" comment="milleleaf node e6ed0a2e-407f-50ba-8c57-c7d615a88dee">'Heat map article'!$E$121</definedName>
    <definedName name="ox_e6edc02c_ca2a_5112_8069_f13685db347f" comment="milleleaf node e6edc02c-ca2a-5112-8069-f13685db347f">'Use Phase'!$S$316</definedName>
    <definedName name="ox_e6ef039d_5669_5bee_ba26_f8e85e928832" comment="milleleaf node e6ef039d-5669-5bee-ba26-f8e85e928832">Recycling!$AT$103</definedName>
    <definedName name="ox_e6f07c42_fb66_59d4_9de9_d75dac84c3fa" comment="milleleaf node e6f07c42-fb66-59d4-9de9-d75dac84c3fa">'Use Phase'!$S$207</definedName>
    <definedName name="ox_e6f593bf_a9d3_5679_8544_46ab0e0737ae" comment="milleleaf node e6f593bf-a9d3-5679-8544-46ab0e0737ae">'Use Phase'!$AG$209</definedName>
    <definedName name="ox_e6f7afdb_1a34_5c8c_983d_0dfd9661113a" comment="milleleaf node e6f7afdb-1a34-5c8c-983d-0dfd9661113a">'Use Phase'!$AJ$196</definedName>
    <definedName name="ox_e6f7c062_001b_51aa_ad6d_6d7ddaa6ccfb" comment="milleleaf node e6f7c062-001b-51aa-ad6d-6d7ddaa6ccfb">Resume_SensAnal!$H$95</definedName>
    <definedName name="ox_e6fdc12a_8f24_5733_be81_78a3ce0db88a" comment="milleleaf node e6fdc12a-8f24-5733-be81-78a3ce0db88a">'Heat map article'!$D$84</definedName>
    <definedName name="ox_e70339eb_2778_5c00_8caf_e61b6603fa25" comment="milleleaf node e70339eb-2778-5c00-8caf-e61b6603fa25">'Use Phase_Grid'!$Q$56</definedName>
    <definedName name="ox_e703576f_62df_5107_a110_2b5621862a4a" comment="milleleaf node e703576f-62df-5107-a110-2b5621862a4a">Recycling!$P$192</definedName>
    <definedName name="ox_e7053542_8a1f_573f_8802_c095401132b5" comment="milleleaf node e7053542-8a1f-573f-8802-c095401132b5">'Use Phase_Grid'!$L$65</definedName>
    <definedName name="ox_e7089c9a_fe68_523e_b8cf_b39361bb7d7e" comment="milleleaf node e7089c9a-fe68-523e-b8cf-b39361bb7d7e">Resume_SensAnal!$AP$58</definedName>
    <definedName name="ox_e709aa2e_3cb0_5b6a_8fc6_ccd6aeaf1634" comment="milleleaf node e709aa2e-3cb0-5b6a-8fc6-ccd6aeaf1634">Recycling!$AB$113</definedName>
    <definedName name="ox_e70e57aa_93c3_50b4_9e12_d4a93d9976b4" comment="milleleaf node e70e57aa-93c3-50b4-9e12-d4a93d9976b4">'Use Phase'!$P$166</definedName>
    <definedName name="ox_e710abe0_7286_59c4_915f_058d15ee9a02" comment="milleleaf node e710abe0-7286-59c4-915f-058d15ee9a02">'Use Phase_Grid'!$M$267</definedName>
    <definedName name="ox_e711929b_a691_5dd2_8c90_f4865b1bb2ca" comment="milleleaf node e711929b-a691-5dd2-8c90-f4865b1bb2ca">Recycling!$L$116</definedName>
    <definedName name="ox_e71d078e_3cd2_5817_a617_2fc48dff94c6" comment="milleleaf node e71d078e-3cd2-5817-a617-2fc48dff94c6">'Heat map article'!$P$31</definedName>
    <definedName name="ox_e71d5f67_f88c_5578_80fd_81d715abe957" comment="milleleaf node e71d5f67-f88c-5578-80fd-81d715abe957">'Use Phase_Grid'!$N$203</definedName>
    <definedName name="ox_e71facf0_67f3_5b02_b32a_9a313f453f5c" comment="milleleaf node e71facf0-67f3-5b02-b32a-9a313f453f5c">Recycling!$H$164</definedName>
    <definedName name="ox_e722cd1b_1cfc_5f33_a090_3139dddca8b2" comment="milleleaf node e722cd1b-1cfc-5f33-a090-3139dddca8b2">Production!$BO$183</definedName>
    <definedName name="ox_e724bc1a_c64f_50f0_a4da_f99350315aeb" comment="milleleaf node e724bc1a-c64f-50f0-a4da-f99350315aeb">'Heat map article'!$AR$44</definedName>
    <definedName name="ox_e725e85a_2ce9_593f_aac3_32eedbf0f575" comment="milleleaf node e725e85a-2ce9-593f-aac3-32eedbf0f575">Recycling!$AV$156</definedName>
    <definedName name="ox_e7282954_9328_5109_8d36_6f8745208406" comment="milleleaf node e7282954-9328-5109-8d36-6f8745208406">'Heat map article'!$F$35</definedName>
    <definedName name="ox_e72d595c_6be3_5344_ba42_7c79fe0b881d" comment="milleleaf node e72d595c-6be3-5344-ba42-7c79fe0b881d">'Heat map article'!$AA$156</definedName>
    <definedName name="ox_e72ff1db_dc34_53d1_90bd_cd651760c6cf" comment="milleleaf node e72ff1db-dc34-53d1-90bd-cd651760c6cf">Production!$O$190</definedName>
    <definedName name="ox_e7300c64_0d79_5464_879d_8d842ec74016" comment="milleleaf node e7300c64-0d79-5464-879d-8d842ec74016">Production!$L$167</definedName>
    <definedName name="ox_e733b7a2_9c63_519e_98b6_622bdb232832" comment="milleleaf node e733b7a2-9c63-519e-98b6-622bdb232832">Recycling!$AS$89</definedName>
    <definedName name="ox_e735d146_8d9a_5448_953e_72e59e8e07d5" comment="milleleaf node e735d146-8d9a-5448-953e-72e59e8e07d5">'Heat map article'!$C$21</definedName>
    <definedName name="ox_e73606a2_601f_54ea_b5c0_41c4c744260b" comment="milleleaf node e73606a2-601f-54ea-b5c0-41c4c744260b">Production!$F$52</definedName>
    <definedName name="ox_e737386c_e463_5114_9dea_97896cb0e903" comment="milleleaf node e737386c-e463-5114-9dea-97896cb0e903">'Use Phase_Grid'!$O$103</definedName>
    <definedName name="ox_e737b60d_1192_5ba0_aee0_897cff865df7" comment="milleleaf node e737b60d-1192-5ba0-aee0-897cff865df7">Resume_SensAnal!$I$44</definedName>
    <definedName name="ox_e7399d3f_af44_5c52_8d6f_6c9b7c4ea79c" comment="milleleaf node e7399d3f-af44-5c52-8d6f-6c9b7c4ea79c">'Heat map article'!$Y$79</definedName>
    <definedName name="ox_e73b94cf_653a_53e4_bd34_68c8c8304c3a" comment="milleleaf node e73b94cf-653a-53e4-bd34-68c8c8304c3a">Production!$BP$13</definedName>
    <definedName name="ox_e73ed4f2_65fa_5d85_9274_0ec0fb360ca1" comment="milleleaf node e73ed4f2-65fa-5d85-9274-0ec0fb360ca1">Resume_SensAnal!$K$183</definedName>
    <definedName name="ox_e746702d_d501_5c3e_b8c7_d0c48e7f1562" comment="milleleaf node e746702d-d501-5c3e-b8c7-d0c48e7f1562">'Heat map article'!$X$19</definedName>
    <definedName name="ox_e7467a99_0f2d_5143_8d39_138fcea31453" comment="milleleaf node e7467a99-0f2d-5143-8d39-138fcea31453">'Use Phase'!$O$335</definedName>
    <definedName name="ox_e746d970_07ab_53fe_9456_572782fe7f10" comment="milleleaf node e746d970-07ab-53fe-9456-572782fe7f10">'Heat map article'!$N$44</definedName>
    <definedName name="ox_e746f2d8_6e9c_5854_81c1_2258f0212f03" comment="milleleaf node e746f2d8-6e9c-5854-81c1-2258f0212f03">'Heat map article'!$AV$25</definedName>
    <definedName name="ox_e746f377_5388_51c6_aecf_85e508834ab8" comment="milleleaf node e746f377-5388-51c6-aecf-85e508834ab8">'Use Phase_Grid'!$U$147</definedName>
    <definedName name="ox_e7491d37_a9e8_5bc0_a562_1c307d076cce" comment="milleleaf node e7491d37-a9e8-5bc0-a562-1c307d076cce">'Heat map article'!$AH$108</definedName>
    <definedName name="ox_e74bcb14_4533_5435_97cd_57bc34788850" comment="milleleaf node e74bcb14-4533-5435-97cd-57bc34788850">'Heat map article'!$E$41</definedName>
    <definedName name="ox_e74da46e_e59a_5ac8_ab89_57ce742bbcad" comment="milleleaf node e74da46e-e59a-5ac8-ab89-57ce742bbcad">'Heat map article'!$Q$46</definedName>
    <definedName name="ox_e757b83d_f650_5380_af6f_8bf80108cd30" comment="milleleaf node e757b83d-f650-5380-af6f-8bf80108cd30">Recycling!$BB$145</definedName>
    <definedName name="ox_e75f62ce_dee5_5063_ab1d_005def14d9f3" comment="milleleaf node e75f62ce-dee5-5063-ab1d-005def14d9f3">'Use Phase'!$AE$231</definedName>
    <definedName name="ox_e75fa777_6e5c_5e73_aa21_ebfb38a55499" comment="milleleaf node e75fa777-6e5c-5e73-aa21-ebfb38a55499">'Heat map article'!$AI$17</definedName>
    <definedName name="ox_e75fda75_8aa1_508d_b1ad_cdea0f06806c" comment="milleleaf node e75fda75-8aa1-508d-b1ad-cdea0f06806c">'Use Phase_Grid'!$N$75</definedName>
    <definedName name="ox_e761f0b0_e214_5772_82c5_8393b0b66a2d" comment="milleleaf node e761f0b0-e214-5772-82c5-8393b0b66a2d">Recycling!$AE$117</definedName>
    <definedName name="ox_e762901b_4d74_5d95_a1ed_39503e2b2743" comment="milleleaf node e762901b-4d74-5d95-a1ed-39503e2b2743">Resume_SensAnal!$E$79</definedName>
    <definedName name="ox_e764f105_8d92_5014_a56a_921ebe85d811" comment="milleleaf node e764f105-8d92-5014-a56a-921ebe85d811">'Use Phase'!$N$349</definedName>
    <definedName name="ox_e7651364_e124_53ca_bca6_6862dd6ea3b3" comment="milleleaf node e7651364-e124-53ca-bca6-6862dd6ea3b3">Recycling!$AS$316</definedName>
    <definedName name="ox_e765497e_7c81_5767_9801_3bd2968f5ae2" comment="milleleaf node e765497e-7c81-5767-9801-3bd2968f5ae2">'Use Phase'!$N$339</definedName>
    <definedName name="ox_e7680276_2a8a_5748_94e9_ddf620efde36" comment="milleleaf node e7680276-2a8a-5748-94e9-ddf620efde36">'Heat map article'!$P$58</definedName>
    <definedName name="ox_e76a6f4c_290e_5581_882e_08995e6c9890" comment="milleleaf node e76a6f4c-290e-5581-882e-08995e6c9890">Graphs!$P$56</definedName>
    <definedName name="ox_e76e9f63_d6b8_503f_a1ce_695cd22f7969" comment="milleleaf node e76e9f63-d6b8-503f-a1ce-695cd22f7969">'Heat map article'!$D$104</definedName>
    <definedName name="ox_e76f4634_1874_53a1_82d2_812713511695" comment="milleleaf node e76f4634-1874-53a1-82d2-812713511695">Recycling!$AW$301</definedName>
    <definedName name="ox_e770fe76_02cd_545f_9e4f_dae9bb70b729" comment="milleleaf node e770fe76-02cd-545f-9e4f-dae9bb70b729">Resume_SensAnal!$AL$132</definedName>
    <definedName name="ox_e77105b3_a8ee_58c6_b822_eda6096529f0" comment="milleleaf node e77105b3-a8ee-58c6-b822-eda6096529f0">Production!$N$135</definedName>
    <definedName name="ox_e7711593_6def_5113_9dd2_c19a12068dd8" comment="milleleaf node e7711593-6def-5113-9dd2-c19a12068dd8">Recycling!$B$104</definedName>
    <definedName name="ox_e771a682_6a2f_5c79_a9c1_4499294b2163" comment="milleleaf node e771a682-6a2f-5c79-a9c1-4499294b2163">'Use Phase'!$AE$320</definedName>
    <definedName name="ox_e7737d7b_aaf9_5ce0_993c_9166c194d862" comment="milleleaf node e7737d7b-aaf9-5ce0-993c-9166c194d862">'Heat map article'!$BA$42</definedName>
    <definedName name="ox_e7743586_cd27_5660_9993_c0aee0ba0272" comment="milleleaf node e7743586-cd27-5660-9993-c0aee0ba0272">Production!$BE$146</definedName>
    <definedName name="ox_e774b308_2d5f_50ce_b077_4be508b823e1" comment="milleleaf node e774b308-2d5f-50ce-b077-4be508b823e1">Resume_SensAnal!$N$207</definedName>
    <definedName name="ox_e77772dd_cacf_5d4c_b8a0_803537e61313" comment="milleleaf node e77772dd-cacf-5d4c-b8a0-803537e61313">'Heat map article'!$R$108</definedName>
    <definedName name="ox_e778a96a_e507_5198_9109_e72a3cc1bc3b" comment="milleleaf node e778a96a-e507-5198-9109-e72a3cc1bc3b">'Use Phase'!$O$286</definedName>
    <definedName name="ox_e77ccebd_5b67_5d5d_aeca_846cbff3432d" comment="milleleaf node e77ccebd-5b67-5d5d-aeca-846cbff3432d">Production!$P$51</definedName>
    <definedName name="ox_e781d67a_9b29_52e1_a9b5_2d8e63a2984f" comment="milleleaf node e781d67a-9b29-52e1-a9b5-2d8e63a2984f">Production!$G$26</definedName>
    <definedName name="ox_e782f430_f31d_58b2_8342_efc09829061b" comment="milleleaf node e782f430-f31d-58b2-8342-efc09829061b">Recycling!$H$104</definedName>
    <definedName name="ox_e783c3e9_6020_5c1e_a011_01dd2e51ce6c" comment="milleleaf node e783c3e9-6020-5c1e-a011-01dd2e51ce6c">'Use Phase'!$U$342</definedName>
    <definedName name="ox_e786ac35_8bc1_5553_8d01_d8ddf4d17425" comment="milleleaf node e786ac35-8bc1-5553-8d01-d8ddf4d17425">'Use Phase_Grid'!$M$246</definedName>
    <definedName name="ox_e78968cb_c559_529d_92f0_eced29672990" comment="milleleaf node e78968cb-c559-529d-92f0-eced29672990">'Use Phase'!$AI$182</definedName>
    <definedName name="ox_e78b0850_fc5f_5df1_b222_e9f859b76f3a" comment="milleleaf node e78b0850-fc5f-5df1-b222-e9f859b76f3a">Graphs!$F$24</definedName>
    <definedName name="ox_e78bc764_0f55_5451_9e8e_044756623884" comment="milleleaf node e78bc764-0f55-5451-9e8e-044756623884">Resume_SensAnal!$AQ$37</definedName>
    <definedName name="ox_e78cb2b8_2c26_5c43_9e5d_07d7b6ea6399" comment="milleleaf node e78cb2b8-2c26-5c43-9e5d-07d7b6ea6399">'Heat map article'!$Y$87</definedName>
    <definedName name="ox_e78f55e1_a220_5e11_bfcf_b84f1bab9347" comment="milleleaf node e78f55e1-a220-5e11-bfcf-b84f1bab9347">Production!$H$238</definedName>
    <definedName name="ox_e7963415_0d14_5fb5_98b8_4dfa52461f72" comment="milleleaf node e7963415-0d14-5fb5-98b8-4dfa52461f72">'Use Phase_Grid'!$O$39</definedName>
    <definedName name="ox_e797fa60_b7d1_5d0b_ad51_f8daa7797b28" comment="milleleaf node e797fa60-b7d1-5d0b-ad51-f8daa7797b28">'Use Phase_Grid'!$N$223</definedName>
    <definedName name="ox_e7998945_1234_532b_97d2_f116a39c3213" comment="milleleaf node e7998945-1234-532b-97d2-f116a39c3213">Recycling!$I$162</definedName>
    <definedName name="ox_e799ed75_93f7_5f53_8fd0_aafb24d8bc9f" comment="milleleaf node e799ed75-93f7-5f53-8fd0-aafb24d8bc9f">'Use Phase'!$M$184</definedName>
    <definedName name="ox_e79a33d0_eeb8_5186_bd24_7f80a86c6581" comment="milleleaf node e79a33d0-eeb8-5186-bd24-7f80a86c6581">Whisker_Sens!$D$53</definedName>
    <definedName name="ox_e79b9fbc_6702_5355_bb48_948702733b9e" comment="milleleaf node e79b9fbc-6702-5355-bb48-948702733b9e">'Use Phase'!$N$293</definedName>
    <definedName name="ox_e79c998f_c537_59f6_b506_c828f69afab2" comment="milleleaf node e79c998f-c537-59f6-b506-c828f69afab2">'Use Phase_Grid'!$R$173</definedName>
    <definedName name="ox_e79ca723_e42f_5093_83c2_7399d6d10251" comment="milleleaf node e79ca723-e42f-5093-83c2-7399d6d10251">'Use Phase'!$S$313</definedName>
    <definedName name="ox_e79d8366_6a1e_50e5_b772_f1278c6de141" comment="milleleaf node e79d8366-6a1e-50e5-b772-f1278c6de141">'Use Phase'!$AI$257</definedName>
    <definedName name="ox_e7a3800e_c4ac_5172_ab94_45c633310458" comment="milleleaf node e7a3800e-c4ac-5172-ab94-45c633310458">'Use Phase'!$AG$152</definedName>
    <definedName name="ox_e7a9163d_ddb6_5c4a_89b9_57b3b5394211" comment="milleleaf node e7a9163d-ddb6-5c4a-89b9-57b3b5394211">Resume_SensAnal!$P$107</definedName>
    <definedName name="ox_e7aef181_2925_52e8_9cc6_ce176f93e803" comment="milleleaf node e7aef181-2925-52e8-9cc6-ce176f93e803">'Use Phase'!$O$298</definedName>
    <definedName name="ox_e7b39ae8_3f53_5d94_a980_3c65a212d438" comment="milleleaf node e7b39ae8-3f53-5d94-a980-3c65a212d438">Production!$J$123</definedName>
    <definedName name="ox_e7b438fa_2294_5b20_83d5_818afef713f3" comment="milleleaf node e7b438fa-2294-5b20-83d5-818afef713f3">'Use Phase'!$R$104</definedName>
    <definedName name="ox_e7b53ad1_498c_5f9e_a638_46190da3ddd5" comment="milleleaf node e7b53ad1-498c-5f9e-a638-46190da3ddd5">Recycling!$J$173</definedName>
    <definedName name="ox_e7b68076_6202_5a69_a4c9_499d39ab69ee" comment="milleleaf node e7b68076-6202-5a69-a4c9-499d39ab69ee">'Use Phase_Grid'!$O$267</definedName>
    <definedName name="ox_e7ba604c_b3e8_5690_8d19_90209637e8e7" comment="milleleaf node e7ba604c-b3e8-5690-8d19-90209637e8e7">Production!$AJ$223</definedName>
    <definedName name="ox_e7bc13e7_805e_53e7_a48a_6de6a757ac08" comment="milleleaf node e7bc13e7-805e-53e7-a48a-6de6a757ac08">Production!$F$149</definedName>
    <definedName name="ox_e7bf461e_5f97_50d7_acc6_c97fcc318420" comment="milleleaf node e7bf461e-5f97-50d7-acc6-c97fcc318420">Production!$P$83</definedName>
    <definedName name="ox_e7c1c254_e302_5b8c_a02e_871515165882" comment="milleleaf node e7c1c254-e302-5b8c-a02e-871515165882">Resume_SensAnal!$V$198</definedName>
    <definedName name="ox_e7c2c682_ca6e_5c92_9d1a_cdf6f4a5781c" comment="milleleaf node e7c2c682-ca6e-5c92-9d1a-cdf6f4a5781c">'Use Phase'!$O$392</definedName>
    <definedName name="ox_e7c302a9_41fc_5abd_948a_badd2342f265" comment="milleleaf node e7c302a9-41fc-5abd-948a-badd2342f265">Resume_SensAnal!$U$194</definedName>
    <definedName name="ox_e7c492c1_5851_58c6_a860_dfe1bec48ac3" comment="milleleaf node e7c492c1-5851-58c6-a860-dfe1bec48ac3">'Use Phase_Grid'!$L$150</definedName>
    <definedName name="ox_e7c59710_b73c_5f86_8b3f_c732fbbab48d" comment="milleleaf node e7c59710-b73c-5f86-8b3f-c732fbbab48d">Production!$L$32</definedName>
    <definedName name="ox_e7c6c16a_9579_5954_b061_e617a6312433" comment="milleleaf node e7c6c16a-9579-5954-b061-e617a6312433">'Use Phase'!$O$219</definedName>
    <definedName name="ox_e7cb90cc_73f0_5d6d_b300_e4eb9449c592" comment="milleleaf node e7cb90cc-73f0-5d6d-b300-e4eb9449c592">Production!$H$237</definedName>
    <definedName name="ox_e7cd055c_6dc8_5a5b_86ba_179e230eeb22" comment="milleleaf node e7cd055c-6dc8-5a5b-86ba-179e230eeb22">'Heat map article'!$C$121</definedName>
    <definedName name="ox_e7d161e1_24d9_5b17_8301_397f714bb32d" comment="milleleaf node e7d161e1-24d9-5b17-8301-397f714bb32d">'Use Phase_Grid'!$O$64</definedName>
    <definedName name="ox_e7d2def1_b7ce_5fac_ae94_5d5cfe31cfc3" comment="milleleaf node e7d2def1-b7ce-5fac-ae94-5d5cfe31cfc3">Whisker_Sens!$J$55</definedName>
    <definedName name="ox_e7d33914_7f1d_5da7_9d92_339b6e35e0a8" comment="milleleaf node e7d33914-7f1d-5da7-9d92-339b6e35e0a8">Recycling!$AU$300</definedName>
    <definedName name="ox_e7d71a9b_e196_5aa8_85cb_aeb5f5b8a769" comment="milleleaf node e7d71a9b-e196-5aa8-85cb-aeb5f5b8a769">Recycling!$AP$126</definedName>
    <definedName name="ox_e7e22afe_0af5_5e2d_828a_bdbb8eae4f17" comment="milleleaf node e7e22afe-0af5-5e2d-828a-bdbb8eae4f17">'Use Phase'!$K$160</definedName>
    <definedName name="ox_e7e363b0_66c4_5454_9aba_ce0298591b2a" comment="milleleaf node e7e363b0-66c4-5454-9aba-ce0298591b2a">Recycling!$V$155</definedName>
    <definedName name="ox_e7eb4ac3_ff36_55f2_9cc8_dcfd5928e354" comment="milleleaf node e7eb4ac3-ff36-55f2-9cc8-dcfd5928e354">Production!$BO$212</definedName>
    <definedName name="ox_e7ef0cdc_73cd_5925_9c0e_4efa07fbd2a3" comment="milleleaf node e7ef0cdc-73cd-5925-9c0e-4efa07fbd2a3">Production!$J$125</definedName>
    <definedName name="ox_e7f0fc6f_6ef8_5112_b56a_15e9a1d7e475" comment="milleleaf node e7f0fc6f-6ef8-5112-b56a-15e9a1d7e475">'Use Phase'!$V$244</definedName>
    <definedName name="ox_e7f1b742_fc39_5d6e_ace7_f7c9e163c137" comment="milleleaf node e7f1b742-fc39-5d6e-ace7-f7c9e163c137">Graphs!$I$59</definedName>
    <definedName name="ox_e7f9bb68_3ec7_5b20_9db5_f952141ba1ad" comment="milleleaf node e7f9bb68-3ec7-5b20-9db5-f952141ba1ad">Production!$H$40</definedName>
    <definedName name="ox_e7f9dcd5_9236_5ed6_9c88_32e0e7384cd6" comment="milleleaf node e7f9dcd5-9236-5ed6-9c88-32e0e7384cd6">Resume_SensAnal!$AE$103</definedName>
    <definedName name="ox_e7ff96af_6c20_5764_b475_68403e450086" comment="milleleaf node e7ff96af-6c20-5764-b475-68403e450086">'Heat map article'!$AB$29</definedName>
    <definedName name="ox_e800920d_9dad_5c03_a84f_de1f71c03b95" comment="milleleaf node e800920d-9dad-5c03-a84f-de1f71c03b95">'Heat map article'!$J$8</definedName>
    <definedName name="ox_e802c464_c545_5dde_ad60_6743933540c9" comment="milleleaf node e802c464-c545-5dde-ad60-6743933540c9">'Heat map article'!$AA$60</definedName>
    <definedName name="ox_e8070fe3_b464_5516_bbbd_4b1a19c45a41" comment="milleleaf node e8070fe3-b464-5516-bbbd-4b1a19c45a41">'Use Phase'!$J$169</definedName>
    <definedName name="ox_e808acda_9378_5238_a5b9_fc006e20e546" comment="milleleaf node e808acda-9378-5238-a5b9-fc006e20e546">'Heat map article'!$AA$45</definedName>
    <definedName name="ox_e80a2a25_a341_5b55_962a_bbaa25e06273" comment="milleleaf node e80a2a25-a341-5b55-962a-bbaa25e06273">Resume_SensAnal!$AG$38</definedName>
    <definedName name="ox_e80bc9f1_3010_5e0d_b0be_ec9ab8871538" comment="milleleaf node e80bc9f1-3010-5e0d-b0be-ec9ab8871538">'Use Phase'!$AJ$302</definedName>
    <definedName name="ox_e80bdf5a_6a53_53f6_a331_d618d387f085" comment="milleleaf node e80bdf5a-6a53-53f6-a331-d618d387f085">Resume_SensAnal!$A$194</definedName>
    <definedName name="ox_e80c0e74_7ab1_5775_81f7_1c3b2937dfc5" comment="milleleaf node e80c0e74-7ab1-5775-81f7-1c3b2937dfc5">'Use Phase'!$V$162</definedName>
    <definedName name="ox_e80ee56c_de5e_5ec6_be08_8be4e2c34147" comment="milleleaf node e80ee56c-de5e-5ec6-be08-8be4e2c34147">'Use Phase_Grid'!$P$155</definedName>
    <definedName name="ox_e8118411_26b2_5fda_ba84_7569aeb487d6" comment="milleleaf node e8118411-26b2-5fda-ba84-7569aeb487d6">'Heat map article'!$AH$128</definedName>
    <definedName name="ox_e8138330_669f_5087_b0f1_f7737132330f" comment="milleleaf node e8138330-669f-5087-b0f1-f7737132330f">Recycling!$Z$95</definedName>
    <definedName name="ox_e817b5dc_1878_558b_94be_d8743ee846a3" comment="milleleaf node e817b5dc-1878-558b-94be-d8743ee846a3">'Heat map article'!$AQ$19</definedName>
    <definedName name="ox_e81ca6c5_ab5a_541c_89d4_a289514c1abd" comment="milleleaf node e81ca6c5-ab5a-541c-89d4-a289514c1abd">Resume_SensAnal!$O$164</definedName>
    <definedName name="ox_e820460b_910f_543d_8dc3_748551996753" comment="milleleaf node e820460b-910f-543d-8dc3-748551996753">Resume_SensAnal!$E$207</definedName>
    <definedName name="ox_e82162ae_357b_5338_a6f4_d6054f7778ef" comment="milleleaf node e82162ae-357b-5338-a6f4-d6054f7778ef">'Use Phase_Grid'!$Q$97</definedName>
    <definedName name="ox_e8238186_4d2e_597a_9edb_190a971d507d" comment="milleleaf node e8238186-4d2e-597a-9edb-190a971d507d">Production!$Q$64</definedName>
    <definedName name="ox_e8242abf_ecd5_5da9_90c6_a3bd03ba1664" comment="milleleaf node e8242abf-ecd5-5da9-90c6-a3bd03ba1664">'Use Phase_Grid'!$T$207</definedName>
    <definedName name="ox_e82575cc_9d30_5e07_98b0_a5563797a94d" comment="milleleaf node e82575cc-9d30-5e07-98b0-a5563797a94d">'Use Phase_Grid'!$B$4</definedName>
    <definedName name="ox_e825f861_2f0a_5060_a5e9_8289da643861" comment="milleleaf node e825f861-2f0a-5060-a5e9-8289da643861">Recycling!$T$111</definedName>
    <definedName name="ox_e8261f20_0da1_5843_b589_9dfc335f0def" comment="milleleaf node e8261f20-0da1-5843-b589-9dfc335f0def">Production!$AK$148</definedName>
    <definedName name="ox_e82716f6_1eee_59db_bc6e_a0ac0d6b2481" comment="milleleaf node e82716f6-1eee-59db-bc6e-a0ac0d6b2481">'Use Phase'!$W$347</definedName>
    <definedName name="ox_e82749c2_f791_58b0_98d9_81a02e10e226" comment="milleleaf node e82749c2-f791-58b0-98d9-81a02e10e226">'Heat map article'!$Y$35</definedName>
    <definedName name="ox_e8279514_314d_5d41_879b_f76982c9de1b" comment="milleleaf node e8279514-314d-5d41-879b-f76982c9de1b">Resume_SensAnal!$AI$107</definedName>
    <definedName name="ox_e8286b0d_80f0_53f8_b53d_d9aed099d167" comment="milleleaf node e8286b0d-80f0-53f8-b53d-d9aed099d167">Resume_SensAnal!$P$129</definedName>
    <definedName name="ox_e82928b3_4e23_59ba_8f9e_1684ad03a646" comment="milleleaf node e82928b3-4e23-59ba-8f9e-1684ad03a646">'Heat map article'!$AE$95</definedName>
    <definedName name="ox_e8296924_174a_5dc8_a24e_630fe441101f" comment="milleleaf node e8296924-174a-5dc8-a24e-630fe441101f">'Heat map article'!$G$100</definedName>
    <definedName name="ox_e82bf09f_1985_540a_8ace_8157b967e9dd" comment="milleleaf node e82bf09f-1985-540a-8ace-8157b967e9dd">Resume_SensAnal!$AH$44</definedName>
    <definedName name="ox_e82c83f5_4284_55e7_a99f_0cde5e134087" comment="milleleaf node e82c83f5-4284-55e7-a99f-0cde5e134087">Recycling!$BM$305</definedName>
    <definedName name="ox_e8320613_f0ce_520a_87d0_10428cf8372c" comment="milleleaf node e8320613-f0ce-520a-87d0-10428cf8372c">'Use Phase'!$N$165</definedName>
    <definedName name="ox_e832893a_cfeb_5381_a9a6_24fb1a150b30" comment="milleleaf node e832893a-cfeb-5381-a9a6-24fb1a150b30">'Use Phase'!$T$200</definedName>
    <definedName name="ox_e834766c_4426_5f96_84a4_a8cf096e7e22" comment="milleleaf node e834766c-4426-5f96-84a4-a8cf096e7e22">Resume_SensAnal!$AC$75</definedName>
    <definedName name="ox_e838799f_cb98_576b_97f2_7f41623dfb8d" comment="milleleaf node e838799f-cb98-576b-97f2-7f41623dfb8d">Recycling!$BS$161</definedName>
    <definedName name="ox_e83b9eb3_0d54_54f0_86fb_d8c3790fa732" comment="milleleaf node e83b9eb3-0d54-54f0-86fb-d8c3790fa732">'Heat map article'!$Y$99</definedName>
    <definedName name="ox_e83e25d7_da60_5cb0_897f_2db8886bc434" comment="milleleaf node e83e25d7-da60-5cb0-897f-2db8886bc434">Resume_SensAnal!$J$70</definedName>
    <definedName name="ox_e8406834_503f_5a51_92f7_aea4df7387f3" comment="milleleaf node e8406834-503f-5a51-92f7-aea4df7387f3">Resume_SensAnal!$N$7</definedName>
    <definedName name="ox_e8429263_7044_57f7_b5cb_9f633ed1a87b" comment="milleleaf node e8429263-7044-57f7-b5cb-9f633ed1a87b">Production!$AV$157</definedName>
    <definedName name="ox_e843767a_11b5_536d_aa75_a7c02b6e58a8" comment="milleleaf node e843767a-11b5-536d-aa75-a7c02b6e58a8">'Use Phase'!$R$230</definedName>
    <definedName name="ox_e84a5fce_7f8d_5d90_8527_159358b77223" comment="milleleaf node e84a5fce-7f8d-5d90-8527-159358b77223">'Use Phase'!$M$299</definedName>
    <definedName name="ox_e84b12ad_9faf_5bae_adde_d750a037c2d6" comment="milleleaf node e84b12ad-9faf-5bae-adde-d750a037c2d6">Production!$J$235</definedName>
    <definedName name="ox_e84ea9a0_7bf4_5bb7_a57d_ceda12f94286" comment="milleleaf node e84ea9a0-7bf4-5bb7-a57d-ceda12f94286">'Heat map article'!$C$20</definedName>
    <definedName name="ox_e852351d_cf07_5d56_96ca_4458f54f173b" comment="milleleaf node e852351d-cf07-5d56-96ca-4458f54f173b">Whisker_Sens!$J$10</definedName>
    <definedName name="ox_e8580015_cb7d_53dc_b6a2_5acaeda00737" comment="milleleaf node e8580015-cb7d-53dc-b6a2-5acaeda00737">'Heat map article'!$AH$21</definedName>
    <definedName name="ox_e858fe6c_9a12_5d1d_8416_cede1994bd21" comment="milleleaf node e858fe6c-9a12-5d1d-8416-cede1994bd21">Resume_SensAnal!$AI$61</definedName>
    <definedName name="ox_e85fdbad_23ef_50a1_8466_72a2f3a1fd6d" comment="milleleaf node e85fdbad-23ef-50a1-8466-72a2f3a1fd6d">Resume_SensAnal!$F$208</definedName>
    <definedName name="ox_e8635333_c333_5ba6_ac08_e991c978e9ca" comment="milleleaf node e8635333-c333-5ba6-ac08-e991c978e9ca">'Use Phase_Grid'!$B$38</definedName>
    <definedName name="ox_e8635b7f_69d5_5aac_8a46_832f00c32651" comment="milleleaf node e8635b7f-69d5-5aac-8a46-832f00c32651">Graphs!$F$20</definedName>
    <definedName name="ox_e865da09_fc4f_5c45_8ef4_89c9dc205a79" comment="milleleaf node e865da09-fc4f-5c45-8ef4-89c9dc205a79">Resume_SensAnal!$M$162</definedName>
    <definedName name="ox_e868550e_c583_5b23_9cd9_e6f7515f1db0" comment="milleleaf node e868550e-c583-5b23-9cd9-e6f7515f1db0">Resume_SensAnal!$G$60</definedName>
    <definedName name="ox_e869fc3a_df39_5f11_9e97_dff07a69b949" comment="milleleaf node e869fc3a-df39-5f11-9e97-dff07a69b949">Recycling!$AG$180</definedName>
    <definedName name="ox_e86aeaf6_81c4_571c_a8e4_4df95b590eca" comment="milleleaf node e86aeaf6-81c4-571c-a8e4-4df95b590eca">'Heat map article'!$AB$11</definedName>
    <definedName name="ox_e874d255_eeaa_504b_a1a7_2e99713b246a" comment="milleleaf node e874d255-eeaa-504b-a1a7-2e99713b246a">Graphs!$L$28</definedName>
    <definedName name="ox_e8771a4d_769c_5d14_8188_322b93aca73f" comment="milleleaf node e8771a4d-769c-5d14-8188-322b93aca73f">'Use Phase'!$AK$151</definedName>
    <definedName name="ox_e87809f2_408d_5ff0_b048_dac64fe09b5f" comment="milleleaf node e87809f2-408d-5ff0-b048-dac64fe09b5f">Production!$M$134</definedName>
    <definedName name="ox_e879b33b_ab78_5926_8f8f_db004d86ee3d" comment="milleleaf node e879b33b-ab78-5926-8f8f-db004d86ee3d">Resume_SensAnal!$AM$58</definedName>
    <definedName name="ox_e87a69ee_e7eb_592f_9c4b_17695dcbfdf9" comment="milleleaf node e87a69ee-e7eb-592f-9c4b-17695dcbfdf9">Resume_SensAnal!$AP$31</definedName>
    <definedName name="ox_e87add8d_b8f6_5393_bb70_0aba176cfa1c" comment="milleleaf node e87add8d-b8f6-5393-bb70-0aba176cfa1c">Resume_SensAnal!$AK$134</definedName>
    <definedName name="ox_e87e860b_9055_511a_a8ac_a8f24b4c96ed" comment="milleleaf node e87e860b-9055-511a-a8ac-a8f24b4c96ed">Recycling!$X$198</definedName>
    <definedName name="ox_e87f5fef_3a1b_5512_9646_f9521cc456c9" comment="milleleaf node e87f5fef-3a1b-5512-9646-f9521cc456c9">'Heat map article'!$D$108</definedName>
    <definedName name="ox_e886db56_1b16_5464_bf87_20012fc4b1c9" comment="milleleaf node e886db56-1b16-5464-bf87-20012fc4b1c9">Resume_SensAnal!$AD$62</definedName>
    <definedName name="ox_e88a4b60_b38d_5391_a9ef_4491965dbf31" comment="milleleaf node e88a4b60-b38d-5391-a9ef-4491965dbf31">'Use Phase'!$J$144</definedName>
    <definedName name="ox_e88b3600_8cd2_50a2_9fef_753748c0cbbe" comment="milleleaf node e88b3600-8cd2-50a2-9fef-753748c0cbbe">'Use Phase'!$K$118</definedName>
    <definedName name="ox_e88ce7c6_c61d_5453_b9cd_efe83d67ea00" comment="milleleaf node e88ce7c6-c61d-5453-b9cd-efe83d67ea00">'Use Phase'!$J$331</definedName>
    <definedName name="ox_e8935353_10b5_5f26_bcd7_acbd023596be" comment="milleleaf node e8935353-10b5-5f26-bcd7-acbd023596be">Resume_SensAnal!$AO$43</definedName>
    <definedName name="ox_e897baad_bbb7_57ef_8680_b6a2cbcc72a3" comment="milleleaf node e897baad-bbb7-57ef-8680-b6a2cbcc72a3">'Heat map article'!$D$28</definedName>
    <definedName name="ox_e89847bb_dda5_5e8e_b35b_c9310cb0e195" comment="milleleaf node e89847bb-dda5-5e8e-b35b-c9310cb0e195">'Heat map article'!$N$61</definedName>
    <definedName name="ox_e898d4c3_cd8a_5dc0_aeb0_ededa9a0dcc1" comment="milleleaf node e898d4c3-cd8a-5dc0-aeb0-ededa9a0dcc1">'Heat map article'!$L$153</definedName>
    <definedName name="ox_e89aacc5_336b_58f1_979d_fda9fccaa878" comment="milleleaf node e89aacc5-336b-58f1-979d-fda9fccaa878">Production!$H$192</definedName>
    <definedName name="ox_e89b6d0a_9271_5a41_aba1_c154dc333cdf" comment="milleleaf node e89b6d0a-9271-5a41-aba1-c154dc333cdf">'Heat map article'!$I$154</definedName>
    <definedName name="ox_e89e8cff_d7a7_5a3b_8333_bf6aca73d8b6" comment="milleleaf node e89e8cff-d7a7-5a3b-8333-bf6aca73d8b6">Graphs!$B$10</definedName>
    <definedName name="ox_e8a40580_eed3_5659_b086_5f7cdc0e7c02" comment="milleleaf node e8a40580-eed3-5659-b086-5f7cdc0e7c02">'Heat map article'!$L$21</definedName>
    <definedName name="ox_e8a4c0ce_4aec_5658_bb69_acd172d1dcbe" comment="milleleaf node e8a4c0ce-4aec-5658-bb69-acd172d1dcbe">Resume_SensAnal!$O$45</definedName>
    <definedName name="ox_e8a9870a_3471_594c_8a53_c530b3c2525b" comment="milleleaf node e8a9870a-3471-594c-8a53-c530b3c2525b">Production!$BP$19</definedName>
    <definedName name="ox_e8aa012f_fb03_5f32_b5b2_16561aef546b" comment="milleleaf node e8aa012f-fb03-5f32-b5b2-16561aef546b">Production!$AV$228</definedName>
    <definedName name="ox_e8aae02b_a984_5dc8_8493_4e2255842660" comment="milleleaf node e8aae02b-a984-5dc8-8493-4e2255842660">Resume_SensAnal!$AN$118</definedName>
    <definedName name="ox_e8ac1a9c_1837_576c_b775_8a652cbaaee2" comment="milleleaf node e8ac1a9c-1837-576c-b775-8a652cbaaee2">'Heat map article'!$W$78</definedName>
    <definedName name="ox_e8af7735_10a5_5e57_9005_3f3729bfc3de" comment="milleleaf node e8af7735-10a5-5e57-9005-3f3729bfc3de">'Use Phase_Grid'!$M$138</definedName>
    <definedName name="ox_e8b06ade_cd83_57f7_bec7_8bd88118ac94" comment="milleleaf node e8b06ade-cd83-57f7-bec7-8bd88118ac94">Recycling!$H$198</definedName>
    <definedName name="ox_e8b6eb96_0516_5f0b_8e31_53f0317edf8a" comment="milleleaf node e8b6eb96-0516-5f0b-8e31-53f0317edf8a">Recycling!$AD$108</definedName>
    <definedName name="ox_e8bc1561_f996_5bcf_ad69_6ba94bb755d2" comment="milleleaf node e8bc1561-f996-5bcf-ad69-6ba94bb755d2">'Use Phase'!$R$216</definedName>
    <definedName name="ox_e8be361c_9f4a_5856_90e8_5e524a7dd504" comment="milleleaf node e8be361c-9f4a-5856-90e8-5e524a7dd504">Resume_SensAnal!$AD$57</definedName>
    <definedName name="ox_e8c2b3fe_7817_5585_bd59_1c1549c71b4a" comment="milleleaf node e8c2b3fe-7817-5585-bd59-1c1549c71b4a">'Heat map article'!$Q$91</definedName>
    <definedName name="ox_e8c3668d_50d8_58f3_82c6_0bdf043a199c" comment="milleleaf node e8c3668d-50d8-58f3-82c6-0bdf043a199c">'Heat map article'!$AR$21</definedName>
    <definedName name="ox_e8d63145_ecc1_5a31_95f6_6490e035e3e9" comment="milleleaf node e8d63145-ecc1-5a31-95f6-6490e035e3e9">Resume_SensAnal!$M$75</definedName>
    <definedName name="ox_e8d779b1_5364_554a_bbc0_5721720f522d" comment="milleleaf node e8d779b1-5364-554a-bbc0-5721720f522d">'Use Phase'!$AG$250</definedName>
    <definedName name="ox_e8e36459_6a3b_5307_af41_94cef55e1585" comment="milleleaf node e8e36459-6a3b-5307-af41-94cef55e1585">Resume_SensAnal!$D$172</definedName>
    <definedName name="ox_e8ef08f2_4f2e_5ff4_b827_79f230976e47" comment="milleleaf node e8ef08f2-4f2e-5ff4-b827-79f230976e47">'Use Phase'!$L$385</definedName>
    <definedName name="ox_e8f1d22f_3d86_5325_8289_6d8ceab07138" comment="milleleaf node e8f1d22f-3d86-5325-8289-6d8ceab07138">Graphs!$O$10</definedName>
    <definedName name="ox_e8f516cd_bc15_539c_928a_94970c7a2db8" comment="milleleaf node e8f516cd-bc15-539c-928a-94970c7a2db8">'Use Phase'!$AH$182</definedName>
    <definedName name="ox_e8f6879d_a993_52ef_8aa5_a7b9aaf0f45f" comment="milleleaf node e8f6879d-a993-52ef-8aa5-a7b9aaf0f45f">'Use Phase'!$K$273</definedName>
    <definedName name="ox_e8fbaf56_9534_5669_8b37_19f0c63ee5fe" comment="milleleaf node e8fbaf56-9534-5669-8b37-19f0c63ee5fe">'Use Phase'!$R$261</definedName>
    <definedName name="ox_e8fceda4_94ac_5691_baf6_842da9480563" comment="milleleaf node e8fceda4-94ac-5691-baf6-842da9480563">'Heat map article'!$AI$82</definedName>
    <definedName name="ox_e8fe9bbf_c9d0_5c57_be12_b198b13a9d3b" comment="milleleaf node e8fe9bbf-c9d0-5c57-be12-b198b13a9d3b">'Heat map article'!$Q$31</definedName>
    <definedName name="ox_e8fed3fd_1377_5f6a_a2e0_4474736b1611" comment="milleleaf node e8fed3fd-1377-5f6a-a2e0-4474736b1611">'Use Phase'!$O$31</definedName>
    <definedName name="ox_e8ff8ed6_d8a8_566b_a682_a814737fb263" comment="milleleaf node e8ff8ed6-d8a8-566b-a682-a814737fb263">Production!$N$69</definedName>
    <definedName name="ox_e9048eb6_b4ba_534f_8be5_2751cb2867a5" comment="milleleaf node e9048eb6-b4ba-534f-8be5-2751cb2867a5">Production!$M$119</definedName>
    <definedName name="ox_e904a135_5b56_5f20_9073_942b1f95687d" comment="milleleaf node e904a135-5b56-5f20-9073-942b1f95687d">Recycling!$AC$164</definedName>
    <definedName name="ox_e904bf6c_8fe3_5503_8e3c_5d7a82f0c315" comment="milleleaf node e904bf6c-8fe3-5503-8e3c-5d7a82f0c315">'Use Phase'!$AD$296</definedName>
    <definedName name="ox_e905517e_5a6e_5f2c_880a_25501dbb2990" comment="milleleaf node e905517e-5a6e-5f2c-880a-25501dbb2990">'Use Phase'!$S$159</definedName>
    <definedName name="ox_e905aae6_32c5_5e36_b87d_c2c5a93f1bc7" comment="milleleaf node e905aae6-32c5-5e36-b87d-c2c5a93f1bc7">Production!$L$232</definedName>
    <definedName name="ox_e90625da_bde2_59f7_a568_08359ed66cf4" comment="milleleaf node e90625da-bde2-59f7-a568-08359ed66cf4">Graphs!$C$51</definedName>
    <definedName name="ox_e916924b_41d1_5b8a_b5dd_ea2b54d33f03" comment="milleleaf node e916924b-41d1-5b8a-b5dd-ea2b54d33f03">'Use Phase_Grid'!$P$27</definedName>
    <definedName name="ox_e9187969_87b2_5817_b620_22cf7358f053" comment="milleleaf node e9187969-87b2-5817-b620-22cf7358f053">'Use Phase'!$J$332</definedName>
    <definedName name="ox_e91e045f_7a3b_5590_b2a3_c76b324c70e2" comment="milleleaf node e91e045f-7a3b-5590-b2a3-c76b324c70e2">'Heat map article'!$L$129</definedName>
    <definedName name="ox_e91faa24_c647_5ba7_8d72_2a80c4567505" comment="milleleaf node e91faa24-c647-5ba7-8d72-2a80c4567505">Recycling!$H$193</definedName>
    <definedName name="ox_e924fb77_d70f_5df9_8b1b_69dbca37ae30" comment="milleleaf node e924fb77-d70f-5df9-8b1b-69dbca37ae30">Recycling!$AY$147</definedName>
    <definedName name="ox_e926419a_bbb4_553c_9817_c4a405626a00" comment="milleleaf node e926419a-bbb4-553c-9817-c4a405626a00">Recycling!$AB$160</definedName>
    <definedName name="ox_e927f435_73d3_5693_8bc0_9028e5483e38" comment="milleleaf node e927f435-73d3-5693-8bc0-9028e5483e38">Production!$U$70</definedName>
    <definedName name="ox_e92a231d_ceb8_5eea_98af_b8af99701961" comment="milleleaf node e92a231d-ceb8-5eea-98af-b8af99701961">'Use Phase_Grid'!$L$47</definedName>
    <definedName name="ox_e92b441a_0ef7_51e9_9521_0c9228a04f7c" comment="milleleaf node e92b441a-0ef7-51e9-9521-0c9228a04f7c">Resume_SensAnal!$AO$134</definedName>
    <definedName name="ox_e92cace6_d7eb_50a7_8380_4b1b645c77fd" comment="milleleaf node e92cace6-d7eb-50a7-8380-4b1b645c77fd">'Use Phase'!$K$31</definedName>
    <definedName name="ox_e92f3801_4f9b_5ec6_821f_3279b1b23df2" comment="milleleaf node e92f3801-4f9b-5ec6-821f-3279b1b23df2">'Heat map article'!$AW$27</definedName>
    <definedName name="ox_e9318458_d03a_55be_88e4_4b59790ec696" comment="milleleaf node e9318458-d03a-55be-88e4-4b59790ec696">Production!$AL$185</definedName>
    <definedName name="ox_e931f914_005a_50e1_ac9e_011d0b9f3fd7" comment="milleleaf node e931f914-005a-50e1-ac9e-011d0b9f3fd7">'Use Phase'!$P$278</definedName>
    <definedName name="ox_e93245e9_e500_5cee_8028_ecc1e23aab0f" comment="milleleaf node e93245e9-e500-5cee-8028-ecc1e23aab0f">'Heat map article'!$P$153</definedName>
    <definedName name="ox_e9328d24_4c05_54ab_bb9e_e9902f094f97" comment="milleleaf node e9328d24-4c05-54ab-bb9e-e9902f094f97">Production!$O$214</definedName>
    <definedName name="ox_e935f631_d0dd_5b13_84dc_847bc9ebb7a1" comment="milleleaf node e935f631-d0dd-5b13-84dc-847bc9ebb7a1">'Heat map article'!$AI$99</definedName>
    <definedName name="ox_e936ac62_d116_5afd_b600_57699eab2685" comment="milleleaf node e936ac62-d116-5afd-b600-57699eab2685">Recycling!$F$195</definedName>
    <definedName name="ox_e937be77_d3ae_50fe_84ac_332877a557d5" comment="milleleaf node e937be77-d3ae-50fe-84ac-332877a557d5">'Heat map article'!$AE$116</definedName>
    <definedName name="ox_e93a1a22_ac00_5249_8fcb_544819665d02" comment="milleleaf node e93a1a22-ac00-5249-8fcb-544819665d02">Production!$H$206</definedName>
    <definedName name="ox_e93d14b4_5580_5c90_89d8_a2e2afae7a23" comment="milleleaf node e93d14b4-5580-5c90-89d8-a2e2afae7a23">Resume_SensAnal!$P$122</definedName>
    <definedName name="ox_e94b2787_98ab_5aab_a80b_f1d6cfab7bae" comment="milleleaf node e94b2787-98ab-5aab-a80b-f1d6cfab7bae">'Use Phase_Grid'!$K$205</definedName>
    <definedName name="ox_e94f68a4_4502_5f5a_b8fd_fbf8f5facc5f" comment="milleleaf node e94f68a4-4502-5f5a-b8fd-fbf8f5facc5f">'Use Phase'!$W$226</definedName>
    <definedName name="ox_e95021da_c289_5ebc_a666_8e03fc9d3d85" comment="milleleaf node e95021da-c289-5ebc-a666-8e03fc9d3d85">Graphs!$D$28</definedName>
    <definedName name="ox_e952406d_f495_52b0_afc9_feb5b80b14e5" comment="milleleaf node e952406d-f495-52b0-afc9-feb5b80b14e5">Resume_SensAnal!$AE$31</definedName>
    <definedName name="ox_e953334a_207e_57a4_b15b_b46f06c02a6e" comment="milleleaf node e953334a-207e-57a4-b15b-b46f06c02a6e">'Use Phase_Grid'!$N$202</definedName>
    <definedName name="ox_e95378b8_cd36_5717_b332_b9975886ff79" comment="milleleaf node e95378b8-cd36-5717-b332-b9975886ff79">Graphs!$K$22</definedName>
    <definedName name="ox_e95fa8eb_62ee_5aa2_b2bb_aa362996a6d6" comment="milleleaf node e95fa8eb-62ee-5aa2-b2bb-aa362996a6d6">'Use Phase'!$AG$243</definedName>
    <definedName name="ox_e961345a_9ab4_5a09_b1bd_6d24e90c8cdf" comment="milleleaf node e961345a-9ab4-5a09-b1bd-6d24e90c8cdf">'Heat map article'!$M$54</definedName>
    <definedName name="ox_e962a949_d415_5133_9be6_eb2324d326a0" comment="milleleaf node e962a949-d415-5133-9be6-eb2324d326a0">'Use Phase'!$V$339</definedName>
    <definedName name="ox_e963e9e2_e6c3_5f0d_a06a_3fd02dc0ae33" comment="milleleaf node e963e9e2-e6c3-5f0d-a06a-3fd02dc0ae33">Resume_SensAnal!$F$70</definedName>
    <definedName name="ox_e9654269_013e_5a54_acc3_b1d425e99e16" comment="milleleaf node e9654269-013e-5a54-acc3-b1d425e99e16">'Use Phase_Grid'!$P$173</definedName>
    <definedName name="ox_e9672c89_0ff4_5707_a645_837bc2289f08" comment="milleleaf node e9672c89-0ff4-5707-a645-837bc2289f08">Recycling!$B$4</definedName>
    <definedName name="ox_e9695df6_affa_5dc4_9f89_131de54d4133" comment="milleleaf node e9695df6-affa-5dc4-9f89-131de54d4133">'Use Phase_Grid'!$T$191</definedName>
    <definedName name="ox_e96a89bc_6cd9_55ec_ba09_2f0ebd2f5b35" comment="milleleaf node e96a89bc-6cd9-55ec-ba09-2f0ebd2f5b35">'Heat map article'!$AH$67</definedName>
    <definedName name="ox_e96e29dc_3c20_54cb_af5f_63d1e81132ea" comment="milleleaf node e96e29dc-3c20-54cb-af5f-63d1e81132ea">Resume_SensAnal!$Q$60</definedName>
    <definedName name="ox_e973db3f_0090_5d75_b42e_bcd844b82333" comment="milleleaf node e973db3f-0090-5d75-b42e-bcd844b82333">'Heat map article'!$O$147</definedName>
    <definedName name="ox_e973e45e_aa7d_528d_978e_2a7e620a792c" comment="milleleaf node e973e45e-aa7d-528d-978e-2a7e620a792c">Production!$J$101</definedName>
    <definedName name="ox_e978f29d_9637_56b8_8876_fc3cf461291e" comment="milleleaf node e978f29d-9637-56b8-8876-fc3cf461291e">'Heat map article'!$BB$14</definedName>
    <definedName name="ox_e97a75d2_1413_5101_a9d4_d41a3d6468fd" comment="milleleaf node e97a75d2-1413-5101-a9d4-d41a3d6468fd">'Use Phase_Grid'!$M$35</definedName>
    <definedName name="ox_e98170b1_21ca_517f_906d_52236f3e67b2" comment="milleleaf node e98170b1-21ca-517f-906d-52236f3e67b2">Resume_SensAnal!$J$91</definedName>
    <definedName name="ox_e9877e18_7dcb_5efc_8677_e34abe42ee26" comment="milleleaf node e9877e18-7dcb-5efc-8677-e34abe42ee26">'Use Phase'!$W$215</definedName>
    <definedName name="ox_e987a399_769d_5523_acdf_ab5180e3543a" comment="milleleaf node e987a399-769d-5523-acdf-ab5180e3543a">'Use Phase'!$AG$262</definedName>
    <definedName name="ox_e9881993_9412_5e42_a8b3_b66cc7468d5c" comment="milleleaf node e9881993-9412-5e42-a8b3-b66cc7468d5c">Production!$X$65</definedName>
    <definedName name="ox_e989f529_d3e9_51ce_bedf_331087c1bfaf" comment="milleleaf node e989f529-d3e9-51ce-bedf-331087c1bfaf">'Use Phase_Grid'!$U$195</definedName>
    <definedName name="ox_e98e41e1_c8cb_5320_9760_638db3798fa9" comment="milleleaf node e98e41e1-c8cb-5320-9760-638db3798fa9">Resume_SensAnal!$AH$70</definedName>
    <definedName name="ox_e98fb0c1_2d41_55f8_95df_f4c1c0268b8f" comment="milleleaf node e98fb0c1-2d41-55f8-95df-f4c1c0268b8f">'Use Phase'!$J$304</definedName>
    <definedName name="ox_e99028c0_a7f8_5135_baf0_a7f196143937" comment="milleleaf node e99028c0-a7f8-5135-baf0-a7f196143937">Production!$H$223</definedName>
    <definedName name="ox_e991290f_a5f9_5a37_812a_22be73baa343" comment="milleleaf node e991290f-a5f9-5a37-812a-22be73baa343">'Use Phase'!$P$83</definedName>
    <definedName name="ox_e992dc22_ab7b_52a6_918c_0a9af8487920" comment="milleleaf node e992dc22-ab7b-52a6-918c-0a9af8487920">'Heat map article'!$O$53</definedName>
    <definedName name="ox_e99354c1_a92d_5cac_8ce9_cc62e153ef8b" comment="milleleaf node e99354c1-a92d-5cac-8ce9-cc62e153ef8b">'Use Phase_Grid'!$K$81</definedName>
    <definedName name="ox_e998debc_398a_5ec3_bf05_6540c17f2bff" comment="milleleaf node e998debc-398a-5ec3-bf05-6540c17f2bff">'Use Phase'!$S$306</definedName>
    <definedName name="ox_e9995a51_b8d1_5fb5_a50b_5afd5aa3e605" comment="milleleaf node e9995a51-b8d1-5fb5-a50b-5afd5aa3e605">'Use Phase_Grid'!$L$241</definedName>
    <definedName name="ox_e99b1bfd_cc4a_5adb_89eb_65c8d6bd0cd5" comment="milleleaf node e99b1bfd-cc4a-5adb-89eb-65c8d6bd0cd5">'Heat map article'!$Y$138</definedName>
    <definedName name="ox_e9a561ce_2a9d_5ebb_a38e_0b8d30861523" comment="milleleaf node e9a561ce-2a9d-5ebb-a38e-0b8d30861523">Production!$BD$180</definedName>
    <definedName name="ox_e9a66a51_0cdc_539e_af4e_ed135eac292f" comment="milleleaf node e9a66a51-0cdc-539e-af4e-ed135eac292f">Resume_SensAnal!$AM$99</definedName>
    <definedName name="ox_e9a98d2d_b1cb_5bbd_97c6_422e422c8c61" comment="milleleaf node e9a98d2d-b1cb-5bbd-97c6-422e422c8c61">Recycling!$AO$166</definedName>
    <definedName name="ox_e9a9b1f7_1982_5ef6_b412_429362c01d09" comment="milleleaf node e9a9b1f7-1982-5ef6-b412-429362c01d09">'Use Phase'!$Q$156</definedName>
    <definedName name="ox_e9aac59d_7213_5b77_b482_c80c3e296e2c" comment="milleleaf node e9aac59d-7213-5b77-b482-c80c3e296e2c">Recycling!$AS$75</definedName>
    <definedName name="ox_e9aafb57_e612_5c08_a48a_3beabb8ac775" comment="milleleaf node e9aafb57-e612-5c08-a48a-3beabb8ac775">'Heat map article'!$G$33</definedName>
    <definedName name="ox_e9b15d99_0375_59aa_b120_97f2628e7411" comment="milleleaf node e9b15d99-0375-59aa-b120-97f2628e7411">Resume_SensAnal!$AQ$62</definedName>
    <definedName name="ox_e9b3c603_08f4_5222_a1f0_d04e8ce7bcc5" comment="milleleaf node e9b3c603-08f4-5222-a1f0-d04e8ce7bcc5">Recycling!$AS$86</definedName>
    <definedName name="ox_e9b49bfa_4d1b_5f47_aae2_2772f2f62494" comment="milleleaf node e9b49bfa-4d1b-5f47-aae2-2772f2f62494">'Use Phase'!$L$320</definedName>
    <definedName name="ox_e9b7bd3f_a059_5d36_9843_85465f9770ce" comment="milleleaf node e9b7bd3f-a059-5d36-9843-85465f9770ce">Resume_SensAnal!$AF$59</definedName>
    <definedName name="ox_e9b809d6_1eb8_5cef_8410_d5032320de2e" comment="milleleaf node e9b809d6-1eb8-5cef-8410-d5032320de2e">Recycling!$AS$67</definedName>
    <definedName name="ox_e9b86f1a_dad5_5a17_b7bb_cf290d1c8559" comment="milleleaf node e9b86f1a-dad5-5a17-b7bb-cf290d1c8559">Resume_SensAnal!$O$221</definedName>
    <definedName name="ox_e9b887a7_090f_51a6_8f45_94131b9f88bc" comment="milleleaf node e9b887a7-090f-51a6-8f45-94131b9f88bc">Recycling!$AD$92</definedName>
    <definedName name="ox_e9bbd6f2_1827_5d97_a43d_0afcc5d13d4a" comment="milleleaf node e9bbd6f2-1827-5d97-a43d-0afcc5d13d4a">'Use Phase'!$R$191</definedName>
    <definedName name="ox_e9c0035d_8470_52a8_9b8f_54abe779e2d3" comment="milleleaf node e9c0035d-8470-52a8-9b8f-54abe779e2d3">'Heat map article'!$X$118</definedName>
    <definedName name="ox_e9c0db41_5d80_5685_9e0c_82ae49799ff3" comment="milleleaf node e9c0db41-5d80-5685-9e0c-82ae49799ff3">Resume_SensAnal!$S$50</definedName>
    <definedName name="ox_e9c31299_d363_59cb_804d_beefac37c0b0" comment="milleleaf node e9c31299-d363-59cb-804d-beefac37c0b0">Resume_SensAnal!$S$115</definedName>
    <definedName name="ox_e9c8f9d5_16f9_5272_a4ca_874132489cfb" comment="milleleaf node e9c8f9d5-16f9-5272-a4ca-874132489cfb">'Use Phase_Grid'!$Q$155</definedName>
    <definedName name="ox_e9c943ee_b81a_5718_b042_72d842c9fcfb" comment="milleleaf node e9c943ee-b81a-5718-b042-72d842c9fcfb">'Use Phase'!$AG$326</definedName>
    <definedName name="ox_e9cac4a8_80da_5c90_9aeb_925862e4ad36" comment="milleleaf node e9cac4a8-80da-5c90-9aeb-925862e4ad36">Recycling!$I$190</definedName>
    <definedName name="ox_e9cbaa17_d537_57d8_8982_2700993e7731" comment="milleleaf node e9cbaa17-d537-57d8-8982-2700993e7731">Resume_SensAnal!$M$125</definedName>
    <definedName name="ox_e9cbb5a3_3dc4_5d59_88a1_f68c7810508c" comment="milleleaf node e9cbb5a3-3dc4-5d59-88a1-f68c7810508c">'Heat map article'!$M$138</definedName>
    <definedName name="ox_e9cbbcb2_bd93_5039_ae7e_3fe0fb06feff" comment="milleleaf node e9cbbcb2-bd93-5039-ae7e-3fe0fb06feff">'Heat map article'!$N$81</definedName>
    <definedName name="ox_e9d0ffad_fe22_5089_ab38_9f3bdd04d80a" comment="milleleaf node e9d0ffad-fe22-5089-ab38-9f3bdd04d80a">'Heat map article'!$Z$118</definedName>
    <definedName name="ox_e9d4332b_9717_5618_b15a_87139cc3f86d" comment="milleleaf node e9d4332b-9717-5618-b15a-87139cc3f86d">Resume_SensAnal!$AQ$39</definedName>
    <definedName name="ox_e9d77c4f_b479_50d3_850c_fe9e2b8c4fab" comment="milleleaf node e9d77c4f-b479-50d3-850c-fe9e2b8c4fab">Resume_SensAnal!$I$114</definedName>
    <definedName name="ox_e9d85201_5b6f_54a2_b84d_cf8905e7e837" comment="milleleaf node e9d85201-5b6f-54a2-b84d-cf8905e7e837">Resume_SensAnal!$K$220</definedName>
    <definedName name="ox_e9d8aa44_0724_5504_a1a0_304170dc5dd1" comment="milleleaf node e9d8aa44-0724-5504-a1a0-304170dc5dd1">Resume_SensAnal!$S$11</definedName>
    <definedName name="ox_e9da541f_4c0c_57ac_9cd0_84a8a1f9e42f" comment="milleleaf node e9da541f-4c0c-57ac-9cd0-84a8a1f9e42f">'Heat map article'!$AD$76</definedName>
    <definedName name="ox_e9e15813_1230_5f69_ac3d_7ab3f7113f35" comment="milleleaf node e9e15813-1230-5f69-ac3d-7ab3f7113f35">Production!$AA$185</definedName>
    <definedName name="ox_e9e2d3a6_9b16_5058_af19_bc17e6aefcfd" comment="milleleaf node e9e2d3a6-9b16-5058-af19-bc17e6aefcfd">'Heat map article'!$M$33</definedName>
    <definedName name="ox_e9e6b1a7_6939_5fd2_a426_e41fba082c76" comment="milleleaf node e9e6b1a7-6939-5fd2-a426-e41fba082c76">'Use Phase'!$O$278</definedName>
    <definedName name="ox_e9ea625f_5573_5f8e_9531_bf47c33fd457" comment="milleleaf node e9ea625f-5573-5f8e-9531-bf47c33fd457">Recycling!$AZ$90</definedName>
    <definedName name="ox_e9ec37b5_0940_5260_82f7_ddf464393ee5" comment="milleleaf node e9ec37b5-0940-5260-82f7-ddf464393ee5">'Use Phase_Grid'!$V$202</definedName>
    <definedName name="ox_e9ecdf63_4baa_5bb8_9070_6413d5998154" comment="milleleaf node e9ecdf63-4baa-5bb8-9070-6413d5998154">'Use Phase'!$AI$161</definedName>
    <definedName name="ox_e9ed86aa_4cd8_5b0b_ad85_3af5c8512200" comment="milleleaf node e9ed86aa-4cd8-5b0b-ad85-3af5c8512200">Graphs!$E$4</definedName>
    <definedName name="ox_e9ee7926_86e0_5e0d_bccf_27a2884683d0" comment="milleleaf node e9ee7926-86e0-5e0d-bccf-27a2884683d0">Graphs!$P$7</definedName>
    <definedName name="ox_e9f4691a_3281_57b8_904a_83ee6a098743" comment="milleleaf node e9f4691a-3281-57b8-904a-83ee6a098743">'Heat map article'!$H$156</definedName>
    <definedName name="ox_e9f4a842_9d76_5c99_bbcf_9519f2c5d3a6" comment="milleleaf node e9f4a842-9d76-5c99-bbcf-9519f2c5d3a6">'Use Phase'!$S$269</definedName>
    <definedName name="ox_e9f87136_45ea_5ad7_a27f_544f37891abe" comment="milleleaf node e9f87136-45ea-5ad7-a27f-544f37891abe">'Use Phase'!$AJ$179</definedName>
    <definedName name="ox_e9f8c5b5_4cc4_58d4_b6a8_ad3e9fe96ea6" comment="milleleaf node e9f8c5b5-4cc4-58d4-b6a8-ad3e9fe96ea6">'Use Phase'!$R$219</definedName>
    <definedName name="ox_e9fcb9bf_7268_51c0_ac3e_6e58042acd54" comment="milleleaf node e9fcb9bf-7268-51c0-ac3e-6e58042acd54">'Use Phase'!$W$305</definedName>
    <definedName name="ox_e9fd00ab_8dc7_5bd7_a1b8_1458ba7699a7" comment="milleleaf node e9fd00ab-8dc7-5bd7-a1b8-1458ba7699a7">'Heat map article'!$N$55</definedName>
    <definedName name="ox_ea01521d_a8d4_528b_a551_1106b7342716" comment="milleleaf node ea01521d-a8d4-528b-a551-1106b7342716">'Use Phase'!$AE$276</definedName>
    <definedName name="ox_ea063af0_a41e_5bf7_baec_3e0a01cf5c57" comment="milleleaf node ea063af0-a41e-5bf7-baec-3e0a01cf5c57">Recycling!$F$202</definedName>
    <definedName name="ox_ea08d7b5_1fc0_5c18_b730_10df20f2845e" comment="milleleaf node ea08d7b5-1fc0-5c18-b730-10df20f2845e">'Use Phase'!$N$382</definedName>
    <definedName name="ox_ea09c5da_c6ce_51da_b5bf_916dafd3ab2a" comment="milleleaf node ea09c5da-c6ce-51da-b5bf-916dafd3ab2a">Recycling!$BZ$103</definedName>
    <definedName name="ox_ea0c8056_924f_598c_a222_7880a286f02e" comment="milleleaf node ea0c8056-924f-598c-a222-7880a286f02e">Recycling!$BA$167</definedName>
    <definedName name="ox_ea0caba4_880f_53c9_bdc1_a24b5cf34dcb" comment="milleleaf node ea0caba4-880f-53c9-bdc1-a24b5cf34dcb">'Use Phase'!$R$73</definedName>
    <definedName name="ox_ea0defb3_157d_5cbf_a18a_107d46a87f8b" comment="milleleaf node ea0defb3-157d-5cbf-a18a-107d46a87f8b">Recycling!$AE$113</definedName>
    <definedName name="ox_ea0e4e58_c212_5b60_99b2_bc28d4b32f6f" comment="milleleaf node ea0e4e58-c212-5b60-99b2-bc28d4b32f6f">'Use Phase_Grid'!$J$267</definedName>
    <definedName name="ox_ea0f6cd5_b706_5e2b_b92a_2573cc7928d3" comment="milleleaf node ea0f6cd5-b706-5e2b-b92a-2573cc7928d3">'Use Phase_Grid'!$K$90</definedName>
    <definedName name="ox_ea11710f_cf4c_5aa5_8c7e_697297b6589e" comment="milleleaf node ea11710f-cf4c-5aa5-8c7e-697297b6589e">'Use Phase'!$K$63</definedName>
    <definedName name="ox_ea11a556_6ede_56fc_ae1f_51bf89fa42c2" comment="milleleaf node ea11a556-6ede-56fc-ae1f-51bf89fa42c2">Resume_SensAnal!$O$58</definedName>
    <definedName name="ox_ea143df8_2558_50c4_93cf_a23a1070a1d1" comment="milleleaf node ea143df8-2558-50c4-93cf-a23a1070a1d1">'Use Phase'!$AI$282</definedName>
    <definedName name="ox_ea1558c6_30b1_50bd_a8a6_efc4560cb08a" comment="milleleaf node ea1558c6-30b1-50bd-a8a6-efc4560cb08a">Resume_SensAnal!$T$188</definedName>
    <definedName name="ox_ea1586d4_fdab_5223_a8f2_b3b3ca51e860" comment="milleleaf node ea1586d4-fdab-5223-a8f2-b3b3ca51e860">'Use Phase'!$M$383</definedName>
    <definedName name="ox_ea161972_e978_5361_b6d4_f322d36377b0" comment="milleleaf node ea161972-e978-5361-b6d4-f322d36377b0">Production!$F$123</definedName>
    <definedName name="ox_ea161e49_36af_5168_a7aa_6bab58049d06" comment="milleleaf node ea161e49-36af-5168-a7aa-6bab58049d06">'Use Phase'!$L$279</definedName>
    <definedName name="ox_ea18da1b_761b_5d59_87e4_dbb0c72af9ff" comment="milleleaf node ea18da1b-761b-5d59-87e4-dbb0c72af9ff">'Use Phase'!$AG$324</definedName>
    <definedName name="ox_ea19f0a4_782b_5014_bb88_6e4734070d07" comment="milleleaf node ea19f0a4-782b-5014-bb88-6e4734070d07">Production!$H$54</definedName>
    <definedName name="ox_ea1ab7e6_400b_559f_ab5a_6d88374448d5" comment="milleleaf node ea1ab7e6-400b-559f-ab5a-6d88374448d5">'Heat map article'!$L$77</definedName>
    <definedName name="ox_ea1cf4a1_1434_50a8_8ab8_0692ad35fe27" comment="milleleaf node ea1cf4a1-1434-50a8-8ab8-0692ad35fe27">'Use Phase_Grid'!$O$81</definedName>
    <definedName name="ox_ea224f78_035d_5cf8_b863_ceeb9cde273f" comment="milleleaf node ea224f78-035d-5cf8-b863-ceeb9cde273f">'Heat map article'!$AF$90</definedName>
    <definedName name="ox_ea2485ba_29f0_5a13_85bb_39223a341c37" comment="milleleaf node ea2485ba-29f0-5a13-85bb-39223a341c37">'Heat map article'!$X$46</definedName>
    <definedName name="ox_ea259fdb_2ca5_544b_a48b_859c4896a94d" comment="milleleaf node ea259fdb-2ca5-544b-a48b-859c4896a94d">Resume_SensAnal!$H$15</definedName>
    <definedName name="ox_ea28499d_b815_5867_ba3e_5fdf6d1eda01" comment="milleleaf node ea28499d-b815-5867-ba3e-5fdf6d1eda01">'Use Phase'!$O$199</definedName>
    <definedName name="ox_ea2b1a9b_c122_56bc_a141_8af365e127d1" comment="milleleaf node ea2b1a9b-c122-56bc-a141-8af365e127d1">'Use Phase'!$AH$171</definedName>
    <definedName name="ox_ea2fd568_6a9c_5443_898a_908a0624ee49" comment="milleleaf node ea2fd568-6a9c-5443-898a-908a0624ee49">Production!$K$105</definedName>
    <definedName name="ox_ea30578f_910a_599a_8f93_07490e601329" comment="milleleaf node ea30578f-910a-599a-8f93-07490e601329">'Use Phase'!$D$58</definedName>
    <definedName name="ox_ea31097c_ef00_5b70_aaab_c56783a5c660" comment="milleleaf node ea31097c-ef00-5b70-aaab-c56783a5c660">Resume_SensAnal!$T$76</definedName>
    <definedName name="ox_ea322f3b_97c3_52c3_bca0_8cc05cb7ae43" comment="milleleaf node ea322f3b-97c3-52c3-bca0-8cc05cb7ae43">'Heat map article'!$AD$113</definedName>
    <definedName name="ox_ea3aa242_35e5_575f_8692_5c783f006d27" comment="milleleaf node ea3aa242-35e5-575f-8692-5c783f006d27">Recycling!$W$152</definedName>
    <definedName name="ox_ea408872_f596_5421_a1e9_646750ac1641" comment="milleleaf node ea408872-f596-5421-a1e9-646750ac1641">'Use Phase_Grid'!$E$56</definedName>
    <definedName name="ox_ea417a0d_a11e_5674_953f_8a9d6e361c68" comment="milleleaf node ea417a0d-a11e-5674-953f-8a9d6e361c68">Recycling!$T$87</definedName>
    <definedName name="ox_ea41d2f6_91ad_585d_9b87_23780ab3034e" comment="milleleaf node ea41d2f6-91ad-585d-9b87-23780ab3034e">'Use Phase_Grid'!$K$41</definedName>
    <definedName name="ox_ea48a835_9ea1_5da2_a4bb_341049ecea77" comment="milleleaf node ea48a835-9ea1-5da2-a4bb-341049ecea77">'Use Phase'!$J$339</definedName>
    <definedName name="ox_ea4ac2de_4db7_5f69_9eb5_8f37153bf227" comment="milleleaf node ea4ac2de-4db7-5f69-9eb5-8f37153bf227">'Use Phase_Grid'!$M$36</definedName>
    <definedName name="ox_ea509960_ecce_5291_b128_64bc4bf2cb88" comment="milleleaf node ea509960-ecce-5291-b128-64bc4bf2cb88">'Heat map article'!$P$12</definedName>
    <definedName name="ox_ea51507a_b5e9_55a7_a819_a0e296cf6660" comment="milleleaf node ea51507a-b5e9-55a7-a819-a0e296cf6660">Resume_SensAnal!$T$15</definedName>
    <definedName name="ox_ea520a39_61ea_5c5e_a31c_016bd860d078" comment="milleleaf node ea520a39-61ea-5c5e-a31c-016bd860d078">'Heat map article'!$P$11</definedName>
    <definedName name="ox_ea57ae08_cd33_50e1_8788_10be69c2c0a9" comment="milleleaf node ea57ae08-cd33-50e1-8788-10be69c2c0a9">'Use Phase'!$R$156</definedName>
    <definedName name="ox_ea5a6596_6e49_59df_957f_b04687cad30c" comment="milleleaf node ea5a6596-6e49-59df-957f-b04687cad30c">'Use Phase'!$W$282</definedName>
    <definedName name="ox_ea608704_5322_5d19_8bb9_49c16ca8c627" comment="milleleaf node ea608704-5322-5d19-8bb9-49c16ca8c627">'Use Phase_Grid'!$R$33</definedName>
    <definedName name="ox_ea65d32c_ca33_507b_9f82_6c4b0f822e64" comment="milleleaf node ea65d32c-ca33-507b-9f82-6c4b0f822e64">Recycling!$AK$94</definedName>
    <definedName name="ox_ea6620ee_3567_5db6_b2f9_e470093885f9" comment="milleleaf node ea6620ee-3567-5db6-b2f9-e470093885f9">'Use Phase'!$AH$197</definedName>
    <definedName name="ox_ea665948_3adf_5c9d_a446_93bd2e4dbf72" comment="milleleaf node ea665948-3adf-5c9d-a446-93bd2e4dbf72">Resume_SensAnal!$R$17</definedName>
    <definedName name="ox_ea6e547a_189e_52c8_a286_a67778c4b275" comment="milleleaf node ea6e547a-189e-52c8-a286-a67778c4b275">Resume_SensAnal!$H$206</definedName>
    <definedName name="ox_ea6ec82c_588c_508c_a767_0dfa2e510dc3" comment="milleleaf node ea6ec82c-588c-508c-a767-0dfa2e510dc3">Resume_SensAnal!$M$155</definedName>
    <definedName name="ox_ea6f1f2a_b3cc_53ca_be5f_ea22b6d48c68" comment="milleleaf node ea6f1f2a-b3cc-53ca-be5f-ea22b6d48c68">'Use Phase'!$AF$189</definedName>
    <definedName name="ox_ea71918b_791e_5a14_85c0_263c6292cf05" comment="milleleaf node ea71918b-791e-5a14-85c0-263c6292cf05">'Heat map article'!$AL$41</definedName>
    <definedName name="ox_ea73d36e_e056_585d_a0b7_6f0b1447af70" comment="milleleaf node ea73d36e-e056-585d-a0b7-6f0b1447af70">'Heat map article'!$J$75</definedName>
    <definedName name="ox_ea76168c_eabb_5d92_b811_184aca3b525b" comment="milleleaf node ea76168c-eabb-5d92-b811-184aca3b525b">'Heat map article'!$X$120</definedName>
    <definedName name="ox_ea77617a_5987_5fad_965a_ebde8169cd32" comment="milleleaf node ea77617a-5987-5fad-965a-ebde8169cd32">'Use Phase_Grid'!$R$168</definedName>
    <definedName name="ox_ea78d85a_dab5_524d_be0c_91a4ab5e1643" comment="milleleaf node ea78d85a-dab5-524d-be0c-91a4ab5e1643">Whisker_Sens!$E$23</definedName>
    <definedName name="ox_ea7929cf_7f5a_5599_b64c_e733eb3fb348" comment="milleleaf node ea7929cf-7f5a-5599-b64c-e733eb3fb348">Resume_SensAnal!$T$77</definedName>
    <definedName name="ox_ea7bc15d_7ccd_5253_ab5d_5e84d6cdce5b" comment="milleleaf node ea7bc15d-7ccd-5253-ab5d-5e84d6cdce5b">Production!$I$245</definedName>
    <definedName name="ox_ea7cf0bc_713d_5baf_aeaf_88c33620d816" comment="milleleaf node ea7cf0bc-713d-5baf-aeaf-88c33620d816">Recycling!$Q$189</definedName>
    <definedName name="ox_ea7f33cf_84ec_5e2f_83b4_25086911c41d" comment="milleleaf node ea7f33cf-84ec-5e2f-83b4-25086911c41d">'Heat map article'!$AL$33</definedName>
    <definedName name="ox_ea88a2b2_0c66_5bb6_9313_9ca033131a6f" comment="milleleaf node ea88a2b2-0c66-5bb6-9313-9ca033131a6f">'Use Phase'!$L$30</definedName>
    <definedName name="ox_ea8d8f13_4da0_532e_bd0c_039fcba6bd8a" comment="milleleaf node ea8d8f13-4da0-532e-bd0c-039fcba6bd8a">Resume_SensAnal!$O$99</definedName>
    <definedName name="ox_ea8ee9bc_d5dd_52e6_8612_39db2978dada" comment="milleleaf node ea8ee9bc-d5dd-52e6-8612-39db2978dada">'Heat map article'!$AN$13</definedName>
    <definedName name="ox_ea957d2d_f5b8_5123_8511_0c8dd4d5bcd9" comment="milleleaf node ea957d2d-f5b8-5123-8511-0c8dd4d5bcd9">Production!$P$152</definedName>
    <definedName name="ox_ea9a3a58_aa36_5526_a046_5bc74d3466a7" comment="milleleaf node ea9a3a58-aa36-5526-a046-5bc74d3466a7">'Use Phase'!$AE$166</definedName>
    <definedName name="ox_ea9d3b3c_c712_55b8_8b13_e5d7dd21fddc" comment="milleleaf node ea9d3b3c-c712-55b8-8b13-e5d7dd21fddc">Resume_SensAnal!$AE$58</definedName>
    <definedName name="ox_eaa183c6_7576_540d_825f_1a42ee41fc00" comment="milleleaf node eaa183c6-7576-540d-825f-1a42ee41fc00">'Heat map article'!$Z$61</definedName>
    <definedName name="ox_eaa2da45_8929_57f9_8c03_49cff14a92c9" comment="milleleaf node eaa2da45-8929-57f9-8c03-49cff14a92c9">'Heat map article'!$I$113</definedName>
    <definedName name="ox_eaa35515_097a_5e01_974d_33933ae26216" comment="milleleaf node eaa35515-097a-5e01-974d-33933ae26216">Recycling!$M$175</definedName>
    <definedName name="ox_eaa3f609_60fc_5d3a_84aa_dfd11dd8ff6e" comment="milleleaf node eaa3f609-60fc-5d3a-84aa-dfd11dd8ff6e">Resume_SensAnal!$R$210</definedName>
    <definedName name="ox_eaa5ba05_d83f_5f84_a197_3a9f90f36409" comment="milleleaf node eaa5ba05-d83f-5f84-a197-3a9f90f36409">Resume_SensAnal!$R$92</definedName>
    <definedName name="ox_eaa7f1df_8af3_5c80_a4d3_cbd840c1c7a1" comment="milleleaf node eaa7f1df-8af3-5c80-a4d3-cbd840c1c7a1">Recycling!$AM$89</definedName>
    <definedName name="ox_eaaaf4e6_8e10_5ca1_bed5_2f20e62d5ecd" comment="milleleaf node eaaaf4e6-8e10-5ca1-bed5-2f20e62d5ecd">'Use Phase_Grid'!$N$153</definedName>
    <definedName name="ox_eab5c4e4_6bda_5d59_af55_a290d7c135d0" comment="milleleaf node eab5c4e4-6bda-5d59-af55-a290d7c135d0">Production!$L$30</definedName>
    <definedName name="ox_eab7d28c_33b0_5a95_9c83_e53bf938e3ef" comment="milleleaf node eab7d28c-33b0-5a95-9c83-e53bf938e3ef">'Use Phase'!$W$317</definedName>
    <definedName name="ox_eab87912_459a_537e_a318_b48eb6a60df4" comment="milleleaf node eab87912-459a-537e-a318-b48eb6a60df4">'Heat map article'!$Z$78</definedName>
    <definedName name="ox_eab9c89e_c5db_5243_957a_c6ad42c7e157" comment="milleleaf node eab9c89e-c5db-5243-957a-c6ad42c7e157">Recycling!$AQ$310</definedName>
    <definedName name="ox_eabb86e1_3b70_5442_b5e8_f32e67c6c089" comment="milleleaf node eabb86e1-3b70-5442-b5e8-f32e67c6c089">Production!$G$101</definedName>
    <definedName name="ox_eabc0e2e_7e28_5c87_b254_cdd4a9f6b2b4" comment="milleleaf node eabc0e2e-7e28-5c87-b254-cdd4a9f6b2b4">'Heat map article'!$AJ$149</definedName>
    <definedName name="ox_eabd720f_5685_5975_9058_ffa58eb40dd5" comment="milleleaf node eabd720f-5685-5975-9058-ffa58eb40dd5">'Use Phase_Grid'!$M$101</definedName>
    <definedName name="ox_eabf3e3c_9daf_5af3_904c_e63f1e36f7e7" comment="milleleaf node eabf3e3c-9daf-5af3-904c-e63f1e36f7e7">'Use Phase_Grid'!$R$81</definedName>
    <definedName name="ox_eac0162e_2544_55f0_aacc_36bf3c9e2aa8" comment="milleleaf node eac0162e-2544-55f0-aacc-36bf3c9e2aa8">Resume_SensAnal!$A$200</definedName>
    <definedName name="ox_eacd6598_a955_5abb_b814_c412355c1e3e" comment="milleleaf node eacd6598-a955-5abb-b814-c412355c1e3e">'Use Phase'!$AH$139</definedName>
    <definedName name="ox_ead00620_56a6_57ee_b5eb_81d88f3b0430" comment="milleleaf node ead00620-56a6-57ee-b5eb-81d88f3b0430">Recycling!$BI$166</definedName>
    <definedName name="ox_ead1248b_0955_58ec_9e5e_bc379d84bf40" comment="milleleaf node ead1248b-0955-58ec-9e5e-bc379d84bf40">'Use Phase'!$AH$151</definedName>
    <definedName name="ox_ead294ce_329a_5b69_bbac_b5652d3be4c0" comment="milleleaf node ead294ce-329a-5b69-bbac-b5652d3be4c0">Resume_SensAnal!$U$9</definedName>
    <definedName name="ox_ead6b5d6_8060_5e54_8be6_50b3296672fc" comment="milleleaf node ead6b5d6-8060-5e54-8be6-50b3296672fc">'Use Phase'!$M$44</definedName>
    <definedName name="ox_ead822c8_e9f3_5018_8a35_2dd2083cb88a" comment="milleleaf node ead822c8-e9f3-5018-8a35-2dd2083cb88a">'Heat map article'!$AI$62</definedName>
    <definedName name="ox_ead9187c_78b8_5022_bd72_2fd28a574c27" comment="milleleaf node ead9187c-78b8-5022-bd72-2fd28a574c27">Resume_SensAnal!$AM$38</definedName>
    <definedName name="ox_eae490e7_9603_5b86_9f63_e81ba08b95ad" comment="milleleaf node eae490e7-9603-5b86-9f63-e81ba08b95ad">Resume_SensAnal!$H$167</definedName>
    <definedName name="ox_eae84fc3_20bb_5876_adea_0336250f6132" comment="milleleaf node eae84fc3-20bb-5876-adea-0336250f6132">Recycling!$AS$308</definedName>
    <definedName name="ox_eae8d618_ba7b_53fd_bc5a_1f1fda100c35" comment="milleleaf node eae8d618-ba7b-53fd-bc5a-1f1fda100c35">Production!$G$89</definedName>
    <definedName name="ox_eaee2000_2954_550a_8a67_f38c5648c3e1" comment="milleleaf node eaee2000-2954-550a-8a67-f38c5648c3e1">'Use Phase'!$AD$193</definedName>
    <definedName name="ox_eaeff401_d3ba_5daa_81e9_86e2990588bc" comment="milleleaf node eaeff401-d3ba-5daa-81e9-86e2990588bc">'Use Phase'!$V$262</definedName>
    <definedName name="ox_eaf23bbd_2a70_58c8_86e0_49dc48cbc61b" comment="milleleaf node eaf23bbd-2a70-58c8-86e0-49dc48cbc61b">Recycling!$AT$66</definedName>
    <definedName name="ox_eaf2ef77_eb25_5694_84d6_596593abd424" comment="milleleaf node eaf2ef77-eb25-5694-84d6-596593abd424">'Use Phase'!$AF$156</definedName>
    <definedName name="ox_eaf64ac9_0ac4_55c4_a35e_dc710de9790e" comment="milleleaf node eaf64ac9-0ac4-55c4-a35e-dc710de9790e">'Heat map article'!$L$34</definedName>
    <definedName name="ox_eaf79a55_4b00_5f20_949a_d24d04999076" comment="milleleaf node eaf79a55-4b00-5f20-949a-d24d04999076">Recycling!$AY$101</definedName>
    <definedName name="ox_eafc843f_044a_58d3_8fce_75ad164c9cb7" comment="milleleaf node eafc843f-044a-58d3-8fce-75ad164c9cb7">Graphs!$N$30</definedName>
    <definedName name="ox_eb04a453_a0dc_5503_a082_b2354279e909" comment="milleleaf node eb04a453-a0dc-5503-a082-b2354279e909">Recycling!$BL$312</definedName>
    <definedName name="ox_eb0abcdb_8620_52d1_bd71_fdaddd0ae28a" comment="milleleaf node eb0abcdb-8620-52d1-bd71-fdaddd0ae28a">'Heat map article'!$AU$7</definedName>
    <definedName name="ox_eb0c2723_fe45_5eb4_8e18_71442e05fa77" comment="milleleaf node eb0c2723-fe45-5eb4-8e18-71442e05fa77">Recycling!$H$138</definedName>
    <definedName name="ox_eb0da163_c3e5_573a_a921_a85a6e47a505" comment="milleleaf node eb0da163-c3e5-573a-a921-a85a6e47a505">Resume_SensAnal!$H$217</definedName>
    <definedName name="ox_eb0eae72_fff1_5d6d_b865_7c9681db6ce7" comment="milleleaf node eb0eae72-fff1-5d6d-b865-7c9681db6ce7">'Heat map article'!$Q$109</definedName>
    <definedName name="ox_eb144eef_479d_56b7_bb17_a70a07ce4a1f" comment="milleleaf node eb144eef-479d-56b7-bb17-a70a07ce4a1f">'Use Phase_Grid'!$B$15</definedName>
    <definedName name="ox_eb1578f1_ed46_5657_a432_514955e7be45" comment="milleleaf node eb1578f1-ed46-5657-a432-514955e7be45">'Heat map article'!$I$78</definedName>
    <definedName name="ox_eb1c00ba_c5f7_5bc2_ba44_cbbc2e681bcb" comment="milleleaf node eb1c00ba-c5f7-5bc2-ba44-cbbc2e681bcb">Recycling!$BF$116</definedName>
    <definedName name="ox_eb1eebb5_f8b9_53b7_9881_638556db77b4" comment="milleleaf node eb1eebb5-f8b9-53b7-9881-638556db77b4">Production!$AT$93</definedName>
    <definedName name="ox_eb25e692_3ee5_5d2c_9205_de7717e47e27" comment="milleleaf node eb25e692-3ee5-5d2c-9205-de7717e47e27">'Use Phase'!$P$69</definedName>
    <definedName name="ox_eb2c50e0_c4b2_5323_8b45_2135d49b773e" comment="milleleaf node eb2c50e0-c4b2-5323-8b45-2135d49b773e">Resume_SensAnal!$J$62</definedName>
    <definedName name="ox_eb2ec001_2ce0_5570_810a_1e022f430167" comment="milleleaf node eb2ec001-2ce0-5570-810a-1e022f430167">Production!$AA$89</definedName>
    <definedName name="ox_eb2fc72d_90b2_5cec_8785_e347c3e968b2" comment="milleleaf node eb2fc72d-90b2-5cec-8785-e347c3e968b2">Resume_SensAnal!$E$166</definedName>
    <definedName name="ox_eb30a1b6_6c9c_5ff7_b6bf_cb1ed0bafe13" comment="milleleaf node eb30a1b6-6c9c-5ff7-b6bf-cb1ed0bafe13">'Use Phase'!$AJ$326</definedName>
    <definedName name="ox_eb32d863_4cc3_53d8_b51b_5a4ce2b82672" comment="milleleaf node eb32d863-4cc3-53d8-b51b-5a4ce2b82672">'Heat map article'!$BA$40</definedName>
    <definedName name="ox_eb3503f3_2789_5b33_8abb_29681382751f" comment="milleleaf node eb3503f3-2789-5b33-8abb-29681382751f">Resume_SensAnal!$D$29</definedName>
    <definedName name="ox_eb37fac5_97f7_5675_ae08_d75fe1bf02e8" comment="milleleaf node eb37fac5-97f7-5675-ae08-d75fe1bf02e8">Recycling!$R$165</definedName>
    <definedName name="ox_eb393778_b15b_51e8_9ae4_c478c5573d79" comment="milleleaf node eb393778-b15b-51e8-9ae4-c478c5573d79">Resume_SensAnal!$Q$18</definedName>
    <definedName name="ox_eb39cb52_038d_5505_9d8f_646535819732" comment="milleleaf node eb39cb52-038d-5505-9d8f-646535819732">'Heat map article'!$H$99</definedName>
    <definedName name="ox_eb3ae226_6167_54e8_ad2b_cd938c6261e5" comment="milleleaf node eb3ae226-6167-54e8-ad2b-cd938c6261e5">Recycling!$BD$145</definedName>
    <definedName name="ox_eb3e2308_753c_5eb2_89d6_07e8018d8c48" comment="milleleaf node eb3e2308-753c-5eb2-89d6-07e8018d8c48">Graphs!$O$20</definedName>
    <definedName name="ox_eb3fdfb6_cd25_5f63_b124_1500d04d555c" comment="milleleaf node eb3fdfb6-cd25-5f63-b124-1500d04d555c">Recycling!$R$103</definedName>
    <definedName name="ox_eb3fed2a_8c7c_516c_95dd_acdcd378734a" comment="milleleaf node eb3fed2a-8c7c-516c-95dd-acdcd378734a">'Heat map article'!$AZ$30</definedName>
    <definedName name="ox_eb416924_9265_5732_9034_43e045ed09e9" comment="milleleaf node eb416924-9265-5732-9034-43e045ed09e9">'Use Phase_Grid'!$J$244</definedName>
    <definedName name="ox_eb416a83_a23f_5c41_a955_271210797b3d" comment="milleleaf node eb416a83-a23f-5c41-a955-271210797b3d">'Use Phase'!$K$393</definedName>
    <definedName name="ox_eb427720_9934_53f4_b337_c3e88938145d" comment="milleleaf node eb427720-9934-53f4-b337-c3e88938145d">Graphs!$L$43</definedName>
    <definedName name="ox_eb44daa4_4e46_5ab3_8ea7_db658c2e819c" comment="milleleaf node eb44daa4-4e46-5ab3-8ea7-db658c2e819c">'Use Phase_Grid'!$T$163</definedName>
    <definedName name="ox_eb4743ed_a8e0_50c6_8b61_24e8359aae59" comment="milleleaf node eb4743ed-a8e0-50c6-8b61-24e8359aae59">Production!$Y$44</definedName>
    <definedName name="ox_eb4a6ba1_3c67_54ad_9bec_ad1568bda5c8" comment="milleleaf node eb4a6ba1-3c67-54ad-9bec-ad1568bda5c8">Recycling!$R$124</definedName>
    <definedName name="ox_eb533a88_c148_51b5_aaf4_55005e66a65f" comment="milleleaf node eb533a88-c148-51b5-aaf4-55005e66a65f">Graphs!$P$16</definedName>
    <definedName name="ox_eb53b698_ee82_5a71_828f_7755b6e13577" comment="milleleaf node eb53b698-ee82-5a71-828f-7755b6e13577">Resume_SensAnal!$B$183</definedName>
    <definedName name="ox_eb5451d5_8dc0_5556_a3e0_8799e96cc8cb" comment="milleleaf node eb5451d5-8dc0-5556-a3e0-8799e96cc8cb">Production!$N$65</definedName>
    <definedName name="ox_eb5590cd_78ef_5ddd_b8d9_c15e02ce567a" comment="milleleaf node eb5590cd-78ef-5ddd-b8d9-c15e02ce567a">Resume_SensAnal!$AC$62</definedName>
    <definedName name="ox_eb5963da_dd58_581a_b518_9363b47c5e29" comment="milleleaf node eb5963da-dd58-581a-b518-9363b47c5e29">Recycling!$G$94</definedName>
    <definedName name="ox_eb5b90a1_2d51_5781_85ae_04f3d54472dc" comment="milleleaf node eb5b90a1-2d51-5781-85ae-04f3d54472dc">Resume_SensAnal!$AK$124</definedName>
    <definedName name="ox_eb5c6653_8185_5192_97dc_69a0dbdb2a4f" comment="milleleaf node eb5c6653-8185-5192-97dc-69a0dbdb2a4f">Resume_SensAnal!$AO$38</definedName>
    <definedName name="ox_eb5de8ea_257d_5e92_af45_41de7f449f1a" comment="milleleaf node eb5de8ea-257d-5e92-af45-41de7f449f1a">Production!$AL$10</definedName>
    <definedName name="ox_eb5e2c1d_8333_5fc1_b293_794f6f09e4bf" comment="milleleaf node eb5e2c1d-8333-5fc1-b293-794f6f09e4bf">'Use Phase'!$AF$254</definedName>
    <definedName name="ox_eb5fe604_9047_59d0_9370_68bf462d032c" comment="milleleaf node eb5fe604-9047-59d0-9370-68bf462d032c">'Use Phase_Grid'!$V$167</definedName>
    <definedName name="ox_eb60a1de_e4bb_58d7_be23_cfad8f99004b" comment="milleleaf node eb60a1de-e4bb-58d7-be23-cfad8f99004b">'Use Phase'!$AF$157</definedName>
    <definedName name="ox_eb616c68_9957_56ca_bb97_5783f60dd1cd" comment="milleleaf node eb616c68-9957-56ca-bb97-5783f60dd1cd">Production!$F$242</definedName>
    <definedName name="ox_eb61dc5f_d844_5300_b6b2_fc5f2485bad3" comment="milleleaf node eb61dc5f-d844-5300-b6b2-fc5f2485bad3">Resume_SensAnal!$AK$103</definedName>
    <definedName name="ox_eb6c7ce1_2e46_5f59_9542_e6c524374e38" comment="milleleaf node eb6c7ce1-2e46-5f59-9542-e6c524374e38">'Heat map article'!$AI$113</definedName>
    <definedName name="ox_eb6f6ba8_a900_5435_80b8_94ed348915f3" comment="milleleaf node eb6f6ba8-a900-5435-80b8-94ed348915f3">Resume_SensAnal!$H$99</definedName>
    <definedName name="ox_eb717f97_7aae_53ec_8504_b9678c810020" comment="milleleaf node eb717f97-7aae-53ec-8504-b9678c810020">Resume_SensAnal!$R$204</definedName>
    <definedName name="ox_eb73e2f8_ab99_5eb0_88ed_86a5ddd57caf" comment="milleleaf node eb73e2f8-ab99-5eb0-88ed-86a5ddd57caf">Recycling!$H$136</definedName>
    <definedName name="ox_eb77e48d_28ae_59d2_9943_e705670645d4" comment="milleleaf node eb77e48d-28ae-59d2-9943-e705670645d4">'Use Phase_Grid'!$M$74</definedName>
    <definedName name="ox_eb7acde7_9012_5eaf_843b_9e729bc54f00" comment="milleleaf node eb7acde7-9012-5eaf-843b-9e729bc54f00">Resume_SensAnal!$AO$73</definedName>
    <definedName name="ox_eb7c05c4_6c38_5942_99a2_29a65ab2212f" comment="milleleaf node eb7c05c4-6c38-5942-99a2-29a65ab2212f">Recycling!$V$157</definedName>
    <definedName name="ox_eb7e2869_1f30_5781_a8d8_77aad530c9d5" comment="milleleaf node eb7e2869-1f30-5781-a8d8-77aad530c9d5">Production!$BD$153</definedName>
    <definedName name="ox_eb7e54b1_1224_5b34_9d8b_f2df2cfba72f" comment="milleleaf node eb7e54b1-1224-5b34-9d8b-f2df2cfba72f">Recycling!$AY$90</definedName>
    <definedName name="ox_eb7e72c0_4023_50bb_b002_ef2a7d79279d" comment="milleleaf node eb7e72c0-4023-50bb-b002-ef2a7d79279d">Recycling!$AW$331</definedName>
    <definedName name="ox_eb7f3171_a447_5d37_a4b6_2fb9bb7160f1" comment="milleleaf node eb7f3171-a447-5d37-a4b6-2fb9bb7160f1">Production!$AF$16</definedName>
    <definedName name="ox_eb806522_d3d6_5286_a841_8958fb09a087" comment="milleleaf node eb806522-d3d6-5286-a841-8958fb09a087">Resume_SensAnal!$Q$68</definedName>
    <definedName name="ox_eb81cb2c_afd4_5aa7_ab2d_e0d5ae959fd3" comment="milleleaf node eb81cb2c-afd4-5aa7-ab2d-e0d5ae959fd3">'Use Phase'!$S$27</definedName>
    <definedName name="ox_eb82afed_a392_5f29_833e_8fc015d05670" comment="milleleaf node eb82afed-a392-5f29-833e-8fc015d05670">Resume_SensAnal!$G$101</definedName>
    <definedName name="ox_eb84a47b_1023_58cf_9a38_4916e4ef3074" comment="milleleaf node eb84a47b-1023-58cf-9a38-4916e4ef3074">Recycling!$CD$108</definedName>
    <definedName name="ox_eb869380_8a46_595b_acf2_1c61c0ac492e" comment="milleleaf node eb869380-8a46-595b-acf2-1c61c0ac492e">Resume_SensAnal!$N$96</definedName>
    <definedName name="ox_eb88445b_5c62_58a8_9190_87b4ae7bdfcd" comment="milleleaf node eb88445b-5c62-58a8-9190-87b4ae7bdfcd">'Use Phase_Grid'!$N$229</definedName>
    <definedName name="ox_eb8c834c_0d4f_5d94_9d0e_88eceb62d4e2" comment="milleleaf node eb8c834c-0d4f-5d94-9d0e-88eceb62d4e2">Production!$J$244</definedName>
    <definedName name="ox_eb8de68b_893e_571b_bc26_f84f4aaeda5f" comment="milleleaf node eb8de68b-893e-571b-bc26-f84f4aaeda5f">Recycling!$AR$299</definedName>
    <definedName name="ox_eb8fbe75_6c1b_52e0_95f2_2b8b3ca649df" comment="milleleaf node eb8fbe75-6c1b-52e0-95f2-2b8b3ca649df">Recycling!$BJ$114</definedName>
    <definedName name="ox_eb996e79_c90b_5424_97de_c0c684408042" comment="milleleaf node eb996e79-c90b-5424-97de-c0c684408042">Recycling!$AB$87</definedName>
    <definedName name="ox_eb99eaa4_418f_5a50_a552_a249d9dedd8b" comment="milleleaf node eb99eaa4-418f-5a50-a552-a249d9dedd8b">'Heat map article'!$C$127</definedName>
    <definedName name="ox_eb9b92a0_ddfb_5e85_9784_e737f51e3d77" comment="milleleaf node eb9b92a0-ddfb-5e85-9784-e737f51e3d77">'Use Phase'!$K$336</definedName>
    <definedName name="ox_eb9d2648_a9a7_54e6_a6d4_5a0b48909f81" comment="milleleaf node eb9d2648-a9a7-54e6-a6d4-5a0b48909f81">Production!$AV$215</definedName>
    <definedName name="ox_eb9f8636_b580_5458_9865_c39e151ce004" comment="milleleaf node eb9f8636-b580-5458-9865-c39e151ce004">'Heat map article'!$AW$12</definedName>
    <definedName name="ox_eba3f4c1_4e5d_5b74_9591_23f6215f6a19" comment="milleleaf node eba3f4c1-4e5d-5b74-9591-23f6215f6a19">Recycling!$K$119</definedName>
    <definedName name="ox_eba431aa_ba48_569f_b172_a9bdfdff62d9" comment="milleleaf node eba431aa-ba48-569f-b172-a9bdfdff62d9">Resume_SensAnal!$AO$57</definedName>
    <definedName name="ox_eba8aea6_9724_516c_98d5_b20688207be0" comment="milleleaf node eba8aea6-9724-516c-98d5-b20688207be0">'Use Phase'!$AJ$233</definedName>
    <definedName name="ox_ebb13a97_76e7_55d7_979d_2a00458b4041" comment="milleleaf node ebb13a97-76e7-55d7-979d-2a00458b4041">Recycling!$AX$311</definedName>
    <definedName name="ox_ebbbccef_92e9_55bc_9d10_71826d5ca973" comment="milleleaf node ebbbccef-92e9-55bc-9d10-71826d5ca973">Recycling!$AM$146</definedName>
    <definedName name="ox_ebbc0fce_b625_5cb0_9db1_e4c884551d81" comment="milleleaf node ebbc0fce-b625-5cb0-9db1-e4c884551d81">'Heat map article'!$AT$36</definedName>
    <definedName name="ox_ebbcb00a_3830_53e4_ba37_e3b204d551ef" comment="milleleaf node ebbcb00a-3830-53e4-ba37-e3b204d551ef">Recycling!$BU$161</definedName>
    <definedName name="ox_ebc01ae4_94c1_58f7_a84a_26ca2d1076dd" comment="milleleaf node ebc01ae4-94c1-58f7-a84a-26ca2d1076dd">'Use Phase_Grid'!$M$175</definedName>
    <definedName name="ox_ebc1aadd_94b5_5681_85e4_bf041ae9dfc3" comment="milleleaf node ebc1aadd-94b5-5681-85e4-bf041ae9dfc3">'Use Phase'!$AK$174</definedName>
    <definedName name="ox_ebc4a047_ae41_5028_9a52_4d0a9de3b937" comment="milleleaf node ebc4a047-ae41-5028-9a52-4d0a9de3b937">Resume_SensAnal!$T$9</definedName>
    <definedName name="ox_ebc5d9c9_940d_52af_a8f3_66a07de99625" comment="milleleaf node ebc5d9c9-940d-52af-a8f3-66a07de99625">'Use Phase_Grid'!$L$200</definedName>
    <definedName name="ox_ebc692ef_67b2_5613_a9de_d8a8e14e83a4" comment="milleleaf node ebc692ef-67b2-5613-a9de-d8a8e14e83a4">'Use Phase_Grid'!$K$142</definedName>
    <definedName name="ox_ebcc7bb1_932d_5d23_8f3a_21540dd1934f" comment="milleleaf node ebcc7bb1-932d-5d23-8f3a-21540dd1934f">Resume_SensAnal!$M$197</definedName>
    <definedName name="ox_ebcc7d1b_8b9e_53f7_9bc8_fa3d31d8c5dd" comment="milleleaf node ebcc7d1b-8b9e-53f7-9bc8-fa3d31d8c5dd">'Use Phase'!$AI$293</definedName>
    <definedName name="ox_ebccdc96_a53c_55c6_82d3_3f984b64e7fd" comment="milleleaf node ebccdc96-a53c-55c6-82d3-3f984b64e7fd">Resume_SensAnal!$Q$86</definedName>
    <definedName name="ox_ebce029b_39b6_585a_a581_ea301d04fbe5" comment="milleleaf node ebce029b-39b6-585a-a581-ea301d04fbe5">Recycling!$BQ$104</definedName>
    <definedName name="ox_ebce218d_dad0_5464_8b65_7fc671ef0e83" comment="milleleaf node ebce218d-dad0-5464-8b65-7fc671ef0e83">'Heat map article'!$AG$23</definedName>
    <definedName name="ox_ebce5c8e_a3fe_59fe_884f_a55c74f3cb94" comment="milleleaf node ebce5c8e-a3fe-59fe-884f-a55c74f3cb94">'Heat map article'!$AW$19</definedName>
    <definedName name="ox_ebcfda43_cf79_5bc1_9b10_ff6574651f2c" comment="milleleaf node ebcfda43-cf79-5bc1-9b10-ff6574651f2c">Production!$L$105</definedName>
    <definedName name="ox_ebd04c2e_f31d_5b64_97ea_c2f735399b84" comment="milleleaf node ebd04c2e-f31d-5b64-97ea-c2f735399b84">'Use Phase'!$P$218</definedName>
    <definedName name="ox_ebd45f8c_edea_563d_99c7_46a7991a8d06" comment="milleleaf node ebd45f8c-edea-563d-99c7-46a7991a8d06">'Use Phase_Grid'!$V$156</definedName>
    <definedName name="ox_ebd7f8c3_c18a_563d_afd3_8a20d78bf3f5" comment="milleleaf node ebd7f8c3-c18a-563d-afd3-8a20d78bf3f5">'Heat map article'!$BB$13</definedName>
    <definedName name="ox_ebd901be_14b7_527d_9608_fa65e75b9e9d" comment="milleleaf node ebd901be-14b7-527d-9608-fa65e75b9e9d">'Heat map article'!$AE$79</definedName>
    <definedName name="ox_ebdd8586_a719_5e07_ba39_eebd516dcd7c" comment="milleleaf node ebdd8586-a719-5e07-ba39-eebd516dcd7c">Resume_SensAnal!$AP$63</definedName>
    <definedName name="ox_ebe50842_7171_539e_83d8_a3299b26f671" comment="milleleaf node ebe50842-7171-539e-83d8-a3299b26f671">Resume_SensAnal!$H$114</definedName>
    <definedName name="ox_ebea5006_6c3a_5bcc_812b_aa677770b2ed" comment="milleleaf node ebea5006-6c3a-5bcc-812b-aa677770b2ed">Whisker_Sens!$D$10</definedName>
    <definedName name="ox_ebea791b_3cba_5ffa_9ec5_17f0731230ab" comment="milleleaf node ebea791b-3cba-5ffa-9ec5-17f0731230ab">Production!$AV$208</definedName>
    <definedName name="ox_ebf4c2e7_0a60_5315_8acb_2308989f643c" comment="milleleaf node ebf4c2e7-0a60-5315-8acb-2308989f643c">Resume_SensAnal!$J$28</definedName>
    <definedName name="ox_ebf5abdc_3f72_5262_9306_4c307857358a" comment="milleleaf node ebf5abdc-3f72-5262-9306-4c307857358a">Production!$V$80</definedName>
    <definedName name="ox_ebf6d325_04bb_50a2_924f_0121558a5e3a" comment="milleleaf node ebf6d325-04bb-50a2-924f-0121558a5e3a">'Use Phase_Grid'!$R$50</definedName>
    <definedName name="ox_ebfbb878_8341_5ba8_a9f4_72aa2dbe7515" comment="milleleaf node ebfbb878-8341-5ba8-a9f4-72aa2dbe7515">Resume_SensAnal!$AL$92</definedName>
    <definedName name="ox_ebfcdf40_2b43_5137_b2de_eae5f7532c4e" comment="milleleaf node ebfcdf40-2b43-5137-b2de-eae5f7532c4e">Resume_SensAnal!$M$217</definedName>
    <definedName name="ox_ec069cf2_d8eb_5e8f_a8f1_0767aaac8946" comment="milleleaf node ec069cf2-d8eb-5e8f-a8f1-0767aaac8946">Resume_SensAnal!$O$90</definedName>
    <definedName name="ox_ec09073d_bfe7_510b_9a0e_88729084f3ba" comment="milleleaf node ec09073d-bfe7-510b-9a0e-88729084f3ba">Recycling!$BR$316</definedName>
    <definedName name="ox_ec093cd2_c34a_5aa4_b53a_50c1cc986bfb" comment="milleleaf node ec093cd2-c34a-5aa4-b53a-50c1cc986bfb">'Use Phase'!$U$314</definedName>
    <definedName name="ox_ec0af0a9_0772_5dee_98a5_36218a8fec68" comment="milleleaf node ec0af0a9-0772-5dee-98a5-36218a8fec68">'Use Phase'!$AK$252</definedName>
    <definedName name="ox_ec0dcc52_46c2_5cd3_aa51_1d3af0c14a22" comment="milleleaf node ec0dcc52-46c2-5cd3-aa51-1d3af0c14a22">Production!$F$37</definedName>
    <definedName name="ox_ec1194ac_5b80_5806_a8f2_4bf7e6f5e859" comment="milleleaf node ec1194ac-5b80-5806-a8f2-4bf7e6f5e859">Recycling!$AU$325</definedName>
    <definedName name="ox_ec136315_2042_51c4_8a51_42ae960a87c0" comment="milleleaf node ec136315-2042-51c4-8a51-42ae960a87c0">Recycling!$AI$93</definedName>
    <definedName name="ox_ec13fc1b_d8a2_577d_83dd_65bf73ab591c" comment="milleleaf node ec13fc1b-d8a2-577d-83dd-65bf73ab591c">Resume_SensAnal!$E$37</definedName>
    <definedName name="ox_ec147d73_3d07_5df9_999b_73e7f1330644" comment="milleleaf node ec147d73-3d07-5df9-999b-73e7f1330644">Graphs!$H$52</definedName>
    <definedName name="ox_ec156ba0_c75f_5c93_9584_bbf64d591cd4" comment="milleleaf node ec156ba0-c75f-5c93-9584-bbf64d591cd4">Resume_SensAnal!$K$78</definedName>
    <definedName name="ox_ec16947c_65b8_5ea7_9f1a_290468e21e58" comment="milleleaf node ec16947c-65b8-5ea7-9f1a-290468e21e58">'Use Phase'!$AF$348</definedName>
    <definedName name="ox_ec188940_165e_5a4c_8fb2_080c1402e29e" comment="milleleaf node ec188940-165e-5a4c-8fb2-080c1402e29e">'Use Phase_Grid'!$U$153</definedName>
    <definedName name="ox_ec1bb92a_48aa_5abf_af16_d9a6c609a526" comment="milleleaf node ec1bb92a-48aa-5abf-af16-d9a6c609a526">Production!$N$62</definedName>
    <definedName name="ox_ec21518f_4afa_586b_96da_7589eb8056e5" comment="milleleaf node ec21518f-4afa-586b-96da-7589eb8056e5">Resume_SensAnal!$I$117</definedName>
    <definedName name="ox_ec216987_f04b_5413_9c8d_f31888334fdf" comment="milleleaf node ec216987-f04b-5413-9c8d-f31888334fdf">'Use Phase'!$W$192</definedName>
    <definedName name="ox_ec2488bb_0202_5788_9297_77088aeea963" comment="milleleaf node ec2488bb-0202-5788-9297-77088aeea963">'Heat map article'!$Z$11</definedName>
    <definedName name="ox_ec24f111_e3b6_5dbf_81a6_3da24cb68ff4" comment="milleleaf node ec24f111-e3b6-5dbf-81a6-3da24cb68ff4">Recycling!$S$115</definedName>
    <definedName name="ox_ec2ccca7_8b06_5800_a7e2_d5b9e3c61bc8" comment="milleleaf node ec2ccca7-8b06-5800-a7e2-d5b9e3c61bc8">'Heat map article'!$O$149</definedName>
    <definedName name="ox_ec2fd0c3_43e6_5cd1_beaf_32d24018e07e" comment="milleleaf node ec2fd0c3-43e6-5cd1-beaf-32d24018e07e">Graphs!$D$6</definedName>
    <definedName name="ox_ec362452_9741_58eb_941d_f2d3214309ea" comment="milleleaf node ec362452-9741-58eb-941d-f2d3214309ea">Recycling!$AS$71</definedName>
    <definedName name="ox_ec39e725_4945_5352_a430_2c6a390dfbf3" comment="milleleaf node ec39e725-4945-5352-a430-2c6a390dfbf3">Resume_SensAnal!$E$195</definedName>
    <definedName name="ox_ec3a0a86_5763_5a6c_814c_0119b46a5ca0" comment="milleleaf node ec3a0a86-5763-5a6c-814c-0119b46a5ca0">'Heat map article'!$Z$77</definedName>
    <definedName name="ox_ec3c2925_3ac2_5bcc_956d_c7b6c1689f2d" comment="milleleaf node ec3c2925-3ac2-5bcc-956d-c7b6c1689f2d">Resume_SensAnal!$AO$50</definedName>
    <definedName name="ox_ec412c82_27a9_5354_9145_12c46eb5447b" comment="milleleaf node ec412c82-27a9-5354-9145-12c46eb5447b">'Use Phase'!$T$296</definedName>
    <definedName name="ox_ec42fa75_4a43_5bb4_bfab_1e496a569318" comment="milleleaf node ec42fa75-4a43-5bb4-bfab-1e496a569318">'Heat map article'!$AJ$80</definedName>
    <definedName name="ox_ec45d4a1_29e6_5f0f_9938_45bca4705cb2" comment="milleleaf node ec45d4a1-29e6-5f0f-9938-45bca4705cb2">Production!$H$88</definedName>
    <definedName name="ox_ec4851b2_6d2f_5f93_a745_7cdb98a2895b" comment="milleleaf node ec4851b2-6d2f-5f93-a745-7cdb98a2895b">'Heat map article'!$N$33</definedName>
    <definedName name="ox_ec49d4cc_80a0_5126_85aa_cf90bc976b66" comment="milleleaf node ec49d4cc-80a0-5126-85aa-cf90bc976b66">'Heat map article'!$BA$19</definedName>
    <definedName name="ox_ec4d6166_713d_540e_a7c6_bb59e21f4b44" comment="milleleaf node ec4d6166-713d-540e-a7c6-bb59e21f4b44">'Use Phase'!$K$381</definedName>
    <definedName name="ox_ec4e2b3b_9db5_546f_9bc5_d8fa10136491" comment="milleleaf node ec4e2b3b-9db5-546f-9bc5-d8fa10136491">'Heat map article'!$W$88</definedName>
    <definedName name="ox_ec504782_3b57_50b0_b438_73f9fb1099f0" comment="milleleaf node ec504782-3b57-50b0-b438-73f9fb1099f0">'Use Phase'!$K$260</definedName>
    <definedName name="ox_ec51551d_8b5f_557b_ab4d_13c41d703c01" comment="milleleaf node ec51551d-8b5f-557b-ab4d-13c41d703c01">'Use Phase'!$J$215</definedName>
    <definedName name="ox_ec536961_5c17_5f83_b650_90ef686f113c" comment="milleleaf node ec536961-5c17-5f83-b650-90ef686f113c">Resume_SensAnal!$R$57</definedName>
    <definedName name="ox_ec57c251_1d21_5b59_849a_b1b10a45781d" comment="milleleaf node ec57c251-1d21-5b59-849a-b1b10a45781d">'Heat map article'!$H$151</definedName>
    <definedName name="ox_ec676584_b175_5c15_a5eb_6bd2508f1990" comment="milleleaf node ec676584-b175-5c15-a5eb-6bd2508f1990">Resume_SensAnal!$AP$62</definedName>
    <definedName name="ox_ec681d36_dc48_5eab_9151_b1bb53e68cc4" comment="milleleaf node ec681d36-dc48-5eab-9151-b1bb53e68cc4">Recycling!$V$195</definedName>
    <definedName name="ox_ec690521_bba9_5af6_8552_1b3f62f77cc0" comment="milleleaf node ec690521-bba9-5af6-8552-1b3f62f77cc0">Resume_SensAnal!$M$164</definedName>
    <definedName name="ox_ec6b9c89_e92d_5629_991e_b746d6cd7a12" comment="milleleaf node ec6b9c89-e92d-5629-991e-b746d6cd7a12">Resume_SensAnal!$O$154</definedName>
    <definedName name="ox_ec6dd08b_95cf_5239_b96d_e01eed6f3f1b" comment="milleleaf node ec6dd08b-95cf-5239-b96d-e01eed6f3f1b">'Use Phase_Grid'!$R$56</definedName>
    <definedName name="ox_ec774177_1c38_54ac_978d_1e9939aa7c89" comment="milleleaf node ec774177-1c38-54ac-978d-1e9939aa7c89">'Use Phase'!$K$285</definedName>
    <definedName name="ox_ec7ce535_f908_5024_b05d_08300730e23b" comment="milleleaf node ec7ce535-f908-5024-b05d-08300730e23b">'Use Phase_Grid'!$M$141</definedName>
    <definedName name="ox_ec7d8790_84d2_5c24_a199_016ed126d92f" comment="milleleaf node ec7d8790-84d2-5c24-a199-016ed126d92f">'Heat map article'!$C$93</definedName>
    <definedName name="ox_ec7db4f1_64f0_548a_ba58_8d0caf4050cc" comment="milleleaf node ec7db4f1-64f0-548a-ba58-8d0caf4050cc">Resume_SensAnal!$AL$126</definedName>
    <definedName name="ox_ec8012d1_e392_59bf_8779_54183b9be185" comment="milleleaf node ec8012d1-e392-59bf-8779-54183b9be185">Recycling!$AM$142</definedName>
    <definedName name="ox_ec80289c_76ac_5618_bda5_c3d195eb72ac" comment="milleleaf node ec80289c-76ac-5618-bda5-c3d195eb72ac">Recycling!$BR$307</definedName>
    <definedName name="ox_ec82ca25_edf4_5605_99fe_58bc76d16edb" comment="milleleaf node ec82ca25-edf4-5605-99fe-58bc76d16edb">'Use Phase_Grid'!$Q$114</definedName>
    <definedName name="ox_ec8352bd_4d52_5366_91a0_de931f296cd2" comment="milleleaf node ec8352bd-4d52-5366-91a0-de931f296cd2">Recycling!$AU$72</definedName>
    <definedName name="ox_ec8356a3_1dcf_5d7a_8339_144c5e723bc8" comment="milleleaf node ec8356a3-1dcf-5d7a-8339-144c5e723bc8">'Use Phase_Grid'!$R$143</definedName>
    <definedName name="ox_ec858f2f_db3e_5372_89b9_f97b0f7739af" comment="milleleaf node ec858f2f-db3e-5372-89b9-f97b0f7739af">Recycling!$AV$310</definedName>
    <definedName name="ox_ec89b230_dde7_5a77_9086_5fad37a82ee3" comment="milleleaf node ec89b230-dde7-5a77-9086-5fad37a82ee3">'Heat map article'!$AI$132</definedName>
    <definedName name="ox_ec8af695_ee0e_5947_9641_fce47f49a848" comment="milleleaf node ec8af695-ee0e-5947-9641-fce47f49a848">Recycling!$H$93</definedName>
    <definedName name="ox_ec8f0253_40a1_5c1d_bf2b_abfcfab2ae1a" comment="milleleaf node ec8f0253-40a1-5c1d-bf2b-abfcfab2ae1a">'Use Phase_Grid'!$M$44</definedName>
    <definedName name="ox_ec90d9af_6669_511e_b387_4d9cd62f00ef" comment="milleleaf node ec90d9af-6669-511e-b387-4d9cd62f00ef">'Heat map article'!$R$92</definedName>
    <definedName name="ox_ec912d21_9756_52eb_b313_75f20f20e5bc" comment="milleleaf node ec912d21-9756-52eb-b313-75f20f20e5bc">'Use Phase'!$AI$337</definedName>
    <definedName name="ox_ec926241_bc9a_5770_a702_72ba0619a46e" comment="milleleaf node ec926241-bc9a-5770-a702-72ba0619a46e">Production!$J$100</definedName>
    <definedName name="ox_ec97f3c6_ba58_51aa_b715_7c0f1ba731b6" comment="milleleaf node ec97f3c6-ba58-51aa-b715-7c0f1ba731b6">Resume_SensAnal!$N$74</definedName>
    <definedName name="ox_ec98bd63_9cbd_5e64_b8be_a45c74a34b94" comment="milleleaf node ec98bd63-9cbd-5e64-b8be-a45c74a34b94">Production!$BM$209</definedName>
    <definedName name="ox_ec9a3d01_76e4_51db_8c1f_9897ebf45000" comment="milleleaf node ec9a3d01-76e4-51db-8c1f-9897ebf45000">'Heat map article'!$BB$21</definedName>
    <definedName name="ox_ec9aacec_214b_5747_b903_03ad8e04eabe" comment="milleleaf node ec9aacec-214b-5747-b903-03ad8e04eabe">'Use Phase'!$AH$285</definedName>
    <definedName name="ox_ec9d0e89_c36c_58fb_9e5d_2581e46f3bb8" comment="milleleaf node ec9d0e89-c36c-58fb-9e5d-2581e46f3bb8">'Heat map article'!$AQ$17</definedName>
    <definedName name="ox_ec9e46b4_4094_5b3f_a212_7b2da4afa31a" comment="milleleaf node ec9e46b4-4094-5b3f-a212-7b2da4afa31a">'Heat map article'!$AF$143</definedName>
    <definedName name="ox_eca2139c_087d_5421_bc75_bc2ab9b3d7dd" comment="milleleaf node eca2139c-087d-5421-bc75-bc2ab9b3d7dd">Resume_SensAnal!$P$91</definedName>
    <definedName name="ox_eca3d8fe_4f4f_5d77_8ad9_448f0652f756" comment="milleleaf node eca3d8fe-4f4f-5d77-8ad9-448f0652f756">'Use Phase_Grid'!$K$127</definedName>
    <definedName name="ox_ecacc406_cbed_564e_ba15_7ad9d80ee6d8" comment="milleleaf node ecacc406-cbed-564e-ba15-7ad9d80ee6d8">'Use Phase_Grid'!$O$5</definedName>
    <definedName name="ox_ecb155a1_270b_58cc_ae67_a1e3a09ac5a1" comment="milleleaf node ecb155a1-270b-58cc-ae67-a1e3a09ac5a1">Production!$I$237</definedName>
    <definedName name="ox_ecb3a3eb_7b43_59e5_8326_ebe045873199" comment="milleleaf node ecb3a3eb-7b43-59e5-8326-ebe045873199">Resume_SensAnal!$Q$67</definedName>
    <definedName name="ox_ecb8a519_1651_52f6_aefa_7b73c21b2397" comment="milleleaf node ecb8a519-1651-52f6-aefa-7b73c21b2397">'Heat map article'!$AY$21</definedName>
    <definedName name="ox_ecbba00b_c2ed_547a_b994_5db49fc88cc6" comment="milleleaf node ecbba00b-c2ed-547a-b994-5db49fc88cc6">Recycling!$AN$149</definedName>
    <definedName name="ox_ecbc5cdc_41ad_5819_a4da_cd72ad237005" comment="milleleaf node ecbc5cdc-41ad-5819-a4da-cd72ad237005">'Use Phase'!$AF$179</definedName>
    <definedName name="ox_ecbdd1e0_cac6_5979_865e_2379ed414d24" comment="milleleaf node ecbdd1e0-cac6-5979-865e-2379ed414d24">Recycling!$I$142</definedName>
    <definedName name="ox_ecc1d698_23f2_584a_a9ee_daeb2b58ce08" comment="milleleaf node ecc1d698-23f2-584a-a9ee-daeb2b58ce08">Recycling!$B$136</definedName>
    <definedName name="ox_ecc3d63f_1d79_541b_b760_e3aeca527f90" comment="milleleaf node ecc3d63f-1d79-541b-b760-e3aeca527f90">Resume_SensAnal!$V$202</definedName>
    <definedName name="ox_ecce33da_223d_5358_8ae5_a23b9f343401" comment="milleleaf node ecce33da-223d-5358-8ae5-a23b9f343401">Recycling!$T$109</definedName>
    <definedName name="ox_ecd0708b_5246_561c_9435_063d0b65933f" comment="milleleaf node ecd0708b-5246-561c-9435-063d0b65933f">'Use Phase'!$J$113</definedName>
    <definedName name="ox_ecd32676_2f6f_5279_8cb5_d9c5f6e08ed0" comment="milleleaf node ecd32676-2f6f-5279-8cb5-d9c5f6e08ed0">Recycling!$BP$119</definedName>
    <definedName name="ox_ecd48f88_08f8_596d_b68b_00f2b5e3c292" comment="milleleaf node ecd48f88-08f8-596d-b68b-00f2b5e3c292">'Heat map article'!$AP$11</definedName>
    <definedName name="ox_ecd5bd2f_82e9_505e_87b7_ac562e5e55da" comment="milleleaf node ecd5bd2f-82e9-505e-87b7-ac562e5e55da">'Heat map article'!$Z$126</definedName>
    <definedName name="ox_ecd88f97_f73d_54cc_9f52_1419641e9e1d" comment="milleleaf node ecd88f97-f73d-54cc-9f52-1419641e9e1d">'Use Phase'!$Q$174</definedName>
    <definedName name="ox_ecd98b2c_dd69_5f40_aa1a_f6dc43242882" comment="milleleaf node ecd98b2c-dd69-5f40-aa1a-f6dc43242882">Whisker_Sens!$D$7</definedName>
    <definedName name="ox_ecdb1d11_ff11_5b5c_bc63_719d6ee94862" comment="milleleaf node ecdb1d11-ff11-5b5c-bc63-719d6ee94862">'Use Phase'!$AF$293</definedName>
    <definedName name="ox_ecdf2276_292c_5297_8b39_be65b78acca3" comment="milleleaf node ecdf2276-292c-5297-8b39-be65b78acca3">'Heat map article'!$AS$39</definedName>
    <definedName name="ox_ece285e1_97f8_5dc9_bdab_c248bbcae52a" comment="milleleaf node ece285e1-97f8-5dc9-bdab-c248bbcae52a">Recycling!$AB$83</definedName>
    <definedName name="ox_ece68970_3c9c_59d0_b8a0_cc872de81d6f" comment="milleleaf node ece68970-3c9c-59d0-b8a0-cc872de81d6f">Production!$G$66</definedName>
    <definedName name="ox_ece6cad0_23df_523e_97f0_a3c15745f814" comment="milleleaf node ece6cad0-23df-523e-97f0-a3c15745f814">Recycling!$AT$58</definedName>
    <definedName name="ox_eceaaf8a_9719_553c_851a_267702371569" comment="milleleaf node eceaaf8a-9719-553c-851a-267702371569">Resume_SensAnal!$AG$93</definedName>
    <definedName name="ox_eceb1ca0_7b95_5596_91a7_d11a2bc5f794" comment="milleleaf node eceb1ca0-7b95-5596-91a7-d11a2bc5f794">Resume_SensAnal!$I$115</definedName>
    <definedName name="ox_ecf032ea_12d2_5530_92f6_59a43f7e514c" comment="milleleaf node ecf032ea-12d2-5530-92f6-59a43f7e514c">Production!$I$109</definedName>
    <definedName name="ox_ecfb15d8_3a59_55d1_be8b_eea8c5dcf324" comment="milleleaf node ecfb15d8-3a59-55d1-be8b-eea8c5dcf324">Production!$O$36</definedName>
    <definedName name="ox_ecff326a_94f9_5fa6_a4a1_f4de6f5ae906" comment="milleleaf node ecff326a-94f9-5fa6-a4a1-f4de6f5ae906">'Heat map article'!$R$93</definedName>
    <definedName name="ox_ed0119b1_a217_5ea5_a6ea_f7252ff3a3d9" comment="milleleaf node ed0119b1-a217-5ea5-a6ea-f7252ff3a3d9">Recycling!$K$144</definedName>
    <definedName name="ox_ed017165_dcf5_5c4c_8835_bc43b5efaa32" comment="milleleaf node ed017165-dcf5-5c4c-8835-bc43b5efaa32">Production!$AJ$180</definedName>
    <definedName name="ox_ed01e5e8_30f0_5997_aecd_c96fe6098055" comment="milleleaf node ed01e5e8-30f0-5997-aecd-c96fe6098055">'Use Phase'!$AI$221</definedName>
    <definedName name="ox_ed063470_8ad4_59b3_9b35_1a5b79384384" comment="milleleaf node ed063470-8ad4-59b3-9b35-1a5b79384384">Production!$AJ$155</definedName>
    <definedName name="ox_ed0a9caf_f032_5955_bfef_eab1864ba79b" comment="milleleaf node ed0a9caf-f032-5955-bfef-eab1864ba79b">Resume_SensAnal!$G$64</definedName>
    <definedName name="ox_ed0cae80_068b_58df_8808_888323d28382" comment="milleleaf node ed0cae80-068b-58df-8808-888323d28382">Graphs!$E$47</definedName>
    <definedName name="ox_ed0ef6b4_f957_5c17_b40a_0fe8b8fdf2d8" comment="milleleaf node ed0ef6b4-f957-5c17-b40a-0fe8b8fdf2d8">Resume_SensAnal!$Q$48</definedName>
    <definedName name="ox_ed158341_c386_544f_a41f_f8404b3ce627" comment="milleleaf node ed158341-c386-544f-a41f-f8404b3ce627">Graphs!$P$60</definedName>
    <definedName name="ox_ed1720f3_a5a3_5188_9f1b_349978edbb0f" comment="milleleaf node ed1720f3-a5a3-5188-9f1b-349978edbb0f">Recycling!$H$106</definedName>
    <definedName name="ox_ed17ddd9_629e_5d01_81b6_e90155983293" comment="milleleaf node ed17ddd9-629e-5d01-81b6-e90155983293">'Heat map article'!$W$35</definedName>
    <definedName name="ox_ed1b0537_6327_59b2_adab_889fc6108eea" comment="milleleaf node ed1b0537-6327-59b2-adab-889fc6108eea">'Heat map article'!$E$32</definedName>
    <definedName name="ox_ed1bfdae_ae34_5a24_8861_0192fc31b547" comment="milleleaf node ed1bfdae-ae34-5a24-8861-0192fc31b547">'Use Phase'!$AE$194</definedName>
    <definedName name="ox_ed1e7447_a610_5bdb_86e4_13633a7d73da" comment="milleleaf node ed1e7447-a610-5bdb-86e4-13633a7d73da">Recycling!$D$92</definedName>
    <definedName name="ox_ed28485a_5874_5002_805a_f31be1e3b6e3" comment="milleleaf node ed28485a-5874-5002-805a-f31be1e3b6e3">'Use Phase'!$J$397</definedName>
    <definedName name="ox_ed288d09_6622_5359_bd04_5f906f8793b5" comment="milleleaf node ed288d09-6622-5359-bd04-5f906f8793b5">Resume_SensAnal!$AG$33</definedName>
    <definedName name="ox_ed2f9d3e_0d41_56d8_b6a3_d28be8f4053f" comment="milleleaf node ed2f9d3e-0d41-56d8-b6a3-d28be8f4053f">Recycling!$K$92</definedName>
    <definedName name="ox_ed30fef2_c164_5df1_9f76_2b3dd46aa8fe" comment="milleleaf node ed30fef2-c164-5df1-9f76-2b3dd46aa8fe">Resume_SensAnal!$AQ$134</definedName>
    <definedName name="ox_ed319677_5efa_5d00_bcc8_5db6bab40096" comment="milleleaf node ed319677-5efa-5d00-bcc8-5db6bab40096">'Heat map article'!$R$60</definedName>
    <definedName name="ox_ed32d8cb_b593_5f0e_9b29_fcf35c0b5837" comment="milleleaf node ed32d8cb-b593-5f0e-9b29-fcf35c0b5837">'Heat map article'!$G$130</definedName>
    <definedName name="ox_ed34455e_7ddd_5d68_a3f9_2aba36ca7ddd" comment="milleleaf node ed34455e-7ddd-5d68-a3f9-2aba36ca7ddd">Recycling!$AW$115</definedName>
    <definedName name="ox_ed38a971_5f6e_59a0_8f95_11733f89cb43" comment="milleleaf node ed38a971-5f6e-59a0-8f95-11733f89cb43">Production!$H$68</definedName>
    <definedName name="ox_ed396e4d_0257_5d21_bc13_aa5f954e240a" comment="milleleaf node ed396e4d-0257-5d21-bc13-aa5f954e240a">'Heat map article'!$AB$97</definedName>
    <definedName name="ox_ed3a4e1d_b61a_5f90_a33f_4cfeeebb9a71" comment="milleleaf node ed3a4e1d-b61a-5f90-a33f-4cfeeebb9a71">Resume_SensAnal!$G$11</definedName>
    <definedName name="ox_ed3c8f62_3f9e_5444_b7cd_cf6bf81d7bc8" comment="milleleaf node ed3c8f62-3f9e-5444-b7cd-cf6bf81d7bc8">Production!$F$87</definedName>
    <definedName name="ox_ed3e0360_6d0d_5d96_a07f_f5f9a2f48444" comment="milleleaf node ed3e0360-6d0d-5d96-a07f-f5f9a2f48444">'Heat map article'!$W$37</definedName>
    <definedName name="ox_ed495281_e227_561e_b972_f43aff4d2453" comment="milleleaf node ed495281-e227-561e-b972-f43aff4d2453">'Use Phase'!$O$244</definedName>
    <definedName name="ox_ed4b6885_cdaa_5f35_9443_76e492d6fd21" comment="milleleaf node ed4b6885-cdaa-5f35-9443-76e492d6fd21">Resume_SensAnal!$K$152</definedName>
    <definedName name="ox_ed4bde8d_628a_561f_b0cb_6b84926d2324" comment="milleleaf node ed4bde8d-628a-561f-b0cb-6b84926d2324">Production!$O$154</definedName>
    <definedName name="ox_ed4d33d9_7d9e_5d95_bc52_e8943ec43fc1" comment="milleleaf node ed4d33d9-7d9e-5d95-bc52-e8943ec43fc1">Production!$Q$204</definedName>
    <definedName name="ox_ed4d6625_c043_56d4_9c8b_660a81275407" comment="milleleaf node ed4d6625-c043-56d4-9c8b-660a81275407">Production!$BM$44</definedName>
    <definedName name="ox_ed51deef_3318_5f89_89a9_cb9c64c96bd4" comment="milleleaf node ed51deef-3318-5f89-89a9-cb9c64c96bd4">'Heat map article'!$D$41</definedName>
    <definedName name="ox_ed521385_72a4_595d_be33_911693942293" comment="milleleaf node ed521385-72a4-595d-be33-911693942293">'Use Phase_Grid'!$J$55</definedName>
    <definedName name="ox_ed522788_16b9_508c_9044_a5ddb938236b" comment="milleleaf node ed522788-16b9-508c-9044-a5ddb938236b">'Heat map article'!$AJ$82</definedName>
    <definedName name="ox_ed542b08_82e2_5a71_ad6b_5aa6516d35c8" comment="milleleaf node ed542b08-82e2-5a71-ad6b-5aa6516d35c8">'Use Phase_Grid'!$L$213</definedName>
    <definedName name="ox_ed5cd167_3b13_5e9c_aaaf_7373d283c60c" comment="milleleaf node ed5cd167-3b13-5e9c-aaaf-7373d283c60c">'Use Phase'!$AF$146</definedName>
    <definedName name="ox_ed5ce2d6_933a_5d1a_a922_c6f80ea53876" comment="milleleaf node ed5ce2d6-933a-5d1a-a922-c6f80ea53876">Resume_SensAnal!$M$85</definedName>
    <definedName name="ox_ed5dda08_932f_5967_859a_e4fa482d70b1" comment="milleleaf node ed5dda08-932f-5967-859a-e4fa482d70b1">'Heat map article'!$D$100</definedName>
    <definedName name="ox_ed5ed967_15c6_5b5a_a63b_29df7b39ba74" comment="milleleaf node ed5ed967-15c6-5b5a-a63b-29df7b39ba74">Resume_SensAnal!$G$9</definedName>
    <definedName name="ox_ed607fef_530a_55ac_b7a8_0982b19b57a0" comment="milleleaf node ed607fef-530a-55ac-b7a8-0982b19b57a0">Resume_SensAnal!$AP$67</definedName>
    <definedName name="ox_ed6193e3_774f_5e17_9133_73ced7d7d3a5" comment="milleleaf node ed6193e3-774f-5e17-9133-73ced7d7d3a5">'Use Phase'!$AL$165</definedName>
    <definedName name="ox_ed647a01_fc41_50f0_98bd_803ab1d98a95" comment="milleleaf node ed647a01-fc41-50f0-98bd-803ab1d98a95">'Use Phase_Grid'!$O$202</definedName>
    <definedName name="ox_ed66c9eb_4524_5486_85b5_dbb286075dd0" comment="milleleaf node ed66c9eb-4524-5486-85b5-dbb286075dd0">'Heat map article'!$P$101</definedName>
    <definedName name="ox_ed6b2b89_d160_5db7_9cd9_005d94662cc8" comment="milleleaf node ed6b2b89-d160-5db7-9cd9-005d94662cc8">'Heat map article'!$D$50</definedName>
    <definedName name="ox_ed6e2608_2b11_5ef7_8f5b_17740c27ec50" comment="milleleaf node ed6e2608-2b11-5ef7-8f5b-17740c27ec50">'Use Phase'!$M$258</definedName>
    <definedName name="ox_ed6ff04d_8776_5c2f_bad1_8655fafb95cb" comment="milleleaf node ed6ff04d-8776-5c2f-bad1-8655fafb95cb">'Use Phase'!$P$34</definedName>
    <definedName name="ox_ed73bcd0_4418_5d67_afe8_17cf4496acd4" comment="milleleaf node ed73bcd0-4418-5d67-afe8-17cf4496acd4">'Use Phase'!$U$265</definedName>
    <definedName name="ox_ed775c2f_e17e_5b99_b78f_6d6e1d65d7e3" comment="milleleaf node ed775c2f-e17e-5b99-b78f-6d6e1d65d7e3">'Use Phase'!$AE$178</definedName>
    <definedName name="ox_ed790b80_5036_586d_bdac_b0aaab7032af" comment="milleleaf node ed790b80-5036-586d-bdac-b0aaab7032af">Graphs!$M$63</definedName>
    <definedName name="ox_ed7b6c3b_12d1_575a_aab6_dda1d219c0a9" comment="milleleaf node ed7b6c3b-12d1-575a-aab6-dda1d219c0a9">'Heat map article'!$AB$134</definedName>
    <definedName name="ox_ed7b6e2a_1679_529e_871d_de627c9845bb" comment="milleleaf node ed7b6e2a-1679-529e-871d-de627c9845bb">'Use Phase'!$F$41</definedName>
    <definedName name="ox_ed7cc072_4047_529f_afbc_a7e4a5575e03" comment="milleleaf node ed7cc072-4047-529f-afbc-a7e4a5575e03">'Use Phase'!$AE$316</definedName>
    <definedName name="ox_ed7cfff8_737a_5b48_a18e_fe308cf27e11" comment="milleleaf node ed7cfff8-737a-5b48-a18e-fe308cf27e11">'Use Phase'!$K$326</definedName>
    <definedName name="ox_ed7df832_fd5b_555d_b70c_cb4566fa04d9" comment="milleleaf node ed7df832-fd5b-555d-b70c-cb4566fa04d9">Resume_SensAnal!$AH$60</definedName>
    <definedName name="ox_ed7fe21c_6cf8_52ef_a074_bbd3947a2ad6" comment="milleleaf node ed7fe21c-6cf8-52ef-a074-bbd3947a2ad6">'Use Phase'!$N$221</definedName>
    <definedName name="ox_ed8144d8_b5ad_54aa_a424_b09937fc9e1e" comment="milleleaf node ed8144d8-b5ad-54aa-a424-b09937fc9e1e">Resume_SensAnal!$F$74</definedName>
    <definedName name="ox_ed8c0675_76a6_564e_b2a7_e60e06d9c4fa" comment="milleleaf node ed8c0675-76a6-564e-b2a7-e60e06d9c4fa">Resume_SensAnal!$E$69</definedName>
    <definedName name="ox_ed8c6cc1_43df_5b6d_8df9_ba3f7509d684" comment="milleleaf node ed8c6cc1-43df-5b6d-8df9-ba3f7509d684">Recycling!$I$166</definedName>
    <definedName name="ox_ed8ebbbb_e3fe_59b4_95ff_7c7509f4e164" comment="milleleaf node ed8ebbbb-e3fe-59b4-95ff-7c7509f4e164">'Use Phase_Grid'!$R$197</definedName>
    <definedName name="ox_ed9258a4_01a3_5ce1_a529_bc250afd4d19" comment="milleleaf node ed9258a4-01a3-5ce1-a529-bc250afd4d19">'Heat map article'!$I$100</definedName>
    <definedName name="ox_ed93f2bd_613a_53f3_a5fa_b1317ba7f9d9" comment="milleleaf node ed93f2bd-613a-53f3-a5fa-b1317ba7f9d9">Recycling!$AP$165</definedName>
    <definedName name="ox_ed9f192a_e758_5690_9c1c_67f21254f124" comment="milleleaf node ed9f192a-e758-5690-9c1c-67f21254f124">Resume_SensAnal!$AB$49</definedName>
    <definedName name="ox_eda0028d_b92a_5560_b6e8_48a84ff7368c" comment="milleleaf node eda0028d-b92a-5560-b6e8-48a84ff7368c">Resume_SensAnal!$G$28</definedName>
    <definedName name="ox_eda19572_ed11_5bd5_ad55_eddf757d8ca9" comment="milleleaf node eda19572-ed11-5bd5-ad55-eddf757d8ca9">'Use Phase'!$Q$187</definedName>
    <definedName name="ox_eda43a87_2161_5298_8361_2631edb23199" comment="milleleaf node eda43a87-2161-5298-8361-2631edb23199">Resume_SensAnal!$P$114</definedName>
    <definedName name="ox_eda4cc4f_0ea1_5b58_a8c5_a45a11773530" comment="milleleaf node eda4cc4f-0ea1-5b58-a8c5-a45a11773530">Recycling!$AR$67</definedName>
    <definedName name="ox_edac7724_2c21_502f_aeac_cae6c6bd5bd8" comment="milleleaf node edac7724-2c21-502f-aeac-cae6c6bd5bd8">'Use Phase_Grid'!$S$206</definedName>
    <definedName name="ox_edaca410_831f_5aca_8ab2_9a50bece5c39" comment="milleleaf node edaca410-831f-5aca-8ab2-9a50bece5c39">'Use Phase'!$AI$186</definedName>
    <definedName name="ox_edacd015_9fdb_5fd1_b626_e24db575fafc" comment="milleleaf node edacd015-9fdb-5fd1-b626-e24db575fafc">'Use Phase'!$J$41</definedName>
    <definedName name="ox_edb0a44f_e24e_5d7b_98f0_4e1f54e5e5e7" comment="milleleaf node edb0a44f-e24e-5d7b-98f0-4e1f54e5e5e7">'Heat map article'!$AG$104</definedName>
    <definedName name="ox_edb2255b_1f59_56d3_870b_cc24474fefe3" comment="milleleaf node edb2255b-1f59-56d3-870b-cc24474fefe3">'Use Phase'!$R$131</definedName>
    <definedName name="ox_edb2e459_9bda_5718_b57a_53676b9f0b32" comment="milleleaf node edb2e459-9bda-5718-b57a-53676b9f0b32">Production!$R$6</definedName>
    <definedName name="ox_edb4a929_2020_5b29_939c_a4141255723e" comment="milleleaf node edb4a929-2020-5b29-939c-a4141255723e">'Use Phase'!$D$49</definedName>
    <definedName name="ox_edb4af0f_0500_59f3_8e28_7a3909d6b3db" comment="milleleaf node edb4af0f-0500-59f3-8e28-7a3909d6b3db">'Use Phase'!$S$146</definedName>
    <definedName name="ox_edb54064_8a34_59ee_8b03_fc9aa6a3f4f6" comment="milleleaf node edb54064-8a34-59ee-8b03-fc9aa6a3f4f6">'Use Phase_Grid'!$S$35</definedName>
    <definedName name="ox_edb6a696_4411_5fc4_b2bd_8a0cc86238c4" comment="milleleaf node edb6a696-4411-5fc4-b2bd-8a0cc86238c4">'Heat map article'!$L$12</definedName>
    <definedName name="ox_edb6ade9_7a08_5bb1_a0f7_2bda993c6af9" comment="milleleaf node edb6ade9-7a08-5bb1-a0f7-2bda993c6af9">Whisker_Sens!$E$47</definedName>
    <definedName name="ox_edb8671c_7d38_55a4_bd11_e51288e22f9c" comment="milleleaf node edb8671c-7d38-55a4-bd11-e51288e22f9c">Production!$J$71</definedName>
    <definedName name="ox_edbfaf0d_d49b_5ad7_92d5_b69fa9068652" comment="milleleaf node edbfaf0d-d49b-5ad7-92d5-b69fa9068652">Production!$BD$224</definedName>
    <definedName name="ox_edbfc4a9_3116_5302_823b_2f8c028660b9" comment="milleleaf node edbfc4a9-3116-5302-823b-2f8c028660b9">Production!$AK$147</definedName>
    <definedName name="ox_edc0257f_5eaf_5309_8f41_33998c7a3568" comment="milleleaf node edc0257f-5eaf-5309-8f41-33998c7a3568">Recycling!$AY$94</definedName>
    <definedName name="ox_edc2268d_ed94_5df9_bcfc_606316e24d41" comment="milleleaf node edc2268d-ed94-5df9-bcfc-606316e24d41">'Heat map article'!$U$25</definedName>
    <definedName name="ox_edc83117_7c7b_5160_85a9_780e105ea362" comment="milleleaf node edc83117-7c7b-5160-85a9-780e105ea362">'Use Phase'!$AD$187</definedName>
    <definedName name="ox_edc83623_419d_5688_b703_4ad8b0dce439" comment="milleleaf node edc83623-419d-5688-b703-4ad8b0dce439">Resume_SensAnal!$E$20</definedName>
    <definedName name="ox_edc9c410_6040_5b0b_a0f2_5982c8b96b8d" comment="milleleaf node edc9c410-6040-5b0b-a0f2-5982c8b96b8d">Recycling!$M$164</definedName>
    <definedName name="ox_edcf01d7_e59a_5804_b6d5_32ce7585dd02" comment="milleleaf node edcf01d7-e59a-5804-b6d5-32ce7585dd02">Resume_SensAnal!$Q$210</definedName>
    <definedName name="ox_edcf03ce_f5f6_552a_bcc8_83816b3e1947" comment="milleleaf node edcf03ce-f5f6-552a-bcc8-83816b3e1947">Production!$Y$198</definedName>
    <definedName name="ox_edcf6ced_11bc_5810_8b77_419e1ddd370f" comment="milleleaf node edcf6ced-11bc-5810-8b77-419e1ddd370f">Recycling!$AS$73</definedName>
    <definedName name="ox_edd0d533_f56c_5c7d_a471_b0e6a5d87f84" comment="milleleaf node edd0d533-f56c-5c7d-a471-b0e6a5d87f84">Production!$AV$224</definedName>
    <definedName name="ox_eddb8059_c38b_5ff0_977d_096a15e697cf" comment="milleleaf node eddb8059-c38b-5ff0-977d-096a15e697cf">'Use Phase_Grid'!$N$265</definedName>
    <definedName name="ox_ede14011_8d68_57f9_b527_bef56eb51382" comment="milleleaf node ede14011-8d68-57f9-b527-bef56eb51382">'Use Phase'!$Q$151</definedName>
    <definedName name="ox_ede1ada5_8188_5778_a1b3_4f0ccde32711" comment="milleleaf node ede1ada5-8188-5778-a1b3-4f0ccde32711">'Heat map article'!$AB$121</definedName>
    <definedName name="ox_edeeb8ec_fac7_593d_9ef4_f1cec3c02029" comment="milleleaf node edeeb8ec-fac7-593d-9ef4-f1cec3c02029">'Use Phase'!$Q$327</definedName>
    <definedName name="ox_edf2ce8e_d0cf_5f73_8dcc_69be01b6dcb1" comment="milleleaf node edf2ce8e-d0cf-5f73-8dcc-69be01b6dcb1">Production!$I$170</definedName>
    <definedName name="ox_edf43082_b36b_52b1_9310_a246b27144c6" comment="milleleaf node edf43082-b36b-52b1-9310-a246b27144c6">'Use Phase_Grid'!$U$143</definedName>
    <definedName name="ox_edf6fd22_f363_564c_941d_363f75963cd0" comment="milleleaf node edf6fd22-f363-564c-941d-363f75963cd0">'Use Phase'!$P$86</definedName>
    <definedName name="ox_edf78018_1984_50d3_a370_8e07baff908b" comment="milleleaf node edf78018-1984-50d3-a370-8e07baff908b">Resume_SensAnal!$H$92</definedName>
    <definedName name="ox_edfeaf5b_e9e5_52ef_8896_5ae807455776" comment="milleleaf node edfeaf5b-e9e5-52ef-8896-5ae807455776">'Use Phase'!$T$279</definedName>
    <definedName name="ox_ee00e807_0473_5b88_9a50_18a005acd693" comment="milleleaf node ee00e807-0473-5b88-9a50-18a005acd693">'Use Phase_Grid'!$L$261</definedName>
    <definedName name="ox_ee045d02_c375_5fb9_94d6_ac0a354f612d" comment="milleleaf node ee045d02-c375-5fb9-94d6-ac0a354f612d">'Use Phase_Grid'!$L$53</definedName>
    <definedName name="ox_ee04bd82_d0ad_5d4c_b2df_1183c26fc8f4" comment="milleleaf node ee04bd82-d0ad-5d4c-b2df-1183c26fc8f4">Resume_SensAnal!$O$89</definedName>
    <definedName name="ox_ee0b1ba5_f8a3_5589_9592_8048d355db1c" comment="milleleaf node ee0b1ba5-f8a3-5589-9592-8048d355db1c">'Use Phase'!$AJ$301</definedName>
    <definedName name="ox_ee0de2ba_942a_5dd9_9abc_13b99aa657cc" comment="milleleaf node ee0de2ba-942a-5dd9-9abc-13b99aa657cc">'Use Phase'!$W$335</definedName>
    <definedName name="ox_ee103ccc_6414_5f7c_b0ea_a91d5254fcd7" comment="milleleaf node ee103ccc-6414-5f7c-b0ea-a91d5254fcd7">'Use Phase_Grid'!$M$53</definedName>
    <definedName name="ox_ee14931b_d3c8_56df_8200_69b59dd43168" comment="milleleaf node ee14931b-d3c8-56df-8200-69b59dd43168">Recycling!$AP$154</definedName>
    <definedName name="ox_ee1acab2_470a_5540_ae58_a1a25db16a8c" comment="milleleaf node ee1acab2-470a-5540-ae58-a1a25db16a8c">Recycling!$BD$144</definedName>
    <definedName name="ox_ee1cf639_b778_5807_9e10_18e4ef39bf69" comment="milleleaf node ee1cf639-b778-5807-9e10-18e4ef39bf69">Cover!$B$15</definedName>
    <definedName name="ox_ee21827b_fdbe_51d2_b8d9_ea759ad541bc" comment="milleleaf node ee21827b-fdbe-51d2-b8d9-ea759ad541bc">'Use Phase'!$N$377</definedName>
    <definedName name="ox_ee25217e_c453_5d20_a88c_80a3ad58abb4" comment="milleleaf node ee25217e-c453-5d20-a88c-80a3ad58abb4">Graphs!$G$29</definedName>
    <definedName name="ox_ee27c364_922c_5483_93f7_e85c6b608901" comment="milleleaf node ee27c364-922c-5483-93f7-e85c6b608901">Production!$B$12</definedName>
    <definedName name="ox_ee2947a3_66ac_5fcf_88d5_a0fb2c46730c" comment="milleleaf node ee2947a3-66ac-5fcf-88d5-a0fb2c46730c">Resume_SensAnal!$Q$201</definedName>
    <definedName name="ox_ee298053_2031_5864_aeb4_ca253f63a523" comment="milleleaf node ee298053-2031-5864-aeb4-ca253f63a523">'Heat map article'!$D$148</definedName>
    <definedName name="ox_ee2e6536_0e26_5c1d_9775_e4b3cc426c92" comment="milleleaf node ee2e6536-0e26-5c1d-9775-e4b3cc426c92">'Heat map article'!$AB$43</definedName>
    <definedName name="ox_ee2f08b3_54a9_5c6b_96ab_7945932a4f83" comment="milleleaf node ee2f08b3-54a9-5c6b-96ab-7945932a4f83">Resume_SensAnal!$G$123</definedName>
    <definedName name="ox_ee3172eb_7a66_504f_b317_d26a8563035f" comment="milleleaf node ee3172eb-7a66-504f-b317-d26a8563035f">'Heat map article'!$X$22</definedName>
    <definedName name="ox_ee36685d_9a7a_5b10_93d4_e8f5b62ef4c3" comment="milleleaf node ee36685d-9a7a-5b10-93d4-e8f5b62ef4c3">'Use Phase'!$V$175</definedName>
    <definedName name="ox_ee368fbe_6613_54e4_a88e_50d1e6ea5a3d" comment="milleleaf node ee368fbe-6613-54e4-a88e-50d1e6ea5a3d">'Heat map article'!$C$103</definedName>
    <definedName name="ox_ee36c26f_6012_5fa4_8cdb_e707c9c10b0e" comment="milleleaf node ee36c26f-6012-5fa4-8cdb-e707c9c10b0e">Recycling!$AZ$114</definedName>
    <definedName name="ox_ee3b5325_c78c_536d_bec1_114c71add0c0" comment="milleleaf node ee3b5325-c78c-536d-bec1-114c71add0c0">Production!$N$24</definedName>
    <definedName name="ox_ee3f8d0b_4483_5726_b056_92f90e7d166c" comment="milleleaf node ee3f8d0b-4483-5726-b056-92f90e7d166c">'Use Phase'!$AG$257</definedName>
    <definedName name="ox_ee3f96ab_7426_569d_802d_25078079e80c" comment="milleleaf node ee3f96ab-7426-569d-802d-25078079e80c">'Use Phase_Grid'!$K$101</definedName>
    <definedName name="ox_ee406092_6d25_51f6_8019_eefcc00d6b65" comment="milleleaf node ee406092-6d25-51f6-8019-eefcc00d6b65">Resume_SensAnal!$D$93</definedName>
    <definedName name="ox_ee451d4d_0409_5b00_9995_ac55cacdef0e" comment="milleleaf node ee451d4d-0409-5b00-9995-ac55cacdef0e">Resume_SensAnal!$F$57</definedName>
    <definedName name="ox_ee4a777d_abcd_5597_b26a_003b0303604a" comment="milleleaf node ee4a777d-abcd-5597-b26a-003b0303604a">'Use Phase'!$N$44</definedName>
    <definedName name="ox_ee4b3db9_aa41_5c98_aba1_d1f32a4b62ee" comment="milleleaf node ee4b3db9-aa41-5c98-aba1-d1f32a4b62ee">Recycling!$AE$187</definedName>
    <definedName name="ox_ee4e44eb_cab9_5d5e_9d3b_1f1128d9b984" comment="milleleaf node ee4e44eb-cab9-5d5e-9d3b-1f1128d9b984">Recycling!$T$107</definedName>
    <definedName name="ox_ee52f9ef_fe91_5d47_8bd6_4fe6762d9c0f" comment="milleleaf node ee52f9ef-fe91-5d47-8bd6-4fe6762d9c0f">'Heat map article'!$AG$30</definedName>
    <definedName name="ox_ee543c70_58b5_580c_99fc_592aeed6e179" comment="milleleaf node ee543c70-58b5-580c-99fc-592aeed6e179">'Heat map article'!$AJ$14</definedName>
    <definedName name="ox_ee563f46_5437_5a9c_b560_162b142756b1" comment="milleleaf node ee563f46-5437-5a9c-b560-162b142756b1">Resume_SensAnal!$O$153</definedName>
    <definedName name="ox_ee5747e3_3fd1_577f_b02d_b4414c001a0d" comment="milleleaf node ee5747e3-3fd1-577f-b02d-b4414c001a0d">Recycling!$AR$323</definedName>
    <definedName name="ox_ee5c216e_a8b9_53d5_acfd_67e82a077fed" comment="milleleaf node ee5c216e-a8b9-53d5-acfd-67e82a077fed">'Heat map article'!$V$19</definedName>
    <definedName name="ox_ee5d008c_9093_53fa_b53b_d3fc4c9bba58" comment="milleleaf node ee5d008c-9093-53fa-b53b-d3fc4c9bba58">Resume_SensAnal!$AC$50</definedName>
    <definedName name="ox_ee5ec104_95f9_583f_9151_78107af1b1dc" comment="milleleaf node ee5ec104-95f9-583f-9151-78107af1b1dc">'Use Phase'!$B$35</definedName>
    <definedName name="ox_ee608d6e_8386_5e5d_98d4_d4b2d43e4223" comment="milleleaf node ee608d6e-8386-5e5d-98d4-d4b2d43e4223">Recycling!$AX$143</definedName>
    <definedName name="ox_ee6094a7_e160_5244_863f_9e70c2cc058d" comment="milleleaf node ee6094a7-e160-5244-863f-9e70c2cc058d">Recycling!$BS$110</definedName>
    <definedName name="ox_ee637204_9cfc_5bce_8028_c9babfd998ea" comment="milleleaf node ee637204-9cfc-5bce-8028-c9babfd998ea">'Use Phase'!$T$254</definedName>
    <definedName name="ox_ee667fb7_afab_5c8d_a065_d1b7db2bd60c" comment="milleleaf node ee667fb7-afab-5c8d-a065-d1b7db2bd60c">Resume_SensAnal!$AN$62</definedName>
    <definedName name="ox_ee6b31c6_6dae_5e09_8d8f_cdb90d0ae8ec" comment="milleleaf node ee6b31c6-6dae-5e09-8d8f-cdb90d0ae8ec">'Use Phase'!$O$5</definedName>
    <definedName name="ox_ee6d0330_b22d_5069_84a6_99a2bef8860b" comment="milleleaf node ee6d0330-b22d-5069-84a6-99a2bef8860b">'Use Phase'!$J$263</definedName>
    <definedName name="ox_ee6d41b5_5765_5c54_9339_074f1d832b5f" comment="milleleaf node ee6d41b5-5765-5c54-9339-074f1d832b5f">Recycling!$BJ$301</definedName>
    <definedName name="ox_ee70a317_f582_5a63_8d33_a82baa5b2ed3" comment="milleleaf node ee70a317-f582-5a63-8d33-a82baa5b2ed3">'Use Phase'!$AI$199</definedName>
    <definedName name="ox_ee722d1a_5b50_53f1_9ced_0d563601c161" comment="milleleaf node ee722d1a-5b50-53f1-9ced-0d563601c161">'Use Phase'!$T$212</definedName>
    <definedName name="ox_ee76b66f_d1d1_5fdf_9de3_ac9f5ac1b95d" comment="milleleaf node ee76b66f-d1d1-5fdf-9de3-ac9f5ac1b95d">Production!$H$67</definedName>
    <definedName name="ox_ee77e847_720f_5069_b18d_fef0d156c9dd" comment="milleleaf node ee77e847-720f-5069-b18d-fef0d156c9dd">Recycling!$AY$150</definedName>
    <definedName name="ox_ee7858f9_9251_5b1d_ab7b_af72fa9b9685" comment="milleleaf node ee7858f9-9251-5b1d-ab7b-af72fa9b9685">'Use Phase'!$AD$274</definedName>
    <definedName name="ox_ee7d92ae_8508_5f72_b7fb_cdae1022bc45" comment="milleleaf node ee7d92ae-8508-5f72-b7fb-cdae1022bc45">'Use Phase'!$M$216</definedName>
    <definedName name="ox_ee826195_4c9e_5632_9d81_1fdeaddcd72c" comment="milleleaf node ee826195-4c9e-5632-9d81-1fdeaddcd72c">'Use Phase'!$M$131</definedName>
    <definedName name="ox_ee83ea49_ba95_5ae9_bfa5_3ad5d9cf0120" comment="milleleaf node ee83ea49-ba95-5ae9-bfa5-3ad5d9cf0120">Graphs!$D$44</definedName>
    <definedName name="ox_ee8475e7_6835_5fd5_b6cb_ef502d159ad6" comment="milleleaf node ee8475e7-6835-5fd5-b6cb-ef502d159ad6">Resume_SensAnal!$AL$47</definedName>
    <definedName name="ox_ee86ca53_5899_59e4_88ad_4d45c036a768" comment="milleleaf node ee86ca53-5899-59e4-88ad-4d45c036a768">'Use Phase'!$N$278</definedName>
    <definedName name="ox_ee885490_339d_542a_9b56_5061b83a6931" comment="milleleaf node ee885490-339d-542a-9b56-5061b83a6931">Recycling!$L$200</definedName>
    <definedName name="ox_ee896c21_1fd1_59ef_8295_6a7bea461d9f" comment="milleleaf node ee896c21-1fd1-59ef-8295-6a7bea461d9f">'Use Phase'!$L$307</definedName>
    <definedName name="ox_ee899c91_6179_5239_b1ba_29a9de19ade2" comment="milleleaf node ee899c91-6179-5239-b1ba-29a9de19ade2">'Use Phase'!$N$78</definedName>
    <definedName name="ox_ee8b1e68_0bf0_5d5e_b7fa_26f8571000b3" comment="milleleaf node ee8b1e68-0bf0-5d5e-b7fa-26f8571000b3">'Use Phase_Grid'!$O$199</definedName>
    <definedName name="ox_ee8d5ca9_9ed4_5606_a8c9_18fce04abf26" comment="milleleaf node ee8d5ca9-9ed4-5606-a8c9-18fce04abf26">Resume_SensAnal!$M$57</definedName>
    <definedName name="ox_ee8dd00c_5ca3_5305_a95f_849950c86632" comment="milleleaf node ee8dd00c-5ca3-5305-a95f-849950c86632">'Use Phase'!$L$285</definedName>
    <definedName name="ox_ee965706_7ef4_5705_9065_ec9ea994c46c" comment="milleleaf node ee965706-7ef4-5705-9065-ec9ea994c46c">'Use Phase_Grid'!$N$18</definedName>
    <definedName name="ox_ee9cdb93_5dee_58a2_bfc2_ed50c239a648" comment="milleleaf node ee9cdb93-5dee-58a2-bfc2-ed50c239a648">Production!$BM$52</definedName>
    <definedName name="ox_ee9e996d_ceb4_5d58_b233_0cad56a086d6" comment="milleleaf node ee9e996d-ceb4-5d58-b233-0cad56a086d6">Recycling!$AP$8</definedName>
    <definedName name="ox_eea14e9a_6d99_507c_b391_ac133ea23bec" comment="milleleaf node eea14e9a-6d99-507c-b391-ac133ea23bec">Resume_SensAnal!$K$169</definedName>
    <definedName name="ox_eea65541_88d8_52c5_958f_8728f752e492" comment="milleleaf node eea65541-88d8-52c5-958f-8728f752e492">Resume_SensAnal!$O$118</definedName>
    <definedName name="ox_eea978cc_4a02_52d7_9b9e_23444fe973d2" comment="milleleaf node eea978cc-4a02-52d7-9b9e-23444fe973d2">'Use Phase_Grid'!$S$144</definedName>
    <definedName name="ox_eeaf15e8_26b0_5f2a_8137_614238dac373" comment="milleleaf node eeaf15e8-26b0-5f2a-8137-614238dac373">'Heat map article'!$O$58</definedName>
    <definedName name="ox_eeb14d13_4ab3_53b9_90c0_afa3dfd291a6" comment="milleleaf node eeb14d13-4ab3-53b9-90c0-afa3dfd291a6">'Use Phase_Grid'!$K$88</definedName>
    <definedName name="ox_eeb1c197_ca1c_5264_b751_180516d168b0" comment="milleleaf node eeb1c197-ca1c-5264-b751-180516d168b0">'Use Phase'!$R$254</definedName>
    <definedName name="ox_eeb22195_c2f0_5f96_98e0_830c10521cc3" comment="milleleaf node eeb22195-c2f0-5f96-98e0-830c10521cc3">'Use Phase'!$AD$248</definedName>
    <definedName name="ox_eeb32218_81c2_5096_8085_d09a900f9a21" comment="milleleaf node eeb32218-81c2-5096-8085-d09a900f9a21">'Use Phase'!$AE$154</definedName>
    <definedName name="ox_eeb369c2_cd50_5271_b47a_945276d99ac1" comment="milleleaf node eeb369c2-cd50-5271-b47a-945276d99ac1">Recycling!$AU$151</definedName>
    <definedName name="ox_eeb6f586_449c_55ab_b26b_9b43cf188202" comment="milleleaf node eeb6f586-449c-55ab-b26b-9b43cf188202">Resume_SensAnal!$R$77</definedName>
    <definedName name="ox_eeb72709_7f88_58bd_9ec6_ec110229579a" comment="milleleaf node eeb72709-7f88-58bd-9ec6-ec110229579a">Production!$AL$157</definedName>
    <definedName name="ox_eeb7bad2_6472_5f7e_b512_102c88410b89" comment="milleleaf node eeb7bad2-6472-5f7e-b512-102c88410b89">'Heat map article'!$Q$67</definedName>
    <definedName name="ox_eeb90d63_7a32_56cd_9247_7792a43f8fa4" comment="milleleaf node eeb90d63-7a32-56cd-9247-7792a43f8fa4">'Use Phase'!$B$25</definedName>
    <definedName name="ox_eeba73c4_52c7_55c1_a34d_605d6561b171" comment="milleleaf node eeba73c4-52c7-55c1-a34d-605d6561b171">'Use Phase'!$S$307</definedName>
    <definedName name="ox_eebb9b79_ed7b_57ed_9ce3_f53872832552" comment="milleleaf node eebb9b79-ed7b-57ed-9ce3-f53872832552">Resume_SensAnal!$U$200</definedName>
    <definedName name="ox_eebdc4c9_f51b_5a70_9551_528be1c5b6b5" comment="milleleaf node eebdc4c9-f51b-5a70-9551-528be1c5b6b5">'Heat map article'!$Q$23</definedName>
    <definedName name="ox_eebde790_dbc7_593a_bf3c_bef1f1c655ea" comment="milleleaf node eebde790-dbc7-593a-bf3c-bef1f1c655ea">'Heat map article'!$F$155</definedName>
    <definedName name="ox_eebe21b4_9843_5f12_a468_1ac21e7d7ff3" comment="milleleaf node eebe21b4-9843-5f12-a468-1ac21e7d7ff3">Recycling!$J$96</definedName>
    <definedName name="ox_eebe2e43_a3f9_5feb_86dd_5593a3b4258c" comment="milleleaf node eebe2e43-a3f9-5feb-86dd-5593a3b4258c">'Use Phase_Grid'!$J$178</definedName>
    <definedName name="ox_eebe3fc0_5107_54ae_aae1_be8559ed500a" comment="milleleaf node eebe3fc0-5107-54ae-aae1-be8559ed500a">'Use Phase'!$S$248</definedName>
    <definedName name="ox_eebe93c5_49ce_5718_b94b_f17ba68e90d0" comment="milleleaf node eebe93c5-49ce-5718-b94b-f17ba68e90d0">'Use Phase'!$S$152</definedName>
    <definedName name="ox_eebf7ea2_a8e9_5bc5_8373_eabff4a5da68" comment="milleleaf node eebf7ea2-a8e9-5bc5-8373-eabff4a5da68">Resume_SensAnal!$Q$122</definedName>
    <definedName name="ox_eec8157c_8e20_5554_a121_151989dd2d09" comment="milleleaf node eec8157c-8e20-5554-a121-151989dd2d09">'Use Phase'!$N$344</definedName>
    <definedName name="ox_eec99656_adf2_5851_b4ad_50fb55c175dd" comment="milleleaf node eec99656-adf2-5851-b4ad-50fb55c175dd">Recycling!$BN$332</definedName>
    <definedName name="ox_eecf6755_fd52_5017_90d0_96930d30fe5c" comment="milleleaf node eecf6755-fd52-5017-90d0-96930d30fe5c">Resume_SensAnal!$F$15</definedName>
    <definedName name="ox_eed074cc_8dd7_5c5c_b680_39cefc2ea9ae" comment="milleleaf node eed074cc-8dd7-5c5c-b680-39cefc2ea9ae">Recycling!$B$108</definedName>
    <definedName name="ox_eed5ad66_24a2_5fc5_996f_bcbf7164aacb" comment="milleleaf node eed5ad66-24a2-5fc5-996f-bcbf7164aacb">'Use Phase'!$M$386</definedName>
    <definedName name="ox_eed69f7d_98c6_5cfa_80bc_5953829c0b59" comment="milleleaf node eed69f7d-98c6-5cfa-80bc-5953829c0b59">'Use Phase'!$M$359</definedName>
    <definedName name="ox_eed7a2d1_c65c_5e14_b98f_49ec18c0def8" comment="milleleaf node eed7a2d1-c65c-5e14-b98f-49ec18c0def8">Recycling!$AX$88</definedName>
    <definedName name="ox_eed947eb_6c14_5110_9a89_9cfa024128d8" comment="milleleaf node eed947eb-6c14-5110-9a89-9cfa024128d8">Production!$G$34</definedName>
    <definedName name="ox_eeda04c7_b969_523b_a0d8_e9c5587309f5" comment="milleleaf node eeda04c7-b969-523b-a0d8-e9c5587309f5">Recycling!$BS$101</definedName>
    <definedName name="ox_eedf7af0_d86d_5c6c_af0e_82a812354379" comment="milleleaf node eedf7af0-d86d-5c6c-af0e-82a812354379">Recycling!$AV$13</definedName>
    <definedName name="ox_eee2c105_56c6_56fe_b458_4c80aa1273f4" comment="milleleaf node eee2c105-56c6-56fe-b458-4c80aa1273f4">'Use Phase_Grid'!$Q$44</definedName>
    <definedName name="ox_eee39a9b_6740_546d_bda5_6dc332a6fd91" comment="milleleaf node eee39a9b-6740-546d-bda5-6dc332a6fd91">Whisker_Sens!$F$54</definedName>
    <definedName name="ox_eee4b851_e11a_5d56_93b3_fafbd786cdf1" comment="milleleaf node eee4b851-e11a-5d56-93b3-fafbd786cdf1">Recycling!$AQ$342</definedName>
    <definedName name="ox_eee737a7_235c_5278_b90d_78ea612200c2" comment="milleleaf node eee737a7-235c-5278-b90d-78ea612200c2">'Heat map article'!$P$57</definedName>
    <definedName name="ox_eeeee172_6f81_5445_8cef_78668376f0e7" comment="milleleaf node eeeee172-6f81-5445-8cef-78668376f0e7">'Heat map article'!$AG$140</definedName>
    <definedName name="ox_eef65a64_b860_57ab_8ca5_569397077e65" comment="milleleaf node eef65a64-b860-57ab-8ca5-569397077e65">'Heat map article'!$H$46</definedName>
    <definedName name="ox_eef90382_6343_5d82_ba6e_8c0d551a79df" comment="milleleaf node eef90382-6343-5d82-ba6e-8c0d551a79df">'Heat map article'!$F$123</definedName>
    <definedName name="ox_eefa2e70_2d8d_5516_a203_7601fcaed4bb" comment="milleleaf node eefa2e70-2d8d-5516-a203-7601fcaed4bb">'Use Phase'!$W$349</definedName>
    <definedName name="ox_eefd55ff_a57f_5e10_a365_5f0aa53388e7" comment="milleleaf node eefd55ff-a57f-5e10-a365-5f0aa53388e7">Production!$BO$146</definedName>
    <definedName name="ox_eefd8580_96c2_508a_9786_bb730163a09d" comment="milleleaf node eefd8580-96c2-508a-9786-bb730163a09d">Recycling!$AY$143</definedName>
    <definedName name="ox_eefddf45_7ed5_5ce4_b623_fa7c8e967daa" comment="milleleaf node eefddf45-7ed5-5ce4-b623-fa7c8e967daa">Graphs!$K$30</definedName>
    <definedName name="ox_ef067c0e_f266_5bef_a662_2df5feaf371f" comment="milleleaf node ef067c0e-f266-5bef-a662-2df5feaf371f">Resume_SensAnal!$AG$76</definedName>
    <definedName name="ox_ef07b81a_241b_5a0b_816f_8c47fb5fd18c" comment="milleleaf node ef07b81a-241b-5a0b-816f-8c47fb5fd18c">'Heat map article'!$E$67</definedName>
    <definedName name="ox_ef08d386_18c8_5265_a680_8b593262664b" comment="milleleaf node ef08d386-18c8-5265-a680-8b593262664b">Production!$L$73</definedName>
    <definedName name="ox_ef098e54_1440_5f9e_aa5a_8aa660c7b61e" comment="milleleaf node ef098e54-1440-5f9e-aa5a-8aa660c7b61e">Production!$AK$46</definedName>
    <definedName name="ox_ef0aa806_06f7_53ef_ac62_4d7949c92b5d" comment="milleleaf node ef0aa806-06f7-53ef-ac62-4d7949c92b5d">'Heat map article'!$AT$45</definedName>
    <definedName name="ox_ef0bbeb7_e024_5e52_9db0_b3e0a9c6d9ef" comment="milleleaf node ef0bbeb7-e024-5e52-9db0-b3e0a9c6d9ef">'Use Phase_Grid'!$Q$35</definedName>
    <definedName name="ox_ef0ccb88_240c_55cf_8575_bf61c594f7d1" comment="milleleaf node ef0ccb88-240c-55cf-8575-bf61c594f7d1">Recycling!$BA$143</definedName>
    <definedName name="ox_ef0cd589_2537_5fd6_ae0c_cd8600734390" comment="milleleaf node ef0cd589-2537-5fd6-ae0c-cd8600734390">'Use Phase'!$Q$18</definedName>
    <definedName name="ox_ef0d0870_f753_5cf7_a587_1d828ed1bfc2" comment="milleleaf node ef0d0870-f753-5cf7-a587-1d828ed1bfc2">Graphs!$H$10</definedName>
    <definedName name="ox_ef1d4cb5_57b8_5c60_9b7f_8c19a6157dd0" comment="milleleaf node ef1d4cb5-57b8-5c60-9b7f-8c19a6157dd0">'Use Phase_Grid'!$Q$4</definedName>
    <definedName name="ox_ef1d61f4_2e2f_5331_8c9a_fc3ad2f6ca86" comment="milleleaf node ef1d61f4-2e2f-5331-8c9a-fc3ad2f6ca86">Resume_SensAnal!$P$7</definedName>
    <definedName name="ox_ef1da024_7428_5743_a982_3e6eddf1da57" comment="milleleaf node ef1da024-7428-5743-a982-3e6eddf1da57">'Use Phase_Grid'!$Q$180</definedName>
    <definedName name="ox_ef20206d_17ee_5414_9a4a_ac1a19ed76d6" comment="milleleaf node ef20206d-17ee-5414-9a4a-ac1a19ed76d6">Resume_SensAnal!$S$213</definedName>
    <definedName name="ox_ef2276c1_de14_5340_a0a0_7fde14955a2c" comment="milleleaf node ef2276c1-de14-5340-a0a0-7fde14955a2c">Resume_SensAnal!$C$7</definedName>
    <definedName name="ox_ef2884d3_d768_58b2_9921_47f41b7bdd37" comment="milleleaf node ef2884d3-d768-58b2-9921-47f41b7bdd37">'Heat map article'!$AG$119</definedName>
    <definedName name="ox_ef291519_6daa_5e86_8c15_c1da4cd22626" comment="milleleaf node ef291519-6daa-5e86-8c15-c1da4cd22626">Production!$F$179</definedName>
    <definedName name="ox_ef29a08e_a6a3_53fd_b942_3163ecc0b942" comment="milleleaf node ef29a08e-a6a3-53fd-b942-3163ecc0b942">Recycling!$BR$313</definedName>
    <definedName name="ox_ef2c92c4_0208_5cf2_86e7_61fc1f6a8683" comment="milleleaf node ef2c92c4-0208-5cf2-86e7-61fc1f6a8683">'Heat map article'!$Q$66</definedName>
    <definedName name="ox_ef2f6b9d_de3e_5900_bdf6_1a21649d4342" comment="milleleaf node ef2f6b9d-de3e-5900-bdf6-1a21649d4342">Production!$AJ$94</definedName>
    <definedName name="ox_ef32637e_090e_51b9_8760_f524ede0d6c4" comment="milleleaf node ef32637e-090e-51b9-8760-f524ede0d6c4">'Use Phase_Grid'!$M$180</definedName>
    <definedName name="ox_ef335492_dde3_56bf_9fb1_955a513bd211" comment="milleleaf node ef335492-dde3-56bf-9fb1-955a513bd211">Recycling!$AA$177</definedName>
    <definedName name="ox_ef33d0dd_de11_5f08_afdb_cee7a568e61c" comment="milleleaf node ef33d0dd-de11-5f08-afdb-cee7a568e61c">Graphs!$H$33</definedName>
    <definedName name="ox_ef346e99_16d4_50a9_850c_845adecd4a14" comment="milleleaf node ef346e99-16d4-50a9-850c-845adecd4a14">'Use Phase_Grid'!$T$215</definedName>
    <definedName name="ox_ef386c1e_6660_55a6_832e_4a448da69349" comment="milleleaf node ef386c1e-6660-55a6-832e-4a448da69349">Resume_SensAnal!$V$210</definedName>
    <definedName name="ox_ef3b0b50_840e_54c6_80c9_10960db9d6ef" comment="milleleaf node ef3b0b50-840e-54c6-80c9-10960db9d6ef">Recycling!$AV$319</definedName>
    <definedName name="ox_ef3c35fc_a686_5fe0_bbfa_7390546af548" comment="milleleaf node ef3c35fc-a686-5fe0-bbfa-7390546af548">'Heat map article'!$N$129</definedName>
    <definedName name="ox_ef42fa2e_dc51_5963_a69a_999a6ea444f7" comment="milleleaf node ef42fa2e-dc51-5963-a69a-999a6ea444f7">Resume_SensAnal!$AG$72</definedName>
    <definedName name="ox_ef444009_560a_5a31_a73e_1c063a5a1f29" comment="milleleaf node ef444009-560a-5a31-a73e-1c063a5a1f29">'Use Phase'!$AK$184</definedName>
    <definedName name="ox_ef479a29_a6fd_56ae_9d4d_649cf261b1be" comment="milleleaf node ef479a29-a6fd-56ae-9d4d-649cf261b1be">'Use Phase'!$P$163</definedName>
    <definedName name="ox_ef4abbc6_cd65_5ef8_bd62_ee630d1942bb" comment="milleleaf node ef4abbc6-cd65-5ef8-bd62-ee630d1942bb">'Heat map article'!$AB$49</definedName>
    <definedName name="ox_ef4bd0b6_10b6_58e4_8342_ebf831e8ded0" comment="milleleaf node ef4bd0b6-10b6-58e4-8342-ebf831e8ded0">'Heat map article'!$M$18</definedName>
    <definedName name="ox_ef4bd666_fc93_542e_bee4_f63124a1a384" comment="milleleaf node ef4bd666-fc93-542e-bee4-f63124a1a384">'Use Phase'!$AI$251</definedName>
    <definedName name="ox_ef4bea73_453d_5aad_b6b2_0111fc45bbd7" comment="milleleaf node ef4bea73-453d-5aad-b6b2-0111fc45bbd7">Resume_SensAnal!$AC$97</definedName>
    <definedName name="ox_ef4c0a36_ebe0_5aa5_a330_1bbd25efcfdf" comment="milleleaf node ef4c0a36-ebe0-5aa5-a330-1bbd25efcfdf">Graphs!$H$64</definedName>
    <definedName name="ox_ef518f34_eed0_5a11_a037_5f102ab24eaf" comment="milleleaf node ef518f34-eed0-5a11-a037-5f102ab24eaf">Recycling!$BO$314</definedName>
    <definedName name="ox_ef5226c7_1a53_5bea_b90b_a03034d8c797" comment="milleleaf node ef5226c7-1a53-5bea-b90b-a03034d8c797">Recycling!$F$149</definedName>
    <definedName name="ox_ef5801b9_4dce_58a9_ba39_8f0637a8b193" comment="milleleaf node ef5801b9-4dce-58a9-ba39-8f0637a8b193">'Heat map article'!$D$55</definedName>
    <definedName name="ox_ef5bbfa6_5977_5d11_a28e_c4b3d127073b" comment="milleleaf node ef5bbfa6-5977-5d11-a28e-c4b3d127073b">Recycling!$BH$103</definedName>
    <definedName name="ox_ef5c27ad_f374_5722_9ab4_aad0b204d5bb" comment="milleleaf node ef5c27ad-f374-5722-9ab4-aad0b204d5bb">Resume_SensAnal!$F$205</definedName>
    <definedName name="ox_ef5c6ee2_d3f3_53b8_9d6c_048e76e72d11" comment="milleleaf node ef5c6ee2-d3f3-53b8-9d6c-048e76e72d11">'Use Phase_Grid'!$R$209</definedName>
    <definedName name="ox_ef5e384a_3556_56f8_9286_330847e91c24" comment="milleleaf node ef5e384a-3556-56f8-9286-330847e91c24">Production!$AJ$224</definedName>
    <definedName name="ox_ef5e74be_289f_5a7f_a4b0_08389a703794" comment="milleleaf node ef5e74be-289f-5a7f-a4b0-08389a703794">Recycling!$Z$172</definedName>
    <definedName name="ox_ef5f13cb_348d_59ba_a6f4_c7ab8fddd580" comment="milleleaf node ef5f13cb-348d-59ba-a6f4-c7ab8fddd580">'Use Phase_Grid'!$O$109</definedName>
    <definedName name="ox_ef602fa0_cd14_51db_968d_9de11e6a3535" comment="milleleaf node ef602fa0-cd14-51db-968d-9de11e6a3535">'Heat map article'!$X$75</definedName>
    <definedName name="ox_ef612a2b_7ae4_5e15_a247_c6d18b4f45de" comment="milleleaf node ef612a2b-7ae4-5e15-a247-c6d18b4f45de">Production!$E$23</definedName>
    <definedName name="ox_ef67da72_308a_5d6b_be3d_93f7db5d455a" comment="milleleaf node ef67da72-308a-5d6b-be3d-93f7db5d455a">'Use Phase'!$AF$228</definedName>
    <definedName name="ox_ef69d578_cd5b_5c7d_91f6_80a8dd19e235" comment="milleleaf node ef69d578-cd5b-5c7d-91f6-80a8dd19e235">Resume_SensAnal!$K$65</definedName>
    <definedName name="ox_ef6b3828_9d6f_5f4c_a0a0_b9e2ed1085f7" comment="milleleaf node ef6b3828-9d6f-5f4c-a0a0-b9e2ed1085f7">Recycling!$K$184</definedName>
    <definedName name="ox_ef6bbf39_0857_57c7_a3c6_2ab26da6cc08" comment="milleleaf node ef6bbf39-0857-57c7-a3c6-2ab26da6cc08">'Heat map article'!$W$146</definedName>
    <definedName name="ox_ef6ca684_0132_5d16_a08a_a0cbe0d93647" comment="milleleaf node ef6ca684-0132-5d16-a08a-a0cbe0d93647">Production!$C$37</definedName>
    <definedName name="ox_ef6d4692_e04a_53c2_ab14_986072a28aa7" comment="milleleaf node ef6d4692-e04a-53c2-ab14-986072a28aa7">Recycling!$BH$163</definedName>
    <definedName name="ox_ef7123c1_47b4_5544_8e81_288b2e11af17" comment="milleleaf node ef7123c1-47b4-5544-8e81-288b2e11af17">Production!$J$103</definedName>
    <definedName name="ox_ef75840f_ee20_55f4_a3c1_3cdbe23f8f77" comment="milleleaf node ef75840f-ee20-55f4-a3c1-3cdbe23f8f77">Resume_SensAnal!$E$75</definedName>
    <definedName name="ox_ef81a0ff_d1bc_505a_a373_5f1efd2f3125" comment="milleleaf node ef81a0ff-d1bc-505a-a373-5f1efd2f3125">'Use Phase'!$K$34</definedName>
    <definedName name="ox_ef8276b1_8999_58d4_94ea_82e03d20c928" comment="milleleaf node ef8276b1-8999-58d4-94ea-82e03d20c928">'Use Phase'!$AG$188</definedName>
    <definedName name="ox_ef83eb06_1029_5111_8931_b9aa395ae4c2" comment="milleleaf node ef83eb06-1029-5111-8931-b9aa395ae4c2">Resume_SensAnal!$AO$34</definedName>
    <definedName name="ox_ef84c965_5d41_511a_85fc_982aa61276db" comment="milleleaf node ef84c965-5d41-511a-85fc-982aa61276db">'Heat map article'!$G$143</definedName>
    <definedName name="ox_ef8793ba_ac9d_5b01_adad_42cd5aa0e545" comment="milleleaf node ef8793ba-ac9d-5b01-adad-42cd5aa0e545">Resume_SensAnal!$R$172</definedName>
    <definedName name="ox_ef89e5e7_8dd6_54bb_bcb6_a90163445912" comment="milleleaf node ef89e5e7-8dd6-54bb-bcb6-a90163445912">Resume_SensAnal!$U$207</definedName>
    <definedName name="ox_ef8ec0b2_9c5d_5f54_84bb_a1895be5e6f4" comment="milleleaf node ef8ec0b2-9c5d-5f54-84bb-a1895be5e6f4">Resume_SensAnal!$W$194</definedName>
    <definedName name="ox_ef8fb08d_51ea_51cc_8541_68cddc48f2e9" comment="milleleaf node ef8fb08d-51ea-51cc-8541-68cddc48f2e9">Recycling!$R$172</definedName>
    <definedName name="ox_ef946e08_c62e_5b92_a46c_39367b5c1c93" comment="milleleaf node ef946e08-c62e-5b92-a46c-39367b5c1c93">Graphs!$P$21</definedName>
    <definedName name="ox_ef94a55f_49ad_5cae_a04e_fb5b3fbf7ac6" comment="milleleaf node ef94a55f-49ad-5cae-a04e-fb5b3fbf7ac6">'Use Phase'!$K$7</definedName>
    <definedName name="ox_ef94d9df_eeb5_537f_99a9_d4648ee6f899" comment="milleleaf node ef94d9df-eeb5-537f-99a9-d4648ee6f899">'Use Phase'!$W$291</definedName>
    <definedName name="ox_ef9e3119_0927_5397_a83f_9e8dc1b3e832" comment="milleleaf node ef9e3119-0927-5397-a83f-9e8dc1b3e832">Resume_SensAnal!$G$139</definedName>
    <definedName name="ox_ef9fc536_2ec5_5d3a_ae7a_1b81cf640ff8" comment="milleleaf node ef9fc536-2ec5-5d3a-ae7a-1b81cf640ff8">'Use Phase'!$AJ$271</definedName>
    <definedName name="ox_efa0a9a1_e0ae_5d89_9350_92418d4bfd1f" comment="milleleaf node efa0a9a1-e0ae-5d89-9350-92418d4bfd1f">Resume_SensAnal!$P$198</definedName>
    <definedName name="ox_efaaff5e_c4b0_5913_8c15_5ebede41df23" comment="milleleaf node efaaff5e-c4b0-5913-8c15-5ebede41df23">'Use Phase'!$AD$162</definedName>
    <definedName name="ox_efafcd4f_6049_586a_bf4a_45bbd0c898d8" comment="milleleaf node efafcd4f-6049-586a-bf4a-45bbd0c898d8">Resume_SensAnal!$E$50</definedName>
    <definedName name="ox_efb5508d_329b_528a_8b10_ccb36b30a9d6" comment="milleleaf node efb5508d-329b-528a-8b10-ccb36b30a9d6">Recycling!$BE$145</definedName>
    <definedName name="ox_efb56e61_54aa_5a7e_a777_90fb26514ba2" comment="milleleaf node efb56e61-54aa-5a7e-a777-90fb26514ba2">Resume_SensAnal!$O$171</definedName>
    <definedName name="ox_efba8011_ef15_52e5_96d1_6885f81518b8" comment="milleleaf node efba8011-ef15-52e5-96d1-6885f81518b8">'Use Phase_Grid'!$S$193</definedName>
    <definedName name="ox_efc056b2_26e0_5cb9_8a34_cf89f7019fff" comment="milleleaf node efc056b2-26e0-5cb9-8a34-cf89f7019fff">'Use Phase'!$Q$286</definedName>
    <definedName name="ox_efc36a58_e4b3_5971_a201_5c821f6f3405" comment="milleleaf node efc36a58-e4b3-5971-a201-5c821f6f3405">'Use Phase_Grid'!$K$31</definedName>
    <definedName name="ox_efc4506d_93b1_5e69_9b89_cbfa55c98861" comment="milleleaf node efc4506d-93b1-5e69-9b89-cbfa55c98861">'Heat map article'!$V$151</definedName>
    <definedName name="ox_efcaf45b_6be0_5b0d_9c8d_535af3080108" comment="milleleaf node efcaf45b-6be0-5b0d-9c8d-535af3080108">Production!$F$215</definedName>
    <definedName name="ox_efcc5bac_cfee_57e2_a35b_e96387215677" comment="milleleaf node efcc5bac-cfee-57e2-a35b-e96387215677">Graphs!$M$44</definedName>
    <definedName name="ox_efd56afa_9be7_58f0_9db1_78673304cdd9" comment="milleleaf node efd56afa-9be7-58f0-9db1-78673304cdd9">Recycling!$AZ$115</definedName>
    <definedName name="ox_efd7f08b_ee62_5518_861f_290a5c568d2c" comment="milleleaf node efd7f08b-ee62-5518-861f-290a5c568d2c">'Use Phase_Grid'!$K$140</definedName>
    <definedName name="ox_efd9129f_0a3f_52a6_be25_361506145f97" comment="milleleaf node efd9129f-0a3f-52a6-be25-361506145f97">'Use Phase'!$N$270</definedName>
    <definedName name="ox_efd9c683_495f_5b34_938f_6ecd7832e46b" comment="milleleaf node efd9c683-495f-5b34-938f-6ecd7832e46b">Recycling!$AR$146</definedName>
    <definedName name="ox_efd9d62c_02b1_5b2a_8be1_570ce4caf256" comment="milleleaf node efd9d62c-02b1-5b2a-8be1-570ce4caf256">'Use Phase'!$S$165</definedName>
    <definedName name="ox_efded8b5_b135_5f30_8819_14fb33a9d00e" comment="milleleaf node efded8b5-b135-5f30-8819-14fb33a9d00e">Graphs!$D$64</definedName>
    <definedName name="ox_efe3c7ca_584e_5520_9258_aff5cf9764c3" comment="milleleaf node efe3c7ca-584e-5520-9258-aff5cf9764c3">'Use Phase_Grid'!$S$143</definedName>
    <definedName name="ox_efeae0d8_bb27_56db_b23c_f4fe62682446" comment="milleleaf node efeae0d8-bb27-56db-b23c-f4fe62682446">Recycling!$AD$83</definedName>
    <definedName name="ox_efec5ee3_2372_5b7a_89c6_b287adbdd86f" comment="milleleaf node efec5ee3-2372-5b7a-89c6-b287adbdd86f">'Use Phase_Grid'!$S$146</definedName>
    <definedName name="ox_efeda73c_7c45_5f18_98ae_de62b82e60d7" comment="milleleaf node efeda73c-7c45-5f18-98ae-de62b82e60d7">'Use Phase'!$AK$193</definedName>
    <definedName name="ox_efededf1_69c3_5afd_89c3_7cb4b0160a95" comment="milleleaf node efededf1-69c3-5afd-89c3-7cb4b0160a95">Whisker_Sens!$F$19</definedName>
    <definedName name="ox_efee2476_263c_5363_8f0e_f9161419241a" comment="milleleaf node efee2476-263c-5363-8f0e-f9161419241a">'Heat map article'!$AB$33</definedName>
    <definedName name="ox_eff0375c_e7cd_5310_b5c0_04ff8f1f7ac7" comment="milleleaf node eff0375c-e7cd-5310-b5c0-04ff8f1f7ac7">Recycling!$Z$170</definedName>
    <definedName name="ox_eff08b0a_e3c4_52ec_aa57_0039e3cd552a" comment="milleleaf node eff08b0a-e3c4-52ec-aa57-0039e3cd552a">'Use Phase'!$R$193</definedName>
    <definedName name="ox_eff2c9f6_7acc_5b76_851b_1b6ab0887920" comment="milleleaf node eff2c9f6-7acc-5b76-851b-1b6ab0887920">'Use Phase'!$Q$348</definedName>
    <definedName name="ox_eff853ce_d0e7_5871_b70c_c5259cf40378" comment="milleleaf node eff853ce-d0e7-5871-b70c-c5259cf40378">Production!$I$4</definedName>
    <definedName name="ox_effad67b_7f17_5214_a344_ba7e3645354a" comment="milleleaf node effad67b-7f17-5214-a344-ba7e3645354a">'Use Phase'!$AK$239</definedName>
    <definedName name="ox_effcb23a_e7ee_5089_868c_a7130bc23b3f" comment="milleleaf node effcb23a-e7ee-5089-868c-a7130bc23b3f">'Use Phase_Grid'!$O$232</definedName>
    <definedName name="ox_effe12a8_fa5d_5f8c_8f5a_52ef5770317f" comment="milleleaf node effe12a8-fa5d-5f8c-8f5a-52ef5770317f">'Use Phase'!$P$370</definedName>
    <definedName name="ox_f004f4bd_d8cb_5087_935d_0aafaaf9cc37" comment="milleleaf node f004f4bd-d8cb-5087-935d-0aafaaf9cc37">Recycling!$BC$82</definedName>
    <definedName name="ox_f00748cb_ab08_55c5_9c3c_c26bee547984" comment="milleleaf node f00748cb-ab08-55c5-9c3c-c26bee547984">'Use Phase'!$N$262</definedName>
    <definedName name="ox_f009248f_85bf_5f95_9cee_e65853f48a02" comment="milleleaf node f009248f-85bf-5f95-9cee-e65853f48a02">Graphs!$I$15</definedName>
    <definedName name="ox_f00b591f_8205_54bb_abef_f134b1721797" comment="milleleaf node f00b591f-8205-54bb-abef-f134b1721797">'Use Phase'!$M$208</definedName>
    <definedName name="ox_f00d4629_c2ae_56c6_ab86_b71d05ad448c" comment="milleleaf node f00d4629-c2ae-56c6-ab86-b71d05ad448c">'Use Phase'!$AF$143</definedName>
    <definedName name="ox_f0109593_4b1b_5315_a303_910b5d679744" comment="milleleaf node f0109593-4b1b-5315-a303-910b5d679744">'Use Phase'!$P$167</definedName>
    <definedName name="ox_f015f1e8_3516_5874_8efa_2ea20aa4bc79" comment="milleleaf node f015f1e8-3516-5874-8efa-2ea20aa4bc79">'Heat map article'!$AJ$10</definedName>
    <definedName name="ox_f018e6fd_90ce_50ac_b62b_34eb3eb63cbb" comment="milleleaf node f018e6fd-90ce-50ac-b62b-34eb3eb63cbb">'Heat map article'!$C$133</definedName>
    <definedName name="ox_f022f719_f28e_57c0_9837_1f1d5114d942" comment="milleleaf node f022f719-f28e-57c0-9837-1f1d5114d942">'Use Phase'!$T$185</definedName>
    <definedName name="ox_f026c7c9_d7a1_5ef3_8651_c6984f702c50" comment="milleleaf node f026c7c9-d7a1-5ef3-8651-c6984f702c50">Production!$H$57</definedName>
    <definedName name="ox_f02a794f_4f6c_5f5f_9790_dcb77567b355" comment="milleleaf node f02a794f-4f6c-5f5f-9790-dcb77567b355">'Heat map article'!$AM$36</definedName>
    <definedName name="ox_f02ad1f9_1454_5c68_930f_8f53b1791a79" comment="milleleaf node f02ad1f9-1454-5c68-930f-8f53b1791a79">Resume_SensAnal!$B$199</definedName>
    <definedName name="ox_f03ab9a3_bb54_5252_94d3_80163787c37b" comment="milleleaf node f03ab9a3-bb54-5252-94d3-80163787c37b">Recycling!$BW$112</definedName>
    <definedName name="ox_f03f2755_d731_5f13_9ca3_47cbab07b21d" comment="milleleaf node f03f2755-d731-5f13-9ca3-47cbab07b21d">Resume_SensAnal!$AD$71</definedName>
    <definedName name="ox_f04000ff_e6a0_56bf_bc41_b3a9a5d0b4b9" comment="milleleaf node f04000ff-e6a0-56bf-bc41-b3a9a5d0b4b9">'Use Phase'!$O$208</definedName>
    <definedName name="ox_f0450f7b_f066_5885_a8a2_3461ca3bee4c" comment="milleleaf node f0450f7b-f066-5885-a8a2-3461ca3bee4c">Resume_SensAnal!$G$44</definedName>
    <definedName name="ox_f045b982_785c_5b1d_80fe_34d3e713010e" comment="milleleaf node f045b982-785c-5b1d-80fe-34d3e713010e">Recycling!$BQ$117</definedName>
    <definedName name="ox_f048dbe0_f249_5773_ad9c_2f619ade86d7" comment="milleleaf node f048dbe0-f249-5773-ad9c-2f619ade86d7">Resume_SensAnal!$T$159</definedName>
    <definedName name="ox_f05073a6_e3fd_56b1_a17c_bfbbd3d25eef" comment="milleleaf node f05073a6-e3fd-56b1-a17c-bfbbd3d25eef">Graphs!$K$44</definedName>
    <definedName name="ox_f052aba1_f924_515e_9f2b_09207e7e2bd5" comment="milleleaf node f052aba1-f924-515e-9f2b-09207e7e2bd5">'Use Phase'!$R$284</definedName>
    <definedName name="ox_f05491fc_b769_538a_b921_3a90cafe05bd" comment="milleleaf node f05491fc-b769-538a-b921-3a90cafe05bd">'Use Phase_Grid'!$P$104</definedName>
    <definedName name="ox_f0596a72_dabe_555a_97b4_d53f61f98906" comment="milleleaf node f0596a72-dabe-555a-97b4-d53f61f98906">Production!$BF$225</definedName>
    <definedName name="ox_f05b8826_7e16_5077_9766_3262855c54ad" comment="milleleaf node f05b8826-7e16-5077-9766-3262855c54ad">'Use Phase_Grid'!$P$149</definedName>
    <definedName name="ox_f066675c_e220_5c6d_9071_bb596f77bbb9" comment="milleleaf node f066675c-e220-5c6d-9071-bb596f77bbb9">Graphs!$F$15</definedName>
    <definedName name="ox_f06fbce7_4f04_5388_82a2_d5cfc5cc8ef1" comment="milleleaf node f06fbce7-4f04-5388-82a2-d5cfc5cc8ef1">'Heat map article'!$L$102</definedName>
    <definedName name="ox_f07648bc_cfb7_5e0f_bbbb_8fcaa7f5ff26" comment="milleleaf node f07648bc-cfb7-5e0f-bbbb-8fcaa7f5ff26">'Use Phase'!$W$297</definedName>
    <definedName name="ox_f077678f_1030_531d_b2ba_dc9776932847" comment="milleleaf node f077678f-1030-531d-b2ba-dc9776932847">Production!$I$16</definedName>
    <definedName name="ox_f07ae5c7_a3fd_58d9_afb7_178076a27b24" comment="milleleaf node f07ae5c7-a3fd-58d9-afb7-178076a27b24">'Heat map article'!$G$124</definedName>
    <definedName name="ox_f07e5f8a_1ed3_51d6_b409_994b9baee1cd" comment="milleleaf node f07e5f8a-1ed3-51d6-b409-994b9baee1cd">'Heat map article'!$P$96</definedName>
    <definedName name="ox_f07edcbf_34c4_5ec3_9b3d_07d95c175c86" comment="milleleaf node f07edcbf-34c4-5ec3-9b3d-07d95c175c86">Resume_SensAnal!$K$145</definedName>
    <definedName name="ox_f0868704_88b8_5e00_b755_1810211f0184" comment="milleleaf node f0868704-88b8-5e00-b755-1810211f0184">Resume_SensAnal!$R$98</definedName>
    <definedName name="ox_f08729bd_e726_5d04_91fb_6003517ac60b" comment="milleleaf node f08729bd-e726-5d04-91fb-6003517ac60b">Recycling!$BB$93</definedName>
    <definedName name="ox_f08739f0_532e_56af_b5d0_d5390fe0f65e" comment="milleleaf node f08739f0-532e-56af-b5d0-d5390fe0f65e">Recycling!$R$113</definedName>
    <definedName name="ox_f0875a43_d52a_5d4a_b5cc_247842ed3712" comment="milleleaf node f0875a43-d52a-5d4a-b5cc-247842ed3712">Recycling!$R$115</definedName>
    <definedName name="ox_f0879527_c8d0_51c7_9b93_e16c0565d063" comment="milleleaf node f0879527-c8d0-51c7-9b93-e16c0565d063">Recycling!$AD$88</definedName>
    <definedName name="ox_f08dedb6_120f_5985_a6e0_a655747209c5" comment="milleleaf node f08dedb6-120f-5985-a6e0-a655747209c5">Resume_SensAnal!$F$148</definedName>
    <definedName name="ox_f08e6106_12ce_523d_b702_e3cd7e85daea" comment="milleleaf node f08e6106-12ce-523d-b702-e3cd7e85daea">'Use Phase'!$M$331</definedName>
    <definedName name="ox_f08fc12d_db13_5fa3_a3c5_9dca19d504cc" comment="milleleaf node f08fc12d-db13-5fa3-a3c5-9dca19d504cc">'Heat map article'!$C$58</definedName>
    <definedName name="ox_f090b6c3_e4dd_5c71_bf84_68cd249cb4fa" comment="milleleaf node f090b6c3-e4dd-5c71-bf84-68cd249cb4fa">'Use Phase'!$K$354</definedName>
    <definedName name="ox_f090fb3f_799c_54e9_8e8f_70d9eb56a8ce" comment="milleleaf node f090fb3f-799c-54e9-8e8f-70d9eb56a8ce">Production!$AK$85</definedName>
    <definedName name="ox_f0943436_8ac0_502f_beaa_03331436742e" comment="milleleaf node f0943436-8ac0-502f-beaa-03331436742e">Production!$BF$203</definedName>
    <definedName name="ox_f0947f48_ce7f_52f2_9b10_f3cc6e41f57b" comment="milleleaf node f0947f48-ce7f-52f2-9b10-f3cc6e41f57b">'Use Phase_Grid'!$R$115</definedName>
    <definedName name="ox_f094fb37_2f12_5cb2_afbe_2477adb70ef1" comment="milleleaf node f094fb37-2f12-5cb2-afbe-2477adb70ef1">'Heat map article'!$AD$40</definedName>
    <definedName name="ox_f09aa3b4_ee96_5f27_9e45_a40e6d5cef2e" comment="milleleaf node f09aa3b4-ee96-5f27-9e45-a40e6d5cef2e">'Heat map article'!$Y$50</definedName>
    <definedName name="ox_f09d56f7_cea7_5e11_9fe7_2a281d96f9e3" comment="milleleaf node f09d56f7-cea7-5e11-9fe7-2a281d96f9e3">Resume_SensAnal!$P$14</definedName>
    <definedName name="ox_f0a14993_edc3_5c45_bdf5_d9bc659bd4e6" comment="milleleaf node f0a14993-edc3-5c45-bdf5-d9bc659bd4e6">Recycling!$E$94</definedName>
    <definedName name="ox_f0a1768b_fd09_5919_b73f_bbfb8e258f48" comment="milleleaf node f0a1768b-fd09-5919-b73f-bbfb8e258f48">Production!$Z$147</definedName>
    <definedName name="ox_f0a231da_10f9_510b_9e77_ae313acaedf1" comment="milleleaf node f0a231da-10f9-510b-9e77-ae313acaedf1">Production!$AK$196</definedName>
    <definedName name="ox_f0a4e97b_b52e_5e28_a433_7df455f0ecab" comment="milleleaf node f0a4e97b-b52e-5e28-a433-7df455f0ecab">'Heat map article'!$U$89</definedName>
    <definedName name="ox_f0a5520e_f865_54d1_9dd5_962d3d52938c" comment="milleleaf node f0a5520e-f865-54d1-9dd5-962d3d52938c">Recycling!$E$40</definedName>
    <definedName name="ox_f0a7d02d_19fb_5d04_9082_aa6f71ecc3bb" comment="milleleaf node f0a7d02d-19fb-5d04-9082-aa6f71ecc3bb">'Use Phase'!$AI$348</definedName>
    <definedName name="ox_f0a9505b_ffe7_52bf_b843_39bf2fdda2a8" comment="milleleaf node f0a9505b-ffe7-52bf-b843-39bf2fdda2a8">Resume_SensAnal!$E$149</definedName>
    <definedName name="ox_f0aa9b3a_f1d3_5792_87fd_1a1a907a78c3" comment="milleleaf node f0aa9b3a-f1d3-5792-87fd-1a1a907a78c3">'Use Phase_Grid'!$N$78</definedName>
    <definedName name="ox_f0ac4b44_febd_585f_a9ce_746748bd5e3f" comment="milleleaf node f0ac4b44-febd-585f-a9ce-746748bd5e3f">'Heat map article'!$N$80</definedName>
    <definedName name="ox_f0acbac5_c3c0_5173_8b3e_c1cbc7ee9f84" comment="milleleaf node f0acbac5-c3c0-5173-8b3e-c1cbc7ee9f84">'Heat map article'!$F$11</definedName>
    <definedName name="ox_f0b5a504_5bde_56bb_8891_46be79525127" comment="milleleaf node f0b5a504-5bde-56bb-8891-46be79525127">Graphs!$F$60</definedName>
    <definedName name="ox_f0b5f546_4905_5df2_b641_01b878323339" comment="milleleaf node f0b5f546-4905-5df2-b641-01b878323339">'Use Phase'!$M$387</definedName>
    <definedName name="ox_f0b7f598_7c42_525a_ad3f_be925447d7dc" comment="milleleaf node f0b7f598-7c42-525a-ad3f-be925447d7dc">'Use Phase'!$W$285</definedName>
    <definedName name="ox_f0b87454_0ac7_5246_bb6c_b341346a7c62" comment="milleleaf node f0b87454-0ac7-5246-bb6c-b341346a7c62">Recycling!$T$90</definedName>
    <definedName name="ox_f0bb8d5e_f2f3_5e73_ba3a_4dfb6cea6d03" comment="milleleaf node f0bb8d5e-f2f3-5e73-ba3a-4dfb6cea6d03">'Use Phase'!$K$95</definedName>
    <definedName name="ox_f0bcd361_14aa_537f_a8a4_08ca0a7f6bca" comment="milleleaf node f0bcd361-14aa-537f-a8a4-08ca0a7f6bca">Resume_SensAnal!$D$65</definedName>
    <definedName name="ox_f0bd80ae_0279_5af0_a70e_27e39be7af18" comment="milleleaf node f0bd80ae-0279-5af0-a70e-27e39be7af18">'Use Phase'!$T$193</definedName>
    <definedName name="ox_f0bf0d3b_d770_53c9_97d5_ebc574a8357b" comment="milleleaf node f0bf0d3b-d770-53c9-97d5-ebc574a8357b">Graphs!$N$41</definedName>
    <definedName name="ox_f0c00173_2ec0_51c7_ac05_566d13cf26f5" comment="milleleaf node f0c00173-2ec0-51c7-ac05-566d13cf26f5">'Heat map article'!$AQ$33</definedName>
    <definedName name="ox_f0c49149_024c_57f1_84b4_1f76fe2dd539" comment="milleleaf node f0c49149-024c-57f1-84b4-1f76fe2dd539">Recycling!$W$148</definedName>
    <definedName name="ox_f0c4d9ca_7cb9_5dad_be1f_8e16849d4d0b" comment="milleleaf node f0c4d9ca-7cb9-5dad-be1f-8e16849d4d0b">'Heat map article'!$J$61</definedName>
    <definedName name="ox_f0c4eaec_ea84_5699_98d9_e0e4b4e9971b" comment="milleleaf node f0c4eaec-ea84-5699-98d9-e0e4b4e9971b">Resume_SensAnal!$R$125</definedName>
    <definedName name="ox_f0d0abe2_9c3b_5379_9f37_3d7c244d132c" comment="milleleaf node f0d0abe2-9c3b-5379-9f37-3d7c244d132c">Recycling!$H$109</definedName>
    <definedName name="ox_f0d18da7_cb89_5221_818a_d89a71c740c7" comment="milleleaf node f0d18da7-cb89-5221-818a-d89a71c740c7">Resume_SensAnal!$O$188</definedName>
    <definedName name="ox_f0d49c12_8052_54cf_80db_f623a3391515" comment="milleleaf node f0d49c12-8052-54cf-80db-f623a3391515">'Use Phase'!$AI$274</definedName>
    <definedName name="ox_f0d91bcc_1674_56b8_80b8_8bc59a477031" comment="milleleaf node f0d91bcc-1674-56b8-80b8-8bc59a477031">Production!$AJ$198</definedName>
    <definedName name="ox_f0db9039_694b_537f_bc53_bbdedd2acb19" comment="milleleaf node f0db9039-694b-537f-bc53-bbdedd2acb19">'Use Phase'!$L$359</definedName>
    <definedName name="ox_f0dfb699_ae57_5523_9d12_dc959bf3604b" comment="milleleaf node f0dfb699-ae57-5523-9d12-dc959bf3604b">Resume_SensAnal!$E$189</definedName>
    <definedName name="ox_f0e53303_16c1_5a76_837e_94c5967ca5d6" comment="milleleaf node f0e53303-16c1-5a76-837e-94c5967ca5d6">'Heat map article'!$AH$79</definedName>
    <definedName name="ox_f0eabdb5_e186_50e0_8560_cca463c86457" comment="milleleaf node f0eabdb5-e186-50e0-8560-cca463c86457">'Use Phase_Grid'!$N$173</definedName>
    <definedName name="ox_f0efa24f_d714_56af_a1c9_c8afd1bd576f" comment="milleleaf node f0efa24f-d714-56af-a1c9-c8afd1bd576f">Resume_SensAnal!$AL$95</definedName>
    <definedName name="ox_f0f205d0_bd30_5da0_bc51_b11854a483cc" comment="milleleaf node f0f205d0-bd30-5da0-bc51-b11854a483cc">Resume_SensAnal!$H$215</definedName>
    <definedName name="ox_f0f5649a_ec72_5ea2_8b65_4c26cbbb99eb" comment="milleleaf node f0f5649a-ec72-5ea2-8b65-4c26cbbb99eb">'Use Phase'!$AK$352</definedName>
    <definedName name="ox_f0ff49e5_3b76_51cb_99ff_ff8f4133929b" comment="milleleaf node f0ff49e5-3b76-51cb-99ff-ff8f4133929b">'Heat map article'!$P$110</definedName>
    <definedName name="ox_f103aa88_cfda_51ef_9d1e_eef6213297cf" comment="milleleaf node f103aa88-cfda-51ef-9d1e-eef6213297cf">'Heat map article'!$AG$109</definedName>
    <definedName name="ox_f10b9661_521e_5848_98bc_80b251176ada" comment="milleleaf node f10b9661-521e-5848-98bc-80b251176ada">'Heat map article'!$V$87</definedName>
    <definedName name="ox_f10e8572_f318_5583_a9f4_a9448ff97b72" comment="milleleaf node f10e8572-f318-5583-a9f4-a9448ff97b72">'Use Phase_Grid'!$O$250</definedName>
    <definedName name="ox_f10ebea2_114d_532a_9d51_038bdd1f6f2a" comment="milleleaf node f10ebea2-114d-532a-9d51-038bdd1f6f2a">Graphs!$P$52</definedName>
    <definedName name="ox_f1125040_4ec0_56ca_828a_82b4cdcfb888" comment="milleleaf node f1125040-4ec0-56ca-828a-82b4cdcfb888">'Heat map article'!$BA$22</definedName>
    <definedName name="ox_f11328bf_0393_523d_9933_54933c531846" comment="milleleaf node f11328bf-0393-523d-9933-54933c531846">'Use Phase'!$N$261</definedName>
    <definedName name="ox_f11b33fd_1052_589f_ac52_55d562264eea" comment="milleleaf node f11b33fd-1052-589f-ac52-55d562264eea">Production!$BM$225</definedName>
    <definedName name="ox_f11f3a20_0612_501a_abfc_a51af8d7745a" comment="milleleaf node f11f3a20-0612-501a-abfc-a51af8d7745a">Recycling!$AH$165</definedName>
    <definedName name="ox_f1205b35_66e2_5a68_aec9_c1a90dac23a1" comment="milleleaf node f1205b35-66e2-5a68-aec9-c1a90dac23a1">Resume_SensAnal!$U$17</definedName>
    <definedName name="ox_f121ba20_8a2a_54b3_a0b2_6d915f97abf1" comment="milleleaf node f121ba20-8a2a-54b3-a0b2-6d915f97abf1">Recycling!$S$153</definedName>
    <definedName name="ox_f12324f0_193a_514a_9238_f815fa379f07" comment="milleleaf node f12324f0-193a-514a-9238-f815fa379f07">Production!$N$111</definedName>
    <definedName name="ox_f12598d6_0aeb_5e3d_b72c_25123303ae48" comment="milleleaf node f12598d6-0aeb-5e3d-b72c-25123303ae48">Resume_SensAnal!$AQ$74</definedName>
    <definedName name="ox_f128cb62_fa0f_599d_b551_d55b77c13ce9" comment="milleleaf node f128cb62-fa0f-599d-b551-d55b77c13ce9">'Heat map article'!$D$27</definedName>
    <definedName name="ox_f12bf477_12ab_54e9_b0ff_3eb220433b1b" comment="milleleaf node f12bf477-12ab-54e9-b0ff-3eb220433b1b">'Heat map article'!$X$79</definedName>
    <definedName name="ox_f12d4885_541e_5751_bd4f_1ca7ad093c40" comment="milleleaf node f12d4885-541e-5751-bd4f-1ca7ad093c40">Resume_SensAnal!$Q$193</definedName>
    <definedName name="ox_f130a15b_28b7_57cb_a873_0dfcaae62948" comment="milleleaf node f130a15b-28b7-57cb-a873-0dfcaae62948">'Use Phase_Grid'!$R$135</definedName>
    <definedName name="ox_f1317792_3226_51f1_a777_ddbd5447107e" comment="milleleaf node f1317792-3226-51f1-a777-ddbd5447107e">'Use Phase_Grid'!$K$16</definedName>
    <definedName name="ox_f133e381_4301_5eff_b24f_b18a0590b11e" comment="milleleaf node f133e381-4301-5eff-b24f-b18a0590b11e">'Use Phase_Grid'!$G$55</definedName>
    <definedName name="ox_f1356191_ff5e_5692_aceb_514827d8746d" comment="milleleaf node f1356191-ff5e-5692-aceb-514827d8746d">'Use Phase'!$V$279</definedName>
    <definedName name="ox_f1389188_bb78_5320_8f61_f601c426d13c" comment="milleleaf node f1389188-bb78-5320-8f61-f601c426d13c">Recycling!$AK$155</definedName>
    <definedName name="ox_f138d6ba_b57c_58d5_9987_836c11351fb8" comment="milleleaf node f138d6ba-b57c-58d5-9987-836c11351fb8">'Use Phase_Grid'!$K$73</definedName>
    <definedName name="ox_f13c72ca_5dbb_5503_8b0f_baf29f9567b7" comment="milleleaf node f13c72ca-5dbb-5503-8b0f-baf29f9567b7">'Use Phase_Grid'!$R$116</definedName>
    <definedName name="ox_f13cf1a2_fcc7_513f_8e1f_e118ea295d28" comment="milleleaf node f13cf1a2-fcc7-513f-8e1f-e118ea295d28">Recycling!$AO$88</definedName>
    <definedName name="ox_f13fe5b4_a871_595e_b578_c46f12ddff67" comment="milleleaf node f13fe5b4-a871-595e-b578-c46f12ddff67">'Heat map article'!$AF$152</definedName>
    <definedName name="ox_f147d2e0_9808_5d77_a9f0_954ef0842811" comment="milleleaf node f147d2e0-9808-5d77-a9f0-954ef0842811">Resume_SensAnal!$P$46</definedName>
    <definedName name="ox_f14804c1_493a_594b_814f_a71823a1f6eb" comment="milleleaf node f14804c1-493a-594b-814f-a71823a1f6eb">'Use Phase'!$J$348</definedName>
    <definedName name="ox_f14e430f_5227_53af_aa02_65bff0164dc2" comment="milleleaf node f14e430f-5227-53af-aa02-65bff0164dc2">Production!$AL$85</definedName>
    <definedName name="ox_f14ed664_c72e_5432_876d_c2e4cba2b090" comment="milleleaf node f14ed664-c72e-5432-876d-c2e4cba2b090">Production!$AT$91</definedName>
    <definedName name="ox_f1500a3a_b457_5dac_89bc_754f60fa4b73" comment="milleleaf node f1500a3a-b457-5dac-89bc-754f60fa4b73">'Use Phase'!$N$126</definedName>
    <definedName name="ox_f151f98f_d01f_51bd_97b5_228f25485e16" comment="milleleaf node f151f98f-d01f-51bd-97b5-228f25485e16">'Use Phase'!$M$170</definedName>
    <definedName name="ox_f154149d_2c91_5a7c_9b1b_37b46ecfdf58" comment="milleleaf node f154149d-2c91-5a7c-9b1b-37b46ecfdf58">Recycling!$E$154</definedName>
    <definedName name="ox_f158e564_8eb7_5b50_9e4e_60e5f0acf962" comment="milleleaf node f158e564-8eb7-5b50-9e4e-60e5f0acf962">Production!$G$37</definedName>
    <definedName name="ox_f15d9b35_c131_5bf9_9cd5_805702d130cc" comment="milleleaf node f15d9b35-c131-5bf9-9cd5-805702d130cc">Graphs!$G$5</definedName>
    <definedName name="ox_f16037fc_b75a_5270_85eb_2d11093229d7" comment="milleleaf node f16037fc-b75a-5270-85eb-2d11093229d7">'Use Phase'!$AH$317</definedName>
    <definedName name="ox_f160e643_5973_54f2_86d9_76372202a508" comment="milleleaf node f160e643-5973-54f2-86d9-76372202a508">'Heat map article'!$R$101</definedName>
    <definedName name="ox_f1630aff_2f1b_5c96_91b4_b73879a93d5c" comment="milleleaf node f1630aff-2f1b-5c96-91b4-b73879a93d5c">'Use Phase'!$V$354</definedName>
    <definedName name="ox_f1669dc2_a054_5dc5_a6bb_8b6dfd345aa5" comment="milleleaf node f1669dc2-a054-5dc5-a6bb-8b6dfd345aa5">'Use Phase_Grid'!$W$162</definedName>
    <definedName name="ox_f167b04f_1196_5ce5_8cb9_60461e019be5" comment="milleleaf node f167b04f-1196-5ce5-8cb9-60461e019be5">'Use Phase_Grid'!$Q$257</definedName>
    <definedName name="ox_f16c4850_db28_5ef2_8134_b832927dde55" comment="milleleaf node f16c4850-db28-5ef2-8134-b832927dde55">Resume_SensAnal!$I$162</definedName>
    <definedName name="ox_f16e4d9a_c260_5b43_b4d9_a3e75622c129" comment="milleleaf node f16e4d9a-c260-5b43-b4d9-a3e75622c129">Resume_SensAnal!$N$152</definedName>
    <definedName name="ox_f16e93a7_eba0_5f70_bfa8_d0a135cb39df" comment="milleleaf node f16e93a7-eba0-5f70-bfa8-d0a135cb39df">Resume_SensAnal!$O$19</definedName>
    <definedName name="ox_f16f9f26_0b00_5e3c_aa45_9de0e6c48142" comment="milleleaf node f16f9f26-0b00-5e3c-aa45-9de0e6c48142">Recycling!$AP$310</definedName>
    <definedName name="ox_f17066ea_2262_58ea_abf4_f0062a3a6ee4" comment="milleleaf node f17066ea-2262-58ea-abf4-f0062a3a6ee4">Resume_SensAnal!$I$221</definedName>
    <definedName name="ox_f172bccf_ac6b_529b_8cf5_c04977aaaca8" comment="milleleaf node f172bccf-ac6b-529b-8cf5-c04977aaaca8">'Use Phase_Grid'!$V$221</definedName>
    <definedName name="ox_f175e0e2_00f5_5f9b_ba1f_09b78c44f2da" comment="milleleaf node f175e0e2-00f5-5f9b-ba1f-09b78c44f2da">'Use Phase'!$AH$211</definedName>
    <definedName name="ox_f175f41c_77ad_53dc_bf99_d27f78254c30" comment="milleleaf node f175f41c-77ad-53dc-bf99-d27f78254c30">Production!$BQ$9</definedName>
    <definedName name="ox_f175fb18_efe4_53bd_b482_568dd9f9f56b" comment="milleleaf node f175fb18-efe4-53bd-b482-568dd9f9f56b">Recycling!$BR$306</definedName>
    <definedName name="ox_f179246b_7ffa_5e8b_aa79_1038d73bcd00" comment="milleleaf node f179246b-7ffa-5e8b-aa79-1038d73bcd00">Production!$BF$184</definedName>
    <definedName name="ox_f17b1f0e_121e_5118_84b0_2d7d9fa46551" comment="milleleaf node f17b1f0e-121e-5118-84b0-2d7d9fa46551">Recycling!$I$111</definedName>
    <definedName name="ox_f1806a48_844a_543e_9295_44fe1f40f38f" comment="milleleaf node f1806a48-844a-543e-9295-44fe1f40f38f">'Use Phase'!$AD$183</definedName>
    <definedName name="ox_f185ac4f_5cac_5f6d_96bd_cf390399399b" comment="milleleaf node f185ac4f-5cac-5f6d-96bd-cf390399399b">Resume_SensAnal!$M$190</definedName>
    <definedName name="ox_f1887ae6_ace1_5a5e_ab58_5030d136b9f1" comment="milleleaf node f1887ae6-ace1-5a5e-ab58-5030d136b9f1">Production!$J$25</definedName>
    <definedName name="ox_f1889a99_1d58_54c6_8e44_417add3e2767" comment="milleleaf node f1889a99-1d58-54c6-8e44-417add3e2767">Resume_SensAnal!$E$187</definedName>
    <definedName name="ox_f18a66b8_c0e0_5c79_9c38_7f4adeb6653b" comment="milleleaf node f18a66b8-c0e0-5c79-9c38-7f4adeb6653b">'Use Phase'!$M$346</definedName>
    <definedName name="ox_f18da6b3_d58e_5e9d_ad8a_a3ad3f8f808b" comment="milleleaf node f18da6b3-d58e-5e9d-ad8a-a3ad3f8f808b">Resume_SensAnal!$I$19</definedName>
    <definedName name="ox_f18e3fd2_49bf_57c0_b453_0f91ad1a206f" comment="milleleaf node f18e3fd2-49bf-57c0-b453-0f91ad1a206f">'Use Phase'!$AG$217</definedName>
    <definedName name="ox_f191426a_c477_529f_ae76_8b60ed9b6f7a" comment="milleleaf node f191426a-c477-529f-ae76-8b60ed9b6f7a">'Use Phase'!$K$228</definedName>
    <definedName name="ox_f1915147_917e_5401_b261_fe9507ee33b9" comment="milleleaf node f1915147-917e-5401-b261-fe9507ee33b9">'Use Phase'!$Q$232</definedName>
    <definedName name="ox_f1937104_320a_53af_b5bb_5a93c0fd7167" comment="milleleaf node f1937104-320a-53af-b5bb-5a93c0fd7167">Resume_SensAnal!$AM$117</definedName>
    <definedName name="ox_f1994a20_561b_5f54_bbab_14670733baba" comment="milleleaf node f1994a20-561b-5f54-bbab-14670733baba">'Use Phase'!$V$346</definedName>
    <definedName name="ox_f1a11f61_1c15_5874_afde_bc8c3b6a18ec" comment="milleleaf node f1a11f61-1c15-5874-afde-bc8c3b6a18ec">'Use Phase'!$M$250</definedName>
    <definedName name="ox_f1a7836b_4337_569c_8940_b7c97edd11e2" comment="milleleaf node f1a7836b-4337-569c-8940-b7c97edd11e2">'Use Phase_Grid'!$L$174</definedName>
    <definedName name="ox_f1a78ffb_ed97_5e33_9b96_916a92eae074" comment="milleleaf node f1a78ffb-ed97-5e33-9b96-916a92eae074">Recycling!$I$130</definedName>
    <definedName name="ox_f1ad2b92_b0d2_5e47_9e60_783fc5dd9ace" comment="milleleaf node f1ad2b92-b0d2-5e47-9e60-783fc5dd9ace">Resume_SensAnal!$N$156</definedName>
    <definedName name="ox_f1aed8d3_bc6c_5acc_9d10_4b85cf832d36" comment="milleleaf node f1aed8d3-bc6c-5acc-9d10-4b85cf832d36">'Use Phase'!$J$316</definedName>
    <definedName name="ox_f1b2402e_ae12_5cae_9e89_19927cd3957f" comment="milleleaf node f1b2402e-ae12-5cae-9e89-19927cd3957f">'Use Phase'!$AD$169</definedName>
    <definedName name="ox_f1b555b6_3448_5bff_bf4c_0fb0a5c63a51" comment="milleleaf node f1b555b6-3448-5bff-bf4c-0fb0a5c63a51">'Heat map article'!$M$35</definedName>
    <definedName name="ox_f1b9293d_0dc0_5342_8be2_66e08999e15e" comment="milleleaf node f1b9293d-0dc0-5342-8be2-66e08999e15e">'Use Phase'!$L$294</definedName>
    <definedName name="ox_f1b953ef_f67d_5273_a453_b2a301ec2785" comment="milleleaf node f1b953ef-f67d-5273-a453-b2a301ec2785">Graphs!$I$43</definedName>
    <definedName name="ox_f1bbad1d_7490_5756_822d_9b61f35b129b" comment="milleleaf node f1bbad1d-7490-5756-822d-9b61f35b129b">Recycling!$AF$84</definedName>
    <definedName name="ox_f1c73157_474b_5a7a_8ef4_68ebb9c1ab44" comment="milleleaf node f1c73157-474b-5a7a-8ef4-68ebb9c1ab44">'Heat map article'!$AF$8</definedName>
    <definedName name="ox_f1caf116_abdb_5e87_949b_f9a5671cb4e5" comment="milleleaf node f1caf116-abdb-5e87-949b-f9a5671cb4e5">'Use Phase'!$S$349</definedName>
    <definedName name="ox_f1cb9ffb_6589_5473_b277_5dd781af9c1c" comment="milleleaf node f1cb9ffb-6589-5473-b277-5dd781af9c1c">Recycling!$AV$301</definedName>
    <definedName name="ox_f1ce3ba7_877e_5c0e_bd25_c2d7f319b4c3" comment="milleleaf node f1ce3ba7-877e-5c0e-bd25-c2d7f319b4c3">'Use Phase_Grid'!$O$141</definedName>
    <definedName name="ox_f1d04af6_b4d0_526e_b05b_704d34cfab63" comment="milleleaf node f1d04af6-b4d0-526e-b05b-704d34cfab63">'Use Phase'!$K$92</definedName>
    <definedName name="ox_f1d4180c_7318_594b_82f0_f7a094674927" comment="milleleaf node f1d4180c-7318-594b-82f0-f7a094674927">Resume_SensAnal!$AP$45</definedName>
    <definedName name="ox_f1d60788_af3d_577c_ad94_0aa8e698d0ef" comment="milleleaf node f1d60788-af3d-577c-ad94-0aa8e698d0ef">'Heat map article'!$AZ$15</definedName>
    <definedName name="ox_f1d68807_cba3_5977_8fcf_5657367f487c" comment="milleleaf node f1d68807-cba3-5977-8fcf-5657367f487c">'Use Phase_Grid'!$O$4</definedName>
    <definedName name="ox_f1d8f1dd_4572_54dd_b516_01596e06d0cf" comment="milleleaf node f1d8f1dd-4572-54dd-b516-01596e06d0cf">'Use Phase'!$AG$171</definedName>
    <definedName name="ox_f1d90806_d7e8_5f91_bd4d_fa9cf3e10f1c" comment="milleleaf node f1d90806-d7e8-5f91-bd4d-fa9cf3e10f1c">Resume_SensAnal!$AN$67</definedName>
    <definedName name="ox_f1e46a6c_e796_5627_9e08_2f4c024e9888" comment="milleleaf node f1e46a6c-e796-5627-9e08-2f4c024e9888">Recycling!$AW$146</definedName>
    <definedName name="ox_f1e7e455_352b_51bd_947e_7551e6045476" comment="milleleaf node f1e7e455-352b-51bd-947e-7551e6045476">'Heat map article'!$M$133</definedName>
    <definedName name="ox_f1ea0ca5_20ec_564a_98a3_45e0a9b47dcb" comment="milleleaf node f1ea0ca5-20ec-564a-98a3-45e0a9b47dcb">Resume_SensAnal!$E$31</definedName>
    <definedName name="ox_f1eab1b6_c154_56a4_af12_be87bbd821c9" comment="milleleaf node f1eab1b6-c154-56a4-af12-be87bbd821c9">'Use Phase'!$AK$264</definedName>
    <definedName name="ox_f1ebca8d_5a95_5620_b10f_7e324df7bb50" comment="milleleaf node f1ebca8d-5a95-5620-b10f-7e324df7bb50">Production!$AV$209</definedName>
    <definedName name="ox_f1eca27f_e08f_57bc_af71_9c7076201f38" comment="milleleaf node f1eca27f-e08f-57bc-af71-9c7076201f38">Resume_SensAnal!$D$209</definedName>
    <definedName name="ox_f1ee3067_f7e9_5fce_a133_d545f47d4f65" comment="milleleaf node f1ee3067-f7e9-5fce-a133-d545f47d4f65">Graphs!$Q$48</definedName>
    <definedName name="ox_f1ee47a4_0886_55c9_a550_72e2fc11c898" comment="milleleaf node f1ee47a4-0886-55c9-a550-72e2fc11c898">'Use Phase'!$L$97</definedName>
    <definedName name="ox_f1efd1c7_7b25_56f4_af55_b1c9cbbf1b56" comment="milleleaf node f1efd1c7-7b25-56f4-af55-b1c9cbbf1b56">'Heat map article'!$AB$22</definedName>
    <definedName name="ox_f1f05918_32de_5ad4_a87e_9132b5e921bc" comment="milleleaf node f1f05918-32de-5ad4-a87e-9132b5e921bc">Recycling!$AA$92</definedName>
    <definedName name="ox_f1f23ef3_244c_5fd3_8597_e96016deaec7" comment="milleleaf node f1f23ef3-244c-5fd3-8597-e96016deaec7">'Heat map article'!$M$14</definedName>
    <definedName name="ox_f1f45491_3636_55a8_bfff_52c871d93a53" comment="milleleaf node f1f45491-3636-55a8-bfff-52c871d93a53">'Heat map article'!$Z$108</definedName>
    <definedName name="ox_f1f483e2_cc13_5269_ae28_04668e791501" comment="milleleaf node f1f483e2-cc13-5269-ae28-04668e791501">Recycling!$AT$328</definedName>
    <definedName name="ox_f1f591e3_46ae_54c0_841a_942330b9eb8a" comment="milleleaf node f1f591e3-46ae-54c0-841a-942330b9eb8a">Resume_SensAnal!$P$23</definedName>
    <definedName name="ox_f1f625fe_ac30_5e24_8c94_fde2ac5ddd9b" comment="milleleaf node f1f625fe-ac30-5e24-8c94-fde2ac5ddd9b">'Use Phase'!$AI$304</definedName>
    <definedName name="ox_f1f8f310_5fb9_575c_a578_06dd577ef3f3" comment="milleleaf node f1f8f310-5fb9-575c-a578-06dd577ef3f3">'Heat map article'!$AV$33</definedName>
    <definedName name="ox_f1fa38ab_b476_55c8_852f_1bb289cce741" comment="milleleaf node f1fa38ab-b476-55c8-852f-1bb289cce741">Resume_SensAnal!$AR$92</definedName>
    <definedName name="ox_f1fe0411_a9b4_50e0_8fd6_72bc4e95fa55" comment="milleleaf node f1fe0411-a9b4-50e0-8fd6-72bc4e95fa55">Recycling!$T$173</definedName>
    <definedName name="ox_f203905b_d9c4_55f0_a28d_95913fdc2ced" comment="milleleaf node f203905b-d9c4-55f0-a28d-95913fdc2ced">Production!$Y$179</definedName>
    <definedName name="ox_f2084fbc_738f_58b2_b67f_c210bc42f727" comment="milleleaf node f2084fbc-738f-58b2-b67f-c210bc42f727">'Use Phase'!$K$205</definedName>
    <definedName name="ox_f209d1a3_5aff_53eb_a922_819a3ee6b175" comment="milleleaf node f209d1a3-5aff-53eb-a922-819a3ee6b175">'Heat map article'!$AI$145</definedName>
    <definedName name="ox_f20abee8_5654_57eb_9bef_00fce9d57dc5" comment="milleleaf node f20abee8-5654-57eb-9bef-00fce9d57dc5">Recycling!$AP$147</definedName>
    <definedName name="ox_f20cb370_910f_510e_b796_e4812a751d3c" comment="milleleaf node f20cb370-910f-510e-b796-e4812a751d3c">Resume_SensAnal!$O$202</definedName>
    <definedName name="ox_f20e6493_d140_54c3_9c24_52638e139738" comment="milleleaf node f20e6493-d140-54c3-9c24-52638e139738">'Use Phase'!$O$90</definedName>
    <definedName name="ox_f20f02c9_0392_5503_8ea8_a1e2d274cf6b" comment="milleleaf node f20f02c9-0392-5503-8ea8-a1e2d274cf6b">Resume_SensAnal!$AD$73</definedName>
    <definedName name="ox_f20fbdbf_d884_5f8f_b7bf_01a182159489" comment="milleleaf node f20fbdbf-d884-5f8f-b7bf-01a182159489">Resume_SensAnal!$N$132</definedName>
    <definedName name="ox_f2121025_2e73_567b_b30d_36dfc298179c" comment="milleleaf node f2121025-2e73-567b-b30d-36dfc298179c">Recycling!$AQ$303</definedName>
    <definedName name="ox_f213f254_5823_55f3_977e_18aee3192147" comment="milleleaf node f213f254-5823-55f3-977e-18aee3192147">'Use Phase'!$R$17</definedName>
    <definedName name="ox_f21740c1_e27e_5148_856e_b31afbe4b6d8" comment="milleleaf node f21740c1-e27e-5148-856e-b31afbe4b6d8">Production!$P$206</definedName>
    <definedName name="ox_f21a7728_03c9_5979_9ed0_d3c6778a47ca" comment="milleleaf node f21a7728-03c9-5979-9ed0-d3c6778a47ca">'Heat map article'!$AD$132</definedName>
    <definedName name="ox_f21c354c_bd1a_57a8_91a8_28f2d6e3b382" comment="milleleaf node f21c354c-bd1a-57a8-91a8-28f2d6e3b382">Production!$N$103</definedName>
    <definedName name="ox_f21e8aa0_d584_5d32_913f_a19f09c65849" comment="milleleaf node f21e8aa0-d584-5d32-913f-a19f09c65849">Resume_SensAnal!$J$212</definedName>
    <definedName name="ox_f226638d_591a_5f5c_834a_18e5c4d3d420" comment="milleleaf node f226638d-591a-5f5c-834a-18e5c4d3d420">'Use Phase'!$O$113</definedName>
    <definedName name="ox_f22e3f7c_298b_55ee_85a4_01f78ed5bf8e" comment="milleleaf node f22e3f7c-298b-55ee-85a4-01f78ed5bf8e">'Heat map article'!$BB$25</definedName>
    <definedName name="ox_f22faad4_a50e_5a79_a56e_4743a5184b75" comment="milleleaf node f22faad4-a50e-5a79-a56e-4743a5184b75">Resume_SensAnal!$AI$71</definedName>
    <definedName name="ox_f2311db6_5bf1_5534_809f_e2b8894fd640" comment="milleleaf node f2311db6-5bf1-5534-809f-e2b8894fd640">'Use Phase'!$AK$350</definedName>
    <definedName name="ox_f234120c_0fe5_57ae_bf0d_54e86722bb4e" comment="milleleaf node f234120c-0fe5-57ae-bf0d-54e86722bb4e">Graphs!$O$23</definedName>
    <definedName name="ox_f2399a6b_f253_512b_890b_b34d48f37f92" comment="milleleaf node f2399a6b-f253-512b-890b-b34d48f37f92">'Use Phase'!$T$166</definedName>
    <definedName name="ox_f23af7c9_fb89_5da6_b7c3_a1fbb29da24c" comment="milleleaf node f23af7c9-fb89-5da6-b7c3-a1fbb29da24c">Graphs!$B$16</definedName>
    <definedName name="ox_f23c78fb_1eef_578e_af84_17912ac2d8ac" comment="milleleaf node f23c78fb-1eef-578e-af84-17912ac2d8ac">'Heat map article'!$AY$44</definedName>
    <definedName name="ox_f23e6548_0545_5e79_8008_b8ab5c244e34" comment="milleleaf node f23e6548-0545-5e79-8008-b8ab5c244e34">Production!$O$211</definedName>
    <definedName name="ox_f2467997_83f5_5856_8d6b_57dc16d10ed8" comment="milleleaf node f2467997-83f5-5856-8d6b-57dc16d10ed8">'Use Phase_Grid'!$N$35</definedName>
    <definedName name="ox_f2480dd3_0f63_5334_bc4d_4e14a0651e8d" comment="milleleaf node f2480dd3-0f63-5334-bc4d-4e14a0651e8d">Resume_SensAnal!$B$219</definedName>
    <definedName name="ox_f24d55cc_5a02_559a_bd6d_53b2fabf90f1" comment="milleleaf node f24d55cc-5a02-559a-bd6d-53b2fabf90f1">'Heat map article'!$AH$131</definedName>
    <definedName name="ox_f24eb31b_3bbc_5b80_a72b_7d49298996c5" comment="milleleaf node f24eb31b-3bbc-5b80-a72b-7d49298996c5">Resume_SensAnal!$AM$123</definedName>
    <definedName name="ox_f24f03c0_e235_5e11_9926_359d69b60e24" comment="milleleaf node f24f03c0-e235-5e11-9926-359d69b60e24">'Use Phase'!$J$297</definedName>
    <definedName name="ox_f2507ee8_720d_5143_ad83_fb62e5ed7d14" comment="milleleaf node f2507ee8-720d-5143-ad83-fb62e5ed7d14">'Use Phase'!$S$211</definedName>
    <definedName name="ox_f253d784_0b66_51da_9c33_0a057ed246cf" comment="milleleaf node f253d784-0b66-51da-9c33-0a057ed246cf">'Use Phase'!$J$42</definedName>
    <definedName name="ox_f255f837_0903_59fb_bdd9_64bb4f7c5e7b" comment="milleleaf node f255f837-0903-59fb-bdd9-64bb4f7c5e7b">'Use Phase'!$AI$238</definedName>
    <definedName name="ox_f25705e9_3c6f_53b8_bd1e_a8d0d77dfc37" comment="milleleaf node f25705e9-3c6f-53b8-bd1e-a8d0d77dfc37">'Heat map article'!$U$11</definedName>
    <definedName name="ox_f25876da_3ee6_5de5_91d6_df1d55501f2e" comment="milleleaf node f25876da-3ee6-5de5-91d6-df1d55501f2e">Graphs!$C$47</definedName>
    <definedName name="ox_f25bee18_acac_5d37_b89f_81c694306415" comment="milleleaf node f25bee18-acac-5d37-b89f-81c694306415">Resume_SensAnal!$AP$47</definedName>
    <definedName name="ox_f26395a7_daaa_5345_a5ae_77fa26c3b6ec" comment="milleleaf node f26395a7-daaa-5345-a5ae-77fa26c3b6ec">'Heat map article'!$Q$100</definedName>
    <definedName name="ox_f268109c_56a6_50b7_9a4f_ffaf4e597ac5" comment="milleleaf node f268109c-56a6-50b7-9a4f-ffaf4e597ac5">Recycling!$L$180</definedName>
    <definedName name="ox_f269bf90_f665_5eaa_bd4e_6be4835821e4" comment="milleleaf node f269bf90-f665-5eaa-bd4e-6be4835821e4">Resume_SensAnal!$O$122</definedName>
    <definedName name="ox_f26b2498_9d45_5b54_bd18_80996169ce39" comment="milleleaf node f26b2498-9d45-5b54-bd18-80996169ce39">Resume_SensAnal!$Q$209</definedName>
    <definedName name="ox_f26e5882_2bb4_5b82_b11d_b38b57fc16a4" comment="milleleaf node f26e5882-2bb4-5b82-b11d-b38b57fc16a4">Resume_SensAnal!$D$91</definedName>
    <definedName name="ox_f26ed866_a406_552d_984b_a662a706ef75" comment="milleleaf node f26ed866-a406-552d-984b-a662a706ef75">'Use Phase'!$P$117</definedName>
    <definedName name="ox_f273fd27_a219_51c2_8bdd_85ef1c437fa2" comment="milleleaf node f273fd27-a219-51c2-8bdd-85ef1c437fa2">'Heat map article'!$BB$45</definedName>
    <definedName name="ox_f279ad39_7e6e_58c0_8cf4_f388dcebb6f0" comment="milleleaf node f279ad39-7e6e-58c0-8cf4-f388dcebb6f0">'Heat map article'!$AT$28</definedName>
    <definedName name="ox_f27cb48d_32b3_54c1_a4db_3de9242f0eaa" comment="milleleaf node f27cb48d-32b3-54c1-a4db-3de9242f0eaa">'Use Phase_Grid'!$L$36</definedName>
    <definedName name="ox_f280b0ee_96b9_5dd0_a17a_10dcb70a7cc9" comment="milleleaf node f280b0ee-96b9-5dd0-a17a-10dcb70a7cc9">Graphs!$Q$14</definedName>
    <definedName name="ox_f2829d21_12f7_50bf_9ab4_1f4296a41802" comment="milleleaf node f2829d21-12f7-50bf-9ab4-1f4296a41802">Whisker_Sens!$F$21</definedName>
    <definedName name="ox_f288b4c0_1055_57c3_85db_51a24750b7ec" comment="milleleaf node f288b4c0-1055-57c3-85db-51a24750b7ec">Production!$H$133</definedName>
    <definedName name="ox_f288d5ca_ef31_5c29_8c93_16e6bc447a2b" comment="milleleaf node f288d5ca-ef31-5c29-8c93-16e6bc447a2b">'Use Phase_Grid'!$K$250</definedName>
    <definedName name="ox_f28b95a4_e17f_5f6d_8ac9_8356c279ae10" comment="milleleaf node f28b95a4-e17f-5f6d-8ac9-8356c279ae10">'Heat map article'!$O$78</definedName>
    <definedName name="ox_f2909483_8c96_5798_b6c5_6e2ab6625402" comment="milleleaf node f2909483-8c96-5798-b6c5-6e2ab6625402">'Use Phase'!$L$276</definedName>
    <definedName name="ox_f29376c4_d8ca_508c_a471_178bdf74c741" comment="milleleaf node f29376c4-d8ca-508c-a471-178bdf74c741">Recycling!$AB$119</definedName>
    <definedName name="ox_f2937ffd_8c2f_59cb_9b37_1df9c2b57a84" comment="milleleaf node f2937ffd-8c2f-59cb-9b37-1df9c2b57a84">Resume_SensAnal!$Q$10</definedName>
    <definedName name="ox_f29451bf_96b3_54ce_a4dc_344241d63f0b" comment="milleleaf node f29451bf-96b3-54ce-a4dc-344241d63f0b">Production!$AV$186</definedName>
    <definedName name="ox_f29509f1_423e_5db8_8101_f8eca1e29109" comment="milleleaf node f29509f1-423e-5db8-8101-f8eca1e29109">Production!$BD$207</definedName>
    <definedName name="ox_f29846a3_a6f4_58f8_a641_9ee67f48587f" comment="milleleaf node f29846a3-a6f4-58f8-a641-9ee67f48587f">'Use Phase_Grid'!$Q$216</definedName>
    <definedName name="ox_f29899e1_97b7_599e_8dea_64d9a59d46d9" comment="milleleaf node f29899e1-97b7-599e-8dea-64d9a59d46d9">Recycling!$AX$161</definedName>
    <definedName name="ox_f29badc7_6df0_57e1_899c_cf3e4132600d" comment="milleleaf node f29badc7-6df0-57e1-899c-cf3e4132600d">'Heat map article'!$W$62</definedName>
    <definedName name="ox_f29bb328_20f8_5831_b24e_8a796bb6e6a3" comment="milleleaf node f29bb328-20f8-5831-b24e-8a796bb6e6a3">Production!$M$106</definedName>
    <definedName name="ox_f29efcce_acaa_597f_baf6_69a6a21c84cd" comment="milleleaf node f29efcce-acaa-597f-baf6-69a6a21c84cd">Graphs!$M$39</definedName>
    <definedName name="ox_f2a356e1_766e_5b98_a7df_50cedd5d8202" comment="milleleaf node f2a356e1-766e-5b98-a7df-50cedd5d8202">Recycling!$AT$76</definedName>
    <definedName name="ox_f2ad4c43_83fd_541a_aca3_95f638380acf" comment="milleleaf node f2ad4c43-83fd-541a-aca3-95f638380acf">'Heat map article'!$AX$45</definedName>
    <definedName name="ox_f2af66ff_bb42_5e29_ba92_7a13453808e8" comment="milleleaf node f2af66ff-bb42-5e29-ba92-7a13453808e8">'Use Phase'!$AK$246</definedName>
    <definedName name="ox_f2b18ba0_d4e1_54f0_9eda_ee3c194c7b3f" comment="milleleaf node f2b18ba0-d4e1-54f0-9eda-ee3c194c7b3f">'Use Phase'!$AD$306</definedName>
    <definedName name="ox_f2b1fd9a_af67_5842_80a1_c5c67b7c5c7c" comment="milleleaf node f2b1fd9a-af67-5842-80a1-c5c67b7c5c7c">Recycling!$AU$92</definedName>
    <definedName name="ox_f2b40ed7_169d_5b55_84fd_7914dac618b9" comment="milleleaf node f2b40ed7-169d-5b55-84fd-7914dac618b9">'Heat map article'!$U$62</definedName>
    <definedName name="ox_f2b60b4c_78d4_5cf0_b7c5_3c804dced44f" comment="milleleaf node f2b60b4c-78d4-5cf0-b7c5-3c804dced44f">'Use Phase'!$Q$279</definedName>
    <definedName name="ox_f2b629ca_e21b_50a3_a145_2037538d0aa4" comment="milleleaf node f2b629ca-e21b-50a3-a145-2037538d0aa4">Recycling!$BJ$112</definedName>
    <definedName name="ox_f2b629fe_144d_51ba_ae35_237d3e0ae974" comment="milleleaf node f2b629fe-144d-51ba-ae35-237d3e0ae974">'Heat map article'!$X$111</definedName>
    <definedName name="ox_f2b82905_5662_505b_8cb2_9bb2b80fa4e0" comment="milleleaf node f2b82905-5662-505b-8cb2-9bb2b80fa4e0">Production!$AL$4</definedName>
    <definedName name="ox_f2b87bc1_17ae_52d9_8acb_626ebff9d21e" comment="milleleaf node f2b87bc1-17ae-52d9-8acb-626ebff9d21e">'Heat map article'!$Y$14</definedName>
    <definedName name="ox_f2ba882f_b73b_577e_8d0a_5626b3ae5d4c" comment="milleleaf node f2ba882f-b73b-577e-8d0a-5626b3ae5d4c">Production!$BJ$81</definedName>
    <definedName name="ox_f2c5beb4_c910_50f9_9c3d_e9c6027028f5" comment="milleleaf node f2c5beb4-c910-50f9-9c3d-e9c6027028f5">'Use Phase'!$L$44</definedName>
    <definedName name="ox_f2c7855f_d7c1_552f_99e8_f0a5d27a2995" comment="milleleaf node f2c7855f-d7c1-552f-99e8-f0a5d27a2995">'Use Phase_Grid'!$M$79</definedName>
    <definedName name="ox_f2ca9672_1692_5d93_a8d6_335e820dbf78" comment="milleleaf node f2ca9672-1692-5d93-a8d6-335e820dbf78">Production!$AA$48</definedName>
    <definedName name="ox_f2d402ad_396b_56e5_9411_1bf6a3cc241a" comment="milleleaf node f2d402ad-396b-56e5-9411-1bf6a3cc241a">Recycling!$AR$152</definedName>
    <definedName name="ox_f2e0f5c1_c407_53d3_9c4e_2a48907f0df6" comment="milleleaf node f2e0f5c1-c407-53d3-9c4e-2a48907f0df6">'Use Phase_Grid'!$V$141</definedName>
    <definedName name="ox_f2e200ad_261a_523e_af68_4b8b2523722b" comment="milleleaf node f2e200ad-261a-523e-af68-4b8b2523722b">Recycling!$AS$324</definedName>
    <definedName name="ox_f2e48cd4_36d7_574e_aa52_2c288dddc101" comment="milleleaf node f2e48cd4-36d7-574e-aa52-2c288dddc101">'Use Phase'!$R$277</definedName>
    <definedName name="ox_f2e6034f_5b4d_5eae_bb1e_cf9d84410f6b" comment="milleleaf node f2e6034f-5b4d-5eae-bb1e-cf9d84410f6b">'Use Phase'!$R$81</definedName>
    <definedName name="ox_f2e6654a_b240_501b_b2c8_27e4bf32f98f" comment="milleleaf node f2e6654a-b240-501b-b2c8-27e4bf32f98f">'Use Phase_Grid'!$G$58</definedName>
    <definedName name="ox_f2e6f477_ffb1_5086_b2eb_7494afa69aca" comment="milleleaf node f2e6f477-ffb1-5086-b2eb-7494afa69aca">Resume_SensAnal!$AM$122</definedName>
    <definedName name="ox_f2e7ff21_178c_5b3a_bc5a_450b8cb84370" comment="milleleaf node f2e7ff21-178c-5b3a-bc5a-450b8cb84370">Recycling!$S$199</definedName>
    <definedName name="ox_f2e8100c_feef_5fa5_ad8b_ed084606c34f" comment="milleleaf node f2e8100c-feef-5fa5-ad8b-ed084606c34f">Production!$AL$183</definedName>
    <definedName name="ox_f2e8db20_6f50_5b6f_a0e5_db7a348d54c6" comment="milleleaf node f2e8db20-6f50-5b6f-a0e5-db7a348d54c6">'Use Phase_Grid'!$R$191</definedName>
    <definedName name="ox_f2eb4381_d825_55da_9f96_bfc9d4647a27" comment="milleleaf node f2eb4381-d825-55da-9f96-bfc9d4647a27">Graphs!$E$46</definedName>
    <definedName name="ox_f2ebcb7b_f1d4_5e88_8e0d_be92c0499c6c" comment="milleleaf node f2ebcb7b-f1d4-5e88-8e0d-be92c0499c6c">Recycling!$B$126</definedName>
    <definedName name="ox_f2ecc800_2b8f_5db5_942e_eed98ee08c74" comment="milleleaf node f2ecc800-2b8f-5db5-942e-eed98ee08c74">Graphs!$Q$24</definedName>
    <definedName name="ox_f2ee9cd1_322e_5f5a_ae65_1b5d114d30bb" comment="milleleaf node f2ee9cd1-322e-5f5a-ae65-1b5d114d30bb">'Use Phase_Grid'!$S$148</definedName>
    <definedName name="ox_f2f670d9_43d4_5340_a717_f1a03fe37ddf" comment="milleleaf node f2f670d9-43d4-5340-a717-f1a03fe37ddf">Whisker_Sens!$F$38</definedName>
    <definedName name="ox_f2fab741_fb21_577f_950f_88bc7ae5d6f7" comment="milleleaf node f2fab741-fb21-577f-950f-88bc7ae5d6f7">Recycling!$AL$144</definedName>
    <definedName name="ox_f301c9c8_3261_5a14_8ad4_a612ee42e925" comment="milleleaf node f301c9c8-3261-5a14-8ad4-a612ee42e925">Resume_SensAnal!$E$216</definedName>
    <definedName name="ox_f304fb19_710e_5395_825e_85aa53c4e75e" comment="milleleaf node f304fb19-710e-5395-825e-85aa53c4e75e">Resume_SensAnal!$K$117</definedName>
    <definedName name="ox_f3085ad9_06c6_5e8b_b2fb_5a161e3d1708" comment="milleleaf node f3085ad9-06c6-5e8b-b2fb-5a161e3d1708">Recycling!$AR$297</definedName>
    <definedName name="ox_f30a09b7_5a4c_5ba7_9b0f_e8741c439678" comment="milleleaf node f30a09b7-5a4c-5ba7-9b0f-e8741c439678">'Use Phase_Grid'!$L$264</definedName>
    <definedName name="ox_f30aa403_4a44_57f4_ae05_b5af098daa2b" comment="milleleaf node f30aa403-4a44-57f4-ae05-b5af098daa2b">Recycling!$AX$163</definedName>
    <definedName name="ox_f30b9acf_91bd_54b9_bf8d_b196833fa589" comment="milleleaf node f30b9acf-91bd-54b9-bf8d-b196833fa589">'Heat map article'!$Q$40</definedName>
    <definedName name="ox_f312366c_3255_5489_a2e5_b726d157f79d" comment="milleleaf node f312366c-3255-5489-a2e5-b726d157f79d">Recycling!$BS$107</definedName>
    <definedName name="ox_f312d5cc_cef6_5e53_97e2_5c19fba33019" comment="milleleaf node f312d5cc-cef6-5e53-97e2-5c19fba33019">Production!$M$161</definedName>
    <definedName name="ox_f3155e6a_4911_55ed_9747_a5fcfff92af0" comment="milleleaf node f3155e6a-4911-55ed-9747-a5fcfff92af0">'Use Phase'!$V$351</definedName>
    <definedName name="ox_f316e579_d942_5c4f_9b6c_d0c48a781d9e" comment="milleleaf node f316e579-d942-5c4f-9b6c-d0c48a781d9e">Resume_SensAnal!$AE$102</definedName>
    <definedName name="ox_f317669f_be51_521d_82b6_c46dfa76d21e" comment="milleleaf node f317669f-be51-521d-82b6-c46dfa76d21e">Recycling!$AS$84</definedName>
    <definedName name="ox_f31ea197_c515_5c3c_b6c9_f85b0d30f644" comment="milleleaf node f31ea197-c515-5c3c-b6c9-f85b0d30f644">Resume_SensAnal!$Q$186</definedName>
    <definedName name="ox_f326fbdc_4410_5fe1_a074_e20ea146e457" comment="milleleaf node f326fbdc-4410-5fe1-a074-e20ea146e457">'Use Phase'!$AI$147</definedName>
    <definedName name="ox_f327daa8_7f0e_50b5_935e_d6d8b52932b6" comment="milleleaf node f327daa8-7f0e-50b5-935e-d6d8b52932b6">'Heat map article'!$AM$22</definedName>
    <definedName name="ox_f3286aca_f02a_5ff0_a6c2_9f6d5ebf4caf" comment="milleleaf node f3286aca-f02a-5ff0-a6c2-9f6d5ebf4caf">Recycling!$O$81</definedName>
    <definedName name="ox_f3290954_f315_5a06_a231_2107c7292529" comment="milleleaf node f3290954-f315-5a06-a231-2107c7292529">'Heat map article'!$C$62</definedName>
    <definedName name="ox_f3332660_5bb9_5bda_8292_a3689842938e" comment="milleleaf node f3332660-5bb9-5bda-8292-a3689842938e">Recycling!$AW$165</definedName>
    <definedName name="ox_f336779f_a115_53dd_b732_0178db71e45d" comment="milleleaf node f336779f-a115-53dd-b732-0178db71e45d">Recycling!$F$201</definedName>
    <definedName name="ox_f336dfdf_4492_53d3_a927_d8080bb7a715" comment="milleleaf node f336dfdf-4492-53d3-a927-d8080bb7a715">'Use Phase_Grid'!$O$167</definedName>
    <definedName name="ox_f338e95b_7db2_51e2_8bd3_01c142527f4e" comment="milleleaf node f338e95b-7db2-51e2-8bd3-01c142527f4e">Graphs!$L$50</definedName>
    <definedName name="ox_f33c3612_da90_5b37_a959_9be2d33b2342" comment="milleleaf node f33c3612-da90-5b37-a959-9be2d33b2342">Production!$BN$88</definedName>
    <definedName name="ox_f33f7e5b_778c_5304_a831_5ba1dd8a450a" comment="milleleaf node f33f7e5b-778c-5304-a831-5ba1dd8a450a">Production!$BM$212</definedName>
    <definedName name="ox_f33fc833_84fa_56d4_9b93_d79cee28009b" comment="milleleaf node f33fc833-84fa-56d4-9b93-d79cee28009b">'Heat map article'!$E$150</definedName>
    <definedName name="ox_f340f59f_af9b_5361_8f10_795231d3de4f" comment="milleleaf node f340f59f-af9b-5361-8f10-795231d3de4f">'Heat map article'!$AI$97</definedName>
    <definedName name="ox_f349254a_ebb2_58f3_ac38_e8721533e7dd" comment="milleleaf node f349254a-ebb2-58f3-ac38-e8721533e7dd">'Use Phase'!$AE$305</definedName>
    <definedName name="ox_f34afe98_790d_521f_8979_9cd14049d4ef" comment="milleleaf node f34afe98-790d-521f-8979-9cd14049d4ef">'Use Phase'!$L$275</definedName>
    <definedName name="ox_f34b7761_e7af_50e5_b48a_7d54d4025b92" comment="milleleaf node f34b7761-e7af-50e5-b48a-7d54d4025b92">'Use Phase'!$K$182</definedName>
    <definedName name="ox_f34c4536_802c_5d31_8909_5411f13c84f5" comment="milleleaf node f34c4536-802c-5d31-8909-5411f13c84f5">'Use Phase'!$AH$217</definedName>
    <definedName name="ox_f34e42ec_3f56_5532_a54c_44f7dbea97a1" comment="milleleaf node f34e42ec-3f56-5532-a54c-44f7dbea97a1">'Use Phase_Grid'!$L$104</definedName>
    <definedName name="ox_f352015a_6a8c_532c_b571_fbdaa88ed913" comment="milleleaf node f352015a-6a8c-532c-b571-fbdaa88ed913">Resume_SensAnal!$N$18</definedName>
    <definedName name="ox_f352c8f1_90fe_5bfa_8897_afcbc8b2a6d7" comment="milleleaf node f352c8f1-90fe-5bfa-8897-afcbc8b2a6d7">'Use Phase'!$K$307</definedName>
    <definedName name="ox_f3562f36_494e_5058_bfc9_17c978aef011" comment="milleleaf node f3562f36-494e-5058-bfc9-17c978aef011">'Heat map article'!$Z$116</definedName>
    <definedName name="ox_f356ea52_60c4_57ca_ad75_de64bd45189a" comment="milleleaf node f356ea52-60c4-57ca-ad75-de64bd45189a">Recycling!$V$110</definedName>
    <definedName name="ox_f35ac6af_0733_5d15_91e1_610cd93edd6d" comment="milleleaf node f35ac6af-0733-5d15-91e1-610cd93edd6d">Recycling!$AR$65</definedName>
    <definedName name="ox_f35bd291_ce5b_55b3_937c_df65587d89b6" comment="milleleaf node f35bd291-ce5b-55b3-937c-df65587d89b6">'Use Phase'!$AG$151</definedName>
    <definedName name="ox_f35e497e_1b1d_539f_b3ae_aea0157d53dd" comment="milleleaf node f35e497e-1b1d-539f-b3ae-aea0157d53dd">'Use Phase'!$L$302</definedName>
    <definedName name="ox_f35fe891_7ec1_5bf3_ada0_46d62746fc52" comment="milleleaf node f35fe891-7ec1-5bf3-ada0-46d62746fc52">Recycling!$AJ$144</definedName>
    <definedName name="ox_f36175c8_07af_53b2_8a3f_a1275dac093a" comment="milleleaf node f36175c8-07af-53b2-8a3f-a1275dac093a">'Heat map article'!$AA$78</definedName>
    <definedName name="ox_f361aeb3_b839_5baa_9e56_39973f071f44" comment="milleleaf node f361aeb3-b839-5baa-9e56-39973f071f44">'Heat map article'!$R$26</definedName>
    <definedName name="ox_f362f033_0708_5c3a_b76a_9f22b1307802" comment="milleleaf node f362f033-0708-5c3a-b76a-9f22b1307802">Recycling!$BN$103</definedName>
    <definedName name="ox_f3643264_bf8b_5043_a37e_caf2cc67dad6" comment="milleleaf node f3643264-bf8b-5043-a37e-caf2cc67dad6">'Heat map article'!$AL$27</definedName>
    <definedName name="ox_f364b032_cd62_52ce_948e_b745fcb74399" comment="milleleaf node f364b032-cd62-52ce-948e-b745fcb74399">'Heat map article'!$AJ$23</definedName>
    <definedName name="ox_f365814c_3a36_5d47_b82f_339e270ab06d" comment="milleleaf node f365814c-3a36-5d47-b82f-339e270ab06d">Recycling!$BM$315</definedName>
    <definedName name="ox_f36858d2_d715_5801_b529_0f1afe3b4cfa" comment="milleleaf node f36858d2-d715-5801-b529-0f1afe3b4cfa">'Heat map article'!$O$108</definedName>
    <definedName name="ox_f3696920_0bea_5217_a5c6_aadf6f0700d8" comment="milleleaf node f3696920-0bea-5217-a5c6-aadf6f0700d8">Production!$H$36</definedName>
    <definedName name="ox_f36aeb50_4d0a_5f71_8a94_cd1dffbd5840" comment="milleleaf node f36aeb50-4d0a-5f71-8a94-cd1dffbd5840">Production!$AT$211</definedName>
    <definedName name="ox_f36da545_08b5_5bf1_a66f_7b17f669863a" comment="milleleaf node f36da545-08b5-5bf1-a66f-7b17f669863a">Recycling!$AU$322</definedName>
    <definedName name="ox_f36eacfb_2467_59a4_a5a8_3312d5b3da02" comment="milleleaf node f36eacfb-2467-59a4-a5a8-3312d5b3da02">Resume_SensAnal!$H$139</definedName>
    <definedName name="ox_f36ef5db_0c07_575b_beb9_dc07c22de7b8" comment="milleleaf node f36ef5db-0c07-575b-beb9-dc07c22de7b8">'Use Phase'!$O$160</definedName>
    <definedName name="ox_f373bdce_3430_561e_bfac_1b3aac362c32" comment="milleleaf node f373bdce-3430-561e-bfac-1b3aac362c32">Recycling!$AN$165</definedName>
    <definedName name="ox_f374ee78_0a4a_52c4_a8c2_c9ab4b011877" comment="milleleaf node f374ee78-0a4a-52c4-a8c2-c9ab4b011877">'Heat map article'!$AI$154</definedName>
    <definedName name="ox_f3751b07_d57e_5740_992f_0900f4a320e9" comment="milleleaf node f3751b07-d57e-5740-992f-0900f4a320e9">'Use Phase'!$U$143</definedName>
    <definedName name="ox_f37e41d3_b8b5_5990_a9bb_128a2d6b6fd1" comment="milleleaf node f37e41d3-b8b5-5990-a9bb-128a2d6b6fd1">'Heat map article'!$AA$102</definedName>
    <definedName name="ox_f37e87fd_3d81_50f6_8bdf_7813bf5b48d9" comment="milleleaf node f37e87fd-3d81-50f6-8bdf-7813bf5b48d9">Resume_SensAnal!$J$155</definedName>
    <definedName name="ox_f38323b9_c032_513d_a69e_1eb6e1ec6823" comment="milleleaf node f38323b9-c032-513d-a69e-1eb6e1ec6823">Recycling!$J$163</definedName>
    <definedName name="ox_f38434bc_b8b2_57f3_8c12_3cdc8d1dcfd7" comment="milleleaf node f38434bc-b8b2-57f3-8c12-3cdc8d1dcfd7">'Use Phase'!$AH$187</definedName>
    <definedName name="ox_f3888cbc_02bf_57b3_b3d4_370d7eb33964" comment="milleleaf node f3888cbc-02bf-57b3-b3d4-370d7eb33964">'Use Phase'!$W$181</definedName>
    <definedName name="ox_f38c9562_67d5_5f85_baae_a609721f6f0f" comment="milleleaf node f38c9562-67d5-5f85-baae-a609721f6f0f">'Heat map article'!$Y$64</definedName>
    <definedName name="ox_f38cb708_3360_523f_bf42_0487d9629ba4" comment="milleleaf node f38cb708-3360-523f-bf42-0487d9629ba4">Recycling!$AY$89</definedName>
    <definedName name="ox_f38f849d_f5bd_56fa_9874_51d43469b311" comment="milleleaf node f38f849d-f5bd-56fa-9874-51d43469b311">'Use Phase'!$S$239</definedName>
    <definedName name="ox_f39182df_846c_524b_90b1_315f423ed967" comment="milleleaf node f39182df-846c-524b-90b1-315f423ed967">'Use Phase_Grid'!$O$116</definedName>
    <definedName name="ox_f3919c13_969e_5248_a9a8_711ee6b71157" comment="milleleaf node f3919c13-969e-5248-a9a8-711ee6b71157">'Heat map article'!$Q$121</definedName>
    <definedName name="ox_f393f389_52bd_5d9d_aeb4_29a79b432b13" comment="milleleaf node f393f389-52bd-5d9d-aeb4-29a79b432b13">'Use Phase'!$U$350</definedName>
    <definedName name="ox_f393f477_eecc_5059_b587_976fdd50329a" comment="milleleaf node f393f477-eecc-5059-b587-976fdd50329a">Recycling!$I$125</definedName>
    <definedName name="ox_f3962d11_4232_5d4a_b55b_b92ff6dbf84a" comment="milleleaf node f3962d11-4232-5d4a-b55b-b92ff6dbf84a">Resume_SensAnal!$AF$96</definedName>
    <definedName name="ox_f399ae6a_192e_56c2_a54e_8eb986e6b444" comment="milleleaf node f399ae6a-192e-56c2-a54e-8eb986e6b444">Recycling!$AZ$143</definedName>
    <definedName name="ox_f39e8aec_b513_52ab_b232_51b3a2262dd2" comment="milleleaf node f39e8aec-b513-52ab-b232-51b3a2262dd2">Production!$J$114</definedName>
    <definedName name="ox_f3a30b17_cacb_5010_ad16_11b6183a5567" comment="milleleaf node f3a30b17-cacb-5010-ad16-11b6183a5567">'Heat map article'!$I$41</definedName>
    <definedName name="ox_f3a32522_ee59_5651_8841_94f74d7b3f49" comment="milleleaf node f3a32522-ee59-5651-8841-94f74d7b3f49">'Use Phase'!$R$146</definedName>
    <definedName name="ox_f3a3ccf1_0049_5789_99eb_196adb59d0a5" comment="milleleaf node f3a3ccf1-0049-5789-99eb-196adb59d0a5">'Use Phase'!$M$332</definedName>
    <definedName name="ox_f3a49c47_7c2f_574c_93f4_5164b193119e" comment="milleleaf node f3a49c47-7c2f-574c-93f4-5164b193119e">Graphs!$Q$31</definedName>
    <definedName name="ox_f3a74626_b197_5192_a0e7_1c832c066723" comment="milleleaf node f3a74626-b197-5192-a0e7-1c832c066723">Production!$F$35</definedName>
    <definedName name="ox_f3aa9b32_61e2_516a_a90b_6918d86f89e8" comment="milleleaf node f3aa9b32-61e2-516a-a90b-6918d86f89e8">'Heat map article'!$Y$121</definedName>
    <definedName name="ox_f3ade73d_5555_5d28_a367_81a3cd470c83" comment="milleleaf node f3ade73d-5555-5d28-a367-81a3cd470c83">'Use Phase'!$O$155</definedName>
    <definedName name="ox_f3aef788_09d7_5a9b_9ed9_4543e96f06d1" comment="milleleaf node f3aef788-09d7-5a9b-9ed9-4543e96f06d1">'Use Phase'!$U$244</definedName>
    <definedName name="ox_f3af98bc_454d_5254_b69f_5332ff7a4bdb" comment="milleleaf node f3af98bc-454d-5254-b69f-5332ff7a4bdb">Production!$AL$205</definedName>
    <definedName name="ox_f3b17403_fe38_5589_b71a_2cdc00c54621" comment="milleleaf node f3b17403-fe38-5589-b71a-2cdc00c54621">'Use Phase_Grid'!$R$109</definedName>
    <definedName name="ox_f3b1ac1b_79eb_57b8_9850_f8194a4feb42" comment="milleleaf node f3b1ac1b-79eb-57b8-9850-f8194a4feb42">'Heat map article'!$AJ$153</definedName>
    <definedName name="ox_f3b4a0b6_7ad8_5380_98dc_8b3556a9f41b" comment="milleleaf node f3b4a0b6-7ad8-5380-98dc-8b3556a9f41b">Resume_SensAnal!$AP$68</definedName>
    <definedName name="ox_f3bb6bb0_a77d_5a90_ae32_846d538e2aef" comment="milleleaf node f3bb6bb0-a77d-5a90-ae32-846d538e2aef">'Heat map article'!$M$135</definedName>
    <definedName name="ox_f3bddd26_9702_51e3_890c_4826e81c04ba" comment="milleleaf node f3bddd26-9702-51e3-890c-4826e81c04ba">Production!$S$75</definedName>
    <definedName name="ox_f3be4050_e6f4_57f4_9a4f_81e07eec069c" comment="milleleaf node f3be4050-e6f4-57f4-9a4f-81e07eec069c">Recycling!$R$116</definedName>
    <definedName name="ox_f3c23094_f671_5780_8538_407da8c981f9" comment="milleleaf node f3c23094-f671-5780-8538-407da8c981f9">Recycling!$BL$103</definedName>
    <definedName name="ox_f3c43052_d894_5a51_9f4a_384e9593f03e" comment="milleleaf node f3c43052-d894-5a51-9f4a-384e9593f03e">Production!$N$173</definedName>
    <definedName name="ox_f3c4aeb6_53d1_5518_81c8_f0dd24196901" comment="milleleaf node f3c4aeb6-53d1-5518-81c8-f0dd24196901">Production!$AL$50</definedName>
    <definedName name="ox_f3c6ef5b_b823_57f7_af08_8c9a4a7ac7c7" comment="milleleaf node f3c6ef5b-b823-57f7-af08-8c9a4a7ac7c7">Recycling!$AW$108</definedName>
    <definedName name="ox_f3cbd9e7_b57a_54cb_b4d2_0357707e83a2" comment="milleleaf node f3cbd9e7-b57a-54cb-b4d2-0357707e83a2">Recycling!$AS$297</definedName>
    <definedName name="ox_f3cdbe81_0b12_58a6_9a2e_167b03d69872" comment="milleleaf node f3cdbe81-0b12-58a6-9a2e-167b03d69872">'Use Phase_Grid'!$L$76</definedName>
    <definedName name="ox_f3cf1a6d_e6a5_5c85_8f33_414919b64bb8" comment="milleleaf node f3cf1a6d-e6a5-5c85-8f33-414919b64bb8">'Use Phase'!$AI$201</definedName>
    <definedName name="ox_f3d80a48_36da_5019_bf75_b6f1719dbda3" comment="milleleaf node f3d80a48-36da-5019-bf75-b6f1719dbda3">'Use Phase'!$W$339</definedName>
    <definedName name="ox_f3d84c9c_d189_5868_b2ad_f5e6e543a3fe" comment="milleleaf node f3d84c9c-d189-5868-b2ad-f5e6e543a3fe">Resume_SensAnal!$AD$104</definedName>
    <definedName name="ox_f3dbe85a_5e9c_586c_906d_e38b818e6adb" comment="milleleaf node f3dbe85a-5e9c-586c-906d-e38b818e6adb">Production!$BF$150</definedName>
    <definedName name="ox_f3e0e6f4_a291_5154_aa41_d1476f4b374f" comment="milleleaf node f3e0e6f4-a291-5154-aa41-d1476f4b374f">'Heat map article'!$V$136</definedName>
    <definedName name="ox_f3e0f0ae_9a4f_5763_baa1_5d399a93364c" comment="milleleaf node f3e0f0ae-9a4f-5763-baa1-5d399a93364c">Production!$Z$151</definedName>
    <definedName name="ox_f3e3e7ff_c1e4_5d64_967a_c9cb7b44b122" comment="milleleaf node f3e3e7ff-c1e4-5d64-967a-c9cb7b44b122">'Use Phase_Grid'!$O$123</definedName>
    <definedName name="ox_f3e502f4_0818_5a2c_8974_b04472fb7743" comment="milleleaf node f3e502f4-0818-5a2c-8974-b04472fb7743">'Use Phase_Grid'!$M$41</definedName>
    <definedName name="ox_f3e51d6f_3f1b_5b94_b565_b1f04874f15f" comment="milleleaf node f3e51d6f-3f1b-5b94-b565-b1f04874f15f">'Use Phase_Grid'!$R$9</definedName>
    <definedName name="ox_f3e56813_f81f_5a80_bb85_1ce5b63de668" comment="milleleaf node f3e56813-f81f-5a80-bb85-1ce5b63de668">Recycling!$AF$179</definedName>
    <definedName name="ox_f3e77f5e_9d07_5619_bd7f_49f7edc87190" comment="milleleaf node f3e77f5e-9d07-5619-bd7f-49f7edc87190">'Use Phase'!$W$146</definedName>
    <definedName name="ox_f3e7a798_e938_576f_bb77_4593311dbb48" comment="milleleaf node f3e7a798-e938-576f-bb77-4593311dbb48">'Use Phase_Grid'!$M$22</definedName>
    <definedName name="ox_f3ea1cf1_b5e2_55e4_a1e4_d90bc695c3cb" comment="milleleaf node f3ea1cf1-b5e2-55e4-a1e4-d90bc695c3cb">'Use Phase'!$K$36</definedName>
    <definedName name="ox_f3ec7bc6_b2d5_568b_a181_01c552db3561" comment="milleleaf node f3ec7bc6-b2d5-568b-a181-01c552db3561">Recycling!$V$152</definedName>
    <definedName name="ox_f3ed025c_dc26_5fc3_807a_407108e3bfe0" comment="milleleaf node f3ed025c-dc26-5fc3-807a-407108e3bfe0">'Use Phase'!$J$290</definedName>
    <definedName name="ox_f3eff6f4_26d8_5686_8756_a4f9744a9c47" comment="milleleaf node f3eff6f4-26d8-5686-8756-a4f9744a9c47">Recycling!$AL$161</definedName>
    <definedName name="ox_f3f5a2a5_0454_541c_a7ea_fa16477d76de" comment="milleleaf node f3f5a2a5-0454-541c-a7ea-fa16477d76de">Production!$J$87</definedName>
    <definedName name="ox_f3f5ef80_3e4a_5779_8866_52553720a8a6" comment="milleleaf node f3f5ef80-3e4a-5779-8866-52553720a8a6">Graphs!$H$32</definedName>
    <definedName name="ox_f3f73c74_ce75_5fd6_a4ff_c574e8a06a0a" comment="milleleaf node f3f73c74-ce75-5fd6-a4ff-c574e8a06a0a">'Heat map article'!$I$66</definedName>
    <definedName name="ox_f3fd4cd6_025b_5900_8657_d9df666d942c" comment="milleleaf node f3fd4cd6-025b-5900-8657-d9df666d942c">Recycling!$AV$106</definedName>
    <definedName name="ox_f3ffdb43_60be_505b_b8bf_e76dbfb7baff" comment="milleleaf node f3ffdb43-60be-505b-b8bf-e76dbfb7baff">Recycling!$S$147</definedName>
    <definedName name="ox_f401729d_885c_58a2_9a17_3b6f10097a4c" comment="milleleaf node f401729d-885c-58a2-9a17-3b6f10097a4c">'Use Phase'!$S$352</definedName>
    <definedName name="ox_f4027f28_8e68_55ab_a9f1_51e5c64551e5" comment="milleleaf node f4027f28-8e68-55ab-a9f1-51e5c64551e5">'Use Phase'!$M$117</definedName>
    <definedName name="ox_f4043d89_9c08_5c61_8fb4_1e4b21459154" comment="milleleaf node f4043d89-9c08-5c61-8fb4-1e4b21459154">'Heat map article'!$H$130</definedName>
    <definedName name="ox_f40512eb_ab9d_599f_a40b_f38827d1d5cb" comment="milleleaf node f40512eb-ab9d-599f-a40b-f38827d1d5cb">'Use Phase'!$S$286</definedName>
    <definedName name="ox_f4093dba_7037_56b1_b56d_a49187f5f978" comment="milleleaf node f4093dba-7037-56b1-b56d-a49187f5f978">'Use Phase'!$Q$157</definedName>
    <definedName name="ox_f40b7fbf_d5de_5de6_aa70_00f472566265" comment="milleleaf node f40b7fbf-d5de-5de6-aa70-00f472566265">Resume_SensAnal!$AI$34</definedName>
    <definedName name="ox_f40c7892_5e79_5170_8069_cde89abb5362" comment="milleleaf node f40c7892-5e79-5170-8069-cde89abb5362">'Use Phase_Grid'!$U$176</definedName>
    <definedName name="ox_f40d3de6_280d_53d4_b91a_97734fdf5a09" comment="milleleaf node f40d3de6-280d-53d4-b91a-97734fdf5a09">Resume_SensAnal!$AD$78</definedName>
    <definedName name="ox_f40f6c7d_7c0e_5e19_9063_9eb621a57005" comment="milleleaf node f40f6c7d-7c0e-5e19-9063-9eb621a57005">Recycling!$BQ$318</definedName>
    <definedName name="ox_f4107d70_99a9_5e40_8773_3273eb83ae06" comment="milleleaf node f4107d70-99a9-5e40-8773-3273eb83ae06">'Use Phase'!$M$58</definedName>
    <definedName name="ox_f415078d_b37c_5e19_9ec2_79df374667de" comment="milleleaf node f415078d-b37c-5e19-9ec2-79df374667de">Recycling!$BP$129</definedName>
    <definedName name="ox_f41d78c2_ae44_5fa6_8bc4_9b5ead071737" comment="milleleaf node f41d78c2-ae44-5fa6-8bc4-9b5ead071737">'Heat map article'!$AG$57</definedName>
    <definedName name="ox_f4209b0b_1424_5b4c_840d_53c5e348c058" comment="milleleaf node f4209b0b-1424-5b4c-840d-53c5e348c058">Recycling!$AO$149</definedName>
    <definedName name="ox_f42cc3db_9269_50dc_9f77_ed6d5e585d61" comment="milleleaf node f42cc3db-9269-50dc-9f77-ed6d5e585d61">Production!$H$92</definedName>
    <definedName name="ox_f42da712_2aa6_540c_b8c5_ac6a9fdc7f2c" comment="milleleaf node f42da712-2aa6-540c-b8c5-ac6a9fdc7f2c">'Heat map article'!$D$22</definedName>
    <definedName name="ox_f43096f9_3e0b_5162_aa4a_c2da7c3ec132" comment="milleleaf node f43096f9-3e0b-5162-aa4a-c2da7c3ec132">'Heat map article'!$AD$41</definedName>
    <definedName name="ox_f431aea6_9a51_58fb_9eeb_626c104fef5e" comment="milleleaf node f431aea6-9a51-58fb-9eeb-626c104fef5e">'Heat map article'!$BB$41</definedName>
    <definedName name="ox_f4333b4a_5585_5549_87c9_fcca314b27f2" comment="milleleaf node f4333b4a-5585-5549-87c9-fcca314b27f2">Recycling!$L$128</definedName>
    <definedName name="ox_f4360c6d_6ea2_572f_a72d_c5b8add0ae85" comment="milleleaf node f4360c6d-6ea2-572f-a72d-c5b8add0ae85">Recycling!$V$117</definedName>
    <definedName name="ox_f43b8a70_f52f_5618_93be_3107703aca22" comment="milleleaf node f43b8a70-f52f-5618-93be-3107703aca22">Resume_SensAnal!$AQ$116</definedName>
    <definedName name="ox_f43cf734_8812_55c9_afb2_f0e7e98161d7" comment="milleleaf node f43cf734-8812-55c9-afb2-f0e7e98161d7">Recycling!$AB$167</definedName>
    <definedName name="ox_f4442cb5_9646_5ca9_877c_76bc111b525e" comment="milleleaf node f4442cb5-9646-5ca9-877c-76bc111b525e">'Heat map article'!$U$63</definedName>
    <definedName name="ox_f447c71e_4931_5b1d_99b2_7d39f1b502b3" comment="milleleaf node f447c71e-4931-5b1d-99b2-7d39f1b502b3">'Use Phase'!$L$96</definedName>
    <definedName name="ox_f44a8cf5_43fd_52b4_94d8_13bc03b82252" comment="milleleaf node f44a8cf5-43fd-52b4-94d8-13bc03b82252">Resume_SensAnal!$M$97</definedName>
    <definedName name="ox_f44da912_0903_5904_82ef_17fdc54371e1" comment="milleleaf node f44da912-0903-5904-82ef-17fdc54371e1">'Use Phase'!$AK$178</definedName>
    <definedName name="ox_f44e6d2a_5a81_5bd5_8144_bab640664a77" comment="milleleaf node f44e6d2a-5a81-5bd5-8144-bab640664a77">Resume_SensAnal!$O$63</definedName>
    <definedName name="ox_f4523967_a322_5bb6_9ab5_d9cb1bc17087" comment="milleleaf node f4523967-a322-5bb6-9ab5-d9cb1bc17087">Graphs!$C$25</definedName>
    <definedName name="ox_f45256ae_ed46_5881_b350_05a56598f284" comment="milleleaf node f45256ae-ed46-5881-b350-05a56598f284">Production!$AV$182</definedName>
    <definedName name="ox_f4571b41_faeb_5808_a4e3_8eb713ce31d7" comment="milleleaf node f4571b41-faeb-5808-a4e3-8eb713ce31d7">'Use Phase'!$T$179</definedName>
    <definedName name="ox_f45f9d3b_c4b7_5085_80b3_67752d59b5f8" comment="milleleaf node f45f9d3b-c4b7-5085-80b3-67752d59b5f8">Resume_SensAnal!$G$79</definedName>
    <definedName name="ox_f4619405_c63c_55ef_a9c8_399740c8207c" comment="milleleaf node f4619405-c63c-55ef-a9c8-399740c8207c">Recycling!$AW$112</definedName>
    <definedName name="ox_f467b6cf_309a_5bb7_a5d6_db1656bd3cbf" comment="milleleaf node f467b6cf-309a-5bb7-a5d6-db1656bd3cbf">'Use Phase'!$M$155</definedName>
    <definedName name="ox_f46b17f5_00da_5def_bc46_c3b60005d83b" comment="milleleaf node f46b17f5-00da-5def-bc46-c3b60005d83b">Resume_SensAnal!$AB$72</definedName>
    <definedName name="ox_f46d8b30_f8cb_5ca5_ad80_2a159e83ee84" comment="milleleaf node f46d8b30-f8cb-5ca5-ad80-2a159e83ee84">Resume_SensAnal!$R$215</definedName>
    <definedName name="ox_f46de9d1_7d79_5c8b_86c3_a35cfc6edbe6" comment="milleleaf node f46de9d1-7d79-5c8b-86c3-a35cfc6edbe6">'Use Phase'!$AF$194</definedName>
    <definedName name="ox_f4750435_3199_5d9f_afd2_31e76f92105d" comment="milleleaf node f4750435-3199-5d9f-afd2-31e76f92105d">Recycling!$BP$136</definedName>
    <definedName name="ox_f475810a_e44a_58db_970e_35c0e8b60181" comment="milleleaf node f475810a-e44a-58db-970e-35c0e8b60181">Production!$BO$148</definedName>
    <definedName name="ox_f477f1e9_5803_5926_ad3f_496533e801ed" comment="milleleaf node f477f1e9-5803-5926-ad3f-496533e801ed">Resume_SensAnal!$H$140</definedName>
    <definedName name="ox_f479eabc_9453_574c_a6de_278a3e07b570" comment="milleleaf node f479eabc-9453-574c-a6de-278a3e07b570">Resume_SensAnal!$J$43</definedName>
    <definedName name="ox_f47b8807_ced2_5ad8_9f42_51e610c3389a" comment="milleleaf node f47b8807-ced2-5ad8-9f42-51e610c3389a">Resume_SensAnal!$S$194</definedName>
    <definedName name="ox_f47c1798_b097_5b18_8605_b521a44adb76" comment="milleleaf node f47c1798-b097-5b18-8605-b521a44adb76">'Heat map article'!$P$29</definedName>
    <definedName name="ox_f47c3b66_b412_5423_b8e9_9ab8cc6f8658" comment="milleleaf node f47c3b66-b412-5423-b8e9-9ab8cc6f8658">Recycling!$I$177</definedName>
    <definedName name="ox_f483aee9_91a2_5701_91a4_71cbc9d109b9" comment="milleleaf node f483aee9-91a2-5701-91a4-71cbc9d109b9">'Heat map article'!$M$82</definedName>
    <definedName name="ox_f4845339_0843_5afa_85b8_7cf8ad8f83a9" comment="milleleaf node f4845339-0843-5afa-85b8-7cf8ad8f83a9">Resume_SensAnal!$N$150</definedName>
    <definedName name="ox_f4850a7c_b55c_5db3_b5de_4e05e1e21adb" comment="milleleaf node f4850a7c-b55c-5db3-b5de-4e05e1e21adb">'Use Phase'!$AH$195</definedName>
    <definedName name="ox_f48adf82_b881_5f39_b9bf_9751bcc10b28" comment="milleleaf node f48adf82-b881-5f39-b9bf-9751bcc10b28">Resume_SensAnal!$R$51</definedName>
    <definedName name="ox_f48c231a_14a9_5085_9b95_07bcf308dda8" comment="milleleaf node f48c231a-14a9-5085-9b95-07bcf308dda8">Resume_SensAnal!$AL$34</definedName>
    <definedName name="ox_f48c5ea7_dc16_5bcd_9e7b_46a35e579ff5" comment="milleleaf node f48c5ea7-dc16-5bcd-9e7b-46a35e579ff5">'Heat map article'!$W$60</definedName>
    <definedName name="ox_f48dad37_c864_50c5_8dde_d02ca07ac478" comment="milleleaf node f48dad37-c864-50c5-8dde-d02ca07ac478">'Heat map article'!$AG$84</definedName>
    <definedName name="ox_f48fdb4a_63d4_5da5_b784_99670f9691be" comment="milleleaf node f48fdb4a-63d4-5da5-b784-99670f9691be">Production!$AT$219</definedName>
    <definedName name="ox_f4954abc_a0eb_5594_a676_3630bdb78e6e" comment="milleleaf node f4954abc-a0eb-5594-a676-3630bdb78e6e">'Use Phase'!$M$95</definedName>
    <definedName name="ox_f495f7b9_efe5_5b12_97e2_72147b8aab73" comment="milleleaf node f495f7b9-efe5-5b12-97e2-72147b8aab73">'Use Phase'!$K$370</definedName>
    <definedName name="ox_f497b4dc_7af6_5dc2_87b4_cbc2f1687409" comment="milleleaf node f497b4dc-7af6-5dc2-87b4-cbc2f1687409">'Use Phase'!$R$329</definedName>
    <definedName name="ox_f49ad802_62d8_505e_8aaf_bd0c5202e66a" comment="milleleaf node f49ad802-62d8-505e-8aaf-bd0c5202e66a">'Use Phase'!$R$199</definedName>
    <definedName name="ox_f49bcfe1_9d13_5682_af72_b6fc452f067d" comment="milleleaf node f49bcfe1-9d13-5682-af72-b6fc452f067d">'Heat map article'!$AN$27</definedName>
    <definedName name="ox_f49c55aa_8489_5aca_a36e_ce000bdd24dd" comment="milleleaf node f49c55aa-8489-5aca-a36e-ce000bdd24dd">'Use Phase'!$AG$236</definedName>
    <definedName name="ox_f49d6935_d600_59ed_81a8_4c85ba2bc920" comment="milleleaf node f49d6935-d600-59ed-81a8-4c85ba2bc920">'Heat map article'!$D$126</definedName>
    <definedName name="ox_f49fbd5a_f1bd_58ea_a4ef_68fb618f4399" comment="milleleaf node f49fbd5a-f1bd-58ea-a4ef-68fb618f4399">'Use Phase'!$L$300</definedName>
    <definedName name="ox_f4a3710a_b703_5779_86af_b437da782b93" comment="milleleaf node f4a3710a-b703-5779-86af-b437da782b93">Graphs!$O$59</definedName>
    <definedName name="ox_f4a4ca28_821e_569d_bbe4_9b88ce6dd358" comment="milleleaf node f4a4ca28-821e-569d-bbe4-9b88ce6dd358">'Heat map article'!$Z$73</definedName>
    <definedName name="ox_f4aef40c_ffb3_51a3_9718_eab0ac049f98" comment="milleleaf node f4aef40c-ffb3-51a3-9718-eab0ac049f98">Graphs!$E$25</definedName>
    <definedName name="ox_f4b0e2d2_0e2b_5721_b86c_67e2a0d8c2ce" comment="milleleaf node f4b0e2d2-0e2b-5721-b86c-67e2a0d8c2ce">Recycling!$AT$332</definedName>
    <definedName name="ox_f4b0f0cc_379a_5547_a0d9_59a43f7f74f1" comment="milleleaf node f4b0f0cc-379a-5547-a0d9-59a43f7f74f1">'Use Phase'!$P$193</definedName>
    <definedName name="ox_f4b10838_c5ea_51fa_8fda_5f2b9238a9ec" comment="milleleaf node f4b10838-c5ea-51fa-8fda-5f2b9238a9ec">'Heat map article'!$AN$23</definedName>
    <definedName name="ox_f4b55211_2f5e_5c10_92bf_64ccadd6c620" comment="milleleaf node f4b55211-2f5e-5c10-92bf-64ccadd6c620">Resume_SensAnal!$P$8</definedName>
    <definedName name="ox_f4b7dd5c_6a47_5964_b099_54c9fcd7b0e1" comment="milleleaf node f4b7dd5c-6a47-5964-b099-54c9fcd7b0e1">Production!$O$189</definedName>
    <definedName name="ox_f4b9b3a7_04e9_57a7_a1fb_23e63e15a265" comment="milleleaf node f4b9b3a7-04e9-57a7-a1fb-23e63e15a265">'Use Phase'!$Q$280</definedName>
    <definedName name="ox_f4bb43ed_d09d_5c45_9109_e4a0afb7a7b7" comment="milleleaf node f4bb43ed-d09d-5c45-9109-e4a0afb7a7b7">'Use Phase'!$AK$215</definedName>
    <definedName name="ox_f4bc30f8_e5b7_5e4a_ac55_6ef0dbb7822f" comment="milleleaf node f4bc30f8-e5b7-5e4a-ac55-6ef0dbb7822f">'Heat map article'!$O$81</definedName>
    <definedName name="ox_f4c4201f_bceb_5580_9ff0_d2b9af059bdb" comment="milleleaf node f4c4201f-bceb-5580-9ff0-d2b9af059bdb">Resume_SensAnal!$O$209</definedName>
    <definedName name="ox_f4c67780_6a81_55a0_beaf_038ffeab80ac" comment="milleleaf node f4c67780-6a81-55a0-beaf-038ffeab80ac">Graphs!$P$22</definedName>
    <definedName name="ox_f4c7b042_c420_5b1d_b217_58b03ae288a7" comment="milleleaf node f4c7b042-c420-5b1d-b217-58b03ae288a7">Graphs!$L$44</definedName>
    <definedName name="ox_f4cd6c7b_004e_568d_bc54_903ada91f03d" comment="milleleaf node f4cd6c7b-004e-568d-bc54-903ada91f03d">Production!$I$19</definedName>
    <definedName name="ox_f4cfea18_27c5_5f20_b88e_e8a8b5de0b43" comment="milleleaf node f4cfea18-27c5-5f20-b88e-e8a8b5de0b43">'Heat map article'!$E$148</definedName>
    <definedName name="ox_f4d2d9d1_595b_5b6d_bf8d_34abd543cff2" comment="milleleaf node f4d2d9d1-595b-5b6d-bf8d-34abd543cff2">'Use Phase'!$AJ$189</definedName>
    <definedName name="ox_f4d4d309_7487_5049_864b_0ef131973e82" comment="milleleaf node f4d4d309-7487-5049-864b-0ef131973e82">Production!$G$90</definedName>
    <definedName name="ox_f4d533de_67a6_5989_a948_2d0311d7af18" comment="milleleaf node f4d533de-67a6-5989-a948-2d0311d7af18">Resume_SensAnal!$K$133</definedName>
    <definedName name="ox_f4d8b11a_7ff4_5ad4_8a60_21968f170b3b" comment="milleleaf node f4d8b11a-7ff4-5ad4-8a60-21968f170b3b">Recycling!$BH$105</definedName>
    <definedName name="ox_f4e12e40_665e_55f6_84db_06436843856c" comment="milleleaf node f4e12e40-665e-55f6-84db-06436843856c">'Use Phase'!$W$222</definedName>
    <definedName name="ox_f4e1a774_57d5_5012_83e3_687b99781842" comment="milleleaf node f4e1a774-57d5-5012-83e3-687b99781842">'Use Phase'!$T$264</definedName>
    <definedName name="ox_f4e24a71_c45c_5458_9ff7_ea8a68bb59be" comment="milleleaf node f4e24a71-c45c-5458-9ff7-ea8a68bb59be">'Use Phase_Grid'!$P$36</definedName>
    <definedName name="ox_f4e259b2_4eec_5fbe_89ab_2e83ffc2936a" comment="milleleaf node f4e259b2-4eec-5fbe-89ab-2e83ffc2936a">'Use Phase_Grid'!$P$235</definedName>
    <definedName name="ox_f4eb3bd3_7f7c_5fbf_bbbc_0b86f4f671a6" comment="milleleaf node f4eb3bd3-7f7c-5fbf-bbbc-0b86f4f671a6">'Heat map article'!$X$95</definedName>
    <definedName name="ox_f4eb874d_ff4b_51fd_b3d3_a7095f1034f5" comment="milleleaf node f4eb874d-ff4b-51fd-b3d3-a7095f1034f5">Resume_SensAnal!$K$157</definedName>
    <definedName name="ox_f4eedadf_6d16_5e8a_a746_2860080af062" comment="milleleaf node f4eedadf-6d16-5e8a-a746-2860080af062">'Use Phase_Grid'!$S$151</definedName>
    <definedName name="ox_f4f0bf39_0415_532d_86f3_124c909a12b5" comment="milleleaf node f4f0bf39-0415-532d-86f3-124c909a12b5">Graphs!$F$64</definedName>
    <definedName name="ox_f4f27fd8_096a_59f2_8b11_95512593eb00" comment="milleleaf node f4f27fd8-096a-59f2-8b11-95512593eb00">Resume_SensAnal!$L$189</definedName>
    <definedName name="ox_f4f45a46_9127_5323_b731_665f9421bf2d" comment="milleleaf node f4f45a46-9127-5323-b731-665f9421bf2d">Resume_SensAnal!$AQ$112</definedName>
    <definedName name="ox_f4f792db_174a_5fe7_948b_82500e6fca93" comment="milleleaf node f4f792db-174a-5fe7-948b-82500e6fca93">'Use Phase'!$AI$240</definedName>
    <definedName name="ox_f4f808e7_2306_57c2_9c3e_b9d680fd0a64" comment="milleleaf node f4f808e7-2306-57c2-9c3e-b9d680fd0a64">'Heat map article'!$M$84</definedName>
    <definedName name="ox_f4f8de7c_6293_5bf7_ad1b_6f54621bc899" comment="milleleaf node f4f8de7c-6293-5bf7-ad1b-6f54621bc899">Production!$AU$203</definedName>
    <definedName name="ox_f4f91d8f_6590_5606_b88d_b8cb56479a87" comment="milleleaf node f4f91d8f-6590-5606-b88d-b8cb56479a87">'Use Phase'!$R$59</definedName>
    <definedName name="ox_f4fa5705_a24f_5580_baf0_4899cdd17a4e" comment="milleleaf node f4fa5705-a24f-5580-baf0-4899cdd17a4e">'Heat map article'!$G$112</definedName>
    <definedName name="ox_f4fd5bed_10a7_5f12_afce_64f62d8a0683" comment="milleleaf node f4fd5bed-10a7-5f12-afce-64f62d8a0683">Resume_SensAnal!$AN$76</definedName>
    <definedName name="ox_f509eac9_e93d_5b67_9a8c_91bacbf78441" comment="milleleaf node f509eac9-e93d-5b67-9a8c-91bacbf78441">Recycling!$AS$92</definedName>
    <definedName name="ox_f50a4774_c50b_58e7_bdb5_5e272a4ad78c" comment="milleleaf node f50a4774-c50b-58e7-bdb5-5e272a4ad78c">Resume_SensAnal!$AP$113</definedName>
    <definedName name="ox_f50b4a34_d63e_5108_9eab_550d7be5b7b4" comment="milleleaf node f50b4a34-d63e-5108-9eab-550d7be5b7b4">'Heat map article'!$H$65</definedName>
    <definedName name="ox_f50c2133_4c2c_59a4_b83c_110a659aaf68" comment="milleleaf node f50c2133-4c2c-59a4-b83c-110a659aaf68">Recycling!$AV$15</definedName>
    <definedName name="ox_f51090ac_7d75_53d6_a3b5_4526236cf3e0" comment="milleleaf node f51090ac-7d75-53d6-a3b5-4526236cf3e0">Resume_SensAnal!$H$69</definedName>
    <definedName name="ox_f51264d9_110a_5f0e_9db3_11f882191c3a" comment="milleleaf node f51264d9-110a-5f0e-9db3-11f882191c3a">Resume_SensAnal!$D$195</definedName>
    <definedName name="ox_f512d6bc_f700_5bb4_b652_98326125f47a" comment="milleleaf node f512d6bc-f700-5bb4-b652-98326125f47a">Production!$AF$142</definedName>
    <definedName name="ox_f515aaa4_8ce6_519f_bffe_d62c01223b01" comment="milleleaf node f515aaa4-8ce6-519f-bffe-d62c01223b01">'Heat map article'!$N$58</definedName>
    <definedName name="ox_f517ec73_bdb7_5556_b6c5_71eecd4f9093" comment="milleleaf node f517ec73-bdb7-5556-b6c5-71eecd4f9093">'Heat map article'!$AJ$87</definedName>
    <definedName name="ox_f51bdfb6_25cd_54f9_a685_7430e1b325f0" comment="milleleaf node f51bdfb6-25cd-54f9-a685-7430e1b325f0">'Use Phase'!$L$251</definedName>
    <definedName name="ox_f51cbc96_9155_560c_84fb_95985b634171" comment="milleleaf node f51cbc96-9155-560c-84fb-95985b634171">Production!$I$59</definedName>
    <definedName name="ox_f51ef140_7594_5074_b644_5e15c0ba8c44" comment="milleleaf node f51ef140-7594-5074-b644-5e15c0ba8c44">'Use Phase_Grid'!$P$195</definedName>
    <definedName name="ox_f51fe282_5df9_5f1d_9e28_aa7518f86972" comment="milleleaf node f51fe282-5df9-5f1d-9e28-aa7518f86972">Recycling!$O$92</definedName>
    <definedName name="ox_f5216cbd_8cd0_510f_a531_356d9ecce143" comment="milleleaf node f5216cbd-8cd0-510f-a531-356d9ecce143">Graphs!$P$57</definedName>
    <definedName name="ox_f522060d_1c6c_5f06_a257_9ba67cf42ffd" comment="milleleaf node f522060d-1c6c-5f06-a257-9ba67cf42ffd">'Use Phase'!$K$59</definedName>
    <definedName name="ox_f527be6a_74ca_551a_a82c_3c8417b10e2b" comment="milleleaf node f527be6a-74ca-551a-a82c-3c8417b10e2b">'Use Phase'!$Q$75</definedName>
    <definedName name="ox_f5322923_a50a_5b62_a34b_c8cfc8f1b6db" comment="milleleaf node f5322923-a50a-5b62-a34b-c8cfc8f1b6db">Resume_SensAnal!$X$192</definedName>
    <definedName name="ox_f533425d_6205_583a_bb95_d9c402498a98" comment="milleleaf node f533425d-6205-583a-bb95-d9c402498a98">'Use Phase'!$W$228</definedName>
    <definedName name="ox_f53942fb_bda2_5ab8_a925_c09897adc2b7" comment="milleleaf node f53942fb-bda2-5ab8-a925-c09897adc2b7">Resume_SensAnal!$T$65</definedName>
    <definedName name="ox_f54007a8_84d2_5050_a9b7_830aa5769e00" comment="milleleaf node f54007a8-84d2-5050-a9b7-830aa5769e00">Graphs!$H$34</definedName>
    <definedName name="ox_f5412047_7e62_52c0_8125_48f8b3d4611f" comment="milleleaf node f5412047-7e62-52c0-8125-48f8b3d4611f">'Use Phase_Grid'!$M$178</definedName>
    <definedName name="ox_f5420473_ec71_59ce_9c27_90af4fc8767b" comment="milleleaf node f5420473-ec71-59ce-9c27-90af4fc8767b">Recycling!$BP$297</definedName>
    <definedName name="ox_f5463ba8_df5f_5b59_aea3_7a2c4459abdd" comment="milleleaf node f5463ba8-df5f-5b59-aea3-7a2c4459abdd">'Use Phase'!$AF$246</definedName>
    <definedName name="ox_f548af39_3163_52d2_9de6_70a181ebaf2a" comment="milleleaf node f548af39-3163-52d2-9de6-70a181ebaf2a">'Use Phase'!$AG$269</definedName>
    <definedName name="ox_f54fd7ce_09a5_5b95_9d80_db481ceb5f7a" comment="milleleaf node f54fd7ce-09a5-5b95-9d80-db481ceb5f7a">Resume_SensAnal!$AL$64</definedName>
    <definedName name="ox_f550188d_062f_5ee4_92e4_c5f8d6f70c89" comment="milleleaf node f550188d-062f-5ee4-92e4-c5f8d6f70c89">'Heat map article'!$R$67</definedName>
    <definedName name="ox_f5518a77_b808_5104_a04d_6a1b0d4458eb" comment="milleleaf node f5518a77-b808-5104-a04d-6a1b0d4458eb">Production!$P$90</definedName>
    <definedName name="ox_f551cc1c_d3ee_5b5d_ba4d_6b6e5fbd8632" comment="milleleaf node f551cc1c-d3ee-5b5d-ba4d-6b6e5fbd8632">Resume_SensAnal!$AQ$94</definedName>
    <definedName name="ox_f55a02da_a25f_5739_a10c_4fb3b2e02b2e" comment="milleleaf node f55a02da-a25f-5739-a10c-4fb3b2e02b2e">'Heat map article'!$U$137</definedName>
    <definedName name="ox_f55bd282_679d_5f4f_8289_05b90bb48ae5" comment="milleleaf node f55bd282-679d-5f4f-8289-05b90bb48ae5">Recycling!$AB$166</definedName>
    <definedName name="ox_f55c169a_6497_5afc_8cfd_134da433b14a" comment="milleleaf node f55c169a-6497-5afc-8cfd-134da433b14a">Production!$BJ$18</definedName>
    <definedName name="ox_f5603f20_9bab_5a15_b69c_7b65899e8105" comment="milleleaf node f5603f20-9bab-5a15-b69c-7b65899e8105">'Use Phase'!$AG$198</definedName>
    <definedName name="ox_f563a005_115f_5c0e_a70e_3c35bf46f94e" comment="milleleaf node f563a005-115f-5c0e-a70e-3c35bf46f94e">'Heat map article'!$I$110</definedName>
    <definedName name="ox_f565d6d6_44ce_5feb_904e_6ddc7338ff03" comment="milleleaf node f565d6d6-44ce-5feb-904e-6ddc7338ff03">Production!$D$37</definedName>
    <definedName name="ox_f5672553_84c4_5b5c_9b54_0bef6e412477" comment="milleleaf node f5672553-84c4-5b5c-9b54-0bef6e412477">Production!$AU$45</definedName>
    <definedName name="ox_f56a6ef0_9b09_5172_b6fe_adc07e7439d8" comment="milleleaf node f56a6ef0-9b09-5172-b6fe-adc07e7439d8">'Use Phase_Grid'!$O$50</definedName>
    <definedName name="ox_f56d0b99_46ad_5bdc_ac1a_ffd5988fff58" comment="milleleaf node f56d0b99-46ad-5bdc-ac1a-ffd5988fff58">Resume_SensAnal!$Q$163</definedName>
    <definedName name="ox_f576af2c_3f8a_5674_9957_80755e1a5da0" comment="milleleaf node f576af2c-3f8a-5674-9957-80755e1a5da0">Recycling!$CD$118</definedName>
    <definedName name="ox_f57b4e68_5ec4_51c7_860f_2944798a0ce3" comment="milleleaf node f57b4e68-5ec4-51c7-860f-2944798a0ce3">Production!$O$56</definedName>
    <definedName name="ox_f585029c_83d3_5727_8eb2_d1b75a60bd54" comment="milleleaf node f585029c-83d3-5727-8eb2-d1b75a60bd54">'Heat map article'!$W$144</definedName>
    <definedName name="ox_f58751cc_1849_5615_8b2c_e005a30ca3d3" comment="milleleaf node f58751cc-1849-5615-8b2c-e005a30ca3d3">Recycling!$H$176</definedName>
    <definedName name="ox_f588cd17_a25e_59f2_8a83_45238b8b97ca" comment="milleleaf node f588cd17-a25e-59f2-8a83-45238b8b97ca">Resume_SensAnal!$C$214</definedName>
    <definedName name="ox_f58fdd67_3ab4_5841_ae4b_a2b41f3aaf9b" comment="milleleaf node f58fdd67-3ab4-5841-ae4b-a2b41f3aaf9b">Resume_SensAnal!$E$100</definedName>
    <definedName name="ox_f593c442_68d4_5325_aba1_483b326b2e41" comment="milleleaf node f593c442-68d4-5325-aba1-483b326b2e41">'Use Phase'!$W$145</definedName>
    <definedName name="ox_f5940644_043c_5f7b_abd4_89e009336691" comment="milleleaf node f5940644-043c-5f7b-abd4-89e009336691">'Use Phase_Grid'!$L$149</definedName>
    <definedName name="ox_f59453db_d5d2_5757_adc6_98e26d8be0a7" comment="milleleaf node f59453db-d5d2-5757-adc6-98e26d8be0a7">'Heat map article'!$Z$104</definedName>
    <definedName name="ox_f595769c_503a_58da_9911_7bd441248c78" comment="milleleaf node f595769c-503a-58da-9911-7bd441248c78">Graphs!$L$25</definedName>
    <definedName name="ox_f5978a11_fc3b_5136_8a8d_7656ac5c892d" comment="milleleaf node f5978a11-fc3b-5136-8a8d-7656ac5c892d">'Use Phase_Grid'!$N$103</definedName>
    <definedName name="ox_f599a3cc_7959_5023_b56a_228fa70ee2b3" comment="milleleaf node f599a3cc-7959-5023-b56a-228fa70ee2b3">'Use Phase'!$V$280</definedName>
    <definedName name="ox_f59b829a_25a7_5d19_a381_7301df9a77c4" comment="milleleaf node f59b829a-25a7-5d19-a381-7301df9a77c4">Resume_SensAnal!$I$217</definedName>
    <definedName name="ox_f59c1e7a_5a6b_5add_b5da_0c72c2cd1386" comment="milleleaf node f59c1e7a-5a6b-5add-b5da-0c72c2cd1386">'Use Phase'!$S$198</definedName>
    <definedName name="ox_f59dacc6_2682_5d75_aaee_d7b28a58720f" comment="milleleaf node f59dacc6-2682-5d75-aaee-d7b28a58720f">'Heat map article'!$Y$128</definedName>
    <definedName name="ox_f5a1b460_f2dc_5ed1_882b_6c43a15dcef4" comment="milleleaf node f5a1b460-f2dc-5ed1-882b-6c43a15dcef4">'Heat map article'!$AA$57</definedName>
    <definedName name="ox_f5a76ea8_4383_5ead_b9a7_b871c3d0a2a7" comment="milleleaf node f5a76ea8-4383-5ead-b9a7-b871c3d0a2a7">Resume_SensAnal!$F$118</definedName>
    <definedName name="ox_f5a7ec00_1ea5_59b6_a883_29cdc3c14f43" comment="milleleaf node f5a7ec00-1ea5-59b6-a883-29cdc3c14f43">Production!$BG$16</definedName>
    <definedName name="ox_f5a9385d_990d_5c91_8581_76596a336602" comment="milleleaf node f5a9385d-990d-5c91-8581-76596a336602">Resume_SensAnal!$AL$36</definedName>
    <definedName name="ox_f5ab1537_d1a1_533c_b1e3_ae9aab92073c" comment="milleleaf node f5ab1537-d1a1-533c-b1e3-ae9aab92073c">'Use Phase'!$AJ$285</definedName>
    <definedName name="ox_f5adf6b9_70e6_5069_a34a_1a9874a4b3f6" comment="milleleaf node f5adf6b9-70e6-5069-a34a-1a9874a4b3f6">'Use Phase'!$S$155</definedName>
    <definedName name="ox_f5b28d85_4113_57f8_a0ee_5879c3c886b7" comment="milleleaf node f5b28d85-4113-57f8-a0ee-5879c3c886b7">'Use Phase'!$O$304</definedName>
    <definedName name="ox_f5b4f617_4b2a_5440_8661_010766db0291" comment="milleleaf node f5b4f617-4b2a-5440-8661-010766db0291">Resume_SensAnal!$F$119</definedName>
    <definedName name="ox_f5b54aa2_b5b6_54c2_b365_31f1df683267" comment="milleleaf node f5b54aa2-b5b6-54c2-b365-31f1df683267">Production!$BF$200</definedName>
    <definedName name="ox_f5bc9860_db99_5e10_92a3_f1a583a8e34d" comment="milleleaf node f5bc9860-db99-5e10-92a3-f1a583a8e34d">'Heat map article'!$Y$130</definedName>
    <definedName name="ox_f5c6ca6b_f269_5ed6_8451_e1fac4719461" comment="milleleaf node f5c6ca6b-f269-5ed6-8451-e1fac4719461">'Heat map article'!$U$105</definedName>
    <definedName name="ox_f5d32a2a_69c2_5328_88d3_2adb8859ccc7" comment="milleleaf node f5d32a2a-69c2-5328-88d3-2adb8859ccc7">Production!$AA$210</definedName>
    <definedName name="ox_f5d43bb3_c053_506b_903e_34a3cdbc92be" comment="milleleaf node f5d43bb3-c053-506b-903e-34a3cdbc92be">Recycling!$AX$297</definedName>
    <definedName name="ox_f5d61161_2dc3_5ab2_9904_d65c907ad302" comment="milleleaf node f5d61161-2dc3-5ab2-9904-d65c907ad302">Resume_SensAnal!$N$105</definedName>
    <definedName name="ox_f5da2ae4_4af7_5bc0_b432_7b1aaf95dc7e" comment="milleleaf node f5da2ae4-4af7-5bc0-b432-7b1aaf95dc7e">'Use Phase'!$AE$298</definedName>
    <definedName name="ox_f5db2c0d_fcbd_50b8_a132_112cd61e76dd" comment="milleleaf node f5db2c0d-fcbd-50b8-a132-112cd61e76dd">'Use Phase_Grid'!$W$222</definedName>
    <definedName name="ox_f5db3cf0_dc39_5016_b7e5_8562ed94bece" comment="milleleaf node f5db3cf0-dc39-5016-b7e5-8562ed94bece">Resume_SensAnal!$L$28</definedName>
    <definedName name="ox_f5df8169_ad34_5438_8c1b_c14b83672ad2" comment="milleleaf node f5df8169-ad34-5438-8c1b-c14b83672ad2">'Use Phase'!$AH$167</definedName>
    <definedName name="ox_f5e1abf7_0434_5df5_b3a6_4befce6e15d6" comment="milleleaf node f5e1abf7-0434-5df5-b3a6-4befce6e15d6">'Use Phase'!$S$172</definedName>
    <definedName name="ox_f5e6570c_7c28_5cc9_a106_df4836c0994f" comment="milleleaf node f5e6570c-7c28-5cc9-a106-df4836c0994f">'Heat map article'!$AH$116</definedName>
    <definedName name="ox_f5e787d7_dc06_5f5a_b4b2_bb028d7c4655" comment="milleleaf node f5e787d7-dc06-5f5a-b4b2-bb028d7c4655">'Use Phase'!$U$223</definedName>
    <definedName name="ox_f5eb7340_7d0d_5878_bd02_14b95d92f1ac" comment="milleleaf node f5eb7340-7d0d-5878-bd02-14b95d92f1ac">Resume_SensAnal!$W$17</definedName>
    <definedName name="ox_f5ebd1b9_7927_5037_a841_df6616279033" comment="milleleaf node f5ebd1b9-7927-5037-a841-df6616279033">'Use Phase'!$P$5</definedName>
    <definedName name="ox_f5ebe5a8_57f6_5058_b001_5e81999958bb" comment="milleleaf node f5ebe5a8-57f6-5058-b001-5e81999958bb">Production!$AV$6</definedName>
    <definedName name="ox_f5eeb5e4_a4e4_57f6_a68c_31bd7952a814" comment="milleleaf node f5eeb5e4-a4e4-57f6-a68c-31bd7952a814">'Use Phase_Grid'!$M$26</definedName>
    <definedName name="ox_f5f0f537_285f_51cf_839a_c3040a478bc8" comment="milleleaf node f5f0f537-285f-51cf-839a-c3040a478bc8">'Heat map article'!$H$84</definedName>
    <definedName name="ox_f5f4679d_7715_5b40_9833_f4f916dc5516" comment="milleleaf node f5f4679d-7715-5b40-9833-f4f916dc5516">'Use Phase'!$AD$294</definedName>
    <definedName name="ox_f5f7d58c_27d5_5f80_8243_5b4829a03d30" comment="milleleaf node f5f7d58c-27d5-5f80-8243-5b4829a03d30">Recycling!$K$116</definedName>
    <definedName name="ox_f5fb87ce_4d24_5c72_9b4e_01a09849f7b5" comment="milleleaf node f5fb87ce-4d24-5c72-9b4e-01a09849f7b5">'Use Phase'!$O$324</definedName>
    <definedName name="ox_f5fd2c0d_ef41_56c3_bb54_ae95f2aa686a" comment="milleleaf node f5fd2c0d-ef41-56c3-bb54-ae95f2aa686a">'Use Phase_Grid'!$L$251</definedName>
    <definedName name="ox_f5fd429c_a95a_5b87_9898_de659de790d7" comment="milleleaf node f5fd429c-a95a-5b87-9898-de659de790d7">'Use Phase'!$Q$396</definedName>
    <definedName name="ox_f6022df8_1abe_50f1_940d_c552d0deba42" comment="milleleaf node f6022df8-1abe-50f1-940d-c552d0deba42">'Use Phase_Grid'!$U$142</definedName>
    <definedName name="ox_f6042dbc_28cf_5d1b_897c_4c7f89f82eb5" comment="milleleaf node f6042dbc-28cf-5d1b-897c-4c7f89f82eb5">Recycling!$V$138</definedName>
    <definedName name="ox_f6075399_526b_5c47_8835_9c380180613f" comment="milleleaf node f6075399-526b-5c47-8835-9c380180613f">'Heat map article'!$AX$20</definedName>
    <definedName name="ox_f60b6aa5_6f51_55ee_ad36_6877a39512a7" comment="milleleaf node f60b6aa5-6f51-55ee-ad36-6877a39512a7">Resume_SensAnal!$J$170</definedName>
    <definedName name="ox_f60cdae7_e25f_5465_9922_4443dfd2bbba" comment="milleleaf node f60cdae7-e25f-5465-9922-4443dfd2bbba">'Use Phase_Grid'!$P$53</definedName>
    <definedName name="ox_f60dd7bd_9fe4_5e63_af93_a175e878b25f" comment="milleleaf node f60dd7bd-9fe4-5e63-af93-a175e878b25f">Resume_SensAnal!$D$38</definedName>
    <definedName name="ox_f615a005_df2f_56f5_ab4e_0693d91f8c3d" comment="milleleaf node f615a005-df2f-56f5-ab4e-0693d91f8c3d">'Heat map article'!$D$95</definedName>
    <definedName name="ox_f615ef02_e9fc_57a3_ab84_d8562d590466" comment="milleleaf node f615ef02-e9fc-57a3-ab84-d8562d590466">'Use Phase'!$M$345</definedName>
    <definedName name="ox_f61d63d9_be0b_5c63_ac77_24f31b998f4e" comment="milleleaf node f61d63d9-be0b-5c63-ac77-24f31b998f4e">'Use Phase'!$O$47</definedName>
    <definedName name="ox_f6224f81_b9b7_51df_859f_4e56bd7eff8d" comment="milleleaf node f6224f81-b9b7-51df-859f-4e56bd7eff8d">Production!$AI$4</definedName>
    <definedName name="ox_f622c48d_43dc_5d0f_a456_c2aaaa111e76" comment="milleleaf node f622c48d-43dc-5d0f-a456-c2aaaa111e76">Recycling!$AS$91</definedName>
    <definedName name="ox_f6250534_5d72_5c10_b36a_ce4f91f22ad8" comment="milleleaf node f6250534-5d72-5c10-b36a-ce4f91f22ad8">'Heat map article'!$AW$9</definedName>
    <definedName name="ox_f627287c_f78b_5532_b2e5_c2c5a5df45fd" comment="milleleaf node f627287c-f78b-5532-b2e5-c2c5a5df45fd">'Use Phase'!$N$115</definedName>
    <definedName name="ox_f628e452_5c8d_58c1_b0ac_cd3cdcd272ed" comment="milleleaf node f628e452-5c8d-58c1-b0ac-cd3cdcd272ed">'Use Phase'!$R$153</definedName>
    <definedName name="ox_f62a9cee_6ef3_52df_a164_42f23cd360de" comment="milleleaf node f62a9cee-6ef3-52df-a164-42f23cd360de">Resume_SensAnal!$V$205</definedName>
    <definedName name="ox_f62c0811_607e_57cd_9222_695b474248fe" comment="milleleaf node f62c0811-607e-57cd-9222-695b474248fe">'Heat map article'!$F$147</definedName>
    <definedName name="ox_f62cd277_2ef5_5b65_bc4f_ea23638a2ece" comment="milleleaf node f62cd277-2ef5-5b65-bc4f-ea23638a2ece">Recycling!$AY$152</definedName>
    <definedName name="ox_f62e8679_5860_5e08_ace0_9d95881f7990" comment="milleleaf node f62e8679-5860-5e08-ace0-9d95881f7990">'Use Phase'!$N$309</definedName>
    <definedName name="ox_f62e89c9_0277_51b1_a5e4_2d4d18942164" comment="milleleaf node f62e89c9-0277-51b1-a5e4-2d4d18942164">Resume_SensAnal!$S$202</definedName>
    <definedName name="ox_f631d4bb_436f_5527_8f61_5b1a590a20a7" comment="milleleaf node f631d4bb-436f-5527-8f61-5b1a590a20a7">Resume_SensAnal!$S$118</definedName>
    <definedName name="ox_f6441c7e_724a_541a_958e_a34c05a6219b" comment="milleleaf node f6441c7e-724a-541a-958e-a34c05a6219b">Resume_SensAnal!$E$117</definedName>
    <definedName name="ox_f64a6be2_5d1e_50a6_9bee_da26f1cea6e8" comment="milleleaf node f64a6be2-5d1e-50a6-9bee-da26f1cea6e8">Recycling!$AF$161</definedName>
    <definedName name="ox_f64e38a3_5563_5341_90a2_d27d30dc8596" comment="milleleaf node f64e38a3-5563-5341-90a2-d27d30dc8596">Recycling!$L$186</definedName>
    <definedName name="ox_f64f3b57_d6fd_59d6_bae7_8d1c15537266" comment="milleleaf node f64f3b57-d6fd-59d6-bae7-8d1c15537266">'Use Phase_Grid'!$M$179</definedName>
    <definedName name="ox_f64f573f_2eb4_5444_8b06_d1568230f902" comment="milleleaf node f64f573f-2eb4-5444-8b06-d1568230f902">Recycling!$AD$101</definedName>
    <definedName name="ox_f652790a_45a4_5013_8536_73be83ff8a79" comment="milleleaf node f652790a-45a4-5013-8536-73be83ff8a79">'Use Phase_Grid'!$L$258</definedName>
    <definedName name="ox_f654080b_40d8_5ab7_afe0_0613f4e05587" comment="milleleaf node f654080b-40d8-5ab7-afe0-0613f4e05587">'Heat map article'!$AA$89</definedName>
    <definedName name="ox_f658d338_51cf_59e9_9281_a06bbd476cb2" comment="milleleaf node f658d338-51cf-59e9-9281-a06bbd476cb2">'Use Phase'!$AK$206</definedName>
    <definedName name="ox_f659bdd7_05bf_57ed_9c88_f51280e356d8" comment="milleleaf node f659bdd7-05bf-57ed-9c88-f51280e356d8">Recycling!$I$107</definedName>
    <definedName name="ox_f65d6a9e_4f34_5c8f_b389_4bfa1331684a" comment="milleleaf node f65d6a9e-4f34-5c8f-b389-4bfa1331684a">'Heat map article'!$L$61</definedName>
    <definedName name="ox_f65d8f13_53e9_523d_820b_e64d2dbfada0" comment="milleleaf node f65d8f13-53e9-523d-820b-e64d2dbfada0">'Use Phase'!$M$361</definedName>
    <definedName name="ox_f65eb2dd_ac77_5276_8c53_9c5613a87a6c" comment="milleleaf node f65eb2dd-ac77-5276-8c53-9c5613a87a6c">Production!$AU$47</definedName>
    <definedName name="ox_f65f4932_f859_5bd1_8264_6c5117a852af" comment="milleleaf node f65f4932-f859-5bd1-8264-6c5117a852af">Recycling!$I$165</definedName>
    <definedName name="ox_f66081c5_5a24_5be5_92a1_eeea3bc990d4" comment="milleleaf node f66081c5-5a24-5be5-92a1-eeea3bc990d4">Resume_SensAnal!$N$31</definedName>
    <definedName name="ox_f6618cb0_2f72_5cb9_82e7_c0a7c90d22e1" comment="milleleaf node f6618cb0-2f72-5cb9-82e7-c0a7c90d22e1">'Use Phase'!$W$288</definedName>
    <definedName name="ox_f6640327_8303_509b_80ed_273a228e1914" comment="milleleaf node f6640327-8303-509b-80ed-273a228e1914">Recycling!$V$4</definedName>
    <definedName name="ox_f66473fc_60f0_5192_8fc2_a70af841a463" comment="milleleaf node f66473fc-60f0-5192-8fc2-a70af841a463">'Heat map article'!$Y$143</definedName>
    <definedName name="ox_f6655574_7ea1_599f_8090_61b4b5a828cc" comment="milleleaf node f6655574-7ea1-599f-8090-61b4b5a828cc">'Use Phase'!$AE$306</definedName>
    <definedName name="ox_f666dcae_3ca0_52b0_9a0a_5a13b9622c03" comment="milleleaf node f666dcae-3ca0-52b0-9a0a-5a13b9622c03">'Use Phase_Grid'!$K$79</definedName>
    <definedName name="ox_f66c1164_4693_5647_8bd1_7b4fc76a9038" comment="milleleaf node f66c1164-4693-5647-8bd1-7b4fc76a9038">Resume_SensAnal!$J$186</definedName>
    <definedName name="ox_f66d15fc_613e_515a_961a_132772c2497f" comment="milleleaf node f66d15fc-613e-515a-961a-132772c2497f">Production!$C$23</definedName>
    <definedName name="ox_f66f803d_41ea_591e_9a50_7c7bc20c7168" comment="milleleaf node f66f803d-41ea-591e-9a50-7c7bc20c7168">Recycling!$BW$109</definedName>
    <definedName name="ox_f674f329_c844_5f09_a842_7b926871adfc" comment="milleleaf node f674f329-c844-5f09-a842-7b926871adfc">'Use Phase'!$AE$282</definedName>
    <definedName name="ox_f676d016_1196_5741_bb37_600c57aa6a9e" comment="milleleaf node f676d016-1196-5741-bb37-600c57aa6a9e">Resume_SensAnal!$AO$39</definedName>
    <definedName name="ox_f67de1c1_3e6d_5170_b448_07576266360c" comment="milleleaf node f67de1c1-3e6d-5170-b448-07576266360c">Graphs!$B$52</definedName>
    <definedName name="ox_f67fbc67_a037_527a_b254_24f428e40d39" comment="milleleaf node f67fbc67-a037-527a-b254-24f428e40d39">'Use Phase'!$K$38</definedName>
    <definedName name="ox_f6809768_b518_5c10_a23d_5b39ea00c220" comment="milleleaf node f6809768-b518-5c10-a23d-5b39ea00c220">Resume_SensAnal!$J$89</definedName>
    <definedName name="ox_f6834626_cdc6_547c_85d1_7c0b1f2c484e" comment="milleleaf node f6834626-cdc6-547c-85d1-7c0b1f2c484e">'Use Phase_Grid'!$B$59</definedName>
    <definedName name="ox_f68b6755_3d33_527d_9191_3ee21863c69d" comment="milleleaf node f68b6755-3d33-527d-9191-3ee21863c69d">'Heat map article'!$AE$16</definedName>
    <definedName name="ox_f68c89d2_0e78_5b2f_b97d_4f601996b65d" comment="milleleaf node f68c89d2-0e78-5b2f-b97d-4f601996b65d">'Use Phase'!$P$318</definedName>
    <definedName name="ox_f6908ccb_9ded_55bc_a7d3_f47f8685ea36" comment="milleleaf node f6908ccb-9ded-55bc-a7d3-f47f8685ea36">Recycling!$AO$86</definedName>
    <definedName name="ox_f692d043_bda6_5a18_a156_15007cc23917" comment="milleleaf node f692d043-bda6-5a18-a156-15007cc23917">'Heat map article'!$Q$86</definedName>
    <definedName name="ox_f694a995_652d_551f_a650_b49354b0654b" comment="milleleaf node f694a995-652d-551f-a650-b49354b0654b">Recycling!$AW$92</definedName>
    <definedName name="ox_f695bb39_ecd8_506a_bfa0_a801673f4fb3" comment="milleleaf node f695bb39-ecd8-506a-bfa0-a801673f4fb3">Resume_SensAnal!$D$95</definedName>
    <definedName name="ox_f696003f_2888_5abe_a237_de3b8fdf56a9" comment="milleleaf node f696003f-2888-5abe-a237-de3b8fdf56a9">Recycling!$H$95</definedName>
    <definedName name="ox_f696bd46_9e73_562a_aace_29571d881428" comment="milleleaf node f696bd46-9e73-562a-aace-29571d881428">'Heat map article'!$W$130</definedName>
    <definedName name="ox_f6975d10_805b_5462_b993_1e26d15c35bb" comment="milleleaf node f6975d10-805b-5462-b993-1e26d15c35bb">'Use Phase'!$P$172</definedName>
    <definedName name="ox_f69a9e0a_6a92_5e57_9c24_609d94cc3d37" comment="milleleaf node f69a9e0a-6a92-5e57-9c24-609d94cc3d37">'Use Phase_Grid'!$P$218</definedName>
    <definedName name="ox_f69c7d85_99e3_59ea_b5d1_bd7820c8823a" comment="milleleaf node f69c7d85-99e3-59ea-b5d1-bd7820c8823a">'Use Phase'!$N$336</definedName>
    <definedName name="ox_f69d6bf8_9556_50df_a36b_9a086d01f676" comment="milleleaf node f69d6bf8-9556-50df-a36b-9a086d01f676">'Use Phase_Grid'!$N$178</definedName>
    <definedName name="ox_f6a11326_ed13_5dbe_879d_a4b8a41a9f15" comment="milleleaf node f6a11326-ed13-5dbe-879d-a4b8a41a9f15">'Use Phase'!$O$341</definedName>
    <definedName name="ox_f6a28399_ac1d_547d_8662_adf4280acc34" comment="milleleaf node f6a28399-ac1d-547d-8662-adf4280acc34">'Use Phase'!$AE$291</definedName>
    <definedName name="ox_f6a49ff1_b4cf_57f2_a939_d4b1ba3c90fb" comment="milleleaf node f6a49ff1-b4cf-57f2-a939-d4b1ba3c90fb">'Heat map article'!$L$104</definedName>
    <definedName name="ox_f6a72c3d_a710_5a20_a8b9_3e4f05b773d4" comment="milleleaf node f6a72c3d-a710-5a20-a8b9-3e4f05b773d4">Resume_SensAnal!$G$7</definedName>
    <definedName name="ox_f6abb9c4_ca8d_58c8_8d81_1247145a63f1" comment="milleleaf node f6abb9c4-ca8d-58c8-8d81-1247145a63f1">Production!$BQ$11</definedName>
    <definedName name="ox_f6ac0dac_9fe0_57c3_9b1b_fbdd29a75acf" comment="milleleaf node f6ac0dac-9fe0-57c3-9b1b-fbdd29a75acf">Production!$Z$201</definedName>
    <definedName name="ox_f6b0d287_4982_5126_a861_1b1987cda241" comment="milleleaf node f6b0d287-4982-5126-a861-1b1987cda241">'Use Phase'!$AI$213</definedName>
    <definedName name="ox_f6b2529e_123b_58a7_985f_441583a057a3" comment="milleleaf node f6b2529e-123b-58a7-985f-441583a057a3">Recycling!$AF$41</definedName>
    <definedName name="ox_f6b5be46_2ccd_5331_8731_acac59fd8b28" comment="milleleaf node f6b5be46-2ccd-5331-8731-acac59fd8b28">'Use Phase'!$K$100</definedName>
    <definedName name="ox_f6b756f1_c0c6_5b63_a304_166b7136cafe" comment="milleleaf node f6b756f1-c0c6-5b63-a304-166b7136cafe">Recycling!$AE$176</definedName>
    <definedName name="ox_f6b865c5_fb98_5a2d_b355_53bf1c356b8c" comment="milleleaf node f6b865c5-fb98-5a2d-b355-53bf1c356b8c">Recycling!$V$94</definedName>
    <definedName name="ox_f6b90107_b1cd_512f_9e07_1ba9f188b9b2" comment="milleleaf node f6b90107-b1cd-512f-9e07-1ba9f188b9b2">'Heat map article'!$E$58</definedName>
    <definedName name="ox_f6ba6f6f_2eba_54db_832a_5026afa8b06b" comment="milleleaf node f6ba6f6f-2eba-54db-832a-5026afa8b06b">Resume_SensAnal!$AC$31</definedName>
    <definedName name="ox_f6bb5be1_9c5d_5798_bf0a_de474f69c3d4" comment="milleleaf node f6bb5be1-9c5d-5798-bf0a-de474f69c3d4">'Use Phase'!$AF$205</definedName>
    <definedName name="ox_f6bda8b8_dc15_56ab_896b_f04cb1a115a2" comment="milleleaf node f6bda8b8-dc15-56ab-896b-f04cb1a115a2">Production!$K$64</definedName>
    <definedName name="ox_f6be5206_2212_5da7_8209_956f21ffd88c" comment="milleleaf node f6be5206-2212-5da7-8209-956f21ffd88c">'Use Phase'!$R$53</definedName>
    <definedName name="ox_f6c0bea1_c39d_5172_918e_13a00d72ebea" comment="milleleaf node f6c0bea1-c39d-5172-918e-13a00d72ebea">Resume_SensAnal!$AN$50</definedName>
    <definedName name="ox_f6c2f173_40b4_5af8_90d5_5b9660101a3e" comment="milleleaf node f6c2f173-40b4-5af8-90d5-5b9660101a3e">Production!$M$132</definedName>
    <definedName name="ox_f6c3c2a3_75e9_515a_9e6d_59b445494760" comment="milleleaf node f6c3c2a3-75e9-515a-9e6d-59b445494760">Resume_SensAnal!$T$46</definedName>
    <definedName name="ox_f6c47aac_eec0_5676_b358_aeb05cbecbac" comment="milleleaf node f6c47aac-eec0-5676-b358-aeb05cbecbac">Production!$M$233</definedName>
    <definedName name="ox_f6c4cabc_b8ab_5c0b_812f_7e8be69d42ca" comment="milleleaf node f6c4cabc-b8ab-5c0b-812f-7e8be69d42ca">'Use Phase'!$N$388</definedName>
    <definedName name="ox_f6c6081d_47a2_5dbc_a1ea_95d7fa574a12" comment="milleleaf node f6c6081d-47a2-5dbc-a1ea-95d7fa574a12">Production!$BO$215</definedName>
    <definedName name="ox_f6c6d3b0_400a_55f5_9ac6_c8a61a150b9b" comment="milleleaf node f6c6d3b0-400a-55f5-9ac6-c8a61a150b9b">'Heat map article'!$O$107</definedName>
    <definedName name="ox_f6cad536_7d55_5a3b_84e3_5c4fe1baff85" comment="milleleaf node f6cad536-7d55-5a3b-84e3-5c4fe1baff85">Production!$K$175</definedName>
    <definedName name="ox_f6cf02b1_134a_5205_9176_7970786c9145" comment="milleleaf node f6cf02b1-134a-5205-9176-7970786c9145">Recycling!$BC$87</definedName>
    <definedName name="ox_f6d0d7cc_83f9_5775_99b1_cd509951b711" comment="milleleaf node f6d0d7cc-83f9-5775-99b1-cd509951b711">Resume_SensAnal!$AF$41</definedName>
    <definedName name="ox_f6d3cbf8_99d9_5748_81f9_b74da4f8601b" comment="milleleaf node f6d3cbf8-99d9-5748-81f9-b74da4f8601b">Resume_SensAnal!$AH$47</definedName>
    <definedName name="ox_f6d4caea_280a_59b4_bb61_ff2c5b73d88c" comment="milleleaf node f6d4caea-280a-59b4-bb61-ff2c5b73d88c">Resume_SensAnal!$P$17</definedName>
    <definedName name="ox_f6d59872_bc8f_5cab_bd6d_8a0cc29a7c43" comment="milleleaf node f6d59872-bc8f-5cab-bd6d-8a0cc29a7c43">Recycling!$BP$303</definedName>
    <definedName name="ox_f6d67a79_70c2_5b1d_a7ac_2dbe487eb858" comment="milleleaf node f6d67a79-70c2-5b1d-a7ac-2dbe487eb858">'Heat map article'!$AE$120</definedName>
    <definedName name="ox_f6da44d2_8e01_5c65_99e1_9dd5b0ce94c0" comment="milleleaf node f6da44d2-8e01-5c65-99e1-9dd5b0ce94c0">Resume_SensAnal!$E$167</definedName>
    <definedName name="ox_f6dbe1a9_6f77_585a_b0a7_17a34db1a602" comment="milleleaf node f6dbe1a9-6f77-585a-b0a7-17a34db1a602">Recycling!$R$122</definedName>
    <definedName name="ox_f6de00ce_9ce5_5732_b6a7_ad7957556cfb" comment="milleleaf node f6de00ce-9ce5-5732-b6a7-ad7957556cfb">'Heat map article'!$Z$42</definedName>
    <definedName name="ox_f6de4e80_bbcf_58ee_8c7e_67d583e8b9fc" comment="milleleaf node f6de4e80-bbcf-58ee-8c7e-67d583e8b9fc">Resume_SensAnal!$S$219</definedName>
    <definedName name="ox_f6df16e8_2b98_5842_ad64_f3316166ba12" comment="milleleaf node f6df16e8-2b98-5842-ad64-f3316166ba12">'Heat map article'!$Z$23</definedName>
    <definedName name="ox_f6e062f3_511c_5051_a185_11729e590a49" comment="milleleaf node f6e062f3-511c-5051-a185-11729e590a49">'Use Phase_Grid'!$E$1</definedName>
    <definedName name="ox_f6e1a52c_4242_5269_aca0_3401f4992dcf" comment="milleleaf node f6e1a52c-4242-5269-aca0-3401f4992dcf">Production!$AC$20</definedName>
    <definedName name="ox_f6e25843_d522_5664_8642_428473eb89cd" comment="milleleaf node f6e25843-d522-5664-8642-428473eb89cd">'Use Phase'!$T$175</definedName>
    <definedName name="ox_f6e45ea1_2a03_500f_9894_a0396f06ebd6" comment="milleleaf node f6e45ea1-2a03-500f-9894-a0396f06ebd6">'Heat map article'!$G$122</definedName>
    <definedName name="ox_f6e72a2f_349f_59cd_9e2c_01984da4a30a" comment="milleleaf node f6e72a2f-349f-59cd-9e2c-01984da4a30a">Production!$L$121</definedName>
    <definedName name="ox_f6e749a6_919e_53c3_9ff8_8a52ebfbb77e" comment="milleleaf node f6e749a6-919e-53c3-9ff8-8a52ebfbb77e">'Use Phase'!$P$141</definedName>
    <definedName name="ox_f6e76a0c_6649_56a2_ac7f_37a0fb511db1" comment="milleleaf node f6e76a0c-6649-56a2-ac7f-37a0fb511db1">'Use Phase'!$S$258</definedName>
    <definedName name="ox_f6e7d8f1_1f91_5d53_a44a_658cfe7d5130" comment="milleleaf node f6e7d8f1-1f91-5d53-a44a-658cfe7d5130">Recycling!$U$157</definedName>
    <definedName name="ox_f6e7ec79_b1d8_52dd_834e_82e5c40da7c5" comment="milleleaf node f6e7ec79-b1d8-52dd-834e-82e5c40da7c5">Graphs!$F$21</definedName>
    <definedName name="ox_f6e89d1e_c36e_5735_85d7_6eef9ce1f531" comment="milleleaf node f6e89d1e-c36e-5735-85d7-6eef9ce1f531">'Use Phase'!$O$179</definedName>
    <definedName name="ox_f6e8f299_f4de_52a3_8d18_bb404b1f10f8" comment="milleleaf node f6e8f299-f4de-52a3-8d18-bb404b1f10f8">Resume_SensAnal!$F$58</definedName>
    <definedName name="ox_f6e98cec_682f_5763_ac42_15f01ba312d3" comment="milleleaf node f6e98cec-682f-5763-ac42-15f01ba312d3">'Use Phase_Grid'!$N$16</definedName>
    <definedName name="ox_f6f07b2f_06ca_5af5_ac89_bd120919f936" comment="milleleaf node f6f07b2f-06ca-5af5-ac89-bd120919f936">Resume_SensAnal!$H$46</definedName>
    <definedName name="ox_f6f7cc65_8314_5c6e_9138_df4e111ff1b9" comment="milleleaf node f6f7cc65-8314-5c6e-9138-df4e111ff1b9">'Use Phase'!$AH$320</definedName>
    <definedName name="ox_f6fa5da9_da88_5605_9030_b54e49b5aacd" comment="milleleaf node f6fa5da9-da88-5605-9030-b54e49b5aacd">'Heat map article'!$E$151</definedName>
    <definedName name="ox_f6fae0c2_0502_5e7d_be6e_20c39033c89c" comment="milleleaf node f6fae0c2-0502-5e7d-be6e-20c39033c89c">'Heat map article'!$Z$15</definedName>
    <definedName name="ox_f7025acd_c830_5bed_8314_29506aec05f7" comment="milleleaf node f7025acd-c830-5bed-8314-29506aec05f7">Resume_SensAnal!$AC$34</definedName>
    <definedName name="ox_f7025eda_e18c_5559_9e3d_32479e01eed0" comment="milleleaf node f7025eda-e18c-5559-9e3d-32479e01eed0">Recycling!$AS$78</definedName>
    <definedName name="ox_f7055872_7a2c_554b_aaa5_829c70129f9d" comment="milleleaf node f7055872-7a2c-554b-aaa5-829c70129f9d">Production!$I$111</definedName>
    <definedName name="ox_f70b68fe_4c12_576d_bdb7_10571d9dc85c" comment="milleleaf node f70b68fe-4c12-576d-bdb7-10571d9dc85c">'Heat map article'!$G$113</definedName>
    <definedName name="ox_f710fdc8_7a06_5b01_9c0d_8ddad9f43160" comment="milleleaf node f710fdc8-7a06-5b01-9c0d-8ddad9f43160">Resume_SensAnal!$J$57</definedName>
    <definedName name="ox_f717ea80_8d2a_5158_8696_9a8461b2bba3" comment="milleleaf node f717ea80-8d2a-5158-8696-9a8461b2bba3">'Use Phase_Grid'!$Q$68</definedName>
    <definedName name="ox_f719f0c5_924a_5cd7_8856_377d1021e568" comment="milleleaf node f719f0c5-924a-5cd7-8856-377d1021e568">'Heat map article'!$Y$126</definedName>
    <definedName name="ox_f71e655a_91f2_5dee_b563_79fc7f2086e4" comment="milleleaf node f71e655a-91f2-5dee-b563-79fc7f2086e4">'Use Phase'!$T$192</definedName>
    <definedName name="ox_f7227fd2_1d18_58fc_b065_ed968f801941" comment="milleleaf node f7227fd2-1d18-58fc-b065-ed968f801941">'Use Phase_Grid'!$N$152</definedName>
    <definedName name="ox_f7259117_8229_5e99_a379_21d27f1cea2d" comment="milleleaf node f7259117-8229-5e99-a379-21d27f1cea2d">Resume_SensAnal!$AP$50</definedName>
    <definedName name="ox_f7278cd2_04cc_59e0_91b3_4c84909eb990" comment="milleleaf node f7278cd2-04cc-59e0-91b3-4c84909eb990">Resume_SensAnal!$R$153</definedName>
    <definedName name="ox_f7278fa1_294b_5717_b64e_672f7b7fb389" comment="milleleaf node f7278fa1-294b-5717-b64e-672f7b7fb389">'Use Phase'!$AG$344</definedName>
    <definedName name="ox_f7290955_7ea9_5001_beb1_9378b71c4774" comment="milleleaf node f7290955-7ea9-5001-beb1-9378b71c4774">Resume_SensAnal!$G$47</definedName>
    <definedName name="ox_f72ac618_cca2_544e_8d56_fe14b5ed6118" comment="milleleaf node f72ac618-cca2-544e-8d56-fe14b5ed6118">'Heat map article'!$F$20</definedName>
    <definedName name="ox_f72ae674_ed65_5ec3_ab7c_c8c00d3b51be" comment="milleleaf node f72ae674-ed65-5ec3-ab7c-c8c00d3b51be">Recycling!$BQ$112</definedName>
    <definedName name="ox_f730bbb7_edea_5df5_a218_5213046f4d8d" comment="milleleaf node f730bbb7-edea-5df5-a218-5213046f4d8d">'Use Phase'!$AF$335</definedName>
    <definedName name="ox_f730e3b6_0b34_5753_96be_0af0291d4212" comment="milleleaf node f730e3b6-0b34-5753-96be-0af0291d4212">Resume_SensAnal!$K$17</definedName>
    <definedName name="ox_f7318b00_b80a_5e08_b7c9_02b6518d2bb3" comment="milleleaf node f7318b00-b80a-5e08-b7c9-02b6518d2bb3">Production!$K$67</definedName>
    <definedName name="ox_f736b209_760a_572d_9fb7_305cccbcdaaf" comment="milleleaf node f736b209-760a-572d-9fb7-305cccbcdaaf">Production!$AL$216</definedName>
    <definedName name="ox_f7378860_4fe9_51d7_a8bd_26bdd2167203" comment="milleleaf node f7378860-4fe9-51d7-a8bd-26bdd2167203">Production!$N$244</definedName>
    <definedName name="ox_f738be20_4560_5b86_a10c_dce7f187ff16" comment="milleleaf node f738be20-4560-5b86-a10c-dce7f187ff16">'Use Phase'!$AI$244</definedName>
    <definedName name="ox_f73d2b5e_9445_5dd0_bce7_89964d25f0ac" comment="milleleaf node f73d2b5e-9445-5dd0-bce7-89964d25f0ac">Recycling!$AQ$153</definedName>
    <definedName name="ox_f73f9f31_7684_5a5e_8c87_68ebba3bdf8f" comment="milleleaf node f73f9f31-7684-5a5e-8c87-68ebba3bdf8f">'Use Phase_Grid'!$Q$65</definedName>
    <definedName name="ox_f7412ec0_b981_5965_af40_bf300ad86225" comment="milleleaf node f7412ec0-b981-5965-af40-bf300ad86225">Recycling!$I$84</definedName>
    <definedName name="ox_f7413167_c39f_5200_a88a_ae961b9750ca" comment="milleleaf node f7413167-c39f-5200-a88a-ae961b9750ca">Recycling!$T$81</definedName>
    <definedName name="ox_f74167f9_becc_5011_b3f1_542533d231f6" comment="milleleaf node f74167f9-becc-5011-b3f1-542533d231f6">'Heat map article'!$AZ$46</definedName>
    <definedName name="ox_f7424eb5_0388_586e_88a6_0f7b9379c3f9" comment="milleleaf node f7424eb5-0388-586e-88a6-0f7b9379c3f9">'Use Phase'!$AJ$238</definedName>
    <definedName name="ox_f743a3d8_0339_5af8_b46d_5ecf178c1c6b" comment="milleleaf node f743a3d8-0339-5af8-b46d-5ecf178c1c6b">'Use Phase'!$L$23</definedName>
    <definedName name="ox_f7471fb2_44bc_5706_b4ed_74e72aefd2a2" comment="milleleaf node f7471fb2-44bc-5706-b4ed-74e72aefd2a2">'Use Phase'!$AE$283</definedName>
    <definedName name="ox_f747971c_37ba_5ddc_9eb3_b4a0475c2536" comment="milleleaf node f747971c-37ba-5ddc-9eb3-b4a0475c2536">'Heat map article'!$AE$103</definedName>
    <definedName name="ox_f74ad5d0_cf3f_58fd_85a3_05066a27678b" comment="milleleaf node f74ad5d0-cf3f-58fd-85a3-05066a27678b">'Use Phase'!$J$142</definedName>
    <definedName name="ox_f74afa42_12fe_5519_a2c4_b4d290910bb7" comment="milleleaf node f74afa42-12fe-5519-a2c4-b4d290910bb7">Production!$AA$158</definedName>
    <definedName name="ox_f74f2638_4311_5b37_8a17_71ea69a46bd0" comment="milleleaf node f74f2638-4311-5b37-8a17-71ea69a46bd0">'Heat map article'!$Y$90</definedName>
    <definedName name="ox_f74f5f5d_861e_5052_b790_c6a387c38d46" comment="milleleaf node f74f5f5d-861e-5052-b790-c6a387c38d46">'Use Phase'!$P$37</definedName>
    <definedName name="ox_f7506419_26c6_56c3_8597_7b65b1e2ace0" comment="milleleaf node f7506419-26c6-56c3-8597-7b65b1e2ace0">'Use Phase'!$L$235</definedName>
    <definedName name="ox_f757feed_05d9_565f_8edb_6f06d970d697" comment="milleleaf node f757feed-05d9-565f-8edb-6f06d970d697">Resume_SensAnal!$K$86</definedName>
    <definedName name="ox_f7583b91_095b_50c9_a6f9_905d9daf433f" comment="milleleaf node f7583b91-095b-50c9-a6f9-905d9daf433f">'Use Phase'!$AI$228</definedName>
    <definedName name="ox_f759fa23_1572_5fa4_98d3_f63c0d31b547" comment="milleleaf node f759fa23-1572-5fa4-98d3-f63c0d31b547">Resume_SensAnal!$M$37</definedName>
    <definedName name="ox_f75b998d_c985_5a5b_9fcd_a1e64852e347" comment="milleleaf node f75b998d-c985-5a5b-9fcd-a1e64852e347">'Use Phase_Grid'!$J$195</definedName>
    <definedName name="ox_f75c9777_d86d_587b_a549_c2d7db6ddb97" comment="milleleaf node f75c9777-d86d-587b-a549-c2d7db6ddb97">Resume_SensAnal!$D$44</definedName>
    <definedName name="ox_f75d86a5_fc4e_5952_ba43_5afb60cf04e1" comment="milleleaf node f75d86a5-fc4e-5952-ba43-5afb60cf04e1">'Use Phase'!$Q$206</definedName>
    <definedName name="ox_f75ec959_36b4_55d2_8106_d8f38b4461ed" comment="milleleaf node f75ec959-36b4-55d2-8106-d8f38b4461ed">'Use Phase'!$AD$344</definedName>
    <definedName name="ox_f75f4d2a_66a9_55a3_ab0a_f7a8fb78b9eb" comment="milleleaf node f75f4d2a-66a9-55a3-ab0a-f7a8fb78b9eb">'Use Phase_Grid'!$L$92</definedName>
    <definedName name="ox_f7633240_9215_51d5_b4d6_82f3c84b0bcc" comment="milleleaf node f7633240-9215-51d5-b4d6-82f3c84b0bcc">Resume_SensAnal!$D$94</definedName>
    <definedName name="ox_f7636dbf_2413_50b5_8295_5bc36c071ff9" comment="milleleaf node f7636dbf-2413-50b5-8295-5bc36c071ff9">'Heat map article'!$Q$155</definedName>
    <definedName name="ox_f7679e14_237b_5ad3_974a_9051d7e74929" comment="milleleaf node f7679e14-237b-5ad3-974a-9051d7e74929">'Use Phase'!$AH$256</definedName>
    <definedName name="ox_f76820ed_bdc2_5d4b_b215_c9337a9f3e29" comment="milleleaf node f76820ed-bdc2-5d4b-b215-c9337a9f3e29">Production!$P$84</definedName>
    <definedName name="ox_f768ce36_9d6b_5828_a41c_b9b1d5c1c91e" comment="milleleaf node f768ce36-9d6b-5828-a41c-b9b1d5c1c91e">Production!$K$26</definedName>
    <definedName name="ox_f76b17ab_098e_569e_99e7_09e51432dafb" comment="milleleaf node f76b17ab-098e-569e-99e7-09e51432dafb">'Heat map article'!$AE$54</definedName>
    <definedName name="ox_f76bbf0a_6c8d_553e_b13c_8c1f77c26bca" comment="milleleaf node f76bbf0a-6c8d-553e-b13c-8c1f77c26bca">'Use Phase'!$R$111</definedName>
    <definedName name="ox_f770750c_6945_53d1_b06e_acb83ca60e1a" comment="milleleaf node f770750c-6945-53d1-b06e-acb83ca60e1a">Production!$BE$183</definedName>
    <definedName name="ox_f7718b39_b0d1_5d10_9a2e_1a3dfd0d9718" comment="milleleaf node f7718b39-b0d1-5d10-9a2e-1a3dfd0d9718">Production!$B$29</definedName>
    <definedName name="ox_f772a058_01ad_5fb5_8e07_f5ca425003de" comment="milleleaf node f772a058-01ad-5fb5-8e07-f5ca425003de">Recycling!$AC$134</definedName>
    <definedName name="ox_f7767de4_c8a9_50b1_8717_5814e91a7c08" comment="milleleaf node f7767de4-c8a9-50b1-8717-5814e91a7c08">'Use Phase'!$P$52</definedName>
    <definedName name="ox_f777c1c3_708d_5904_874a_4acf01a17ccb" comment="milleleaf node f777c1c3-708d-5904-874a-4acf01a17ccb">'Heat map article'!$Y$16</definedName>
    <definedName name="ox_f778228c_758b_5f50_8bad_67ce28a52059" comment="milleleaf node f778228c-758b-5f50-8bad-67ce28a52059">'Use Phase_Grid'!$O$143</definedName>
    <definedName name="ox_f77b3339_7458_5991_929b_261eeae0eff6" comment="milleleaf node f77b3339-7458-5991-929b-261eeae0eff6">Resume_SensAnal!$F$209</definedName>
    <definedName name="ox_f78030dd_1117_5152_ad65_95f4aff2baff" comment="milleleaf node f78030dd-1117-5152-ad65-95f4aff2baff">Production!$I$38</definedName>
    <definedName name="ox_f78034d2_0aa8_5140_b3f5_433f09a97f86" comment="milleleaf node f78034d2-0aa8-5140-b3f5-433f09a97f86">'Use Phase'!$W$337</definedName>
    <definedName name="ox_f783c2ad_4c09_57cc_bd27_1d1ab0741f05" comment="milleleaf node f783c2ad-4c09-57cc-bd27-1d1ab0741f05">'Heat map article'!$AB$19</definedName>
    <definedName name="ox_f783e3bb_bad2_5bed_b889_e544f58e29ae" comment="milleleaf node f783e3bb-bad2-5bed-b889-e544f58e29ae">Resume_SensAnal!$J$153</definedName>
    <definedName name="ox_f7841aaa_ca5e_5068_ae10_85f0f6b82150" comment="milleleaf node f7841aaa-ca5e-5068-ae10-85f0f6b82150">'Use Phase_Grid'!$B$37</definedName>
    <definedName name="ox_f7869a91_0c22_5a55_9146_616cc2097688" comment="milleleaf node f7869a91-0c22-5a55-9146-616cc2097688">Resume_SensAnal!$T$134</definedName>
    <definedName name="ox_f787ec8c_05c5_5f86_bbdc_7bfef262069c" comment="milleleaf node f787ec8c-05c5-5f86-bbdc-7bfef262069c">'Use Phase'!$M$87</definedName>
    <definedName name="ox_f78a2cec_be5b_5b6f_af8d_807a7149b013" comment="milleleaf node f78a2cec-be5b-5b6f-af8d-807a7149b013">Recycling!$W$197</definedName>
    <definedName name="ox_f78b1e71_bc23_5c59_9cdb_d57c3b84f8ba" comment="milleleaf node f78b1e71-bc23-5c59-9cdb-d57c3b84f8ba">Recycling!$AV$117</definedName>
    <definedName name="ox_f78e1909_3d22_5f6c_9bda_1d7b99b256bc" comment="milleleaf node f78e1909-3d22-5f6c-9bda-1d7b99b256bc">Resume_SensAnal!$M$219</definedName>
    <definedName name="ox_f791063c_5888_5eaa_be5b_e85e7efc1e28" comment="milleleaf node f791063c-5888-5eaa-be5b-e85e7efc1e28">'Heat map article'!$I$132</definedName>
    <definedName name="ox_f79118a4_35a8_5c76_8044_8f94c7b22c9c" comment="milleleaf node f79118a4-35a8-5c76-8044-8f94c7b22c9c">Resume_SensAnal!$L$200</definedName>
    <definedName name="ox_f792d8ac_398f_57d9_8f8a_a36e1ca0f6d7" comment="milleleaf node f792d8ac-398f-57d9-8f8a-a36e1ca0f6d7">'Heat map article'!$E$87</definedName>
    <definedName name="ox_f79318f0_72fd_55c6_811f_bdc1253c83c8" comment="milleleaf node f79318f0-72fd-55c6-811f-bdc1253c83c8">'Use Phase'!$K$344</definedName>
    <definedName name="ox_f79723cc_ddf4_56f3_9267_2c6b601abbbc" comment="milleleaf node f79723cc-ddf4-56f3-9267-2c6b601abbbc">Resume_SensAnal!$A$199</definedName>
    <definedName name="ox_f7976953_e111_5570_8286_eeb2fcdf7e25" comment="milleleaf node f7976953-e111-5570-8286-eeb2fcdf7e25">'Heat map article'!$AI$77</definedName>
    <definedName name="ox_f79815d0_1196_5f7d_af1e_9ca72afdb6f4" comment="milleleaf node f79815d0-1196-5f7d-af1e-9ca72afdb6f4">Production!$A$27</definedName>
    <definedName name="ox_f798e6e4_0e17_5a8b_88b6_3180beed87ab" comment="milleleaf node f798e6e4-0e17-5a8b-88b6-3180beed87ab">'Use Phase'!$AH$252</definedName>
    <definedName name="ox_f79a0fde_5681_5ec3_a3e2_9e5e3bdd028f" comment="milleleaf node f79a0fde-5681-5ec3-a3e2-9e5e3bdd028f">Resume_SensAnal!$Q$135</definedName>
    <definedName name="ox_f79bc8fd_a15a_53db_87c8_6a02800b8121" comment="milleleaf node f79bc8fd-a15a-53db-87c8-6a02800b8121">Graphs!$B$4</definedName>
    <definedName name="ox_f79bfb7c_32e5_502d_a728_9a74744f0e7b" comment="milleleaf node f79bfb7c-32e5-502d-a728-9a74744f0e7b">Production!$BO$184</definedName>
    <definedName name="ox_f79c9e72_7e23_5ebc_9e7e_23865677d8a9" comment="milleleaf node f79c9e72-7e23-5ebc-9e7e-23865677d8a9">Production!$X$61</definedName>
    <definedName name="ox_f7a143af_75f2_5d58_9cc3_f4381f5785ad" comment="milleleaf node f7a143af-75f2-5d58-9cc3-f4381f5785ad">Production!$AV$95</definedName>
    <definedName name="ox_f7a1a1d5_3761_5db5_ab4d_5c965d3820e6" comment="milleleaf node f7a1a1d5-3761-5db5-ab4d-5c965d3820e6">'Heat map article'!$R$91</definedName>
    <definedName name="ox_f7a3aa0c_8e72_5f66_824f_2328d556f605" comment="milleleaf node f7a3aa0c-8e72-5f66-824f-2328d556f605">'Use Phase'!$L$177</definedName>
    <definedName name="ox_f7a5b6e3_22b0_53ba_a139_56f2ae6ba7de" comment="milleleaf node f7a5b6e3-22b0-53ba-a139-56f2ae6ba7de">Resume_SensAnal!$T$190</definedName>
    <definedName name="ox_f7a5de80_90b9_5d53_b1e7_816511451f13" comment="milleleaf node f7a5de80-90b9-5d53-b1e7-816511451f13">'Use Phase_Grid'!$N$90</definedName>
    <definedName name="ox_f7a88a32_0c43_54db_bd78_55de290126df" comment="milleleaf node f7a88a32-0c43-54db-bd78-55de290126df">Graphs!$M$28</definedName>
    <definedName name="ox_f7aa6b43_fa60_5b43_af8f_9d64f7f68a69" comment="milleleaf node f7aa6b43-fa60-5b43-af8f-9d64f7f68a69">Resume_SensAnal!$AP$59</definedName>
    <definedName name="ox_f7aafb98_ad7f_5267_952d_a356068807cd" comment="milleleaf node f7aafb98-ad7f-5267-952d-a356068807cd">Recycling!$H$81</definedName>
    <definedName name="ox_f7ab5d8a_ae79_5447_8cc7_7d22902580fd" comment="milleleaf node f7ab5d8a-ae79-5447-8cc7-7d22902580fd">Production!$H$212</definedName>
    <definedName name="ox_f7b1465e_e110_532f_8cf9_c922cfda9ee2" comment="milleleaf node f7b1465e-e110-532f-8cf9-c922cfda9ee2">'Use Phase'!$AI$278</definedName>
    <definedName name="ox_f7b2a68b_a640_5c30_9a26_324424bb2758" comment="milleleaf node f7b2a68b-a640-5c30-9a26-324424bb2758">Graphs!$H$42</definedName>
    <definedName name="ox_f7b3a341_b7bc_51cd_b687_306224d34e51" comment="milleleaf node f7b3a341-b7bc-51cd-b687-306224d34e51">Recycling!$AT$315</definedName>
    <definedName name="ox_f7b57be2_97d5_58ea_ad7a_88403f95a3b9" comment="milleleaf node f7b57be2-97d5-58ea-ad7a-88403f95a3b9">Production!$AA$84</definedName>
    <definedName name="ox_f7b62e4f_5027_5f70_8758_c52bfdc49f83" comment="milleleaf node f7b62e4f-5027-5f70-8758-c52bfdc49f83">Resume_SensAnal!$I$123</definedName>
    <definedName name="ox_f7b86c6e_458f_5c30_818c_0f743d53d0ac" comment="milleleaf node f7b86c6e-458f-5c30-818c-0f743d53d0ac">Resume_SensAnal!$D$164</definedName>
    <definedName name="ox_f7b98bf1_3c2f_56ca_aeb8_7eda365535b6" comment="milleleaf node f7b98bf1-3c2f-56ca-aeb8-7eda365535b6">Recycling!$Z$103</definedName>
    <definedName name="ox_f7bd8dd4_307b_551f_bce4_104dc8c4aa45" comment="milleleaf node f7bd8dd4-307b-551f-bce4-104dc8c4aa45">'Heat map article'!$P$20</definedName>
    <definedName name="ox_f7c069fd_1547_599d_baf0_fdbfb78d9f15" comment="milleleaf node f7c069fd-1547-599d-baf0-fdbfb78d9f15">Resume_SensAnal!$AL$71</definedName>
    <definedName name="ox_f7c1e903_a789_562b_8a47_f6c1133558e4" comment="milleleaf node f7c1e903-a789-562b-8a47-f6c1133558e4">Resume_SensAnal!$S$123</definedName>
    <definedName name="ox_f7c52b43_6e36_5ecb_8ecf_8f846f3506f1" comment="milleleaf node f7c52b43-6e36-5ecb-8ecf-8f846f3506f1">Graphs!$E$41</definedName>
    <definedName name="ox_f7c86c83_da03_50e6_897c_72d3780a0f2b" comment="milleleaf node f7c86c83-da03-50e6-897c-72d3780a0f2b">'Heat map article'!$AP$14</definedName>
    <definedName name="ox_f7ccbea0_36cf_5ae0_8470_9602fe5a2c33" comment="milleleaf node f7ccbea0-36cf-5ae0-8470-9602fe5a2c33">'Use Phase'!$AD$284</definedName>
    <definedName name="ox_f7d11d6a_17d0_5a39_b505_a7d7c8ad3bc3" comment="milleleaf node f7d11d6a-17d0-5a39-b505-a7d7c8ad3bc3">Recycling!$B$81</definedName>
    <definedName name="ox_f7d255fb_7752_53da_8bd2_b75a725f17ae" comment="milleleaf node f7d255fb-7752-53da-8bd2-b75a725f17ae">'Use Phase'!$P$155</definedName>
    <definedName name="ox_f7d287c2_7b01_5c6d_9ef0_19338916a405" comment="milleleaf node f7d287c2-7b01-5c6d-9ef0-19338916a405">'Heat map article'!$BA$20</definedName>
    <definedName name="ox_f7d3831d_5841_5594_916a_5d62fd402211" comment="milleleaf node f7d3831d-5841-5594-916a-5d62fd402211">'Heat map article'!$C$35</definedName>
    <definedName name="ox_f7d529e5_5a8d_5103_b14c_3446f899180c" comment="milleleaf node f7d529e5-5a8d-5103-b14c-3446f899180c">Recycling!$AT$49</definedName>
    <definedName name="ox_f7d8c50f_0f2e_510c_bd1e_b32473180e41" comment="milleleaf node f7d8c50f-0f2e-510c-bd1e-b32473180e41">'Heat map article'!$AH$33</definedName>
    <definedName name="ox_f7d90641_c8c1_5099_975f_f9de7ce52b23" comment="milleleaf node f7d90641-c8c1-5099-975f-f9de7ce52b23">'Use Phase'!$L$273</definedName>
    <definedName name="ox_f7d90dd8_7a55_5306_aa47_57a32b20b641" comment="milleleaf node f7d90dd8-7a55-5306-aa47-57a32b20b641">Recycling!$BC$92</definedName>
    <definedName name="ox_f7dc474a_4483_5a5f_b2cf_3cd7d553bde3" comment="milleleaf node f7dc474a-4483-5a5f-b2cf-3cd7d553bde3">Resume_SensAnal!$AR$126</definedName>
    <definedName name="ox_f7dd3c15_db40_502d_b85e_071357c54200" comment="milleleaf node f7dd3c15-db40-502d-b85e-071357c54200">Production!$F$153</definedName>
    <definedName name="ox_f7ddd2dd_97eb_517f_a9f5_5f909661486c" comment="milleleaf node f7ddd2dd-97eb-517f-a9f5-5f909661486c">'Use Phase'!$O$78</definedName>
    <definedName name="ox_f7e26353_cf88_5a69_a831_0d07acd10fe0" comment="milleleaf node f7e26353-cf88-5a69-a831-0d07acd10fe0">'Use Phase_Grid'!$K$255</definedName>
    <definedName name="ox_f7e4b5ed_56bc_55bd_8b00_8547be2157fe" comment="milleleaf node f7e4b5ed-56bc-55bd-8b00-8547be2157fe">'Use Phase'!$AF$244</definedName>
    <definedName name="ox_f7ea37fd_6dce_5784_a2b4_3eff14223540" comment="milleleaf node f7ea37fd-6dce-5784-a2b4-3eff14223540">Resume_SensAnal!$AK$57</definedName>
    <definedName name="ox_f7ec66ce_d053_55f0_a456_fc441673df00" comment="milleleaf node f7ec66ce-d053-55f0-a456-fc441673df00">'Use Phase'!$V$318</definedName>
    <definedName name="ox_f7f12bdc_d5f4_5bf2_9d1f_589526633556" comment="milleleaf node f7f12bdc-d5f4-5bf2-9d1f-589526633556">Recycling!$AP$333</definedName>
    <definedName name="ox_f7f8b4bd_9ca4_5cf8_b8d9_fee3647005d9" comment="milleleaf node f7f8b4bd-9ca4-5cf8-b8d9-fee3647005d9">Production!$H$56</definedName>
    <definedName name="ox_f7f96663_ffd7_5bee_8f89_4bf6a73571ca" comment="milleleaf node f7f96663-ffd7-5bee-8f89-4bf6a73571ca">'Use Phase_Grid'!$W$205</definedName>
    <definedName name="ox_f7f9755f_4b26_5a0a_982f_4a7eaaf55b28" comment="milleleaf node f7f9755f-4b26-5a0a-982f-4a7eaaf55b28">Recycling!$T$83</definedName>
    <definedName name="ox_f7fa4598_b4e9_5bcf_aff7_5b3390094572" comment="milleleaf node f7fa4598-b4e9-5bcf-aff7-5b3390094572">'Use Phase'!$O$95</definedName>
    <definedName name="ox_f7fd02c8_e5d6_57b0_aeea_f34a412f37bb" comment="milleleaf node f7fd02c8-e5d6-57b0-aeea-f34a412f37bb">Recycling!$AE$161</definedName>
    <definedName name="ox_f7fdc6f2_f5a2_5fe4_8b60_74e5bccd1eed" comment="milleleaf node f7fdc6f2-f5a2-5fe4-8b60-74e5bccd1eed">'Heat map article'!$AJ$65</definedName>
    <definedName name="ox_f8003718_a027_53b7_b0e6_8f4ab00f6797" comment="milleleaf node f8003718-a027-53b7-b0e6-8f4ab00f6797">Recycling!$AX$308</definedName>
    <definedName name="ox_f8039ed1_a7dd_55f6_ba6a_79b9a60cc4e2" comment="milleleaf node f8039ed1-a7dd-55f6-ba6a-79b9a60cc4e2">Recycling!$AX$298</definedName>
    <definedName name="ox_f809bf73_459a_5690_a7af_364abb45875a" comment="milleleaf node f809bf73-459a-5690-a7af-364abb45875a">Recycling!$BL$297</definedName>
    <definedName name="ox_f80e9107_b89c_5366_ab2a_467ea086af7d" comment="milleleaf node f80e9107-b89c-5366-ab2a-467ea086af7d">'Heat map article'!$AA$106</definedName>
    <definedName name="ox_f818715d_556d_580f_8da7_e5b42ea90706" comment="milleleaf node f818715d-556d-580f-8da7-e5b42ea90706">Recycling!$H$192</definedName>
    <definedName name="ox_f81bba4f_32df_5b9e_9c54_34c09a74b3a7" comment="milleleaf node f81bba4f-32df-5b9e-9c54-34c09a74b3a7">'Use Phase'!$AH$143</definedName>
    <definedName name="ox_f81bfce7_cddf_5673_85eb_ee3d024566d4" comment="milleleaf node f81bfce7-cddf-5673-85eb-ee3d024566d4">Recycling!$U$189</definedName>
    <definedName name="ox_f81dd97d_ae2b_5a0f_91c4_56a14952b35d" comment="milleleaf node f81dd97d-ae2b-5a0f-91c4-56a14952b35d">'Use Phase'!$AG$149</definedName>
    <definedName name="ox_f81f51b6_4cf7_5249_9289_7ba4dd1c03e5" comment="milleleaf node f81f51b6-4cf7-5249-9289-7ba4dd1c03e5">'Heat map article'!$I$107</definedName>
    <definedName name="ox_f82456f2_0488_5545_b2b5_e73abc7621db" comment="milleleaf node f82456f2-0488-5545-b2b5-e73abc7621db">Resume_SensAnal!$S$49</definedName>
    <definedName name="ox_f8284624_fe8a_55ce_a3bc_a0ee5bbe9ad2" comment="milleleaf node f8284624-fe8a-55ce-a3bc-a0ee5bbe9ad2">'Use Phase_Grid'!$U$180</definedName>
    <definedName name="ox_f82bd193_9f52_53ce_bcc0_b2daf8e95926" comment="milleleaf node f82bd193-9f52-53ce-bcc0-b2daf8e95926">'Heat map article'!$G$116</definedName>
    <definedName name="ox_f82ca05b_85dc_5a04_b384_bef6800de1b4" comment="milleleaf node f82ca05b-85dc-5a04-b384-bef6800de1b4">Production!$N$240</definedName>
    <definedName name="ox_f82f1399_d2e5_5edb_af38_2bebee103b88" comment="milleleaf node f82f1399-d2e5-5edb-af38-2bebee103b88">'Heat map article'!$L$50</definedName>
    <definedName name="ox_f82f5d6f_856b_5a55_be6a_35e0008a7fc6" comment="milleleaf node f82f5d6f-856b-5a55-be6a-35e0008a7fc6">Recycling!$AP$9</definedName>
    <definedName name="ox_f83530ae_1c64_5a02_9b0a_4dc3e5fb1c0e" comment="milleleaf node f83530ae-1c64-5a02-9b0a-4dc3e5fb1c0e">Resume_SensAnal!$J$219</definedName>
    <definedName name="ox_f839b063_e875_54dd_bec8_ab238e19a155" comment="milleleaf node f839b063-e875-54dd-bec8-ab238e19a155">'Heat map article'!$W$101</definedName>
    <definedName name="ox_f83bef4b_835e_5410_a473_339ba20f1568" comment="milleleaf node f83bef4b-835e-5410-a473-339ba20f1568">Recycling!$H$154</definedName>
    <definedName name="ox_f83cc283_d776_5186_bf04_e31c0c1eab8b" comment="milleleaf node f83cc283-d776-5186-bf04-e31c0c1eab8b">'Heat map article'!$L$137</definedName>
    <definedName name="ox_f843c03a_690e_56c4_9028_1554a251b5cc" comment="milleleaf node f843c03a-690e-56c4-9028-1554a251b5cc">Production!$N$71</definedName>
    <definedName name="ox_f8470a2f_0479_5b1c_bd1e_0a66ec354b20" comment="milleleaf node f8470a2f-0479-5b1c-bd1e-0a66ec354b20">Production!$AT$156</definedName>
    <definedName name="ox_f8482603_cb59_5288_bc63_d51ee6681112" comment="milleleaf node f8482603-cb59-5288-bc63-d51ee6681112">'Heat map article'!$G$103</definedName>
    <definedName name="ox_f8499a36_07ec_5f9f_b319_e57867985a4a" comment="milleleaf node f8499a36-07ec-5f9f-b319-e57867985a4a">'Heat map article'!$G$98</definedName>
    <definedName name="ox_f84b220e_b469_5d56_b6d3_dbe52a3b3798" comment="milleleaf node f84b220e-b469-5d56-b6d3-dbe52a3b3798">'Heat map article'!$P$64</definedName>
    <definedName name="ox_f84d2148_78f8_5710_af77_07a8445a58d4" comment="milleleaf node f84d2148-78f8-5710-af77-07a8445a58d4">Production!$G$182</definedName>
    <definedName name="ox_f8525166_b3cf_579a_8850_403f36fd54d2" comment="milleleaf node f8525166-b3cf-579a-8850-403f36fd54d2">Recycling!$AZ$156</definedName>
    <definedName name="ox_f8556043_5b6a_55ca_a7dc_b48ba86a7eca" comment="milleleaf node f8556043-5b6a-55ca-a7dc-b48ba86a7eca">Recycling!$O$156</definedName>
    <definedName name="ox_f855b6b5_2384_55f5_8620_b4106e3f9026" comment="milleleaf node f855b6b5-2384-55f5-8620-b4106e3f9026">'Use Phase'!$N$335</definedName>
    <definedName name="ox_f85b132f_b8c1_5a28_9f01_d927cc397df1" comment="milleleaf node f85b132f-b8c1-5a28-9f01-d927cc397df1">'Heat map article'!$W$134</definedName>
    <definedName name="ox_f8684fdf_bf46_50b3_ad45_a3bd5f2d08b5" comment="milleleaf node f8684fdf-bf46-50b3-ad45-a3bd5f2d08b5">'Heat map article'!$U$35</definedName>
    <definedName name="ox_f8685cc9_1542_5f9c_8656_6276c527279c" comment="milleleaf node f8685cc9-1542-5f9c-8656-6276c527279c">'Heat map article'!$AD$52</definedName>
    <definedName name="ox_f86a8a46_a33c_5b77_9019_a4484df31e1f" comment="milleleaf node f86a8a46-a33c-5b77-9019-a4484df31e1f">'Heat map article'!$U$30</definedName>
    <definedName name="ox_f86b8429_3483_5cc1_95ca_7a581af4e7ac" comment="milleleaf node f86b8429-3483-5cc1-95ca-7a581af4e7ac">Recycling!$S$131</definedName>
    <definedName name="ox_f86dc1eb_bea4_5f16_bac7_0c6710a33016" comment="milleleaf node f86dc1eb-bea4-5f16-bac7-0c6710a33016">Production!$O$155</definedName>
    <definedName name="ox_f86f6e59_b501_57a0_a4b1_4d33913da07a" comment="milleleaf node f86f6e59-b501-57a0-a4b1-4d33913da07a">'Heat map article'!$Z$38</definedName>
    <definedName name="ox_f874bc0a_0c58_5c12_91b8_2c902e27f08e" comment="milleleaf node f874bc0a-0c58-5c12-91b8-2c902e27f08e">Graphs!$E$56</definedName>
    <definedName name="ox_f8785e38_d845_5427_869e_0b9e8134028a" comment="milleleaf node f8785e38-d845-5427-869e-0b9e8134028a">'Use Phase'!$AG$164</definedName>
    <definedName name="ox_f87883d7_f365_595f_876f_32b8cffbcf7e" comment="milleleaf node f87883d7-f365-595f-876f-32b8cffbcf7e">'Use Phase'!$S$34</definedName>
    <definedName name="ox_f87e82be_695f_5cef_a5c7_7844c822664f" comment="milleleaf node f87e82be-695f-5cef-a5c7-7844c822664f">'Heat map article'!$X$44</definedName>
    <definedName name="ox_f8838f4b_f241_5a85_a451_1b9461797878" comment="milleleaf node f8838f4b-f241-5a85-a451-1b9461797878">'Heat map article'!$L$140</definedName>
    <definedName name="ox_f8847786_357c_55a2_931c_fec5fa748641" comment="milleleaf node f8847786-357c-55a2-931c-fec5fa748641">Resume_SensAnal!$P$71</definedName>
    <definedName name="ox_f886294e_b6eb_5696_82ec_6045a1843800" comment="milleleaf node f886294e-b6eb-5696-82ec-6045a1843800">Resume_SensAnal!$D$135</definedName>
    <definedName name="ox_f8882c1f_aecc_5be8_bdcb_e58c74a19ef0" comment="milleleaf node f8882c1f-aecc-5be8-bdcb-e58c74a19ef0">'Use Phase_Grid'!$R$215</definedName>
    <definedName name="ox_f88b94de_ea4e_5616_9ace_ffb091ded7e4" comment="milleleaf node f88b94de-ea4e-5616-9ace-ffb091ded7e4">'Heat map article'!$R$106</definedName>
    <definedName name="ox_f89080fe_c24c_5a50_a959_ee3faf494f65" comment="milleleaf node f89080fe-c24c-5a50-a959-ee3faf494f65">Resume_SensAnal!$AF$40</definedName>
    <definedName name="ox_f89a96b2_ac7e_5ff8_9cc1_dabdbc56ceed" comment="milleleaf node f89a96b2-ac7e-5ff8-9cc1-dabdbc56ceed">Recycling!$BJ$100</definedName>
    <definedName name="ox_f89cab84_3ecc_531e_8f87_dfcd4fb77dc2" comment="milleleaf node f89cab84-3ecc-531e-8f87-dfcd4fb77dc2">Resume_SensAnal!$E$200</definedName>
    <definedName name="ox_f89dd0b4_7137_570b_a612_14b5ac892a39" comment="milleleaf node f89dd0b4-7137-570b-a612-14b5ac892a39">Production!$AS$4</definedName>
    <definedName name="ox_f89ed8f5_f492_5752_8aa8_9b198caf0cbd" comment="milleleaf node f89ed8f5-f492-5752-8aa8-9b198caf0cbd">'Heat map article'!$X$37</definedName>
    <definedName name="ox_f8a19420_7bd4_51ef_8122_abc084ccc9d5" comment="milleleaf node f8a19420-7bd4-51ef-8122-abc084ccc9d5">Resume_SensAnal!$B$213</definedName>
    <definedName name="ox_f8a3496f_e17f_5224_b4fd_d710ab016ecc" comment="milleleaf node f8a3496f-e17f-5224-b4fd-d710ab016ecc">Production!$M$26</definedName>
    <definedName name="ox_f8a40a90_d26a_5bb3_927b_46f6a3269dad" comment="milleleaf node f8a40a90-d26a-5bb3-927b-46f6a3269dad">Resume_SensAnal!$J$38</definedName>
    <definedName name="ox_f8a485fa_90d8_5d88_b851_2b2daea026e1" comment="milleleaf node f8a485fa-90d8-5d88-b851-2b2daea026e1">'Use Phase'!$AG$282</definedName>
    <definedName name="ox_f8a76468_6fcf_5d5c_9d09_37a6867b695e" comment="milleleaf node f8a76468-6fcf-5d5c-9d09-37a6867b695e">'Use Phase'!$M$93</definedName>
    <definedName name="ox_f8a82cbd_ccaf_5ac5_bdb0_8ab7695bb634" comment="milleleaf node f8a82cbd-ccaf-5ac5-bdb0-8ab7695bb634">'Use Phase'!$AE$137</definedName>
    <definedName name="ox_f8ad12b5_560f_5518_93ff_7154d4d58df1" comment="milleleaf node f8ad12b5-560f-5518-93ff-7154d4d58df1">'Use Phase'!$O$214</definedName>
    <definedName name="ox_f8afb755_4066_53eb_9e0f_9ba9d6487de2" comment="milleleaf node f8afb755-4066-53eb-9e0f-9ba9d6487de2">Resume_SensAnal!$L$202</definedName>
    <definedName name="ox_f8afd715_18c2_567b_81b9_f2775e1446cc" comment="milleleaf node f8afd715-18c2-567b-81b9-f2775e1446cc">Resume_SensAnal!$AE$32</definedName>
    <definedName name="ox_f8b2b454_17ec_53f8_8b0b_439c16191333" comment="milleleaf node f8b2b454-17ec-53f8-8b0b-439c16191333">'Use Phase'!$AH$226</definedName>
    <definedName name="ox_f8b61c04_b016_549d_9480_1ab0c36d12dd" comment="milleleaf node f8b61c04-b016-549d-9480-1ab0c36d12dd">'Use Phase_Grid'!$L$127</definedName>
    <definedName name="ox_f8bcaa22_15d7_536b_a660_b01ac78ac4ff" comment="milleleaf node f8bcaa22-15d7-536b-a660-b01ac78ac4ff">Resume_SensAnal!$P$75</definedName>
    <definedName name="ox_f8c0c021_6b75_5155_a8f7_639d106bbaa5" comment="milleleaf node f8c0c021-6b75-5155-a8f7-639d106bbaa5">'Use Phase'!$M$99</definedName>
    <definedName name="ox_f8c1de7b_0a8b_5f84_95cc_6cf3d58cacfe" comment="milleleaf node f8c1de7b-0a8b-5f84-95cc-6cf3d58cacfe">'Use Phase'!$K$208</definedName>
    <definedName name="ox_f8c44c25_4a1c_545b_93b2_354701cbcd48" comment="milleleaf node f8c44c25-4a1c-545b-93b2-354701cbcd48">'Use Phase_Grid'!$Q$88</definedName>
    <definedName name="ox_f8c65b35_45a2_54fc_aaf4_4c4a5e7ba07c" comment="milleleaf node f8c65b35-45a2-54fc-aaf4-4c4a5e7ba07c">Recycling!$AE$167</definedName>
    <definedName name="ox_f8c7da90_3fb3_5654_8fa0_e7de1e962052" comment="milleleaf node f8c7da90-3fb3-5654-8fa0-e7de1e962052">'Use Phase'!$L$366</definedName>
    <definedName name="ox_f8d0a2ab_5bc4_5ec5_b4fd_ee59798727e3" comment="milleleaf node f8d0a2ab-5bc4-5ec5-b4fd-ee59798727e3">Resume_SensAnal!$AB$97</definedName>
    <definedName name="ox_f8d13726_2806_5e73_9f98_866c7f55d5db" comment="milleleaf node f8d13726-2806-5e73-9f98-866c7f55d5db">'Use Phase'!$AJ$339</definedName>
    <definedName name="ox_f8d2b026_29f1_5556_b673_693a6a58a840" comment="milleleaf node f8d2b026-29f1-5556-b673-693a6a58a840">Recycling!$BF$130</definedName>
    <definedName name="ox_f8df2dd6_ed30_5ab1_81b0_0e49bee3d51b" comment="milleleaf node f8df2dd6-ed30-5ab1-81b0-0e49bee3d51b">'Use Phase'!$AJ$337</definedName>
    <definedName name="ox_f8df73b3_e8c5_5353_be96_7f3333bdee4d" comment="milleleaf node f8df73b3-e8c5-5353-be96-7f3333bdee4d">Resume_SensAnal!$H$124</definedName>
    <definedName name="ox_f8e32e10_0c80_5aa1_8c40_913af9a8a278" comment="milleleaf node f8e32e10-0c80-5aa1-8c40-913af9a8a278">Recycling!$BQ$310</definedName>
    <definedName name="ox_f8e983ee_79ec_5127_9fd5_9a28c8eb4d1c" comment="milleleaf node f8e983ee-79ec-5127-9fd5-9a28c8eb4d1c">'Use Phase'!$W$183</definedName>
    <definedName name="ox_f8ec65b2_af53_52ae_9e84_fdfc7305c455" comment="milleleaf node f8ec65b2-af53-52ae-9e84-fdfc7305c455">Resume_SensAnal!$X$10</definedName>
    <definedName name="ox_f8ecc47d_a3b2_5922_ba0e_42a01a683854" comment="milleleaf node f8ecc47d-a3b2-5922-ba0e-42a01a683854">'Use Phase'!$AE$285</definedName>
    <definedName name="ox_f8f01293_4a7b_5c31_a90b_fd00a78d2606" comment="milleleaf node f8f01293-4a7b-5c31-a90b-fd00a78d2606">Recycling!$AP$87</definedName>
    <definedName name="ox_f8f0442e_080d_55e5_8c00_537d8b0e0cc7" comment="milleleaf node f8f0442e-080d-55e5-8c00-537d8b0e0cc7">Recycling!$AP$112</definedName>
    <definedName name="ox_f8f2d5e4_c4f1_55d0_8fa7_8d185a15b3d6" comment="milleleaf node f8f2d5e4-c4f1-55d0-8fa7-8d185a15b3d6">'Heat map article'!$AF$134</definedName>
    <definedName name="ox_f8f2f649_b8ca_5307_8022_cefbd124609e" comment="milleleaf node f8f2f649-b8ca-5307-8022-cefbd124609e">Recycling!$K$164</definedName>
    <definedName name="ox_f8f33dcd_abfe_5367_95c2_dce85340e551" comment="milleleaf node f8f33dcd-abfe-5367-95c2-dce85340e551">'Use Phase'!$R$286</definedName>
    <definedName name="ox_f8f7898b_e521_5b0e_8bac_8376e7ae785b" comment="milleleaf node f8f7898b-e521-5b0e-8bac-8376e7ae785b">Graphs!$K$25</definedName>
    <definedName name="ox_f8fa3e77_966a_5409_81c3_3e83a03f4989" comment="milleleaf node f8fa3e77-966a-5409-81c3-3e83a03f4989">Resume_SensAnal!$J$217</definedName>
    <definedName name="ox_f8fc9d90_e312_56c7_9e92_3b0c3b833fbd" comment="milleleaf node f8fc9d90-e312-56c7-9e92-3b0c3b833fbd">Production!$E$22</definedName>
    <definedName name="ox_f9048543_36bd_5af0_bf9f_e31b2ed0f918" comment="milleleaf node f9048543-36bd-5af0-bf9f-e31b2ed0f918">'Use Phase_Grid'!$O$161</definedName>
    <definedName name="ox_f904f322_55e5_5226_a0f5_7db9e9bde230" comment="milleleaf node f904f322-55e5-5226-a0f5-7db9e9bde230">Production!$T$72</definedName>
    <definedName name="ox_f905680e_cbfd_5c30_b1c4_286f8e0a821c" comment="milleleaf node f905680e-cbfd-5c30-b1c4-286f8e0a821c">'Heat map article'!$AI$150</definedName>
    <definedName name="ox_f9062654_c00c_5af0_a60a_2cd3518e206c" comment="milleleaf node f9062654-c00c-5af0-a60a-2cd3518e206c">Production!$H$233</definedName>
    <definedName name="ox_f908d354_ca60_5347_b610_c9c66b1ee574" comment="milleleaf node f908d354-ca60-5347-b610-c9c66b1ee574">'Heat map article'!$M$83</definedName>
    <definedName name="ox_f90d9491_ab09_5fc3_bd6e_862a3f060948" comment="milleleaf node f90d9491-ab09-5fc3-bd6e-862a3f060948">'Heat map article'!$V$93</definedName>
    <definedName name="ox_f91066e0_35e6_5077_b9d7_d65fa707ae3e" comment="milleleaf node f91066e0-35e6-5077-b9d7-d65fa707ae3e">'Use Phase_Grid'!$L$155</definedName>
    <definedName name="ox_f91148fa_be1d_5cbf_a281_f6241b42a9a5" comment="milleleaf node f91148fa-be1d-5cbf-a281-f6241b42a9a5">Resume_SensAnal!$I$210</definedName>
    <definedName name="ox_f9135b68_2296_5252_a946_44d0829d0941" comment="milleleaf node f9135b68-2296-5252-a946-44d0829d0941">'Heat map article'!$AG$80</definedName>
    <definedName name="ox_f91852b3_4771_5bf4_928b_c6fa2cf09ec1" comment="milleleaf node f91852b3-4771-5bf4-928b-c6fa2cf09ec1">'Heat map article'!$L$138</definedName>
    <definedName name="ox_f91ad2ab_573f_5960_b854_a1929da0c590" comment="milleleaf node f91ad2ab-573f-5960-b854-a1929da0c590">'Heat map article'!$L$36</definedName>
    <definedName name="ox_f91ee565_6827_5aa8_84fc_e05b3f80b5d5" comment="milleleaf node f91ee565-6827-5aa8-84fc-e05b3f80b5d5">Resume_SensAnal!$D$125</definedName>
    <definedName name="ox_f922af99_6035_5f7c_9814_10fc174218d0" comment="milleleaf node f922af99-6035-5f7c-9814-10fc174218d0">Production!$AT$55</definedName>
    <definedName name="ox_f927c46c_eb43_5cae_b5a0_5a2fca4046b6" comment="milleleaf node f927c46c-eb43-5cae-b5a0-5a2fca4046b6">Recycling!$I$127</definedName>
    <definedName name="ox_f92c37c6_3651_5f08_a5b4_516a17360a93" comment="milleleaf node f92c37c6-3651-5f08-a5b4-516a17360a93">'Heat map article'!$AG$138</definedName>
    <definedName name="ox_f9304625_d35c_539d_98df_07f69f6bba62" comment="milleleaf node f9304625-d35c-539d-98df-07f69f6bba62">'Heat map article'!$AH$121</definedName>
    <definedName name="ox_f9353e23_568e_5494_966d_e01c6ab11fd9" comment="milleleaf node f9353e23-568e-5494-966d-e01c6ab11fd9">Recycling!$BS$113</definedName>
    <definedName name="ox_f9381f59_90e8_57d5_80d9_9bbd57e271df" comment="milleleaf node f9381f59-90e8-57d5-80d9-9bbd57e271df">Resume_SensAnal!$R$102</definedName>
    <definedName name="ox_f9397dbc_0c12_5d4e_be5f_414fcce0298c" comment="milleleaf node f9397dbc-0c12-5d4e-be5f-414fcce0298c">Recycling!$T$192</definedName>
    <definedName name="ox_f93f1719_a9e3_5c8e_94e4_d541aa47abff" comment="milleleaf node f93f1719-a9e3-5c8e-94e4-d541aa47abff">'Use Phase'!$N$173</definedName>
    <definedName name="ox_f9431b76_49e3_59fa_ac79_1fe6654c51f0" comment="milleleaf node f9431b76-49e3-59fa-ac79-1fe6654c51f0">'Heat map article'!$AD$25</definedName>
    <definedName name="ox_f9441411_874f_5196_a0f2_b33de0c5994a" comment="milleleaf node f9441411-874f-5196-a0f2-b33de0c5994a">Production!$AT$154</definedName>
    <definedName name="ox_f948f3ec_3b73_584b_bb30_05d4da314bc0" comment="milleleaf node f948f3ec-3b73-584b-bb30-05d4da314bc0">'Heat map article'!$W$19</definedName>
    <definedName name="ox_f9494684_c544_5f1a_998d_9a8a6dc3071a" comment="milleleaf node f9494684-c544-5f1a-998d-9a8a6dc3071a">'Use Phase_Grid'!$K$211</definedName>
    <definedName name="ox_f949b667_33c1_565b_a5cb_875e611ea513" comment="milleleaf node f949b667-33c1-565b-a5cb-875e611ea513">Recycling!$AZ$163</definedName>
    <definedName name="ox_f94e390e_b26f_530e_b541_edebefa24e20" comment="milleleaf node f94e390e-b26f-530e-b541-edebefa24e20">Recycling!$AS$322</definedName>
    <definedName name="ox_f94e7e5e_83e8_5e21_877e_3d3d53d693bb" comment="milleleaf node f94e7e5e-83e8-5e21-877e-3d3d53d693bb">Recycling!$BL$347</definedName>
    <definedName name="ox_f95195a5_138f_5815_b405_6bb07a125aaf" comment="milleleaf node f95195a5-138f-5815-b405-6bb07a125aaf">'Use Phase'!$AI$286</definedName>
    <definedName name="ox_f95202f4_ab9a_5d13_b1f7_7bbb25c11206" comment="milleleaf node f95202f4-ab9a-5d13-b1f7-7bbb25c11206">'Use Phase'!$S$143</definedName>
    <definedName name="ox_f952e71b_ebbf_5d74_8c9e_ca5ac664a535" comment="milleleaf node f952e71b-ebbf-5d74-8c9e-ca5ac664a535">'Use Phase'!$Q$95</definedName>
    <definedName name="ox_f955da35_aaa4_5a5a_a8da_8881d23afa6c" comment="milleleaf node f955da35-aaa4-5a5a-a8da-8881d23afa6c">Resume_SensAnal!$F$39</definedName>
    <definedName name="ox_f956e281_bf09_560e_b355_f00b7196d590" comment="milleleaf node f956e281-bf09-560e-b355-f00b7196d590">'Use Phase'!$V$186</definedName>
    <definedName name="ox_f958bc7d_ca12_5b11_acd8_7c0ecc4d530e" comment="milleleaf node f958bc7d-ca12-5b11-acd8-7c0ecc4d530e">Production!$L$118</definedName>
    <definedName name="ox_f95a9944_62cd_53d2_8ff7_832fe5a61289" comment="milleleaf node f95a9944-62cd-53d2-8ff7-832fe5a61289">Resume_SensAnal!$D$126</definedName>
    <definedName name="ox_f95db954_e307_5799_9503_987233e64f1a" comment="milleleaf node f95db954-e307-5799-9503-987233e64f1a">Recycling!$L$161</definedName>
    <definedName name="ox_f95f6533_d560_5316_988a_75be04e11ef5" comment="milleleaf node f95f6533-d560-5316-988a-75be04e11ef5">Production!$K$112</definedName>
    <definedName name="ox_f95fa1d7_fc0a_575e_9c9a_d7fc403ffdfd" comment="milleleaf node f95fa1d7-fc0a-575e-9c9a-d7fc403ffdfd">'Use Phase'!$P$97</definedName>
    <definedName name="ox_f95fd5c0_e91e_557b_bf96_e6b6fb7bcd11" comment="milleleaf node f95fd5c0-e91e-557b-bf96-e6b6fb7bcd11">Recycling!$AT$154</definedName>
    <definedName name="ox_f960cea1_9503_5d94_a690_2a478ec49b02" comment="milleleaf node f960cea1-9503-5d94-a690-2a478ec49b02">'Use Phase'!$W$330</definedName>
    <definedName name="ox_f96481c3_f0c5_5b7c_8f04_fe38f40b73f9" comment="milleleaf node f96481c3-f0c5-5b7c-8f04-fe38f40b73f9">'Heat map article'!$AG$99</definedName>
    <definedName name="ox_f966f8e3_4769_5db7_a311_1f16d4656f22" comment="milleleaf node f966f8e3-4769-5db7-a311-1f16d4656f22">'Use Phase_Grid'!$W$179</definedName>
    <definedName name="ox_f9670770_2f97_5707_8b29_645b7c78833a" comment="milleleaf node f9670770-2f97-5707-8b29-645b7c78833a">'Heat map article'!$AV$10</definedName>
    <definedName name="ox_f9679b33_2973_5027_978b_85261b250934" comment="milleleaf node f9679b33-2973-5027-978b-85261b250934">Whisker_Sens!$E$54</definedName>
    <definedName name="ox_f9684272_c06e_5c4d_aaf9_41c52467db9a" comment="milleleaf node f9684272-c06e-5c4d-aaf9-41c52467db9a">'Heat map article'!$F$104</definedName>
    <definedName name="ox_f96e7a3d_beea_5e4f_8ccf_3b7a8d83aa8f" comment="milleleaf node f96e7a3d-beea-5e4f-8ccf-3b7a8d83aa8f">'Use Phase'!$AF$340</definedName>
    <definedName name="ox_f9728ecb_8048_5f51_b048_9446a3adcd08" comment="milleleaf node f9728ecb-8048-5f51-b048-9446a3adcd08">'Use Phase_Grid'!$K$228</definedName>
    <definedName name="ox_f9763688_a9f6_56fc_87f2_a4c0ba42194b" comment="milleleaf node f9763688-a9f6-56fc-87f2-a4c0ba42194b">'Heat map article'!$V$92</definedName>
    <definedName name="ox_f97add7e_13f9_5682_a7fa_f5e4a6323d18" comment="milleleaf node f97add7e-13f9-5682-a7fa-f5e4a6323d18">'Use Phase_Grid'!$J$109</definedName>
    <definedName name="ox_f97c4c4f_23bd_5d7b_8bd8_9826f5f19b48" comment="milleleaf node f97c4c4f-23bd-5d7b-8bd8-9826f5f19b48">'Use Phase'!$AH$244</definedName>
    <definedName name="ox_f97d6f22_33b9_5861_9583_cad4134b2a55" comment="milleleaf node f97d6f22-33b9-5861-9583-cad4134b2a55">'Use Phase'!$S$193</definedName>
    <definedName name="ox_f97d6f6a_00f5_5249_9e8c_4891678a1093" comment="milleleaf node f97d6f6a-00f5-5249-9e8c-4891678a1093">'Heat map article'!$H$28</definedName>
    <definedName name="ox_f98031b3_d6dc_5303_82df_a5a6cd6d2922" comment="milleleaf node f98031b3-d6dc-5303-82df-a5a6cd6d2922">Recycling!$M$195</definedName>
    <definedName name="ox_f98194d7_5d9d_5ef2_b735_0d1afa4d7db8" comment="milleleaf node f98194d7-5d9d-5ef2-b735-0d1afa4d7db8">'Use Phase'!$O$329</definedName>
    <definedName name="ox_f981cb99_0a01_5226_b554_60d939694d0f" comment="milleleaf node f981cb99-0a01-5226-b554-60d939694d0f">Production!$E$32</definedName>
    <definedName name="ox_f983c4ea_eaff_5215_a6af_b79a7d7372fe" comment="milleleaf node f983c4ea-eaff-5215-a6af-b79a7d7372fe">Recycling!$AS$307</definedName>
    <definedName name="ox_f986fc75_f20c_5bf4_9842_ee167dbbc94e" comment="milleleaf node f986fc75-f20c-5bf4-9842-ee167dbbc94e">'Heat map article'!$Y$33</definedName>
    <definedName name="ox_f9872151_4229_5868_9eb1_75f846051c11" comment="milleleaf node f9872151-4229-5868-9eb1-75f846051c11">'Heat map article'!$L$132</definedName>
    <definedName name="ox_f9892e51_0f1f_526c_9e91_d25aa05510ef" comment="milleleaf node f9892e51-0f1f-526c-9e91-d25aa05510ef">'Use Phase'!$J$245</definedName>
    <definedName name="ox_f9894db7_dcbd_58c0_a6b9_52ff7650f381" comment="milleleaf node f9894db7-dcbd-58c0-a6b9-52ff7650f381">'Use Phase_Grid'!$R$41</definedName>
    <definedName name="ox_f992d451_3b19_5c61_bc56_64f4de5bf833" comment="milleleaf node f992d451-3b19-5c61-bc56-64f4de5bf833">'Heat map article'!$AM$41</definedName>
    <definedName name="ox_f995ab5e_f78b_57ab_a35b_0b87cb8cc788" comment="milleleaf node f995ab5e-f78b-57ab-a35b-0b87cb8cc788">'Use Phase_Grid'!$S$134</definedName>
    <definedName name="ox_f999545f_e58d_59ad_8fb1_27cb5d661199" comment="milleleaf node f999545f-e58d-59ad-8fb1-27cb5d661199">Resume_SensAnal!$L$208</definedName>
    <definedName name="ox_f9a32a6d_a96e_560e_a107_5bce72f78e53" comment="milleleaf node f9a32a6d-a96e-560e-a107-5bce72f78e53">'Heat map article'!$W$20</definedName>
    <definedName name="ox_f9a33535_d039_5d34_9dc2_f754758003ad" comment="milleleaf node f9a33535-d039-5d34-9dc2-f754758003ad">'Use Phase_Grid'!$O$218</definedName>
    <definedName name="ox_f9a39b29_e2a7_5e79_9830_5cef229f7d66" comment="milleleaf node f9a39b29-e2a7-5e79-9830-5cef229f7d66">'Use Phase'!$J$213</definedName>
    <definedName name="ox_f9a4ef87_3667_5575_93d8_f8f7e49ada59" comment="milleleaf node f9a4ef87-3667-5575-93d8-f8f7e49ada59">'Heat map article'!$W$16</definedName>
    <definedName name="ox_f9a503ff_0eea_5735_a33a_cb88e03cd255" comment="milleleaf node f9a503ff-0eea-5735-a33a-cb88e03cd255">Production!$H$189</definedName>
    <definedName name="ox_f9a7068d_e98b_5699_8c68_445c988daaa3" comment="milleleaf node f9a7068d-e98b-5699-8c68-445c988daaa3">Graphs!$O$46</definedName>
    <definedName name="ox_f9a8442a_d13e_5e69_9bff_39648905c910" comment="milleleaf node f9a8442a-d13e-5e69-9bff-39648905c910">Recycling!$AO$163</definedName>
    <definedName name="ox_f9a96d5d_f87b_52f9_9fbc_80e6965a09f0" comment="milleleaf node f9a96d5d-f87b-52f9-9fbc-80e6965a09f0">'Heat map article'!$P$36</definedName>
    <definedName name="ox_f9b22029_fe23_5338_a5f7_eccb618da9ed" comment="milleleaf node f9b22029-fe23-5338-a5f7-eccb618da9ed">Production!$N$134</definedName>
    <definedName name="ox_f9b46024_a8e1_5abd_a9d5_79bfdefd46e1" comment="milleleaf node f9b46024-a8e1-5abd-a9d5-79bfdefd46e1">'Use Phase'!$M$313</definedName>
    <definedName name="ox_f9b55ae2_9f41_50b7_b7a0_45e354a0cbe8" comment="milleleaf node f9b55ae2-9f41-50b7-b7a0-45e354a0cbe8">Recycling!$AZ$154</definedName>
    <definedName name="ox_f9b96755_e97d_5841_a422_cc023bc80db1" comment="milleleaf node f9b96755-e97d-5841-a422-cc023bc80db1">'Use Phase'!$J$346</definedName>
    <definedName name="ox_f9ba2b12_0620_5c67_b627_b6630ae9e70f" comment="milleleaf node f9ba2b12-0620-5c67-b627-b6630ae9e70f">Whisker_Sens!$C$55</definedName>
    <definedName name="ox_f9ba89cd_b783_5d0a_8cae_c0413e24a230" comment="milleleaf node f9ba89cd-b783-5d0a-8cae-c0413e24a230">Production!$R$25</definedName>
    <definedName name="ox_f9bccbe1_ad7e_5ee7_8696_e3e76818ec4b" comment="milleleaf node f9bccbe1-ad7e-5ee7-8696-e3e76818ec4b">Resume_SensAnal!$AQ$44</definedName>
    <definedName name="ox_f9beed33_a86c_513f_8375_ae60f98cb5e5" comment="milleleaf node f9beed33-a86c-513f-8375-ae60f98cb5e5">Recycling!$AH$162</definedName>
    <definedName name="ox_f9c0236a_d48e_5add_b1fc_07a9e7fed7d0" comment="milleleaf node f9c0236a-d48e-5add-b1fc-07a9e7fed7d0">'Use Phase'!$AJ$230</definedName>
    <definedName name="ox_f9c0790b_1997_5db4_a762_09636109d0d3" comment="milleleaf node f9c0790b-1997-5db4-a762-09636109d0d3">Recycling!$AZ$166</definedName>
    <definedName name="ox_f9c346aa_310e_5f7c_90d2_6d190eefd016" comment="milleleaf node f9c346aa-310e-5f7c-90d2-6d190eefd016">'Use Phase'!$AD$295</definedName>
    <definedName name="ox_f9c4d702_c215_5393_9bd4_77051c850388" comment="milleleaf node f9c4d702-c215-5393-9bd4-77051c850388">Production!$H$115</definedName>
    <definedName name="ox_f9c59b1e_767c_5703_939f_b1a93bf5c183" comment="milleleaf node f9c59b1e-767c-5703-939f-b1a93bf5c183">Production!$BN$4</definedName>
    <definedName name="ox_f9c61107_d735_502f_805e_4cdfaf0978db" comment="milleleaf node f9c61107-d735-502f-805e-4cdfaf0978db">'Use Phase_Grid'!$O$160</definedName>
    <definedName name="ox_f9c6e122_723f_5889_8e67_24293e0ba129" comment="milleleaf node f9c6e122-723f-5889-8e67-24293e0ba129">Resume_SensAnal!$N$15</definedName>
    <definedName name="ox_f9c92a03_bd74_58f1_9ed6_3ec2180ca99a" comment="milleleaf node f9c92a03-bd74-58f1-9ed6-3ec2180ca99a">Resume_SensAnal!$U$8</definedName>
    <definedName name="ox_f9ca0e53_2028_5035_aeed_04468fe907fd" comment="milleleaf node f9ca0e53-2028-5035-aeed-04468fe907fd">'Use Phase'!$J$303</definedName>
    <definedName name="ox_f9cbd2f5_2a3e_57d6_9541_53ad9ef8fece" comment="milleleaf node f9cbd2f5-2a3e-57d6-9541-53ad9ef8fece">Recycling!$K$85</definedName>
    <definedName name="ox_f9cc9fd0_1254_58e4_a74b_843816c41a6a" comment="milleleaf node f9cc9fd0-1254-58e4-a74b-843816c41a6a">Recycling!$F$151</definedName>
    <definedName name="ox_f9ce6a3f_73b8_583d_87a1_e8342f826da0" comment="milleleaf node f9ce6a3f-73b8-583d-87a1-e8342f826da0">Recycling!$E$121</definedName>
    <definedName name="ox_f9ce82e9_6d5e_56cf_b173_01b9fc349126" comment="milleleaf node f9ce82e9-6d5e-56cf-b173-01b9fc349126">'Use Phase'!$W$249</definedName>
    <definedName name="ox_f9d068aa_fbf4_52fe_be7b_ea65ce667885" comment="milleleaf node f9d068aa-fbf4-52fe-be7b-ea65ce667885">'Heat map article'!$Y$57</definedName>
    <definedName name="ox_f9d4fd85_eed1_5fa5_a727_d84baebf3fba" comment="milleleaf node f9d4fd85-eed1-5fa5-a727-d84baebf3fba">'Heat map article'!$R$134</definedName>
    <definedName name="ox_f9d5e91c_c899_5552_b372_3218550654d0" comment="milleleaf node f9d5e91c-c899-5552-b372-3218550654d0">'Use Phase'!$P$139</definedName>
    <definedName name="ox_f9d5f6dc_4eef_5ceb_84a4_03bd3080d51c" comment="milleleaf node f9d5f6dc-4eef-5ceb-84a4-03bd3080d51c">'Use Phase'!$U$201</definedName>
    <definedName name="ox_f9d6f053_d3de_55fa_b207_02110c10162d" comment="milleleaf node f9d6f053-d3de-55fa-b207-02110c10162d">'Heat map article'!$C$124</definedName>
    <definedName name="ox_f9d81016_fd0b_582f_bfe5_7efd52b9f38f" comment="milleleaf node f9d81016-fd0b-582f-bfe5-7efd52b9f38f">Resume_SensAnal!$AG$32</definedName>
    <definedName name="ox_f9d8a5f3_779d_59a0_bb9e_2c4d364df21d" comment="milleleaf node f9d8a5f3-779d-59a0-bb9e-2c4d364df21d">'Heat map article'!$AF$43</definedName>
    <definedName name="ox_f9d8cae7_ade3_5259_8a03_61939fb3c84f" comment="milleleaf node f9d8cae7-ade3-5259-8a03-61939fb3c84f">Recycling!$S$180</definedName>
    <definedName name="ox_f9d8d0a7_9fc9_54e1_a1f0_0df426a3fb78" comment="milleleaf node f9d8d0a7-9fc9-54e1-a1f0-0df426a3fb78">'Use Phase'!$L$277</definedName>
    <definedName name="ox_f9d912bc_f46a_57a6_900a_9a8027af0b3e" comment="milleleaf node f9d912bc-f46a-57a6-900a-9a8027af0b3e">Resume_SensAnal!$AK$88</definedName>
    <definedName name="ox_f9de6efc_ab32_58fd_b3ab_dd1cb47604c2" comment="milleleaf node f9de6efc-ab32-58fd-b3ab-dd1cb47604c2">'Use Phase_Grid'!$V$189</definedName>
    <definedName name="ox_f9e2ae74_3961_59a1_903d_1d718476052d" comment="milleleaf node f9e2ae74-3961-59a1-903d-1d718476052d">'Use Phase'!$L$151</definedName>
    <definedName name="ox_f9e85ee8_1a75_5a21_a60a_1ce3fbfd1ea3" comment="milleleaf node f9e85ee8-1a75-5a21-a60a-1ce3fbfd1ea3">'Use Phase_Grid'!$F$36</definedName>
    <definedName name="ox_f9e8ab42_a351_5699_b0da_f6fe99521858" comment="milleleaf node f9e8ab42-a351-5699-b0da-f6fe99521858">Production!$N$238</definedName>
    <definedName name="ox_f9eab5a6_9862_5905_a2b8_ced2b528c0f5" comment="milleleaf node f9eab5a6-9862-5905-a2b8-ced2b528c0f5">Graphs!$C$5</definedName>
    <definedName name="ox_f9ed6685_7be2_56f1_91b0_47a89ae4d925" comment="milleleaf node f9ed6685-7be2-56f1-91b0-47a89ae4d925">Production!$Y$193</definedName>
    <definedName name="ox_f9f1537d_39fa_5840_8909_8a4f9b54f2d2" comment="milleleaf node f9f1537d-39fa-5840-8909-8a4f9b54f2d2">'Heat map article'!$Y$78</definedName>
    <definedName name="ox_f9f4777a_f0b4_5cff_8471_343038e4f599" comment="milleleaf node f9f4777a-f0b4-5cff-8471-343038e4f599">Production!$AU$49</definedName>
    <definedName name="ox_f9f595a0_9c14_521f_92f3_34b07829c6a8" comment="milleleaf node f9f595a0-9c14-521f-92f3-34b07829c6a8">'Use Phase'!$J$267</definedName>
    <definedName name="ox_f9f77cf1_db82_5704_9d4e_ed3c27449edf" comment="milleleaf node f9f77cf1-db82-5704-9d4e-ed3c27449edf">Graphs!$P$62</definedName>
    <definedName name="ox_f9fa1cd4_eac1_58a1_aeff_44cf83c0584f" comment="milleleaf node f9fa1cd4-eac1-58a1-aeff-44cf83c0584f">Graphs!$P$32</definedName>
    <definedName name="ox_f9fc8af7_c400_5bc3_b276_f3ad1ce72e0c" comment="milleleaf node f9fc8af7-c400-5bc3-b276-f3ad1ce72e0c">Resume_SensAnal!$AK$119</definedName>
    <definedName name="ox_fa027b54_5708_5c0f_bba3_bdd306073e88" comment="milleleaf node fa027b54-5708-5c0f-bba3-bdd306073e88">Recycling!$AJ$142</definedName>
    <definedName name="ox_fa0bb88e_cd16_5afd_871c_520ef4cf2bc8" comment="milleleaf node fa0bb88e-cd16-5afd-871c-520ef4cf2bc8">'Use Phase'!$T$191</definedName>
    <definedName name="ox_fa15902f_a41d_59fb_9589_f6fed08333a0" comment="milleleaf node fa15902f-a41d-59fb-9589-f6fed08333a0">Recycling!$AX$148</definedName>
    <definedName name="ox_fa17259d_8a28_59b6_a09c_5375b6068b2f" comment="milleleaf node fa17259d-8a28-59b6-a09c-5375b6068b2f">'Use Phase'!$K$41</definedName>
    <definedName name="ox_fa2040e3_20a7_5ba2_91e5_5ac2d8cf04e7" comment="milleleaf node fa2040e3-20a7-5ba2-91e5-5ac2d8cf04e7">Recycling!$R$129</definedName>
    <definedName name="ox_fa21d613_86c9_5f7e_9343_ec08e7c6f117" comment="milleleaf node fa21d613-86c9-5f7e-9343-ec08e7c6f117">Recycling!$AY$105</definedName>
    <definedName name="ox_fa232387_21f2_5ba3_b905_cf75482472cd" comment="milleleaf node fa232387-21f2-5ba3-b905-cf75482472cd">'Use Phase'!$AF$257</definedName>
    <definedName name="ox_fa253775_73a6_5248_8db6_89148331ddf9" comment="milleleaf node fa253775-73a6-5248-8db6-89148331ddf9">Resume_SensAnal!$H$205</definedName>
    <definedName name="ox_fa2b3b44_6859_5a90_b9e4_7d1fbd3cbca9" comment="milleleaf node fa2b3b44-6859-5a90-b9e4-7d1fbd3cbca9">Recycling!$Z$171</definedName>
    <definedName name="ox_fa2bfe43_f888_51d7_8f25_cfa4a7d2b9bd" comment="milleleaf node fa2bfe43-f888-51d7-8f25-cfa4a7d2b9bd">Recycling!$AL$107</definedName>
    <definedName name="ox_fa2da56b_ee1d_57d7_a1e1_f805625d21af" comment="milleleaf node fa2da56b-ee1d-57d7-a1e1-f805625d21af">Recycling!$AY$157</definedName>
    <definedName name="ox_fa332a69_086c_5e1b_902a_1215d8fb261e" comment="milleleaf node fa332a69-086c-5e1b-902a-1215d8fb261e">'Use Phase'!$O$245</definedName>
    <definedName name="ox_fa34250c_ca97_5c59_a4a7_e11affd4f703" comment="milleleaf node fa34250c-ca97-5c59-a4a7-e11affd4f703">'Use Phase'!$AH$278</definedName>
    <definedName name="ox_fa35137d_1bb7_5391_bb9e_656cf0aacef7" comment="milleleaf node fa35137d-1bb7-5391-bb9e-656cf0aacef7">'Use Phase'!$AL$163</definedName>
    <definedName name="ox_fa38cbe5_0797_5b57_bc99_5d709e58a272" comment="milleleaf node fa38cbe5-0797-5b57-bc99-5d709e58a272">Graphs!$L$8</definedName>
    <definedName name="ox_fa39bc34_7b77_5085_8021_0d066772e7e2" comment="milleleaf node fa39bc34-7b77-5085-8021-0d066772e7e2">'Heat map article'!$R$125</definedName>
    <definedName name="ox_fa3b091c_4a20_5182_944e_e6990b015c44" comment="milleleaf node fa3b091c-4a20-5182-944e-e6990b015c44">'Use Phase_Grid'!$O$189</definedName>
    <definedName name="ox_fa3be9a0_28cb_5215_80f9_73c7376deb05" comment="milleleaf node fa3be9a0-28cb-5215-80f9-73c7376deb05">'Use Phase_Grid'!$P$140</definedName>
    <definedName name="ox_fa3ea987_74f8_5395_97c5_73a8dcaf4d21" comment="milleleaf node fa3ea987-74f8-5395-97c5-73a8dcaf4d21">'Use Phase'!$N$184</definedName>
    <definedName name="ox_fa40ced8_fb52_55ec_b664_0b520c631aed" comment="milleleaf node fa40ced8-fb52-55ec-b664-0b520c631aed">'Heat map article'!$AX$34</definedName>
    <definedName name="ox_fa47594f_5365_5049_952d_8fa6cd261435" comment="milleleaf node fa47594f-5365-5049-952d-8fa6cd261435">Recycling!$F$197</definedName>
    <definedName name="ox_fa52451f_4477_5b0d_8907_4345ea667ddf" comment="milleleaf node fa52451f-4477-5b0d-8907-4345ea667ddf">'Heat map article'!$AG$128</definedName>
    <definedName name="ox_fa5286be_0240_5ce8_91c5_35d23c47f84d" comment="milleleaf node fa5286be-0240-5ce8-91c5-35d23c47f84d">Resume_SensAnal!$AL$120</definedName>
    <definedName name="ox_fa555378_1e29_5deb_be37_bf340c9aefe9" comment="milleleaf node fa555378-1e29-5deb-be37-bf340c9aefe9">Resume_SensAnal!$J$218</definedName>
    <definedName name="ox_fa5940ca_e08d_5483_b12a_a89cbb8a16f2" comment="milleleaf node fa5940ca-e08d-5483-b12a-a89cbb8a16f2">'Use Phase'!$J$262</definedName>
    <definedName name="ox_fa5c88b3_baab_54b0_a727_4d1561bd3754" comment="milleleaf node fa5c88b3-baab-54b0-a727-4d1561bd3754">Production!$Q$94</definedName>
    <definedName name="ox_fa5fd368_42a6_59ea_8169_0b96e88d95ef" comment="milleleaf node fa5fd368-42a6-59ea-8169-0b96e88d95ef">'Use Phase'!$Q$273</definedName>
    <definedName name="ox_fa635a1f_0326_51a4_8ee9_d0b4a0e3937e" comment="milleleaf node fa635a1f-0326-51a4-8ee9-d0b4a0e3937e">'Use Phase'!$T$278</definedName>
    <definedName name="ox_fa656dbe_1d3e_505a_b73d_d193da080097" comment="milleleaf node fa656dbe-1d3e-505a-b73d-d193da080097">Resume_SensAnal!$K$38</definedName>
    <definedName name="ox_fa65e9b7_70a1_550b_a651_aebc12bc9566" comment="milleleaf node fa65e9b7-70a1-550b-a651-aebc12bc9566">'Use Phase'!$L$248</definedName>
    <definedName name="ox_fa7564c2_c718_5da5_a920_122c66a7d0a9" comment="milleleaf node fa7564c2-c718-5da5-a920-122c66a7d0a9">Resume_SensAnal!$J$115</definedName>
    <definedName name="ox_fa7e009e_10b2_5146_a2fe_bb3ca1171fe0" comment="milleleaf node fa7e009e-10b2-5146-a2fe-bb3ca1171fe0">Resume_SensAnal!$M$151</definedName>
    <definedName name="ox_fa7e1e24_e503_59f7_8e0a_e09d19a2910b" comment="milleleaf node fa7e1e24-e503-59f7-8e0a-e09d19a2910b">Recycling!$AQ$346</definedName>
    <definedName name="ox_fa81a1b0_10c7_5def_84bc_636319a9e457" comment="milleleaf node fa81a1b0-10c7-5def-84bc-636319a9e457">Production!$M$74</definedName>
    <definedName name="ox_fa82b1c0_17e9_53b4_a834_a3c6947bb0e2" comment="milleleaf node fa82b1c0-17e9-53b4-a834-a3c6947bb0e2">Recycling!$AF$4</definedName>
    <definedName name="ox_fa8e5fca_e4e1_50a0_a43f_f603adfbccce" comment="milleleaf node fa8e5fca-e4e1-50a0-a43f-f603adfbccce">Resume_SensAnal!$H$45</definedName>
    <definedName name="ox_fa9f0bc6_b777_50ba_9c5f_dcbd13478d1f" comment="milleleaf node fa9f0bc6-b777-50ba-9c5f-dcbd13478d1f">'Heat map article'!$AH$10</definedName>
    <definedName name="ox_fa9ff120_ab34_5517_af08_e9fffbc443c0" comment="milleleaf node fa9ff120-ab34-5517-af08-e9fffbc443c0">Production!$BF$217</definedName>
    <definedName name="ox_faa023e3_de84_5fc1_854b_8db9e4f616bc" comment="milleleaf node faa023e3-de84-5fc1-854b-8db9e4f616bc">'Heat map article'!$AD$29</definedName>
    <definedName name="ox_faa04e0d_2a26_517c_96fb_2bc57e6a59c9" comment="milleleaf node faa04e0d-2a26-517c-96fb-2bc57e6a59c9">'Use Phase_Grid'!$L$56</definedName>
    <definedName name="ox_faa20227_9f4d_5d89_9219_0e67c9758b9e" comment="milleleaf node faa20227-9f4d-5d89-9219-0e67c9758b9e">Resume_SensAnal!$R$104</definedName>
    <definedName name="ox_faa8fe2e_e336_5e60_81b1_b074a5551239" comment="milleleaf node faa8fe2e-e336-5e60-81b1-b074a5551239">'Heat map article'!$P$93</definedName>
    <definedName name="ox_faa9e040_9d99_5bcb_b507_da87f4dab493" comment="milleleaf node faa9e040-9d99-5bcb-b507-da87f4dab493">Recycling!$D$147</definedName>
    <definedName name="ox_faa9e980_34a3_586c_87a4_728a9e9e7b4a" comment="milleleaf node faa9e980-34a3-586c-87a4-728a9e9e7b4a">Resume_SensAnal!$AR$129</definedName>
    <definedName name="ox_faabd575_1a62_5672_8277_089c1146ec4b" comment="milleleaf node faabd575-1a62-5672-8277-089c1146ec4b">'Heat map article'!$Z$109</definedName>
    <definedName name="ox_faac95f8_a059_5f20_972c_4082ffeb206b" comment="milleleaf node faac95f8-a059-5f20-972c-4082ffeb206b">Resume_SensAnal!$M$36</definedName>
    <definedName name="ox_faacb162_1c8e_5640_95a3_5134e0c70c94" comment="milleleaf node faacb162-1c8e-5640-95a3-5134e0c70c94">Resume_SensAnal!$E$183</definedName>
    <definedName name="ox_faace2a2_c39c_58f4_afd9_ecc1c70204af" comment="milleleaf node faace2a2-c39c-58f4-afd9-ecc1c70204af">Recycling!$O$40</definedName>
    <definedName name="ox_fab46339_06f0_5fce_9177_6007fe1b3a72" comment="milleleaf node fab46339-06f0-5fce-9177-6007fe1b3a72">Recycling!$AM$147</definedName>
    <definedName name="ox_fab5062c_261a_5924_bea7_d92c42edb2a9" comment="milleleaf node fab5062c-261a-5924-bea7-d92c42edb2a9">Recycling!$AP$119</definedName>
    <definedName name="ox_fab5d14a_97d8_5502_a7bf_10997631f1a2" comment="milleleaf node fab5d14a-97d8-5502-a7bf-10997631f1a2">Production!$H$47</definedName>
    <definedName name="ox_fabbf7e3_4bf0_50b1_9255_116685113d6f" comment="milleleaf node fabbf7e3-4bf0-50b1-9255-116685113d6f">Recycling!$AP$99</definedName>
    <definedName name="ox_fabe2ea0_aa3f_5ea9_aaf6_03fedadce898" comment="milleleaf node fabe2ea0-aa3f-5ea9-aaf6-03fedadce898">Graphs!$O$54</definedName>
    <definedName name="ox_fac2da89_5e33_53f0_a34d_75ee9130ea11" comment="milleleaf node fac2da89-5e33-53f0-a34d-75ee9130ea11">'Use Phase_Grid'!$Q$156</definedName>
    <definedName name="ox_fac33723_554b_584f_8125_79d2f2e474dc" comment="milleleaf node fac33723-554b-584f-8125-79d2f2e474dc">Graphs!$D$4</definedName>
    <definedName name="ox_fac7d9e7_c675_56e2_bf0c_7fb042728c9b" comment="milleleaf node fac7d9e7-c675-56e2-bf0c-7fb042728c9b">Recycling!$W$147</definedName>
    <definedName name="ox_fac911eb_bc60_52d2_811b_c707b1fd3e21" comment="milleleaf node fac911eb-bc60-52d2-811b-c707b1fd3e21">'Heat map article'!$V$23</definedName>
    <definedName name="ox_facaefc9_3150_51bf_be0c_6776146c0315" comment="milleleaf node facaefc9-3150-51bf-be0c-6776146c0315">'Heat map article'!$J$153</definedName>
    <definedName name="ox_facf33c9_e90c_5fac_8720_0f9f472a1ec9" comment="milleleaf node facf33c9-e90c-5fac-8720-0f9f472a1ec9">'Heat map article'!$Y$24</definedName>
    <definedName name="ox_fad3365c_f4c0_5a43_9e3c_42754bab3579" comment="milleleaf node fad3365c-f4c0-5a43-9e3c-42754bab3579">'Use Phase_Grid'!$O$48</definedName>
    <definedName name="ox_fada995a_0060_520d_b690_b2a5a8e69dee" comment="milleleaf node fada995a-0060-520d-b690-b2a5a8e69dee">Resume_SensAnal!$E$102</definedName>
    <definedName name="ox_fadbaf42_62ab_54b1_916a_82ef58b97a75" comment="milleleaf node fadbaf42-62ab-54b1-916a-82ef58b97a75">Production!$Q$221</definedName>
    <definedName name="ox_fadd5f02_be28_5050_b8e5_006095ff3907" comment="milleleaf node fadd5f02-be28-5050-b8e5-006095ff3907">Recycling!$BC$146</definedName>
    <definedName name="ox_faded1ee_7579_5c25_bdba_05fdd40a21c5" comment="milleleaf node faded1ee-7579-5c25-bdba-05fdd40a21c5">Production!$AK$215</definedName>
    <definedName name="ox_fae053da_2d79_56aa_9c00_9dddc82f27f2" comment="milleleaf node fae053da-2d79-56aa-9c00-9dddc82f27f2">Production!$BD$145</definedName>
    <definedName name="ox_fae45955_121e_57a7_8d10_0c1677eed8c9" comment="milleleaf node fae45955-121e-57a7-8d10-0c1677eed8c9">Resume_SensAnal!$AG$77</definedName>
    <definedName name="ox_fae46f98_0bb4_58d2_a8cd_27d66db8c634" comment="milleleaf node fae46f98-0bb4-58d2-a8cd-27d66db8c634">'Heat map article'!$AB$139</definedName>
    <definedName name="ox_fae9bd86_068c_5ce8_8e23_aec426f53d48" comment="milleleaf node fae9bd86-068c-5ce8-8e23-aec426f53d48">'Use Phase_Grid'!$L$189</definedName>
    <definedName name="ox_faf04dda_6fe2_5bb1_b049_71d11e9ca771" comment="milleleaf node faf04dda-6fe2-5bb1-b049-71d11e9ca771">Recycling!$R$119</definedName>
    <definedName name="ox_faf3e01e_effe_5e04_8c46_60ccbd8147ae" comment="milleleaf node faf3e01e-effe-5e04-8c46-60ccbd8147ae">'Use Phase_Grid'!$Q$94</definedName>
    <definedName name="ox_faf63365_812d_56c8_8c1e_c52a9cef96d3" comment="milleleaf node faf63365-812d-56c8-8c1e-c52a9cef96d3">'Use Phase'!$AI$155</definedName>
    <definedName name="ox_faf7c02a_f4b3_5b1d_a06a_b23df2476369" comment="milleleaf node faf7c02a-f4b3-5b1d-a06a-b23df2476369">'Heat map article'!$O$12</definedName>
    <definedName name="ox_fafbaf4f_493f_59c8_bd32_8e04a27cad01" comment="milleleaf node fafbaf4f-493f-59c8-bd32-8e04a27cad01">Resume_SensAnal!$AD$105</definedName>
    <definedName name="ox_fafcf10f_a872_51fa_b2e7_7a519a0ae468" comment="milleleaf node fafcf10f-a872-51fa-b2e7-7a519a0ae468">Resume_SensAnal!$E$67</definedName>
    <definedName name="ox_fb02333f_1022_5303_adff_ea4748f54fb0" comment="milleleaf node fb02333f-1022-5303-adff-ea4748f54fb0">Resume_SensAnal!$AN$115</definedName>
    <definedName name="ox_fb0339a5_c911_5d01_ad5f_29c6d7f01f3f" comment="milleleaf node fb0339a5-c911-5d01-ad5f-29c6d7f01f3f">'Heat map article'!$D$91</definedName>
    <definedName name="ox_fb060d36_013b_5756_aee0_b287a9736f4a" comment="milleleaf node fb060d36-013b-5756-aee0-b287a9736f4a">'Use Phase'!$R$54</definedName>
    <definedName name="ox_fb06c01a_5e9b_5adb_9d3c_b4efc91cfebe" comment="milleleaf node fb06c01a-5e9b-5adb-9d3c-b4efc91cfebe">'Heat map article'!$H$125</definedName>
    <definedName name="ox_fb098f92_6ec9_543c_89ca_e0d0aa0e0af8" comment="milleleaf node fb098f92-6ec9-543c-89ca-e0d0aa0e0af8">'Heat map article'!$AG$121</definedName>
    <definedName name="ox_fb09f4ee_9109_5f50_aabd_0ef9b47481fd" comment="milleleaf node fb09f4ee-9109-5f50-aabd-0ef9b47481fd">'Heat map article'!$E$132</definedName>
    <definedName name="ox_fb0bdda8_fcdc_5b76_8141_feae19fd0fbf" comment="milleleaf node fb0bdda8-fcdc-5b76-8141-feae19fd0fbf">'Use Phase'!$AD$317</definedName>
    <definedName name="ox_fb137291_4883_57bd_ad39_93cb54b28868" comment="milleleaf node fb137291-4883-57bd-ad39-93cb54b28868">'Heat map article'!$H$11</definedName>
    <definedName name="ox_fb13dd9b_82ab_5603_a8e9_6d058222c5be" comment="milleleaf node fb13dd9b-82ab-5603-a8e9-6d058222c5be">Recycling!$BA$103</definedName>
    <definedName name="ox_fb1b14f8_0087_59fd_8395_60502ad94f51" comment="milleleaf node fb1b14f8-0087-59fd-8395-60502ad94f51">Production!$AK$220</definedName>
    <definedName name="ox_fb1e88ed_0043_554c_950c_8931bf8c7401" comment="milleleaf node fb1e88ed-0043-554c-950c-8931bf8c7401">'Use Phase'!$L$322</definedName>
    <definedName name="ox_fb20905f_c4c7_541e_b349_fc6ada4ee9a1" comment="milleleaf node fb20905f-c4c7-541e-b349-fc6ada4ee9a1">Production!$H$163</definedName>
    <definedName name="ox_fb2a3bd2_d4df_5480_9d23_5b7578830e6e" comment="milleleaf node fb2a3bd2-d4df-5480-9d23-5b7578830e6e">'Use Phase_Grid'!$W$146</definedName>
    <definedName name="ox_fb2ed581_44e8_59bf_a7db_ff6f1e504241" comment="milleleaf node fb2ed581-44e8-59bf-a7db-ff6f1e504241">'Use Phase_Grid'!$M$23</definedName>
    <definedName name="ox_fb35ac84_650f_52a0_b7f3_afee0b074e5f" comment="milleleaf node fb35ac84-650f-52a0-b7f3-afee0b074e5f">Recycling!$T$88</definedName>
    <definedName name="ox_fb39d0a5_ab90_51b8_92de_25751ba429f6" comment="milleleaf node fb39d0a5-ab90-51b8-92de-25751ba429f6">'Use Phase_Grid'!$B$6</definedName>
    <definedName name="ox_fb3c9f2e_545d_500b_9e5a_33fcb6c3b2d4" comment="milleleaf node fb3c9f2e-545d-500b-9e5a-33fcb6c3b2d4">'Heat map article'!$P$98</definedName>
    <definedName name="ox_fb400b8d_9128_5ce4_acb2_eabad39639c3" comment="milleleaf node fb400b8d-9128-5ce4-acb2-eabad39639c3">'Heat map article'!$AA$16</definedName>
    <definedName name="ox_fb441fff_123e_5b41_9ff9_d5f326327d36" comment="milleleaf node fb441fff-123e-5b41-9ff9-d5f326327d36">Production!$BN$86</definedName>
    <definedName name="ox_fb45cba8_39c4_5726_9aaa_beefd4c601d6" comment="milleleaf node fb45cba8-39c4-5726-9aaa-beefd4c601d6">Graphs!$E$8</definedName>
    <definedName name="ox_fb4f18f1_baf2_5c22_86f2_c9496ebbf376" comment="milleleaf node fb4f18f1-baf2-5c22-86f2-c9496ebbf376">Graphs!$D$52</definedName>
    <definedName name="ox_fb516a98_3391_536c_9ba7_bbd7f799403e" comment="milleleaf node fb516a98-3391-536c-9ba7-bbd7f799403e">'Use Phase'!$M$245</definedName>
    <definedName name="ox_fb576ea5_9968_5564_af58_135251b5ecc0" comment="milleleaf node fb576ea5-9968-5564-af58-135251b5ecc0">'Use Phase'!$K$342</definedName>
    <definedName name="ox_fb5aff97_bee2_5b99_8783_c17c418a3ffe" comment="milleleaf node fb5aff97-bee2-5b99-8783-c17c418a3ffe">'Use Phase'!$L$154</definedName>
    <definedName name="ox_fb5c6e36_d51e_5b17_a995_8a07cf405464" comment="milleleaf node fb5c6e36-d51e-5b17-a995-8a07cf405464">Recycling!$H$127</definedName>
    <definedName name="ox_fb5d7508_e4f7_5e90_9d48_4f08cd42c305" comment="milleleaf node fb5d7508-e4f7-5e90-9d48-4f08cd42c305">'Heat map article'!$L$45</definedName>
    <definedName name="ox_fb5e89df_6bef_586f_9b75_20f797875306" comment="milleleaf node fb5e89df-6bef-586f-9b75-20f797875306">'Use Phase_Grid'!$P$142</definedName>
    <definedName name="ox_fb641d8b_b10c_52bd_8ec8_735b21fa3b50" comment="milleleaf node fb641d8b-b10c-52bd-8ec8-735b21fa3b50">Resume_SensAnal!$AN$63</definedName>
    <definedName name="ox_fb665c62_8368_53fc_b2f7_69e72dfc80a2" comment="milleleaf node fb665c62-8368-53fc-b2f7-69e72dfc80a2">Production!$AT$145</definedName>
    <definedName name="ox_fb690bef_c23e_56e7_aabd_ddab0f86b48c" comment="milleleaf node fb690bef-c23e-56e7-aabd-ddab0f86b48c">Recycling!$AD$173</definedName>
    <definedName name="ox_fb6f5116_ec2b_5b3f_bfcd_217f6b5e1c6c" comment="milleleaf node fb6f5116-ec2b-5b3f-bfcd-217f6b5e1c6c">Resume_SensAnal!$AB$57</definedName>
    <definedName name="ox_fb7101e7_69fd_53f4_8b9e_29b78f62f032" comment="milleleaf node fb7101e7-69fd-53f4-8b9e-29b78f62f032">'Heat map article'!$AB$127</definedName>
    <definedName name="ox_fb72602d_e53d_5e4a_8c44_e30db9f178a6" comment="milleleaf node fb72602d-e53d-5e4a-8c44-e30db9f178a6">Resume_SensAnal!$AD$91</definedName>
    <definedName name="ox_fb73d392_3b50_5170_a658_04d2fa1417f3" comment="milleleaf node fb73d392-3b50-5170-a658-04d2fa1417f3">'Heat map article'!$D$37</definedName>
    <definedName name="ox_fb786a09_e570_5d51_bdb3_0359803c1135" comment="milleleaf node fb786a09-e570-5d51-bdb3-0359803c1135">'Use Phase'!$J$386</definedName>
    <definedName name="ox_fb7bbfc0_9ed7_5870_b61f_3a52143b809b" comment="milleleaf node fb7bbfc0-9ed7-5870-b61f-3a52143b809b">Resume_SensAnal!$Q$36</definedName>
    <definedName name="ox_fb7c637d_6167_5077_853c_95cdf21e102f" comment="milleleaf node fb7c637d-6167-5077-853c-95cdf21e102f">Resume_SensAnal!$S$45</definedName>
    <definedName name="ox_fb7e2b43_2026_51cc_a2f6_a8ef5d9740c2" comment="milleleaf node fb7e2b43-2026-51cc-a2f6-a8ef5d9740c2">Resume_SensAnal!$I$28</definedName>
    <definedName name="ox_fb7f142b_b09c_5cd5_95c6_8fe668c9df41" comment="milleleaf node fb7f142b-b09c-5cd5-95c6-8fe668c9df41">Production!$AC$6</definedName>
    <definedName name="ox_fb893b2b_4ebd_5d83_b8a7_ac2f6d7c4778" comment="milleleaf node fb893b2b-4ebd-5d83-b8a7-ac2f6d7c4778">Resume_SensAnal!$AE$77</definedName>
    <definedName name="ox_fb8aca42_adfc_52cd_8b52_54d0ee755677" comment="milleleaf node fb8aca42-adfc-52cd-8b52-54d0ee755677">'Use Phase_Grid'!$K$84</definedName>
    <definedName name="ox_fb8d5ae7_0f55_5c47_8ac4_558bbae0a2d8" comment="milleleaf node fb8d5ae7-0f55-5c47-8ac4-558bbae0a2d8">Production!$M$61</definedName>
    <definedName name="ox_fb92288e_8063_52f4_b0a5_bae6e9d4bf61" comment="milleleaf node fb92288e-8063-52f4-b0a5-bae6e9d4bf61">'Heat map article'!$Z$6</definedName>
    <definedName name="ox_fb96e02f_ba43_5c77_80b8_e46d1c6c1fcc" comment="milleleaf node fb96e02f-ba43-5c77-80b8-e46d1c6c1fcc">'Use Phase'!$K$57</definedName>
    <definedName name="ox_fb9a0c45_0ad3_5498_bcb5_388a9db73c12" comment="milleleaf node fb9a0c45-0ad3-5498-bcb5-388a9db73c12">'Heat map article'!$Z$29</definedName>
    <definedName name="ox_fb9b03cc_d60c_5c09_b798_5ac802a719c9" comment="milleleaf node fb9b03cc-d60c-5c09-b798-5ac802a719c9">Whisker_Sens!$D$23</definedName>
    <definedName name="ox_fb9cf3be_4ca0_55d0_ae6e_dd220b457313" comment="milleleaf node fb9cf3be-4ca0-55d0-ae6e-dd220b457313">'Heat map article'!$D$43</definedName>
    <definedName name="ox_fba527d4_e9c6_5003_82ee_4f37bd5449b0" comment="milleleaf node fba527d4-e9c6-5003-82ee-4f37bd5449b0">Whisker_Sens!$J$7</definedName>
    <definedName name="ox_fba69207_0d9a_5ec3_b826_0e8bd8de192b" comment="milleleaf node fba69207-0d9a-5ec3-b826-0e8bd8de192b">Resume_SensAnal!$I$190</definedName>
    <definedName name="ox_fba69d89_7a91_5fe5_944c_8d360d720163" comment="milleleaf node fba69d89-7a91-5fe5-944c-8d360d720163">'Use Phase_Grid'!$E$58</definedName>
    <definedName name="ox_fba95bd5_4587_53e2_bfd8_7274a36de6c6" comment="milleleaf node fba95bd5-4587-53e2-bfd8-7274a36de6c6">'Use Phase_Grid'!$K$241</definedName>
    <definedName name="ox_fbac5a6b_9cde_588a_a109_54d72fbc3dea" comment="milleleaf node fbac5a6b-9cde-588a-a109-54d72fbc3dea">'Heat map article'!$AF$6</definedName>
    <definedName name="ox_fbacef4c_8b1d_5c8a_a6d5_6dc3a3131bcb" comment="milleleaf node fbacef4c-8b1d-5c8a-a6d5-6dc3a3131bcb">'Heat map article'!$Z$130</definedName>
    <definedName name="ox_fbb363fe_fecb_5b6c_99af_d06d337602c9" comment="milleleaf node fbb363fe-fecb-5b6c-99af-d06d337602c9">Resume_SensAnal!$K$13</definedName>
    <definedName name="ox_fbb3775f_2c8b_542f_a627_590a1409e70e" comment="milleleaf node fbb3775f-2c8b-542f-a627-590a1409e70e">'Use Phase'!$R$115</definedName>
    <definedName name="ox_fbb69e48_dd61_5a2d_ac67_4a139a3d704d" comment="milleleaf node fbb69e48-dd61-5a2d-ac67-4a139a3d704d">Production!$H$136</definedName>
    <definedName name="ox_fbb8e7d8_f00a_5f67_9395_0b0564efc0fb" comment="milleleaf node fbb8e7d8-f00a-5f67-9395-0b0564efc0fb">'Use Phase_Grid'!$N$166</definedName>
    <definedName name="ox_fbbd2a51_8896_5a34_bd0d_7af1322f094d" comment="milleleaf node fbbd2a51-8896-5a34-bd0d-7af1322f094d">'Use Phase'!$V$172</definedName>
    <definedName name="ox_fbc207ff_b4ef_50eb_8b3b_186d22dac76e" comment="milleleaf node fbc207ff-b4ef-50eb-8b3b-186d22dac76e">Recycling!$BJ$318</definedName>
    <definedName name="ox_fbc267b5_f32f_593d_b29b_48d861433064" comment="milleleaf node fbc267b5-f32f-593d-b29b-48d861433064">Resume_SensAnal!$P$126</definedName>
    <definedName name="ox_fbc3f923_915b_5a3f_83e0_531c36c35686" comment="milleleaf node fbc3f923-915b-5a3f-83e0-531c36c35686">Recycling!$BP$109</definedName>
    <definedName name="ox_fbc664b1_d044_5b79_a4d3_fee33127ff91" comment="milleleaf node fbc664b1-d044-5b79-a4d3-fee33127ff91">'Use Phase_Grid'!$L$35</definedName>
    <definedName name="ox_fbc6a53d_e281_5b74_8078_3a1c2c44905e" comment="milleleaf node fbc6a53d-e281-5b74-8078-3a1c2c44905e">'Use Phase'!$O$77</definedName>
    <definedName name="ox_fbc96ef2_ffee_5ce7_a61a_464644e4779a" comment="milleleaf node fbc96ef2-ffee-5ce7-a61a-464644e4779a">Production!$H$207</definedName>
    <definedName name="ox_fbcb030f_49d3_5469_ab96_96e7277386cc" comment="milleleaf node fbcb030f-49d3-5469-ab96-96e7277386cc">'Use Phase'!$V$169</definedName>
    <definedName name="ox_fbcb707d_b14a_584a_a23c_7d3f06d4cd30" comment="milleleaf node fbcb707d-b14a-584a-a23c-7d3f06d4cd30">'Use Phase_Grid'!$M$211</definedName>
    <definedName name="ox_fbd0977e_ea68_5009_b253_bb44723cfafa" comment="milleleaf node fbd0977e-ea68-5009-b253-bb44723cfafa">Recycling!$BP$298</definedName>
    <definedName name="ox_fbd3d9f3_501f_5778_8f3b_ea873cc0691c" comment="milleleaf node fbd3d9f3-501f-5778-8f3b-ea873cc0691c">'Use Phase'!$K$255</definedName>
    <definedName name="ox_fbd44dd7_7c38_526b_830c_fd9d30bdb4f0" comment="milleleaf node fbd44dd7-7c38-526b-830c-fd9d30bdb4f0">Recycling!$AR$304</definedName>
    <definedName name="ox_fbd474c2_e3e1_5fd5_942e_d3fe12be0811" comment="milleleaf node fbd474c2-e3e1-5fd5-942e-d3fe12be0811">Resume_SensAnal!$AD$47</definedName>
    <definedName name="ox_fbd86cd3_2cb5_5dad_9e10_2a6cef7f7e98" comment="milleleaf node fbd86cd3-2cb5-5dad-9e10-2a6cef7f7e98">Recycling!$AS$58</definedName>
    <definedName name="ox_fbd9f03d_5701_5cc2_b404_2a8ede39ef09" comment="milleleaf node fbd9f03d-5701-5cc2-b404-2a8ede39ef09">'Heat map article'!$P$111</definedName>
    <definedName name="ox_fbdc292f_a300_598f_b663_c110d5be680e" comment="milleleaf node fbdc292f-a300-598f-b663-c110d5be680e">'Heat map article'!$AG$67</definedName>
    <definedName name="ox_fbdc3333_920e_533a_a48d_f8a1721cdd23" comment="milleleaf node fbdc3333-920e-533a-a48d-f8a1721cdd23">'Use Phase'!$J$159</definedName>
    <definedName name="ox_fbe2c7f0_417a_52d8_8d93_c3be9f8c9ae6" comment="milleleaf node fbe2c7f0-417a-52d8-8d93-c3be9f8c9ae6">Resume_SensAnal!$D$105</definedName>
    <definedName name="ox_fbe7c68d_53d1_5d8f_8ec3_0f3d2935d493" comment="milleleaf node fbe7c68d-53d1-5d8f-8ec3-0f3d2935d493">Production!$BJ$3</definedName>
    <definedName name="ox_fbe8350c_3f30_58d1_9502_693fef27280e" comment="milleleaf node fbe8350c-3f30-58d1-9502-693fef27280e">'Use Phase'!$AH$272</definedName>
    <definedName name="ox_fbe9cd14_f151_57af_8112_9ed2fd84d790" comment="milleleaf node fbe9cd14-f151-57af-8112-9ed2fd84d790">Production!$L$163</definedName>
    <definedName name="ox_fbea411d_f9e6_56b6_9b37_1cc09cc20308" comment="milleleaf node fbea411d-f9e6-56b6-9b37-1cc09cc20308">'Use Phase'!$AE$345</definedName>
    <definedName name="ox_fbfbc472_4eb6_51b0_835c_96736ed93f89" comment="milleleaf node fbfbc472-4eb6-51b0-835c-96736ed93f89">'Use Phase'!$U$150</definedName>
    <definedName name="ox_fbfcf7a9_a0f4_5384_8c66_aaba7f201818" comment="milleleaf node fbfcf7a9-a0f4-5384-8c66-aaba7f201818">'Heat map article'!$X$99</definedName>
    <definedName name="ox_fbfd9c59_21f4_5de2_af0f_93969c1a0955" comment="milleleaf node fbfd9c59-21f4-5de2-af0f-93969c1a0955">'Use Phase_Grid'!$T$175</definedName>
    <definedName name="ox_fc008b17_0dd7_5646_b088_ad4cbf4df037" comment="milleleaf node fc008b17-0dd7-5646-b088-ad4cbf4df037">Recycling!$BO$320</definedName>
    <definedName name="ox_fc0271a3_eeb0_5135_8ff4_e6f1a7fdc778" comment="milleleaf node fc0271a3-eeb0-5135-8ff4-e6f1a7fdc778">'Use Phase_Grid'!$O$257</definedName>
    <definedName name="ox_fc06259c_a792_5a5c_b992_3d5ce81dec9f" comment="milleleaf node fc06259c-a792-5a5c-b992-3d5ce81dec9f">Recycling!$BN$313</definedName>
    <definedName name="ox_fc0a5a6d_25ff_5787_ba37_89f228a59b95" comment="milleleaf node fc0a5a6d-25ff-5787-ba37-89f228a59b95">'Use Phase'!$AD$242</definedName>
    <definedName name="ox_fc0a9d43_cbb9_5b06_94d1_5bc7706bc64a" comment="milleleaf node fc0a9d43-cbb9-5b06-94d1-5bc7706bc64a">Resume_SensAnal!$N$93</definedName>
    <definedName name="ox_fc0e2ab6_b9be_5a0d_bf91_c6c94a2463eb" comment="milleleaf node fc0e2ab6-b9be-5a0d-bf91-c6c94a2463eb">Recycling!$CC$106</definedName>
    <definedName name="ox_fc0e3038_ccb1_5348_a3c5_ef628df364b8" comment="milleleaf node fc0e3038-ccb1-5348-a3c5-ef628df364b8">Production!$H$60</definedName>
    <definedName name="ox_fc0fa40f_d269_589f_a0b7_a1fe67afa8d9" comment="milleleaf node fc0fa40f-d269-589f-a0b7-a1fe67afa8d9">'Heat map article'!$AG$96</definedName>
    <definedName name="ox_fc113971_9b38_59cb_999a_638b89505116" comment="milleleaf node fc113971-9b38-59cb-999a-638b89505116">Whisker_Sens!$J$20</definedName>
    <definedName name="ox_fc175cb7_dd0a_5640_9d76_06b16229122f" comment="milleleaf node fc175cb7-dd0a-5640-9d76-06b16229122f">'Use Phase_Grid'!$J$241</definedName>
    <definedName name="ox_fc180c3d_8bb6_5cfa_bb3a_359b0df091b7" comment="milleleaf node fc180c3d-8bb6-5cfa-bb3a-359b0df091b7">Resume_SensAnal!$K$102</definedName>
    <definedName name="ox_fc18ee88_d220_5dcc_9f92_e5c4f13a1cb3" comment="milleleaf node fc18ee88-d220-5dcc-9f92-e5c4f13a1cb3">Resume_SensAnal!$AL$30</definedName>
    <definedName name="ox_fc192cc6_bd86_52a5_b09a_32bdd7b77e7d" comment="milleleaf node fc192cc6-bd86-52a5-b09a-32bdd7b77e7d">'Use Phase'!$AH$286</definedName>
    <definedName name="ox_fc1ebe64_590f_5ae7_accf_2b0dd31627c5" comment="milleleaf node fc1ebe64-590f-5ae7-accf-2b0dd31627c5">Recycling!$R$149</definedName>
    <definedName name="ox_fc207c5a_bbdc_55d4_ae20_1fec6bbea776" comment="milleleaf node fc207c5a-bbdc-55d4-ae20-1fec6bbea776">Resume_SensAnal!$D$66</definedName>
    <definedName name="ox_fc230db0_2bab_57b5_a498_0b10417cccde" comment="milleleaf node fc230db0-2bab-57b5-a498-0b10417cccde">'Use Phase'!$J$198</definedName>
    <definedName name="ox_fc23d5b2_d3e4_5e94_8255_77e0a51cc7e2" comment="milleleaf node fc23d5b2-d3e4-5e94-8255-77e0a51cc7e2">'Use Phase'!$AG$254</definedName>
    <definedName name="ox_fc241e1f_e095_5460_98d7_9229cc2ac157" comment="milleleaf node fc241e1f-e095-5460-98d7-9229cc2ac157">'Use Phase'!$N$200</definedName>
    <definedName name="ox_fc25d571_23f2_57a0_b7a8_060e9377f501" comment="milleleaf node fc25d571-23f2-57a0-b7a8-060e9377f501">'Heat map article'!$I$98</definedName>
    <definedName name="ox_fc2a9b42_5766_5e93_b24a_979289e37053" comment="milleleaf node fc2a9b42-5766-5e93-b24a-979289e37053">'Use Phase'!$O$215</definedName>
    <definedName name="ox_fc2ccd99_e853_55bf_ad88_0f0d8324f5aa" comment="milleleaf node fc2ccd99-e853-55bf-ad88-0f0d8324f5aa">Recycling!$BR$110</definedName>
    <definedName name="ox_fc2d1349_ce7a_5c20_882f_4d351b6b11e0" comment="milleleaf node fc2d1349-ce7a-5c20-882f-4d351b6b11e0">'Use Phase'!$AK$201</definedName>
    <definedName name="ox_fc2dec93_1a12_5291_a52a_4c762eafd7c6" comment="milleleaf node fc2dec93-1a12-5291-a52a-4c762eafd7c6">'Heat map article'!$AU$27</definedName>
    <definedName name="ox_fc2e0b19_e5da_5532_9fe9_772a7e5aaf12" comment="milleleaf node fc2e0b19-e5da-5532-9fe9-772a7e5aaf12">Recycling!$AZ$148</definedName>
    <definedName name="ox_fc3151fa_af4f_5a5a_804a_66b30af0f523" comment="milleleaf node fc3151fa-af4f-5a5a-804a-66b30af0f523">'Use Phase_Grid'!$O$172</definedName>
    <definedName name="ox_fc31d958_2de7_59e8_a521_f7e2e2eaabd9" comment="milleleaf node fc31d958-2de7-59e8-a521-f7e2e2eaabd9">'Heat map article'!$M$98</definedName>
    <definedName name="ox_fc387435_120c_579e_ab10_a71c4e804d1b" comment="milleleaf node fc387435-120c-579e-ab10-a71c4e804d1b">'Use Phase'!$S$191</definedName>
    <definedName name="ox_fc388e46_ed42_5734_8946_1c9738b34443" comment="milleleaf node fc388e46-ed42-5734-8946-1c9738b34443">Production!$V$143</definedName>
    <definedName name="ox_fc397e14_c4b5_5f8d_a52b_ca358bb6a0e2" comment="milleleaf node fc397e14-c4b5-5f8d-a52b-ca358bb6a0e2">'Heat map article'!$AI$81</definedName>
    <definedName name="ox_fc39deff_73b8_5a87_96b7_93113b7aeefa" comment="milleleaf node fc39deff-73b8-5a87-96b7-93113b7aeefa">'Heat map article'!$AB$61</definedName>
    <definedName name="ox_fc3b4ac4_4f2b_5f7d_a6f6_d92c63977086" comment="milleleaf node fc3b4ac4-4f2b-5f7d-a6f6-d92c63977086">'Heat map article'!$BA$11</definedName>
    <definedName name="ox_fc3e41e0_8a37_5fb8_b08d_751cd6f9bf93" comment="milleleaf node fc3e41e0-8a37-5fb8-b08d-751cd6f9bf93">'Heat map article'!$AA$79</definedName>
    <definedName name="ox_fc45f0dc_cb77_591f_9474_3181046741f5" comment="milleleaf node fc45f0dc-cb77-591f-9474-3181046741f5">Resume_SensAnal!$AP$121</definedName>
    <definedName name="ox_fc47d4d6_ab1f_5bcb_aed0_0c212459a1b5" comment="milleleaf node fc47d4d6-ab1f-5bcb-aed0-0c212459a1b5">'Heat map article'!$G$17</definedName>
    <definedName name="ox_fc4c0afb_e7ff_55a7_b723_0c5e5d8c8195" comment="milleleaf node fc4c0afb-e7ff-55a7-b723-0c5e5d8c8195">'Use Phase'!$AJ$290</definedName>
    <definedName name="ox_fc4c30b8_df8a_55fe_aab1_8ee0e306ff91" comment="milleleaf node fc4c30b8-df8a-55fe-aab1-8ee0e306ff91">Resume_SensAnal!$U$213</definedName>
    <definedName name="ox_fc4d6960_03f1_55d3_9a88_08573cff2bb2" comment="milleleaf node fc4d6960-03f1-55d3-9a88-08573cff2bb2">'Use Phase'!$Q$159</definedName>
    <definedName name="ox_fc4ed551_50d9_5c98_bb32_5afc499ca1c8" comment="milleleaf node fc4ed551-50d9-5c98-bb32-5afc499ca1c8">'Use Phase_Grid'!$P$230</definedName>
    <definedName name="ox_fc4fa2d6_4fa6_5472_93b8_58ae2cf29aac" comment="milleleaf node fc4fa2d6-4fa6-5472-93b8-58ae2cf29aac">'Use Phase'!$P$388</definedName>
    <definedName name="ox_fc510027_1ce9_5a28_ad6b_caddc6c7e3e5" comment="milleleaf node fc510027-1ce9-5a28-ad6b-caddc6c7e3e5">Resume_SensAnal!$F$164</definedName>
    <definedName name="ox_fc524321_1afe_5898_9e3f_c38af8b9bbb0" comment="milleleaf node fc524321-1afe-5898-9e3f-c38af8b9bbb0">'Use Phase'!$J$135</definedName>
    <definedName name="ox_fc59461d_02fd_5790_a15e_52ad3d08f693" comment="milleleaf node fc59461d-02fd-5790-a15e-52ad3d08f693">'Heat map article'!$AL$9</definedName>
    <definedName name="ox_fc5cb7b0_f70e_562e_bd6c_b6af12e3ab79" comment="milleleaf node fc5cb7b0-f70e-562e-bd6c-b6af12e3ab79">'Use Phase'!$AJ$317</definedName>
    <definedName name="ox_fc618896_fb92_5115_8be2_d2bdf8590f5d" comment="milleleaf node fc618896-fb92-5115-8be2-d2bdf8590f5d">'Use Phase'!$P$49</definedName>
    <definedName name="ox_fc61b32b_ad8c_533a_ac1a_1a0e8e0aa999" comment="milleleaf node fc61b32b-ad8c-533a-ac1a-1a0e8e0aa999">'Use Phase'!$V$319</definedName>
    <definedName name="ox_fc632f2f_34fd_5c87_a053_8602fb042aa5" comment="milleleaf node fc632f2f-34fd-5c87-a053-8602fb042aa5">'Use Phase'!$AK$248</definedName>
    <definedName name="ox_fc65aad8_7379_5714_8dd4_67759a1d2b14" comment="milleleaf node fc65aad8-7379-5714-8dd4-67759a1d2b14">Recycling!$BN$328</definedName>
    <definedName name="ox_fc676163_ca8e_5ba4_a785_622aeff5f3b9" comment="milleleaf node fc676163-ca8e-5ba4-a785-622aeff5f3b9">Recycling!$R$130</definedName>
    <definedName name="ox_fc683bc4_c96f_5de0_ab9d_5559bb4e310a" comment="milleleaf node fc683bc4-c96f-5de0-ab9d-5559bb4e310a">'Use Phase_Grid'!$S$187</definedName>
    <definedName name="ox_fc68edab_22a7_5808_8f57_a0dbc3e9228c" comment="milleleaf node fc68edab-22a7-5808-8f57-a0dbc3e9228c">Graphs!$I$31</definedName>
    <definedName name="ox_fc703a86_4c0d_5d2e_9575_c960ef695115" comment="milleleaf node fc703a86-4c0d-5d2e-9575-c960ef695115">Resume_SensAnal!$AN$107</definedName>
    <definedName name="ox_fc707327_c782_5ab9_9e9b_79c4a4738a7e" comment="milleleaf node fc707327-c782-5ab9-9e9b-79c4a4738a7e">'Use Phase_Grid'!$G$40</definedName>
    <definedName name="ox_fc711a40_f7b8_58f6_988d_1e04a0ccc5ff" comment="milleleaf node fc711a40-f7b8-58f6-988d-1e04a0ccc5ff">Recycling!$AU$54</definedName>
    <definedName name="ox_fc72a863_7502_5fce_b1e1_66bd35a2390d" comment="milleleaf node fc72a863-7502-5fce-b1e1-66bd35a2390d">Recycling!$L$154</definedName>
    <definedName name="ox_fc7501b7_083b_5f23_93c8_f9947f85aa70" comment="milleleaf node fc7501b7-083b-5f23-93c8-f9947f85aa70">Production!$BO$52</definedName>
    <definedName name="ox_fc767493_04ee_5902_8b50_3fa89e0aa669" comment="milleleaf node fc767493-04ee-5902-8b50-3fa89e0aa669">'Heat map article'!$J$112</definedName>
    <definedName name="ox_fc76d40b_fbeb_53a0_b872_b10043c0caaf" comment="milleleaf node fc76d40b-fbeb-53a0-b872-b10043c0caaf">'Use Phase'!$S$229</definedName>
    <definedName name="ox_fc79531f_c527_5e6f_a140_6d4f59e0567d" comment="milleleaf node fc79531f-c527-5e6f-a140-6d4f59e0567d">Recycling!$BP$335</definedName>
    <definedName name="ox_fc7be7ec_be92_5b6b_9e37_046bf662723a" comment="milleleaf node fc7be7ec-be92-5b6b-9e37-046bf662723a">'Heat map article'!$W$132</definedName>
    <definedName name="ox_fc83ea05_0598_500b_b9de_a11e7deb80dd" comment="milleleaf node fc83ea05-0598-500b-b9de-a11e7deb80dd">'Heat map article'!$AA$133</definedName>
    <definedName name="ox_fc888b87_5540_502b_91ac_3f20462012b2" comment="milleleaf node fc888b87-5540-502b-91ac-3f20462012b2">'Use Phase_Grid'!$M$56</definedName>
    <definedName name="ox_fc8cce19_2600_5a5d_943d_04409b873682" comment="milleleaf node fc8cce19-2600-5a5d-943d-04409b873682">Production!$I$112</definedName>
    <definedName name="ox_fc9088df_0e04_5ce5_ba6a_458ffd8371b9" comment="milleleaf node fc9088df-0e04-5ce5-ba6a-458ffd8371b9">'Use Phase'!$M$237</definedName>
    <definedName name="ox_fc90e8f8_e511_5150_98a9_aa30e291b8a9" comment="milleleaf node fc90e8f8-e511-5150-98a9-aa30e291b8a9">'Use Phase_Grid'!$L$117</definedName>
    <definedName name="ox_fc99d3af_82fc_5457_a820_ea0d5c4dcb1a" comment="milleleaf node fc99d3af-82fc-5457-a820-ea0d5c4dcb1a">Recycling!$K$108</definedName>
    <definedName name="ox_fc9a358c_d16d_594e_b8d3_86f2823d3f1e" comment="milleleaf node fc9a358c-d16d-594e-b8d3-86f2823d3f1e">Production!$BO$149</definedName>
    <definedName name="ox_fc9baeb6_adeb_547a_a8cf_bed470cf9b79" comment="milleleaf node fc9baeb6-adeb-547a-a8cf-bed470cf9b79">Production!$O$157</definedName>
    <definedName name="ox_fc9dc12f_bb8f_578b_b301_815b0dbfc325" comment="milleleaf node fc9dc12f-bb8f-578b-b301-815b0dbfc325">Production!$Y$95</definedName>
    <definedName name="ox_fca0bdd0_b58f_57d2_83ba_ec40eefe4495" comment="milleleaf node fca0bdd0-b58f-57d2-83ba-ec40eefe4495">'Use Phase'!$Q$184</definedName>
    <definedName name="ox_fca0cbb2_ea35_54df_aed0_ce1b71437f47" comment="milleleaf node fca0cbb2-ea35-54df-aed0-ce1b71437f47">'Heat map article'!$F$6</definedName>
    <definedName name="ox_fca4ad84_2860_58ad_b9be_20f3be0684e3" comment="milleleaf node fca4ad84-2860-58ad-b9be-20f3be0684e3">'Use Phase'!$M$297</definedName>
    <definedName name="ox_fca56bf2_a772_5cc7_a0d9_2edcf1d5daf1" comment="milleleaf node fca56bf2-a772-5cc7-a0d9-2edcf1d5daf1">Recycling!$S$111</definedName>
    <definedName name="ox_fca68b72_5f46_5e6d_bb3a_067ee5742603" comment="milleleaf node fca68b72-5f46-5e6d-bb3a-067ee5742603">Production!$C$40</definedName>
    <definedName name="ox_fca9cd01_eef0_5e5d_bd90_9dd7b4147c59" comment="milleleaf node fca9cd01-eef0-5e5d-bd90-9dd7b4147c59">'Use Phase'!$L$324</definedName>
    <definedName name="ox_fcaaf99e_6ccc_525b_8596_4db320a7d45e" comment="milleleaf node fcaaf99e-6ccc-525b-8596-4db320a7d45e">Resume_SensAnal!$Q$157</definedName>
    <definedName name="ox_fcab95a4_dd3a_5767_b4a7_671a0cc10189" comment="milleleaf node fcab95a4-dd3a-5767-b4a7-671a0cc10189">Resume_SensAnal!$D$134</definedName>
    <definedName name="ox_fcabf750_5eb2_5865_87ad_f8355cf2bd82" comment="milleleaf node fcabf750-5eb2-5865-87ad-f8355cf2bd82">'Use Phase'!$R$96</definedName>
    <definedName name="ox_fcb003af_a6f6_56df_b73c_fe1b6bc0fda5" comment="milleleaf node fcb003af-a6f6-56df-b73c-fe1b6bc0fda5">Recycling!$AV$322</definedName>
    <definedName name="ox_fcb258d3_97fc_500a_8f6d_e802735caed7" comment="milleleaf node fcb258d3-97fc-500a-8f6d-e802735caed7">Resume_SensAnal!$N$211</definedName>
    <definedName name="ox_fcb49329_7bfd_5434_bb7b_74c3293a35eb" comment="milleleaf node fcb49329-7bfd-5434-bb7b-74c3293a35eb">Resume_SensAnal!$I$8</definedName>
    <definedName name="ox_fcb7aee6_60d9_53ce_9909_5678b9e8ce0d" comment="milleleaf node fcb7aee6-60d9-53ce-9909-5678b9e8ce0d">Production!$L$104</definedName>
    <definedName name="ox_fcb83ff0_269b_564d_b04c_b9a7350e4a33" comment="milleleaf node fcb83ff0-269b-564d-b04c-b9a7350e4a33">Recycling!$AE$203</definedName>
    <definedName name="ox_fcbbf737_68fe_5d29_875f_27947eb4365f" comment="milleleaf node fcbbf737-68fe-5d29-875f-27947eb4365f">Resume_SensAnal!$AF$95</definedName>
    <definedName name="ox_fcbccbbc_853b_5e56_82cd_2a5828e6d445" comment="milleleaf node fcbccbbc-853b-5e56-82cd-2a5828e6d445">'Heat map article'!$U$155</definedName>
    <definedName name="ox_fcbf4989_e822_595b_b403_1c1c98ac1be7" comment="milleleaf node fcbf4989-e822-595b-b403-1c1c98ac1be7">Resume_SensAnal!$D$129</definedName>
    <definedName name="ox_fcc3fad0_1818_5255_a8ca_04ee6a04a9aa" comment="milleleaf node fcc3fad0-1818-5255-a8ca-04ee6a04a9aa">'Use Phase'!$AE$233</definedName>
    <definedName name="ox_fcc4d27a_3c9a_5bb6_8bd9_3665c2ce2a96" comment="milleleaf node fcc4d27a-3c9a-5bb6-8bd9-3665c2ce2a96">Resume_SensAnal!$M$29</definedName>
    <definedName name="ox_fcd199cf_4857_5881_9d2d_fe937a80d9be" comment="milleleaf node fcd199cf-4857-5881-9d2d-fe937a80d9be">Recycling!$BA$86</definedName>
    <definedName name="ox_fcd269b3_7533_50aa_8e18_5562aa6b41c7" comment="milleleaf node fcd269b3-7533-50aa-8e18-5562aa6b41c7">Recycling!$Q$144</definedName>
    <definedName name="ox_fcd3657e_84ea_5b82_8ee4_e60287a1025d" comment="milleleaf node fcd3657e-84ea-5b82-8ee4-e60287a1025d">'Use Phase'!$N$76</definedName>
    <definedName name="ox_fcd40d18_bd4f_53bc_bc8c_84e55e6375a8" comment="milleleaf node fcd40d18-bd4f-53bc-bc8c-84e55e6375a8">'Use Phase'!$AG$334</definedName>
    <definedName name="ox_fcdb633e_503c_5c91_95c8_9844a8712170" comment="milleleaf node fcdb633e-503c-5c91-95c8-9844a8712170">'Use Phase'!$J$239</definedName>
    <definedName name="ox_fcddc28d_eddf_586c_a4cc_f5a6f03315d5" comment="milleleaf node fcddc28d-eddf-586c-a4cc-f5a6f03315d5">'Use Phase'!$J$85</definedName>
    <definedName name="ox_fce3804e_aa08_58f0_b1b8_ad01324a33d4" comment="milleleaf node fce3804e-aa08-58f0-b1b8-ad01324a33d4">'Use Phase'!$S$201</definedName>
    <definedName name="ox_fcebf5c8_843b_58ce_86d6_73df7d73813d" comment="milleleaf node fcebf5c8-843b-58ce-86d6-73df7d73813d">'Use Phase_Grid'!$O$258</definedName>
    <definedName name="ox_fcec7eb4_c89e_522b_a3ad_1cc5b587a0d6" comment="milleleaf node fcec7eb4-c89e-522b-a3ad-1cc5b587a0d6">'Use Phase'!$AF$220</definedName>
    <definedName name="ox_fcecb031_f5d6_5f8d_afdf_21fa4fef9605" comment="milleleaf node fcecb031-f5d6-5f8d-afdf-21fa4fef9605">'Use Phase'!$W$241</definedName>
    <definedName name="ox_fcee4a18_8a19_5ecf_a1a0_846eb92a50bb" comment="milleleaf node fcee4a18-8a19-5ecf-a1a0-846eb92a50bb">'Use Phase_Grid'!$M$24</definedName>
    <definedName name="ox_fcee5ab3_907f_5823_8473_a04cb541777b" comment="milleleaf node fcee5ab3-907f-5823-8473-a04cb541777b">'Heat map article'!$L$78</definedName>
    <definedName name="ox_fcee6f97_7c75_5b76_8e72_7b77885c0139" comment="milleleaf node fcee6f97-7c75-5b76-8e72-7b77885c0139">Resume_SensAnal!$AK$111</definedName>
    <definedName name="ox_fcef8f40_3e49_5e15_b552_0fba5f1049a4" comment="milleleaf node fcef8f40-3e49-5e15-b552-0fba5f1049a4">'Use Phase'!$N$283</definedName>
    <definedName name="ox_fcf0545e_26c6_5f83_9745_0c9eb160e7fd" comment="milleleaf node fcf0545e-26c6-5f83-9745-0c9eb160e7fd">'Use Phase'!$K$27</definedName>
    <definedName name="ox_fcf1c2c3_11cf_58d7_b2ce_b8a8131366d1" comment="milleleaf node fcf1c2c3-11cf-58d7-b2ce-b8a8131366d1">Production!$M$235</definedName>
    <definedName name="ox_fcf2c569_9efd_5450_8e60_612b94f4a207" comment="milleleaf node fcf2c569-9efd-5450-8e60-612b94f4a207">Production!$N$105</definedName>
    <definedName name="ox_fcf40036_b051_5baf_a6f2_75e88c16f061" comment="milleleaf node fcf40036-b051-5baf-a6f2-75e88c16f061">Recycling!$AA$199</definedName>
    <definedName name="ox_fcf595fa_1f6a_5ae5_9c43_5a7a047d62a4" comment="milleleaf node fcf595fa-1f6a-5ae5-9c43-5a7a047d62a4">'Use Phase'!$J$160</definedName>
    <definedName name="ox_fcf8100a_4d46_5bd2_9cde_a1bb357a097b" comment="milleleaf node fcf8100a-4d46-5bd2-9cde-a1bb357a097b">'Use Phase'!$P$185</definedName>
    <definedName name="ox_fcfe5618_2858_552e_81d0_1f639ee1c499" comment="milleleaf node fcfe5618-2858-552e-81d0-1f639ee1c499">Resume_SensAnal!$A$219</definedName>
    <definedName name="ox_fd036e68_1202_540d_acbb_b088ae28d639" comment="milleleaf node fd036e68-1202-540d-acbb-b088ae28d639">Resume_SensAnal!$I$97</definedName>
    <definedName name="ox_fd06a1e1_8437_563c_9109_45e407bb8348" comment="milleleaf node fd06a1e1-8437-563c-9109-45e407bb8348">Whisker_Sens!$C$59</definedName>
    <definedName name="ox_fd0730f9_fdee_5f1d_8c65_a0a5263ffc65" comment="milleleaf node fd0730f9-fdee-5f1d-8c65-a0a5263ffc65">'Heat map article'!$AY$28</definedName>
    <definedName name="ox_fd0928b5_e127_515b_a157_8bf02fc295ee" comment="milleleaf node fd0928b5-e127-515b-a157-8bf02fc295ee">'Heat map article'!$AD$22</definedName>
    <definedName name="ox_fd09a699_c79f_55d3_ba86_ef2800b98f02" comment="milleleaf node fd09a699-c79f-55d3-ba86-ef2800b98f02">'Heat map article'!$Q$24</definedName>
    <definedName name="ox_fd0ab869_7af6_5d5d_b4ba_8e56b10b70c9" comment="milleleaf node fd0ab869-7af6-5d5d-b4ba-8e56b10b70c9">Resume_SensAnal!$G$72</definedName>
    <definedName name="ox_fd18a4c4_dc2c_59f1_8a0b_267df6f814c4" comment="milleleaf node fd18a4c4-dc2c-59f1-8a0b-267df6f814c4">Resume_SensAnal!$M$202</definedName>
    <definedName name="ox_fd1be8ed_924c_5116_8699_42393624fa55" comment="milleleaf node fd1be8ed-924c-5116-8699-42393624fa55">'Heat map article'!$C$31</definedName>
    <definedName name="ox_fd1cef34_176c_5cd7_9991_9434257013ab" comment="milleleaf node fd1cef34-176c-5cd7-9991-9434257013ab">Resume_SensAnal!$F$194</definedName>
    <definedName name="ox_fd1e7f65_f68b_5521_8495_433ded4b30f8" comment="milleleaf node fd1e7f65-f68b-5521-8495-433ded4b30f8">Resume_SensAnal!$G$148</definedName>
    <definedName name="ox_fd1e93c9_2cb3_5f46_8344_b191bf656178" comment="milleleaf node fd1e93c9-2cb3-5f46-8344-b191bf656178">'Heat map article'!$G$128</definedName>
    <definedName name="ox_fd200e96_bb02_59d5_8e7f_c2d4c1e6862b" comment="milleleaf node fd200e96-bb02-59d5-8e7f-c2d4c1e6862b">Recycling!$BH$116</definedName>
    <definedName name="ox_fd2169a0_a634_517f_be45_2abb2deee690" comment="milleleaf node fd2169a0-a634-517f-be45-2abb2deee690">Production!$Q$154</definedName>
    <definedName name="ox_fd2286d7_5589_518a_978d_ddf920c59209" comment="milleleaf node fd2286d7-5589-518a-978d-ddf920c59209">Resume_SensAnal!$AQ$30</definedName>
    <definedName name="ox_fd236748_58d2_5db0_9bd6_1516257a929e" comment="milleleaf node fd236748-58d2-5db0-9bd6-1516257a929e">'Use Phase'!$Q$99</definedName>
    <definedName name="ox_fd2756da_0bb7_56b6_9213_36134de0901a" comment="milleleaf node fd2756da-0bb7-56b6-9213-36134de0901a">'Use Phase'!$K$304</definedName>
    <definedName name="ox_fd28bc3f_128e_5cb5_ba2f_ebfe0e51ae31" comment="milleleaf node fd28bc3f-128e-5cb5-ba2f-ebfe0e51ae31">Recycling!$V$121</definedName>
    <definedName name="ox_fd2a63e2_5329_53f6_817a_ca556cb10f31" comment="milleleaf node fd2a63e2-5329-53f6-817a-ca556cb10f31">Production!$N$231</definedName>
    <definedName name="ox_fd2a7fc3_a1a0_59b3_a315_b9b2f8cf99be" comment="milleleaf node fd2a7fc3-a1a0-59b3-a315-b9b2f8cf99be">Resume_SensAnal!$AP$38</definedName>
    <definedName name="ox_fd2aeabb_6394_56ce_9168_70d33643f1d7" comment="milleleaf node fd2aeabb-6394-56ce-9168-70d33643f1d7">'Heat map article'!$AU$14</definedName>
    <definedName name="ox_fd306892_0817_54d0_9c43_92a0d234d8c4" comment="milleleaf node fd306892-0817-54d0-9c43-92a0d234d8c4">Recycling!$AC$86</definedName>
    <definedName name="ox_fd326832_1049_5041_b361_619400a233ff" comment="milleleaf node fd326832-1049-5041-b361-619400a233ff">Recycling!$I$94</definedName>
    <definedName name="ox_fd35be6a_b3bb_5a96_b8ba_dd83edd69e10" comment="milleleaf node fd35be6a-b3bb-5a96-b8ba-dd83edd69e10">Recycling!$AT$319</definedName>
    <definedName name="ox_fd370fab_78f0_561c_9ae5_aed5505576ec" comment="milleleaf node fd370fab-78f0-561c-9ae5-aed5505576ec">'Heat map article'!$AS$9</definedName>
    <definedName name="ox_fd39eb04_92a9_5dfe_9f2a_5d5794e07cc3" comment="milleleaf node fd39eb04-92a9-5dfe-9f2a-5d5794e07cc3">'Use Phase_Grid'!$O$44</definedName>
    <definedName name="ox_fd3bbbc2_42f6_54a2_8eb7_db5f8514b2d6" comment="milleleaf node fd3bbbc2-42f6-54a2-8eb7-db5f8514b2d6">Resume_SensAnal!$AI$87</definedName>
    <definedName name="ox_fd3bec41_94f7_545a_8930_7a212cc3a2c2" comment="milleleaf node fd3bec41-94f7-545a-8930-7a212cc3a2c2">'Use Phase'!$AK$322</definedName>
    <definedName name="ox_fd3c017f_701e_5525_a4a2_a3c5888853e6" comment="milleleaf node fd3c017f-701e-5525-a4a2-a3c5888853e6">Production!$BM$156</definedName>
    <definedName name="ox_fd3e9722_d60f_524a_85c1_71d8f4ae84c6" comment="milleleaf node fd3e9722-d60f-524a-85c1-71d8f4ae84c6">'Use Phase'!$V$207</definedName>
    <definedName name="ox_fd41dae4_5152_5f1d_945d_e4ed3284f222" comment="milleleaf node fd41dae4-5152-5f1d-945d-e4ed3284f222">'Use Phase'!$L$130</definedName>
    <definedName name="ox_fd4299af_8a60_5fd4_abb5_d37e31fd9afe" comment="milleleaf node fd4299af-8a60-5fd4-abb5-d37e31fd9afe">Recycling!$O$151</definedName>
    <definedName name="ox_fd48e33b_11a9_5e24_baaa_9f7f904f3c39" comment="milleleaf node fd48e33b-11a9-5e24-baaa-9f7f904f3c39">'Use Phase_Grid'!$U$171</definedName>
    <definedName name="ox_fd4d94d4_214a_5d80_8e7a_5f9bf96e6ce8" comment="milleleaf node fd4d94d4-214a-5d80-8e7a-5f9bf96e6ce8">Resume_SensAnal!$O$76</definedName>
    <definedName name="ox_fd4dba8f_9896_5b6b_a09f_aa3edab0e4b8" comment="milleleaf node fd4dba8f-9896-5b6b-a09f-aa3edab0e4b8">'Use Phase'!$P$399</definedName>
    <definedName name="ox_fd4e2d66_bb8c_5ea1_bed5_ea0c65e26d17" comment="milleleaf node fd4e2d66-bb8c-5ea1-bed5-ea0c65e26d17">'Use Phase_Grid'!$B$23</definedName>
    <definedName name="ox_fd508cbd_e54e_52ae_825a_c6f2b2654dbe" comment="milleleaf node fd508cbd-e54e-52ae-825a-c6f2b2654dbe">Production!$AW$4</definedName>
    <definedName name="ox_fd529701_7864_55fc_9646_e191bf18800e" comment="milleleaf node fd529701-7864-55fc-9646-e191bf18800e">Whisker_Sens!$E$48</definedName>
    <definedName name="ox_fd54100a_593b_57a3_a3ab_1739d7714672" comment="milleleaf node fd54100a-593b-57a3-a3ab-1739d7714672">'Use Phase'!$AD$209</definedName>
    <definedName name="ox_fd566806_a2c4_565e_b9fe_0f861fcdc7c9" comment="milleleaf node fd566806-a2c4-565e-b9fe-0f861fcdc7c9">'Use Phase'!$M$279</definedName>
    <definedName name="ox_fd5c5563_1898_5a50_bfea_277addae8dca" comment="milleleaf node fd5c5563-1898-5a50-bfea-277addae8dca">'Heat map article'!$Y$54</definedName>
    <definedName name="ox_fd5dd436_82dc_5f9b_96a5_3d3766dab2ea" comment="milleleaf node fd5dd436-82dc-5f9b-96a5-3d3766dab2ea">'Use Phase'!$AL$140</definedName>
    <definedName name="ox_fd62e134_7b5c_5ace_90be_3fce2d4b9c55" comment="milleleaf node fd62e134-7b5c-5ace-90be-3fce2d4b9c55">Resume_SensAnal!$B$190</definedName>
    <definedName name="ox_fd639046_749a_5e83_b55d_39fd0e9b1736" comment="milleleaf node fd639046-749a-5e83-b55d-39fd0e9b1736">'Heat map article'!$AH$81</definedName>
    <definedName name="ox_fd6657a6_d5c2_568d_a2e2_f623f905a78b" comment="milleleaf node fd6657a6-d5c2-568d-a2e2-f623f905a78b">Recycling!$BP$309</definedName>
    <definedName name="ox_fd674d3d_d980_52c2_976c_b674f98107fd" comment="milleleaf node fd674d3d-d980-52c2-976c-b674f98107fd">'Heat map article'!$C$87</definedName>
    <definedName name="ox_fd67bbd8_40b5_52d5_931c_3713b5d86556" comment="milleleaf node fd67bbd8-40b5-52d5-931c-3713b5d86556">Resume_SensAnal!$I$20</definedName>
    <definedName name="ox_fd6a0026_c545_54b9_9257_4eb5e009d7e9" comment="milleleaf node fd6a0026-c545-54b9-9257-4eb5e009d7e9">'Heat map article'!$L$17</definedName>
    <definedName name="ox_fd6a9d3c_4883_578d_9b84_fc88f681fcf6" comment="milleleaf node fd6a9d3c-4883-578d-9b84-fc88f681fcf6">'Heat map article'!$D$42</definedName>
    <definedName name="ox_fd6b1fef_3f91_5916_840d_142abe41caee" comment="milleleaf node fd6b1fef-3f91-5916-840d-142abe41caee">Resume_SensAnal!$H$123</definedName>
    <definedName name="ox_fd6db2dd_c119_5c4e_a9e5_9bef6d185607" comment="milleleaf node fd6db2dd-c119-5c4e-a9e5-9bef6d185607">Resume_SensAnal!$J$162</definedName>
    <definedName name="ox_fd6fe224_c2d5_5ef7_95e0_89699c62d2b2" comment="milleleaf node fd6fe224-c2d5-5ef7-95e0-89699c62d2b2">Resume_SensAnal!$D$76</definedName>
    <definedName name="ox_fd702d9a_daee_5a6c_86fe_b0be3ba45e82" comment="milleleaf node fd702d9a-daee-5a6c-86fe-b0be3ba45e82">'Use Phase'!$J$207</definedName>
    <definedName name="ox_fd727ff1_4b48_5a7c_bb97_aff9b3257746" comment="milleleaf node fd727ff1-4b48-5a7c-bb97-aff9b3257746">'Use Phase'!$AK$241</definedName>
    <definedName name="ox_fd73638c_2aef_5d35_b9d9_f6e94714710e" comment="milleleaf node fd73638c-2aef-5d35-b9d9-f6e94714710e">Production!$AT$149</definedName>
    <definedName name="ox_fd7708c2_2b81_57a2_8b52_91e421bf7a17" comment="milleleaf node fd7708c2-2b81-57a2-8b52-91e421bf7a17">Resume_SensAnal!$AK$105</definedName>
    <definedName name="ox_fd782c92_36fb_5e42_a248_7a2a8587d0d5" comment="milleleaf node fd782c92-36fb-5e42-a248-7a2a8587d0d5">Production!$AA$146</definedName>
    <definedName name="ox_fd791682_9dc1_56f6_9cb2_cc7d1a85b779" comment="milleleaf node fd791682-9dc1-56f6-9cb2-cc7d1a85b779">Graphs!$G$39</definedName>
    <definedName name="ox_fd7eb6f4_d052_5fac_a6a2_2f3e9f45781d" comment="milleleaf node fd7eb6f4-d052-5fac-a6a2-2f3e9f45781d">'Heat map article'!$U$150</definedName>
    <definedName name="ox_fd7f08f1_c5eb_5699_ab44_f7322ac34cb1" comment="milleleaf node fd7f08f1-c5eb-5699-ab44-f7322ac34cb1">Resume_SensAnal!$AR$89</definedName>
    <definedName name="ox_fd807a1e_2d7c_501e_8d27_724d85f5b212" comment="milleleaf node fd807a1e-2d7c-501e-8d27-724d85f5b212">Recycling!$AT$84</definedName>
    <definedName name="ox_fd82985d_a31b_5817_9fc4_7ba6e53be47e" comment="milleleaf node fd82985d-a31b-5817-9fc4-7ba6e53be47e">'Heat map article'!$W$44</definedName>
    <definedName name="ox_fd832139_46af_543d_9e0e_82773a118d0a" comment="milleleaf node fd832139-46af-543d-9e0e-82773a118d0a">'Use Phase_Grid'!$T$135</definedName>
    <definedName name="ox_fd845336_8470_5d8d_9c4b_633d20796483" comment="milleleaf node fd845336-8470-5d8d-9c4b-633d20796483">Resume_SensAnal!$M$118</definedName>
    <definedName name="ox_fd8479b0_726a_5197_a0ba_1e9f0cce6803" comment="milleleaf node fd8479b0-726a-5197-a0ba-1e9f0cce6803">Production!$H$245</definedName>
    <definedName name="ox_fd8a01bb_2f87_5696_b302_d397104d7898" comment="milleleaf node fd8a01bb-2f87-5696-b302-d397104d7898">Resume_SensAnal!$D$79</definedName>
    <definedName name="ox_fd8e01db_0f3e_5f2c_bb2d_56b7e59df16d" comment="milleleaf node fd8e01db-0f3e-5f2c-bb2d-56b7e59df16d">Resume_SensAnal!$P$207</definedName>
    <definedName name="ox_fd8f05ec_1ae2_5424_9758_d6a3532166c4" comment="milleleaf node fd8f05ec-1ae2-5424-9758-d6a3532166c4">'Use Phase'!$AI$192</definedName>
    <definedName name="ox_fd8f9a10_ed31_5a55_ae6c_7919a8d6f3b6" comment="milleleaf node fd8f9a10-ed31-5a55-ae6c-7919a8d6f3b6">Recycling!$P$173</definedName>
    <definedName name="ox_fd9197d2_5f73_5709_8d94_74f3630a4c2b" comment="milleleaf node fd9197d2-5f73-5709-8d94-74f3630a4c2b">Cover!$B$5</definedName>
    <definedName name="ox_fd91d241_b547_57e4_9c07_56012a4437fa" comment="milleleaf node fd91d241-b547-57e4-9c07-56012a4437fa">'Heat map article'!$AJ$57</definedName>
    <definedName name="ox_fd93a6d8_9044_51c4_9757_5546398ce68f" comment="milleleaf node fd93a6d8-9044-51c4-9757-5546398ce68f">'Use Phase_Grid'!$P$223</definedName>
    <definedName name="ox_fd9484a8_99cb_579b_ad3b_fb13edf54c68" comment="milleleaf node fd9484a8-99cb-579b-ad3b-fb13edf54c68">'Use Phase'!$N$10</definedName>
    <definedName name="ox_fd98b68f_0f50_52e3_97ae_adade955ef29" comment="milleleaf node fd98b68f-0f50-52e3-97ae-adade955ef29">'Heat map article'!$D$32</definedName>
    <definedName name="ox_fd99c629_e30d_5cee_ac68_4130f4b31c68" comment="milleleaf node fd99c629-e30d-5cee-ac68-4130f4b31c68">Resume_SensAnal!$A$28</definedName>
    <definedName name="ox_fd9b9f83_f8e1_5e8c_a3c8_f6b076b11cdc" comment="milleleaf node fd9b9f83-f8e1-5e8c-a3c8-f6b076b11cdc">'Heat map article'!$K$76</definedName>
    <definedName name="ox_fd9d7266_0bad_5a32_81eb_01fa162937ba" comment="milleleaf node fd9d7266-0bad-5a32-81eb-01fa162937ba">'Use Phase_Grid'!$N$14</definedName>
    <definedName name="ox_fda1b0c3_8f31_50fd_a35d_f087266e4562" comment="milleleaf node fda1b0c3-8f31-50fd-a35d-f087266e4562">Recycling!$Q$183</definedName>
    <definedName name="ox_fda63bd7_1c7d_5872_9d96_b93ffd6b3fce" comment="milleleaf node fda63bd7-1c7d-5872-9d96-b93ffd6b3fce">'Heat map article'!$M$66</definedName>
    <definedName name="ox_fda7b479_c32d_58f7_bec7_a3df6cfb746f" comment="milleleaf node fda7b479-c32d-58f7-bec7-a3df6cfb746f">Recycling!$BN$300</definedName>
    <definedName name="ox_fdac62df_0322_5e91_b0e3_d566ad92797b" comment="milleleaf node fdac62df-0322-5e91-b0e3-d566ad92797b">Resume_SensAnal!$K$45</definedName>
    <definedName name="ox_fdae92eb_bef2_5c93_a7c9_e38bc98b4b1b" comment="milleleaf node fdae92eb-bef2-5c93-a7c9-e38bc98b4b1b">'Heat map article'!$G$81</definedName>
    <definedName name="ox_fdb1dd87_763f_54a3_9be5_5758b1bdba3a" comment="milleleaf node fdb1dd87-763f-54a3-9be5-5758b1bdba3a">Recycling!$T$148</definedName>
    <definedName name="ox_fdc157d4_5b19_58f8_9fa6_5d00f8d30e8f" comment="milleleaf node fdc157d4-5b19-58f8-9fa6-5d00f8d30e8f">Graphs!$N$60</definedName>
    <definedName name="ox_fdc30131_ef94_5383_a59a_f9c11c9c6c55" comment="milleleaf node fdc30131-ef94-5383-a59a-f9c11c9c6c55">Resume_SensAnal!$AE$30</definedName>
    <definedName name="ox_fdc4f9bc_dde7_5cb1_b894_68ca4ba7b976" comment="milleleaf node fdc4f9bc-dde7-5cb1-b894-68ca4ba7b976">'Use Phase'!$D$60</definedName>
    <definedName name="ox_fdc8992a_34cb_5dc7_9271_0d991f2a1be0" comment="milleleaf node fdc8992a-34cb-5dc7-9271-0d991f2a1be0">Production!$R$8</definedName>
    <definedName name="ox_fdcc9ba7_c7ee_59fc_974f_c4c1dc65cd09" comment="milleleaf node fdcc9ba7-c7ee-59fc-974f-c4c1dc65cd09">Resume_SensAnal!$C$219</definedName>
    <definedName name="ox_fdcc9d70_0cd1_5ca3_ad8f_6815a07d0202" comment="milleleaf node fdcc9d70-0cd1-5ca3-ad8f-6815a07d0202">Resume_SensAnal!$H$128</definedName>
    <definedName name="ox_fdcd2d83_2b75_5837_b9b3_314e2d97f1ac" comment="milleleaf node fdcd2d83-2b75-5837-b9b3-314e2d97f1ac">Recycling!$AQ$147</definedName>
    <definedName name="ox_fdce8adb_5c9e_5116_a0f6_ced60de058d9" comment="milleleaf node fdce8adb-5c9e-5116-a0f6-ced60de058d9">Recycling!$BK$103</definedName>
    <definedName name="ox_fdcf0b9e_3dc5_56ca_aa04_6115064418e1" comment="milleleaf node fdcf0b9e-3dc5-56ca-aa04-6115064418e1">Resume_SensAnal!$G$8</definedName>
    <definedName name="ox_fdd17aed_c169_5f43_9220_bb59053dac24" comment="milleleaf node fdd17aed-c169-5f43-9220-bb59053dac24">Production!$K$86</definedName>
    <definedName name="ox_fdd3cdc2_a4a5_5a9c_963a_4f009f5463d3" comment="milleleaf node fdd3cdc2-a4a5-5a9c-963a-4f009f5463d3">'Use Phase'!$M$388</definedName>
    <definedName name="ox_fdd88e3b_b948_5b79_8967_6475c8acb2ee" comment="milleleaf node fdd88e3b-b948-5b79-8967-6475c8acb2ee">Graphs!$I$55</definedName>
    <definedName name="ox_fddce81f_7a3e_5f2f_b785_bcfc7dd4308a" comment="milleleaf node fddce81f-7a3e-5f2f-b785-bcfc7dd4308a">Resume_SensAnal!$S$60</definedName>
    <definedName name="ox_fddff37f_f31f_5b61_8cad_b440f8547707" comment="milleleaf node fddff37f-f31f-5b61-8cad-b440f8547707">'Use Phase'!$M$362</definedName>
    <definedName name="ox_fde0cb01_cf53_5e89_97da_e9a3175e6c19" comment="milleleaf node fde0cb01-cf53-5e89-97da-e9a3175e6c19">'Heat map article'!$U$42</definedName>
    <definedName name="ox_fde245bf_e361_56ac_93c0_761e2f5fa853" comment="milleleaf node fde245bf-e361-56ac-93c0-761e2f5fa853">Recycling!$AE$96</definedName>
    <definedName name="ox_fde39fa9_760b_5c8d_a4a7_34db6cdcd9ca" comment="milleleaf node fde39fa9-760b-5c8d-a4a7-34db6cdcd9ca">Resume_SensAnal!$D$116</definedName>
    <definedName name="ox_fde3fac1_a033_5c3e_9050_099d276fe65e" comment="milleleaf node fde3fac1-a033-5c3e-9050-099d276fe65e">Recycling!$BL$327</definedName>
    <definedName name="ox_fdf0c620_a40e_5a66_8708_e3fcde3b231e" comment="milleleaf node fdf0c620-a40e-5a66-8708-e3fcde3b231e">'Use Phase'!$T$322</definedName>
    <definedName name="ox_fdf30492_a44e_511d_a65d_de999abe8f4f" comment="milleleaf node fdf30492-a44e-511d-a65d-de999abe8f4f">'Use Phase_Grid'!$O$26</definedName>
    <definedName name="ox_fdf3e248_1a12_5f19_8b32_26a791ff1b8f" comment="milleleaf node fdf3e248-1a12-5f19-8b32-26a791ff1b8f">Recycling!$AL$114</definedName>
    <definedName name="ox_fdfdf06a_1eef_5a5c_9731_076ed1486df9" comment="milleleaf node fdfdf06a-1eef-5a5c-9731-076ed1486df9">Production!$P$182</definedName>
    <definedName name="ox_fe034bb1_0ada_59a9_95a2_0fe30a20a1e7" comment="milleleaf node fe034bb1-0ada-59a9-95a2-0fe30a20a1e7">Production!$BO$201</definedName>
    <definedName name="ox_fe04def9_ef97_5462_87ab_0b0653d43971" comment="milleleaf node fe04def9-ef97-5462-87ab-0b0653d43971">Resume_SensAnal!$S$59</definedName>
    <definedName name="ox_fe05250f_14a5_5971_a81d_66fcd4a0c1aa" comment="milleleaf node fe05250f-14a5-5971-a81d-66fcd4a0c1aa">'Heat map article'!$AU$32</definedName>
    <definedName name="ox_fe098d62_d674_5640_a72a_a7d00037cbe9" comment="milleleaf node fe098d62-d674-5640-a72a-a7d00037cbe9">'Heat map article'!$AZ$41</definedName>
    <definedName name="ox_fe0bf16d_8ff3_51e3_a91a_db7b593862f9" comment="milleleaf node fe0bf16d-8ff3-51e3-a91a-db7b593862f9">'Heat map article'!$AD$139</definedName>
    <definedName name="ox_fe0c5c10_ec79_5394_8afb_fb27239f7b50" comment="milleleaf node fe0c5c10-ec79-5394-8afb-fb27239f7b50">'Heat map article'!$AW$30</definedName>
    <definedName name="ox_fe10b77d_7547_5d04_9f55_5d6a93d98f19" comment="milleleaf node fe10b77d-7547-5d04-9f55-5d6a93d98f19">Production!$I$232</definedName>
    <definedName name="ox_fe11f60f_d8c6_5241_bf04_078d55611889" comment="milleleaf node fe11f60f-d8c6-5241-bf04-078d55611889">Resume_SensAnal!$O$21</definedName>
    <definedName name="ox_fe149238_6328_55d4_93d6_6192c380cb83" comment="milleleaf node fe149238-6328-55d4-93d6-6192c380cb83">Recycling!$AC$175</definedName>
    <definedName name="ox_fe1e4737_7c48_5e50_b51e_98ea79d8b5a9" comment="milleleaf node fe1e4737-7c48-5e50-b51e-98ea79d8b5a9">'Use Phase_Grid'!$J$168</definedName>
    <definedName name="ox_fe215b01_8d6a_5a34_8d5a_e4e14f302ee5" comment="milleleaf node fe215b01-8d6a-5a34-8d5a-e4e14f302ee5">'Use Phase_Grid'!$R$112</definedName>
    <definedName name="ox_fe2361b3_6be3_56b7_9f57_e259be2d8b05" comment="milleleaf node fe2361b3-6be3-56b7-9f57-e259be2d8b05">'Use Phase'!$U$211</definedName>
    <definedName name="ox_fe23e539_8f45_5456_8fbe_133bdb2e0659" comment="milleleaf node fe23e539-8f45-5456-8fbe-133bdb2e0659">Recycling!$BC$154</definedName>
    <definedName name="ox_fe267221_af99_57e8_b780_9a05858533c3" comment="milleleaf node fe267221-af99-57e8-b780-9a05858533c3">Recycling!$V$81</definedName>
    <definedName name="ox_fe273986_253e_5b8e_977c_b0bed5d72901" comment="milleleaf node fe273986-253e-5b8e-977c-b0bed5d72901">'Use Phase_Grid'!$O$23</definedName>
    <definedName name="ox_fe28143d_279c_5ed1_be1e_b24f5cbe1337" comment="milleleaf node fe28143d-279c-5ed1-be1e-b24f5cbe1337">Production!$BF$201</definedName>
    <definedName name="ox_fe29b760_e3d9_5485_8cd6_d6d05c277a20" comment="milleleaf node fe29b760-e3d9-5485-8cd6-d6d05c277a20">'Heat map article'!$C$30</definedName>
    <definedName name="ox_fe2ea608_27dc_55e9_a960_04b027fe88f5" comment="milleleaf node fe2ea608-27dc-55e9-a960-04b027fe88f5">'Use Phase'!$U$321</definedName>
    <definedName name="ox_fe30ed8e_f418_5c32_a7bf_23c1c5fef659" comment="milleleaf node fe30ed8e-f418-5c32-a7bf-23c1c5fef659">Recycling!$AO$148</definedName>
    <definedName name="ox_fe30f664_9485_5016_8a05_689d1ed05aea" comment="milleleaf node fe30f664-9485-5016-8a05-689d1ed05aea">'Use Phase_Grid'!$S$196</definedName>
    <definedName name="ox_fe37098e_1154_5223_9870_f75d03dabfe2" comment="milleleaf node fe37098e-1154-5223-9870-f75d03dabfe2">'Heat map article'!$AH$133</definedName>
    <definedName name="ox_fe37e430_e39c_58e1_af47_053ac4243500" comment="milleleaf node fe37e430-e39c-58e1-af47-053ac4243500">'Use Phase'!$J$308</definedName>
    <definedName name="ox_fe38a173_4235_5b10_8cc7_1d7a1f6a00fa" comment="milleleaf node fe38a173-4235-5b10-8cc7-1d7a1f6a00fa">Resume_SensAnal!$AI$92</definedName>
    <definedName name="ox_fe3b6644_8ac1_51b3_8806_a24793170b6b" comment="milleleaf node fe3b6644-8ac1-51b3-8806-a24793170b6b">'Heat map article'!$U$133</definedName>
    <definedName name="ox_fe3ef71a_371f_5ca2_8435_de0591d614e0" comment="milleleaf node fe3ef71a-371f-5ca2-8435-de0591d614e0">Production!$Z$49</definedName>
    <definedName name="ox_fe4566b0_0398_5d5e_92a8_1d1aaacaa65d" comment="milleleaf node fe4566b0-0398-5d5e-92a8-1d1aaacaa65d">Production!$BJ$5</definedName>
    <definedName name="ox_fe45965d_8893_5df7_809b_6bbe2b968a5b" comment="milleleaf node fe45965d-8893-5df7-809b-6bbe2b968a5b">Production!$F$73</definedName>
    <definedName name="ox_fe460883_c896_5657_ac9b_13d7283618f0" comment="milleleaf node fe460883-c896-5657-ac9b-13d7283618f0">'Use Phase'!$J$210</definedName>
    <definedName name="ox_fe46bc7b_d548_5b6e_831d_0b2f2f0f702d" comment="milleleaf node fe46bc7b-d548-5b6e-831d-0b2f2f0f702d">Graphs!$P$31</definedName>
    <definedName name="ox_fe4f8a9c_1473_596f_a22b_da789dcb11e8" comment="milleleaf node fe4f8a9c-1473-596f-a22b-da789dcb11e8">'Heat map article'!$AH$144</definedName>
    <definedName name="ox_fe51ebcf_f0e1_5e2b_bcd7_8d21acd79a18" comment="milleleaf node fe51ebcf-f0e1-5e2b-bcd7-8d21acd79a18">Resume_SensAnal!$D$41</definedName>
    <definedName name="ox_fe545185_cb0f_5878_86cb_23532e49b0fb" comment="milleleaf node fe545185-cb0f-5878-86cb-23532e49b0fb">Resume_SensAnal!$AK$115</definedName>
    <definedName name="ox_fe5712f4_3468_54ea_950a_930c09002109" comment="milleleaf node fe5712f4-3468-54ea-950a-930c09002109">'Heat map article'!$AG$97</definedName>
    <definedName name="ox_fe5981ad_33ff_5fff_960a_ed9a40b5ec1d" comment="milleleaf node fe5981ad-33ff-5fff-960a-ed9a40b5ec1d">'Heat map article'!$J$52</definedName>
    <definedName name="ox_fe5dfc8c_388d_5531_b438_9cf749195d4a" comment="milleleaf node fe5dfc8c-388d-5531-b438-9cf749195d4a">Graphs!$G$31</definedName>
    <definedName name="ox_fe5eec4e_2930_5c44_bd80_8cf23309a4c1" comment="milleleaf node fe5eec4e-2930-5c44-bd80-8cf23309a4c1">Resume_SensAnal!$R$15</definedName>
    <definedName name="ox_fe604f12_dcd3_54d8_9f12_6d6b9e109897" comment="milleleaf node fe604f12-dcd3-54d8-9f12-6d6b9e109897">Recycling!$U$96</definedName>
    <definedName name="ox_fe65da4d_bd52_5ca2_8481_40760e99337f" comment="milleleaf node fe65da4d-bd52-5ca2-8481-40760e99337f">'Use Phase'!$N$372</definedName>
    <definedName name="ox_fe675d1b_6464_5dbd_ab14_3eea1c0520c3" comment="milleleaf node fe675d1b-6464-5dbd-ab14-3eea1c0520c3">'Heat map article'!$D$113</definedName>
    <definedName name="ox_fe6d4ff4_e8ef_5c6b_9da8_e90a4ff4d4ce" comment="milleleaf node fe6d4ff4-e8ef-5c6b-9da8-e90a4ff4d4ce">'Use Phase'!$R$95</definedName>
    <definedName name="ox_fe6fdfa0_9a1f_586a_9fb0_c53c87697f28" comment="milleleaf node fe6fdfa0-9a1f-586a-9fb0-c53c87697f28">Production!$BE$181</definedName>
    <definedName name="ox_fe71b062_ea41_5995_804f_45a0161b0c20" comment="milleleaf node fe71b062-ea41-5995-804f-45a0161b0c20">Recycling!$BP$315</definedName>
    <definedName name="ox_fe748b99_c555_5990_8ae3_17416fd5690d" comment="milleleaf node fe748b99-c555-5990-8ae3-17416fd5690d">'Use Phase'!$M$18</definedName>
    <definedName name="ox_fe75a005_9e7c_593b_b150_20d4d473f3a1" comment="milleleaf node fe75a005-9e7c-593b-b150-20d4d473f3a1">Production!$O$209</definedName>
    <definedName name="ox_fe7618bd_ac3e_54fe_9fd6_164a86d0ca50" comment="milleleaf node fe7618bd-ac3e-54fe-9fd6-164a86d0ca50">Resume_SensAnal!$AM$86</definedName>
    <definedName name="ox_fe766f3e_15e7_517c_82d3_787c03ec71bf" comment="milleleaf node fe766f3e-15e7-517c-82d3-787c03ec71bf">'Use Phase'!$R$168</definedName>
    <definedName name="ox_fe778228_362f_5692_9b8e_6e99c4600e39" comment="milleleaf node fe778228-362f-5692-9b8e-6e99c4600e39">'Use Phase_Grid'!$Q$253</definedName>
    <definedName name="ox_fe78147d_39f0_52f1_9677_ede5bc47fa72" comment="milleleaf node fe78147d-39f0-52f1-9677-ede5bc47fa72">Production!$K$69</definedName>
    <definedName name="ox_fe7a6a1a_bf18_5734_84c4_b494e5ec3971" comment="milleleaf node fe7a6a1a-bf18-5734-84c4-b494e5ec3971">Resume_SensAnal!$AK$67</definedName>
    <definedName name="ox_fe825eaf_fbb1_5818_a839_e60e8caa9287" comment="milleleaf node fe825eaf-fbb1-5818-a839-e60e8caa9287">Recycling!$U$153</definedName>
    <definedName name="ox_fe84cfbe_e8e8_5f3c_8e4f_aaa94f536517" comment="milleleaf node fe84cfbe-e8e8-5f3c-8e4f-aaa94f536517">'Use Phase'!$AJ$171</definedName>
    <definedName name="ox_fe8a7981_dc12_5788_b982_b6a4f9eb312b" comment="milleleaf node fe8a7981-dc12-5788-b982-b6a4f9eb312b">Recycling!$AS$40</definedName>
    <definedName name="ox_fe90666e_0d47_539c_885a_42d50f88e529" comment="milleleaf node fe90666e-0d47-539c-885a-42d50f88e529">Resume_SensAnal!$K$32</definedName>
    <definedName name="ox_fe98c3d3_ee64_5701_8a65_f7d2b4b2c894" comment="milleleaf node fe98c3d3-ee64-5701-8a65-f7d2b4b2c894">Resume_SensAnal!$M$94</definedName>
    <definedName name="ox_fe9c96de_52c6_5e46_b0cf_fe60ed406d1c" comment="milleleaf node fe9c96de-52c6-5e46-b0cf-fe60ed406d1c">Production!$BF$52</definedName>
    <definedName name="ox_fea1ba85_d419_5930_847e_d8e34b24c38a" comment="milleleaf node fea1ba85-d419-5930-847e-d8e34b24c38a">'Heat map article'!$X$125</definedName>
    <definedName name="ox_fea42d6f_5ded_598c_ae9b_629ce510d962" comment="milleleaf node fea42d6f-5ded-598c-ae9b-629ce510d962">Recycling!$BP$118</definedName>
    <definedName name="ox_fea4d4f7_5104_53be_8620_8209d7372e58" comment="milleleaf node fea4d4f7-5104-53be-8620-8209d7372e58">Whisker_Sens!$F$37</definedName>
    <definedName name="ox_feab2847_ff69_5258_a3c7_362a8f89f321" comment="milleleaf node feab2847-ff69-5258-a3c7-362a8f89f321">Recycling!$S$154</definedName>
    <definedName name="ox_feab8f28_9e04_5aa6_b036_1e63153f565b" comment="milleleaf node feab8f28-9e04-5aa6-b036-1e63153f565b">Resume_SensAnal!$M$38</definedName>
    <definedName name="ox_feabcdc8_ff49_5a04_94b4_71464fd5c0fa" comment="milleleaf node feabcdc8-ff49-5a04-94b4-71464fd5c0fa">Resume_SensAnal!$AO$107</definedName>
    <definedName name="ox_fead897c_977c_515f_8080_d6260c7d0fa4" comment="milleleaf node fead897c-977c-515f-8080-d6260c7d0fa4">'Use Phase'!$P$395</definedName>
    <definedName name="ox_feaf645b_9d03_5245_b646_42469d6b5d13" comment="milleleaf node feaf645b-9d03-5245-b646-42469d6b5d13">'Use Phase'!$AE$156</definedName>
    <definedName name="ox_feafca8d_ddb0_54e0_85e1_9c216fc36899" comment="milleleaf node feafca8d-ddb0-54e0-85e1-9c216fc36899">Recycling!$Y$170</definedName>
    <definedName name="ox_feb4ad00_0118_5874_831c_b6f84920ef04" comment="milleleaf node feb4ad00-0118-5874-831c-b6f84920ef04">'Use Phase_Grid'!$N$10</definedName>
    <definedName name="ox_feb4cb15_ab06_565f_ad33_72d5112932ea" comment="milleleaf node feb4cb15-ab06-565f-ad33-72d5112932ea">Whisker_Sens!$D$39</definedName>
    <definedName name="ox_feb5eff0_0b57_5d9d_8b06_b55abfc0e2d3" comment="milleleaf node feb5eff0-0b57-5d9d-8b06-b55abfc0e2d3">'Use Phase'!$O$38</definedName>
    <definedName name="ox_feb65124_d9a7_5c5a_ae9e_66e18da94a4b" comment="milleleaf node feb65124-d9a7-5c5a-ae9e-66e18da94a4b">Resume_SensAnal!$AK$95</definedName>
    <definedName name="ox_febbba09_bdc7_543c_a12a_2fba9496e4d1" comment="milleleaf node febbba09-bdc7-543c-a12a-2fba9496e4d1">Recycling!$R$157</definedName>
    <definedName name="ox_febcd3c9_9b6c_5e3a_9cd2_c7d8de69d375" comment="milleleaf node febcd3c9-9b6c-5e3a-9cd2-c7d8de69d375">'Use Phase_Grid'!$U$140</definedName>
    <definedName name="ox_febf921f_9284_5dd3_8400_0fe541028150" comment="milleleaf node febf921f-9284-5dd3-8400-0fe541028150">'Heat map article'!$J$152</definedName>
    <definedName name="ox_fec04a39_6e9d_556e_ab18_380788481784" comment="milleleaf node fec04a39-6e9d-556e-ab18-380788481784">'Use Phase'!$M$9</definedName>
    <definedName name="ox_fec1c201_1423_56a3_a3e6_ed95ee045d51" comment="milleleaf node fec1c201-1423-56a3-a3e6-ed95ee045d51">Production!$AM$196</definedName>
    <definedName name="ox_fec1edd0_0803_53c7_be81_de1343977ceb" comment="milleleaf node fec1edd0-0803-53c7-be81-de1343977ceb">'Use Phase'!$U$337</definedName>
    <definedName name="ox_fec593f4_3ff7_511b_92e9_fc845d672027" comment="milleleaf node fec593f4-3ff7-511b-92e9-fc845d672027">'Use Phase_Grid'!$Q$167</definedName>
    <definedName name="ox_feca3afd_fc17_5ddb_979a_b5cfcb65192a" comment="milleleaf node feca3afd-fc17-5ddb-979a-b5cfcb65192a">Resume_SensAnal!$H$19</definedName>
    <definedName name="ox_fecc2538_e169_5fc6_a8c8_a4dfeb157e09" comment="milleleaf node fecc2538-e169-5fc6-a8c8-a4dfeb157e09">Resume_SensAnal!$H$50</definedName>
    <definedName name="ox_fecfdc96_5eaf_5d65_b45d_2ba19dd79c19" comment="milleleaf node fecfdc96-5eaf-5d65-b45d-2ba19dd79c19">Resume_SensAnal!$E$101</definedName>
    <definedName name="ox_fed37a62_f399_50fd_9f64_c3acdf1debd3" comment="milleleaf node fed37a62-f399-50fd-9f64-c3acdf1debd3">'Heat map article'!$Q$75</definedName>
    <definedName name="ox_fed8ef29_0a52_54a9_b119_06fdb18cbda1" comment="milleleaf node fed8ef29-0a52-54a9-b119-06fdb18cbda1">'Heat map article'!$H$148</definedName>
    <definedName name="ox_fed9d207_4eed_5a0e_9e23_2fb038d24a87" comment="milleleaf node fed9d207-4eed-5a0e-9e23-2fb038d24a87">Resume_SensAnal!$AR$121</definedName>
    <definedName name="ox_fed9e17d_0b5a_5f0b_90c4_c4650355f191" comment="milleleaf node fed9e17d-0b5a-5f0b-90c4-c4650355f191">'Heat map article'!$R$153</definedName>
    <definedName name="ox_fede4c2a_028f_5e7f_8cee_b2417d5e85a2" comment="milleleaf node fede4c2a-028f-5e7f-8cee-b2417d5e85a2">'Use Phase_Grid'!$P$211</definedName>
    <definedName name="ox_fedf1fbd_6b7f_571a_a3b6_115deacfc40c" comment="milleleaf node fedf1fbd-6b7f-571a-a3b6-115deacfc40c">'Use Phase_Grid'!$K$160</definedName>
    <definedName name="ox_fee07b54_a4f6_5505_9aff_e078b7c15a0a" comment="milleleaf node fee07b54-a4f6-5505-9aff-e078b7c15a0a">Recycling!$BM$302</definedName>
    <definedName name="ox_fee86d91_c505_54ef_a9ea_84982acec9db" comment="milleleaf node fee86d91-c505-54ef-a9ea-84982acec9db">'Use Phase_Grid'!$K$239</definedName>
    <definedName name="ox_feeabb7e_377d_5926_9081_7e7f2c423290" comment="milleleaf node feeabb7e-377d-5926-9081-7e7f2c423290">'Use Phase_Grid'!$V$191</definedName>
    <definedName name="ox_feefbb95_ad5f_56bc_b776_e03a255b572d" comment="milleleaf node feefbb95-ad5f-56bc-b776-e03a255b572d">'Use Phase'!$V$291</definedName>
    <definedName name="ox_feefcbba_f4a2_5c58_b427_337756576993" comment="milleleaf node feefcbba-f4a2-5c58-b427-337756576993">'Use Phase_Grid'!$O$15</definedName>
    <definedName name="ox_fef2199f_047e_54bc_995b_44e1651063fa" comment="milleleaf node fef2199f-047e-54bc-995b-44e1651063fa">Resume_SensAnal!$P$214</definedName>
    <definedName name="ox_fef41b7d_a194_5344_90ee_aeac1e10dcf6" comment="milleleaf node fef41b7d-a194-5344-90ee-aeac1e10dcf6">Production!$H$103</definedName>
    <definedName name="ox_ff09c37b_6ca9_52b8_99d7_bd5fa91fb6d9" comment="milleleaf node ff09c37b-6ca9-52b8-99d7-bd5fa91fb6d9">'Use Phase'!$N$196</definedName>
    <definedName name="ox_ff0fa300_2bec_5a21_b7ca_16fc4da15679" comment="milleleaf node ff0fa300-2bec-5a21-b7ca-16fc4da15679">Production!$R$11</definedName>
    <definedName name="ox_ff10ad48_2745_5f48_88e9_f2131ad338ed" comment="milleleaf node ff10ad48-2745-5f48-88e9-f2131ad338ed">'Heat map article'!$AE$82</definedName>
    <definedName name="ox_ff164322_b03a_5af5_8934_1a0b7994fb55" comment="milleleaf node ff164322-b03a-5af5-8934-1a0b7994fb55">Recycling!$BH$165</definedName>
    <definedName name="ox_ff17bdc0_9732_58c9_8c42_c7a7f7d1ad58" comment="milleleaf node ff17bdc0-9732-58c9-8c42-c7a7f7d1ad58">'Use Phase_Grid'!$R$10</definedName>
    <definedName name="ox_ff18bf54_2aa9_5253_ba1a_76fff56b1e6c" comment="milleleaf node ff18bf54-2aa9-5253-ba1a-76fff56b1e6c">'Heat map article'!$AJ$45</definedName>
    <definedName name="ox_ff195323_17d4_542e_b104_9808b514a9dd" comment="milleleaf node ff195323-17d4-542e-b104-9808b514a9dd">Production!$J$83</definedName>
    <definedName name="ox_ff1dd810_e747_5a3b_98f5_67ea340ed657" comment="milleleaf node ff1dd810-e747-5a3b-98f5-67ea340ed657">'Use Phase'!$S$255</definedName>
    <definedName name="ox_ff1ef6ac_786b_5d5f_bcc1_651c04a1fbb6" comment="milleleaf node ff1ef6ac-786b-5d5f-bcc1-651c04a1fbb6">'Use Phase_Grid'!$N$144</definedName>
    <definedName name="ox_ff20b6ea_31ca_521e_a3b1_16ddbc7ba37d" comment="milleleaf node ff20b6ea-31ca-521e-a3b1-16ddbc7ba37d">Production!$G$152</definedName>
    <definedName name="ox_ff238488_f2c6_5e43_81a9_cd68ee6a861d" comment="milleleaf node ff238488-f2c6-5e43-81a9-cd68ee6a861d">Resume_SensAnal!$AN$61</definedName>
    <definedName name="ox_ff26df5e_1d23_5e88_9b4b_f6878466b5c7" comment="milleleaf node ff26df5e-1d23-5e88-9b4b-f6878466b5c7">Recycling!$AA$203</definedName>
    <definedName name="ox_ff295911_9d36_549a_85de_1a90c41a7c10" comment="milleleaf node ff295911-9d36-549a-85de-1a90c41a7c10">Production!$K$171</definedName>
    <definedName name="ox_ff2b1262_6237_59dd_9e02_01264c5db3ed" comment="milleleaf node ff2b1262-6237-59dd-9e02-01264c5db3ed">Resume_SensAnal!$M$172</definedName>
    <definedName name="ox_ff2be925_6d6a_5a51_9feb_430f1a5374ad" comment="milleleaf node ff2be925-6d6a-5a51-9feb-430f1a5374ad">Production!$H$193</definedName>
    <definedName name="ox_ff2e494a_15e8_5c42_8d52_22f521a6d469" comment="milleleaf node ff2e494a-15e8-5c42-8d52-22f521a6d469">'Heat map article'!$AB$119</definedName>
    <definedName name="ox_ff2e5aac_7a25_509b_98a9_8ce1eb112731" comment="milleleaf node ff2e5aac-7a25-509b-98a9-8ce1eb112731">'Use Phase'!$U$306</definedName>
    <definedName name="ox_ff309cbb_d419_5a72_9c65_5efc1d13e312" comment="milleleaf node ff309cbb-d419-5a72-9c65-5efc1d13e312">'Use Phase'!$L$10</definedName>
    <definedName name="ox_ff320954_6534_5e97_97f7_5845fe50609e" comment="milleleaf node ff320954-6534-5e97-97f7-5845fe50609e">Recycling!$AG$172</definedName>
    <definedName name="ox_ff328518_3a60_5d0d_af9d_0ee04ad3b3f2" comment="milleleaf node ff328518-3a60-5d0d-af9d-0ee04ad3b3f2">Recycling!$AR$75</definedName>
    <definedName name="ox_ff379550_b99e_56dd_8565_12dcef53728a" comment="milleleaf node ff379550-b99e-56dd-8565-12dcef53728a">'Use Phase'!$O$352</definedName>
    <definedName name="ox_ff393e08_829d_5978_86fc_1bcfc270fcee" comment="milleleaf node ff393e08-829d-5978-86fc-1bcfc270fcee">Recycling!$T$144</definedName>
    <definedName name="ox_ff3a7d9c_13d1_55e6_886d_e0f4af034f85" comment="milleleaf node ff3a7d9c-13d1-55e6-886d-e0f4af034f85">'Heat map article'!$M$132</definedName>
    <definedName name="ox_ff4185c4_c8ee_5d7e_b2ea_fe32426423f8" comment="milleleaf node ff4185c4-c8ee-5d7e-b2ea-fe32426423f8">'Use Phase_Grid'!$J$184</definedName>
    <definedName name="ox_ff438be6_62ff_54a2_8d39_ea01cd90ce42" comment="milleleaf node ff438be6-62ff-54a2-8d39-ea01cd90ce42">Graphs!$E$68</definedName>
    <definedName name="ox_ff44a731_09d8_5a68_9d32_6e5f6fc29688" comment="milleleaf node ff44a731-09d8-5a68-9d32-6e5f6fc29688">'Heat map article'!$P$142</definedName>
    <definedName name="ox_ff479e9a_9148_5e60_9e51_57c684fb2a41" comment="milleleaf node ff479e9a-9148-5e60-9e51-57c684fb2a41">Recycling!$AZ$146</definedName>
    <definedName name="ox_ff4946b5_e941_5c07_a074_da38c3d737ba" comment="milleleaf node ff4946b5-e941-5c07-a074-da38c3d737ba">'Use Phase'!$W$148</definedName>
    <definedName name="ox_ff4c3335_e8a5_58de_b376_795d099d52a5" comment="milleleaf node ff4c3335-e8a5-58de-b376-795d099d52a5">Recycling!$AV$115</definedName>
    <definedName name="ox_ff4c43f1_2b92_5a5f_ae47_4f960e9394f5" comment="milleleaf node ff4c43f1-2b92-5a5f-ae47-4f960e9394f5">Production!$AP$8</definedName>
    <definedName name="ox_ff4c9361_8aab_544b_aca4_dc50101012ab" comment="milleleaf node ff4c9361-8aab-544b-aca4-dc50101012ab">'Heat map article'!$Q$149</definedName>
    <definedName name="ox_ff4ec773_8097_5cf5_8d60_68e32d0fa225" comment="milleleaf node ff4ec773-8097-5cf5-8d60-68e32d0fa225">Production!$BN$215</definedName>
    <definedName name="ox_ff5262c1_60f7_5aae_b419_5ec6edf0941a" comment="milleleaf node ff5262c1-60f7-5aae-b419-5ec6edf0941a">'Use Phase_Grid'!$O$231</definedName>
    <definedName name="ox_ff52cac3_f754_5128_895b_08a36d7bd46c" comment="milleleaf node ff52cac3-f754-5128-895b-08a36d7bd46c">'Use Phase'!$K$173</definedName>
    <definedName name="ox_ff551468_b511_58e4_a504_384d33fb43eb" comment="milleleaf node ff551468-b511-58e4-a504-384d33fb43eb">'Heat map article'!$P$22</definedName>
    <definedName name="ox_ff570993_0032_5971_ab02_67494626ee00" comment="milleleaf node ff570993-0032-5971-ab02-67494626ee00">Recycling!$S$151</definedName>
    <definedName name="ox_ff576b89_3f67_5297_b104_f46b0078ec6d" comment="milleleaf node ff576b89-3f67-5297-b104-f46b0078ec6d">'Use Phase_Grid'!$R$149</definedName>
    <definedName name="ox_ff5a4fd3_f9a6_57c2_ada4_424e16d20993" comment="milleleaf node ff5a4fd3-f9a6-57c2-ada4-424e16d20993">'Heat map article'!$U$148</definedName>
    <definedName name="ox_ff5ddac6_6492_5a58_bfde_3ce13c3ded6f" comment="milleleaf node ff5ddac6-6492-5a58-bfde-3ce13c3ded6f">Graphs!$M$64</definedName>
    <definedName name="ox_ff67eda5_6a7d_5b71_8908_7f421fa479ba" comment="milleleaf node ff67eda5-6a7d-5b71-8908-7f421fa479ba">Resume_SensAnal!$X$201</definedName>
    <definedName name="ox_ff688372_ef32_5c0c_8a01_baa9b17c15c1" comment="milleleaf node ff688372-ef32-5c0c-8a01-baa9b17c15c1">Production!$AN$83</definedName>
    <definedName name="ox_ff69a4b8_b361_5f5b_8cd4_2bedfd8e9112" comment="milleleaf node ff69a4b8-b361-5f5b-8cd4-2bedfd8e9112">'Use Phase'!$AD$322</definedName>
    <definedName name="ox_ff6b081f_0f71_5ff5_b49b_5ff7de3a9946" comment="milleleaf node ff6b081f-0f71-5ff5-b49b-5ff7de3a9946">'Use Phase'!$AD$336</definedName>
    <definedName name="ox_ff709028_7176_5e62_9d5e_8e21da917bb1" comment="milleleaf node ff709028-7176-5e62-9d5e-8e21da917bb1">'Use Phase_Grid'!$Q$170</definedName>
    <definedName name="ox_ff74ac71_72c7_537a_99f2_7c246fa88f0c" comment="milleleaf node ff74ac71-72c7-537a-99f2-7c246fa88f0c">'Use Phase'!$N$350</definedName>
    <definedName name="ox_ff7df07f_4937_5fa9_b296_af692b00d639" comment="milleleaf node ff7df07f-4937-5fa9-b296-af692b00d639">Recycling!$BK$343</definedName>
    <definedName name="ox_ff7e56d9_394e_5157_bed0_7732dbf9e1bb" comment="milleleaf node ff7e56d9-394e-5157-bed0-7732dbf9e1bb">'Heat map article'!$AJ$125</definedName>
    <definedName name="ox_ff808f8d_d46c_5cb5_a29e_4cfe72d33a7d" comment="milleleaf node ff808f8d-d46c-5cb5-a29e-4cfe72d33a7d">'Heat map article'!$M$130</definedName>
    <definedName name="ox_ff809754_df96_5bc5_8576_aa235591cfd4" comment="milleleaf node ff809754-df96-5bc5-8576-aa235591cfd4">Recycling!$AB$165</definedName>
    <definedName name="ox_ff81ac8a_dd57_579c_8bf7_7355292ef131" comment="milleleaf node ff81ac8a-dd57-579c-8bf7-7355292ef131">'Heat map article'!$AT$19</definedName>
    <definedName name="ox_ff8208e5_8774_5996_87f1_2753111b32f2" comment="milleleaf node ff8208e5-8774-5996-87f1-2753111b32f2">'Use Phase'!$O$385</definedName>
    <definedName name="ox_ff87450d_7101_5517_8ac7_224fa985dcd4" comment="milleleaf node ff87450d-7101-5517-8ac7-224fa985dcd4">'Use Phase_Grid'!$O$209</definedName>
    <definedName name="ox_ff87ea37_aa22_55cc_b5e2_e802e169b2ff" comment="milleleaf node ff87ea37-aa22-55cc-b5e2-e802e169b2ff">'Use Phase'!$W$191</definedName>
    <definedName name="ox_ff8b74aa_e256_5ad8_aed7_5d732c5ad423" comment="milleleaf node ff8b74aa-e256-5ad8-aed7-5d732c5ad423">Resume_SensAnal!$I$18</definedName>
    <definedName name="ox_ff8cdfbe_07fb_59b9_b87a_c46377b38543" comment="milleleaf node ff8cdfbe-07fb-59b9-b87a-c46377b38543">'Heat map article'!$D$18</definedName>
    <definedName name="ox_ff8e6e24_b115_5f3f_9211_b9771a67d926" comment="milleleaf node ff8e6e24-b115-5f3f-9211-b9771a67d926">Whisker_Sens!$I$48</definedName>
    <definedName name="ox_ff8fe9a4_5761_5070_8133_f180ab23da69" comment="milleleaf node ff8fe9a4-5761-5070-8133-f180ab23da69">'Use Phase_Grid'!$W$148</definedName>
    <definedName name="ox_ff9033c0_5922_50c9_b23c_229dde8a01c8" comment="milleleaf node ff9033c0-5922-50c9-b23c-229dde8a01c8">'Heat map article'!$AE$11</definedName>
    <definedName name="ox_ff998292_e82c_54c8_b4af_0eb666ae0ad4" comment="milleleaf node ff998292-e82c-54c8-b4af-0eb666ae0ad4">Recycling!$V$2</definedName>
    <definedName name="ox_ff9a9d6a_900d_59b2_a731_1708c34d6a3e" comment="milleleaf node ff9a9d6a-900d-59b2-a731-1708c34d6a3e">'Heat map article'!$Y$21</definedName>
    <definedName name="ox_ff9aca87_6302_525d_b35e_59f6ec64abdf" comment="milleleaf node ff9aca87-6302-525d-b35e-59f6ec64abdf">Resume_SensAnal!$AG$92</definedName>
    <definedName name="ox_ff9dab9d_a6bd_5231_8983_9d1fa7a0189d" comment="milleleaf node ff9dab9d-a6bd-5231-8983-9d1fa7a0189d">'Heat map article'!$E$23</definedName>
    <definedName name="ox_ff9f9a6b_ddaa_582d_aac0_ff214ba2f285" comment="milleleaf node ff9f9a6b-ddaa-582d-aac0-ff214ba2f285">'Use Phase_Grid'!$K$137</definedName>
    <definedName name="ox_ffa0089f_7755_58fc_a2b3_ad3aee8f8aa3" comment="milleleaf node ffa0089f-7755-58fc-a2b3-ad3aee8f8aa3">Production!$J$120</definedName>
    <definedName name="ox_ffa01035_fcd4_57aa_a124_d50f117bbf33" comment="milleleaf node ffa01035-fcd4-57aa-a124-d50f117bbf33">Production!$F$241</definedName>
    <definedName name="ox_ffa02ba1_116d_525f_9edf_adbdbc610a0f" comment="milleleaf node ffa02ba1-116d-525f-9edf-adbdbc610a0f">Production!$AA$186</definedName>
    <definedName name="ox_ffab1323_f7a5_58dd_a5f3_690058d7ae8c" comment="milleleaf node ffab1323-f7a5-58dd-a5f3-690058d7ae8c">'Use Phase'!$K$121</definedName>
    <definedName name="ox_ffabc126_8f81_50df_8876_66dc5c2c4ed2" comment="milleleaf node ffabc126-8f81-50df-8876-66dc5c2c4ed2">Production!$S$67</definedName>
    <definedName name="ox_ffad36bb_3b76_5695_9831_ab802900f1a9" comment="milleleaf node ffad36bb-3b76-5695-9831-ab802900f1a9">Recycling!$AU$331</definedName>
    <definedName name="ox_ffb3656d_1fc8_50ae_8249_47a0f91eaaaf" comment="milleleaf node ffb3656d-1fc8-50ae-8249-47a0f91eaaaf">Recycling!$AC$167</definedName>
    <definedName name="ox_ffb60a81_3bc6_5d7a_811c_da68d975e3e1" comment="milleleaf node ffb60a81-3bc6-5d7a-811c-da68d975e3e1">'Heat map article'!$N$113</definedName>
    <definedName name="ox_ffbb30da_dbe4_54a4_bb64_458892e90db3" comment="milleleaf node ffbb30da-dbe4-54a4-bb64-458892e90db3">Resume_SensAnal!$D$58</definedName>
    <definedName name="ox_ffc0fdb7_2118_568d_8f79_0c3e35e8514b" comment="milleleaf node ffc0fdb7-2118-568d-8f79-0c3e35e8514b">'Use Phase'!$U$229</definedName>
    <definedName name="ox_ffc867c6_3123_5ba6_8d8d_a3566356b008" comment="milleleaf node ffc867c6-3123-5ba6-8d8d-a3566356b008">Production!$AV$212</definedName>
    <definedName name="ox_ffcd3c2e_bb43_5793_9011_7ea33659e567" comment="milleleaf node ffcd3c2e-bb43-5793-9011-7ea33659e567">'Use Phase'!$AH$344</definedName>
    <definedName name="ox_ffcd4fa3_c07b_5f3b_b403_82d23f2bcb5a" comment="milleleaf node ffcd4fa3-c07b-5f3b-b403-82d23f2bcb5a">Recycling!$AR$311</definedName>
    <definedName name="ox_ffce4140_705d_5c9a_833b_522071183df1" comment="milleleaf node ffce4140-705d-5c9a-833b-522071183df1">'Use Phase'!$P$249</definedName>
    <definedName name="ox_ffcf083d_59e1_5498_b605_2d1cdfb2a15a" comment="milleleaf node ffcf083d-59e1-5498-b605-2d1cdfb2a15a">'Use Phase'!$K$217</definedName>
    <definedName name="ox_ffd049b6_52e7_54a5_93ce_67b00cf9c255" comment="milleleaf node ffd049b6-52e7-54a5-93ce-67b00cf9c255">'Heat map article'!$AI$102</definedName>
    <definedName name="ox_ffd08e0c_22b7_576e_86c1_f78064b816ed" comment="milleleaf node ffd08e0c-22b7-576e-86c1-f78064b816ed">'Use Phase'!$U$293</definedName>
    <definedName name="ox_ffd4fab0_9139_5f52_9d0e_d86e92b18f9e" comment="milleleaf node ffd4fab0-9139-5f52-9d0e-d86e92b18f9e">Production!$AC$5</definedName>
    <definedName name="ox_ffd55129_6ecd_576d_8e13_d847934f127d" comment="milleleaf node ffd55129-6ecd-576d-8e13-d847934f127d">Cover!$B$2</definedName>
    <definedName name="ox_ffd55b76_113a_52e4_b354_f6555dda43f0" comment="milleleaf node ffd55b76-113a-52e4-b354-f6555dda43f0">'Heat map article'!$AA$98</definedName>
    <definedName name="ox_ffd7c24d_5e7f_5d3a_8bd3_e559b23bae26" comment="milleleaf node ffd7c24d-5e7f-5d3a-8bd3-e559b23bae26">Resume_SensAnal!$S$220</definedName>
    <definedName name="ox_ffd7c2d3_8895_5017_8293_73e71bc5b332" comment="milleleaf node ffd7c2d3-8895-5017-8293-73e71bc5b332">'Heat map article'!$H$129</definedName>
    <definedName name="ox_ffd7ff33_a6d6_53a3_bbd2_6bf8fa34df5a" comment="milleleaf node ffd7ff33-a6d6-53a3-bbd2-6bf8fa34df5a">Recycling!$CD$111</definedName>
    <definedName name="ox_ffdb1970_0665_552f_83db_7f8eef8b32e3" comment="milleleaf node ffdb1970-0665-552f-83db-7f8eef8b32e3">Recycling!$AR$310</definedName>
    <definedName name="ox_ffddad98_d5f7_59bc_88f4_4a42faf11a61" comment="milleleaf node ffddad98-d5f7-59bc-88f4-4a42faf11a61">Resume_SensAnal!$R$164</definedName>
    <definedName name="ox_ffe0f9ab_96f9_5f46_8c69_174d0eeb9cff" comment="milleleaf node ffe0f9ab-96f9-5f46-8c69-174d0eeb9cff">Recycling!$BQ$301</definedName>
    <definedName name="ox_ffe335bb_95e3_5bdc_b87c_a6ac41228b7a" comment="milleleaf node ffe335bb-95e3-5bdc-b87c-a6ac41228b7a">'Heat map article'!$R$156</definedName>
    <definedName name="ox_ffe690f8_3c60_54f4_b4e1_1f20c90bae30" comment="milleleaf node ffe690f8-3c60-54f4-b4e1-1f20c90bae30">Graphs!$L$66</definedName>
    <definedName name="ox_ffea1698_23fd_525e_b6ec_0bf7df6aa523" comment="milleleaf node ffea1698-23fd-525e-b6ec-0bf7df6aa523">Resume_SensAnal!$J$100</definedName>
    <definedName name="ox_ffeac5a1_d3be_5dcf_8593_d8ae9b634771" comment="milleleaf node ffeac5a1-d3be-5dcf-8593-d8ae9b634771">Production!$AP$47</definedName>
    <definedName name="ox_ffeb5f8b_b139_5e3d_ab69_86fa3b6cf0ed" comment="milleleaf node ffeb5f8b-b139-5e3d-ab69-86fa3b6cf0ed">'Heat map article'!$N$23</definedName>
    <definedName name="ox_ffeb7463_982e_5d00_9fb2_a264f8a46d09" comment="milleleaf node ffeb7463-982e-5d00-9fb2-a264f8a46d09">Resume_SensAnal!$L$20</definedName>
    <definedName name="ox_fff12b1e_2f3a_520c_acb9_f6b05504d367" comment="milleleaf node fff12b1e-2f3a-520c-acb9-f6b05504d367">Recycling!$AO$95</definedName>
    <definedName name="ox_fff31fe6_69de_52e1_8d99_4f5469d377f3" comment="milleleaf node fff31fe6-69de-52e1-8d99-4f5469d377f3">'Use Phase'!$T$263</definedName>
    <definedName name="ox_fff36666_adc5_5982_8fbd_63b0dade24ee" comment="milleleaf node fff36666-adc5-5982-8fbd-63b0dade24ee">Resume_SensAnal!$E$119</definedName>
    <definedName name="ox_fff6417d_dd68_5425_875f_1a5fcecd4004" comment="milleleaf node fff6417d-dd68-5425-875f-1a5fcecd4004">'Heat map article'!$AB$85</definedName>
    <definedName name="ox_fff80609_c3c4_523b_acc2_ded4b3fad5aa" comment="milleleaf node fff80609-c3c4-523b-acc2-ded4b3fad5aa">'Use Phase'!$W$343</definedName>
    <definedName name="ox_fff845e5_a53f_514e_8886_432aa2f04711" comment="milleleaf node fff845e5-a53f-514e-8886-432aa2f04711">'Heat map article'!$Q$142</definedName>
    <definedName name="ox_fff99d75_bf28_5144_a7a5_15655375daf5" comment="milleleaf node fff99d75-bf28-5144-a7a5-15655375daf5">'Heat map article'!$W$129</definedName>
    <definedName name="ox_fff9a99e_5038_51d7_9422_4d8da2c412eb" comment="milleleaf node fff9a99e-5038-51d7-9422-4d8da2c412eb">Production!$BQ$10</definedName>
    <definedName name="ox_fffebc54_c437_5fa5_b021_bdced6cf20ce" comment="milleleaf node fffebc54-c437-5fa5-b021-bdced6cf20ce">'Heat map article'!$AS$30</definedName>
    <definedName name="ox_ffff700b_a378_52c2_98a8_81e887c641fb" comment="milleleaf node ffff700b-a378-52c2-98a8-81e887c641fb">Resume_SensAnal!$K$193</definedName>
    <definedName name="ox_revision">"b0ff8321584de108cf35a409"</definedName>
    <definedName name="ox_workbook">"53b3afd9-1cce-56e1-a8f1-96cd7e5984e9"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9" l="1"/>
  <c r="I55" i="9"/>
  <c r="F55" i="9"/>
  <c r="E55" i="9" a="1"/>
  <c r="J54" i="9"/>
  <c r="I54" i="9"/>
  <c r="F54" i="9"/>
  <c r="E54" i="9" a="1"/>
  <c r="J53" i="9"/>
  <c r="I53" i="9"/>
  <c r="F53" i="9"/>
  <c r="E53" i="9" a="1"/>
  <c r="J52" i="9"/>
  <c r="I52" i="9"/>
  <c r="F52" i="9"/>
  <c r="E52" i="9" a="1"/>
  <c r="J51" i="9"/>
  <c r="I51" i="9"/>
  <c r="F51" i="9"/>
  <c r="E51" i="9" a="1"/>
  <c r="J50" i="9"/>
  <c r="I50" i="9"/>
  <c r="F50" i="9"/>
  <c r="E50" i="9" a="1"/>
  <c r="J49" i="9"/>
  <c r="I49" i="9"/>
  <c r="F49" i="9"/>
  <c r="E49" i="9" a="1"/>
  <c r="C44" i="9"/>
  <c r="C59" i="9" s="1"/>
  <c r="C43" i="9"/>
  <c r="C58" i="9" s="1"/>
  <c r="C42" i="9"/>
  <c r="C57" i="9" s="1"/>
  <c r="J40" i="9"/>
  <c r="I40" i="9"/>
  <c r="F40" i="9"/>
  <c r="E40" i="9" a="1"/>
  <c r="J39" i="9"/>
  <c r="I39" i="9"/>
  <c r="F39" i="9"/>
  <c r="E39" i="9" a="1"/>
  <c r="J38" i="9"/>
  <c r="I38" i="9"/>
  <c r="F38" i="9"/>
  <c r="E38" i="9" a="1"/>
  <c r="J37" i="9"/>
  <c r="I37" i="9"/>
  <c r="F37" i="9"/>
  <c r="E37" i="9" a="1"/>
  <c r="J36" i="9"/>
  <c r="I36" i="9"/>
  <c r="F36" i="9"/>
  <c r="E36" i="9" a="1"/>
  <c r="J35" i="9"/>
  <c r="I35" i="9"/>
  <c r="F35" i="9"/>
  <c r="E35" i="9" a="1"/>
  <c r="J34" i="9"/>
  <c r="I34" i="9"/>
  <c r="F34" i="9"/>
  <c r="E34" i="9" a="1"/>
  <c r="J25" i="9"/>
  <c r="I25" i="9"/>
  <c r="F25" i="9"/>
  <c r="E25" i="9" a="1"/>
  <c r="J24" i="9"/>
  <c r="I24" i="9"/>
  <c r="F24" i="9"/>
  <c r="E24" i="9" a="1"/>
  <c r="J23" i="9"/>
  <c r="I23" i="9"/>
  <c r="F23" i="9"/>
  <c r="E23" i="9" a="1"/>
  <c r="J22" i="9"/>
  <c r="I22" i="9"/>
  <c r="F22" i="9"/>
  <c r="E22" i="9" a="1"/>
  <c r="J21" i="9"/>
  <c r="I21" i="9"/>
  <c r="F21" i="9"/>
  <c r="E21" i="9" a="1"/>
  <c r="J20" i="9"/>
  <c r="I20" i="9"/>
  <c r="F20" i="9"/>
  <c r="E20" i="9" a="1"/>
  <c r="J19" i="9"/>
  <c r="I19" i="9"/>
  <c r="F19" i="9"/>
  <c r="E19" i="9" a="1"/>
  <c r="C11" i="9"/>
  <c r="C26" i="9" s="1"/>
  <c r="C41" i="9" s="1"/>
  <c r="C56" i="9" s="1"/>
  <c r="J10" i="9"/>
  <c r="I10" i="9"/>
  <c r="F10" i="9"/>
  <c r="E10" i="9" a="1"/>
  <c r="C10" i="9"/>
  <c r="C25" i="9" s="1"/>
  <c r="C40" i="9" s="1"/>
  <c r="C55" i="9" s="1"/>
  <c r="J9" i="9"/>
  <c r="I9" i="9"/>
  <c r="F9" i="9"/>
  <c r="E9" i="9" a="1"/>
  <c r="C9" i="9"/>
  <c r="C24" i="9" s="1"/>
  <c r="C39" i="9" s="1"/>
  <c r="C54" i="9" s="1"/>
  <c r="J8" i="9"/>
  <c r="I8" i="9"/>
  <c r="F8" i="9"/>
  <c r="E8" i="9" a="1"/>
  <c r="C8" i="9"/>
  <c r="C23" i="9" s="1"/>
  <c r="C38" i="9" s="1"/>
  <c r="C53" i="9" s="1"/>
  <c r="J7" i="9"/>
  <c r="I7" i="9"/>
  <c r="F7" i="9"/>
  <c r="E7" i="9" a="1"/>
  <c r="C7" i="9"/>
  <c r="C22" i="9" s="1"/>
  <c r="C37" i="9" s="1"/>
  <c r="C52" i="9" s="1"/>
  <c r="J6" i="9"/>
  <c r="I6" i="9"/>
  <c r="F6" i="9"/>
  <c r="E6" i="9" a="1"/>
  <c r="C6" i="9"/>
  <c r="C21" i="9" s="1"/>
  <c r="C36" i="9" s="1"/>
  <c r="C51" i="9" s="1"/>
  <c r="J5" i="9"/>
  <c r="I5" i="9"/>
  <c r="F5" i="9"/>
  <c r="E5" i="9" a="1"/>
  <c r="C5" i="9"/>
  <c r="C20" i="9" s="1"/>
  <c r="C35" i="9" s="1"/>
  <c r="C50" i="9" s="1"/>
  <c r="J4" i="9"/>
  <c r="I4" i="9"/>
  <c r="F4" i="9"/>
  <c r="E4" i="9" a="1"/>
  <c r="C4" i="9"/>
  <c r="C19" i="9" s="1"/>
  <c r="C34" i="9" s="1"/>
  <c r="C49" i="9" s="1"/>
  <c r="B34" i="8"/>
  <c r="B33" i="8"/>
  <c r="B32" i="8"/>
  <c r="B31" i="8"/>
  <c r="B30" i="8"/>
  <c r="B29" i="8"/>
  <c r="B28" i="8"/>
  <c r="B26" i="8"/>
  <c r="B25" i="8"/>
  <c r="B24" i="8"/>
  <c r="B23" i="8"/>
  <c r="B22" i="8"/>
  <c r="B21" i="8"/>
  <c r="B20" i="8"/>
  <c r="B18" i="8"/>
  <c r="B17" i="8"/>
  <c r="B16" i="8"/>
  <c r="B10" i="8"/>
  <c r="B9" i="8"/>
  <c r="B8" i="8"/>
  <c r="B7" i="8"/>
  <c r="B6" i="8"/>
  <c r="B5" i="8"/>
  <c r="C156" i="7"/>
  <c r="U156" i="7" s="1"/>
  <c r="C155" i="7"/>
  <c r="U155" i="7" s="1"/>
  <c r="C154" i="7"/>
  <c r="U154" i="7" s="1"/>
  <c r="C153" i="7"/>
  <c r="U153" i="7" s="1"/>
  <c r="C152" i="7"/>
  <c r="U152" i="7" s="1"/>
  <c r="C151" i="7"/>
  <c r="U151" i="7" s="1"/>
  <c r="C150" i="7"/>
  <c r="U150" i="7" s="1"/>
  <c r="C149" i="7"/>
  <c r="U149" i="7" s="1"/>
  <c r="C148" i="7"/>
  <c r="U148" i="7" s="1"/>
  <c r="C147" i="7"/>
  <c r="U147" i="7" s="1"/>
  <c r="C146" i="7"/>
  <c r="U146" i="7" s="1"/>
  <c r="C145" i="7"/>
  <c r="U145" i="7" s="1"/>
  <c r="C144" i="7"/>
  <c r="U144" i="7" s="1"/>
  <c r="C143" i="7"/>
  <c r="U143" i="7" s="1"/>
  <c r="C142" i="7"/>
  <c r="U142" i="7" s="1"/>
  <c r="C141" i="7"/>
  <c r="U141" i="7" s="1"/>
  <c r="C140" i="7"/>
  <c r="U140" i="7" s="1"/>
  <c r="C139" i="7"/>
  <c r="U139" i="7" s="1"/>
  <c r="U138" i="7"/>
  <c r="C138" i="7"/>
  <c r="AD137" i="7"/>
  <c r="V137" i="7"/>
  <c r="U137" i="7"/>
  <c r="C136" i="7"/>
  <c r="U136" i="7" s="1"/>
  <c r="C135" i="7"/>
  <c r="U135" i="7" s="1"/>
  <c r="C134" i="7"/>
  <c r="U134" i="7" s="1"/>
  <c r="C133" i="7"/>
  <c r="U133" i="7" s="1"/>
  <c r="C132" i="7"/>
  <c r="U132" i="7" s="1"/>
  <c r="C131" i="7"/>
  <c r="U131" i="7" s="1"/>
  <c r="C130" i="7"/>
  <c r="U130" i="7" s="1"/>
  <c r="C129" i="7"/>
  <c r="U129" i="7" s="1"/>
  <c r="C128" i="7"/>
  <c r="U128" i="7" s="1"/>
  <c r="C127" i="7"/>
  <c r="U127" i="7" s="1"/>
  <c r="C126" i="7"/>
  <c r="U126" i="7" s="1"/>
  <c r="C125" i="7"/>
  <c r="U125" i="7" s="1"/>
  <c r="C124" i="7"/>
  <c r="U124" i="7" s="1"/>
  <c r="C123" i="7"/>
  <c r="U123" i="7" s="1"/>
  <c r="C122" i="7"/>
  <c r="U122" i="7" s="1"/>
  <c r="C121" i="7"/>
  <c r="U121" i="7" s="1"/>
  <c r="C120" i="7"/>
  <c r="U120" i="7" s="1"/>
  <c r="C119" i="7"/>
  <c r="U119" i="7" s="1"/>
  <c r="C118" i="7"/>
  <c r="U118" i="7" s="1"/>
  <c r="AD117" i="7"/>
  <c r="V117" i="7"/>
  <c r="U117" i="7"/>
  <c r="AJ116" i="7"/>
  <c r="AI116" i="7"/>
  <c r="AH116" i="7"/>
  <c r="AG116" i="7"/>
  <c r="AF116" i="7"/>
  <c r="AE116" i="7"/>
  <c r="AD116" i="7"/>
  <c r="AB116" i="7"/>
  <c r="AA116" i="7"/>
  <c r="Z116" i="7"/>
  <c r="Y116" i="7"/>
  <c r="X116" i="7"/>
  <c r="W116" i="7"/>
  <c r="V116" i="7"/>
  <c r="U116" i="7"/>
  <c r="C109" i="7"/>
  <c r="U109" i="7" s="1"/>
  <c r="C108" i="7"/>
  <c r="U108" i="7" s="1"/>
  <c r="C107" i="7"/>
  <c r="U107" i="7" s="1"/>
  <c r="C106" i="7"/>
  <c r="U106" i="7" s="1"/>
  <c r="C105" i="7"/>
  <c r="U105" i="7" s="1"/>
  <c r="C104" i="7"/>
  <c r="U104" i="7" s="1"/>
  <c r="C103" i="7"/>
  <c r="U103" i="7" s="1"/>
  <c r="C102" i="7"/>
  <c r="U102" i="7" s="1"/>
  <c r="C101" i="7"/>
  <c r="U101" i="7" s="1"/>
  <c r="C100" i="7"/>
  <c r="U100" i="7" s="1"/>
  <c r="C99" i="7"/>
  <c r="U99" i="7" s="1"/>
  <c r="C98" i="7"/>
  <c r="U98" i="7" s="1"/>
  <c r="C97" i="7"/>
  <c r="U97" i="7" s="1"/>
  <c r="AD94" i="7"/>
  <c r="V94" i="7"/>
  <c r="U94" i="7"/>
  <c r="K93" i="7"/>
  <c r="K92" i="7"/>
  <c r="K91" i="7"/>
  <c r="K90" i="7"/>
  <c r="K89" i="7"/>
  <c r="C89" i="7"/>
  <c r="U89" i="7" s="1"/>
  <c r="K88" i="7"/>
  <c r="C88" i="7"/>
  <c r="U88" i="7" s="1"/>
  <c r="K87" i="7"/>
  <c r="C87" i="7"/>
  <c r="U87" i="7" s="1"/>
  <c r="K86" i="7"/>
  <c r="C86" i="7"/>
  <c r="U86" i="7" s="1"/>
  <c r="K85" i="7"/>
  <c r="C85" i="7"/>
  <c r="U85" i="7" s="1"/>
  <c r="K84" i="7"/>
  <c r="C84" i="7"/>
  <c r="U84" i="7" s="1"/>
  <c r="K83" i="7"/>
  <c r="C83" i="7"/>
  <c r="U83" i="7" s="1"/>
  <c r="K82" i="7"/>
  <c r="C82" i="7"/>
  <c r="U82" i="7" s="1"/>
  <c r="K81" i="7"/>
  <c r="C81" i="7"/>
  <c r="U81" i="7" s="1"/>
  <c r="K80" i="7"/>
  <c r="C80" i="7"/>
  <c r="U80" i="7" s="1"/>
  <c r="K79" i="7"/>
  <c r="C79" i="7"/>
  <c r="U79" i="7" s="1"/>
  <c r="K78" i="7"/>
  <c r="C78" i="7"/>
  <c r="U78" i="7" s="1"/>
  <c r="K77" i="7"/>
  <c r="C77" i="7"/>
  <c r="U77" i="7" s="1"/>
  <c r="K76" i="7"/>
  <c r="C76" i="7"/>
  <c r="K75" i="7"/>
  <c r="C75" i="7"/>
  <c r="AD74" i="7"/>
  <c r="V74" i="7"/>
  <c r="U74" i="7"/>
  <c r="U73" i="7"/>
  <c r="K73" i="7"/>
  <c r="AD59" i="7"/>
  <c r="V59" i="7"/>
  <c r="C58" i="7"/>
  <c r="C57" i="7"/>
  <c r="C56" i="7"/>
  <c r="C55" i="7"/>
  <c r="C54" i="7"/>
  <c r="C53" i="7"/>
  <c r="U52" i="7"/>
  <c r="C52" i="7"/>
  <c r="C61" i="7" s="1"/>
  <c r="U61" i="7" s="1"/>
  <c r="C51" i="7"/>
  <c r="AJ50" i="7"/>
  <c r="AI50" i="7"/>
  <c r="AH50" i="7"/>
  <c r="AG50" i="7"/>
  <c r="AF50" i="7"/>
  <c r="AE50" i="7"/>
  <c r="AD50" i="7"/>
  <c r="AB50" i="7"/>
  <c r="AA50" i="7"/>
  <c r="Z50" i="7"/>
  <c r="Y50" i="7"/>
  <c r="X50" i="7"/>
  <c r="W50" i="7"/>
  <c r="V50" i="7"/>
  <c r="U50" i="7"/>
  <c r="U49" i="7"/>
  <c r="K49" i="7"/>
  <c r="U46" i="7"/>
  <c r="AL46" i="7" s="1"/>
  <c r="U45" i="7"/>
  <c r="AL45" i="7" s="1"/>
  <c r="U44" i="7"/>
  <c r="AL44" i="7" s="1"/>
  <c r="U43" i="7"/>
  <c r="AL43" i="7" s="1"/>
  <c r="U42" i="7"/>
  <c r="AL42" i="7" s="1"/>
  <c r="U41" i="7"/>
  <c r="AL41" i="7" s="1"/>
  <c r="U40" i="7"/>
  <c r="AL40" i="7" s="1"/>
  <c r="U39" i="7"/>
  <c r="AL39" i="7" s="1"/>
  <c r="U38" i="7"/>
  <c r="AL38" i="7" s="1"/>
  <c r="U37" i="7"/>
  <c r="AL37" i="7" s="1"/>
  <c r="U36" i="7"/>
  <c r="AL36" i="7" s="1"/>
  <c r="U35" i="7"/>
  <c r="AL35" i="7" s="1"/>
  <c r="U34" i="7"/>
  <c r="AL34" i="7" s="1"/>
  <c r="U33" i="7"/>
  <c r="AL33" i="7" s="1"/>
  <c r="U32" i="7"/>
  <c r="AL32" i="7" s="1"/>
  <c r="U31" i="7"/>
  <c r="AL31" i="7" s="1"/>
  <c r="U30" i="7"/>
  <c r="AL30" i="7" s="1"/>
  <c r="U29" i="7"/>
  <c r="AL29" i="7" s="1"/>
  <c r="U28" i="7"/>
  <c r="AL28" i="7" s="1"/>
  <c r="BA27" i="7"/>
  <c r="AZ27" i="7"/>
  <c r="AY27" i="7"/>
  <c r="AX27" i="7"/>
  <c r="AW27" i="7"/>
  <c r="AV27" i="7"/>
  <c r="AS27" i="7"/>
  <c r="AR27" i="7"/>
  <c r="AQ27" i="7"/>
  <c r="AP27" i="7"/>
  <c r="AO27" i="7"/>
  <c r="AN27" i="7"/>
  <c r="AL27" i="7"/>
  <c r="AD27" i="7"/>
  <c r="AU27" i="7" s="1"/>
  <c r="V27" i="7"/>
  <c r="AM27" i="7" s="1"/>
  <c r="U26" i="7"/>
  <c r="AL26" i="7" s="1"/>
  <c r="U25" i="7"/>
  <c r="AL25" i="7" s="1"/>
  <c r="U24" i="7"/>
  <c r="AL24" i="7" s="1"/>
  <c r="AL23" i="7"/>
  <c r="U23" i="7"/>
  <c r="U22" i="7"/>
  <c r="AL22" i="7" s="1"/>
  <c r="U21" i="7"/>
  <c r="AL21" i="7" s="1"/>
  <c r="U20" i="7"/>
  <c r="AL20" i="7" s="1"/>
  <c r="U19" i="7"/>
  <c r="AL19" i="7" s="1"/>
  <c r="U18" i="7"/>
  <c r="AL18" i="7" s="1"/>
  <c r="U17" i="7"/>
  <c r="AL17" i="7" s="1"/>
  <c r="U16" i="7"/>
  <c r="AL16" i="7" s="1"/>
  <c r="U15" i="7"/>
  <c r="AL15" i="7" s="1"/>
  <c r="U14" i="7"/>
  <c r="AL14" i="7" s="1"/>
  <c r="U13" i="7"/>
  <c r="AL13" i="7" s="1"/>
  <c r="U12" i="7"/>
  <c r="AL12" i="7" s="1"/>
  <c r="U11" i="7"/>
  <c r="AL11" i="7" s="1"/>
  <c r="U10" i="7"/>
  <c r="AL10" i="7" s="1"/>
  <c r="U9" i="7"/>
  <c r="AL9" i="7" s="1"/>
  <c r="U8" i="7"/>
  <c r="AL8" i="7" s="1"/>
  <c r="AD7" i="7"/>
  <c r="V7" i="7"/>
  <c r="U7" i="7"/>
  <c r="U6" i="7"/>
  <c r="AL6" i="7" s="1"/>
  <c r="J390" i="6"/>
  <c r="J379" i="6"/>
  <c r="J368" i="6"/>
  <c r="J357" i="6"/>
  <c r="AK353" i="6" a="1"/>
  <c r="R136" i="7" s="1"/>
  <c r="AJ136" i="7" s="1"/>
  <c r="AJ353" i="6" a="1"/>
  <c r="Q136" i="7" s="1"/>
  <c r="AI136" i="7" s="1"/>
  <c r="AI353" i="6" a="1"/>
  <c r="P136" i="7" s="1"/>
  <c r="AH136" i="7" s="1"/>
  <c r="AH353" i="6" a="1"/>
  <c r="O136" i="7" s="1"/>
  <c r="AG136" i="7" s="1"/>
  <c r="AG353" i="6" a="1"/>
  <c r="N136" i="7" s="1"/>
  <c r="AF136" i="7" s="1"/>
  <c r="AF353" i="6" a="1"/>
  <c r="M136" i="7" s="1"/>
  <c r="AE136" i="7" s="1"/>
  <c r="AE353" i="6" a="1"/>
  <c r="L136" i="7" s="1"/>
  <c r="AD136" i="7" s="1"/>
  <c r="AK352" i="6" a="1"/>
  <c r="R135" i="7" s="1"/>
  <c r="AJ135" i="7" s="1"/>
  <c r="AJ352" i="6" a="1"/>
  <c r="Q135" i="7" s="1"/>
  <c r="AI135" i="7" s="1"/>
  <c r="AI352" i="6" a="1"/>
  <c r="P135" i="7" s="1"/>
  <c r="AH135" i="7" s="1"/>
  <c r="AH352" i="6" a="1"/>
  <c r="O135" i="7" s="1"/>
  <c r="AG135" i="7" s="1"/>
  <c r="AG352" i="6" a="1"/>
  <c r="N135" i="7" s="1"/>
  <c r="AF135" i="7" s="1"/>
  <c r="AF352" i="6" a="1"/>
  <c r="M135" i="7" s="1"/>
  <c r="AE135" i="7" s="1"/>
  <c r="AE352" i="6" a="1"/>
  <c r="L135" i="7" s="1"/>
  <c r="AD135" i="7" s="1"/>
  <c r="AK351" i="6" a="1"/>
  <c r="R134" i="7" s="1"/>
  <c r="AJ134" i="7" s="1"/>
  <c r="AJ351" i="6" a="1"/>
  <c r="Q134" i="7" s="1"/>
  <c r="AI134" i="7" s="1"/>
  <c r="AI351" i="6" a="1"/>
  <c r="P134" i="7" s="1"/>
  <c r="AH134" i="7" s="1"/>
  <c r="AH351" i="6" a="1"/>
  <c r="O134" i="7" s="1"/>
  <c r="AG134" i="7" s="1"/>
  <c r="AG351" i="6" a="1"/>
  <c r="N134" i="7" s="1"/>
  <c r="AF134" i="7" s="1"/>
  <c r="AF351" i="6" a="1"/>
  <c r="M134" i="7" s="1"/>
  <c r="AE134" i="7" s="1"/>
  <c r="AE351" i="6" a="1"/>
  <c r="L134" i="7" s="1"/>
  <c r="AD134" i="7" s="1"/>
  <c r="AK350" i="6" a="1"/>
  <c r="R133" i="7" s="1"/>
  <c r="AJ133" i="7" s="1"/>
  <c r="AJ350" i="6" a="1"/>
  <c r="Q133" i="7" s="1"/>
  <c r="AI133" i="7" s="1"/>
  <c r="AI350" i="6" a="1"/>
  <c r="P133" i="7" s="1"/>
  <c r="AH133" i="7" s="1"/>
  <c r="AH350" i="6" a="1"/>
  <c r="O133" i="7" s="1"/>
  <c r="AG133" i="7" s="1"/>
  <c r="AG350" i="6" a="1"/>
  <c r="N133" i="7" s="1"/>
  <c r="AF133" i="7" s="1"/>
  <c r="AF350" i="6" a="1"/>
  <c r="M133" i="7" s="1"/>
  <c r="AE133" i="7" s="1"/>
  <c r="AE350" i="6" a="1"/>
  <c r="L133" i="7" s="1"/>
  <c r="AD133" i="7" s="1"/>
  <c r="AK349" i="6" a="1"/>
  <c r="R132" i="7" s="1"/>
  <c r="AJ132" i="7" s="1"/>
  <c r="AJ349" i="6" a="1"/>
  <c r="Q132" i="7" s="1"/>
  <c r="AI132" i="7" s="1"/>
  <c r="AI349" i="6" a="1"/>
  <c r="P132" i="7" s="1"/>
  <c r="AH132" i="7" s="1"/>
  <c r="AH349" i="6" a="1"/>
  <c r="O132" i="7" s="1"/>
  <c r="AG132" i="7" s="1"/>
  <c r="AG349" i="6" a="1"/>
  <c r="N132" i="7" s="1"/>
  <c r="AF132" i="7" s="1"/>
  <c r="AF349" i="6" a="1"/>
  <c r="M132" i="7" s="1"/>
  <c r="AE132" i="7" s="1"/>
  <c r="AE349" i="6" a="1"/>
  <c r="L132" i="7" s="1"/>
  <c r="AD132" i="7" s="1"/>
  <c r="AK348" i="6" a="1"/>
  <c r="R131" i="7" s="1"/>
  <c r="AJ131" i="7" s="1"/>
  <c r="AJ348" i="6" a="1"/>
  <c r="Q131" i="7" s="1"/>
  <c r="AI131" i="7" s="1"/>
  <c r="AI348" i="6" a="1"/>
  <c r="P131" i="7" s="1"/>
  <c r="AH131" i="7" s="1"/>
  <c r="AH348" i="6" a="1"/>
  <c r="O131" i="7" s="1"/>
  <c r="AG131" i="7" s="1"/>
  <c r="AG348" i="6" a="1"/>
  <c r="N131" i="7" s="1"/>
  <c r="AF131" i="7" s="1"/>
  <c r="AF348" i="6" a="1"/>
  <c r="M131" i="7" s="1"/>
  <c r="AE131" i="7" s="1"/>
  <c r="AE348" i="6" a="1"/>
  <c r="L131" i="7" s="1"/>
  <c r="AD131" i="7" s="1"/>
  <c r="AK347" i="6" a="1"/>
  <c r="R130" i="7" s="1"/>
  <c r="AJ130" i="7" s="1"/>
  <c r="AJ347" i="6" a="1"/>
  <c r="Q130" i="7" s="1"/>
  <c r="AI130" i="7" s="1"/>
  <c r="AI347" i="6" a="1"/>
  <c r="P130" i="7" s="1"/>
  <c r="AH130" i="7" s="1"/>
  <c r="AH347" i="6" a="1"/>
  <c r="O130" i="7" s="1"/>
  <c r="AG130" i="7" s="1"/>
  <c r="AG347" i="6" a="1"/>
  <c r="N130" i="7" s="1"/>
  <c r="AF130" i="7" s="1"/>
  <c r="AF347" i="6" a="1"/>
  <c r="M130" i="7" s="1"/>
  <c r="AE130" i="7" s="1"/>
  <c r="AE347" i="6" a="1"/>
  <c r="L130" i="7" s="1"/>
  <c r="AD130" i="7" s="1"/>
  <c r="AK346" i="6" a="1"/>
  <c r="R129" i="7" s="1"/>
  <c r="AJ129" i="7" s="1"/>
  <c r="AJ346" i="6" a="1"/>
  <c r="Q129" i="7" s="1"/>
  <c r="AI129" i="7" s="1"/>
  <c r="AI346" i="6" a="1"/>
  <c r="P129" i="7" s="1"/>
  <c r="AH129" i="7" s="1"/>
  <c r="AH346" i="6" a="1"/>
  <c r="O129" i="7" s="1"/>
  <c r="AG129" i="7" s="1"/>
  <c r="AG346" i="6" a="1"/>
  <c r="N129" i="7" s="1"/>
  <c r="AF129" i="7" s="1"/>
  <c r="AF346" i="6" a="1"/>
  <c r="M129" i="7" s="1"/>
  <c r="AE129" i="7" s="1"/>
  <c r="AE346" i="6" a="1"/>
  <c r="L129" i="7" s="1"/>
  <c r="AD129" i="7" s="1"/>
  <c r="AK345" i="6" a="1"/>
  <c r="R128" i="7" s="1"/>
  <c r="AJ128" i="7" s="1"/>
  <c r="AJ345" i="6" a="1"/>
  <c r="Q128" i="7" s="1"/>
  <c r="AI128" i="7" s="1"/>
  <c r="AI345" i="6" a="1"/>
  <c r="P128" i="7" s="1"/>
  <c r="AH128" i="7" s="1"/>
  <c r="AH345" i="6" a="1"/>
  <c r="O128" i="7" s="1"/>
  <c r="AG128" i="7" s="1"/>
  <c r="AG345" i="6" a="1"/>
  <c r="N128" i="7" s="1"/>
  <c r="AF128" i="7" s="1"/>
  <c r="AF345" i="6" a="1"/>
  <c r="M128" i="7" s="1"/>
  <c r="AE128" i="7" s="1"/>
  <c r="AE345" i="6" a="1"/>
  <c r="L128" i="7" s="1"/>
  <c r="AD128" i="7" s="1"/>
  <c r="AK344" i="6" a="1"/>
  <c r="R127" i="7" s="1"/>
  <c r="AJ127" i="7" s="1"/>
  <c r="AJ344" i="6" a="1"/>
  <c r="Q127" i="7" s="1"/>
  <c r="AI127" i="7" s="1"/>
  <c r="AI344" i="6" a="1"/>
  <c r="P127" i="7" s="1"/>
  <c r="AH127" i="7" s="1"/>
  <c r="AH344" i="6" a="1"/>
  <c r="O127" i="7" s="1"/>
  <c r="AG127" i="7" s="1"/>
  <c r="AG344" i="6" a="1"/>
  <c r="N127" i="7" s="1"/>
  <c r="AF127" i="7" s="1"/>
  <c r="AF344" i="6" a="1"/>
  <c r="M127" i="7" s="1"/>
  <c r="AE127" i="7" s="1"/>
  <c r="AE344" i="6" a="1"/>
  <c r="L127" i="7" s="1"/>
  <c r="AD127" i="7" s="1"/>
  <c r="AK343" i="6" a="1"/>
  <c r="R126" i="7" s="1"/>
  <c r="AJ126" i="7" s="1"/>
  <c r="AJ343" i="6" a="1"/>
  <c r="Q126" i="7" s="1"/>
  <c r="AI126" i="7" s="1"/>
  <c r="AI343" i="6" a="1"/>
  <c r="P126" i="7" s="1"/>
  <c r="AH126" i="7" s="1"/>
  <c r="AH343" i="6" a="1"/>
  <c r="O126" i="7" s="1"/>
  <c r="AG126" i="7" s="1"/>
  <c r="AG343" i="6" a="1"/>
  <c r="N126" i="7" s="1"/>
  <c r="AF126" i="7" s="1"/>
  <c r="AF343" i="6" a="1"/>
  <c r="M126" i="7" s="1"/>
  <c r="AE126" i="7" s="1"/>
  <c r="AE343" i="6" a="1"/>
  <c r="L126" i="7" s="1"/>
  <c r="AD126" i="7" s="1"/>
  <c r="AK342" i="6" a="1"/>
  <c r="R125" i="7" s="1"/>
  <c r="AJ125" i="7" s="1"/>
  <c r="AJ342" i="6" a="1"/>
  <c r="Q125" i="7" s="1"/>
  <c r="AI125" i="7" s="1"/>
  <c r="AI342" i="6" a="1"/>
  <c r="P125" i="7" s="1"/>
  <c r="AH125" i="7" s="1"/>
  <c r="AH342" i="6" a="1"/>
  <c r="O125" i="7" s="1"/>
  <c r="AG125" i="7" s="1"/>
  <c r="AG342" i="6" a="1"/>
  <c r="N125" i="7" s="1"/>
  <c r="AF125" i="7" s="1"/>
  <c r="AF342" i="6" a="1"/>
  <c r="M125" i="7" s="1"/>
  <c r="AE125" i="7" s="1"/>
  <c r="AE342" i="6" a="1"/>
  <c r="L125" i="7" s="1"/>
  <c r="AD125" i="7" s="1"/>
  <c r="AK341" i="6" a="1"/>
  <c r="R124" i="7" s="1"/>
  <c r="AJ124" i="7" s="1"/>
  <c r="AJ341" i="6" a="1"/>
  <c r="Q124" i="7" s="1"/>
  <c r="AI124" i="7" s="1"/>
  <c r="AI341" i="6" a="1"/>
  <c r="P124" i="7" s="1"/>
  <c r="AH124" i="7" s="1"/>
  <c r="AH341" i="6" a="1"/>
  <c r="O124" i="7" s="1"/>
  <c r="AG124" i="7" s="1"/>
  <c r="AG341" i="6" a="1"/>
  <c r="N124" i="7" s="1"/>
  <c r="AF124" i="7" s="1"/>
  <c r="AF341" i="6" a="1"/>
  <c r="M124" i="7" s="1"/>
  <c r="AE124" i="7" s="1"/>
  <c r="AE341" i="6" a="1"/>
  <c r="L124" i="7" s="1"/>
  <c r="AD124" i="7" s="1"/>
  <c r="AK340" i="6" a="1"/>
  <c r="R123" i="7" s="1"/>
  <c r="AJ123" i="7" s="1"/>
  <c r="AJ340" i="6" a="1"/>
  <c r="Q123" i="7" s="1"/>
  <c r="AI123" i="7" s="1"/>
  <c r="AI340" i="6" a="1"/>
  <c r="P123" i="7" s="1"/>
  <c r="AH123" i="7" s="1"/>
  <c r="AH340" i="6" a="1"/>
  <c r="O123" i="7" s="1"/>
  <c r="AG123" i="7" s="1"/>
  <c r="AG340" i="6" a="1"/>
  <c r="N123" i="7" s="1"/>
  <c r="AF123" i="7" s="1"/>
  <c r="AF340" i="6" a="1"/>
  <c r="M123" i="7" s="1"/>
  <c r="AE123" i="7" s="1"/>
  <c r="AE340" i="6" a="1"/>
  <c r="L123" i="7" s="1"/>
  <c r="AD123" i="7" s="1"/>
  <c r="AK339" i="6" a="1"/>
  <c r="R122" i="7" s="1"/>
  <c r="AJ122" i="7" s="1"/>
  <c r="AJ339" i="6" a="1"/>
  <c r="Q122" i="7" s="1"/>
  <c r="AI122" i="7" s="1"/>
  <c r="AI339" i="6" a="1"/>
  <c r="P122" i="7" s="1"/>
  <c r="AH122" i="7" s="1"/>
  <c r="AH339" i="6" a="1"/>
  <c r="O122" i="7" s="1"/>
  <c r="AG122" i="7" s="1"/>
  <c r="AG339" i="6" a="1"/>
  <c r="N122" i="7" s="1"/>
  <c r="AF122" i="7" s="1"/>
  <c r="AF339" i="6" a="1"/>
  <c r="M122" i="7" s="1"/>
  <c r="AE122" i="7" s="1"/>
  <c r="AE339" i="6" a="1"/>
  <c r="L122" i="7" s="1"/>
  <c r="AD122" i="7" s="1"/>
  <c r="AK338" i="6" a="1"/>
  <c r="R121" i="7" s="1"/>
  <c r="AJ121" i="7" s="1"/>
  <c r="AJ338" i="6" a="1"/>
  <c r="Q121" i="7" s="1"/>
  <c r="AI121" i="7" s="1"/>
  <c r="AI338" i="6" a="1"/>
  <c r="P121" i="7" s="1"/>
  <c r="AH121" i="7" s="1"/>
  <c r="AH338" i="6" a="1"/>
  <c r="O121" i="7" s="1"/>
  <c r="AG121" i="7" s="1"/>
  <c r="AG338" i="6" a="1"/>
  <c r="N121" i="7" s="1"/>
  <c r="AF121" i="7" s="1"/>
  <c r="AF338" i="6" a="1"/>
  <c r="M121" i="7" s="1"/>
  <c r="AE121" i="7" s="1"/>
  <c r="AE338" i="6" a="1"/>
  <c r="L121" i="7" s="1"/>
  <c r="AD121" i="7" s="1"/>
  <c r="AK337" i="6" a="1"/>
  <c r="R120" i="7" s="1"/>
  <c r="AJ120" i="7" s="1"/>
  <c r="AJ337" i="6" a="1"/>
  <c r="Q120" i="7" s="1"/>
  <c r="AI120" i="7" s="1"/>
  <c r="AI337" i="6" a="1"/>
  <c r="P120" i="7" s="1"/>
  <c r="AH120" i="7" s="1"/>
  <c r="AH337" i="6" a="1"/>
  <c r="O120" i="7" s="1"/>
  <c r="AG120" i="7" s="1"/>
  <c r="AG337" i="6" a="1"/>
  <c r="N120" i="7" s="1"/>
  <c r="AF120" i="7" s="1"/>
  <c r="AF337" i="6" a="1"/>
  <c r="M120" i="7" s="1"/>
  <c r="AE120" i="7" s="1"/>
  <c r="AE337" i="6" a="1"/>
  <c r="L120" i="7" s="1"/>
  <c r="AD120" i="7" s="1"/>
  <c r="AK336" i="6" a="1"/>
  <c r="R119" i="7" s="1"/>
  <c r="AJ119" i="7" s="1"/>
  <c r="AJ336" i="6" a="1"/>
  <c r="Q119" i="7" s="1"/>
  <c r="AI119" i="7" s="1"/>
  <c r="AI336" i="6" a="1"/>
  <c r="P119" i="7" s="1"/>
  <c r="AH119" i="7" s="1"/>
  <c r="AH336" i="6" a="1"/>
  <c r="O119" i="7" s="1"/>
  <c r="AG119" i="7" s="1"/>
  <c r="AG336" i="6" a="1"/>
  <c r="N119" i="7" s="1"/>
  <c r="AF119" i="7" s="1"/>
  <c r="AF336" i="6" a="1"/>
  <c r="M119" i="7" s="1"/>
  <c r="AE119" i="7" s="1"/>
  <c r="AE336" i="6" a="1"/>
  <c r="L119" i="7" s="1"/>
  <c r="AD119" i="7" s="1"/>
  <c r="AK335" i="6" a="1"/>
  <c r="R118" i="7" s="1"/>
  <c r="AJ118" i="7" s="1"/>
  <c r="AJ335" i="6" a="1"/>
  <c r="Q118" i="7" s="1"/>
  <c r="AI118" i="7" s="1"/>
  <c r="AI335" i="6" a="1"/>
  <c r="P118" i="7" s="1"/>
  <c r="AH118" i="7" s="1"/>
  <c r="AH335" i="6" a="1"/>
  <c r="O118" i="7" s="1"/>
  <c r="AG118" i="7" s="1"/>
  <c r="AG335" i="6" a="1"/>
  <c r="N118" i="7" s="1"/>
  <c r="AF118" i="7" s="1"/>
  <c r="AF335" i="6" a="1"/>
  <c r="M118" i="7" s="1"/>
  <c r="AE118" i="7" s="1"/>
  <c r="AE335" i="6" a="1"/>
  <c r="L118" i="7" s="1"/>
  <c r="AD118" i="7" s="1"/>
  <c r="AK331" i="6" a="1"/>
  <c r="R156" i="7" s="1"/>
  <c r="AJ156" i="7" s="1"/>
  <c r="AJ331" i="6" a="1"/>
  <c r="Q156" i="7" s="1"/>
  <c r="AI156" i="7" s="1"/>
  <c r="AI331" i="6" a="1"/>
  <c r="P156" i="7" s="1"/>
  <c r="AH156" i="7" s="1"/>
  <c r="AH331" i="6" a="1"/>
  <c r="O156" i="7" s="1"/>
  <c r="AG156" i="7" s="1"/>
  <c r="AG331" i="6" a="1"/>
  <c r="N156" i="7" s="1"/>
  <c r="AF156" i="7" s="1"/>
  <c r="AF331" i="6" a="1"/>
  <c r="M156" i="7" s="1"/>
  <c r="AE156" i="7" s="1"/>
  <c r="AE331" i="6" a="1"/>
  <c r="L156" i="7" s="1"/>
  <c r="AD156" i="7" s="1"/>
  <c r="AK330" i="6" a="1"/>
  <c r="R155" i="7" s="1"/>
  <c r="AJ155" i="7" s="1"/>
  <c r="AJ330" i="6" a="1"/>
  <c r="Q155" i="7" s="1"/>
  <c r="AI155" i="7" s="1"/>
  <c r="AI330" i="6" a="1"/>
  <c r="P155" i="7" s="1"/>
  <c r="AH155" i="7" s="1"/>
  <c r="AH330" i="6" a="1"/>
  <c r="O155" i="7" s="1"/>
  <c r="AG155" i="7" s="1"/>
  <c r="AG330" i="6" a="1"/>
  <c r="N155" i="7" s="1"/>
  <c r="AF155" i="7" s="1"/>
  <c r="AF330" i="6" a="1"/>
  <c r="M155" i="7" s="1"/>
  <c r="AE155" i="7" s="1"/>
  <c r="AE330" i="6" a="1"/>
  <c r="L155" i="7" s="1"/>
  <c r="AD155" i="7" s="1"/>
  <c r="AK329" i="6" a="1"/>
  <c r="R154" i="7" s="1"/>
  <c r="AJ154" i="7" s="1"/>
  <c r="AJ329" i="6" a="1"/>
  <c r="Q154" i="7" s="1"/>
  <c r="AI154" i="7" s="1"/>
  <c r="AI329" i="6" a="1"/>
  <c r="P154" i="7" s="1"/>
  <c r="AH154" i="7" s="1"/>
  <c r="AH329" i="6" a="1"/>
  <c r="O154" i="7" s="1"/>
  <c r="AG154" i="7" s="1"/>
  <c r="AG329" i="6" a="1"/>
  <c r="N154" i="7" s="1"/>
  <c r="AF154" i="7" s="1"/>
  <c r="AF329" i="6" a="1"/>
  <c r="M154" i="7" s="1"/>
  <c r="AE154" i="7" s="1"/>
  <c r="AE329" i="6" a="1"/>
  <c r="L154" i="7" s="1"/>
  <c r="AD154" i="7" s="1"/>
  <c r="AK328" i="6" a="1"/>
  <c r="R153" i="7" s="1"/>
  <c r="AJ153" i="7" s="1"/>
  <c r="AJ328" i="6" a="1"/>
  <c r="Q153" i="7" s="1"/>
  <c r="AI153" i="7" s="1"/>
  <c r="AI328" i="6" a="1"/>
  <c r="P153" i="7" s="1"/>
  <c r="AH153" i="7" s="1"/>
  <c r="AH328" i="6" a="1"/>
  <c r="O153" i="7" s="1"/>
  <c r="AG153" i="7" s="1"/>
  <c r="AG328" i="6" a="1"/>
  <c r="N153" i="7" s="1"/>
  <c r="AF153" i="7" s="1"/>
  <c r="AF328" i="6" a="1"/>
  <c r="M153" i="7" s="1"/>
  <c r="AE153" i="7" s="1"/>
  <c r="AE328" i="6" a="1"/>
  <c r="L153" i="7" s="1"/>
  <c r="AD153" i="7" s="1"/>
  <c r="AK327" i="6" a="1"/>
  <c r="R152" i="7" s="1"/>
  <c r="AJ152" i="7" s="1"/>
  <c r="AJ327" i="6" a="1"/>
  <c r="Q152" i="7" s="1"/>
  <c r="AI152" i="7" s="1"/>
  <c r="AI327" i="6" a="1"/>
  <c r="P152" i="7" s="1"/>
  <c r="AH152" i="7" s="1"/>
  <c r="AH327" i="6" a="1"/>
  <c r="O152" i="7" s="1"/>
  <c r="AG152" i="7" s="1"/>
  <c r="AG327" i="6" a="1"/>
  <c r="N152" i="7" s="1"/>
  <c r="AF152" i="7" s="1"/>
  <c r="AF327" i="6" a="1"/>
  <c r="M152" i="7" s="1"/>
  <c r="AE152" i="7" s="1"/>
  <c r="AE327" i="6" a="1"/>
  <c r="L152" i="7" s="1"/>
  <c r="AD152" i="7" s="1"/>
  <c r="AK326" i="6" a="1"/>
  <c r="R151" i="7" s="1"/>
  <c r="AJ151" i="7" s="1"/>
  <c r="AJ326" i="6" a="1"/>
  <c r="Q151" i="7" s="1"/>
  <c r="AI151" i="7" s="1"/>
  <c r="AI326" i="6" a="1"/>
  <c r="P151" i="7" s="1"/>
  <c r="AH151" i="7" s="1"/>
  <c r="AH326" i="6" a="1"/>
  <c r="O151" i="7" s="1"/>
  <c r="AG151" i="7" s="1"/>
  <c r="AG326" i="6" a="1"/>
  <c r="N151" i="7" s="1"/>
  <c r="AF151" i="7" s="1"/>
  <c r="AF326" i="6" a="1"/>
  <c r="M151" i="7" s="1"/>
  <c r="AE151" i="7" s="1"/>
  <c r="AE326" i="6" a="1"/>
  <c r="L151" i="7" s="1"/>
  <c r="AD151" i="7" s="1"/>
  <c r="AK325" i="6" a="1"/>
  <c r="R150" i="7" s="1"/>
  <c r="AJ150" i="7" s="1"/>
  <c r="AJ325" i="6" a="1"/>
  <c r="Q150" i="7" s="1"/>
  <c r="AI150" i="7" s="1"/>
  <c r="AI325" i="6" a="1"/>
  <c r="P150" i="7" s="1"/>
  <c r="AH150" i="7" s="1"/>
  <c r="AH325" i="6" a="1"/>
  <c r="O150" i="7" s="1"/>
  <c r="AG150" i="7" s="1"/>
  <c r="AG325" i="6" a="1"/>
  <c r="N150" i="7" s="1"/>
  <c r="AF150" i="7" s="1"/>
  <c r="AF325" i="6" a="1"/>
  <c r="M150" i="7" s="1"/>
  <c r="AE150" i="7" s="1"/>
  <c r="AE325" i="6" a="1"/>
  <c r="L150" i="7" s="1"/>
  <c r="AD150" i="7" s="1"/>
  <c r="AK324" i="6" a="1"/>
  <c r="R149" i="7" s="1"/>
  <c r="AJ149" i="7" s="1"/>
  <c r="AJ324" i="6" a="1"/>
  <c r="Q149" i="7" s="1"/>
  <c r="AI149" i="7" s="1"/>
  <c r="AI324" i="6" a="1"/>
  <c r="P149" i="7" s="1"/>
  <c r="AH149" i="7" s="1"/>
  <c r="AH324" i="6" a="1"/>
  <c r="O149" i="7" s="1"/>
  <c r="AG149" i="7" s="1"/>
  <c r="AG324" i="6" a="1"/>
  <c r="N149" i="7" s="1"/>
  <c r="AF149" i="7" s="1"/>
  <c r="AF324" i="6" a="1"/>
  <c r="M149" i="7" s="1"/>
  <c r="AE149" i="7" s="1"/>
  <c r="AE324" i="6" a="1"/>
  <c r="L149" i="7" s="1"/>
  <c r="AD149" i="7" s="1"/>
  <c r="AK323" i="6" a="1"/>
  <c r="R148" i="7" s="1"/>
  <c r="AJ148" i="7" s="1"/>
  <c r="AJ323" i="6" a="1"/>
  <c r="Q148" i="7" s="1"/>
  <c r="AI148" i="7" s="1"/>
  <c r="AI323" i="6" a="1"/>
  <c r="P148" i="7" s="1"/>
  <c r="AH148" i="7" s="1"/>
  <c r="AH323" i="6" a="1"/>
  <c r="O148" i="7" s="1"/>
  <c r="AG148" i="7" s="1"/>
  <c r="AG323" i="6" a="1"/>
  <c r="N148" i="7" s="1"/>
  <c r="AF148" i="7" s="1"/>
  <c r="AF323" i="6" a="1"/>
  <c r="M148" i="7" s="1"/>
  <c r="AE148" i="7" s="1"/>
  <c r="AE323" i="6" a="1"/>
  <c r="L148" i="7" s="1"/>
  <c r="AD148" i="7" s="1"/>
  <c r="AK322" i="6" a="1"/>
  <c r="R147" i="7" s="1"/>
  <c r="AJ147" i="7" s="1"/>
  <c r="AJ322" i="6" a="1"/>
  <c r="Q147" i="7" s="1"/>
  <c r="AI147" i="7" s="1"/>
  <c r="AI322" i="6" a="1"/>
  <c r="P147" i="7" s="1"/>
  <c r="AH147" i="7" s="1"/>
  <c r="AH322" i="6" a="1"/>
  <c r="O147" i="7" s="1"/>
  <c r="AG147" i="7" s="1"/>
  <c r="AG322" i="6" a="1"/>
  <c r="N147" i="7" s="1"/>
  <c r="AF147" i="7" s="1"/>
  <c r="AF322" i="6" a="1"/>
  <c r="M147" i="7" s="1"/>
  <c r="AE147" i="7" s="1"/>
  <c r="AE322" i="6" a="1"/>
  <c r="L147" i="7" s="1"/>
  <c r="AD147" i="7" s="1"/>
  <c r="AK321" i="6" a="1"/>
  <c r="R146" i="7" s="1"/>
  <c r="AJ146" i="7" s="1"/>
  <c r="AJ321" i="6" a="1"/>
  <c r="Q146" i="7" s="1"/>
  <c r="AI146" i="7" s="1"/>
  <c r="AI321" i="6" a="1"/>
  <c r="P146" i="7" s="1"/>
  <c r="AH146" i="7" s="1"/>
  <c r="AH321" i="6" a="1"/>
  <c r="O146" i="7" s="1"/>
  <c r="AG146" i="7" s="1"/>
  <c r="AG321" i="6" a="1"/>
  <c r="N146" i="7" s="1"/>
  <c r="AF146" i="7" s="1"/>
  <c r="AF321" i="6" a="1"/>
  <c r="M146" i="7" s="1"/>
  <c r="AE146" i="7" s="1"/>
  <c r="AE321" i="6" a="1"/>
  <c r="L146" i="7" s="1"/>
  <c r="AD146" i="7" s="1"/>
  <c r="AK320" i="6" a="1"/>
  <c r="R145" i="7" s="1"/>
  <c r="AJ145" i="7" s="1"/>
  <c r="AJ320" i="6" a="1"/>
  <c r="Q145" i="7" s="1"/>
  <c r="AI145" i="7" s="1"/>
  <c r="AI320" i="6" a="1"/>
  <c r="P145" i="7" s="1"/>
  <c r="AH145" i="7" s="1"/>
  <c r="AH320" i="6" a="1"/>
  <c r="O145" i="7" s="1"/>
  <c r="AG145" i="7" s="1"/>
  <c r="AG320" i="6" a="1"/>
  <c r="N145" i="7" s="1"/>
  <c r="AF145" i="7" s="1"/>
  <c r="AF320" i="6" a="1"/>
  <c r="M145" i="7" s="1"/>
  <c r="AE145" i="7" s="1"/>
  <c r="AE320" i="6" a="1"/>
  <c r="L145" i="7" s="1"/>
  <c r="AD145" i="7" s="1"/>
  <c r="AK319" i="6" a="1"/>
  <c r="R144" i="7" s="1"/>
  <c r="AJ144" i="7" s="1"/>
  <c r="AJ319" i="6" a="1"/>
  <c r="Q144" i="7" s="1"/>
  <c r="AI144" i="7" s="1"/>
  <c r="AI319" i="6" a="1"/>
  <c r="P144" i="7" s="1"/>
  <c r="AH144" i="7" s="1"/>
  <c r="AH319" i="6" a="1"/>
  <c r="O144" i="7" s="1"/>
  <c r="AG144" i="7" s="1"/>
  <c r="AG319" i="6" a="1"/>
  <c r="N144" i="7" s="1"/>
  <c r="AF144" i="7" s="1"/>
  <c r="AF319" i="6" a="1"/>
  <c r="M144" i="7" s="1"/>
  <c r="AE144" i="7" s="1"/>
  <c r="AE319" i="6" a="1"/>
  <c r="L144" i="7" s="1"/>
  <c r="AD144" i="7" s="1"/>
  <c r="AK318" i="6" a="1"/>
  <c r="R143" i="7" s="1"/>
  <c r="AJ143" i="7" s="1"/>
  <c r="AJ318" i="6" a="1"/>
  <c r="Q143" i="7" s="1"/>
  <c r="AI143" i="7" s="1"/>
  <c r="AI318" i="6" a="1"/>
  <c r="P143" i="7" s="1"/>
  <c r="AH143" i="7" s="1"/>
  <c r="AH318" i="6" a="1"/>
  <c r="O143" i="7" s="1"/>
  <c r="AG143" i="7" s="1"/>
  <c r="AG318" i="6" a="1"/>
  <c r="N143" i="7" s="1"/>
  <c r="AF143" i="7" s="1"/>
  <c r="AF318" i="6" a="1"/>
  <c r="M143" i="7" s="1"/>
  <c r="AE143" i="7" s="1"/>
  <c r="AE318" i="6" a="1"/>
  <c r="L143" i="7" s="1"/>
  <c r="AD143" i="7" s="1"/>
  <c r="AK317" i="6" a="1"/>
  <c r="R142" i="7" s="1"/>
  <c r="AJ142" i="7" s="1"/>
  <c r="AJ317" i="6" a="1"/>
  <c r="Q142" i="7" s="1"/>
  <c r="AI142" i="7" s="1"/>
  <c r="AI317" i="6" a="1"/>
  <c r="P142" i="7" s="1"/>
  <c r="AH142" i="7" s="1"/>
  <c r="AH317" i="6" a="1"/>
  <c r="O142" i="7" s="1"/>
  <c r="AG142" i="7" s="1"/>
  <c r="AG317" i="6" a="1"/>
  <c r="N142" i="7" s="1"/>
  <c r="AF142" i="7" s="1"/>
  <c r="AF317" i="6" a="1"/>
  <c r="M142" i="7" s="1"/>
  <c r="AE142" i="7" s="1"/>
  <c r="AE317" i="6" a="1"/>
  <c r="L142" i="7" s="1"/>
  <c r="AD142" i="7" s="1"/>
  <c r="AK316" i="6" a="1"/>
  <c r="R141" i="7" s="1"/>
  <c r="AJ141" i="7" s="1"/>
  <c r="AJ316" i="6" a="1"/>
  <c r="Q141" i="7" s="1"/>
  <c r="AI141" i="7" s="1"/>
  <c r="AI316" i="6" a="1"/>
  <c r="P141" i="7" s="1"/>
  <c r="AH141" i="7" s="1"/>
  <c r="AH316" i="6" a="1"/>
  <c r="O141" i="7" s="1"/>
  <c r="AG141" i="7" s="1"/>
  <c r="AG316" i="6" a="1"/>
  <c r="N141" i="7" s="1"/>
  <c r="AF141" i="7" s="1"/>
  <c r="AF316" i="6" a="1"/>
  <c r="M141" i="7" s="1"/>
  <c r="AE141" i="7" s="1"/>
  <c r="AE316" i="6" a="1"/>
  <c r="L141" i="7" s="1"/>
  <c r="AD141" i="7" s="1"/>
  <c r="AK315" i="6" a="1"/>
  <c r="R140" i="7" s="1"/>
  <c r="AJ140" i="7" s="1"/>
  <c r="AJ315" i="6" a="1"/>
  <c r="Q140" i="7" s="1"/>
  <c r="AI140" i="7" s="1"/>
  <c r="AI315" i="6" a="1"/>
  <c r="P140" i="7" s="1"/>
  <c r="AH140" i="7" s="1"/>
  <c r="AH315" i="6" a="1"/>
  <c r="O140" i="7" s="1"/>
  <c r="AG140" i="7" s="1"/>
  <c r="AG315" i="6" a="1"/>
  <c r="N140" i="7" s="1"/>
  <c r="AF140" i="7" s="1"/>
  <c r="AF315" i="6" a="1"/>
  <c r="M140" i="7" s="1"/>
  <c r="AE140" i="7" s="1"/>
  <c r="AE315" i="6" a="1"/>
  <c r="L140" i="7" s="1"/>
  <c r="AD140" i="7" s="1"/>
  <c r="AK314" i="6" a="1"/>
  <c r="R139" i="7" s="1"/>
  <c r="AJ139" i="7" s="1"/>
  <c r="AJ314" i="6" a="1"/>
  <c r="Q139" i="7" s="1"/>
  <c r="AI139" i="7" s="1"/>
  <c r="AI314" i="6" a="1"/>
  <c r="P139" i="7" s="1"/>
  <c r="AH139" i="7" s="1"/>
  <c r="AH314" i="6" a="1"/>
  <c r="O139" i="7" s="1"/>
  <c r="AG139" i="7" s="1"/>
  <c r="AG314" i="6" a="1"/>
  <c r="N139" i="7" s="1"/>
  <c r="AF139" i="7" s="1"/>
  <c r="AF314" i="6" a="1"/>
  <c r="M139" i="7" s="1"/>
  <c r="AE139" i="7" s="1"/>
  <c r="AE314" i="6" a="1"/>
  <c r="L139" i="7" s="1"/>
  <c r="AD139" i="7" s="1"/>
  <c r="AK313" i="6" a="1"/>
  <c r="R138" i="7" s="1"/>
  <c r="AJ138" i="7" s="1"/>
  <c r="AJ313" i="6" a="1"/>
  <c r="Q138" i="7" s="1"/>
  <c r="AI138" i="7" s="1"/>
  <c r="AI313" i="6" a="1"/>
  <c r="P138" i="7" s="1"/>
  <c r="AH138" i="7" s="1"/>
  <c r="AH313" i="6" a="1"/>
  <c r="O138" i="7" s="1"/>
  <c r="AG138" i="7" s="1"/>
  <c r="AG313" i="6" a="1"/>
  <c r="N138" i="7" s="1"/>
  <c r="AF138" i="7" s="1"/>
  <c r="AF313" i="6" a="1"/>
  <c r="M138" i="7" s="1"/>
  <c r="AE138" i="7" s="1"/>
  <c r="AE313" i="6" a="1"/>
  <c r="L138" i="7" s="1"/>
  <c r="AD138" i="7" s="1"/>
  <c r="AK309" i="6" a="1"/>
  <c r="J136" i="7" s="1"/>
  <c r="AB136" i="7" s="1"/>
  <c r="AJ309" i="6" a="1"/>
  <c r="I136" i="7" s="1"/>
  <c r="AA136" i="7" s="1"/>
  <c r="AI309" i="6" a="1"/>
  <c r="H136" i="7" s="1"/>
  <c r="Z136" i="7" s="1"/>
  <c r="AH309" i="6" a="1"/>
  <c r="G136" i="7" s="1"/>
  <c r="Y136" i="7" s="1"/>
  <c r="AG309" i="6" a="1"/>
  <c r="F136" i="7" s="1"/>
  <c r="X136" i="7" s="1"/>
  <c r="AF309" i="6" a="1"/>
  <c r="E136" i="7" s="1"/>
  <c r="W136" i="7" s="1"/>
  <c r="AE309" i="6" a="1"/>
  <c r="D136" i="7" s="1"/>
  <c r="V136" i="7" s="1"/>
  <c r="AK308" i="6" a="1"/>
  <c r="J135" i="7" s="1"/>
  <c r="AB135" i="7" s="1"/>
  <c r="AJ308" i="6" a="1"/>
  <c r="I135" i="7" s="1"/>
  <c r="AA135" i="7" s="1"/>
  <c r="AI308" i="6" a="1"/>
  <c r="H135" i="7" s="1"/>
  <c r="Z135" i="7" s="1"/>
  <c r="AH308" i="6" a="1"/>
  <c r="G135" i="7" s="1"/>
  <c r="Y135" i="7" s="1"/>
  <c r="AG308" i="6" a="1"/>
  <c r="F135" i="7" s="1"/>
  <c r="X135" i="7" s="1"/>
  <c r="AF308" i="6" a="1"/>
  <c r="E135" i="7" s="1"/>
  <c r="W135" i="7" s="1"/>
  <c r="AE308" i="6" a="1"/>
  <c r="D135" i="7" s="1"/>
  <c r="V135" i="7" s="1"/>
  <c r="AK307" i="6" a="1"/>
  <c r="J134" i="7" s="1"/>
  <c r="AB134" i="7" s="1"/>
  <c r="AJ307" i="6" a="1"/>
  <c r="I134" i="7" s="1"/>
  <c r="AA134" i="7" s="1"/>
  <c r="AI307" i="6" a="1"/>
  <c r="H134" i="7" s="1"/>
  <c r="Z134" i="7" s="1"/>
  <c r="AH307" i="6" a="1"/>
  <c r="G134" i="7" s="1"/>
  <c r="Y134" i="7" s="1"/>
  <c r="AG307" i="6" a="1"/>
  <c r="F134" i="7" s="1"/>
  <c r="X134" i="7" s="1"/>
  <c r="AF307" i="6" a="1"/>
  <c r="E134" i="7" s="1"/>
  <c r="W134" i="7" s="1"/>
  <c r="AE307" i="6" a="1"/>
  <c r="D134" i="7" s="1"/>
  <c r="V134" i="7" s="1"/>
  <c r="AK306" i="6" a="1"/>
  <c r="J133" i="7" s="1"/>
  <c r="AB133" i="7" s="1"/>
  <c r="AJ306" i="6" a="1"/>
  <c r="I133" i="7" s="1"/>
  <c r="AA133" i="7" s="1"/>
  <c r="AI306" i="6" a="1"/>
  <c r="H133" i="7" s="1"/>
  <c r="Z133" i="7" s="1"/>
  <c r="AH306" i="6" a="1"/>
  <c r="G133" i="7" s="1"/>
  <c r="Y133" i="7" s="1"/>
  <c r="AG306" i="6" a="1"/>
  <c r="F133" i="7" s="1"/>
  <c r="X133" i="7" s="1"/>
  <c r="AF306" i="6" a="1"/>
  <c r="E133" i="7" s="1"/>
  <c r="W133" i="7" s="1"/>
  <c r="AE306" i="6" a="1"/>
  <c r="D133" i="7" s="1"/>
  <c r="V133" i="7" s="1"/>
  <c r="AK305" i="6" a="1"/>
  <c r="J132" i="7" s="1"/>
  <c r="AB132" i="7" s="1"/>
  <c r="AJ305" i="6" a="1"/>
  <c r="I132" i="7" s="1"/>
  <c r="AA132" i="7" s="1"/>
  <c r="AI305" i="6" a="1"/>
  <c r="H132" i="7" s="1"/>
  <c r="Z132" i="7" s="1"/>
  <c r="AH305" i="6" a="1"/>
  <c r="G132" i="7" s="1"/>
  <c r="Y132" i="7" s="1"/>
  <c r="AG305" i="6" a="1"/>
  <c r="F132" i="7" s="1"/>
  <c r="X132" i="7" s="1"/>
  <c r="AF305" i="6" a="1"/>
  <c r="E132" i="7" s="1"/>
  <c r="W132" i="7" s="1"/>
  <c r="AE305" i="6" a="1"/>
  <c r="D132" i="7" s="1"/>
  <c r="V132" i="7" s="1"/>
  <c r="AK304" i="6" a="1"/>
  <c r="J131" i="7" s="1"/>
  <c r="AB131" i="7" s="1"/>
  <c r="AJ304" i="6" a="1"/>
  <c r="I131" i="7" s="1"/>
  <c r="AA131" i="7" s="1"/>
  <c r="AI304" i="6" a="1"/>
  <c r="H131" i="7" s="1"/>
  <c r="Z131" i="7" s="1"/>
  <c r="AH304" i="6" a="1"/>
  <c r="G131" i="7" s="1"/>
  <c r="Y131" i="7" s="1"/>
  <c r="AG304" i="6" a="1"/>
  <c r="F131" i="7" s="1"/>
  <c r="X131" i="7" s="1"/>
  <c r="AF304" i="6" a="1"/>
  <c r="E131" i="7" s="1"/>
  <c r="W131" i="7" s="1"/>
  <c r="AE304" i="6" a="1"/>
  <c r="D131" i="7" s="1"/>
  <c r="V131" i="7" s="1"/>
  <c r="AK303" i="6" a="1"/>
  <c r="J130" i="7" s="1"/>
  <c r="AB130" i="7" s="1"/>
  <c r="AJ303" i="6" a="1"/>
  <c r="I130" i="7" s="1"/>
  <c r="AA130" i="7" s="1"/>
  <c r="AI303" i="6" a="1"/>
  <c r="H130" i="7" s="1"/>
  <c r="Z130" i="7" s="1"/>
  <c r="AH303" i="6" a="1"/>
  <c r="G130" i="7" s="1"/>
  <c r="Y130" i="7" s="1"/>
  <c r="AG303" i="6" a="1"/>
  <c r="F130" i="7" s="1"/>
  <c r="X130" i="7" s="1"/>
  <c r="AF303" i="6" a="1"/>
  <c r="E130" i="7" s="1"/>
  <c r="W130" i="7" s="1"/>
  <c r="AE303" i="6" a="1"/>
  <c r="D130" i="7" s="1"/>
  <c r="V130" i="7" s="1"/>
  <c r="AK302" i="6" a="1"/>
  <c r="J129" i="7" s="1"/>
  <c r="AB129" i="7" s="1"/>
  <c r="AJ302" i="6" a="1"/>
  <c r="I129" i="7" s="1"/>
  <c r="AA129" i="7" s="1"/>
  <c r="AI302" i="6" a="1"/>
  <c r="H129" i="7" s="1"/>
  <c r="Z129" i="7" s="1"/>
  <c r="AH302" i="6" a="1"/>
  <c r="G129" i="7" s="1"/>
  <c r="Y129" i="7" s="1"/>
  <c r="AG302" i="6" a="1"/>
  <c r="F129" i="7" s="1"/>
  <c r="X129" i="7" s="1"/>
  <c r="AF302" i="6" a="1"/>
  <c r="E129" i="7" s="1"/>
  <c r="W129" i="7" s="1"/>
  <c r="AE302" i="6" a="1"/>
  <c r="D129" i="7" s="1"/>
  <c r="V129" i="7" s="1"/>
  <c r="AK301" i="6" a="1"/>
  <c r="J128" i="7" s="1"/>
  <c r="AB128" i="7" s="1"/>
  <c r="AJ301" i="6" a="1"/>
  <c r="I128" i="7" s="1"/>
  <c r="AA128" i="7" s="1"/>
  <c r="AI301" i="6" a="1"/>
  <c r="H128" i="7" s="1"/>
  <c r="Z128" i="7" s="1"/>
  <c r="AH301" i="6" a="1"/>
  <c r="G128" i="7" s="1"/>
  <c r="Y128" i="7" s="1"/>
  <c r="AG301" i="6" a="1"/>
  <c r="F128" i="7" s="1"/>
  <c r="X128" i="7" s="1"/>
  <c r="AF301" i="6" a="1"/>
  <c r="E128" i="7" s="1"/>
  <c r="W128" i="7" s="1"/>
  <c r="AE301" i="6" a="1"/>
  <c r="D128" i="7" s="1"/>
  <c r="V128" i="7" s="1"/>
  <c r="AK300" i="6" a="1"/>
  <c r="J127" i="7" s="1"/>
  <c r="AB127" i="7" s="1"/>
  <c r="AJ300" i="6" a="1"/>
  <c r="I127" i="7" s="1"/>
  <c r="AA127" i="7" s="1"/>
  <c r="AI300" i="6" a="1"/>
  <c r="H127" i="7" s="1"/>
  <c r="Z127" i="7" s="1"/>
  <c r="AH300" i="6" a="1"/>
  <c r="G127" i="7" s="1"/>
  <c r="Y127" i="7" s="1"/>
  <c r="AG300" i="6" a="1"/>
  <c r="F127" i="7" s="1"/>
  <c r="X127" i="7" s="1"/>
  <c r="AF300" i="6" a="1"/>
  <c r="E127" i="7" s="1"/>
  <c r="W127" i="7" s="1"/>
  <c r="AE300" i="6" a="1"/>
  <c r="D127" i="7" s="1"/>
  <c r="V127" i="7" s="1"/>
  <c r="AK299" i="6" a="1"/>
  <c r="J126" i="7" s="1"/>
  <c r="AB126" i="7" s="1"/>
  <c r="AJ299" i="6" a="1"/>
  <c r="I126" i="7" s="1"/>
  <c r="AA126" i="7" s="1"/>
  <c r="AI299" i="6" a="1"/>
  <c r="H126" i="7" s="1"/>
  <c r="Z126" i="7" s="1"/>
  <c r="AH299" i="6" a="1"/>
  <c r="G126" i="7" s="1"/>
  <c r="Y126" i="7" s="1"/>
  <c r="AG299" i="6" a="1"/>
  <c r="F126" i="7" s="1"/>
  <c r="X126" i="7" s="1"/>
  <c r="AF299" i="6" a="1"/>
  <c r="E126" i="7" s="1"/>
  <c r="W126" i="7" s="1"/>
  <c r="AE299" i="6" a="1"/>
  <c r="D126" i="7" s="1"/>
  <c r="V126" i="7" s="1"/>
  <c r="AK298" i="6" a="1"/>
  <c r="J125" i="7" s="1"/>
  <c r="AB125" i="7" s="1"/>
  <c r="AJ298" i="6" a="1"/>
  <c r="I125" i="7" s="1"/>
  <c r="AA125" i="7" s="1"/>
  <c r="AI298" i="6" a="1"/>
  <c r="H125" i="7" s="1"/>
  <c r="Z125" i="7" s="1"/>
  <c r="AH298" i="6" a="1"/>
  <c r="G125" i="7" s="1"/>
  <c r="Y125" i="7" s="1"/>
  <c r="AG298" i="6" a="1"/>
  <c r="F125" i="7" s="1"/>
  <c r="X125" i="7" s="1"/>
  <c r="AF298" i="6" a="1"/>
  <c r="E125" i="7" s="1"/>
  <c r="W125" i="7" s="1"/>
  <c r="AE298" i="6" a="1"/>
  <c r="D125" i="7" s="1"/>
  <c r="V125" i="7" s="1"/>
  <c r="AK297" i="6" a="1"/>
  <c r="J124" i="7" s="1"/>
  <c r="AB124" i="7" s="1"/>
  <c r="AJ297" i="6" a="1"/>
  <c r="I124" i="7" s="1"/>
  <c r="AA124" i="7" s="1"/>
  <c r="AI297" i="6" a="1"/>
  <c r="H124" i="7" s="1"/>
  <c r="Z124" i="7" s="1"/>
  <c r="AH297" i="6" a="1"/>
  <c r="G124" i="7" s="1"/>
  <c r="Y124" i="7" s="1"/>
  <c r="AG297" i="6" a="1"/>
  <c r="F124" i="7" s="1"/>
  <c r="X124" i="7" s="1"/>
  <c r="AF297" i="6" a="1"/>
  <c r="E124" i="7" s="1"/>
  <c r="W124" i="7" s="1"/>
  <c r="AE297" i="6" a="1"/>
  <c r="D124" i="7" s="1"/>
  <c r="V124" i="7" s="1"/>
  <c r="AK296" i="6" a="1"/>
  <c r="J123" i="7" s="1"/>
  <c r="AB123" i="7" s="1"/>
  <c r="AJ296" i="6" a="1"/>
  <c r="I123" i="7" s="1"/>
  <c r="AA123" i="7" s="1"/>
  <c r="AI296" i="6" a="1"/>
  <c r="H123" i="7" s="1"/>
  <c r="Z123" i="7" s="1"/>
  <c r="AH296" i="6" a="1"/>
  <c r="G123" i="7" s="1"/>
  <c r="Y123" i="7" s="1"/>
  <c r="AG296" i="6" a="1"/>
  <c r="F123" i="7" s="1"/>
  <c r="X123" i="7" s="1"/>
  <c r="AF296" i="6" a="1"/>
  <c r="E123" i="7" s="1"/>
  <c r="W123" i="7" s="1"/>
  <c r="AE296" i="6" a="1"/>
  <c r="D123" i="7" s="1"/>
  <c r="V123" i="7" s="1"/>
  <c r="AK295" i="6" a="1"/>
  <c r="J122" i="7" s="1"/>
  <c r="AB122" i="7" s="1"/>
  <c r="AJ295" i="6" a="1"/>
  <c r="I122" i="7" s="1"/>
  <c r="AA122" i="7" s="1"/>
  <c r="AI295" i="6" a="1"/>
  <c r="H122" i="7" s="1"/>
  <c r="Z122" i="7" s="1"/>
  <c r="AH295" i="6" a="1"/>
  <c r="G122" i="7" s="1"/>
  <c r="Y122" i="7" s="1"/>
  <c r="AG295" i="6" a="1"/>
  <c r="F122" i="7" s="1"/>
  <c r="X122" i="7" s="1"/>
  <c r="AF295" i="6" a="1"/>
  <c r="E122" i="7" s="1"/>
  <c r="W122" i="7" s="1"/>
  <c r="AE295" i="6" a="1"/>
  <c r="D122" i="7" s="1"/>
  <c r="V122" i="7" s="1"/>
  <c r="AK294" i="6" a="1"/>
  <c r="J121" i="7" s="1"/>
  <c r="AB121" i="7" s="1"/>
  <c r="AJ294" i="6" a="1"/>
  <c r="I121" i="7" s="1"/>
  <c r="AA121" i="7" s="1"/>
  <c r="AI294" i="6" a="1"/>
  <c r="H121" i="7" s="1"/>
  <c r="Z121" i="7" s="1"/>
  <c r="AH294" i="6" a="1"/>
  <c r="G121" i="7" s="1"/>
  <c r="Y121" i="7" s="1"/>
  <c r="AG294" i="6" a="1"/>
  <c r="F121" i="7" s="1"/>
  <c r="X121" i="7" s="1"/>
  <c r="AF294" i="6" a="1"/>
  <c r="E121" i="7" s="1"/>
  <c r="W121" i="7" s="1"/>
  <c r="AE294" i="6" a="1"/>
  <c r="D121" i="7" s="1"/>
  <c r="V121" i="7" s="1"/>
  <c r="AK293" i="6" a="1"/>
  <c r="J120" i="7" s="1"/>
  <c r="AB120" i="7" s="1"/>
  <c r="AJ293" i="6" a="1"/>
  <c r="I120" i="7" s="1"/>
  <c r="AA120" i="7" s="1"/>
  <c r="AI293" i="6" a="1"/>
  <c r="H120" i="7" s="1"/>
  <c r="Z120" i="7" s="1"/>
  <c r="AH293" i="6" a="1"/>
  <c r="G120" i="7" s="1"/>
  <c r="Y120" i="7" s="1"/>
  <c r="AG293" i="6" a="1"/>
  <c r="F120" i="7" s="1"/>
  <c r="X120" i="7" s="1"/>
  <c r="AF293" i="6" a="1"/>
  <c r="E120" i="7" s="1"/>
  <c r="W120" i="7" s="1"/>
  <c r="AE293" i="6" a="1"/>
  <c r="D120" i="7" s="1"/>
  <c r="V120" i="7" s="1"/>
  <c r="AK292" i="6" a="1"/>
  <c r="J119" i="7" s="1"/>
  <c r="AB119" i="7" s="1"/>
  <c r="AJ292" i="6" a="1"/>
  <c r="I119" i="7" s="1"/>
  <c r="AA119" i="7" s="1"/>
  <c r="AI292" i="6" a="1"/>
  <c r="H119" i="7" s="1"/>
  <c r="Z119" i="7" s="1"/>
  <c r="AH292" i="6" a="1"/>
  <c r="G119" i="7" s="1"/>
  <c r="Y119" i="7" s="1"/>
  <c r="AG292" i="6" a="1"/>
  <c r="F119" i="7" s="1"/>
  <c r="X119" i="7" s="1"/>
  <c r="AF292" i="6" a="1"/>
  <c r="E119" i="7" s="1"/>
  <c r="W119" i="7" s="1"/>
  <c r="AE292" i="6" a="1"/>
  <c r="D119" i="7" s="1"/>
  <c r="V119" i="7" s="1"/>
  <c r="AK291" i="6" a="1"/>
  <c r="J118" i="7" s="1"/>
  <c r="AB118" i="7" s="1"/>
  <c r="AJ291" i="6" a="1"/>
  <c r="I118" i="7" s="1"/>
  <c r="AA118" i="7" s="1"/>
  <c r="AI291" i="6" a="1"/>
  <c r="H118" i="7" s="1"/>
  <c r="Z118" i="7" s="1"/>
  <c r="AH291" i="6" a="1"/>
  <c r="G118" i="7" s="1"/>
  <c r="Y118" i="7" s="1"/>
  <c r="AG291" i="6" a="1"/>
  <c r="F118" i="7" s="1"/>
  <c r="X118" i="7" s="1"/>
  <c r="AF291" i="6" a="1"/>
  <c r="E118" i="7" s="1"/>
  <c r="W118" i="7" s="1"/>
  <c r="AE291" i="6" a="1"/>
  <c r="D118" i="7" s="1"/>
  <c r="V118" i="7" s="1"/>
  <c r="AK287" i="6" a="1"/>
  <c r="J156" i="7" s="1"/>
  <c r="AB156" i="7" s="1"/>
  <c r="AJ287" i="6" a="1"/>
  <c r="I156" i="7" s="1"/>
  <c r="AA156" i="7" s="1"/>
  <c r="AI287" i="6" a="1"/>
  <c r="H156" i="7" s="1"/>
  <c r="Z156" i="7" s="1"/>
  <c r="AH287" i="6" a="1"/>
  <c r="G156" i="7" s="1"/>
  <c r="Y156" i="7" s="1"/>
  <c r="AG287" i="6" a="1"/>
  <c r="F156" i="7" s="1"/>
  <c r="X156" i="7" s="1"/>
  <c r="AF287" i="6" a="1"/>
  <c r="E156" i="7" s="1"/>
  <c r="W156" i="7" s="1"/>
  <c r="AE287" i="6" a="1"/>
  <c r="D156" i="7" s="1"/>
  <c r="V156" i="7" s="1"/>
  <c r="AK286" i="6" a="1"/>
  <c r="J155" i="7" s="1"/>
  <c r="AB155" i="7" s="1"/>
  <c r="AJ286" i="6" a="1"/>
  <c r="I155" i="7" s="1"/>
  <c r="AA155" i="7" s="1"/>
  <c r="AI286" i="6" a="1"/>
  <c r="H155" i="7" s="1"/>
  <c r="Z155" i="7" s="1"/>
  <c r="AH286" i="6" a="1"/>
  <c r="G155" i="7" s="1"/>
  <c r="Y155" i="7" s="1"/>
  <c r="AG286" i="6" a="1"/>
  <c r="F155" i="7" s="1"/>
  <c r="X155" i="7" s="1"/>
  <c r="AF286" i="6" a="1"/>
  <c r="E155" i="7" s="1"/>
  <c r="W155" i="7" s="1"/>
  <c r="AE286" i="6" a="1"/>
  <c r="D155" i="7" s="1"/>
  <c r="V155" i="7" s="1"/>
  <c r="AK285" i="6" a="1"/>
  <c r="J154" i="7" s="1"/>
  <c r="AB154" i="7" s="1"/>
  <c r="AJ285" i="6" a="1"/>
  <c r="I154" i="7" s="1"/>
  <c r="AA154" i="7" s="1"/>
  <c r="AI285" i="6" a="1"/>
  <c r="H154" i="7" s="1"/>
  <c r="Z154" i="7" s="1"/>
  <c r="AH285" i="6" a="1"/>
  <c r="G154" i="7" s="1"/>
  <c r="Y154" i="7" s="1"/>
  <c r="AG285" i="6" a="1"/>
  <c r="F154" i="7" s="1"/>
  <c r="X154" i="7" s="1"/>
  <c r="AF285" i="6" a="1"/>
  <c r="E154" i="7" s="1"/>
  <c r="W154" i="7" s="1"/>
  <c r="AE285" i="6" a="1"/>
  <c r="D154" i="7" s="1"/>
  <c r="V154" i="7" s="1"/>
  <c r="AK284" i="6" a="1"/>
  <c r="J153" i="7" s="1"/>
  <c r="AB153" i="7" s="1"/>
  <c r="AJ284" i="6" a="1"/>
  <c r="I153" i="7" s="1"/>
  <c r="AA153" i="7" s="1"/>
  <c r="AI284" i="6" a="1"/>
  <c r="H153" i="7" s="1"/>
  <c r="Z153" i="7" s="1"/>
  <c r="AH284" i="6" a="1"/>
  <c r="G153" i="7" s="1"/>
  <c r="Y153" i="7" s="1"/>
  <c r="AG284" i="6" a="1"/>
  <c r="F153" i="7" s="1"/>
  <c r="X153" i="7" s="1"/>
  <c r="AF284" i="6" a="1"/>
  <c r="E153" i="7" s="1"/>
  <c r="W153" i="7" s="1"/>
  <c r="AE284" i="6" a="1"/>
  <c r="D153" i="7" s="1"/>
  <c r="V153" i="7" s="1"/>
  <c r="AK283" i="6" a="1"/>
  <c r="J152" i="7" s="1"/>
  <c r="AB152" i="7" s="1"/>
  <c r="AJ283" i="6" a="1"/>
  <c r="I152" i="7" s="1"/>
  <c r="AA152" i="7" s="1"/>
  <c r="AI283" i="6" a="1"/>
  <c r="H152" i="7" s="1"/>
  <c r="Z152" i="7" s="1"/>
  <c r="AH283" i="6" a="1"/>
  <c r="G152" i="7" s="1"/>
  <c r="Y152" i="7" s="1"/>
  <c r="AG283" i="6" a="1"/>
  <c r="F152" i="7" s="1"/>
  <c r="X152" i="7" s="1"/>
  <c r="AF283" i="6" a="1"/>
  <c r="E152" i="7" s="1"/>
  <c r="W152" i="7" s="1"/>
  <c r="AE283" i="6" a="1"/>
  <c r="D152" i="7" s="1"/>
  <c r="V152" i="7" s="1"/>
  <c r="AK282" i="6" a="1"/>
  <c r="J151" i="7" s="1"/>
  <c r="AB151" i="7" s="1"/>
  <c r="AJ282" i="6" a="1"/>
  <c r="I151" i="7" s="1"/>
  <c r="AA151" i="7" s="1"/>
  <c r="AI282" i="6" a="1"/>
  <c r="H151" i="7" s="1"/>
  <c r="Z151" i="7" s="1"/>
  <c r="AH282" i="6" a="1"/>
  <c r="G151" i="7" s="1"/>
  <c r="Y151" i="7" s="1"/>
  <c r="AG282" i="6" a="1"/>
  <c r="F151" i="7" s="1"/>
  <c r="X151" i="7" s="1"/>
  <c r="AF282" i="6" a="1"/>
  <c r="E151" i="7" s="1"/>
  <c r="W151" i="7" s="1"/>
  <c r="AE282" i="6" a="1"/>
  <c r="D151" i="7" s="1"/>
  <c r="V151" i="7" s="1"/>
  <c r="AK281" i="6" a="1"/>
  <c r="J150" i="7" s="1"/>
  <c r="AB150" i="7" s="1"/>
  <c r="AJ281" i="6" a="1"/>
  <c r="I150" i="7" s="1"/>
  <c r="AA150" i="7" s="1"/>
  <c r="AI281" i="6" a="1"/>
  <c r="H150" i="7" s="1"/>
  <c r="Z150" i="7" s="1"/>
  <c r="AH281" i="6" a="1"/>
  <c r="G150" i="7" s="1"/>
  <c r="Y150" i="7" s="1"/>
  <c r="AG281" i="6" a="1"/>
  <c r="F150" i="7" s="1"/>
  <c r="X150" i="7" s="1"/>
  <c r="AF281" i="6" a="1"/>
  <c r="E150" i="7" s="1"/>
  <c r="W150" i="7" s="1"/>
  <c r="AE281" i="6" a="1"/>
  <c r="D150" i="7" s="1"/>
  <c r="V150" i="7" s="1"/>
  <c r="AK280" i="6" a="1"/>
  <c r="J149" i="7" s="1"/>
  <c r="AB149" i="7" s="1"/>
  <c r="AJ280" i="6" a="1"/>
  <c r="I149" i="7" s="1"/>
  <c r="AA149" i="7" s="1"/>
  <c r="AI280" i="6" a="1"/>
  <c r="H149" i="7" s="1"/>
  <c r="Z149" i="7" s="1"/>
  <c r="AH280" i="6" a="1"/>
  <c r="G149" i="7" s="1"/>
  <c r="Y149" i="7" s="1"/>
  <c r="AG280" i="6" a="1"/>
  <c r="F149" i="7" s="1"/>
  <c r="X149" i="7" s="1"/>
  <c r="AF280" i="6" a="1"/>
  <c r="E149" i="7" s="1"/>
  <c r="W149" i="7" s="1"/>
  <c r="AE280" i="6" a="1"/>
  <c r="D149" i="7" s="1"/>
  <c r="V149" i="7" s="1"/>
  <c r="AK279" i="6" a="1"/>
  <c r="J148" i="7" s="1"/>
  <c r="AB148" i="7" s="1"/>
  <c r="AJ279" i="6" a="1"/>
  <c r="I148" i="7" s="1"/>
  <c r="AA148" i="7" s="1"/>
  <c r="AI279" i="6" a="1"/>
  <c r="H148" i="7" s="1"/>
  <c r="Z148" i="7" s="1"/>
  <c r="AH279" i="6" a="1"/>
  <c r="G148" i="7" s="1"/>
  <c r="Y148" i="7" s="1"/>
  <c r="AG279" i="6" a="1"/>
  <c r="F148" i="7" s="1"/>
  <c r="X148" i="7" s="1"/>
  <c r="AF279" i="6" a="1"/>
  <c r="E148" i="7" s="1"/>
  <c r="W148" i="7" s="1"/>
  <c r="AE279" i="6" a="1"/>
  <c r="D148" i="7" s="1"/>
  <c r="V148" i="7" s="1"/>
  <c r="AK278" i="6" a="1"/>
  <c r="J147" i="7" s="1"/>
  <c r="AB147" i="7" s="1"/>
  <c r="AJ278" i="6" a="1"/>
  <c r="I147" i="7" s="1"/>
  <c r="AA147" i="7" s="1"/>
  <c r="AI278" i="6" a="1"/>
  <c r="H147" i="7" s="1"/>
  <c r="Z147" i="7" s="1"/>
  <c r="AH278" i="6" a="1"/>
  <c r="G147" i="7" s="1"/>
  <c r="Y147" i="7" s="1"/>
  <c r="AG278" i="6" a="1"/>
  <c r="F147" i="7" s="1"/>
  <c r="X147" i="7" s="1"/>
  <c r="AF278" i="6" a="1"/>
  <c r="E147" i="7" s="1"/>
  <c r="W147" i="7" s="1"/>
  <c r="AE278" i="6" a="1"/>
  <c r="D147" i="7" s="1"/>
  <c r="V147" i="7" s="1"/>
  <c r="AK277" i="6" a="1"/>
  <c r="J146" i="7" s="1"/>
  <c r="AB146" i="7" s="1"/>
  <c r="AJ277" i="6" a="1"/>
  <c r="I146" i="7" s="1"/>
  <c r="AA146" i="7" s="1"/>
  <c r="AI277" i="6" a="1"/>
  <c r="H146" i="7" s="1"/>
  <c r="Z146" i="7" s="1"/>
  <c r="AH277" i="6" a="1"/>
  <c r="G146" i="7" s="1"/>
  <c r="Y146" i="7" s="1"/>
  <c r="AG277" i="6" a="1"/>
  <c r="F146" i="7" s="1"/>
  <c r="X146" i="7" s="1"/>
  <c r="AF277" i="6" a="1"/>
  <c r="E146" i="7" s="1"/>
  <c r="W146" i="7" s="1"/>
  <c r="AE277" i="6" a="1"/>
  <c r="D146" i="7" s="1"/>
  <c r="V146" i="7" s="1"/>
  <c r="AK276" i="6" a="1"/>
  <c r="J145" i="7" s="1"/>
  <c r="AB145" i="7" s="1"/>
  <c r="AJ276" i="6" a="1"/>
  <c r="I145" i="7" s="1"/>
  <c r="AA145" i="7" s="1"/>
  <c r="AI276" i="6" a="1"/>
  <c r="H145" i="7" s="1"/>
  <c r="Z145" i="7" s="1"/>
  <c r="AH276" i="6" a="1"/>
  <c r="G145" i="7" s="1"/>
  <c r="Y145" i="7" s="1"/>
  <c r="AG276" i="6" a="1"/>
  <c r="F145" i="7" s="1"/>
  <c r="X145" i="7" s="1"/>
  <c r="AF276" i="6" a="1"/>
  <c r="E145" i="7" s="1"/>
  <c r="W145" i="7" s="1"/>
  <c r="AE276" i="6" a="1"/>
  <c r="D145" i="7" s="1"/>
  <c r="V145" i="7" s="1"/>
  <c r="AK275" i="6" a="1"/>
  <c r="J144" i="7" s="1"/>
  <c r="AB144" i="7" s="1"/>
  <c r="AJ275" i="6" a="1"/>
  <c r="I144" i="7" s="1"/>
  <c r="AA144" i="7" s="1"/>
  <c r="AI275" i="6" a="1"/>
  <c r="H144" i="7" s="1"/>
  <c r="Z144" i="7" s="1"/>
  <c r="AH275" i="6" a="1"/>
  <c r="G144" i="7" s="1"/>
  <c r="Y144" i="7" s="1"/>
  <c r="AG275" i="6" a="1"/>
  <c r="F144" i="7" s="1"/>
  <c r="X144" i="7" s="1"/>
  <c r="AF275" i="6" a="1"/>
  <c r="E144" i="7" s="1"/>
  <c r="W144" i="7" s="1"/>
  <c r="AE275" i="6" a="1"/>
  <c r="D144" i="7" s="1"/>
  <c r="V144" i="7" s="1"/>
  <c r="AK274" i="6" a="1"/>
  <c r="J143" i="7" s="1"/>
  <c r="AB143" i="7" s="1"/>
  <c r="AJ274" i="6" a="1"/>
  <c r="I143" i="7" s="1"/>
  <c r="AA143" i="7" s="1"/>
  <c r="AI274" i="6" a="1"/>
  <c r="H143" i="7" s="1"/>
  <c r="Z143" i="7" s="1"/>
  <c r="AH274" i="6" a="1"/>
  <c r="G143" i="7" s="1"/>
  <c r="Y143" i="7" s="1"/>
  <c r="AG274" i="6" a="1"/>
  <c r="F143" i="7" s="1"/>
  <c r="X143" i="7" s="1"/>
  <c r="AF274" i="6" a="1"/>
  <c r="E143" i="7" s="1"/>
  <c r="W143" i="7" s="1"/>
  <c r="AE274" i="6" a="1"/>
  <c r="D143" i="7" s="1"/>
  <c r="V143" i="7" s="1"/>
  <c r="AK273" i="6" a="1"/>
  <c r="J142" i="7" s="1"/>
  <c r="AB142" i="7" s="1"/>
  <c r="AJ273" i="6" a="1"/>
  <c r="I142" i="7" s="1"/>
  <c r="AA142" i="7" s="1"/>
  <c r="AI273" i="6" a="1"/>
  <c r="H142" i="7" s="1"/>
  <c r="Z142" i="7" s="1"/>
  <c r="AH273" i="6" a="1"/>
  <c r="G142" i="7" s="1"/>
  <c r="Y142" i="7" s="1"/>
  <c r="AG273" i="6" a="1"/>
  <c r="F142" i="7" s="1"/>
  <c r="X142" i="7" s="1"/>
  <c r="AF273" i="6" a="1"/>
  <c r="E142" i="7" s="1"/>
  <c r="W142" i="7" s="1"/>
  <c r="AE273" i="6" a="1"/>
  <c r="D142" i="7" s="1"/>
  <c r="V142" i="7" s="1"/>
  <c r="AK272" i="6" a="1"/>
  <c r="J141" i="7" s="1"/>
  <c r="AB141" i="7" s="1"/>
  <c r="AJ272" i="6" a="1"/>
  <c r="I141" i="7" s="1"/>
  <c r="AA141" i="7" s="1"/>
  <c r="AI272" i="6" a="1"/>
  <c r="H141" i="7" s="1"/>
  <c r="Z141" i="7" s="1"/>
  <c r="AH272" i="6" a="1"/>
  <c r="G141" i="7" s="1"/>
  <c r="Y141" i="7" s="1"/>
  <c r="AG272" i="6" a="1"/>
  <c r="F141" i="7" s="1"/>
  <c r="X141" i="7" s="1"/>
  <c r="AF272" i="6" a="1"/>
  <c r="E141" i="7" s="1"/>
  <c r="W141" i="7" s="1"/>
  <c r="AE272" i="6" a="1"/>
  <c r="D141" i="7" s="1"/>
  <c r="V141" i="7" s="1"/>
  <c r="AK271" i="6" a="1"/>
  <c r="J140" i="7" s="1"/>
  <c r="AB140" i="7" s="1"/>
  <c r="AJ271" i="6" a="1"/>
  <c r="I140" i="7" s="1"/>
  <c r="AA140" i="7" s="1"/>
  <c r="AI271" i="6" a="1"/>
  <c r="H140" i="7" s="1"/>
  <c r="Z140" i="7" s="1"/>
  <c r="AH271" i="6" a="1"/>
  <c r="G140" i="7" s="1"/>
  <c r="Y140" i="7" s="1"/>
  <c r="AG271" i="6" a="1"/>
  <c r="F140" i="7" s="1"/>
  <c r="X140" i="7" s="1"/>
  <c r="AF271" i="6" a="1"/>
  <c r="E140" i="7" s="1"/>
  <c r="W140" i="7" s="1"/>
  <c r="AE271" i="6" a="1"/>
  <c r="D140" i="7" s="1"/>
  <c r="V140" i="7" s="1"/>
  <c r="AK270" i="6" a="1"/>
  <c r="J139" i="7" s="1"/>
  <c r="AB139" i="7" s="1"/>
  <c r="AJ270" i="6" a="1"/>
  <c r="I139" i="7" s="1"/>
  <c r="AA139" i="7" s="1"/>
  <c r="AI270" i="6" a="1"/>
  <c r="H139" i="7" s="1"/>
  <c r="Z139" i="7" s="1"/>
  <c r="AH270" i="6" a="1"/>
  <c r="G139" i="7" s="1"/>
  <c r="Y139" i="7" s="1"/>
  <c r="AG270" i="6" a="1"/>
  <c r="F139" i="7" s="1"/>
  <c r="X139" i="7" s="1"/>
  <c r="AF270" i="6" a="1"/>
  <c r="E139" i="7" s="1"/>
  <c r="W139" i="7" s="1"/>
  <c r="AE270" i="6" a="1"/>
  <c r="D139" i="7" s="1"/>
  <c r="V139" i="7" s="1"/>
  <c r="AK269" i="6" a="1"/>
  <c r="J138" i="7" s="1"/>
  <c r="AB138" i="7" s="1"/>
  <c r="AJ269" i="6" a="1"/>
  <c r="I138" i="7" s="1"/>
  <c r="AA138" i="7" s="1"/>
  <c r="AI269" i="6" a="1"/>
  <c r="H138" i="7" s="1"/>
  <c r="Z138" i="7" s="1"/>
  <c r="AH269" i="6" a="1"/>
  <c r="G138" i="7" s="1"/>
  <c r="Y138" i="7" s="1"/>
  <c r="AG269" i="6" a="1"/>
  <c r="F138" i="7" s="1"/>
  <c r="X138" i="7" s="1"/>
  <c r="AF269" i="6" a="1"/>
  <c r="E138" i="7" s="1"/>
  <c r="W138" i="7" s="1"/>
  <c r="AE269" i="6" a="1"/>
  <c r="D138" i="7" s="1"/>
  <c r="V138" i="7" s="1"/>
  <c r="AK264" i="6" a="1"/>
  <c r="R58" i="7" s="1"/>
  <c r="AJ58" i="7" s="1"/>
  <c r="AJ264" i="6" a="1"/>
  <c r="Q58" i="7" s="1"/>
  <c r="AI58" i="7" s="1"/>
  <c r="AI264" i="6" a="1"/>
  <c r="P58" i="7" s="1"/>
  <c r="AH58" i="7" s="1"/>
  <c r="AH264" i="6" a="1"/>
  <c r="O58" i="7" s="1"/>
  <c r="AG58" i="7" s="1"/>
  <c r="AG264" i="6" a="1"/>
  <c r="N58" i="7" s="1"/>
  <c r="AF58" i="7" s="1"/>
  <c r="AF264" i="6" a="1"/>
  <c r="M58" i="7" s="1"/>
  <c r="AE58" i="7" s="1"/>
  <c r="AE264" i="6" a="1"/>
  <c r="L58" i="7" s="1"/>
  <c r="AD58" i="7" s="1"/>
  <c r="AK263" i="6" a="1"/>
  <c r="R57" i="7" s="1"/>
  <c r="AJ57" i="7" s="1"/>
  <c r="AJ263" i="6" a="1"/>
  <c r="Q57" i="7" s="1"/>
  <c r="AI57" i="7" s="1"/>
  <c r="AI263" i="6" a="1"/>
  <c r="P57" i="7" s="1"/>
  <c r="AH57" i="7" s="1"/>
  <c r="AH263" i="6" a="1"/>
  <c r="O57" i="7" s="1"/>
  <c r="AG57" i="7" s="1"/>
  <c r="AG263" i="6" a="1"/>
  <c r="N57" i="7" s="1"/>
  <c r="AF57" i="7" s="1"/>
  <c r="AF263" i="6" a="1"/>
  <c r="M57" i="7" s="1"/>
  <c r="AE57" i="7" s="1"/>
  <c r="AE263" i="6" a="1"/>
  <c r="L57" i="7" s="1"/>
  <c r="AD57" i="7" s="1"/>
  <c r="AK262" i="6" a="1"/>
  <c r="R56" i="7" s="1"/>
  <c r="AJ56" i="7" s="1"/>
  <c r="AJ262" i="6" a="1"/>
  <c r="Q56" i="7" s="1"/>
  <c r="AI56" i="7" s="1"/>
  <c r="AI262" i="6" a="1"/>
  <c r="P56" i="7" s="1"/>
  <c r="AH56" i="7" s="1"/>
  <c r="AH262" i="6" a="1"/>
  <c r="O56" i="7" s="1"/>
  <c r="AG56" i="7" s="1"/>
  <c r="AG262" i="6" a="1"/>
  <c r="N56" i="7" s="1"/>
  <c r="AF56" i="7" s="1"/>
  <c r="AF262" i="6" a="1"/>
  <c r="M56" i="7" s="1"/>
  <c r="AE56" i="7" s="1"/>
  <c r="AE262" i="6" a="1"/>
  <c r="L56" i="7" s="1"/>
  <c r="AD56" i="7" s="1"/>
  <c r="AK261" i="6" a="1"/>
  <c r="R55" i="7" s="1"/>
  <c r="AJ55" i="7" s="1"/>
  <c r="AJ261" i="6" a="1"/>
  <c r="Q55" i="7" s="1"/>
  <c r="AI55" i="7" s="1"/>
  <c r="AI261" i="6" a="1"/>
  <c r="P55" i="7" s="1"/>
  <c r="AH55" i="7" s="1"/>
  <c r="AH261" i="6" a="1"/>
  <c r="O55" i="7" s="1"/>
  <c r="AG55" i="7" s="1"/>
  <c r="AG261" i="6" a="1"/>
  <c r="N55" i="7" s="1"/>
  <c r="AF55" i="7" s="1"/>
  <c r="AF261" i="6" a="1"/>
  <c r="M55" i="7" s="1"/>
  <c r="AE55" i="7" s="1"/>
  <c r="AE261" i="6" a="1"/>
  <c r="L55" i="7" s="1"/>
  <c r="AD55" i="7" s="1"/>
  <c r="AK260" i="6" a="1"/>
  <c r="R54" i="7" s="1"/>
  <c r="AJ54" i="7" s="1"/>
  <c r="AJ260" i="6" a="1"/>
  <c r="Q54" i="7" s="1"/>
  <c r="AI54" i="7" s="1"/>
  <c r="AI260" i="6" a="1"/>
  <c r="P54" i="7" s="1"/>
  <c r="AH54" i="7" s="1"/>
  <c r="AH260" i="6" a="1"/>
  <c r="O54" i="7" s="1"/>
  <c r="AG54" i="7" s="1"/>
  <c r="AG260" i="6" a="1"/>
  <c r="N54" i="7" s="1"/>
  <c r="AF54" i="7" s="1"/>
  <c r="AF260" i="6" a="1"/>
  <c r="M54" i="7" s="1"/>
  <c r="AE54" i="7" s="1"/>
  <c r="AE260" i="6" a="1"/>
  <c r="L54" i="7" s="1"/>
  <c r="AD54" i="7" s="1"/>
  <c r="AK259" i="6" a="1"/>
  <c r="R53" i="7" s="1"/>
  <c r="AJ53" i="7" s="1"/>
  <c r="AJ259" i="6" a="1"/>
  <c r="Q53" i="7" s="1"/>
  <c r="AI53" i="7" s="1"/>
  <c r="AI259" i="6" a="1"/>
  <c r="P53" i="7" s="1"/>
  <c r="AH53" i="7" s="1"/>
  <c r="AH259" i="6" a="1"/>
  <c r="O53" i="7" s="1"/>
  <c r="AG53" i="7" s="1"/>
  <c r="AG259" i="6" a="1"/>
  <c r="N53" i="7" s="1"/>
  <c r="AF53" i="7" s="1"/>
  <c r="AF259" i="6" a="1"/>
  <c r="M53" i="7" s="1"/>
  <c r="AE53" i="7" s="1"/>
  <c r="AE259" i="6" a="1"/>
  <c r="L53" i="7" s="1"/>
  <c r="AD53" i="7" s="1"/>
  <c r="AK258" i="6" a="1"/>
  <c r="R52" i="7" s="1"/>
  <c r="AJ52" i="7" s="1"/>
  <c r="AJ258" i="6" a="1"/>
  <c r="Q52" i="7" s="1"/>
  <c r="AI52" i="7" s="1"/>
  <c r="AI258" i="6" a="1"/>
  <c r="P52" i="7" s="1"/>
  <c r="AH52" i="7" s="1"/>
  <c r="AH258" i="6" a="1"/>
  <c r="O52" i="7" s="1"/>
  <c r="AG52" i="7" s="1"/>
  <c r="AG258" i="6" a="1"/>
  <c r="N52" i="7" s="1"/>
  <c r="AF52" i="7" s="1"/>
  <c r="AF258" i="6" a="1"/>
  <c r="M52" i="7" s="1"/>
  <c r="AE52" i="7" s="1"/>
  <c r="AE258" i="6" a="1"/>
  <c r="L52" i="7" s="1"/>
  <c r="AD52" i="7" s="1"/>
  <c r="AK257" i="6" a="1"/>
  <c r="R51" i="7" s="1"/>
  <c r="AJ51" i="7" s="1"/>
  <c r="AJ257" i="6" a="1"/>
  <c r="Q51" i="7" s="1"/>
  <c r="AI51" i="7" s="1"/>
  <c r="AI257" i="6" a="1"/>
  <c r="P51" i="7" s="1"/>
  <c r="AH51" i="7" s="1"/>
  <c r="AH257" i="6" a="1"/>
  <c r="O51" i="7" s="1"/>
  <c r="AG51" i="7" s="1"/>
  <c r="AG257" i="6" a="1"/>
  <c r="N51" i="7" s="1"/>
  <c r="AF51" i="7" s="1"/>
  <c r="AF257" i="6" a="1"/>
  <c r="M51" i="7" s="1"/>
  <c r="AE51" i="7" s="1"/>
  <c r="AE257" i="6" a="1"/>
  <c r="L51" i="7" s="1"/>
  <c r="AD51" i="7" s="1"/>
  <c r="J256" i="6"/>
  <c r="AK254" i="6" a="1"/>
  <c r="R67" i="7" s="1"/>
  <c r="AJ67" i="7" s="1"/>
  <c r="AJ254" i="6" a="1"/>
  <c r="Q67" i="7" s="1"/>
  <c r="AI67" i="7" s="1"/>
  <c r="AI254" i="6" a="1"/>
  <c r="P67" i="7" s="1"/>
  <c r="AH67" i="7" s="1"/>
  <c r="AH254" i="6" a="1"/>
  <c r="O67" i="7" s="1"/>
  <c r="AG67" i="7" s="1"/>
  <c r="AG254" i="6" a="1"/>
  <c r="N67" i="7" s="1"/>
  <c r="AF67" i="7" s="1"/>
  <c r="AF254" i="6" a="1"/>
  <c r="M67" i="7" s="1"/>
  <c r="AE67" i="7" s="1"/>
  <c r="AE254" i="6" a="1"/>
  <c r="L67" i="7" s="1"/>
  <c r="AD67" i="7" s="1"/>
  <c r="AK253" i="6" a="1"/>
  <c r="R66" i="7" s="1"/>
  <c r="AJ66" i="7" s="1"/>
  <c r="AJ253" i="6" a="1"/>
  <c r="Q66" i="7" s="1"/>
  <c r="AI66" i="7" s="1"/>
  <c r="AI253" i="6" a="1"/>
  <c r="P66" i="7" s="1"/>
  <c r="AH66" i="7" s="1"/>
  <c r="AH253" i="6" a="1"/>
  <c r="O66" i="7" s="1"/>
  <c r="AG66" i="7" s="1"/>
  <c r="AG253" i="6" a="1"/>
  <c r="N66" i="7" s="1"/>
  <c r="AF66" i="7" s="1"/>
  <c r="AF253" i="6" a="1"/>
  <c r="M66" i="7" s="1"/>
  <c r="AE66" i="7" s="1"/>
  <c r="AE253" i="6" a="1"/>
  <c r="L66" i="7" s="1"/>
  <c r="AD66" i="7" s="1"/>
  <c r="AK252" i="6" a="1"/>
  <c r="R65" i="7" s="1"/>
  <c r="AJ65" i="7" s="1"/>
  <c r="AJ252" i="6" a="1"/>
  <c r="Q65" i="7" s="1"/>
  <c r="AI65" i="7" s="1"/>
  <c r="AI252" i="6" a="1"/>
  <c r="P65" i="7" s="1"/>
  <c r="AH65" i="7" s="1"/>
  <c r="AH252" i="6" a="1"/>
  <c r="O65" i="7" s="1"/>
  <c r="AG65" i="7" s="1"/>
  <c r="AG252" i="6" a="1"/>
  <c r="N65" i="7" s="1"/>
  <c r="AF65" i="7" s="1"/>
  <c r="AF252" i="6" a="1"/>
  <c r="M65" i="7" s="1"/>
  <c r="AE65" i="7" s="1"/>
  <c r="AE252" i="6" a="1"/>
  <c r="L65" i="7" s="1"/>
  <c r="AD65" i="7" s="1"/>
  <c r="AK251" i="6" a="1"/>
  <c r="R64" i="7" s="1"/>
  <c r="AJ64" i="7" s="1"/>
  <c r="AJ251" i="6" a="1"/>
  <c r="Q64" i="7" s="1"/>
  <c r="AI64" i="7" s="1"/>
  <c r="AI251" i="6" a="1"/>
  <c r="P64" i="7" s="1"/>
  <c r="AH64" i="7" s="1"/>
  <c r="AH251" i="6" a="1"/>
  <c r="O64" i="7" s="1"/>
  <c r="AG64" i="7" s="1"/>
  <c r="AG251" i="6" a="1"/>
  <c r="N64" i="7" s="1"/>
  <c r="AF64" i="7" s="1"/>
  <c r="AF251" i="6" a="1"/>
  <c r="M64" i="7" s="1"/>
  <c r="AE64" i="7" s="1"/>
  <c r="AE251" i="6" a="1"/>
  <c r="L64" i="7" s="1"/>
  <c r="AD64" i="7" s="1"/>
  <c r="AK250" i="6" a="1"/>
  <c r="R63" i="7" s="1"/>
  <c r="AJ63" i="7" s="1"/>
  <c r="AJ250" i="6" a="1"/>
  <c r="Q63" i="7" s="1"/>
  <c r="AI63" i="7" s="1"/>
  <c r="AI250" i="6" a="1"/>
  <c r="P63" i="7" s="1"/>
  <c r="AH63" i="7" s="1"/>
  <c r="AH250" i="6" a="1"/>
  <c r="O63" i="7" s="1"/>
  <c r="AG63" i="7" s="1"/>
  <c r="AG250" i="6" a="1"/>
  <c r="N63" i="7" s="1"/>
  <c r="AF63" i="7" s="1"/>
  <c r="AF250" i="6" a="1"/>
  <c r="M63" i="7" s="1"/>
  <c r="AE63" i="7" s="1"/>
  <c r="AE250" i="6" a="1"/>
  <c r="L63" i="7" s="1"/>
  <c r="AD63" i="7" s="1"/>
  <c r="AK249" i="6" a="1"/>
  <c r="R62" i="7" s="1"/>
  <c r="AJ62" i="7" s="1"/>
  <c r="AJ249" i="6" a="1"/>
  <c r="Q62" i="7" s="1"/>
  <c r="AI62" i="7" s="1"/>
  <c r="AI249" i="6" a="1"/>
  <c r="P62" i="7" s="1"/>
  <c r="AH62" i="7" s="1"/>
  <c r="AH249" i="6" a="1"/>
  <c r="O62" i="7" s="1"/>
  <c r="AG62" i="7" s="1"/>
  <c r="AG249" i="6" a="1"/>
  <c r="N62" i="7" s="1"/>
  <c r="AF62" i="7" s="1"/>
  <c r="AF249" i="6" a="1"/>
  <c r="M62" i="7" s="1"/>
  <c r="AE62" i="7" s="1"/>
  <c r="AE249" i="6" a="1"/>
  <c r="L62" i="7" s="1"/>
  <c r="AD62" i="7" s="1"/>
  <c r="AK248" i="6" a="1"/>
  <c r="R61" i="7" s="1"/>
  <c r="AJ61" i="7" s="1"/>
  <c r="AJ248" i="6" a="1"/>
  <c r="Q61" i="7" s="1"/>
  <c r="AI61" i="7" s="1"/>
  <c r="AI248" i="6" a="1"/>
  <c r="P61" i="7" s="1"/>
  <c r="AH61" i="7" s="1"/>
  <c r="AH248" i="6" a="1"/>
  <c r="O61" i="7" s="1"/>
  <c r="AG61" i="7" s="1"/>
  <c r="AG248" i="6" a="1"/>
  <c r="N61" i="7" s="1"/>
  <c r="AF61" i="7" s="1"/>
  <c r="AF248" i="6" a="1"/>
  <c r="M61" i="7" s="1"/>
  <c r="AE61" i="7" s="1"/>
  <c r="AE248" i="6" a="1"/>
  <c r="L61" i="7" s="1"/>
  <c r="AD61" i="7" s="1"/>
  <c r="AK247" i="6" a="1"/>
  <c r="R60" i="7" s="1"/>
  <c r="AJ60" i="7" s="1"/>
  <c r="AJ247" i="6" a="1"/>
  <c r="Q60" i="7" s="1"/>
  <c r="AI60" i="7" s="1"/>
  <c r="AI247" i="6" a="1"/>
  <c r="P60" i="7" s="1"/>
  <c r="AH60" i="7" s="1"/>
  <c r="AH247" i="6" a="1"/>
  <c r="O60" i="7" s="1"/>
  <c r="AG60" i="7" s="1"/>
  <c r="AG247" i="6" a="1"/>
  <c r="N60" i="7" s="1"/>
  <c r="AF60" i="7" s="1"/>
  <c r="AF247" i="6" a="1"/>
  <c r="M60" i="7" s="1"/>
  <c r="AE60" i="7" s="1"/>
  <c r="AE247" i="6" a="1"/>
  <c r="L60" i="7" s="1"/>
  <c r="AD60" i="7" s="1"/>
  <c r="J246" i="6"/>
  <c r="AK244" i="6" a="1"/>
  <c r="J58" i="7" s="1"/>
  <c r="AB58" i="7" s="1"/>
  <c r="AJ244" i="6" a="1"/>
  <c r="I58" i="7" s="1"/>
  <c r="AA58" i="7" s="1"/>
  <c r="AI244" i="6" a="1"/>
  <c r="H58" i="7" s="1"/>
  <c r="Z58" i="7" s="1"/>
  <c r="AH244" i="6" a="1"/>
  <c r="G58" i="7" s="1"/>
  <c r="Y58" i="7" s="1"/>
  <c r="AG244" i="6" a="1"/>
  <c r="F58" i="7" s="1"/>
  <c r="X58" i="7" s="1"/>
  <c r="AF244" i="6" a="1"/>
  <c r="E58" i="7" s="1"/>
  <c r="W58" i="7" s="1"/>
  <c r="AE244" i="6" a="1"/>
  <c r="D58" i="7" s="1"/>
  <c r="V58" i="7" s="1"/>
  <c r="AK243" i="6" a="1"/>
  <c r="J57" i="7" s="1"/>
  <c r="AB57" i="7" s="1"/>
  <c r="AJ243" i="6" a="1"/>
  <c r="I57" i="7" s="1"/>
  <c r="AA57" i="7" s="1"/>
  <c r="AI243" i="6" a="1"/>
  <c r="H57" i="7" s="1"/>
  <c r="Z57" i="7" s="1"/>
  <c r="AH243" i="6" a="1"/>
  <c r="G57" i="7" s="1"/>
  <c r="Y57" i="7" s="1"/>
  <c r="AG243" i="6" a="1"/>
  <c r="F57" i="7" s="1"/>
  <c r="X57" i="7" s="1"/>
  <c r="AF243" i="6" a="1"/>
  <c r="E57" i="7" s="1"/>
  <c r="W57" i="7" s="1"/>
  <c r="AE243" i="6" a="1"/>
  <c r="D57" i="7" s="1"/>
  <c r="V57" i="7" s="1"/>
  <c r="AK242" i="6" a="1"/>
  <c r="J56" i="7" s="1"/>
  <c r="AB56" i="7" s="1"/>
  <c r="AJ242" i="6" a="1"/>
  <c r="I56" i="7" s="1"/>
  <c r="AA56" i="7" s="1"/>
  <c r="AI242" i="6" a="1"/>
  <c r="H56" i="7" s="1"/>
  <c r="Z56" i="7" s="1"/>
  <c r="AH242" i="6" a="1"/>
  <c r="G56" i="7" s="1"/>
  <c r="Y56" i="7" s="1"/>
  <c r="AG242" i="6" a="1"/>
  <c r="F56" i="7" s="1"/>
  <c r="X56" i="7" s="1"/>
  <c r="AF242" i="6" a="1"/>
  <c r="E56" i="7" s="1"/>
  <c r="W56" i="7" s="1"/>
  <c r="AE242" i="6" a="1"/>
  <c r="D56" i="7" s="1"/>
  <c r="V56" i="7" s="1"/>
  <c r="AK241" i="6" a="1"/>
  <c r="J55" i="7" s="1"/>
  <c r="AB55" i="7" s="1"/>
  <c r="AJ241" i="6" a="1"/>
  <c r="I55" i="7" s="1"/>
  <c r="AA55" i="7" s="1"/>
  <c r="AI241" i="6" a="1"/>
  <c r="H55" i="7" s="1"/>
  <c r="Z55" i="7" s="1"/>
  <c r="AH241" i="6" a="1"/>
  <c r="G55" i="7" s="1"/>
  <c r="Y55" i="7" s="1"/>
  <c r="AG241" i="6" a="1"/>
  <c r="F55" i="7" s="1"/>
  <c r="X55" i="7" s="1"/>
  <c r="AF241" i="6" a="1"/>
  <c r="E55" i="7" s="1"/>
  <c r="W55" i="7" s="1"/>
  <c r="AE241" i="6" a="1"/>
  <c r="D55" i="7" s="1"/>
  <c r="V55" i="7" s="1"/>
  <c r="AK240" i="6" a="1"/>
  <c r="J54" i="7" s="1"/>
  <c r="AB54" i="7" s="1"/>
  <c r="AJ240" i="6" a="1"/>
  <c r="I54" i="7" s="1"/>
  <c r="AA54" i="7" s="1"/>
  <c r="AI240" i="6" a="1"/>
  <c r="H54" i="7" s="1"/>
  <c r="Z54" i="7" s="1"/>
  <c r="AH240" i="6" a="1"/>
  <c r="G54" i="7" s="1"/>
  <c r="Y54" i="7" s="1"/>
  <c r="AG240" i="6" a="1"/>
  <c r="F54" i="7" s="1"/>
  <c r="X54" i="7" s="1"/>
  <c r="AF240" i="6" a="1"/>
  <c r="E54" i="7" s="1"/>
  <c r="W54" i="7" s="1"/>
  <c r="AE240" i="6" a="1"/>
  <c r="D54" i="7" s="1"/>
  <c r="V54" i="7" s="1"/>
  <c r="AK239" i="6" a="1"/>
  <c r="J53" i="7" s="1"/>
  <c r="AB53" i="7" s="1"/>
  <c r="AJ239" i="6" a="1"/>
  <c r="I53" i="7" s="1"/>
  <c r="AA53" i="7" s="1"/>
  <c r="AI239" i="6" a="1"/>
  <c r="H53" i="7" s="1"/>
  <c r="Z53" i="7" s="1"/>
  <c r="AH239" i="6" a="1"/>
  <c r="G53" i="7" s="1"/>
  <c r="Y53" i="7" s="1"/>
  <c r="AG239" i="6" a="1"/>
  <c r="F53" i="7" s="1"/>
  <c r="X53" i="7" s="1"/>
  <c r="AF239" i="6" a="1"/>
  <c r="E53" i="7" s="1"/>
  <c r="W53" i="7" s="1"/>
  <c r="AE239" i="6" a="1"/>
  <c r="D53" i="7" s="1"/>
  <c r="V53" i="7" s="1"/>
  <c r="AK238" i="6" a="1"/>
  <c r="J52" i="7" s="1"/>
  <c r="AB52" i="7" s="1"/>
  <c r="AJ238" i="6" a="1"/>
  <c r="I52" i="7" s="1"/>
  <c r="AA52" i="7" s="1"/>
  <c r="AI238" i="6" a="1"/>
  <c r="H52" i="7" s="1"/>
  <c r="Z52" i="7" s="1"/>
  <c r="AH238" i="6" a="1"/>
  <c r="G52" i="7" s="1"/>
  <c r="Y52" i="7" s="1"/>
  <c r="AG238" i="6" a="1"/>
  <c r="F52" i="7" s="1"/>
  <c r="X52" i="7" s="1"/>
  <c r="AF238" i="6" a="1"/>
  <c r="E52" i="7" s="1"/>
  <c r="W52" i="7" s="1"/>
  <c r="AE238" i="6" a="1"/>
  <c r="D52" i="7" s="1"/>
  <c r="V52" i="7" s="1"/>
  <c r="AK237" i="6" a="1"/>
  <c r="J51" i="7" s="1"/>
  <c r="AB51" i="7" s="1"/>
  <c r="AJ237" i="6" a="1"/>
  <c r="I51" i="7" s="1"/>
  <c r="AA51" i="7" s="1"/>
  <c r="AI237" i="6" a="1"/>
  <c r="H51" i="7" s="1"/>
  <c r="Z51" i="7" s="1"/>
  <c r="AH237" i="6" a="1"/>
  <c r="G51" i="7" s="1"/>
  <c r="Y51" i="7" s="1"/>
  <c r="AG237" i="6" a="1"/>
  <c r="F51" i="7" s="1"/>
  <c r="X51" i="7" s="1"/>
  <c r="AF237" i="6" a="1"/>
  <c r="E51" i="7" s="1"/>
  <c r="W51" i="7" s="1"/>
  <c r="AE237" i="6" a="1"/>
  <c r="D51" i="7" s="1"/>
  <c r="V51" i="7" s="1"/>
  <c r="J236" i="6"/>
  <c r="AK234" i="6" a="1"/>
  <c r="J67" i="7" s="1"/>
  <c r="AB67" i="7" s="1"/>
  <c r="AJ234" i="6" a="1"/>
  <c r="I67" i="7" s="1"/>
  <c r="AA67" i="7" s="1"/>
  <c r="AI234" i="6" a="1"/>
  <c r="H67" i="7" s="1"/>
  <c r="Z67" i="7" s="1"/>
  <c r="AH234" i="6" a="1"/>
  <c r="G67" i="7" s="1"/>
  <c r="Y67" i="7" s="1"/>
  <c r="AG234" i="6" a="1"/>
  <c r="F67" i="7" s="1"/>
  <c r="X67" i="7" s="1"/>
  <c r="AF234" i="6" a="1"/>
  <c r="E67" i="7" s="1"/>
  <c r="W67" i="7" s="1"/>
  <c r="AE234" i="6" a="1"/>
  <c r="D67" i="7" s="1"/>
  <c r="V67" i="7" s="1"/>
  <c r="AK233" i="6" a="1"/>
  <c r="J66" i="7" s="1"/>
  <c r="AB66" i="7" s="1"/>
  <c r="AJ233" i="6" a="1"/>
  <c r="I66" i="7" s="1"/>
  <c r="AA66" i="7" s="1"/>
  <c r="AI233" i="6" a="1"/>
  <c r="H66" i="7" s="1"/>
  <c r="Z66" i="7" s="1"/>
  <c r="AH233" i="6" a="1"/>
  <c r="G66" i="7" s="1"/>
  <c r="Y66" i="7" s="1"/>
  <c r="AG233" i="6" a="1"/>
  <c r="F66" i="7" s="1"/>
  <c r="X66" i="7" s="1"/>
  <c r="AF233" i="6" a="1"/>
  <c r="E66" i="7" s="1"/>
  <c r="W66" i="7" s="1"/>
  <c r="AE233" i="6" a="1"/>
  <c r="D66" i="7" s="1"/>
  <c r="V66" i="7" s="1"/>
  <c r="AK232" i="6" a="1"/>
  <c r="J65" i="7" s="1"/>
  <c r="AB65" i="7" s="1"/>
  <c r="AJ232" i="6" a="1"/>
  <c r="I65" i="7" s="1"/>
  <c r="AA65" i="7" s="1"/>
  <c r="AI232" i="6" a="1"/>
  <c r="H65" i="7" s="1"/>
  <c r="Z65" i="7" s="1"/>
  <c r="AH232" i="6" a="1"/>
  <c r="G65" i="7" s="1"/>
  <c r="Y65" i="7" s="1"/>
  <c r="AG232" i="6" a="1"/>
  <c r="F65" i="7" s="1"/>
  <c r="X65" i="7" s="1"/>
  <c r="AF232" i="6" a="1"/>
  <c r="E65" i="7" s="1"/>
  <c r="W65" i="7" s="1"/>
  <c r="AE232" i="6" a="1"/>
  <c r="D65" i="7" s="1"/>
  <c r="V65" i="7" s="1"/>
  <c r="AK231" i="6" a="1"/>
  <c r="J64" i="7" s="1"/>
  <c r="AB64" i="7" s="1"/>
  <c r="AJ231" i="6" a="1"/>
  <c r="I64" i="7" s="1"/>
  <c r="AA64" i="7" s="1"/>
  <c r="AI231" i="6" a="1"/>
  <c r="H64" i="7" s="1"/>
  <c r="Z64" i="7" s="1"/>
  <c r="AH231" i="6" a="1"/>
  <c r="G64" i="7" s="1"/>
  <c r="Y64" i="7" s="1"/>
  <c r="AG231" i="6" a="1"/>
  <c r="F64" i="7" s="1"/>
  <c r="X64" i="7" s="1"/>
  <c r="AF231" i="6" a="1"/>
  <c r="E64" i="7" s="1"/>
  <c r="W64" i="7" s="1"/>
  <c r="AE231" i="6" a="1"/>
  <c r="D64" i="7" s="1"/>
  <c r="V64" i="7" s="1"/>
  <c r="AK230" i="6" a="1"/>
  <c r="J63" i="7" s="1"/>
  <c r="AB63" i="7" s="1"/>
  <c r="AJ230" i="6" a="1"/>
  <c r="I63" i="7" s="1"/>
  <c r="AA63" i="7" s="1"/>
  <c r="AI230" i="6" a="1"/>
  <c r="H63" i="7" s="1"/>
  <c r="Z63" i="7" s="1"/>
  <c r="AH230" i="6" a="1"/>
  <c r="G63" i="7" s="1"/>
  <c r="Y63" i="7" s="1"/>
  <c r="AG230" i="6" a="1"/>
  <c r="F63" i="7" s="1"/>
  <c r="X63" i="7" s="1"/>
  <c r="AF230" i="6" a="1"/>
  <c r="E63" i="7" s="1"/>
  <c r="W63" i="7" s="1"/>
  <c r="AE230" i="6" a="1"/>
  <c r="D63" i="7" s="1"/>
  <c r="V63" i="7" s="1"/>
  <c r="AK229" i="6" a="1"/>
  <c r="J62" i="7" s="1"/>
  <c r="AB62" i="7" s="1"/>
  <c r="AJ229" i="6" a="1"/>
  <c r="I62" i="7" s="1"/>
  <c r="AA62" i="7" s="1"/>
  <c r="AI229" i="6" a="1"/>
  <c r="H62" i="7" s="1"/>
  <c r="Z62" i="7" s="1"/>
  <c r="AH229" i="6" a="1"/>
  <c r="G62" i="7" s="1"/>
  <c r="Y62" i="7" s="1"/>
  <c r="AG229" i="6" a="1"/>
  <c r="F62" i="7" s="1"/>
  <c r="X62" i="7" s="1"/>
  <c r="AF229" i="6" a="1"/>
  <c r="E62" i="7" s="1"/>
  <c r="W62" i="7" s="1"/>
  <c r="AE229" i="6" a="1"/>
  <c r="D62" i="7" s="1"/>
  <c r="V62" i="7" s="1"/>
  <c r="AK228" i="6" a="1"/>
  <c r="J61" i="7" s="1"/>
  <c r="AB61" i="7" s="1"/>
  <c r="AJ228" i="6" a="1"/>
  <c r="I61" i="7" s="1"/>
  <c r="AA61" i="7" s="1"/>
  <c r="AI228" i="6" a="1"/>
  <c r="H61" i="7" s="1"/>
  <c r="Z61" i="7" s="1"/>
  <c r="AH228" i="6" a="1"/>
  <c r="G61" i="7" s="1"/>
  <c r="Y61" i="7" s="1"/>
  <c r="AG228" i="6" a="1"/>
  <c r="F61" i="7" s="1"/>
  <c r="X61" i="7" s="1"/>
  <c r="AF228" i="6" a="1"/>
  <c r="E61" i="7" s="1"/>
  <c r="W61" i="7" s="1"/>
  <c r="AE228" i="6" a="1"/>
  <c r="D61" i="7" s="1"/>
  <c r="V61" i="7" s="1"/>
  <c r="AK227" i="6" a="1"/>
  <c r="J60" i="7" s="1"/>
  <c r="AB60" i="7" s="1"/>
  <c r="AJ227" i="6" a="1"/>
  <c r="I60" i="7" s="1"/>
  <c r="AA60" i="7" s="1"/>
  <c r="AI227" i="6" a="1"/>
  <c r="H60" i="7" s="1"/>
  <c r="Z60" i="7" s="1"/>
  <c r="AH227" i="6" a="1"/>
  <c r="G60" i="7" s="1"/>
  <c r="Y60" i="7" s="1"/>
  <c r="AG227" i="6" a="1"/>
  <c r="F60" i="7" s="1"/>
  <c r="X60" i="7" s="1"/>
  <c r="AF227" i="6" a="1"/>
  <c r="E60" i="7" s="1"/>
  <c r="W60" i="7" s="1"/>
  <c r="AE227" i="6" a="1"/>
  <c r="D60" i="7" s="1"/>
  <c r="V60" i="7" s="1"/>
  <c r="J226" i="6"/>
  <c r="AK223" i="6" a="1"/>
  <c r="R26" i="7" s="1"/>
  <c r="AJ26" i="7" s="1"/>
  <c r="BA26" i="7" s="1"/>
  <c r="AJ223" i="6" a="1"/>
  <c r="Q26" i="7" s="1"/>
  <c r="AI26" i="7" s="1"/>
  <c r="AZ26" i="7" s="1"/>
  <c r="AI223" i="6" a="1"/>
  <c r="P26" i="7" s="1"/>
  <c r="AH26" i="7" s="1"/>
  <c r="AY26" i="7" s="1"/>
  <c r="AH223" i="6" a="1"/>
  <c r="O26" i="7" s="1"/>
  <c r="AG26" i="7" s="1"/>
  <c r="AX26" i="7" s="1"/>
  <c r="AG223" i="6" a="1"/>
  <c r="N26" i="7" s="1"/>
  <c r="AF26" i="7" s="1"/>
  <c r="AW26" i="7" s="1"/>
  <c r="AF223" i="6" a="1"/>
  <c r="M26" i="7" s="1"/>
  <c r="AE26" i="7" s="1"/>
  <c r="AV26" i="7" s="1"/>
  <c r="AE223" i="6" a="1"/>
  <c r="L26" i="7" s="1"/>
  <c r="AD26" i="7" s="1"/>
  <c r="AU26" i="7" s="1"/>
  <c r="AK222" i="6" a="1"/>
  <c r="R25" i="7" s="1"/>
  <c r="AJ25" i="7" s="1"/>
  <c r="BA25" i="7" s="1"/>
  <c r="AJ222" i="6" a="1"/>
  <c r="Q25" i="7" s="1"/>
  <c r="AI25" i="7" s="1"/>
  <c r="AZ25" i="7" s="1"/>
  <c r="AI222" i="6" a="1"/>
  <c r="P25" i="7" s="1"/>
  <c r="AH25" i="7" s="1"/>
  <c r="AY25" i="7" s="1"/>
  <c r="AH222" i="6" a="1"/>
  <c r="O25" i="7" s="1"/>
  <c r="AG25" i="7" s="1"/>
  <c r="AX25" i="7" s="1"/>
  <c r="AG222" i="6" a="1"/>
  <c r="N25" i="7" s="1"/>
  <c r="AF25" i="7" s="1"/>
  <c r="AW25" i="7" s="1"/>
  <c r="AF222" i="6" a="1"/>
  <c r="M25" i="7" s="1"/>
  <c r="AE25" i="7" s="1"/>
  <c r="AV25" i="7" s="1"/>
  <c r="AE222" i="6" a="1"/>
  <c r="L25" i="7" s="1"/>
  <c r="AD25" i="7" s="1"/>
  <c r="AU25" i="7" s="1"/>
  <c r="AK221" i="6" a="1"/>
  <c r="R24" i="7" s="1"/>
  <c r="AJ24" i="7" s="1"/>
  <c r="BA24" i="7" s="1"/>
  <c r="AJ221" i="6" a="1"/>
  <c r="Q24" i="7" s="1"/>
  <c r="AI24" i="7" s="1"/>
  <c r="AZ24" i="7" s="1"/>
  <c r="AI221" i="6" a="1"/>
  <c r="P24" i="7" s="1"/>
  <c r="AH24" i="7" s="1"/>
  <c r="AY24" i="7" s="1"/>
  <c r="AH221" i="6" a="1"/>
  <c r="O24" i="7" s="1"/>
  <c r="AG24" i="7" s="1"/>
  <c r="AX24" i="7" s="1"/>
  <c r="AG221" i="6" a="1"/>
  <c r="N24" i="7" s="1"/>
  <c r="AF24" i="7" s="1"/>
  <c r="AW24" i="7" s="1"/>
  <c r="AF221" i="6" a="1"/>
  <c r="M24" i="7" s="1"/>
  <c r="AE24" i="7" s="1"/>
  <c r="AV24" i="7" s="1"/>
  <c r="AE221" i="6" a="1"/>
  <c r="L24" i="7" s="1"/>
  <c r="AD24" i="7" s="1"/>
  <c r="AU24" i="7" s="1"/>
  <c r="AK220" i="6" a="1"/>
  <c r="R23" i="7" s="1"/>
  <c r="AJ23" i="7" s="1"/>
  <c r="BA23" i="7" s="1"/>
  <c r="AJ220" i="6" a="1"/>
  <c r="Q23" i="7" s="1"/>
  <c r="AI23" i="7" s="1"/>
  <c r="AZ23" i="7" s="1"/>
  <c r="AI220" i="6" a="1"/>
  <c r="P23" i="7" s="1"/>
  <c r="AH23" i="7" s="1"/>
  <c r="AY23" i="7" s="1"/>
  <c r="AH220" i="6" a="1"/>
  <c r="O23" i="7" s="1"/>
  <c r="AG23" i="7" s="1"/>
  <c r="AX23" i="7" s="1"/>
  <c r="AG220" i="6" a="1"/>
  <c r="N23" i="7" s="1"/>
  <c r="AF23" i="7" s="1"/>
  <c r="AW23" i="7" s="1"/>
  <c r="AF220" i="6" a="1"/>
  <c r="M23" i="7" s="1"/>
  <c r="AE23" i="7" s="1"/>
  <c r="AV23" i="7" s="1"/>
  <c r="AE220" i="6" a="1"/>
  <c r="L23" i="7" s="1"/>
  <c r="AD23" i="7" s="1"/>
  <c r="AU23" i="7" s="1"/>
  <c r="AK219" i="6" a="1"/>
  <c r="R22" i="7" s="1"/>
  <c r="AJ22" i="7" s="1"/>
  <c r="BA22" i="7" s="1"/>
  <c r="AJ219" i="6" a="1"/>
  <c r="Q22" i="7" s="1"/>
  <c r="AI22" i="7" s="1"/>
  <c r="AZ22" i="7" s="1"/>
  <c r="AI219" i="6" a="1"/>
  <c r="P22" i="7" s="1"/>
  <c r="AH22" i="7" s="1"/>
  <c r="AY22" i="7" s="1"/>
  <c r="AH219" i="6" a="1"/>
  <c r="O22" i="7" s="1"/>
  <c r="AG22" i="7" s="1"/>
  <c r="AX22" i="7" s="1"/>
  <c r="AG219" i="6" a="1"/>
  <c r="N22" i="7" s="1"/>
  <c r="AF22" i="7" s="1"/>
  <c r="AW22" i="7" s="1"/>
  <c r="AF219" i="6" a="1"/>
  <c r="M22" i="7" s="1"/>
  <c r="AE22" i="7" s="1"/>
  <c r="AV22" i="7" s="1"/>
  <c r="AE219" i="6" a="1"/>
  <c r="L22" i="7" s="1"/>
  <c r="AD22" i="7" s="1"/>
  <c r="AU22" i="7" s="1"/>
  <c r="AK218" i="6" a="1"/>
  <c r="R21" i="7" s="1"/>
  <c r="AJ21" i="7" s="1"/>
  <c r="BA21" i="7" s="1"/>
  <c r="AJ218" i="6" a="1"/>
  <c r="Q21" i="7" s="1"/>
  <c r="AI21" i="7" s="1"/>
  <c r="AZ21" i="7" s="1"/>
  <c r="AI218" i="6" a="1"/>
  <c r="P21" i="7" s="1"/>
  <c r="AH21" i="7" s="1"/>
  <c r="AY21" i="7" s="1"/>
  <c r="AH218" i="6" a="1"/>
  <c r="O21" i="7" s="1"/>
  <c r="AG21" i="7" s="1"/>
  <c r="AX21" i="7" s="1"/>
  <c r="AG218" i="6" a="1"/>
  <c r="N21" i="7" s="1"/>
  <c r="AF21" i="7" s="1"/>
  <c r="AW21" i="7" s="1"/>
  <c r="AF218" i="6" a="1"/>
  <c r="M21" i="7" s="1"/>
  <c r="AE21" i="7" s="1"/>
  <c r="AV21" i="7" s="1"/>
  <c r="AE218" i="6" a="1"/>
  <c r="L21" i="7" s="1"/>
  <c r="AD21" i="7" s="1"/>
  <c r="AU21" i="7" s="1"/>
  <c r="AK217" i="6" a="1"/>
  <c r="R20" i="7" s="1"/>
  <c r="AJ20" i="7" s="1"/>
  <c r="BA20" i="7" s="1"/>
  <c r="AJ217" i="6" a="1"/>
  <c r="Q20" i="7" s="1"/>
  <c r="AI20" i="7" s="1"/>
  <c r="AZ20" i="7" s="1"/>
  <c r="AI217" i="6" a="1"/>
  <c r="P20" i="7" s="1"/>
  <c r="AH20" i="7" s="1"/>
  <c r="AY20" i="7" s="1"/>
  <c r="AH217" i="6" a="1"/>
  <c r="O20" i="7" s="1"/>
  <c r="AG20" i="7" s="1"/>
  <c r="AX20" i="7" s="1"/>
  <c r="AG217" i="6" a="1"/>
  <c r="N20" i="7" s="1"/>
  <c r="AF20" i="7" s="1"/>
  <c r="AW20" i="7" s="1"/>
  <c r="AF217" i="6" a="1"/>
  <c r="M20" i="7" s="1"/>
  <c r="AE20" i="7" s="1"/>
  <c r="AV20" i="7" s="1"/>
  <c r="AE217" i="6" a="1"/>
  <c r="L20" i="7" s="1"/>
  <c r="AD20" i="7" s="1"/>
  <c r="AU20" i="7" s="1"/>
  <c r="AK216" i="6" a="1"/>
  <c r="R19" i="7" s="1"/>
  <c r="AJ19" i="7" s="1"/>
  <c r="BA19" i="7" s="1"/>
  <c r="AJ216" i="6" a="1"/>
  <c r="Q19" i="7" s="1"/>
  <c r="AI19" i="7" s="1"/>
  <c r="AZ19" i="7" s="1"/>
  <c r="AI216" i="6" a="1"/>
  <c r="P19" i="7" s="1"/>
  <c r="AH19" i="7" s="1"/>
  <c r="AY19" i="7" s="1"/>
  <c r="AH216" i="6" a="1"/>
  <c r="O19" i="7" s="1"/>
  <c r="AG19" i="7" s="1"/>
  <c r="AX19" i="7" s="1"/>
  <c r="AG216" i="6" a="1"/>
  <c r="N19" i="7" s="1"/>
  <c r="AF19" i="7" s="1"/>
  <c r="AW19" i="7" s="1"/>
  <c r="AF216" i="6" a="1"/>
  <c r="M19" i="7" s="1"/>
  <c r="AE19" i="7" s="1"/>
  <c r="AV19" i="7" s="1"/>
  <c r="AE216" i="6" a="1"/>
  <c r="L19" i="7" s="1"/>
  <c r="AD19" i="7" s="1"/>
  <c r="AU19" i="7" s="1"/>
  <c r="AK215" i="6" a="1"/>
  <c r="R18" i="7" s="1"/>
  <c r="AJ18" i="7" s="1"/>
  <c r="BA18" i="7" s="1"/>
  <c r="AJ215" i="6" a="1"/>
  <c r="Q18" i="7" s="1"/>
  <c r="AI18" i="7" s="1"/>
  <c r="AZ18" i="7" s="1"/>
  <c r="AI215" i="6" a="1"/>
  <c r="P18" i="7" s="1"/>
  <c r="AH18" i="7" s="1"/>
  <c r="AY18" i="7" s="1"/>
  <c r="AH215" i="6" a="1"/>
  <c r="O18" i="7" s="1"/>
  <c r="AG18" i="7" s="1"/>
  <c r="AX18" i="7" s="1"/>
  <c r="AG215" i="6" a="1"/>
  <c r="N18" i="7" s="1"/>
  <c r="AF18" i="7" s="1"/>
  <c r="AW18" i="7" s="1"/>
  <c r="AF215" i="6" a="1"/>
  <c r="M18" i="7" s="1"/>
  <c r="AE18" i="7" s="1"/>
  <c r="AV18" i="7" s="1"/>
  <c r="AE215" i="6" a="1"/>
  <c r="L18" i="7" s="1"/>
  <c r="AD18" i="7" s="1"/>
  <c r="AU18" i="7" s="1"/>
  <c r="AK214" i="6" a="1"/>
  <c r="R17" i="7" s="1"/>
  <c r="AJ17" i="7" s="1"/>
  <c r="BA17" i="7" s="1"/>
  <c r="AJ214" i="6" a="1"/>
  <c r="Q17" i="7" s="1"/>
  <c r="AI17" i="7" s="1"/>
  <c r="AZ17" i="7" s="1"/>
  <c r="AI214" i="6" a="1"/>
  <c r="P17" i="7" s="1"/>
  <c r="AH17" i="7" s="1"/>
  <c r="AY17" i="7" s="1"/>
  <c r="AH214" i="6" a="1"/>
  <c r="O17" i="7" s="1"/>
  <c r="AG17" i="7" s="1"/>
  <c r="AX17" i="7" s="1"/>
  <c r="AG214" i="6" a="1"/>
  <c r="N17" i="7" s="1"/>
  <c r="AF17" i="7" s="1"/>
  <c r="AW17" i="7" s="1"/>
  <c r="AF214" i="6" a="1"/>
  <c r="M17" i="7" s="1"/>
  <c r="AE17" i="7" s="1"/>
  <c r="AV17" i="7" s="1"/>
  <c r="AE214" i="6" a="1"/>
  <c r="L17" i="7" s="1"/>
  <c r="AD17" i="7" s="1"/>
  <c r="AU17" i="7" s="1"/>
  <c r="AL213" i="6"/>
  <c r="AK213" i="6" a="1"/>
  <c r="R16" i="7" s="1"/>
  <c r="AJ16" i="7" s="1"/>
  <c r="BA16" i="7" s="1"/>
  <c r="AJ213" i="6" a="1"/>
  <c r="Q16" i="7" s="1"/>
  <c r="AI16" i="7" s="1"/>
  <c r="AZ16" i="7" s="1"/>
  <c r="AI213" i="6" a="1"/>
  <c r="P16" i="7" s="1"/>
  <c r="AH16" i="7" s="1"/>
  <c r="AY16" i="7" s="1"/>
  <c r="AH213" i="6" a="1"/>
  <c r="O16" i="7" s="1"/>
  <c r="AG16" i="7" s="1"/>
  <c r="AX16" i="7" s="1"/>
  <c r="AG213" i="6" a="1"/>
  <c r="N16" i="7" s="1"/>
  <c r="AF16" i="7" s="1"/>
  <c r="AW16" i="7" s="1"/>
  <c r="AF213" i="6" a="1"/>
  <c r="M16" i="7" s="1"/>
  <c r="AE16" i="7" s="1"/>
  <c r="AV16" i="7" s="1"/>
  <c r="AE213" i="6" a="1"/>
  <c r="L16" i="7" s="1"/>
  <c r="AD16" i="7" s="1"/>
  <c r="AU16" i="7" s="1"/>
  <c r="AL212" i="6"/>
  <c r="AK212" i="6" a="1"/>
  <c r="R15" i="7" s="1"/>
  <c r="AJ15" i="7" s="1"/>
  <c r="BA15" i="7" s="1"/>
  <c r="AJ212" i="6" a="1"/>
  <c r="Q15" i="7" s="1"/>
  <c r="AI15" i="7" s="1"/>
  <c r="AZ15" i="7" s="1"/>
  <c r="AI212" i="6" a="1"/>
  <c r="P15" i="7" s="1"/>
  <c r="AH15" i="7" s="1"/>
  <c r="AY15" i="7" s="1"/>
  <c r="AH212" i="6" a="1"/>
  <c r="O15" i="7" s="1"/>
  <c r="AG15" i="7" s="1"/>
  <c r="AX15" i="7" s="1"/>
  <c r="AG212" i="6" a="1"/>
  <c r="N15" i="7" s="1"/>
  <c r="AF15" i="7" s="1"/>
  <c r="AW15" i="7" s="1"/>
  <c r="AF212" i="6" a="1"/>
  <c r="M15" i="7" s="1"/>
  <c r="AE15" i="7" s="1"/>
  <c r="AV15" i="7" s="1"/>
  <c r="AE212" i="6" a="1"/>
  <c r="L15" i="7" s="1"/>
  <c r="AD15" i="7" s="1"/>
  <c r="AU15" i="7" s="1"/>
  <c r="AL211" i="6"/>
  <c r="AK211" i="6" a="1"/>
  <c r="R14" i="7" s="1"/>
  <c r="AJ14" i="7" s="1"/>
  <c r="BA14" i="7" s="1"/>
  <c r="AJ211" i="6" a="1"/>
  <c r="Q14" i="7" s="1"/>
  <c r="AI14" i="7" s="1"/>
  <c r="AZ14" i="7" s="1"/>
  <c r="BB8" i="7" s="1"/>
  <c r="BB9" i="7" s="1"/>
  <c r="BB10" i="7" s="1"/>
  <c r="BB11" i="7" s="1"/>
  <c r="BB12" i="7" s="1"/>
  <c r="BB13" i="7" s="1"/>
  <c r="BB14" i="7" s="1"/>
  <c r="BB15" i="7" s="1"/>
  <c r="BB16" i="7" s="1"/>
  <c r="BB17" i="7" s="1"/>
  <c r="BB18" i="7" s="1"/>
  <c r="BB19" i="7" s="1"/>
  <c r="BB20" i="7" s="1"/>
  <c r="BB21" i="7" s="1"/>
  <c r="BB22" i="7" s="1"/>
  <c r="BB23" i="7" s="1"/>
  <c r="BB24" i="7" s="1"/>
  <c r="BB25" i="7" s="1"/>
  <c r="BB26" i="7" s="1"/>
  <c r="AI211" i="6" a="1"/>
  <c r="P14" i="7" s="1"/>
  <c r="AH14" i="7" s="1"/>
  <c r="AY14" i="7" s="1"/>
  <c r="AH211" i="6" a="1"/>
  <c r="O14" i="7" s="1"/>
  <c r="AG14" i="7" s="1"/>
  <c r="AX14" i="7" s="1"/>
  <c r="AG211" i="6" a="1"/>
  <c r="N14" i="7" s="1"/>
  <c r="AF14" i="7" s="1"/>
  <c r="AW14" i="7" s="1"/>
  <c r="AF211" i="6" a="1"/>
  <c r="M14" i="7" s="1"/>
  <c r="AE14" i="7" s="1"/>
  <c r="AV14" i="7" s="1"/>
  <c r="AE211" i="6" a="1"/>
  <c r="L14" i="7" s="1"/>
  <c r="AD14" i="7" s="1"/>
  <c r="AU14" i="7" s="1"/>
  <c r="AL210" i="6"/>
  <c r="AK210" i="6" a="1"/>
  <c r="R13" i="7" s="1"/>
  <c r="AJ13" i="7" s="1"/>
  <c r="BA13" i="7" s="1"/>
  <c r="AJ210" i="6" a="1"/>
  <c r="Q13" i="7" s="1"/>
  <c r="AI13" i="7" s="1"/>
  <c r="AZ13" i="7" s="1"/>
  <c r="AI210" i="6" a="1"/>
  <c r="P13" i="7" s="1"/>
  <c r="AH13" i="7" s="1"/>
  <c r="AY13" i="7" s="1"/>
  <c r="AH210" i="6" a="1"/>
  <c r="O13" i="7" s="1"/>
  <c r="AG13" i="7" s="1"/>
  <c r="AX13" i="7" s="1"/>
  <c r="AG210" i="6" a="1"/>
  <c r="N13" i="7" s="1"/>
  <c r="AF13" i="7" s="1"/>
  <c r="AW13" i="7" s="1"/>
  <c r="AF210" i="6" a="1"/>
  <c r="M13" i="7" s="1"/>
  <c r="AE13" i="7" s="1"/>
  <c r="AV13" i="7" s="1"/>
  <c r="AE210" i="6" a="1"/>
  <c r="L13" i="7" s="1"/>
  <c r="AD13" i="7" s="1"/>
  <c r="AU13" i="7" s="1"/>
  <c r="AL209" i="6"/>
  <c r="AK209" i="6" a="1"/>
  <c r="R12" i="7" s="1"/>
  <c r="AJ12" i="7" s="1"/>
  <c r="BA12" i="7" s="1"/>
  <c r="AJ209" i="6" a="1"/>
  <c r="Q12" i="7" s="1"/>
  <c r="AI12" i="7" s="1"/>
  <c r="AZ12" i="7" s="1"/>
  <c r="AI209" i="6" a="1"/>
  <c r="P12" i="7" s="1"/>
  <c r="AH12" i="7" s="1"/>
  <c r="AY12" i="7" s="1"/>
  <c r="AH209" i="6" a="1"/>
  <c r="O12" i="7" s="1"/>
  <c r="AG12" i="7" s="1"/>
  <c r="AX12" i="7" s="1"/>
  <c r="AG209" i="6" a="1"/>
  <c r="N12" i="7" s="1"/>
  <c r="AF12" i="7" s="1"/>
  <c r="AW12" i="7" s="1"/>
  <c r="AF209" i="6" a="1"/>
  <c r="M12" i="7" s="1"/>
  <c r="AE12" i="7" s="1"/>
  <c r="AV12" i="7" s="1"/>
  <c r="AE209" i="6" a="1"/>
  <c r="L12" i="7" s="1"/>
  <c r="AD12" i="7" s="1"/>
  <c r="AU12" i="7" s="1"/>
  <c r="AL208" i="6"/>
  <c r="AK208" i="6" a="1"/>
  <c r="R11" i="7" s="1"/>
  <c r="AJ11" i="7" s="1"/>
  <c r="BA11" i="7" s="1"/>
  <c r="AJ208" i="6" a="1"/>
  <c r="Q11" i="7" s="1"/>
  <c r="AI11" i="7" s="1"/>
  <c r="AZ11" i="7" s="1"/>
  <c r="AI208" i="6" a="1"/>
  <c r="P11" i="7" s="1"/>
  <c r="AH11" i="7" s="1"/>
  <c r="AY11" i="7" s="1"/>
  <c r="AH208" i="6" a="1"/>
  <c r="O11" i="7" s="1"/>
  <c r="AG11" i="7" s="1"/>
  <c r="AX11" i="7" s="1"/>
  <c r="AG208" i="6" a="1"/>
  <c r="N11" i="7" s="1"/>
  <c r="AF11" i="7" s="1"/>
  <c r="AW11" i="7" s="1"/>
  <c r="AF208" i="6" a="1"/>
  <c r="M11" i="7" s="1"/>
  <c r="AE11" i="7" s="1"/>
  <c r="AV11" i="7" s="1"/>
  <c r="AE208" i="6" a="1"/>
  <c r="L11" i="7" s="1"/>
  <c r="AD11" i="7" s="1"/>
  <c r="AU11" i="7" s="1"/>
  <c r="AL207" i="6"/>
  <c r="AK207" i="6" a="1"/>
  <c r="R10" i="7" s="1"/>
  <c r="AJ10" i="7" s="1"/>
  <c r="BA10" i="7" s="1"/>
  <c r="AJ207" i="6" a="1"/>
  <c r="Q10" i="7" s="1"/>
  <c r="AI10" i="7" s="1"/>
  <c r="AZ10" i="7" s="1"/>
  <c r="AI207" i="6" a="1"/>
  <c r="P10" i="7" s="1"/>
  <c r="AH10" i="7" s="1"/>
  <c r="AY10" i="7" s="1"/>
  <c r="AH207" i="6" a="1"/>
  <c r="O10" i="7" s="1"/>
  <c r="AG10" i="7" s="1"/>
  <c r="AX10" i="7" s="1"/>
  <c r="AG207" i="6" a="1"/>
  <c r="N10" i="7" s="1"/>
  <c r="AF10" i="7" s="1"/>
  <c r="AW10" i="7" s="1"/>
  <c r="AF207" i="6" a="1"/>
  <c r="M10" i="7" s="1"/>
  <c r="AE10" i="7" s="1"/>
  <c r="AV10" i="7" s="1"/>
  <c r="AE207" i="6" a="1"/>
  <c r="L10" i="7" s="1"/>
  <c r="AD10" i="7" s="1"/>
  <c r="AU10" i="7" s="1"/>
  <c r="AL206" i="6"/>
  <c r="AK206" i="6" a="1"/>
  <c r="R9" i="7" s="1"/>
  <c r="AJ9" i="7" s="1"/>
  <c r="BA9" i="7" s="1"/>
  <c r="AJ206" i="6" a="1"/>
  <c r="Q9" i="7" s="1"/>
  <c r="AI9" i="7" s="1"/>
  <c r="AZ9" i="7" s="1"/>
  <c r="AI206" i="6" a="1"/>
  <c r="P9" i="7" s="1"/>
  <c r="AH9" i="7" s="1"/>
  <c r="AY9" i="7" s="1"/>
  <c r="AH206" i="6" a="1"/>
  <c r="O9" i="7" s="1"/>
  <c r="AG9" i="7" s="1"/>
  <c r="AX9" i="7" s="1"/>
  <c r="AG206" i="6" a="1"/>
  <c r="N9" i="7" s="1"/>
  <c r="AF9" i="7" s="1"/>
  <c r="AW9" i="7" s="1"/>
  <c r="AF206" i="6" a="1"/>
  <c r="M9" i="7" s="1"/>
  <c r="AE9" i="7" s="1"/>
  <c r="AV9" i="7" s="1"/>
  <c r="AE206" i="6" a="1"/>
  <c r="L9" i="7" s="1"/>
  <c r="AD9" i="7" s="1"/>
  <c r="AU9" i="7" s="1"/>
  <c r="AL205" i="6"/>
  <c r="AK205" i="6" a="1"/>
  <c r="R8" i="7" s="1"/>
  <c r="AJ8" i="7" s="1"/>
  <c r="BA8" i="7" s="1"/>
  <c r="AJ205" i="6" a="1"/>
  <c r="Q8" i="7" s="1"/>
  <c r="AI8" i="7" s="1"/>
  <c r="AZ8" i="7" s="1"/>
  <c r="AI205" i="6" a="1"/>
  <c r="P8" i="7" s="1"/>
  <c r="AH8" i="7" s="1"/>
  <c r="AY8" i="7" s="1"/>
  <c r="AH205" i="6" a="1"/>
  <c r="O8" i="7" s="1"/>
  <c r="AG8" i="7" s="1"/>
  <c r="AX8" i="7" s="1"/>
  <c r="AG205" i="6" a="1"/>
  <c r="N8" i="7" s="1"/>
  <c r="AF8" i="7" s="1"/>
  <c r="AW8" i="7" s="1"/>
  <c r="AF205" i="6" a="1"/>
  <c r="M8" i="7" s="1"/>
  <c r="AE8" i="7" s="1"/>
  <c r="AV8" i="7" s="1"/>
  <c r="AE205" i="6" a="1"/>
  <c r="L8" i="7" s="1"/>
  <c r="AD8" i="7" s="1"/>
  <c r="AU8" i="7" s="1"/>
  <c r="J203" i="6"/>
  <c r="AK201" i="6" a="1"/>
  <c r="R46" i="7" s="1"/>
  <c r="AJ46" i="7" s="1"/>
  <c r="BA46" i="7" s="1"/>
  <c r="AJ201" i="6" a="1"/>
  <c r="Q46" i="7" s="1"/>
  <c r="AI46" i="7" s="1"/>
  <c r="AZ46" i="7" s="1"/>
  <c r="AI201" i="6" a="1"/>
  <c r="P46" i="7" s="1"/>
  <c r="AH46" i="7" s="1"/>
  <c r="AY46" i="7" s="1"/>
  <c r="AH201" i="6" a="1"/>
  <c r="O46" i="7" s="1"/>
  <c r="AG46" i="7" s="1"/>
  <c r="AX46" i="7" s="1"/>
  <c r="AG201" i="6" a="1"/>
  <c r="N46" i="7" s="1"/>
  <c r="AF46" i="7" s="1"/>
  <c r="AW46" i="7" s="1"/>
  <c r="AF201" i="6" a="1"/>
  <c r="M46" i="7" s="1"/>
  <c r="AE46" i="7" s="1"/>
  <c r="AV46" i="7" s="1"/>
  <c r="AE201" i="6" a="1"/>
  <c r="L46" i="7" s="1"/>
  <c r="AD46" i="7" s="1"/>
  <c r="AU46" i="7" s="1"/>
  <c r="AK200" i="6" a="1"/>
  <c r="R45" i="7" s="1"/>
  <c r="AJ45" i="7" s="1"/>
  <c r="BA45" i="7" s="1"/>
  <c r="AJ200" i="6" a="1"/>
  <c r="Q45" i="7" s="1"/>
  <c r="AI45" i="7" s="1"/>
  <c r="AZ45" i="7" s="1"/>
  <c r="AI200" i="6" a="1"/>
  <c r="P45" i="7" s="1"/>
  <c r="AH45" i="7" s="1"/>
  <c r="AY45" i="7" s="1"/>
  <c r="AH200" i="6" a="1"/>
  <c r="O45" i="7" s="1"/>
  <c r="AG45" i="7" s="1"/>
  <c r="AX45" i="7" s="1"/>
  <c r="AG200" i="6" a="1"/>
  <c r="N45" i="7" s="1"/>
  <c r="AF45" i="7" s="1"/>
  <c r="AW45" i="7" s="1"/>
  <c r="AF200" i="6" a="1"/>
  <c r="M45" i="7" s="1"/>
  <c r="AE45" i="7" s="1"/>
  <c r="AV45" i="7" s="1"/>
  <c r="AE200" i="6" a="1"/>
  <c r="L45" i="7" s="1"/>
  <c r="AD45" i="7" s="1"/>
  <c r="AU45" i="7" s="1"/>
  <c r="AK199" i="6" a="1"/>
  <c r="R44" i="7" s="1"/>
  <c r="AJ44" i="7" s="1"/>
  <c r="BA44" i="7" s="1"/>
  <c r="AJ199" i="6" a="1"/>
  <c r="Q44" i="7" s="1"/>
  <c r="AI44" i="7" s="1"/>
  <c r="AZ44" i="7" s="1"/>
  <c r="AI199" i="6" a="1"/>
  <c r="P44" i="7" s="1"/>
  <c r="AH44" i="7" s="1"/>
  <c r="AY44" i="7" s="1"/>
  <c r="AH199" i="6" a="1"/>
  <c r="O44" i="7" s="1"/>
  <c r="AG44" i="7" s="1"/>
  <c r="AX44" i="7" s="1"/>
  <c r="AG199" i="6" a="1"/>
  <c r="N44" i="7" s="1"/>
  <c r="AF44" i="7" s="1"/>
  <c r="AW44" i="7" s="1"/>
  <c r="AF199" i="6" a="1"/>
  <c r="M44" i="7" s="1"/>
  <c r="AE44" i="7" s="1"/>
  <c r="AV44" i="7" s="1"/>
  <c r="AE199" i="6" a="1"/>
  <c r="L44" i="7" s="1"/>
  <c r="AD44" i="7" s="1"/>
  <c r="AU44" i="7" s="1"/>
  <c r="AK198" i="6" a="1"/>
  <c r="R43" i="7" s="1"/>
  <c r="AJ43" i="7" s="1"/>
  <c r="BA43" i="7" s="1"/>
  <c r="AJ198" i="6" a="1"/>
  <c r="Q43" i="7" s="1"/>
  <c r="AI43" i="7" s="1"/>
  <c r="AZ43" i="7" s="1"/>
  <c r="AI198" i="6" a="1"/>
  <c r="P43" i="7" s="1"/>
  <c r="AH43" i="7" s="1"/>
  <c r="AY43" i="7" s="1"/>
  <c r="AH198" i="6" a="1"/>
  <c r="O43" i="7" s="1"/>
  <c r="AG43" i="7" s="1"/>
  <c r="AX43" i="7" s="1"/>
  <c r="AG198" i="6" a="1"/>
  <c r="N43" i="7" s="1"/>
  <c r="AF43" i="7" s="1"/>
  <c r="AW43" i="7" s="1"/>
  <c r="AF198" i="6" a="1"/>
  <c r="M43" i="7" s="1"/>
  <c r="AE43" i="7" s="1"/>
  <c r="AV43" i="7" s="1"/>
  <c r="AE198" i="6" a="1"/>
  <c r="L43" i="7" s="1"/>
  <c r="AD43" i="7" s="1"/>
  <c r="AU43" i="7" s="1"/>
  <c r="AK197" i="6" a="1"/>
  <c r="R42" i="7" s="1"/>
  <c r="AJ42" i="7" s="1"/>
  <c r="BA42" i="7" s="1"/>
  <c r="AJ197" i="6" a="1"/>
  <c r="Q42" i="7" s="1"/>
  <c r="AI42" i="7" s="1"/>
  <c r="AZ42" i="7" s="1"/>
  <c r="AI197" i="6" a="1"/>
  <c r="P42" i="7" s="1"/>
  <c r="AH42" i="7" s="1"/>
  <c r="AY42" i="7" s="1"/>
  <c r="AH197" i="6" a="1"/>
  <c r="O42" i="7" s="1"/>
  <c r="AG42" i="7" s="1"/>
  <c r="AX42" i="7" s="1"/>
  <c r="AG197" i="6" a="1"/>
  <c r="N42" i="7" s="1"/>
  <c r="AF42" i="7" s="1"/>
  <c r="AW42" i="7" s="1"/>
  <c r="AF197" i="6" a="1"/>
  <c r="M42" i="7" s="1"/>
  <c r="AE42" i="7" s="1"/>
  <c r="AV42" i="7" s="1"/>
  <c r="AE197" i="6" a="1"/>
  <c r="L42" i="7" s="1"/>
  <c r="AD42" i="7" s="1"/>
  <c r="AU42" i="7" s="1"/>
  <c r="AK196" i="6" a="1"/>
  <c r="R41" i="7" s="1"/>
  <c r="AJ41" i="7" s="1"/>
  <c r="BA41" i="7" s="1"/>
  <c r="AJ196" i="6" a="1"/>
  <c r="Q41" i="7" s="1"/>
  <c r="AI41" i="7" s="1"/>
  <c r="AZ41" i="7" s="1"/>
  <c r="AI196" i="6" a="1"/>
  <c r="P41" i="7" s="1"/>
  <c r="AH41" i="7" s="1"/>
  <c r="AY41" i="7" s="1"/>
  <c r="AH196" i="6" a="1"/>
  <c r="O41" i="7" s="1"/>
  <c r="AG41" i="7" s="1"/>
  <c r="AX41" i="7" s="1"/>
  <c r="AG196" i="6" a="1"/>
  <c r="N41" i="7" s="1"/>
  <c r="AF41" i="7" s="1"/>
  <c r="AW41" i="7" s="1"/>
  <c r="AF196" i="6" a="1"/>
  <c r="M41" i="7" s="1"/>
  <c r="AE41" i="7" s="1"/>
  <c r="AV41" i="7" s="1"/>
  <c r="AE196" i="6" a="1"/>
  <c r="L41" i="7" s="1"/>
  <c r="AD41" i="7" s="1"/>
  <c r="AU41" i="7" s="1"/>
  <c r="AK195" i="6" a="1"/>
  <c r="R40" i="7" s="1"/>
  <c r="AJ40" i="7" s="1"/>
  <c r="BA40" i="7" s="1"/>
  <c r="AJ195" i="6" a="1"/>
  <c r="Q40" i="7" s="1"/>
  <c r="AI40" i="7" s="1"/>
  <c r="AZ40" i="7" s="1"/>
  <c r="AI195" i="6" a="1"/>
  <c r="P40" i="7" s="1"/>
  <c r="AH40" i="7" s="1"/>
  <c r="AY40" i="7" s="1"/>
  <c r="AH195" i="6" a="1"/>
  <c r="O40" i="7" s="1"/>
  <c r="AG40" i="7" s="1"/>
  <c r="AX40" i="7" s="1"/>
  <c r="AG195" i="6" a="1"/>
  <c r="N40" i="7" s="1"/>
  <c r="AF40" i="7" s="1"/>
  <c r="AW40" i="7" s="1"/>
  <c r="AF195" i="6" a="1"/>
  <c r="M40" i="7" s="1"/>
  <c r="AE40" i="7" s="1"/>
  <c r="AV40" i="7" s="1"/>
  <c r="AE195" i="6" a="1"/>
  <c r="L40" i="7" s="1"/>
  <c r="AD40" i="7" s="1"/>
  <c r="AU40" i="7" s="1"/>
  <c r="AK194" i="6" a="1"/>
  <c r="R39" i="7" s="1"/>
  <c r="AJ39" i="7" s="1"/>
  <c r="BA39" i="7" s="1"/>
  <c r="AJ194" i="6" a="1"/>
  <c r="Q39" i="7" s="1"/>
  <c r="AI39" i="7" s="1"/>
  <c r="AZ39" i="7" s="1"/>
  <c r="AI194" i="6" a="1"/>
  <c r="P39" i="7" s="1"/>
  <c r="AH39" i="7" s="1"/>
  <c r="AY39" i="7" s="1"/>
  <c r="AH194" i="6" a="1"/>
  <c r="O39" i="7" s="1"/>
  <c r="AG39" i="7" s="1"/>
  <c r="AX39" i="7" s="1"/>
  <c r="AG194" i="6" a="1"/>
  <c r="N39" i="7" s="1"/>
  <c r="AF39" i="7" s="1"/>
  <c r="AW39" i="7" s="1"/>
  <c r="AF194" i="6" a="1"/>
  <c r="M39" i="7" s="1"/>
  <c r="AE39" i="7" s="1"/>
  <c r="AV39" i="7" s="1"/>
  <c r="AE194" i="6" a="1"/>
  <c r="L39" i="7" s="1"/>
  <c r="AD39" i="7" s="1"/>
  <c r="AU39" i="7" s="1"/>
  <c r="AK193" i="6" a="1"/>
  <c r="R38" i="7" s="1"/>
  <c r="AJ38" i="7" s="1"/>
  <c r="BA38" i="7" s="1"/>
  <c r="AJ193" i="6" a="1"/>
  <c r="Q38" i="7" s="1"/>
  <c r="AI38" i="7" s="1"/>
  <c r="AZ38" i="7" s="1"/>
  <c r="AI193" i="6" a="1"/>
  <c r="P38" i="7" s="1"/>
  <c r="AH38" i="7" s="1"/>
  <c r="AY38" i="7" s="1"/>
  <c r="AH193" i="6" a="1"/>
  <c r="O38" i="7" s="1"/>
  <c r="AG38" i="7" s="1"/>
  <c r="AX38" i="7" s="1"/>
  <c r="AG193" i="6" a="1"/>
  <c r="N38" i="7" s="1"/>
  <c r="AF38" i="7" s="1"/>
  <c r="AW38" i="7" s="1"/>
  <c r="AF193" i="6" a="1"/>
  <c r="M38" i="7" s="1"/>
  <c r="AE38" i="7" s="1"/>
  <c r="AV38" i="7" s="1"/>
  <c r="AE193" i="6" a="1"/>
  <c r="L38" i="7" s="1"/>
  <c r="AD38" i="7" s="1"/>
  <c r="AU38" i="7" s="1"/>
  <c r="AK192" i="6" a="1"/>
  <c r="R37" i="7" s="1"/>
  <c r="AJ37" i="7" s="1"/>
  <c r="BA37" i="7" s="1"/>
  <c r="AJ192" i="6" a="1"/>
  <c r="Q37" i="7" s="1"/>
  <c r="AI37" i="7" s="1"/>
  <c r="AZ37" i="7" s="1"/>
  <c r="AI192" i="6" a="1"/>
  <c r="P37" i="7" s="1"/>
  <c r="AH37" i="7" s="1"/>
  <c r="AY37" i="7" s="1"/>
  <c r="AH192" i="6" a="1"/>
  <c r="O37" i="7" s="1"/>
  <c r="AG37" i="7" s="1"/>
  <c r="AX37" i="7" s="1"/>
  <c r="AG192" i="6" a="1"/>
  <c r="N37" i="7" s="1"/>
  <c r="AF37" i="7" s="1"/>
  <c r="AW37" i="7" s="1"/>
  <c r="AF192" i="6" a="1"/>
  <c r="M37" i="7" s="1"/>
  <c r="AE37" i="7" s="1"/>
  <c r="AV37" i="7" s="1"/>
  <c r="AE192" i="6" a="1"/>
  <c r="L37" i="7" s="1"/>
  <c r="AD37" i="7" s="1"/>
  <c r="AU37" i="7" s="1"/>
  <c r="AL191" i="6"/>
  <c r="AK191" i="6" a="1"/>
  <c r="R36" i="7" s="1"/>
  <c r="AJ36" i="7" s="1"/>
  <c r="BA36" i="7" s="1"/>
  <c r="AJ191" i="6" a="1"/>
  <c r="Q36" i="7" s="1"/>
  <c r="AI36" i="7" s="1"/>
  <c r="AZ36" i="7" s="1"/>
  <c r="AI191" i="6" a="1"/>
  <c r="P36" i="7" s="1"/>
  <c r="AH36" i="7" s="1"/>
  <c r="AY36" i="7" s="1"/>
  <c r="AH191" i="6" a="1"/>
  <c r="O36" i="7" s="1"/>
  <c r="AG36" i="7" s="1"/>
  <c r="AX36" i="7" s="1"/>
  <c r="AG191" i="6" a="1"/>
  <c r="N36" i="7" s="1"/>
  <c r="AF36" i="7" s="1"/>
  <c r="AW36" i="7" s="1"/>
  <c r="AF191" i="6" a="1"/>
  <c r="M36" i="7" s="1"/>
  <c r="AE36" i="7" s="1"/>
  <c r="AV36" i="7" s="1"/>
  <c r="AE191" i="6" a="1"/>
  <c r="L36" i="7" s="1"/>
  <c r="AD36" i="7" s="1"/>
  <c r="AU36" i="7" s="1"/>
  <c r="AL190" i="6"/>
  <c r="AK190" i="6" a="1"/>
  <c r="R35" i="7" s="1"/>
  <c r="AJ35" i="7" s="1"/>
  <c r="BA35" i="7" s="1"/>
  <c r="AJ190" i="6" a="1"/>
  <c r="Q35" i="7" s="1"/>
  <c r="AI35" i="7" s="1"/>
  <c r="AZ35" i="7" s="1"/>
  <c r="AI190" i="6" a="1"/>
  <c r="P35" i="7" s="1"/>
  <c r="AH35" i="7" s="1"/>
  <c r="AY35" i="7" s="1"/>
  <c r="AH190" i="6" a="1"/>
  <c r="O35" i="7" s="1"/>
  <c r="AG35" i="7" s="1"/>
  <c r="AX35" i="7" s="1"/>
  <c r="AG190" i="6" a="1"/>
  <c r="N35" i="7" s="1"/>
  <c r="AF35" i="7" s="1"/>
  <c r="AW35" i="7" s="1"/>
  <c r="AF190" i="6" a="1"/>
  <c r="M35" i="7" s="1"/>
  <c r="AE35" i="7" s="1"/>
  <c r="AV35" i="7" s="1"/>
  <c r="AE190" i="6" a="1"/>
  <c r="L35" i="7" s="1"/>
  <c r="AD35" i="7" s="1"/>
  <c r="AU35" i="7" s="1"/>
  <c r="AL189" i="6"/>
  <c r="AK189" i="6" a="1"/>
  <c r="R34" i="7" s="1"/>
  <c r="AJ34" i="7" s="1"/>
  <c r="BA34" i="7" s="1"/>
  <c r="AJ189" i="6" a="1"/>
  <c r="Q34" i="7" s="1"/>
  <c r="AI34" i="7" s="1"/>
  <c r="AZ34" i="7" s="1"/>
  <c r="BB28" i="7" s="1"/>
  <c r="BB29" i="7" s="1"/>
  <c r="BB30" i="7" s="1"/>
  <c r="BB31" i="7" s="1"/>
  <c r="BB32" i="7" s="1"/>
  <c r="BB33" i="7" s="1"/>
  <c r="BB34" i="7" s="1"/>
  <c r="BB35" i="7" s="1"/>
  <c r="BB36" i="7" s="1"/>
  <c r="BB37" i="7" s="1"/>
  <c r="BB38" i="7" s="1"/>
  <c r="BB39" i="7" s="1"/>
  <c r="BB40" i="7" s="1"/>
  <c r="BB41" i="7" s="1"/>
  <c r="BB42" i="7" s="1"/>
  <c r="BB43" i="7" s="1"/>
  <c r="BB44" i="7" s="1"/>
  <c r="BB45" i="7" s="1"/>
  <c r="BB46" i="7" s="1"/>
  <c r="AI189" i="6" a="1"/>
  <c r="P34" i="7" s="1"/>
  <c r="AH34" i="7" s="1"/>
  <c r="AY34" i="7" s="1"/>
  <c r="AH189" i="6" a="1"/>
  <c r="O34" i="7" s="1"/>
  <c r="AG34" i="7" s="1"/>
  <c r="AX34" i="7" s="1"/>
  <c r="AG189" i="6" a="1"/>
  <c r="N34" i="7" s="1"/>
  <c r="AF34" i="7" s="1"/>
  <c r="AW34" i="7" s="1"/>
  <c r="AF189" i="6" a="1"/>
  <c r="M34" i="7" s="1"/>
  <c r="AE34" i="7" s="1"/>
  <c r="AV34" i="7" s="1"/>
  <c r="AE189" i="6" a="1"/>
  <c r="L34" i="7" s="1"/>
  <c r="AD34" i="7" s="1"/>
  <c r="AU34" i="7" s="1"/>
  <c r="AL188" i="6"/>
  <c r="AK188" i="6" a="1"/>
  <c r="R33" i="7" s="1"/>
  <c r="AJ33" i="7" s="1"/>
  <c r="BA33" i="7" s="1"/>
  <c r="AJ188" i="6" a="1"/>
  <c r="Q33" i="7" s="1"/>
  <c r="AI33" i="7" s="1"/>
  <c r="AZ33" i="7" s="1"/>
  <c r="AI188" i="6" a="1"/>
  <c r="P33" i="7" s="1"/>
  <c r="AH33" i="7" s="1"/>
  <c r="AY33" i="7" s="1"/>
  <c r="AH188" i="6" a="1"/>
  <c r="O33" i="7" s="1"/>
  <c r="AG33" i="7" s="1"/>
  <c r="AX33" i="7" s="1"/>
  <c r="AG188" i="6" a="1"/>
  <c r="N33" i="7" s="1"/>
  <c r="AF33" i="7" s="1"/>
  <c r="AW33" i="7" s="1"/>
  <c r="AF188" i="6" a="1"/>
  <c r="M33" i="7" s="1"/>
  <c r="AE33" i="7" s="1"/>
  <c r="AV33" i="7" s="1"/>
  <c r="AE188" i="6" a="1"/>
  <c r="L33" i="7" s="1"/>
  <c r="AD33" i="7" s="1"/>
  <c r="AU33" i="7" s="1"/>
  <c r="AL187" i="6"/>
  <c r="AK187" i="6" a="1"/>
  <c r="R32" i="7" s="1"/>
  <c r="AJ32" i="7" s="1"/>
  <c r="BA32" i="7" s="1"/>
  <c r="AJ187" i="6" a="1"/>
  <c r="Q32" i="7" s="1"/>
  <c r="AI32" i="7" s="1"/>
  <c r="AZ32" i="7" s="1"/>
  <c r="AI187" i="6" a="1"/>
  <c r="P32" i="7" s="1"/>
  <c r="AH32" i="7" s="1"/>
  <c r="AY32" i="7" s="1"/>
  <c r="AH187" i="6" a="1"/>
  <c r="O32" i="7" s="1"/>
  <c r="AG32" i="7" s="1"/>
  <c r="AX32" i="7" s="1"/>
  <c r="AG187" i="6" a="1"/>
  <c r="N32" i="7" s="1"/>
  <c r="AF32" i="7" s="1"/>
  <c r="AW32" i="7" s="1"/>
  <c r="AF187" i="6" a="1"/>
  <c r="M32" i="7" s="1"/>
  <c r="AE32" i="7" s="1"/>
  <c r="AV32" i="7" s="1"/>
  <c r="AE187" i="6" a="1"/>
  <c r="L32" i="7" s="1"/>
  <c r="AD32" i="7" s="1"/>
  <c r="AU32" i="7" s="1"/>
  <c r="AL186" i="6"/>
  <c r="AK186" i="6" a="1"/>
  <c r="R31" i="7" s="1"/>
  <c r="AJ31" i="7" s="1"/>
  <c r="BA31" i="7" s="1"/>
  <c r="AJ186" i="6" a="1"/>
  <c r="Q31" i="7" s="1"/>
  <c r="AI31" i="7" s="1"/>
  <c r="AZ31" i="7" s="1"/>
  <c r="AI186" i="6" a="1"/>
  <c r="P31" i="7" s="1"/>
  <c r="AH31" i="7" s="1"/>
  <c r="AY31" i="7" s="1"/>
  <c r="AH186" i="6" a="1"/>
  <c r="O31" i="7" s="1"/>
  <c r="AG31" i="7" s="1"/>
  <c r="AX31" i="7" s="1"/>
  <c r="AG186" i="6" a="1"/>
  <c r="N31" i="7" s="1"/>
  <c r="AF31" i="7" s="1"/>
  <c r="AW31" i="7" s="1"/>
  <c r="AF186" i="6" a="1"/>
  <c r="M31" i="7" s="1"/>
  <c r="AE31" i="7" s="1"/>
  <c r="AV31" i="7" s="1"/>
  <c r="AE186" i="6" a="1"/>
  <c r="L31" i="7" s="1"/>
  <c r="AD31" i="7" s="1"/>
  <c r="AU31" i="7" s="1"/>
  <c r="AL185" i="6"/>
  <c r="AK185" i="6" a="1"/>
  <c r="R30" i="7" s="1"/>
  <c r="AJ30" i="7" s="1"/>
  <c r="BA30" i="7" s="1"/>
  <c r="AJ185" i="6" a="1"/>
  <c r="Q30" i="7" s="1"/>
  <c r="AI30" i="7" s="1"/>
  <c r="AZ30" i="7" s="1"/>
  <c r="AI185" i="6" a="1"/>
  <c r="P30" i="7" s="1"/>
  <c r="AH30" i="7" s="1"/>
  <c r="AY30" i="7" s="1"/>
  <c r="AH185" i="6" a="1"/>
  <c r="O30" i="7" s="1"/>
  <c r="AG30" i="7" s="1"/>
  <c r="AX30" i="7" s="1"/>
  <c r="AG185" i="6" a="1"/>
  <c r="N30" i="7" s="1"/>
  <c r="AF30" i="7" s="1"/>
  <c r="AW30" i="7" s="1"/>
  <c r="AF185" i="6" a="1"/>
  <c r="M30" i="7" s="1"/>
  <c r="AE30" i="7" s="1"/>
  <c r="AV30" i="7" s="1"/>
  <c r="AE185" i="6" a="1"/>
  <c r="L30" i="7" s="1"/>
  <c r="AD30" i="7" s="1"/>
  <c r="AU30" i="7" s="1"/>
  <c r="AL184" i="6"/>
  <c r="AK184" i="6" a="1"/>
  <c r="R29" i="7" s="1"/>
  <c r="AJ29" i="7" s="1"/>
  <c r="BA29" i="7" s="1"/>
  <c r="AJ184" i="6" a="1"/>
  <c r="Q29" i="7" s="1"/>
  <c r="AI29" i="7" s="1"/>
  <c r="AZ29" i="7" s="1"/>
  <c r="AI184" i="6" a="1"/>
  <c r="P29" i="7" s="1"/>
  <c r="AH29" i="7" s="1"/>
  <c r="AY29" i="7" s="1"/>
  <c r="AH184" i="6" a="1"/>
  <c r="O29" i="7" s="1"/>
  <c r="AG29" i="7" s="1"/>
  <c r="AX29" i="7" s="1"/>
  <c r="AG184" i="6" a="1"/>
  <c r="N29" i="7" s="1"/>
  <c r="AF29" i="7" s="1"/>
  <c r="AW29" i="7" s="1"/>
  <c r="AF184" i="6" a="1"/>
  <c r="M29" i="7" s="1"/>
  <c r="AE29" i="7" s="1"/>
  <c r="AV29" i="7" s="1"/>
  <c r="AE184" i="6" a="1"/>
  <c r="L29" i="7" s="1"/>
  <c r="AD29" i="7" s="1"/>
  <c r="AU29" i="7" s="1"/>
  <c r="AL183" i="6"/>
  <c r="AK183" i="6" a="1"/>
  <c r="R28" i="7" s="1"/>
  <c r="AJ28" i="7" s="1"/>
  <c r="BA28" i="7" s="1"/>
  <c r="AJ183" i="6" a="1"/>
  <c r="Q28" i="7" s="1"/>
  <c r="AI28" i="7" s="1"/>
  <c r="AZ28" i="7" s="1"/>
  <c r="AI183" i="6" a="1"/>
  <c r="P28" i="7" s="1"/>
  <c r="AH28" i="7" s="1"/>
  <c r="AY28" i="7" s="1"/>
  <c r="AH183" i="6" a="1"/>
  <c r="O28" i="7" s="1"/>
  <c r="AG28" i="7" s="1"/>
  <c r="AX28" i="7" s="1"/>
  <c r="AG183" i="6" a="1"/>
  <c r="N28" i="7" s="1"/>
  <c r="AF28" i="7" s="1"/>
  <c r="AW28" i="7" s="1"/>
  <c r="AF183" i="6" a="1"/>
  <c r="M28" i="7" s="1"/>
  <c r="AE28" i="7" s="1"/>
  <c r="AV28" i="7" s="1"/>
  <c r="AE183" i="6" a="1"/>
  <c r="L28" i="7" s="1"/>
  <c r="AD28" i="7" s="1"/>
  <c r="AU28" i="7" s="1"/>
  <c r="J181" i="6"/>
  <c r="AK179" i="6" a="1"/>
  <c r="J26" i="7" s="1"/>
  <c r="AB26" i="7" s="1"/>
  <c r="AS26" i="7" s="1"/>
  <c r="AJ179" i="6" a="1"/>
  <c r="I26" i="7" s="1"/>
  <c r="AA26" i="7" s="1"/>
  <c r="AR26" i="7" s="1"/>
  <c r="AI179" i="6" a="1"/>
  <c r="H26" i="7" s="1"/>
  <c r="Z26" i="7" s="1"/>
  <c r="AQ26" i="7" s="1"/>
  <c r="AH179" i="6" a="1"/>
  <c r="G26" i="7" s="1"/>
  <c r="Y26" i="7" s="1"/>
  <c r="AP26" i="7" s="1"/>
  <c r="AG179" i="6" a="1"/>
  <c r="F26" i="7" s="1"/>
  <c r="X26" i="7" s="1"/>
  <c r="AO26" i="7" s="1"/>
  <c r="AF179" i="6" a="1"/>
  <c r="E26" i="7" s="1"/>
  <c r="W26" i="7" s="1"/>
  <c r="AN26" i="7" s="1"/>
  <c r="AE179" i="6" a="1"/>
  <c r="D26" i="7" s="1"/>
  <c r="V26" i="7" s="1"/>
  <c r="AM26" i="7" s="1"/>
  <c r="AK178" i="6" a="1"/>
  <c r="J25" i="7" s="1"/>
  <c r="AB25" i="7" s="1"/>
  <c r="AS25" i="7" s="1"/>
  <c r="AJ178" i="6" a="1"/>
  <c r="I25" i="7" s="1"/>
  <c r="AA25" i="7" s="1"/>
  <c r="AR25" i="7" s="1"/>
  <c r="AI178" i="6" a="1"/>
  <c r="H25" i="7" s="1"/>
  <c r="Z25" i="7" s="1"/>
  <c r="AQ25" i="7" s="1"/>
  <c r="AH178" i="6" a="1"/>
  <c r="G25" i="7" s="1"/>
  <c r="Y25" i="7" s="1"/>
  <c r="AP25" i="7" s="1"/>
  <c r="AG178" i="6" a="1"/>
  <c r="F25" i="7" s="1"/>
  <c r="X25" i="7" s="1"/>
  <c r="AO25" i="7" s="1"/>
  <c r="AF178" i="6" a="1"/>
  <c r="E25" i="7" s="1"/>
  <c r="W25" i="7" s="1"/>
  <c r="AN25" i="7" s="1"/>
  <c r="AE178" i="6" a="1"/>
  <c r="D25" i="7" s="1"/>
  <c r="V25" i="7" s="1"/>
  <c r="AM25" i="7" s="1"/>
  <c r="AK177" i="6" a="1"/>
  <c r="J24" i="7" s="1"/>
  <c r="AB24" i="7" s="1"/>
  <c r="AS24" i="7" s="1"/>
  <c r="AJ177" i="6" a="1"/>
  <c r="I24" i="7" s="1"/>
  <c r="AA24" i="7" s="1"/>
  <c r="AR24" i="7" s="1"/>
  <c r="AI177" i="6" a="1"/>
  <c r="H24" i="7" s="1"/>
  <c r="Z24" i="7" s="1"/>
  <c r="AQ24" i="7" s="1"/>
  <c r="AH177" i="6" a="1"/>
  <c r="G24" i="7" s="1"/>
  <c r="Y24" i="7" s="1"/>
  <c r="AP24" i="7" s="1"/>
  <c r="AG177" i="6" a="1"/>
  <c r="F24" i="7" s="1"/>
  <c r="X24" i="7" s="1"/>
  <c r="AO24" i="7" s="1"/>
  <c r="AF177" i="6" a="1"/>
  <c r="E24" i="7" s="1"/>
  <c r="W24" i="7" s="1"/>
  <c r="AN24" i="7" s="1"/>
  <c r="AE177" i="6" a="1"/>
  <c r="D24" i="7" s="1"/>
  <c r="V24" i="7" s="1"/>
  <c r="AM24" i="7" s="1"/>
  <c r="AK176" i="6" a="1"/>
  <c r="J23" i="7" s="1"/>
  <c r="AB23" i="7" s="1"/>
  <c r="AS23" i="7" s="1"/>
  <c r="AJ176" i="6" a="1"/>
  <c r="I23" i="7" s="1"/>
  <c r="AA23" i="7" s="1"/>
  <c r="AR23" i="7" s="1"/>
  <c r="AI176" i="6" a="1"/>
  <c r="H23" i="7" s="1"/>
  <c r="Z23" i="7" s="1"/>
  <c r="AQ23" i="7" s="1"/>
  <c r="AH176" i="6" a="1"/>
  <c r="G23" i="7" s="1"/>
  <c r="Y23" i="7" s="1"/>
  <c r="AP23" i="7" s="1"/>
  <c r="AG176" i="6" a="1"/>
  <c r="F23" i="7" s="1"/>
  <c r="X23" i="7" s="1"/>
  <c r="AO23" i="7" s="1"/>
  <c r="AF176" i="6" a="1"/>
  <c r="E23" i="7" s="1"/>
  <c r="W23" i="7" s="1"/>
  <c r="AN23" i="7" s="1"/>
  <c r="AE176" i="6" a="1"/>
  <c r="D23" i="7" s="1"/>
  <c r="V23" i="7" s="1"/>
  <c r="AM23" i="7" s="1"/>
  <c r="AK175" i="6" a="1"/>
  <c r="J22" i="7" s="1"/>
  <c r="AB22" i="7" s="1"/>
  <c r="AS22" i="7" s="1"/>
  <c r="AJ175" i="6" a="1"/>
  <c r="I22" i="7" s="1"/>
  <c r="AA22" i="7" s="1"/>
  <c r="AR22" i="7" s="1"/>
  <c r="AI175" i="6" a="1"/>
  <c r="H22" i="7" s="1"/>
  <c r="Z22" i="7" s="1"/>
  <c r="AQ22" i="7" s="1"/>
  <c r="AH175" i="6" a="1"/>
  <c r="G22" i="7" s="1"/>
  <c r="Y22" i="7" s="1"/>
  <c r="AP22" i="7" s="1"/>
  <c r="AG175" i="6" a="1"/>
  <c r="F22" i="7" s="1"/>
  <c r="X22" i="7" s="1"/>
  <c r="AO22" i="7" s="1"/>
  <c r="AF175" i="6" a="1"/>
  <c r="E22" i="7" s="1"/>
  <c r="W22" i="7" s="1"/>
  <c r="AN22" i="7" s="1"/>
  <c r="AE175" i="6" a="1"/>
  <c r="D22" i="7" s="1"/>
  <c r="V22" i="7" s="1"/>
  <c r="AM22" i="7" s="1"/>
  <c r="AK174" i="6" a="1"/>
  <c r="J21" i="7" s="1"/>
  <c r="AB21" i="7" s="1"/>
  <c r="AS21" i="7" s="1"/>
  <c r="AJ174" i="6" a="1"/>
  <c r="I21" i="7" s="1"/>
  <c r="AA21" i="7" s="1"/>
  <c r="AR21" i="7" s="1"/>
  <c r="AI174" i="6" a="1"/>
  <c r="H21" i="7" s="1"/>
  <c r="Z21" i="7" s="1"/>
  <c r="AQ21" i="7" s="1"/>
  <c r="AH174" i="6" a="1"/>
  <c r="G21" i="7" s="1"/>
  <c r="Y21" i="7" s="1"/>
  <c r="AP21" i="7" s="1"/>
  <c r="AG174" i="6" a="1"/>
  <c r="F21" i="7" s="1"/>
  <c r="X21" i="7" s="1"/>
  <c r="AO21" i="7" s="1"/>
  <c r="AF174" i="6" a="1"/>
  <c r="E21" i="7" s="1"/>
  <c r="W21" i="7" s="1"/>
  <c r="AN21" i="7" s="1"/>
  <c r="AE174" i="6" a="1"/>
  <c r="D21" i="7" s="1"/>
  <c r="V21" i="7" s="1"/>
  <c r="AM21" i="7" s="1"/>
  <c r="AK173" i="6" a="1"/>
  <c r="J20" i="7" s="1"/>
  <c r="AB20" i="7" s="1"/>
  <c r="AS20" i="7" s="1"/>
  <c r="AJ173" i="6" a="1"/>
  <c r="I20" i="7" s="1"/>
  <c r="AA20" i="7" s="1"/>
  <c r="AR20" i="7" s="1"/>
  <c r="AI173" i="6" a="1"/>
  <c r="H20" i="7" s="1"/>
  <c r="Z20" i="7" s="1"/>
  <c r="AQ20" i="7" s="1"/>
  <c r="AH173" i="6" a="1"/>
  <c r="G20" i="7" s="1"/>
  <c r="Y20" i="7" s="1"/>
  <c r="AP20" i="7" s="1"/>
  <c r="AG173" i="6" a="1"/>
  <c r="F20" i="7" s="1"/>
  <c r="X20" i="7" s="1"/>
  <c r="AO20" i="7" s="1"/>
  <c r="AF173" i="6" a="1"/>
  <c r="E20" i="7" s="1"/>
  <c r="W20" i="7" s="1"/>
  <c r="AN20" i="7" s="1"/>
  <c r="AE173" i="6" a="1"/>
  <c r="D20" i="7" s="1"/>
  <c r="V20" i="7" s="1"/>
  <c r="AM20" i="7" s="1"/>
  <c r="AK172" i="6" a="1"/>
  <c r="J19" i="7" s="1"/>
  <c r="AB19" i="7" s="1"/>
  <c r="AS19" i="7" s="1"/>
  <c r="AJ172" i="6" a="1"/>
  <c r="I19" i="7" s="1"/>
  <c r="AA19" i="7" s="1"/>
  <c r="AR19" i="7" s="1"/>
  <c r="AI172" i="6" a="1"/>
  <c r="H19" i="7" s="1"/>
  <c r="Z19" i="7" s="1"/>
  <c r="AQ19" i="7" s="1"/>
  <c r="AH172" i="6" a="1"/>
  <c r="G19" i="7" s="1"/>
  <c r="Y19" i="7" s="1"/>
  <c r="AP19" i="7" s="1"/>
  <c r="AG172" i="6" a="1"/>
  <c r="F19" i="7" s="1"/>
  <c r="X19" i="7" s="1"/>
  <c r="AO19" i="7" s="1"/>
  <c r="AF172" i="6" a="1"/>
  <c r="E19" i="7" s="1"/>
  <c r="W19" i="7" s="1"/>
  <c r="AN19" i="7" s="1"/>
  <c r="AE172" i="6" a="1"/>
  <c r="D19" i="7" s="1"/>
  <c r="V19" i="7" s="1"/>
  <c r="AM19" i="7" s="1"/>
  <c r="AK171" i="6" a="1"/>
  <c r="J18" i="7" s="1"/>
  <c r="AB18" i="7" s="1"/>
  <c r="AS18" i="7" s="1"/>
  <c r="AJ171" i="6" a="1"/>
  <c r="I18" i="7" s="1"/>
  <c r="AA18" i="7" s="1"/>
  <c r="AR18" i="7" s="1"/>
  <c r="AI171" i="6" a="1"/>
  <c r="H18" i="7" s="1"/>
  <c r="Z18" i="7" s="1"/>
  <c r="AQ18" i="7" s="1"/>
  <c r="AH171" i="6" a="1"/>
  <c r="G18" i="7" s="1"/>
  <c r="Y18" i="7" s="1"/>
  <c r="AP18" i="7" s="1"/>
  <c r="AG171" i="6" a="1"/>
  <c r="F18" i="7" s="1"/>
  <c r="X18" i="7" s="1"/>
  <c r="AO18" i="7" s="1"/>
  <c r="AF171" i="6" a="1"/>
  <c r="E18" i="7" s="1"/>
  <c r="W18" i="7" s="1"/>
  <c r="AN18" i="7" s="1"/>
  <c r="AE171" i="6" a="1"/>
  <c r="D18" i="7" s="1"/>
  <c r="V18" i="7" s="1"/>
  <c r="AM18" i="7" s="1"/>
  <c r="AK170" i="6" a="1"/>
  <c r="J17" i="7" s="1"/>
  <c r="AB17" i="7" s="1"/>
  <c r="AS17" i="7" s="1"/>
  <c r="AJ170" i="6" a="1"/>
  <c r="I17" i="7" s="1"/>
  <c r="AA17" i="7" s="1"/>
  <c r="AR17" i="7" s="1"/>
  <c r="AI170" i="6" a="1"/>
  <c r="H17" i="7" s="1"/>
  <c r="Z17" i="7" s="1"/>
  <c r="AQ17" i="7" s="1"/>
  <c r="AH170" i="6" a="1"/>
  <c r="G17" i="7" s="1"/>
  <c r="Y17" i="7" s="1"/>
  <c r="AP17" i="7" s="1"/>
  <c r="AG170" i="6" a="1"/>
  <c r="F17" i="7" s="1"/>
  <c r="X17" i="7" s="1"/>
  <c r="AO17" i="7" s="1"/>
  <c r="AF170" i="6" a="1"/>
  <c r="E17" i="7" s="1"/>
  <c r="W17" i="7" s="1"/>
  <c r="AN17" i="7" s="1"/>
  <c r="AE170" i="6" a="1"/>
  <c r="D17" i="7" s="1"/>
  <c r="V17" i="7" s="1"/>
  <c r="AM17" i="7" s="1"/>
  <c r="AL169" i="6"/>
  <c r="AK169" i="6" a="1"/>
  <c r="J16" i="7" s="1"/>
  <c r="AB16" i="7" s="1"/>
  <c r="AS16" i="7" s="1"/>
  <c r="AJ169" i="6" a="1"/>
  <c r="I16" i="7" s="1"/>
  <c r="AA16" i="7" s="1"/>
  <c r="AR16" i="7" s="1"/>
  <c r="AI169" i="6" a="1"/>
  <c r="H16" i="7" s="1"/>
  <c r="Z16" i="7" s="1"/>
  <c r="AQ16" i="7" s="1"/>
  <c r="AH169" i="6" a="1"/>
  <c r="G16" i="7" s="1"/>
  <c r="Y16" i="7" s="1"/>
  <c r="AP16" i="7" s="1"/>
  <c r="AG169" i="6" a="1"/>
  <c r="F16" i="7" s="1"/>
  <c r="X16" i="7" s="1"/>
  <c r="AO16" i="7" s="1"/>
  <c r="AF169" i="6" a="1"/>
  <c r="E16" i="7" s="1"/>
  <c r="W16" i="7" s="1"/>
  <c r="AN16" i="7" s="1"/>
  <c r="AE169" i="6" a="1"/>
  <c r="D16" i="7" s="1"/>
  <c r="V16" i="7" s="1"/>
  <c r="AM16" i="7" s="1"/>
  <c r="AL168" i="6"/>
  <c r="AK168" i="6" a="1"/>
  <c r="J15" i="7" s="1"/>
  <c r="AB15" i="7" s="1"/>
  <c r="AS15" i="7" s="1"/>
  <c r="AJ168" i="6" a="1"/>
  <c r="I15" i="7" s="1"/>
  <c r="AA15" i="7" s="1"/>
  <c r="AR15" i="7" s="1"/>
  <c r="AI168" i="6" a="1"/>
  <c r="H15" i="7" s="1"/>
  <c r="Z15" i="7" s="1"/>
  <c r="AQ15" i="7" s="1"/>
  <c r="AH168" i="6" a="1"/>
  <c r="G15" i="7" s="1"/>
  <c r="Y15" i="7" s="1"/>
  <c r="AP15" i="7" s="1"/>
  <c r="AG168" i="6" a="1"/>
  <c r="F15" i="7" s="1"/>
  <c r="X15" i="7" s="1"/>
  <c r="AO15" i="7" s="1"/>
  <c r="AF168" i="6" a="1"/>
  <c r="E15" i="7" s="1"/>
  <c r="W15" i="7" s="1"/>
  <c r="AN15" i="7" s="1"/>
  <c r="AE168" i="6" a="1"/>
  <c r="D15" i="7" s="1"/>
  <c r="V15" i="7" s="1"/>
  <c r="AM15" i="7" s="1"/>
  <c r="AL167" i="6"/>
  <c r="AK167" i="6" a="1"/>
  <c r="J14" i="7" s="1"/>
  <c r="AB14" i="7" s="1"/>
  <c r="AS14" i="7" s="1"/>
  <c r="AJ167" i="6" a="1"/>
  <c r="I14" i="7" s="1"/>
  <c r="AA14" i="7" s="1"/>
  <c r="AR14" i="7" s="1"/>
  <c r="AT8" i="7" s="1"/>
  <c r="AT9" i="7" s="1"/>
  <c r="AT10" i="7" s="1"/>
  <c r="AT11" i="7" s="1"/>
  <c r="AT12" i="7" s="1"/>
  <c r="AT13" i="7" s="1"/>
  <c r="AT14" i="7" s="1"/>
  <c r="AT15" i="7" s="1"/>
  <c r="AT16" i="7" s="1"/>
  <c r="AT17" i="7" s="1"/>
  <c r="AT18" i="7" s="1"/>
  <c r="AT19" i="7" s="1"/>
  <c r="AT20" i="7" s="1"/>
  <c r="AT21" i="7" s="1"/>
  <c r="AT22" i="7" s="1"/>
  <c r="AT23" i="7" s="1"/>
  <c r="AT24" i="7" s="1"/>
  <c r="AT25" i="7" s="1"/>
  <c r="AT26" i="7" s="1"/>
  <c r="AI167" i="6" a="1"/>
  <c r="H14" i="7" s="1"/>
  <c r="Z14" i="7" s="1"/>
  <c r="AQ14" i="7" s="1"/>
  <c r="AH167" i="6" a="1"/>
  <c r="G14" i="7" s="1"/>
  <c r="Y14" i="7" s="1"/>
  <c r="AP14" i="7" s="1"/>
  <c r="AG167" i="6" a="1"/>
  <c r="F14" i="7" s="1"/>
  <c r="X14" i="7" s="1"/>
  <c r="AO14" i="7" s="1"/>
  <c r="AF167" i="6" a="1"/>
  <c r="E14" i="7" s="1"/>
  <c r="W14" i="7" s="1"/>
  <c r="AN14" i="7" s="1"/>
  <c r="AE167" i="6" a="1"/>
  <c r="D14" i="7" s="1"/>
  <c r="V14" i="7" s="1"/>
  <c r="AM14" i="7" s="1"/>
  <c r="AL166" i="6"/>
  <c r="AK166" i="6" a="1"/>
  <c r="J13" i="7" s="1"/>
  <c r="AB13" i="7" s="1"/>
  <c r="AS13" i="7" s="1"/>
  <c r="AJ166" i="6" a="1"/>
  <c r="I13" i="7" s="1"/>
  <c r="AA13" i="7" s="1"/>
  <c r="AR13" i="7" s="1"/>
  <c r="AI166" i="6" a="1"/>
  <c r="H13" i="7" s="1"/>
  <c r="Z13" i="7" s="1"/>
  <c r="AQ13" i="7" s="1"/>
  <c r="AH166" i="6" a="1"/>
  <c r="G13" i="7" s="1"/>
  <c r="Y13" i="7" s="1"/>
  <c r="AP13" i="7" s="1"/>
  <c r="AG166" i="6" a="1"/>
  <c r="F13" i="7" s="1"/>
  <c r="X13" i="7" s="1"/>
  <c r="AO13" i="7" s="1"/>
  <c r="AF166" i="6" a="1"/>
  <c r="E13" i="7" s="1"/>
  <c r="W13" i="7" s="1"/>
  <c r="AN13" i="7" s="1"/>
  <c r="AE166" i="6" a="1"/>
  <c r="D13" i="7" s="1"/>
  <c r="V13" i="7" s="1"/>
  <c r="AM13" i="7" s="1"/>
  <c r="AL165" i="6"/>
  <c r="AK165" i="6" a="1"/>
  <c r="J12" i="7" s="1"/>
  <c r="AB12" i="7" s="1"/>
  <c r="AS12" i="7" s="1"/>
  <c r="AJ165" i="6" a="1"/>
  <c r="I12" i="7" s="1"/>
  <c r="AA12" i="7" s="1"/>
  <c r="AR12" i="7" s="1"/>
  <c r="AI165" i="6" a="1"/>
  <c r="H12" i="7" s="1"/>
  <c r="Z12" i="7" s="1"/>
  <c r="AQ12" i="7" s="1"/>
  <c r="AH165" i="6" a="1"/>
  <c r="G12" i="7" s="1"/>
  <c r="Y12" i="7" s="1"/>
  <c r="AP12" i="7" s="1"/>
  <c r="AG165" i="6" a="1"/>
  <c r="F12" i="7" s="1"/>
  <c r="X12" i="7" s="1"/>
  <c r="AO12" i="7" s="1"/>
  <c r="AF165" i="6" a="1"/>
  <c r="E12" i="7" s="1"/>
  <c r="W12" i="7" s="1"/>
  <c r="AN12" i="7" s="1"/>
  <c r="AE165" i="6" a="1"/>
  <c r="D12" i="7" s="1"/>
  <c r="V12" i="7" s="1"/>
  <c r="AM12" i="7" s="1"/>
  <c r="AL164" i="6"/>
  <c r="AK164" i="6" a="1"/>
  <c r="J11" i="7" s="1"/>
  <c r="AB11" i="7" s="1"/>
  <c r="AS11" i="7" s="1"/>
  <c r="AJ164" i="6" a="1"/>
  <c r="I11" i="7" s="1"/>
  <c r="AA11" i="7" s="1"/>
  <c r="AR11" i="7" s="1"/>
  <c r="AI164" i="6" a="1"/>
  <c r="H11" i="7" s="1"/>
  <c r="Z11" i="7" s="1"/>
  <c r="AQ11" i="7" s="1"/>
  <c r="AH164" i="6" a="1"/>
  <c r="G11" i="7" s="1"/>
  <c r="Y11" i="7" s="1"/>
  <c r="AP11" i="7" s="1"/>
  <c r="AG164" i="6" a="1"/>
  <c r="F11" i="7" s="1"/>
  <c r="X11" i="7" s="1"/>
  <c r="AO11" i="7" s="1"/>
  <c r="AF164" i="6" a="1"/>
  <c r="E11" i="7" s="1"/>
  <c r="W11" i="7" s="1"/>
  <c r="AN11" i="7" s="1"/>
  <c r="AE164" i="6" a="1"/>
  <c r="D11" i="7" s="1"/>
  <c r="V11" i="7" s="1"/>
  <c r="AM11" i="7" s="1"/>
  <c r="AL163" i="6"/>
  <c r="AK163" i="6" a="1"/>
  <c r="J10" i="7" s="1"/>
  <c r="AB10" i="7" s="1"/>
  <c r="AS10" i="7" s="1"/>
  <c r="AJ163" i="6" a="1"/>
  <c r="I10" i="7" s="1"/>
  <c r="AA10" i="7" s="1"/>
  <c r="AR10" i="7" s="1"/>
  <c r="AI163" i="6" a="1"/>
  <c r="H10" i="7" s="1"/>
  <c r="Z10" i="7" s="1"/>
  <c r="AQ10" i="7" s="1"/>
  <c r="AH163" i="6" a="1"/>
  <c r="G10" i="7" s="1"/>
  <c r="Y10" i="7" s="1"/>
  <c r="AP10" i="7" s="1"/>
  <c r="AG163" i="6" a="1"/>
  <c r="F10" i="7" s="1"/>
  <c r="X10" i="7" s="1"/>
  <c r="AO10" i="7" s="1"/>
  <c r="AF163" i="6" a="1"/>
  <c r="E10" i="7" s="1"/>
  <c r="W10" i="7" s="1"/>
  <c r="AN10" i="7" s="1"/>
  <c r="AE163" i="6" a="1"/>
  <c r="D10" i="7" s="1"/>
  <c r="V10" i="7" s="1"/>
  <c r="AM10" i="7" s="1"/>
  <c r="AL162" i="6"/>
  <c r="AK162" i="6" a="1"/>
  <c r="J9" i="7" s="1"/>
  <c r="AB9" i="7" s="1"/>
  <c r="AS9" i="7" s="1"/>
  <c r="AJ162" i="6" a="1"/>
  <c r="I9" i="7" s="1"/>
  <c r="AA9" i="7" s="1"/>
  <c r="AR9" i="7" s="1"/>
  <c r="AI162" i="6" a="1"/>
  <c r="H9" i="7" s="1"/>
  <c r="Z9" i="7" s="1"/>
  <c r="AQ9" i="7" s="1"/>
  <c r="AH162" i="6" a="1"/>
  <c r="G9" i="7" s="1"/>
  <c r="Y9" i="7" s="1"/>
  <c r="AP9" i="7" s="1"/>
  <c r="AG162" i="6" a="1"/>
  <c r="F9" i="7" s="1"/>
  <c r="X9" i="7" s="1"/>
  <c r="AO9" i="7" s="1"/>
  <c r="AF162" i="6" a="1"/>
  <c r="E9" i="7" s="1"/>
  <c r="W9" i="7" s="1"/>
  <c r="AN9" i="7" s="1"/>
  <c r="AE162" i="6" a="1"/>
  <c r="D9" i="7" s="1"/>
  <c r="V9" i="7" s="1"/>
  <c r="AM9" i="7" s="1"/>
  <c r="AL161" i="6"/>
  <c r="AK161" i="6" a="1"/>
  <c r="J8" i="7" s="1"/>
  <c r="AB8" i="7" s="1"/>
  <c r="AS8" i="7" s="1"/>
  <c r="AJ161" i="6" a="1"/>
  <c r="I8" i="7" s="1"/>
  <c r="AA8" i="7" s="1"/>
  <c r="AR8" i="7" s="1"/>
  <c r="AI161" i="6" a="1"/>
  <c r="H8" i="7" s="1"/>
  <c r="Z8" i="7" s="1"/>
  <c r="AQ8" i="7" s="1"/>
  <c r="AH161" i="6" a="1"/>
  <c r="G8" i="7" s="1"/>
  <c r="Y8" i="7" s="1"/>
  <c r="AP8" i="7" s="1"/>
  <c r="AG161" i="6" a="1"/>
  <c r="F8" i="7" s="1"/>
  <c r="X8" i="7" s="1"/>
  <c r="AO8" i="7" s="1"/>
  <c r="AF161" i="6" a="1"/>
  <c r="E8" i="7" s="1"/>
  <c r="W8" i="7" s="1"/>
  <c r="AN8" i="7" s="1"/>
  <c r="AE161" i="6" a="1"/>
  <c r="D8" i="7" s="1"/>
  <c r="V8" i="7" s="1"/>
  <c r="AM8" i="7" s="1"/>
  <c r="J159" i="6"/>
  <c r="AK157" i="6" a="1"/>
  <c r="J46" i="7" s="1"/>
  <c r="AB46" i="7" s="1"/>
  <c r="AS46" i="7" s="1"/>
  <c r="AJ157" i="6" a="1"/>
  <c r="I46" i="7" s="1"/>
  <c r="AA46" i="7" s="1"/>
  <c r="AR46" i="7" s="1"/>
  <c r="AI157" i="6" a="1"/>
  <c r="H46" i="7" s="1"/>
  <c r="Z46" i="7" s="1"/>
  <c r="AQ46" i="7" s="1"/>
  <c r="AH157" i="6" a="1"/>
  <c r="G46" i="7" s="1"/>
  <c r="Y46" i="7" s="1"/>
  <c r="AP46" i="7" s="1"/>
  <c r="AG157" i="6" a="1"/>
  <c r="F46" i="7" s="1"/>
  <c r="X46" i="7" s="1"/>
  <c r="AO46" i="7" s="1"/>
  <c r="AF157" i="6" a="1"/>
  <c r="E46" i="7" s="1"/>
  <c r="W46" i="7" s="1"/>
  <c r="AN46" i="7" s="1"/>
  <c r="AE157" i="6" a="1"/>
  <c r="D46" i="7" s="1"/>
  <c r="V46" i="7" s="1"/>
  <c r="AM46" i="7" s="1"/>
  <c r="AK156" i="6" a="1"/>
  <c r="J45" i="7" s="1"/>
  <c r="AB45" i="7" s="1"/>
  <c r="AS45" i="7" s="1"/>
  <c r="AJ156" i="6" a="1"/>
  <c r="I45" i="7" s="1"/>
  <c r="AA45" i="7" s="1"/>
  <c r="AR45" i="7" s="1"/>
  <c r="AI156" i="6" a="1"/>
  <c r="H45" i="7" s="1"/>
  <c r="Z45" i="7" s="1"/>
  <c r="AQ45" i="7" s="1"/>
  <c r="AH156" i="6" a="1"/>
  <c r="G45" i="7" s="1"/>
  <c r="Y45" i="7" s="1"/>
  <c r="AP45" i="7" s="1"/>
  <c r="AG156" i="6" a="1"/>
  <c r="F45" i="7" s="1"/>
  <c r="X45" i="7" s="1"/>
  <c r="AO45" i="7" s="1"/>
  <c r="AF156" i="6" a="1"/>
  <c r="E45" i="7" s="1"/>
  <c r="W45" i="7" s="1"/>
  <c r="AN45" i="7" s="1"/>
  <c r="AE156" i="6" a="1"/>
  <c r="D45" i="7" s="1"/>
  <c r="V45" i="7" s="1"/>
  <c r="AM45" i="7" s="1"/>
  <c r="AK155" i="6" a="1"/>
  <c r="J44" i="7" s="1"/>
  <c r="AB44" i="7" s="1"/>
  <c r="AS44" i="7" s="1"/>
  <c r="AJ155" i="6" a="1"/>
  <c r="I44" i="7" s="1"/>
  <c r="AA44" i="7" s="1"/>
  <c r="AR44" i="7" s="1"/>
  <c r="AI155" i="6" a="1"/>
  <c r="H44" i="7" s="1"/>
  <c r="Z44" i="7" s="1"/>
  <c r="AQ44" i="7" s="1"/>
  <c r="AH155" i="6" a="1"/>
  <c r="G44" i="7" s="1"/>
  <c r="Y44" i="7" s="1"/>
  <c r="AP44" i="7" s="1"/>
  <c r="AG155" i="6" a="1"/>
  <c r="F44" i="7" s="1"/>
  <c r="X44" i="7" s="1"/>
  <c r="AO44" i="7" s="1"/>
  <c r="AF155" i="6" a="1"/>
  <c r="E44" i="7" s="1"/>
  <c r="W44" i="7" s="1"/>
  <c r="AN44" i="7" s="1"/>
  <c r="AE155" i="6" a="1"/>
  <c r="D44" i="7" s="1"/>
  <c r="V44" i="7" s="1"/>
  <c r="AM44" i="7" s="1"/>
  <c r="AK154" i="6" a="1"/>
  <c r="J43" i="7" s="1"/>
  <c r="AB43" i="7" s="1"/>
  <c r="AS43" i="7" s="1"/>
  <c r="AJ154" i="6" a="1"/>
  <c r="I43" i="7" s="1"/>
  <c r="AA43" i="7" s="1"/>
  <c r="AR43" i="7" s="1"/>
  <c r="AI154" i="6" a="1"/>
  <c r="H43" i="7" s="1"/>
  <c r="Z43" i="7" s="1"/>
  <c r="AQ43" i="7" s="1"/>
  <c r="AH154" i="6" a="1"/>
  <c r="G43" i="7" s="1"/>
  <c r="Y43" i="7" s="1"/>
  <c r="AP43" i="7" s="1"/>
  <c r="AG154" i="6" a="1"/>
  <c r="F43" i="7" s="1"/>
  <c r="X43" i="7" s="1"/>
  <c r="AO43" i="7" s="1"/>
  <c r="AF154" i="6" a="1"/>
  <c r="E43" i="7" s="1"/>
  <c r="W43" i="7" s="1"/>
  <c r="AN43" i="7" s="1"/>
  <c r="AE154" i="6" a="1"/>
  <c r="D43" i="7" s="1"/>
  <c r="V43" i="7" s="1"/>
  <c r="AM43" i="7" s="1"/>
  <c r="AK153" i="6" a="1"/>
  <c r="J42" i="7" s="1"/>
  <c r="AB42" i="7" s="1"/>
  <c r="AS42" i="7" s="1"/>
  <c r="AJ153" i="6" a="1"/>
  <c r="I42" i="7" s="1"/>
  <c r="AA42" i="7" s="1"/>
  <c r="AR42" i="7" s="1"/>
  <c r="AI153" i="6" a="1"/>
  <c r="H42" i="7" s="1"/>
  <c r="Z42" i="7" s="1"/>
  <c r="AQ42" i="7" s="1"/>
  <c r="AH153" i="6" a="1"/>
  <c r="G42" i="7" s="1"/>
  <c r="Y42" i="7" s="1"/>
  <c r="AP42" i="7" s="1"/>
  <c r="AG153" i="6" a="1"/>
  <c r="F42" i="7" s="1"/>
  <c r="X42" i="7" s="1"/>
  <c r="AO42" i="7" s="1"/>
  <c r="AF153" i="6" a="1"/>
  <c r="E42" i="7" s="1"/>
  <c r="W42" i="7" s="1"/>
  <c r="AN42" i="7" s="1"/>
  <c r="AE153" i="6" a="1"/>
  <c r="D42" i="7" s="1"/>
  <c r="V42" i="7" s="1"/>
  <c r="AM42" i="7" s="1"/>
  <c r="AK152" i="6" a="1"/>
  <c r="J41" i="7" s="1"/>
  <c r="AB41" i="7" s="1"/>
  <c r="AS41" i="7" s="1"/>
  <c r="AJ152" i="6" a="1"/>
  <c r="I41" i="7" s="1"/>
  <c r="AA41" i="7" s="1"/>
  <c r="AR41" i="7" s="1"/>
  <c r="AI152" i="6" a="1"/>
  <c r="H41" i="7" s="1"/>
  <c r="Z41" i="7" s="1"/>
  <c r="AQ41" i="7" s="1"/>
  <c r="AH152" i="6" a="1"/>
  <c r="G41" i="7" s="1"/>
  <c r="Y41" i="7" s="1"/>
  <c r="AP41" i="7" s="1"/>
  <c r="AG152" i="6" a="1"/>
  <c r="F41" i="7" s="1"/>
  <c r="X41" i="7" s="1"/>
  <c r="AO41" i="7" s="1"/>
  <c r="AF152" i="6" a="1"/>
  <c r="E41" i="7" s="1"/>
  <c r="W41" i="7" s="1"/>
  <c r="AN41" i="7" s="1"/>
  <c r="AE152" i="6" a="1"/>
  <c r="D41" i="7" s="1"/>
  <c r="V41" i="7" s="1"/>
  <c r="AM41" i="7" s="1"/>
  <c r="AK151" i="6" a="1"/>
  <c r="J40" i="7" s="1"/>
  <c r="AB40" i="7" s="1"/>
  <c r="AS40" i="7" s="1"/>
  <c r="AJ151" i="6" a="1"/>
  <c r="I40" i="7" s="1"/>
  <c r="AA40" i="7" s="1"/>
  <c r="AR40" i="7" s="1"/>
  <c r="AI151" i="6" a="1"/>
  <c r="H40" i="7" s="1"/>
  <c r="Z40" i="7" s="1"/>
  <c r="AQ40" i="7" s="1"/>
  <c r="AH151" i="6" a="1"/>
  <c r="G40" i="7" s="1"/>
  <c r="Y40" i="7" s="1"/>
  <c r="AP40" i="7" s="1"/>
  <c r="AG151" i="6" a="1"/>
  <c r="F40" i="7" s="1"/>
  <c r="X40" i="7" s="1"/>
  <c r="AO40" i="7" s="1"/>
  <c r="AF151" i="6" a="1"/>
  <c r="E40" i="7" s="1"/>
  <c r="W40" i="7" s="1"/>
  <c r="AN40" i="7" s="1"/>
  <c r="AE151" i="6" a="1"/>
  <c r="D40" i="7" s="1"/>
  <c r="V40" i="7" s="1"/>
  <c r="AM40" i="7" s="1"/>
  <c r="AK150" i="6" a="1"/>
  <c r="J39" i="7" s="1"/>
  <c r="AB39" i="7" s="1"/>
  <c r="AS39" i="7" s="1"/>
  <c r="AJ150" i="6" a="1"/>
  <c r="I39" i="7" s="1"/>
  <c r="AA39" i="7" s="1"/>
  <c r="AR39" i="7" s="1"/>
  <c r="AI150" i="6" a="1"/>
  <c r="H39" i="7" s="1"/>
  <c r="Z39" i="7" s="1"/>
  <c r="AQ39" i="7" s="1"/>
  <c r="AH150" i="6" a="1"/>
  <c r="G39" i="7" s="1"/>
  <c r="Y39" i="7" s="1"/>
  <c r="AP39" i="7" s="1"/>
  <c r="AG150" i="6" a="1"/>
  <c r="F39" i="7" s="1"/>
  <c r="X39" i="7" s="1"/>
  <c r="AO39" i="7" s="1"/>
  <c r="AF150" i="6" a="1"/>
  <c r="E39" i="7" s="1"/>
  <c r="W39" i="7" s="1"/>
  <c r="AN39" i="7" s="1"/>
  <c r="AE150" i="6" a="1"/>
  <c r="D39" i="7" s="1"/>
  <c r="V39" i="7" s="1"/>
  <c r="AM39" i="7" s="1"/>
  <c r="AK149" i="6" a="1"/>
  <c r="J38" i="7" s="1"/>
  <c r="AB38" i="7" s="1"/>
  <c r="AS38" i="7" s="1"/>
  <c r="AJ149" i="6" a="1"/>
  <c r="I38" i="7" s="1"/>
  <c r="AA38" i="7" s="1"/>
  <c r="AR38" i="7" s="1"/>
  <c r="AI149" i="6" a="1"/>
  <c r="H38" i="7" s="1"/>
  <c r="Z38" i="7" s="1"/>
  <c r="AQ38" i="7" s="1"/>
  <c r="AH149" i="6" a="1"/>
  <c r="G38" i="7" s="1"/>
  <c r="Y38" i="7" s="1"/>
  <c r="AP38" i="7" s="1"/>
  <c r="AG149" i="6" a="1"/>
  <c r="F38" i="7" s="1"/>
  <c r="X38" i="7" s="1"/>
  <c r="AO38" i="7" s="1"/>
  <c r="AF149" i="6" a="1"/>
  <c r="E38" i="7" s="1"/>
  <c r="W38" i="7" s="1"/>
  <c r="AN38" i="7" s="1"/>
  <c r="AE149" i="6" a="1"/>
  <c r="D38" i="7" s="1"/>
  <c r="V38" i="7" s="1"/>
  <c r="AM38" i="7" s="1"/>
  <c r="AK148" i="6" a="1"/>
  <c r="J37" i="7" s="1"/>
  <c r="AB37" i="7" s="1"/>
  <c r="AS37" i="7" s="1"/>
  <c r="AJ148" i="6" a="1"/>
  <c r="I37" i="7" s="1"/>
  <c r="AA37" i="7" s="1"/>
  <c r="AR37" i="7" s="1"/>
  <c r="AI148" i="6" a="1"/>
  <c r="H37" i="7" s="1"/>
  <c r="Z37" i="7" s="1"/>
  <c r="AQ37" i="7" s="1"/>
  <c r="AH148" i="6" a="1"/>
  <c r="G37" i="7" s="1"/>
  <c r="Y37" i="7" s="1"/>
  <c r="AP37" i="7" s="1"/>
  <c r="AG148" i="6" a="1"/>
  <c r="F37" i="7" s="1"/>
  <c r="X37" i="7" s="1"/>
  <c r="AO37" i="7" s="1"/>
  <c r="AF148" i="6" a="1"/>
  <c r="E37" i="7" s="1"/>
  <c r="W37" i="7" s="1"/>
  <c r="AN37" i="7" s="1"/>
  <c r="AE148" i="6" a="1"/>
  <c r="D37" i="7" s="1"/>
  <c r="V37" i="7" s="1"/>
  <c r="AM37" i="7" s="1"/>
  <c r="AL147" i="6"/>
  <c r="AK147" i="6" a="1"/>
  <c r="J36" i="7" s="1"/>
  <c r="AB36" i="7" s="1"/>
  <c r="AS36" i="7" s="1"/>
  <c r="AJ147" i="6" a="1"/>
  <c r="I36" i="7" s="1"/>
  <c r="AA36" i="7" s="1"/>
  <c r="AR36" i="7" s="1"/>
  <c r="AI147" i="6" a="1"/>
  <c r="H36" i="7" s="1"/>
  <c r="Z36" i="7" s="1"/>
  <c r="AQ36" i="7" s="1"/>
  <c r="AH147" i="6" a="1"/>
  <c r="G36" i="7" s="1"/>
  <c r="Y36" i="7" s="1"/>
  <c r="AP36" i="7" s="1"/>
  <c r="AG147" i="6" a="1"/>
  <c r="F36" i="7" s="1"/>
  <c r="X36" i="7" s="1"/>
  <c r="AO36" i="7" s="1"/>
  <c r="AF147" i="6" a="1"/>
  <c r="E36" i="7" s="1"/>
  <c r="W36" i="7" s="1"/>
  <c r="AN36" i="7" s="1"/>
  <c r="AE147" i="6" a="1"/>
  <c r="D36" i="7" s="1"/>
  <c r="V36" i="7" s="1"/>
  <c r="AM36" i="7" s="1"/>
  <c r="AL146" i="6"/>
  <c r="AK146" i="6" a="1"/>
  <c r="J35" i="7" s="1"/>
  <c r="AB35" i="7" s="1"/>
  <c r="AS35" i="7" s="1"/>
  <c r="AJ146" i="6" a="1"/>
  <c r="I35" i="7" s="1"/>
  <c r="AA35" i="7" s="1"/>
  <c r="AR35" i="7" s="1"/>
  <c r="AI146" i="6" a="1"/>
  <c r="H35" i="7" s="1"/>
  <c r="Z35" i="7" s="1"/>
  <c r="AQ35" i="7" s="1"/>
  <c r="AH146" i="6" a="1"/>
  <c r="G35" i="7" s="1"/>
  <c r="Y35" i="7" s="1"/>
  <c r="AP35" i="7" s="1"/>
  <c r="AG146" i="6" a="1"/>
  <c r="F35" i="7" s="1"/>
  <c r="X35" i="7" s="1"/>
  <c r="AO35" i="7" s="1"/>
  <c r="AF146" i="6" a="1"/>
  <c r="E35" i="7" s="1"/>
  <c r="W35" i="7" s="1"/>
  <c r="AN35" i="7" s="1"/>
  <c r="AE146" i="6" a="1"/>
  <c r="D35" i="7" s="1"/>
  <c r="V35" i="7" s="1"/>
  <c r="AM35" i="7" s="1"/>
  <c r="AL145" i="6"/>
  <c r="AK145" i="6" a="1"/>
  <c r="J34" i="7" s="1"/>
  <c r="AB34" i="7" s="1"/>
  <c r="AS34" i="7" s="1"/>
  <c r="AJ145" i="6" a="1"/>
  <c r="I34" i="7" s="1"/>
  <c r="AA34" i="7" s="1"/>
  <c r="AR34" i="7" s="1"/>
  <c r="AT28" i="7" s="1"/>
  <c r="AT29" i="7" s="1"/>
  <c r="AT30" i="7" s="1"/>
  <c r="AT31" i="7" s="1"/>
  <c r="AT32" i="7" s="1"/>
  <c r="AT33" i="7" s="1"/>
  <c r="AT34" i="7" s="1"/>
  <c r="AT35" i="7" s="1"/>
  <c r="AT36" i="7" s="1"/>
  <c r="AT37" i="7" s="1"/>
  <c r="AT38" i="7" s="1"/>
  <c r="AT39" i="7" s="1"/>
  <c r="AT40" i="7" s="1"/>
  <c r="AT41" i="7" s="1"/>
  <c r="AT42" i="7" s="1"/>
  <c r="AT43" i="7" s="1"/>
  <c r="AT44" i="7" s="1"/>
  <c r="AT45" i="7" s="1"/>
  <c r="AT46" i="7" s="1"/>
  <c r="AI145" i="6" a="1"/>
  <c r="H34" i="7" s="1"/>
  <c r="Z34" i="7" s="1"/>
  <c r="AQ34" i="7" s="1"/>
  <c r="AH145" i="6" a="1"/>
  <c r="G34" i="7" s="1"/>
  <c r="Y34" i="7" s="1"/>
  <c r="AP34" i="7" s="1"/>
  <c r="AG145" i="6" a="1"/>
  <c r="F34" i="7" s="1"/>
  <c r="X34" i="7" s="1"/>
  <c r="AO34" i="7" s="1"/>
  <c r="AF145" i="6" a="1"/>
  <c r="E34" i="7" s="1"/>
  <c r="W34" i="7" s="1"/>
  <c r="AN34" i="7" s="1"/>
  <c r="AE145" i="6" a="1"/>
  <c r="D34" i="7" s="1"/>
  <c r="V34" i="7" s="1"/>
  <c r="AM34" i="7" s="1"/>
  <c r="AL144" i="6"/>
  <c r="AK144" i="6" a="1"/>
  <c r="J33" i="7" s="1"/>
  <c r="AB33" i="7" s="1"/>
  <c r="AS33" i="7" s="1"/>
  <c r="AJ144" i="6" a="1"/>
  <c r="I33" i="7" s="1"/>
  <c r="AA33" i="7" s="1"/>
  <c r="AR33" i="7" s="1"/>
  <c r="AI144" i="6" a="1"/>
  <c r="H33" i="7" s="1"/>
  <c r="Z33" i="7" s="1"/>
  <c r="AQ33" i="7" s="1"/>
  <c r="AH144" i="6" a="1"/>
  <c r="G33" i="7" s="1"/>
  <c r="Y33" i="7" s="1"/>
  <c r="AP33" i="7" s="1"/>
  <c r="AG144" i="6" a="1"/>
  <c r="F33" i="7" s="1"/>
  <c r="X33" i="7" s="1"/>
  <c r="AO33" i="7" s="1"/>
  <c r="AF144" i="6" a="1"/>
  <c r="E33" i="7" s="1"/>
  <c r="W33" i="7" s="1"/>
  <c r="AN33" i="7" s="1"/>
  <c r="AE144" i="6" a="1"/>
  <c r="D33" i="7" s="1"/>
  <c r="V33" i="7" s="1"/>
  <c r="AM33" i="7" s="1"/>
  <c r="AL143" i="6"/>
  <c r="AK143" i="6" a="1"/>
  <c r="J32" i="7" s="1"/>
  <c r="AB32" i="7" s="1"/>
  <c r="AS32" i="7" s="1"/>
  <c r="AJ143" i="6" a="1"/>
  <c r="I32" i="7" s="1"/>
  <c r="AA32" i="7" s="1"/>
  <c r="AR32" i="7" s="1"/>
  <c r="AI143" i="6" a="1"/>
  <c r="H32" i="7" s="1"/>
  <c r="Z32" i="7" s="1"/>
  <c r="AQ32" i="7" s="1"/>
  <c r="AH143" i="6" a="1"/>
  <c r="G32" i="7" s="1"/>
  <c r="Y32" i="7" s="1"/>
  <c r="AP32" i="7" s="1"/>
  <c r="AG143" i="6" a="1"/>
  <c r="F32" i="7" s="1"/>
  <c r="X32" i="7" s="1"/>
  <c r="AO32" i="7" s="1"/>
  <c r="AF143" i="6" a="1"/>
  <c r="E32" i="7" s="1"/>
  <c r="W32" i="7" s="1"/>
  <c r="AN32" i="7" s="1"/>
  <c r="AE143" i="6" a="1"/>
  <c r="D32" i="7" s="1"/>
  <c r="V32" i="7" s="1"/>
  <c r="AM32" i="7" s="1"/>
  <c r="AL142" i="6"/>
  <c r="AK142" i="6" a="1"/>
  <c r="J31" i="7" s="1"/>
  <c r="AB31" i="7" s="1"/>
  <c r="AS31" i="7" s="1"/>
  <c r="AJ142" i="6" a="1"/>
  <c r="I31" i="7" s="1"/>
  <c r="AA31" i="7" s="1"/>
  <c r="AR31" i="7" s="1"/>
  <c r="AI142" i="6" a="1"/>
  <c r="H31" i="7" s="1"/>
  <c r="Z31" i="7" s="1"/>
  <c r="AQ31" i="7" s="1"/>
  <c r="AH142" i="6" a="1"/>
  <c r="G31" i="7" s="1"/>
  <c r="Y31" i="7" s="1"/>
  <c r="AP31" i="7" s="1"/>
  <c r="AG142" i="6" a="1"/>
  <c r="F31" i="7" s="1"/>
  <c r="X31" i="7" s="1"/>
  <c r="AO31" i="7" s="1"/>
  <c r="AF142" i="6" a="1"/>
  <c r="E31" i="7" s="1"/>
  <c r="W31" i="7" s="1"/>
  <c r="AN31" i="7" s="1"/>
  <c r="AE142" i="6" a="1"/>
  <c r="D31" i="7" s="1"/>
  <c r="V31" i="7" s="1"/>
  <c r="AM31" i="7" s="1"/>
  <c r="AL141" i="6"/>
  <c r="AK141" i="6" a="1"/>
  <c r="J30" i="7" s="1"/>
  <c r="AB30" i="7" s="1"/>
  <c r="AS30" i="7" s="1"/>
  <c r="AJ141" i="6" a="1"/>
  <c r="I30" i="7" s="1"/>
  <c r="AA30" i="7" s="1"/>
  <c r="AR30" i="7" s="1"/>
  <c r="AI141" i="6" a="1"/>
  <c r="H30" i="7" s="1"/>
  <c r="Z30" i="7" s="1"/>
  <c r="AQ30" i="7" s="1"/>
  <c r="AH141" i="6" a="1"/>
  <c r="G30" i="7" s="1"/>
  <c r="Y30" i="7" s="1"/>
  <c r="AP30" i="7" s="1"/>
  <c r="AG141" i="6" a="1"/>
  <c r="F30" i="7" s="1"/>
  <c r="X30" i="7" s="1"/>
  <c r="AO30" i="7" s="1"/>
  <c r="AF141" i="6" a="1"/>
  <c r="E30" i="7" s="1"/>
  <c r="W30" i="7" s="1"/>
  <c r="AN30" i="7" s="1"/>
  <c r="AE141" i="6" a="1"/>
  <c r="D30" i="7" s="1"/>
  <c r="V30" i="7" s="1"/>
  <c r="AM30" i="7" s="1"/>
  <c r="AL140" i="6"/>
  <c r="AK140" i="6" a="1"/>
  <c r="J29" i="7" s="1"/>
  <c r="AB29" i="7" s="1"/>
  <c r="AS29" i="7" s="1"/>
  <c r="AJ140" i="6" a="1"/>
  <c r="I29" i="7" s="1"/>
  <c r="AA29" i="7" s="1"/>
  <c r="AR29" i="7" s="1"/>
  <c r="AI140" i="6" a="1"/>
  <c r="H29" i="7" s="1"/>
  <c r="Z29" i="7" s="1"/>
  <c r="AQ29" i="7" s="1"/>
  <c r="AH140" i="6" a="1"/>
  <c r="G29" i="7" s="1"/>
  <c r="Y29" i="7" s="1"/>
  <c r="AP29" i="7" s="1"/>
  <c r="AG140" i="6" a="1"/>
  <c r="F29" i="7" s="1"/>
  <c r="X29" i="7" s="1"/>
  <c r="AO29" i="7" s="1"/>
  <c r="AF140" i="6" a="1"/>
  <c r="E29" i="7" s="1"/>
  <c r="W29" i="7" s="1"/>
  <c r="AN29" i="7" s="1"/>
  <c r="AE140" i="6" a="1"/>
  <c r="D29" i="7" s="1"/>
  <c r="V29" i="7" s="1"/>
  <c r="AM29" i="7" s="1"/>
  <c r="AL139" i="6"/>
  <c r="AK139" i="6" a="1"/>
  <c r="J28" i="7" s="1"/>
  <c r="AB28" i="7" s="1"/>
  <c r="AS28" i="7" s="1"/>
  <c r="AJ139" i="6" a="1"/>
  <c r="I28" i="7" s="1"/>
  <c r="AA28" i="7" s="1"/>
  <c r="AR28" i="7" s="1"/>
  <c r="AI139" i="6" a="1"/>
  <c r="H28" i="7" s="1"/>
  <c r="Z28" i="7" s="1"/>
  <c r="AQ28" i="7" s="1"/>
  <c r="AH139" i="6" a="1"/>
  <c r="G28" i="7" s="1"/>
  <c r="Y28" i="7" s="1"/>
  <c r="AP28" i="7" s="1"/>
  <c r="AG139" i="6" a="1"/>
  <c r="F28" i="7" s="1"/>
  <c r="X28" i="7" s="1"/>
  <c r="AO28" i="7" s="1"/>
  <c r="AF139" i="6" a="1"/>
  <c r="E28" i="7" s="1"/>
  <c r="W28" i="7" s="1"/>
  <c r="AN28" i="7" s="1"/>
  <c r="AE139" i="6" a="1"/>
  <c r="D28" i="7" s="1"/>
  <c r="V28" i="7" s="1"/>
  <c r="AM28" i="7" s="1"/>
  <c r="J137" i="6"/>
  <c r="D60" i="6"/>
  <c r="G60" i="6" s="1"/>
  <c r="K58" i="6"/>
  <c r="K64" i="6" s="1"/>
  <c r="B15" i="8" s="1"/>
  <c r="K57" i="6"/>
  <c r="K63" i="6" s="1"/>
  <c r="B14" i="8" s="1"/>
  <c r="K56" i="6"/>
  <c r="K62" i="6" s="1"/>
  <c r="B13" i="8" s="1"/>
  <c r="D49" i="6"/>
  <c r="G49" i="6" s="1"/>
  <c r="D41" i="6"/>
  <c r="G40" i="6"/>
  <c r="G39" i="6"/>
  <c r="R31" i="6"/>
  <c r="Q31" i="6"/>
  <c r="P31" i="6"/>
  <c r="O31" i="6"/>
  <c r="N31" i="6"/>
  <c r="M31" i="6"/>
  <c r="L31" i="6"/>
  <c r="C27" i="6"/>
  <c r="C26" i="6"/>
  <c r="C25" i="6"/>
  <c r="C24" i="6"/>
  <c r="C23" i="6"/>
  <c r="C22" i="6"/>
  <c r="R17" i="6"/>
  <c r="Q17" i="6"/>
  <c r="P17" i="6"/>
  <c r="O17" i="6"/>
  <c r="N17" i="6"/>
  <c r="M17" i="6"/>
  <c r="L17" i="6"/>
  <c r="R11" i="6"/>
  <c r="R15" i="6" s="1"/>
  <c r="Q11" i="6"/>
  <c r="Q15" i="6" s="1"/>
  <c r="P11" i="6"/>
  <c r="P15" i="6" s="1"/>
  <c r="O11" i="6"/>
  <c r="O15" i="6" s="1"/>
  <c r="N11" i="6"/>
  <c r="N15" i="6" s="1"/>
  <c r="M11" i="6"/>
  <c r="M15" i="6" s="1"/>
  <c r="L11" i="6"/>
  <c r="L15" i="6" s="1"/>
  <c r="C9" i="6"/>
  <c r="M3" i="6"/>
  <c r="J260" i="5"/>
  <c r="J249" i="5"/>
  <c r="J238" i="5"/>
  <c r="J227" i="5"/>
  <c r="J214" i="5"/>
  <c r="J204" i="5"/>
  <c r="J194" i="5"/>
  <c r="J184" i="5"/>
  <c r="J170" i="5"/>
  <c r="J158" i="5"/>
  <c r="J146" i="5"/>
  <c r="J134" i="5"/>
  <c r="D60" i="5"/>
  <c r="G60" i="5" s="1"/>
  <c r="D59" i="5"/>
  <c r="G59" i="5" s="1"/>
  <c r="D58" i="5"/>
  <c r="G58" i="5" s="1"/>
  <c r="D57" i="5"/>
  <c r="G57" i="5" s="1"/>
  <c r="D56" i="5"/>
  <c r="G56" i="5" s="1"/>
  <c r="D55" i="5"/>
  <c r="G55" i="5" s="1"/>
  <c r="D49" i="5"/>
  <c r="G49" i="5" s="1"/>
  <c r="D48" i="5"/>
  <c r="G48" i="5" s="1"/>
  <c r="D47" i="5"/>
  <c r="G47" i="5" s="1"/>
  <c r="D46" i="5"/>
  <c r="G46" i="5" s="1"/>
  <c r="D45" i="5"/>
  <c r="G45" i="5" s="1"/>
  <c r="D44" i="5"/>
  <c r="G44" i="5" s="1"/>
  <c r="D41" i="5"/>
  <c r="G41" i="5" s="1"/>
  <c r="D40" i="5"/>
  <c r="G40" i="5" s="1"/>
  <c r="D39" i="5"/>
  <c r="G39" i="5" s="1"/>
  <c r="D38" i="5"/>
  <c r="G38" i="5" s="1"/>
  <c r="D37" i="5"/>
  <c r="G37" i="5" s="1"/>
  <c r="D36" i="5"/>
  <c r="G36" i="5" s="1"/>
  <c r="C26" i="5"/>
  <c r="C25" i="5"/>
  <c r="C24" i="5"/>
  <c r="C23" i="5"/>
  <c r="C22" i="5"/>
  <c r="C21" i="5"/>
  <c r="R12" i="5"/>
  <c r="Q12" i="5"/>
  <c r="P12" i="5"/>
  <c r="O12" i="5"/>
  <c r="N12" i="5"/>
  <c r="M12" i="5"/>
  <c r="L12" i="5"/>
  <c r="R11" i="5"/>
  <c r="R15" i="5" s="1"/>
  <c r="Q11" i="5"/>
  <c r="Q15" i="5" s="1"/>
  <c r="P11" i="5"/>
  <c r="P15" i="5" s="1"/>
  <c r="O11" i="5"/>
  <c r="O15" i="5" s="1"/>
  <c r="N11" i="5"/>
  <c r="N15" i="5" s="1"/>
  <c r="M11" i="5"/>
  <c r="M15" i="5" s="1"/>
  <c r="L11" i="5"/>
  <c r="L15" i="5" s="1"/>
  <c r="R10" i="5"/>
  <c r="Q10" i="5"/>
  <c r="P10" i="5"/>
  <c r="O10" i="5"/>
  <c r="N10" i="5"/>
  <c r="M10" i="5"/>
  <c r="L10" i="5"/>
  <c r="R9" i="5"/>
  <c r="R17" i="5" s="1"/>
  <c r="Q9" i="5"/>
  <c r="Q17" i="5" s="1"/>
  <c r="P9" i="5"/>
  <c r="P17" i="5" s="1"/>
  <c r="O9" i="5"/>
  <c r="O17" i="5" s="1"/>
  <c r="N9" i="5"/>
  <c r="N17" i="5" s="1"/>
  <c r="M9" i="5"/>
  <c r="M17" i="5" s="1"/>
  <c r="L9" i="5"/>
  <c r="L17" i="5" s="1"/>
  <c r="C9" i="5"/>
  <c r="R8" i="5"/>
  <c r="Q8" i="5"/>
  <c r="P8" i="5"/>
  <c r="O8" i="5"/>
  <c r="N8" i="5"/>
  <c r="M8" i="5"/>
  <c r="L8" i="5"/>
  <c r="R7" i="5"/>
  <c r="Q7" i="5"/>
  <c r="P7" i="5"/>
  <c r="O7" i="5"/>
  <c r="N7" i="5"/>
  <c r="M7" i="5"/>
  <c r="L7" i="5"/>
  <c r="R6" i="5"/>
  <c r="Q6" i="5"/>
  <c r="P6" i="5"/>
  <c r="O6" i="5"/>
  <c r="N6" i="5"/>
  <c r="M6" i="5"/>
  <c r="L6" i="5"/>
  <c r="R5" i="5"/>
  <c r="Q5" i="5"/>
  <c r="P5" i="5"/>
  <c r="O5" i="5"/>
  <c r="N5" i="5"/>
  <c r="M5" i="5"/>
  <c r="L5" i="5"/>
  <c r="M3" i="5"/>
  <c r="X213" i="4"/>
  <c r="X212" i="4"/>
  <c r="X211" i="4"/>
  <c r="X210" i="4"/>
  <c r="X209" i="4"/>
  <c r="X208" i="4"/>
  <c r="X207" i="4"/>
  <c r="X206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X202" i="4"/>
  <c r="X221" i="4" s="1"/>
  <c r="V202" i="4"/>
  <c r="U202" i="4"/>
  <c r="S202" i="4"/>
  <c r="R202" i="4"/>
  <c r="P202" i="4"/>
  <c r="O202" i="4"/>
  <c r="M202" i="4"/>
  <c r="L202" i="4"/>
  <c r="J202" i="4"/>
  <c r="I202" i="4"/>
  <c r="G202" i="4"/>
  <c r="F202" i="4"/>
  <c r="D202" i="4"/>
  <c r="C202" i="4"/>
  <c r="A202" i="4"/>
  <c r="A221" i="4" s="1"/>
  <c r="X201" i="4"/>
  <c r="X220" i="4" s="1"/>
  <c r="V201" i="4"/>
  <c r="U201" i="4"/>
  <c r="S201" i="4"/>
  <c r="R201" i="4"/>
  <c r="P201" i="4"/>
  <c r="O201" i="4"/>
  <c r="M201" i="4"/>
  <c r="L201" i="4"/>
  <c r="J201" i="4"/>
  <c r="I201" i="4"/>
  <c r="G201" i="4"/>
  <c r="F201" i="4"/>
  <c r="D201" i="4"/>
  <c r="C201" i="4"/>
  <c r="A201" i="4"/>
  <c r="A220" i="4" s="1"/>
  <c r="X200" i="4"/>
  <c r="X219" i="4" s="1"/>
  <c r="V200" i="4"/>
  <c r="U200" i="4"/>
  <c r="S200" i="4"/>
  <c r="R200" i="4"/>
  <c r="P200" i="4"/>
  <c r="O200" i="4"/>
  <c r="M200" i="4"/>
  <c r="L200" i="4"/>
  <c r="J200" i="4"/>
  <c r="I200" i="4"/>
  <c r="G200" i="4"/>
  <c r="F200" i="4"/>
  <c r="D200" i="4"/>
  <c r="C200" i="4"/>
  <c r="A200" i="4"/>
  <c r="A219" i="4" s="1"/>
  <c r="X199" i="4"/>
  <c r="X218" i="4" s="1"/>
  <c r="V199" i="4"/>
  <c r="U199" i="4"/>
  <c r="S199" i="4"/>
  <c r="R199" i="4"/>
  <c r="P199" i="4"/>
  <c r="O199" i="4"/>
  <c r="M199" i="4"/>
  <c r="L199" i="4"/>
  <c r="J199" i="4"/>
  <c r="I199" i="4"/>
  <c r="G199" i="4"/>
  <c r="F199" i="4"/>
  <c r="D199" i="4"/>
  <c r="C199" i="4"/>
  <c r="A199" i="4"/>
  <c r="A218" i="4" s="1"/>
  <c r="X198" i="4"/>
  <c r="X217" i="4" s="1"/>
  <c r="V198" i="4"/>
  <c r="U198" i="4"/>
  <c r="S198" i="4"/>
  <c r="R198" i="4"/>
  <c r="P198" i="4"/>
  <c r="O198" i="4"/>
  <c r="M198" i="4"/>
  <c r="L198" i="4"/>
  <c r="J198" i="4"/>
  <c r="I198" i="4"/>
  <c r="G198" i="4"/>
  <c r="F198" i="4"/>
  <c r="D198" i="4"/>
  <c r="C198" i="4"/>
  <c r="A198" i="4"/>
  <c r="A217" i="4" s="1"/>
  <c r="X197" i="4"/>
  <c r="X216" i="4" s="1"/>
  <c r="V197" i="4"/>
  <c r="U197" i="4"/>
  <c r="S197" i="4"/>
  <c r="R197" i="4"/>
  <c r="P197" i="4"/>
  <c r="O197" i="4"/>
  <c r="M197" i="4"/>
  <c r="L197" i="4"/>
  <c r="J197" i="4"/>
  <c r="I197" i="4"/>
  <c r="G197" i="4"/>
  <c r="F197" i="4"/>
  <c r="D197" i="4"/>
  <c r="C197" i="4"/>
  <c r="A197" i="4"/>
  <c r="A216" i="4" s="1"/>
  <c r="X196" i="4"/>
  <c r="X215" i="4" s="1"/>
  <c r="V196" i="4"/>
  <c r="U196" i="4"/>
  <c r="S196" i="4"/>
  <c r="R196" i="4"/>
  <c r="P196" i="4"/>
  <c r="O196" i="4"/>
  <c r="M196" i="4"/>
  <c r="L196" i="4"/>
  <c r="J196" i="4"/>
  <c r="I196" i="4"/>
  <c r="G196" i="4"/>
  <c r="F196" i="4"/>
  <c r="D196" i="4"/>
  <c r="C196" i="4"/>
  <c r="A196" i="4"/>
  <c r="A215" i="4" s="1"/>
  <c r="X195" i="4"/>
  <c r="X214" i="4" s="1"/>
  <c r="V195" i="4"/>
  <c r="U195" i="4"/>
  <c r="S195" i="4"/>
  <c r="R195" i="4"/>
  <c r="P195" i="4"/>
  <c r="O195" i="4"/>
  <c r="M195" i="4"/>
  <c r="L195" i="4"/>
  <c r="J195" i="4"/>
  <c r="G195" i="4"/>
  <c r="D195" i="4"/>
  <c r="X194" i="4"/>
  <c r="V194" i="4"/>
  <c r="S194" i="4"/>
  <c r="P194" i="4"/>
  <c r="M194" i="4"/>
  <c r="J194" i="4"/>
  <c r="G194" i="4"/>
  <c r="D194" i="4"/>
  <c r="X193" i="4"/>
  <c r="V193" i="4"/>
  <c r="S193" i="4"/>
  <c r="P193" i="4"/>
  <c r="M193" i="4"/>
  <c r="J193" i="4"/>
  <c r="G193" i="4"/>
  <c r="D193" i="4"/>
  <c r="X192" i="4"/>
  <c r="V192" i="4"/>
  <c r="S192" i="4"/>
  <c r="P192" i="4"/>
  <c r="M192" i="4"/>
  <c r="J192" i="4"/>
  <c r="G192" i="4"/>
  <c r="D192" i="4"/>
  <c r="X191" i="4"/>
  <c r="V191" i="4"/>
  <c r="S191" i="4"/>
  <c r="P191" i="4"/>
  <c r="M191" i="4"/>
  <c r="J191" i="4"/>
  <c r="G191" i="4"/>
  <c r="D191" i="4"/>
  <c r="X190" i="4"/>
  <c r="V190" i="4"/>
  <c r="S190" i="4"/>
  <c r="P190" i="4"/>
  <c r="M190" i="4"/>
  <c r="J190" i="4"/>
  <c r="G190" i="4"/>
  <c r="D190" i="4"/>
  <c r="X189" i="4"/>
  <c r="V189" i="4"/>
  <c r="S189" i="4"/>
  <c r="P189" i="4"/>
  <c r="M189" i="4"/>
  <c r="J189" i="4"/>
  <c r="G189" i="4"/>
  <c r="D189" i="4"/>
  <c r="X188" i="4"/>
  <c r="V188" i="4"/>
  <c r="S188" i="4"/>
  <c r="P188" i="4"/>
  <c r="M188" i="4"/>
  <c r="J188" i="4"/>
  <c r="G188" i="4"/>
  <c r="D188" i="4"/>
  <c r="X187" i="4"/>
  <c r="V187" i="4"/>
  <c r="S187" i="4"/>
  <c r="P187" i="4"/>
  <c r="M187" i="4"/>
  <c r="J187" i="4"/>
  <c r="G187" i="4"/>
  <c r="D187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A186" i="4"/>
  <c r="B183" i="4"/>
  <c r="K148" i="4"/>
  <c r="K162" i="4" s="1"/>
  <c r="J148" i="4"/>
  <c r="J162" i="4" s="1"/>
  <c r="I148" i="4"/>
  <c r="I162" i="4" s="1"/>
  <c r="H148" i="4"/>
  <c r="H162" i="4" s="1"/>
  <c r="G148" i="4"/>
  <c r="G162" i="4" s="1"/>
  <c r="F148" i="4"/>
  <c r="F162" i="4" s="1"/>
  <c r="E148" i="4"/>
  <c r="E162" i="4" s="1"/>
  <c r="K145" i="4"/>
  <c r="J145" i="4"/>
  <c r="I145" i="4"/>
  <c r="H145" i="4"/>
  <c r="G145" i="4"/>
  <c r="F145" i="4"/>
  <c r="E145" i="4"/>
  <c r="D139" i="4"/>
  <c r="AK107" i="4"/>
  <c r="D107" i="4"/>
  <c r="M107" i="4" s="1"/>
  <c r="AK106" i="4"/>
  <c r="D106" i="4"/>
  <c r="M106" i="4" s="1"/>
  <c r="AK105" i="4"/>
  <c r="D105" i="4"/>
  <c r="M105" i="4" s="1"/>
  <c r="AK104" i="4"/>
  <c r="D104" i="4"/>
  <c r="M104" i="4" s="1"/>
  <c r="AK103" i="4"/>
  <c r="D103" i="4"/>
  <c r="M103" i="4" s="1"/>
  <c r="AK102" i="4"/>
  <c r="D102" i="4"/>
  <c r="M102" i="4" s="1"/>
  <c r="AK101" i="4"/>
  <c r="D101" i="4"/>
  <c r="M101" i="4" s="1"/>
  <c r="AK100" i="4"/>
  <c r="D100" i="4"/>
  <c r="M100" i="4" s="1"/>
  <c r="AK99" i="4"/>
  <c r="D99" i="4"/>
  <c r="M99" i="4" s="1"/>
  <c r="AK98" i="4"/>
  <c r="D98" i="4"/>
  <c r="M98" i="4" s="1"/>
  <c r="AK97" i="4"/>
  <c r="D97" i="4"/>
  <c r="M97" i="4" s="1"/>
  <c r="AK96" i="4"/>
  <c r="D96" i="4"/>
  <c r="M96" i="4" s="1"/>
  <c r="AK95" i="4"/>
  <c r="D95" i="4"/>
  <c r="M95" i="4" s="1"/>
  <c r="AK94" i="4"/>
  <c r="D94" i="4"/>
  <c r="M94" i="4" s="1"/>
  <c r="AK93" i="4"/>
  <c r="D93" i="4"/>
  <c r="M93" i="4" s="1"/>
  <c r="AK92" i="4"/>
  <c r="D92" i="4"/>
  <c r="M92" i="4" s="1"/>
  <c r="AK91" i="4"/>
  <c r="D91" i="4"/>
  <c r="M91" i="4" s="1"/>
  <c r="AK90" i="4"/>
  <c r="D90" i="4"/>
  <c r="M90" i="4" s="1"/>
  <c r="AK89" i="4"/>
  <c r="D89" i="4"/>
  <c r="M89" i="4" s="1"/>
  <c r="AK88" i="4"/>
  <c r="D88" i="4"/>
  <c r="M88" i="4" s="1"/>
  <c r="AK87" i="4"/>
  <c r="D87" i="4"/>
  <c r="M87" i="4" s="1"/>
  <c r="AK86" i="4"/>
  <c r="M86" i="4"/>
  <c r="K86" i="4"/>
  <c r="T86" i="4" s="1"/>
  <c r="T148" i="4" s="1"/>
  <c r="T162" i="4" s="1"/>
  <c r="J86" i="4"/>
  <c r="S86" i="4" s="1"/>
  <c r="S148" i="4" s="1"/>
  <c r="S162" i="4" s="1"/>
  <c r="I86" i="4"/>
  <c r="R86" i="4" s="1"/>
  <c r="R148" i="4" s="1"/>
  <c r="R162" i="4" s="1"/>
  <c r="H86" i="4"/>
  <c r="Q86" i="4" s="1"/>
  <c r="Q148" i="4" s="1"/>
  <c r="Q162" i="4" s="1"/>
  <c r="G86" i="4"/>
  <c r="P86" i="4" s="1"/>
  <c r="P148" i="4" s="1"/>
  <c r="P162" i="4" s="1"/>
  <c r="F86" i="4"/>
  <c r="O86" i="4" s="1"/>
  <c r="O148" i="4" s="1"/>
  <c r="O162" i="4" s="1"/>
  <c r="E86" i="4"/>
  <c r="N86" i="4" s="1"/>
  <c r="N148" i="4" s="1"/>
  <c r="N162" i="4" s="1"/>
  <c r="K84" i="4"/>
  <c r="J84" i="4"/>
  <c r="I84" i="4"/>
  <c r="H84" i="4"/>
  <c r="G84" i="4"/>
  <c r="F84" i="4"/>
  <c r="E84" i="4"/>
  <c r="M51" i="4"/>
  <c r="M50" i="4"/>
  <c r="M49" i="4"/>
  <c r="C93" i="7" s="1"/>
  <c r="M48" i="4"/>
  <c r="C92" i="7" s="1"/>
  <c r="M47" i="4"/>
  <c r="C91" i="7" s="1"/>
  <c r="M46" i="4"/>
  <c r="C90" i="7" s="1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K30" i="4"/>
  <c r="T30" i="4" s="1"/>
  <c r="AI30" i="4" s="1"/>
  <c r="J30" i="4"/>
  <c r="S30" i="4" s="1"/>
  <c r="AH30" i="4" s="1"/>
  <c r="I30" i="4"/>
  <c r="R30" i="4" s="1"/>
  <c r="AG30" i="4" s="1"/>
  <c r="H30" i="4"/>
  <c r="Q30" i="4" s="1"/>
  <c r="AF30" i="4" s="1"/>
  <c r="G30" i="4"/>
  <c r="P30" i="4" s="1"/>
  <c r="AE30" i="4" s="1"/>
  <c r="F30" i="4"/>
  <c r="O30" i="4" s="1"/>
  <c r="AD30" i="4" s="1"/>
  <c r="E30" i="4"/>
  <c r="N30" i="4" s="1"/>
  <c r="AC30" i="4" s="1"/>
  <c r="K28" i="4"/>
  <c r="J28" i="4"/>
  <c r="I28" i="4"/>
  <c r="H28" i="4"/>
  <c r="G28" i="4"/>
  <c r="F28" i="4"/>
  <c r="E28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X7" i="4"/>
  <c r="W186" i="4" s="1"/>
  <c r="W205" i="4" s="1"/>
  <c r="W7" i="4"/>
  <c r="V186" i="4" s="1"/>
  <c r="V205" i="4" s="1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K346" i="3"/>
  <c r="BL346" i="3" s="1"/>
  <c r="AQ346" i="3"/>
  <c r="AR346" i="3" s="1"/>
  <c r="BK345" i="3"/>
  <c r="BL345" i="3" s="1"/>
  <c r="AQ345" i="3"/>
  <c r="AR345" i="3" s="1"/>
  <c r="BK344" i="3"/>
  <c r="BL344" i="3" s="1"/>
  <c r="AQ344" i="3"/>
  <c r="AR344" i="3" s="1"/>
  <c r="BK343" i="3"/>
  <c r="BL343" i="3" s="1"/>
  <c r="AQ343" i="3"/>
  <c r="AR343" i="3" s="1"/>
  <c r="BK342" i="3"/>
  <c r="BL342" i="3" s="1"/>
  <c r="AQ342" i="3"/>
  <c r="AR342" i="3" s="1"/>
  <c r="BK341" i="3"/>
  <c r="BL341" i="3" s="1"/>
  <c r="AQ341" i="3"/>
  <c r="AR341" i="3" s="1"/>
  <c r="BK340" i="3"/>
  <c r="BL340" i="3" s="1"/>
  <c r="AQ340" i="3"/>
  <c r="AR340" i="3" s="1"/>
  <c r="BK339" i="3"/>
  <c r="BL339" i="3" s="1"/>
  <c r="AQ339" i="3"/>
  <c r="AR339" i="3" s="1"/>
  <c r="BK338" i="3"/>
  <c r="BL338" i="3" s="1"/>
  <c r="AQ338" i="3"/>
  <c r="AR338" i="3" s="1"/>
  <c r="BK337" i="3"/>
  <c r="BL337" i="3" s="1"/>
  <c r="AQ337" i="3"/>
  <c r="AR337" i="3" s="1"/>
  <c r="BK336" i="3"/>
  <c r="BL336" i="3" s="1"/>
  <c r="AQ336" i="3"/>
  <c r="AR336" i="3" s="1"/>
  <c r="BP335" i="3"/>
  <c r="AV335" i="3"/>
  <c r="AF186" i="3"/>
  <c r="AF192" i="3" s="1"/>
  <c r="AF198" i="3" s="1"/>
  <c r="AB186" i="3"/>
  <c r="AB192" i="3" s="1"/>
  <c r="AB198" i="3" s="1"/>
  <c r="X186" i="3"/>
  <c r="X192" i="3" s="1"/>
  <c r="X198" i="3" s="1"/>
  <c r="T186" i="3"/>
  <c r="T192" i="3" s="1"/>
  <c r="T198" i="3" s="1"/>
  <c r="P186" i="3"/>
  <c r="P192" i="3" s="1"/>
  <c r="P198" i="3" s="1"/>
  <c r="L186" i="3"/>
  <c r="L192" i="3" s="1"/>
  <c r="L198" i="3" s="1"/>
  <c r="H186" i="3"/>
  <c r="H192" i="3" s="1"/>
  <c r="H198" i="3" s="1"/>
  <c r="O180" i="3"/>
  <c r="S180" i="3" s="1"/>
  <c r="W180" i="3" s="1"/>
  <c r="AA180" i="3" s="1"/>
  <c r="AE180" i="3" s="1"/>
  <c r="AI180" i="3" s="1"/>
  <c r="N180" i="3"/>
  <c r="R180" i="3" s="1"/>
  <c r="V180" i="3" s="1"/>
  <c r="Z180" i="3" s="1"/>
  <c r="AD180" i="3" s="1"/>
  <c r="AH180" i="3" s="1"/>
  <c r="M180" i="3"/>
  <c r="Q180" i="3" s="1"/>
  <c r="U180" i="3" s="1"/>
  <c r="Y180" i="3" s="1"/>
  <c r="AC180" i="3" s="1"/>
  <c r="AG180" i="3" s="1"/>
  <c r="L180" i="3"/>
  <c r="P180" i="3" s="1"/>
  <c r="T180" i="3" s="1"/>
  <c r="X180" i="3" s="1"/>
  <c r="AB180" i="3" s="1"/>
  <c r="AF180" i="3" s="1"/>
  <c r="AH170" i="3"/>
  <c r="AG170" i="3"/>
  <c r="AF170" i="3"/>
  <c r="AE170" i="3"/>
  <c r="AD170" i="3"/>
  <c r="AA170" i="3"/>
  <c r="Z170" i="3"/>
  <c r="Y170" i="3"/>
  <c r="X170" i="3"/>
  <c r="W170" i="3"/>
  <c r="T170" i="3"/>
  <c r="S170" i="3"/>
  <c r="R170" i="3"/>
  <c r="Q170" i="3"/>
  <c r="P170" i="3"/>
  <c r="M170" i="3"/>
  <c r="L170" i="3"/>
  <c r="K170" i="3"/>
  <c r="J170" i="3"/>
  <c r="I170" i="3"/>
  <c r="BS161" i="3"/>
  <c r="BR161" i="3"/>
  <c r="BI161" i="3"/>
  <c r="BH161" i="3"/>
  <c r="AY161" i="3"/>
  <c r="AX161" i="3"/>
  <c r="AO161" i="3"/>
  <c r="AN161" i="3"/>
  <c r="AE161" i="3"/>
  <c r="AD161" i="3"/>
  <c r="U161" i="3"/>
  <c r="T161" i="3"/>
  <c r="D151" i="3"/>
  <c r="O151" i="3" s="1"/>
  <c r="V149" i="3"/>
  <c r="U149" i="3"/>
  <c r="T149" i="3"/>
  <c r="S149" i="3"/>
  <c r="R149" i="3"/>
  <c r="Q149" i="3"/>
  <c r="P149" i="3"/>
  <c r="D149" i="3"/>
  <c r="O149" i="3" s="1"/>
  <c r="V148" i="3"/>
  <c r="U148" i="3"/>
  <c r="T148" i="3"/>
  <c r="S148" i="3"/>
  <c r="R148" i="3"/>
  <c r="Q148" i="3"/>
  <c r="P148" i="3"/>
  <c r="D148" i="3"/>
  <c r="O148" i="3" s="1"/>
  <c r="V147" i="3"/>
  <c r="BC147" i="3" s="1"/>
  <c r="W11" i="4" s="1"/>
  <c r="U147" i="3"/>
  <c r="AZ147" i="3" s="1"/>
  <c r="T11" i="4" s="1"/>
  <c r="T147" i="3"/>
  <c r="AW147" i="3" s="1"/>
  <c r="Q11" i="4" s="1"/>
  <c r="S147" i="3"/>
  <c r="AT147" i="3" s="1"/>
  <c r="N11" i="4" s="1"/>
  <c r="R147" i="3"/>
  <c r="AQ147" i="3" s="1"/>
  <c r="K11" i="4" s="1"/>
  <c r="Q147" i="3"/>
  <c r="AN147" i="3" s="1"/>
  <c r="H11" i="4" s="1"/>
  <c r="P147" i="3"/>
  <c r="AK147" i="3" s="1"/>
  <c r="E11" i="4" s="1"/>
  <c r="V146" i="3"/>
  <c r="BC146" i="3" s="1"/>
  <c r="W10" i="4" s="1"/>
  <c r="U146" i="3"/>
  <c r="AZ146" i="3" s="1"/>
  <c r="T10" i="4" s="1"/>
  <c r="T146" i="3"/>
  <c r="AW146" i="3" s="1"/>
  <c r="Q10" i="4" s="1"/>
  <c r="S146" i="3"/>
  <c r="AT146" i="3" s="1"/>
  <c r="N10" i="4" s="1"/>
  <c r="R146" i="3"/>
  <c r="AQ146" i="3" s="1"/>
  <c r="K10" i="4" s="1"/>
  <c r="Q146" i="3"/>
  <c r="AN146" i="3" s="1"/>
  <c r="H10" i="4" s="1"/>
  <c r="P146" i="3"/>
  <c r="AK146" i="3" s="1"/>
  <c r="E10" i="4" s="1"/>
  <c r="V145" i="3"/>
  <c r="BC145" i="3" s="1"/>
  <c r="W9" i="4" s="1"/>
  <c r="U145" i="3"/>
  <c r="AZ145" i="3" s="1"/>
  <c r="T9" i="4" s="1"/>
  <c r="T145" i="3"/>
  <c r="AW145" i="3" s="1"/>
  <c r="Q9" i="4" s="1"/>
  <c r="S145" i="3"/>
  <c r="AT145" i="3" s="1"/>
  <c r="N9" i="4" s="1"/>
  <c r="R145" i="3"/>
  <c r="AQ145" i="3" s="1"/>
  <c r="K9" i="4" s="1"/>
  <c r="Q145" i="3"/>
  <c r="AN145" i="3" s="1"/>
  <c r="H9" i="4" s="1"/>
  <c r="P145" i="3"/>
  <c r="AK145" i="3" s="1"/>
  <c r="E9" i="4" s="1"/>
  <c r="V144" i="3"/>
  <c r="BC144" i="3" s="1"/>
  <c r="W8" i="4" s="1"/>
  <c r="U144" i="3"/>
  <c r="AZ144" i="3" s="1"/>
  <c r="T8" i="4" s="1"/>
  <c r="T144" i="3"/>
  <c r="AW144" i="3" s="1"/>
  <c r="Q8" i="4" s="1"/>
  <c r="S144" i="3"/>
  <c r="AT144" i="3" s="1"/>
  <c r="N8" i="4" s="1"/>
  <c r="R144" i="3"/>
  <c r="AQ144" i="3" s="1"/>
  <c r="K8" i="4" s="1"/>
  <c r="Q144" i="3"/>
  <c r="AN144" i="3" s="1"/>
  <c r="H8" i="4" s="1"/>
  <c r="P144" i="3"/>
  <c r="AK144" i="3" s="1"/>
  <c r="E8" i="4" s="1"/>
  <c r="M142" i="3"/>
  <c r="D142" i="3"/>
  <c r="O142" i="3" s="1"/>
  <c r="B142" i="3"/>
  <c r="L121" i="3"/>
  <c r="V121" i="3" s="1"/>
  <c r="AF121" i="3" s="1"/>
  <c r="AP121" i="3" s="1"/>
  <c r="BR119" i="3"/>
  <c r="BS119" i="3" s="1"/>
  <c r="BH119" i="3"/>
  <c r="BI119" i="3" s="1"/>
  <c r="AX119" i="3"/>
  <c r="AY119" i="3" s="1"/>
  <c r="AN119" i="3"/>
  <c r="AO119" i="3" s="1"/>
  <c r="AD119" i="3"/>
  <c r="AE119" i="3" s="1"/>
  <c r="T119" i="3"/>
  <c r="U119" i="3" s="1"/>
  <c r="J119" i="3"/>
  <c r="K119" i="3" s="1"/>
  <c r="BR118" i="3"/>
  <c r="BS118" i="3" s="1"/>
  <c r="BH118" i="3"/>
  <c r="BI118" i="3" s="1"/>
  <c r="AX118" i="3"/>
  <c r="AY118" i="3" s="1"/>
  <c r="AN118" i="3"/>
  <c r="AO118" i="3" s="1"/>
  <c r="AD118" i="3"/>
  <c r="AE118" i="3" s="1"/>
  <c r="T118" i="3"/>
  <c r="U118" i="3" s="1"/>
  <c r="J118" i="3"/>
  <c r="K118" i="3" s="1"/>
  <c r="BR117" i="3"/>
  <c r="BS117" i="3" s="1"/>
  <c r="BH117" i="3"/>
  <c r="BI117" i="3" s="1"/>
  <c r="AX117" i="3"/>
  <c r="AY117" i="3" s="1"/>
  <c r="AN117" i="3"/>
  <c r="AO117" i="3" s="1"/>
  <c r="AD117" i="3"/>
  <c r="AE117" i="3" s="1"/>
  <c r="T117" i="3"/>
  <c r="U117" i="3" s="1"/>
  <c r="J117" i="3"/>
  <c r="K117" i="3" s="1"/>
  <c r="BR116" i="3"/>
  <c r="BS116" i="3" s="1"/>
  <c r="BH116" i="3"/>
  <c r="BI116" i="3" s="1"/>
  <c r="AX116" i="3"/>
  <c r="AY116" i="3" s="1"/>
  <c r="AN116" i="3"/>
  <c r="AO116" i="3" s="1"/>
  <c r="AD116" i="3"/>
  <c r="AE116" i="3" s="1"/>
  <c r="T116" i="3"/>
  <c r="U116" i="3" s="1"/>
  <c r="J116" i="3"/>
  <c r="K116" i="3" s="1"/>
  <c r="BR115" i="3"/>
  <c r="BS115" i="3" s="1"/>
  <c r="BH115" i="3"/>
  <c r="BI115" i="3" s="1"/>
  <c r="AX115" i="3"/>
  <c r="AY115" i="3" s="1"/>
  <c r="AN115" i="3"/>
  <c r="AO115" i="3" s="1"/>
  <c r="AD115" i="3"/>
  <c r="AE115" i="3" s="1"/>
  <c r="T115" i="3"/>
  <c r="U115" i="3" s="1"/>
  <c r="J115" i="3"/>
  <c r="K115" i="3" s="1"/>
  <c r="BR114" i="3"/>
  <c r="BS114" i="3" s="1"/>
  <c r="BH114" i="3"/>
  <c r="BI114" i="3" s="1"/>
  <c r="AX114" i="3"/>
  <c r="AY114" i="3" s="1"/>
  <c r="AN114" i="3"/>
  <c r="AO114" i="3" s="1"/>
  <c r="AD114" i="3"/>
  <c r="AE114" i="3" s="1"/>
  <c r="T114" i="3"/>
  <c r="U114" i="3" s="1"/>
  <c r="J114" i="3"/>
  <c r="K114" i="3" s="1"/>
  <c r="BR113" i="3"/>
  <c r="BS113" i="3" s="1"/>
  <c r="BH113" i="3"/>
  <c r="BI113" i="3" s="1"/>
  <c r="AX113" i="3"/>
  <c r="AY113" i="3" s="1"/>
  <c r="AN113" i="3"/>
  <c r="AO113" i="3" s="1"/>
  <c r="AD113" i="3"/>
  <c r="AE113" i="3" s="1"/>
  <c r="T113" i="3"/>
  <c r="U113" i="3" s="1"/>
  <c r="J113" i="3"/>
  <c r="K113" i="3" s="1"/>
  <c r="BR112" i="3"/>
  <c r="BS112" i="3" s="1"/>
  <c r="BH112" i="3"/>
  <c r="BI112" i="3" s="1"/>
  <c r="AX112" i="3"/>
  <c r="AY112" i="3" s="1"/>
  <c r="AN112" i="3"/>
  <c r="AO112" i="3" s="1"/>
  <c r="AD112" i="3"/>
  <c r="AE112" i="3" s="1"/>
  <c r="T112" i="3"/>
  <c r="U112" i="3" s="1"/>
  <c r="J112" i="3"/>
  <c r="K112" i="3" s="1"/>
  <c r="BR111" i="3"/>
  <c r="BS111" i="3" s="1"/>
  <c r="BH111" i="3"/>
  <c r="BI111" i="3" s="1"/>
  <c r="AX111" i="3"/>
  <c r="AY111" i="3" s="1"/>
  <c r="AN111" i="3"/>
  <c r="AO111" i="3" s="1"/>
  <c r="AD111" i="3"/>
  <c r="AE111" i="3" s="1"/>
  <c r="T111" i="3"/>
  <c r="U111" i="3" s="1"/>
  <c r="J111" i="3"/>
  <c r="K111" i="3" s="1"/>
  <c r="BR110" i="3"/>
  <c r="BS110" i="3" s="1"/>
  <c r="BH110" i="3"/>
  <c r="BI110" i="3" s="1"/>
  <c r="AX110" i="3"/>
  <c r="AY110" i="3" s="1"/>
  <c r="AN110" i="3"/>
  <c r="AO110" i="3" s="1"/>
  <c r="AD110" i="3"/>
  <c r="AE110" i="3" s="1"/>
  <c r="T110" i="3"/>
  <c r="U110" i="3" s="1"/>
  <c r="J110" i="3"/>
  <c r="K110" i="3" s="1"/>
  <c r="BR109" i="3"/>
  <c r="BS109" i="3" s="1"/>
  <c r="BH109" i="3"/>
  <c r="BI109" i="3" s="1"/>
  <c r="AX109" i="3"/>
  <c r="AY109" i="3" s="1"/>
  <c r="AN109" i="3"/>
  <c r="AO109" i="3" s="1"/>
  <c r="AD109" i="3"/>
  <c r="AE109" i="3" s="1"/>
  <c r="T109" i="3"/>
  <c r="U109" i="3" s="1"/>
  <c r="J109" i="3"/>
  <c r="K109" i="3" s="1"/>
  <c r="BR108" i="3"/>
  <c r="BS108" i="3" s="1"/>
  <c r="BH108" i="3"/>
  <c r="BI108" i="3" s="1"/>
  <c r="AX108" i="3"/>
  <c r="AY108" i="3" s="1"/>
  <c r="AN108" i="3"/>
  <c r="AO108" i="3" s="1"/>
  <c r="AD108" i="3"/>
  <c r="AE108" i="3" s="1"/>
  <c r="T108" i="3"/>
  <c r="U108" i="3" s="1"/>
  <c r="J108" i="3"/>
  <c r="K108" i="3" s="1"/>
  <c r="BR107" i="3"/>
  <c r="BS107" i="3" s="1"/>
  <c r="BH107" i="3"/>
  <c r="BI107" i="3" s="1"/>
  <c r="AX107" i="3"/>
  <c r="AY107" i="3" s="1"/>
  <c r="AN107" i="3"/>
  <c r="AO107" i="3" s="1"/>
  <c r="AD107" i="3"/>
  <c r="AE107" i="3" s="1"/>
  <c r="T107" i="3"/>
  <c r="U107" i="3" s="1"/>
  <c r="J107" i="3"/>
  <c r="K107" i="3" s="1"/>
  <c r="BR106" i="3"/>
  <c r="BS106" i="3" s="1"/>
  <c r="BH106" i="3"/>
  <c r="BI106" i="3" s="1"/>
  <c r="AX106" i="3"/>
  <c r="AY106" i="3" s="1"/>
  <c r="AN106" i="3"/>
  <c r="AO106" i="3" s="1"/>
  <c r="AD106" i="3"/>
  <c r="AE106" i="3" s="1"/>
  <c r="T106" i="3"/>
  <c r="U106" i="3" s="1"/>
  <c r="J106" i="3"/>
  <c r="K106" i="3" s="1"/>
  <c r="BR105" i="3"/>
  <c r="BS105" i="3" s="1"/>
  <c r="BH105" i="3"/>
  <c r="BI105" i="3" s="1"/>
  <c r="AX105" i="3"/>
  <c r="AY105" i="3" s="1"/>
  <c r="AN105" i="3"/>
  <c r="AO105" i="3" s="1"/>
  <c r="AD105" i="3"/>
  <c r="AE105" i="3" s="1"/>
  <c r="T105" i="3"/>
  <c r="U105" i="3" s="1"/>
  <c r="J105" i="3"/>
  <c r="K105" i="3" s="1"/>
  <c r="BR104" i="3"/>
  <c r="BS104" i="3" s="1"/>
  <c r="BH104" i="3"/>
  <c r="BI104" i="3" s="1"/>
  <c r="AX104" i="3"/>
  <c r="AY104" i="3" s="1"/>
  <c r="AN104" i="3"/>
  <c r="AO104" i="3" s="1"/>
  <c r="AD104" i="3"/>
  <c r="AE104" i="3" s="1"/>
  <c r="T104" i="3"/>
  <c r="U104" i="3" s="1"/>
  <c r="J104" i="3"/>
  <c r="K104" i="3" s="1"/>
  <c r="BM102" i="3"/>
  <c r="BM121" i="3" s="1"/>
  <c r="BC102" i="3"/>
  <c r="BC121" i="3" s="1"/>
  <c r="AS102" i="3"/>
  <c r="AS121" i="3" s="1"/>
  <c r="AI102" i="3"/>
  <c r="AI121" i="3" s="1"/>
  <c r="Y102" i="3"/>
  <c r="Y121" i="3" s="1"/>
  <c r="O102" i="3"/>
  <c r="O121" i="3" s="1"/>
  <c r="L102" i="3"/>
  <c r="V102" i="3" s="1"/>
  <c r="AF102" i="3" s="1"/>
  <c r="AP102" i="3" s="1"/>
  <c r="E102" i="3"/>
  <c r="E121" i="3" s="1"/>
  <c r="L99" i="3"/>
  <c r="V99" i="3" s="1"/>
  <c r="AF99" i="3" s="1"/>
  <c r="AP99" i="3" s="1"/>
  <c r="AZ99" i="3" s="1"/>
  <c r="BJ99" i="3" s="1"/>
  <c r="V96" i="3"/>
  <c r="BC96" i="3" s="1"/>
  <c r="U96" i="3"/>
  <c r="AZ96" i="3" s="1"/>
  <c r="S96" i="3"/>
  <c r="AT96" i="3" s="1"/>
  <c r="R96" i="3"/>
  <c r="AQ96" i="3" s="1"/>
  <c r="Q96" i="3"/>
  <c r="AN96" i="3" s="1"/>
  <c r="P96" i="3"/>
  <c r="AK96" i="3" s="1"/>
  <c r="V95" i="3"/>
  <c r="BC95" i="3" s="1"/>
  <c r="U95" i="3"/>
  <c r="AZ95" i="3" s="1"/>
  <c r="S95" i="3"/>
  <c r="AT95" i="3" s="1"/>
  <c r="R95" i="3"/>
  <c r="AQ95" i="3" s="1"/>
  <c r="Q95" i="3"/>
  <c r="AN95" i="3" s="1"/>
  <c r="P95" i="3"/>
  <c r="AK95" i="3" s="1"/>
  <c r="V94" i="3"/>
  <c r="BC94" i="3" s="1"/>
  <c r="U94" i="3"/>
  <c r="AZ94" i="3" s="1"/>
  <c r="S94" i="3"/>
  <c r="AT94" i="3" s="1"/>
  <c r="R94" i="3"/>
  <c r="AQ94" i="3" s="1"/>
  <c r="Q94" i="3"/>
  <c r="AN94" i="3" s="1"/>
  <c r="P94" i="3"/>
  <c r="AK94" i="3" s="1"/>
  <c r="V93" i="3"/>
  <c r="BC93" i="3" s="1"/>
  <c r="U93" i="3"/>
  <c r="AZ93" i="3" s="1"/>
  <c r="S93" i="3"/>
  <c r="AT93" i="3" s="1"/>
  <c r="R93" i="3"/>
  <c r="AQ93" i="3" s="1"/>
  <c r="Q93" i="3"/>
  <c r="AN93" i="3" s="1"/>
  <c r="P93" i="3"/>
  <c r="AK93" i="3" s="1"/>
  <c r="V92" i="3"/>
  <c r="BC92" i="3" s="1"/>
  <c r="U92" i="3"/>
  <c r="AZ92" i="3" s="1"/>
  <c r="S92" i="3"/>
  <c r="AT92" i="3" s="1"/>
  <c r="R92" i="3"/>
  <c r="AQ92" i="3" s="1"/>
  <c r="Q92" i="3"/>
  <c r="AN92" i="3" s="1"/>
  <c r="P92" i="3"/>
  <c r="AK92" i="3" s="1"/>
  <c r="V91" i="3"/>
  <c r="BC91" i="3" s="1"/>
  <c r="U91" i="3"/>
  <c r="AZ91" i="3" s="1"/>
  <c r="S91" i="3"/>
  <c r="AT91" i="3" s="1"/>
  <c r="R91" i="3"/>
  <c r="AQ91" i="3" s="1"/>
  <c r="Q91" i="3"/>
  <c r="AN91" i="3" s="1"/>
  <c r="P91" i="3"/>
  <c r="AK91" i="3" s="1"/>
  <c r="D90" i="3"/>
  <c r="O90" i="3" s="1"/>
  <c r="Y90" i="3" s="1"/>
  <c r="BC88" i="3"/>
  <c r="AZ88" i="3"/>
  <c r="AT88" i="3"/>
  <c r="AQ88" i="3"/>
  <c r="AN88" i="3"/>
  <c r="AK88" i="3"/>
  <c r="T88" i="3"/>
  <c r="D88" i="3"/>
  <c r="O88" i="3" s="1"/>
  <c r="Y88" i="3" s="1"/>
  <c r="AI88" i="3" s="1"/>
  <c r="AI149" i="3" s="1"/>
  <c r="BC87" i="3"/>
  <c r="AZ87" i="3"/>
  <c r="AT87" i="3"/>
  <c r="AQ87" i="3"/>
  <c r="AN87" i="3"/>
  <c r="AK87" i="3"/>
  <c r="T87" i="3"/>
  <c r="D87" i="3"/>
  <c r="O87" i="3" s="1"/>
  <c r="Y87" i="3" s="1"/>
  <c r="AI87" i="3" s="1"/>
  <c r="AI148" i="3" s="1"/>
  <c r="BC86" i="3"/>
  <c r="AZ86" i="3"/>
  <c r="AT86" i="3"/>
  <c r="AQ86" i="3"/>
  <c r="AN86" i="3"/>
  <c r="AK86" i="3"/>
  <c r="T86" i="3"/>
  <c r="D86" i="3"/>
  <c r="BC85" i="3"/>
  <c r="AZ85" i="3"/>
  <c r="AT85" i="3"/>
  <c r="AQ85" i="3"/>
  <c r="AN85" i="3"/>
  <c r="AK85" i="3"/>
  <c r="T85" i="3"/>
  <c r="L85" i="3"/>
  <c r="D85" i="3"/>
  <c r="BC84" i="3"/>
  <c r="AZ84" i="3"/>
  <c r="AT84" i="3"/>
  <c r="AQ84" i="3"/>
  <c r="AN84" i="3"/>
  <c r="AK84" i="3"/>
  <c r="T84" i="3"/>
  <c r="D84" i="3"/>
  <c r="BC83" i="3"/>
  <c r="AZ83" i="3"/>
  <c r="AT83" i="3"/>
  <c r="AQ83" i="3"/>
  <c r="AN83" i="3"/>
  <c r="AK83" i="3"/>
  <c r="T83" i="3"/>
  <c r="D83" i="3"/>
  <c r="Y82" i="3"/>
  <c r="D82" i="3"/>
  <c r="D143" i="3" s="1"/>
  <c r="O81" i="3"/>
  <c r="L41" i="3"/>
  <c r="V41" i="3" s="1"/>
  <c r="AF41" i="3" s="1"/>
  <c r="AP41" i="3" s="1"/>
  <c r="L40" i="3"/>
  <c r="V40" i="3" s="1"/>
  <c r="AF40" i="3" s="1"/>
  <c r="AP40" i="3" s="1"/>
  <c r="BM4" i="3"/>
  <c r="BM40" i="3" s="1"/>
  <c r="BC4" i="3"/>
  <c r="BC40" i="3" s="1"/>
  <c r="AS4" i="3"/>
  <c r="AS40" i="3" s="1"/>
  <c r="AI4" i="3"/>
  <c r="AI40" i="3" s="1"/>
  <c r="Y4" i="3"/>
  <c r="Y40" i="3" s="1"/>
  <c r="O4" i="3"/>
  <c r="O40" i="3" s="1"/>
  <c r="L4" i="3"/>
  <c r="V4" i="3" s="1"/>
  <c r="AF4" i="3" s="1"/>
  <c r="AP4" i="3" s="1"/>
  <c r="E4" i="3"/>
  <c r="E40" i="3" s="1"/>
  <c r="V1" i="3"/>
  <c r="AF1" i="3" s="1"/>
  <c r="AP1" i="3" s="1"/>
  <c r="AZ1" i="3" s="1"/>
  <c r="BJ1" i="3" s="1"/>
  <c r="L1" i="3"/>
  <c r="BO228" i="2"/>
  <c r="BF228" i="2"/>
  <c r="AV228" i="2"/>
  <c r="AL228" i="2"/>
  <c r="AA228" i="2"/>
  <c r="Q228" i="2"/>
  <c r="H228" i="2"/>
  <c r="BO227" i="2"/>
  <c r="BF227" i="2"/>
  <c r="AV227" i="2"/>
  <c r="AL227" i="2"/>
  <c r="AA227" i="2"/>
  <c r="Q227" i="2"/>
  <c r="H227" i="2"/>
  <c r="BO226" i="2"/>
  <c r="BF226" i="2"/>
  <c r="AV226" i="2"/>
  <c r="AL226" i="2"/>
  <c r="AA226" i="2"/>
  <c r="Q226" i="2"/>
  <c r="H226" i="2"/>
  <c r="BO225" i="2"/>
  <c r="BF225" i="2"/>
  <c r="AV225" i="2"/>
  <c r="AL225" i="2"/>
  <c r="AA225" i="2"/>
  <c r="Q225" i="2"/>
  <c r="H225" i="2"/>
  <c r="BO224" i="2"/>
  <c r="BF224" i="2"/>
  <c r="AV224" i="2"/>
  <c r="AL224" i="2"/>
  <c r="AA224" i="2"/>
  <c r="Q224" i="2"/>
  <c r="H224" i="2"/>
  <c r="BO223" i="2"/>
  <c r="BF223" i="2"/>
  <c r="AV223" i="2"/>
  <c r="AL223" i="2"/>
  <c r="AA223" i="2"/>
  <c r="Q223" i="2"/>
  <c r="H223" i="2"/>
  <c r="BO222" i="2"/>
  <c r="BF222" i="2"/>
  <c r="AV222" i="2"/>
  <c r="AL222" i="2"/>
  <c r="AA222" i="2"/>
  <c r="Q222" i="2"/>
  <c r="H222" i="2"/>
  <c r="BO221" i="2"/>
  <c r="BF221" i="2"/>
  <c r="AV221" i="2"/>
  <c r="AL221" i="2"/>
  <c r="AA221" i="2"/>
  <c r="Q221" i="2"/>
  <c r="H221" i="2"/>
  <c r="BO220" i="2"/>
  <c r="BF220" i="2"/>
  <c r="AV220" i="2"/>
  <c r="AL220" i="2"/>
  <c r="AA220" i="2"/>
  <c r="Q220" i="2"/>
  <c r="H220" i="2"/>
  <c r="BO219" i="2"/>
  <c r="BF219" i="2"/>
  <c r="AV219" i="2"/>
  <c r="AL219" i="2"/>
  <c r="AA219" i="2"/>
  <c r="Q219" i="2"/>
  <c r="H219" i="2"/>
  <c r="BO218" i="2"/>
  <c r="BF218" i="2"/>
  <c r="AV218" i="2"/>
  <c r="AL218" i="2"/>
  <c r="AA218" i="2"/>
  <c r="Q218" i="2"/>
  <c r="H218" i="2"/>
  <c r="BO217" i="2"/>
  <c r="BF217" i="2"/>
  <c r="AV217" i="2"/>
  <c r="AL217" i="2"/>
  <c r="AA217" i="2"/>
  <c r="Q217" i="2"/>
  <c r="H217" i="2"/>
  <c r="BO216" i="2"/>
  <c r="BF216" i="2"/>
  <c r="AV216" i="2"/>
  <c r="AL216" i="2"/>
  <c r="AA216" i="2"/>
  <c r="Q216" i="2"/>
  <c r="H216" i="2"/>
  <c r="BO215" i="2"/>
  <c r="BF215" i="2"/>
  <c r="AV215" i="2"/>
  <c r="AL215" i="2"/>
  <c r="AA215" i="2"/>
  <c r="Q215" i="2"/>
  <c r="H215" i="2"/>
  <c r="L176" i="2"/>
  <c r="V176" i="2" s="1"/>
  <c r="AF176" i="2" s="1"/>
  <c r="AP176" i="2" s="1"/>
  <c r="L143" i="2"/>
  <c r="V143" i="2" s="1"/>
  <c r="AF143" i="2" s="1"/>
  <c r="AP143" i="2" s="1"/>
  <c r="L142" i="2"/>
  <c r="V142" i="2" s="1"/>
  <c r="AF142" i="2" s="1"/>
  <c r="AP142" i="2" s="1"/>
  <c r="E137" i="2"/>
  <c r="E136" i="2"/>
  <c r="E135" i="2"/>
  <c r="E134" i="2"/>
  <c r="E133" i="2"/>
  <c r="E132" i="2"/>
  <c r="F131" i="2"/>
  <c r="F130" i="2"/>
  <c r="F123" i="2"/>
  <c r="F122" i="2"/>
  <c r="E122" i="2"/>
  <c r="F121" i="2"/>
  <c r="F120" i="2"/>
  <c r="F119" i="2"/>
  <c r="F118" i="2"/>
  <c r="E118" i="2"/>
  <c r="E117" i="2"/>
  <c r="N100" i="2"/>
  <c r="N117" i="2" s="1"/>
  <c r="M100" i="2"/>
  <c r="M117" i="2" s="1"/>
  <c r="L100" i="2"/>
  <c r="L117" i="2" s="1"/>
  <c r="K100" i="2"/>
  <c r="K117" i="2" s="1"/>
  <c r="J100" i="2"/>
  <c r="J117" i="2" s="1"/>
  <c r="I100" i="2"/>
  <c r="I117" i="2" s="1"/>
  <c r="H100" i="2"/>
  <c r="H117" i="2" s="1"/>
  <c r="L81" i="2"/>
  <c r="V81" i="2" s="1"/>
  <c r="AF81" i="2" s="1"/>
  <c r="AP81" i="2" s="1"/>
  <c r="L80" i="2"/>
  <c r="V80" i="2" s="1"/>
  <c r="AF80" i="2" s="1"/>
  <c r="AP80" i="2" s="1"/>
  <c r="L42" i="2"/>
  <c r="V42" i="2" s="1"/>
  <c r="AF42" i="2" s="1"/>
  <c r="AP42" i="2" s="1"/>
  <c r="L41" i="2"/>
  <c r="V41" i="2" s="1"/>
  <c r="AF41" i="2" s="1"/>
  <c r="AP41" i="2" s="1"/>
  <c r="J40" i="2"/>
  <c r="I40" i="2"/>
  <c r="H40" i="2"/>
  <c r="G40" i="2"/>
  <c r="F40" i="2"/>
  <c r="E40" i="2"/>
  <c r="D40" i="2"/>
  <c r="C40" i="2"/>
  <c r="B40" i="2"/>
  <c r="J39" i="2"/>
  <c r="I39" i="2"/>
  <c r="H39" i="2"/>
  <c r="G39" i="2"/>
  <c r="F39" i="2"/>
  <c r="E39" i="2"/>
  <c r="D39" i="2"/>
  <c r="C39" i="2"/>
  <c r="B39" i="2"/>
  <c r="K38" i="2"/>
  <c r="D96" i="3" s="1"/>
  <c r="J38" i="2"/>
  <c r="I38" i="2"/>
  <c r="H38" i="2"/>
  <c r="G38" i="2"/>
  <c r="F38" i="2"/>
  <c r="E38" i="2"/>
  <c r="D38" i="2"/>
  <c r="C38" i="2"/>
  <c r="B38" i="2"/>
  <c r="K37" i="2"/>
  <c r="D95" i="3" s="1"/>
  <c r="J37" i="2"/>
  <c r="I37" i="2"/>
  <c r="H37" i="2"/>
  <c r="G37" i="2"/>
  <c r="F37" i="2"/>
  <c r="E37" i="2"/>
  <c r="D37" i="2"/>
  <c r="C37" i="2"/>
  <c r="B37" i="2"/>
  <c r="K36" i="2"/>
  <c r="D94" i="3" s="1"/>
  <c r="J36" i="2"/>
  <c r="I36" i="2"/>
  <c r="H36" i="2"/>
  <c r="G36" i="2"/>
  <c r="F36" i="2"/>
  <c r="E36" i="2"/>
  <c r="D36" i="2"/>
  <c r="C36" i="2"/>
  <c r="B36" i="2"/>
  <c r="S35" i="2"/>
  <c r="L93" i="3" s="1"/>
  <c r="K35" i="2"/>
  <c r="D93" i="3" s="1"/>
  <c r="J35" i="2"/>
  <c r="I35" i="2"/>
  <c r="H35" i="2"/>
  <c r="G35" i="2"/>
  <c r="F35" i="2"/>
  <c r="E35" i="2"/>
  <c r="D35" i="2"/>
  <c r="C35" i="2"/>
  <c r="B35" i="2"/>
  <c r="K34" i="2"/>
  <c r="D92" i="3" s="1"/>
  <c r="J34" i="2"/>
  <c r="I34" i="2"/>
  <c r="H34" i="2"/>
  <c r="G34" i="2"/>
  <c r="F34" i="2"/>
  <c r="E34" i="2"/>
  <c r="D34" i="2"/>
  <c r="C34" i="2"/>
  <c r="B34" i="2"/>
  <c r="K33" i="2"/>
  <c r="D91" i="3" s="1"/>
  <c r="J33" i="2"/>
  <c r="I33" i="2"/>
  <c r="H33" i="2"/>
  <c r="G33" i="2"/>
  <c r="F33" i="2"/>
  <c r="E33" i="2"/>
  <c r="I195" i="4" s="1"/>
  <c r="D33" i="2"/>
  <c r="F195" i="4" s="1"/>
  <c r="C33" i="2"/>
  <c r="C195" i="4" s="1"/>
  <c r="B33" i="2"/>
  <c r="A195" i="4" s="1"/>
  <c r="A214" i="4" s="1"/>
  <c r="J32" i="2"/>
  <c r="I32" i="2"/>
  <c r="U194" i="4" s="1"/>
  <c r="H32" i="2"/>
  <c r="R194" i="4" s="1"/>
  <c r="G32" i="2"/>
  <c r="O194" i="4" s="1"/>
  <c r="F32" i="2"/>
  <c r="L194" i="4" s="1"/>
  <c r="E32" i="2"/>
  <c r="I194" i="4" s="1"/>
  <c r="D32" i="2"/>
  <c r="F194" i="4" s="1"/>
  <c r="C32" i="2"/>
  <c r="C194" i="4" s="1"/>
  <c r="B32" i="2"/>
  <c r="A194" i="4" s="1"/>
  <c r="A213" i="4" s="1"/>
  <c r="J31" i="2"/>
  <c r="I31" i="2"/>
  <c r="U193" i="4" s="1"/>
  <c r="H31" i="2"/>
  <c r="R193" i="4" s="1"/>
  <c r="G31" i="2"/>
  <c r="O193" i="4" s="1"/>
  <c r="F31" i="2"/>
  <c r="L193" i="4" s="1"/>
  <c r="E31" i="2"/>
  <c r="I193" i="4" s="1"/>
  <c r="D31" i="2"/>
  <c r="F193" i="4" s="1"/>
  <c r="C31" i="2"/>
  <c r="C193" i="4" s="1"/>
  <c r="B31" i="2"/>
  <c r="A193" i="4" s="1"/>
  <c r="A212" i="4" s="1"/>
  <c r="S30" i="2"/>
  <c r="R30" i="2"/>
  <c r="Q30" i="2"/>
  <c r="P30" i="2"/>
  <c r="O30" i="2"/>
  <c r="N30" i="2"/>
  <c r="M30" i="2"/>
  <c r="L30" i="2"/>
  <c r="J30" i="2"/>
  <c r="I30" i="2"/>
  <c r="U192" i="4" s="1"/>
  <c r="H30" i="2"/>
  <c r="R192" i="4" s="1"/>
  <c r="G30" i="2"/>
  <c r="O192" i="4" s="1"/>
  <c r="F30" i="2"/>
  <c r="L192" i="4" s="1"/>
  <c r="E30" i="2"/>
  <c r="I192" i="4" s="1"/>
  <c r="D30" i="2"/>
  <c r="F192" i="4" s="1"/>
  <c r="C30" i="2"/>
  <c r="C192" i="4" s="1"/>
  <c r="B30" i="2"/>
  <c r="A192" i="4" s="1"/>
  <c r="A211" i="4" s="1"/>
  <c r="S29" i="2"/>
  <c r="R29" i="2"/>
  <c r="Q29" i="2"/>
  <c r="P29" i="2"/>
  <c r="O29" i="2"/>
  <c r="N29" i="2"/>
  <c r="M29" i="2"/>
  <c r="L29" i="2"/>
  <c r="J29" i="2"/>
  <c r="I29" i="2"/>
  <c r="U191" i="4" s="1"/>
  <c r="H29" i="2"/>
  <c r="R191" i="4" s="1"/>
  <c r="G29" i="2"/>
  <c r="O191" i="4" s="1"/>
  <c r="F29" i="2"/>
  <c r="L191" i="4" s="1"/>
  <c r="E29" i="2"/>
  <c r="I191" i="4" s="1"/>
  <c r="D29" i="2"/>
  <c r="F191" i="4" s="1"/>
  <c r="C29" i="2"/>
  <c r="C191" i="4" s="1"/>
  <c r="B29" i="2"/>
  <c r="A191" i="4" s="1"/>
  <c r="A210" i="4" s="1"/>
  <c r="S28" i="2"/>
  <c r="R28" i="2"/>
  <c r="Q28" i="2"/>
  <c r="P28" i="2"/>
  <c r="O28" i="2"/>
  <c r="N28" i="2"/>
  <c r="M28" i="2"/>
  <c r="L28" i="2"/>
  <c r="J28" i="2"/>
  <c r="I28" i="2"/>
  <c r="U190" i="4" s="1"/>
  <c r="H28" i="2"/>
  <c r="R190" i="4" s="1"/>
  <c r="G28" i="2"/>
  <c r="O190" i="4" s="1"/>
  <c r="F28" i="2"/>
  <c r="L190" i="4" s="1"/>
  <c r="E28" i="2"/>
  <c r="I190" i="4" s="1"/>
  <c r="D28" i="2"/>
  <c r="F190" i="4" s="1"/>
  <c r="C28" i="2"/>
  <c r="C190" i="4" s="1"/>
  <c r="B28" i="2"/>
  <c r="A190" i="4" s="1"/>
  <c r="A209" i="4" s="1"/>
  <c r="R27" i="2"/>
  <c r="Q27" i="2"/>
  <c r="P27" i="2"/>
  <c r="O27" i="2"/>
  <c r="N27" i="2"/>
  <c r="M27" i="2"/>
  <c r="L27" i="2"/>
  <c r="J27" i="2"/>
  <c r="I27" i="2"/>
  <c r="U189" i="4" s="1"/>
  <c r="H27" i="2"/>
  <c r="R189" i="4" s="1"/>
  <c r="G27" i="2"/>
  <c r="O189" i="4" s="1"/>
  <c r="F27" i="2"/>
  <c r="L189" i="4" s="1"/>
  <c r="E27" i="2"/>
  <c r="I189" i="4" s="1"/>
  <c r="D27" i="2"/>
  <c r="F189" i="4" s="1"/>
  <c r="C27" i="2"/>
  <c r="C189" i="4" s="1"/>
  <c r="B27" i="2"/>
  <c r="A189" i="4" s="1"/>
  <c r="A208" i="4" s="1"/>
  <c r="J26" i="2"/>
  <c r="S26" i="2" s="1"/>
  <c r="I26" i="2"/>
  <c r="H26" i="2"/>
  <c r="G26" i="2"/>
  <c r="F26" i="2"/>
  <c r="E26" i="2"/>
  <c r="D26" i="2"/>
  <c r="C26" i="2"/>
  <c r="B26" i="2"/>
  <c r="A188" i="4" s="1"/>
  <c r="A207" i="4" s="1"/>
  <c r="J25" i="2"/>
  <c r="S25" i="2" s="1"/>
  <c r="I25" i="2"/>
  <c r="H25" i="2"/>
  <c r="G25" i="2"/>
  <c r="F25" i="2"/>
  <c r="E25" i="2"/>
  <c r="D25" i="2"/>
  <c r="C25" i="2"/>
  <c r="B25" i="2"/>
  <c r="A187" i="4" s="1"/>
  <c r="A206" i="4" s="1"/>
  <c r="R24" i="2"/>
  <c r="Q24" i="2"/>
  <c r="P24" i="2"/>
  <c r="O24" i="2"/>
  <c r="N24" i="2"/>
  <c r="M24" i="2"/>
  <c r="L24" i="2"/>
  <c r="R23" i="2"/>
  <c r="Q23" i="2"/>
  <c r="P23" i="2"/>
  <c r="O23" i="2"/>
  <c r="N23" i="2"/>
  <c r="M23" i="2"/>
  <c r="L23" i="2"/>
  <c r="K23" i="2"/>
  <c r="T11" i="2"/>
  <c r="U10" i="2"/>
  <c r="U9" i="2"/>
  <c r="U11" i="2" s="1"/>
  <c r="BM3" i="2"/>
  <c r="BM41" i="2" s="1"/>
  <c r="BM80" i="2" s="1"/>
  <c r="BM142" i="2" s="1"/>
  <c r="BM176" i="2" s="1"/>
  <c r="BC3" i="2"/>
  <c r="BC41" i="2" s="1"/>
  <c r="BC80" i="2" s="1"/>
  <c r="BC142" i="2" s="1"/>
  <c r="BC176" i="2" s="1"/>
  <c r="AS3" i="2"/>
  <c r="AS41" i="2" s="1"/>
  <c r="AS80" i="2" s="1"/>
  <c r="AS142" i="2" s="1"/>
  <c r="AS176" i="2" s="1"/>
  <c r="AI3" i="2"/>
  <c r="AI41" i="2" s="1"/>
  <c r="AI80" i="2" s="1"/>
  <c r="AI142" i="2" s="1"/>
  <c r="AI176" i="2" s="1"/>
  <c r="Y3" i="2"/>
  <c r="Y41" i="2" s="1"/>
  <c r="Y80" i="2" s="1"/>
  <c r="Y142" i="2" s="1"/>
  <c r="Y176" i="2" s="1"/>
  <c r="O3" i="2"/>
  <c r="O41" i="2" s="1"/>
  <c r="O80" i="2" s="1"/>
  <c r="O142" i="2" s="1"/>
  <c r="O176" i="2" s="1"/>
  <c r="L3" i="2"/>
  <c r="V3" i="2" s="1"/>
  <c r="AF3" i="2" s="1"/>
  <c r="AP3" i="2" s="1"/>
  <c r="E3" i="2"/>
  <c r="E41" i="2" s="1"/>
  <c r="E80" i="2" s="1"/>
  <c r="E142" i="2" s="1"/>
  <c r="E176" i="2" s="1"/>
  <c r="C96" i="7" l="1"/>
  <c r="U96" i="7" s="1"/>
  <c r="U76" i="7"/>
  <c r="C95" i="7"/>
  <c r="U95" i="7" s="1"/>
  <c r="U75" i="7"/>
  <c r="C67" i="7"/>
  <c r="U67" i="7" s="1"/>
  <c r="U58" i="7"/>
  <c r="C66" i="7"/>
  <c r="U66" i="7" s="1"/>
  <c r="U57" i="7"/>
  <c r="U56" i="7"/>
  <c r="C65" i="7"/>
  <c r="U65" i="7" s="1"/>
  <c r="C64" i="7"/>
  <c r="U64" i="7" s="1"/>
  <c r="U55" i="7"/>
  <c r="C63" i="7"/>
  <c r="U63" i="7" s="1"/>
  <c r="U54" i="7"/>
  <c r="U53" i="7"/>
  <c r="C62" i="7"/>
  <c r="U62" i="7" s="1"/>
  <c r="U51" i="7"/>
  <c r="C60" i="7"/>
  <c r="U60" i="7" s="1"/>
  <c r="G42" i="6"/>
  <c r="G63" i="6"/>
  <c r="G43" i="6"/>
  <c r="G44" i="6"/>
  <c r="G47" i="6"/>
  <c r="G48" i="6"/>
  <c r="G41" i="6"/>
  <c r="G50" i="6"/>
  <c r="G51" i="6"/>
  <c r="G52" i="6"/>
  <c r="G58" i="6"/>
  <c r="G59" i="6"/>
  <c r="G61" i="6"/>
  <c r="G62" i="6"/>
  <c r="R16" i="6"/>
  <c r="R18" i="6" s="1"/>
  <c r="Q16" i="6"/>
  <c r="Q18" i="6" s="1"/>
  <c r="P16" i="6"/>
  <c r="P18" i="6" s="1"/>
  <c r="O16" i="6"/>
  <c r="O18" i="6" s="1"/>
  <c r="N16" i="6"/>
  <c r="N18" i="6" s="1"/>
  <c r="M16" i="6"/>
  <c r="M18" i="6" s="1"/>
  <c r="L16" i="6"/>
  <c r="L18" i="6" s="1"/>
  <c r="C14" i="6"/>
  <c r="N3" i="6"/>
  <c r="P16" i="5"/>
  <c r="P18" i="5" s="1"/>
  <c r="L16" i="5"/>
  <c r="L18" i="5" s="1"/>
  <c r="M16" i="5"/>
  <c r="M18" i="5" s="1"/>
  <c r="N16" i="5"/>
  <c r="N18" i="5" s="1"/>
  <c r="O16" i="5"/>
  <c r="O18" i="5" s="1"/>
  <c r="Q16" i="5"/>
  <c r="Q18" i="5" s="1"/>
  <c r="R16" i="5"/>
  <c r="R18" i="5" s="1"/>
  <c r="C14" i="5"/>
  <c r="O14" i="5"/>
  <c r="N14" i="5"/>
  <c r="M14" i="5"/>
  <c r="L14" i="5"/>
  <c r="N3" i="5"/>
  <c r="W202" i="4"/>
  <c r="T202" i="4"/>
  <c r="Q202" i="4"/>
  <c r="N202" i="4"/>
  <c r="K202" i="4"/>
  <c r="H202" i="4"/>
  <c r="E202" i="4"/>
  <c r="W201" i="4"/>
  <c r="T201" i="4"/>
  <c r="Q201" i="4"/>
  <c r="N201" i="4"/>
  <c r="K201" i="4"/>
  <c r="H201" i="4"/>
  <c r="E201" i="4"/>
  <c r="W200" i="4"/>
  <c r="T200" i="4"/>
  <c r="Q200" i="4"/>
  <c r="N200" i="4"/>
  <c r="K200" i="4"/>
  <c r="H200" i="4"/>
  <c r="E200" i="4"/>
  <c r="W199" i="4"/>
  <c r="T199" i="4"/>
  <c r="Q199" i="4"/>
  <c r="N199" i="4"/>
  <c r="K199" i="4"/>
  <c r="H199" i="4"/>
  <c r="E199" i="4"/>
  <c r="W198" i="4"/>
  <c r="T198" i="4"/>
  <c r="Q198" i="4"/>
  <c r="N198" i="4"/>
  <c r="K198" i="4"/>
  <c r="H198" i="4"/>
  <c r="E198" i="4"/>
  <c r="W197" i="4"/>
  <c r="T197" i="4"/>
  <c r="Q197" i="4"/>
  <c r="N197" i="4"/>
  <c r="K197" i="4"/>
  <c r="H197" i="4"/>
  <c r="E197" i="4"/>
  <c r="W196" i="4"/>
  <c r="T196" i="4"/>
  <c r="Q196" i="4"/>
  <c r="N196" i="4"/>
  <c r="K196" i="4"/>
  <c r="H196" i="4"/>
  <c r="E196" i="4"/>
  <c r="W195" i="4"/>
  <c r="T195" i="4"/>
  <c r="Q195" i="4"/>
  <c r="N195" i="4"/>
  <c r="E139" i="4"/>
  <c r="U93" i="7"/>
  <c r="C113" i="7"/>
  <c r="U113" i="7" s="1"/>
  <c r="U92" i="7"/>
  <c r="C112" i="7"/>
  <c r="U112" i="7" s="1"/>
  <c r="U91" i="7"/>
  <c r="C111" i="7"/>
  <c r="U111" i="7" s="1"/>
  <c r="U90" i="7"/>
  <c r="C110" i="7"/>
  <c r="U110" i="7" s="1"/>
  <c r="AR30" i="4"/>
  <c r="AI86" i="4"/>
  <c r="AR86" i="4" s="1"/>
  <c r="AQ30" i="4"/>
  <c r="AH86" i="4"/>
  <c r="AQ86" i="4" s="1"/>
  <c r="AP30" i="4"/>
  <c r="AG86" i="4"/>
  <c r="AP86" i="4" s="1"/>
  <c r="AO30" i="4"/>
  <c r="AF86" i="4"/>
  <c r="AO86" i="4" s="1"/>
  <c r="AN30" i="4"/>
  <c r="AE86" i="4"/>
  <c r="AN86" i="4" s="1"/>
  <c r="AM30" i="4"/>
  <c r="AD86" i="4"/>
  <c r="AM86" i="4" s="1"/>
  <c r="AL30" i="4"/>
  <c r="AC86" i="4"/>
  <c r="AL86" i="4" s="1"/>
  <c r="BR312" i="3"/>
  <c r="BR299" i="3"/>
  <c r="BR319" i="3"/>
  <c r="BR318" i="3"/>
  <c r="BR297" i="3"/>
  <c r="BR317" i="3"/>
  <c r="BR316" i="3"/>
  <c r="BR315" i="3"/>
  <c r="BR314" i="3"/>
  <c r="BR331" i="3"/>
  <c r="BR332" i="3"/>
  <c r="BR333" i="3"/>
  <c r="BR330" i="3"/>
  <c r="BR329" i="3"/>
  <c r="BR328" i="3"/>
  <c r="BR327" i="3"/>
  <c r="BR298" i="3"/>
  <c r="BR313" i="3"/>
  <c r="BR321" i="3"/>
  <c r="BR311" i="3"/>
  <c r="BR310" i="3"/>
  <c r="BR309" i="3"/>
  <c r="BR308" i="3"/>
  <c r="BR307" i="3"/>
  <c r="BR306" i="3"/>
  <c r="BR305" i="3"/>
  <c r="BR304" i="3"/>
  <c r="BR326" i="3"/>
  <c r="BR302" i="3"/>
  <c r="BR301" i="3"/>
  <c r="BR325" i="3"/>
  <c r="BR324" i="3"/>
  <c r="BR323" i="3"/>
  <c r="BK347" i="3"/>
  <c r="BL347" i="3" s="1"/>
  <c r="BR322" i="3"/>
  <c r="BR303" i="3"/>
  <c r="BR300" i="3"/>
  <c r="BR320" i="3"/>
  <c r="AX300" i="3"/>
  <c r="AX318" i="3"/>
  <c r="AX314" i="3"/>
  <c r="AX301" i="3"/>
  <c r="AX302" i="3"/>
  <c r="AX308" i="3"/>
  <c r="AX303" i="3"/>
  <c r="AX333" i="3"/>
  <c r="AX315" i="3"/>
  <c r="AX332" i="3"/>
  <c r="AX309" i="3"/>
  <c r="AX331" i="3"/>
  <c r="AX316" i="3"/>
  <c r="AX330" i="3"/>
  <c r="AX310" i="3"/>
  <c r="AX329" i="3"/>
  <c r="AX317" i="3"/>
  <c r="AX328" i="3"/>
  <c r="AX299" i="3"/>
  <c r="AX327" i="3"/>
  <c r="AX311" i="3"/>
  <c r="AX326" i="3"/>
  <c r="AX304" i="3"/>
  <c r="AX325" i="3"/>
  <c r="AX297" i="3"/>
  <c r="AX324" i="3"/>
  <c r="AX305" i="3"/>
  <c r="AX323" i="3"/>
  <c r="AQ347" i="3"/>
  <c r="AR347" i="3" s="1"/>
  <c r="AX322" i="3"/>
  <c r="AX307" i="3"/>
  <c r="AX321" i="3"/>
  <c r="AX312" i="3"/>
  <c r="AX320" i="3"/>
  <c r="AX306" i="3"/>
  <c r="AX319" i="3"/>
  <c r="AX298" i="3"/>
  <c r="AX313" i="3"/>
  <c r="BC149" i="3"/>
  <c r="W13" i="4" s="1"/>
  <c r="AZ149" i="3"/>
  <c r="T13" i="4" s="1"/>
  <c r="AW149" i="3"/>
  <c r="Q13" i="4" s="1"/>
  <c r="AT149" i="3"/>
  <c r="N13" i="4" s="1"/>
  <c r="AQ149" i="3"/>
  <c r="K13" i="4" s="1"/>
  <c r="AN149" i="3"/>
  <c r="H13" i="4" s="1"/>
  <c r="AK149" i="3"/>
  <c r="E13" i="4" s="1"/>
  <c r="BC148" i="3"/>
  <c r="W12" i="4" s="1"/>
  <c r="AZ148" i="3"/>
  <c r="T12" i="4" s="1"/>
  <c r="AW148" i="3"/>
  <c r="Q12" i="4" s="1"/>
  <c r="AT148" i="3"/>
  <c r="N12" i="4" s="1"/>
  <c r="AQ148" i="3"/>
  <c r="K12" i="4" s="1"/>
  <c r="AN148" i="3"/>
  <c r="H12" i="4" s="1"/>
  <c r="AK148" i="3"/>
  <c r="E12" i="4" s="1"/>
  <c r="AZ121" i="3"/>
  <c r="BJ121" i="3"/>
  <c r="AZ102" i="3"/>
  <c r="BJ102" i="3"/>
  <c r="AW88" i="3"/>
  <c r="T96" i="3"/>
  <c r="AW96" i="3" s="1"/>
  <c r="AI157" i="3"/>
  <c r="C21" i="4" s="1"/>
  <c r="C13" i="4"/>
  <c r="AW87" i="3"/>
  <c r="T95" i="3"/>
  <c r="AW95" i="3" s="1"/>
  <c r="AI156" i="3"/>
  <c r="C20" i="4" s="1"/>
  <c r="C12" i="4"/>
  <c r="AW86" i="3"/>
  <c r="T94" i="3"/>
  <c r="AW94" i="3" s="1"/>
  <c r="D147" i="3"/>
  <c r="O147" i="3" s="1"/>
  <c r="O86" i="3"/>
  <c r="Y86" i="3" s="1"/>
  <c r="AI86" i="3" s="1"/>
  <c r="AI147" i="3" s="1"/>
  <c r="AW85" i="3"/>
  <c r="T93" i="3"/>
  <c r="AW93" i="3" s="1"/>
  <c r="W85" i="3"/>
  <c r="AG85" i="3" s="1"/>
  <c r="L146" i="3"/>
  <c r="W146" i="3" s="1"/>
  <c r="D146" i="3"/>
  <c r="O146" i="3" s="1"/>
  <c r="O85" i="3"/>
  <c r="Y85" i="3" s="1"/>
  <c r="AI85" i="3" s="1"/>
  <c r="AI146" i="3" s="1"/>
  <c r="AW84" i="3"/>
  <c r="T92" i="3"/>
  <c r="AW92" i="3" s="1"/>
  <c r="O84" i="3"/>
  <c r="Y84" i="3" s="1"/>
  <c r="AI84" i="3" s="1"/>
  <c r="AI145" i="3" s="1"/>
  <c r="D145" i="3"/>
  <c r="O145" i="3" s="1"/>
  <c r="T91" i="3"/>
  <c r="AW91" i="3" s="1"/>
  <c r="AW83" i="3"/>
  <c r="O83" i="3"/>
  <c r="Y83" i="3" s="1"/>
  <c r="AI83" i="3" s="1"/>
  <c r="AI144" i="3" s="1"/>
  <c r="D144" i="3"/>
  <c r="O144" i="3" s="1"/>
  <c r="AZ41" i="3"/>
  <c r="BJ41" i="3"/>
  <c r="AZ40" i="3"/>
  <c r="BJ40" i="3"/>
  <c r="AZ4" i="3"/>
  <c r="BJ4" i="3"/>
  <c r="AZ176" i="2"/>
  <c r="BJ176" i="2"/>
  <c r="AZ143" i="2"/>
  <c r="BJ143" i="2"/>
  <c r="AZ142" i="2"/>
  <c r="BJ142" i="2"/>
  <c r="AZ81" i="2"/>
  <c r="BJ81" i="2"/>
  <c r="AZ80" i="2"/>
  <c r="BJ80" i="2"/>
  <c r="AZ42" i="2"/>
  <c r="BJ42" i="2"/>
  <c r="BJ41" i="2"/>
  <c r="AZ41" i="2"/>
  <c r="O96" i="3"/>
  <c r="Y96" i="3" s="1"/>
  <c r="AI96" i="3" s="1"/>
  <c r="D157" i="3"/>
  <c r="O157" i="3" s="1"/>
  <c r="O95" i="3"/>
  <c r="Y95" i="3" s="1"/>
  <c r="AI95" i="3" s="1"/>
  <c r="D156" i="3"/>
  <c r="O156" i="3" s="1"/>
  <c r="O94" i="3"/>
  <c r="Y94" i="3" s="1"/>
  <c r="AI94" i="3" s="1"/>
  <c r="D155" i="3"/>
  <c r="O155" i="3" s="1"/>
  <c r="AG93" i="3"/>
  <c r="L154" i="3"/>
  <c r="AH164" i="3" s="1"/>
  <c r="O93" i="3"/>
  <c r="Y93" i="3" s="1"/>
  <c r="AI93" i="3" s="1"/>
  <c r="D154" i="3"/>
  <c r="O154" i="3" s="1"/>
  <c r="O92" i="3"/>
  <c r="Y92" i="3" s="1"/>
  <c r="AI92" i="3" s="1"/>
  <c r="D153" i="3"/>
  <c r="O153" i="3" s="1"/>
  <c r="O91" i="3"/>
  <c r="Y91" i="3" s="1"/>
  <c r="AI91" i="3" s="1"/>
  <c r="D152" i="3"/>
  <c r="O152" i="3" s="1"/>
  <c r="K195" i="4"/>
  <c r="H195" i="4"/>
  <c r="E195" i="4"/>
  <c r="W194" i="4"/>
  <c r="T194" i="4"/>
  <c r="Q194" i="4"/>
  <c r="N194" i="4"/>
  <c r="K194" i="4"/>
  <c r="H194" i="4"/>
  <c r="E194" i="4"/>
  <c r="W193" i="4"/>
  <c r="T193" i="4"/>
  <c r="Q193" i="4"/>
  <c r="N193" i="4"/>
  <c r="K193" i="4"/>
  <c r="H193" i="4"/>
  <c r="E193" i="4"/>
  <c r="S38" i="2"/>
  <c r="L96" i="3" s="1"/>
  <c r="L157" i="3" s="1"/>
  <c r="AH167" i="3" s="1"/>
  <c r="L88" i="3"/>
  <c r="L149" i="3" s="1"/>
  <c r="W149" i="3" s="1"/>
  <c r="K88" i="3"/>
  <c r="R38" i="2"/>
  <c r="K96" i="3" s="1"/>
  <c r="J88" i="3"/>
  <c r="Q38" i="2"/>
  <c r="J96" i="3" s="1"/>
  <c r="I88" i="3"/>
  <c r="P38" i="2"/>
  <c r="I96" i="3" s="1"/>
  <c r="O38" i="2"/>
  <c r="H96" i="3" s="1"/>
  <c r="H88" i="3"/>
  <c r="N38" i="2"/>
  <c r="G96" i="3" s="1"/>
  <c r="G88" i="3"/>
  <c r="M38" i="2"/>
  <c r="F96" i="3" s="1"/>
  <c r="F88" i="3"/>
  <c r="E88" i="3"/>
  <c r="L38" i="2"/>
  <c r="E96" i="3" s="1"/>
  <c r="W192" i="4"/>
  <c r="T192" i="4"/>
  <c r="Q192" i="4"/>
  <c r="N192" i="4"/>
  <c r="K192" i="4"/>
  <c r="H192" i="4"/>
  <c r="E192" i="4"/>
  <c r="L87" i="3"/>
  <c r="L148" i="3" s="1"/>
  <c r="W148" i="3" s="1"/>
  <c r="S37" i="2"/>
  <c r="L95" i="3" s="1"/>
  <c r="L156" i="3" s="1"/>
  <c r="AH166" i="3" s="1"/>
  <c r="K87" i="3"/>
  <c r="R37" i="2"/>
  <c r="K95" i="3" s="1"/>
  <c r="J87" i="3"/>
  <c r="Q37" i="2"/>
  <c r="J95" i="3" s="1"/>
  <c r="I87" i="3"/>
  <c r="P37" i="2"/>
  <c r="I95" i="3" s="1"/>
  <c r="H87" i="3"/>
  <c r="O37" i="2"/>
  <c r="H95" i="3" s="1"/>
  <c r="G87" i="3"/>
  <c r="N37" i="2"/>
  <c r="G95" i="3" s="1"/>
  <c r="F87" i="3"/>
  <c r="M37" i="2"/>
  <c r="F95" i="3" s="1"/>
  <c r="E87" i="3"/>
  <c r="L37" i="2"/>
  <c r="E95" i="3" s="1"/>
  <c r="W191" i="4"/>
  <c r="T191" i="4"/>
  <c r="Q191" i="4"/>
  <c r="N191" i="4"/>
  <c r="K191" i="4"/>
  <c r="H191" i="4"/>
  <c r="E191" i="4"/>
  <c r="L86" i="3"/>
  <c r="L147" i="3" s="1"/>
  <c r="W147" i="3" s="1"/>
  <c r="S36" i="2"/>
  <c r="L94" i="3" s="1"/>
  <c r="L155" i="3" s="1"/>
  <c r="AH165" i="3" s="1"/>
  <c r="K86" i="3"/>
  <c r="R36" i="2"/>
  <c r="K94" i="3" s="1"/>
  <c r="J86" i="3"/>
  <c r="Q36" i="2"/>
  <c r="J94" i="3" s="1"/>
  <c r="I86" i="3"/>
  <c r="P36" i="2"/>
  <c r="I94" i="3" s="1"/>
  <c r="H86" i="3"/>
  <c r="O36" i="2"/>
  <c r="H94" i="3" s="1"/>
  <c r="G86" i="3"/>
  <c r="N36" i="2"/>
  <c r="G94" i="3" s="1"/>
  <c r="F86" i="3"/>
  <c r="M36" i="2"/>
  <c r="F94" i="3" s="1"/>
  <c r="L36" i="2"/>
  <c r="E94" i="3" s="1"/>
  <c r="E86" i="3"/>
  <c r="W190" i="4"/>
  <c r="T190" i="4"/>
  <c r="Q190" i="4"/>
  <c r="N190" i="4"/>
  <c r="K190" i="4"/>
  <c r="H190" i="4"/>
  <c r="E190" i="4"/>
  <c r="R35" i="2"/>
  <c r="K93" i="3" s="1"/>
  <c r="K85" i="3"/>
  <c r="Q35" i="2"/>
  <c r="J93" i="3" s="1"/>
  <c r="J85" i="3"/>
  <c r="I85" i="3"/>
  <c r="P35" i="2"/>
  <c r="I93" i="3" s="1"/>
  <c r="H85" i="3"/>
  <c r="O35" i="2"/>
  <c r="H93" i="3" s="1"/>
  <c r="G85" i="3"/>
  <c r="N35" i="2"/>
  <c r="G93" i="3" s="1"/>
  <c r="F85" i="3"/>
  <c r="M35" i="2"/>
  <c r="F93" i="3" s="1"/>
  <c r="E85" i="3"/>
  <c r="L35" i="2"/>
  <c r="E93" i="3" s="1"/>
  <c r="W189" i="4"/>
  <c r="T189" i="4"/>
  <c r="Q189" i="4"/>
  <c r="N189" i="4"/>
  <c r="K189" i="4"/>
  <c r="H189" i="4"/>
  <c r="E189" i="4"/>
  <c r="L84" i="3"/>
  <c r="L145" i="3" s="1"/>
  <c r="W145" i="3" s="1"/>
  <c r="S34" i="2"/>
  <c r="L92" i="3" s="1"/>
  <c r="L153" i="3" s="1"/>
  <c r="AH163" i="3" s="1"/>
  <c r="U188" i="4"/>
  <c r="R26" i="2"/>
  <c r="R188" i="4"/>
  <c r="Q26" i="2"/>
  <c r="O188" i="4"/>
  <c r="P26" i="2"/>
  <c r="L188" i="4"/>
  <c r="O26" i="2"/>
  <c r="I188" i="4"/>
  <c r="N26" i="2"/>
  <c r="M26" i="2"/>
  <c r="F188" i="4"/>
  <c r="L26" i="2"/>
  <c r="C188" i="4"/>
  <c r="S33" i="2"/>
  <c r="L91" i="3" s="1"/>
  <c r="L152" i="3" s="1"/>
  <c r="AH162" i="3" s="1"/>
  <c r="L83" i="3"/>
  <c r="L144" i="3" s="1"/>
  <c r="W144" i="3" s="1"/>
  <c r="U187" i="4"/>
  <c r="R25" i="2"/>
  <c r="Q25" i="2"/>
  <c r="R187" i="4"/>
  <c r="P25" i="2"/>
  <c r="O187" i="4"/>
  <c r="O25" i="2"/>
  <c r="L187" i="4"/>
  <c r="I187" i="4"/>
  <c r="N25" i="2"/>
  <c r="M25" i="2"/>
  <c r="F187" i="4"/>
  <c r="L25" i="2"/>
  <c r="C187" i="4"/>
  <c r="R32" i="2"/>
  <c r="K90" i="3" s="1"/>
  <c r="K82" i="3"/>
  <c r="J82" i="3"/>
  <c r="Q32" i="2"/>
  <c r="J90" i="3" s="1"/>
  <c r="I82" i="3"/>
  <c r="P32" i="2"/>
  <c r="I90" i="3" s="1"/>
  <c r="H82" i="3"/>
  <c r="O32" i="2"/>
  <c r="H90" i="3" s="1"/>
  <c r="G82" i="3"/>
  <c r="N32" i="2"/>
  <c r="G90" i="3" s="1"/>
  <c r="M32" i="2"/>
  <c r="F90" i="3" s="1"/>
  <c r="F82" i="3"/>
  <c r="L32" i="2"/>
  <c r="E90" i="3" s="1"/>
  <c r="E82" i="3"/>
  <c r="K81" i="3"/>
  <c r="N59" i="2"/>
  <c r="N98" i="2"/>
  <c r="M59" i="2"/>
  <c r="M98" i="2"/>
  <c r="J81" i="3"/>
  <c r="L59" i="2"/>
  <c r="L98" i="2"/>
  <c r="I81" i="3"/>
  <c r="K59" i="2"/>
  <c r="K98" i="2"/>
  <c r="H81" i="3"/>
  <c r="J98" i="2"/>
  <c r="G81" i="3"/>
  <c r="J59" i="2"/>
  <c r="F81" i="3"/>
  <c r="I98" i="2"/>
  <c r="I59" i="2"/>
  <c r="H98" i="2"/>
  <c r="H59" i="2"/>
  <c r="E81" i="3"/>
  <c r="AZ3" i="2"/>
  <c r="BJ3" i="2"/>
  <c r="C15" i="6" l="1"/>
  <c r="C16" i="6" s="1"/>
  <c r="L19" i="6"/>
  <c r="M19" i="6"/>
  <c r="N19" i="6"/>
  <c r="O19" i="6"/>
  <c r="P19" i="6"/>
  <c r="Q19" i="6"/>
  <c r="R19" i="6"/>
  <c r="O3" i="6"/>
  <c r="C15" i="5"/>
  <c r="C16" i="5" s="1"/>
  <c r="L19" i="5"/>
  <c r="M19" i="5"/>
  <c r="N19" i="5"/>
  <c r="O19" i="5"/>
  <c r="P19" i="5"/>
  <c r="Q19" i="5"/>
  <c r="R19" i="5"/>
  <c r="O3" i="5"/>
  <c r="F139" i="4"/>
  <c r="AI155" i="3"/>
  <c r="C19" i="4" s="1"/>
  <c r="C11" i="4"/>
  <c r="BE146" i="3"/>
  <c r="Y10" i="4" s="1"/>
  <c r="Y18" i="4" s="1"/>
  <c r="S25" i="6" s="1"/>
  <c r="W154" i="3"/>
  <c r="C10" i="4"/>
  <c r="AI154" i="3"/>
  <c r="C18" i="4" s="1"/>
  <c r="AI153" i="3"/>
  <c r="C17" i="4" s="1"/>
  <c r="C9" i="4"/>
  <c r="C8" i="4"/>
  <c r="AI152" i="3"/>
  <c r="C16" i="4" s="1"/>
  <c r="W157" i="3"/>
  <c r="BE149" i="3"/>
  <c r="Y13" i="4" s="1"/>
  <c r="Y21" i="4" s="1"/>
  <c r="AF88" i="3"/>
  <c r="BB88" i="3"/>
  <c r="BD88" i="3" s="1"/>
  <c r="K149" i="3"/>
  <c r="BB149" i="3" s="1"/>
  <c r="AF96" i="3"/>
  <c r="BB96" i="3"/>
  <c r="BD96" i="3" s="1"/>
  <c r="K157" i="3"/>
  <c r="AE88" i="3"/>
  <c r="AY88" i="3"/>
  <c r="BA88" i="3" s="1"/>
  <c r="J149" i="3"/>
  <c r="AY149" i="3" s="1"/>
  <c r="AE96" i="3"/>
  <c r="AY96" i="3"/>
  <c r="BA96" i="3" s="1"/>
  <c r="J157" i="3"/>
  <c r="AD88" i="3"/>
  <c r="AV88" i="3"/>
  <c r="AX88" i="3" s="1"/>
  <c r="I149" i="3"/>
  <c r="AV149" i="3" s="1"/>
  <c r="AD96" i="3"/>
  <c r="AV96" i="3"/>
  <c r="AX96" i="3" s="1"/>
  <c r="I157" i="3"/>
  <c r="AC96" i="3"/>
  <c r="AS96" i="3"/>
  <c r="AU96" i="3" s="1"/>
  <c r="H157" i="3"/>
  <c r="AC88" i="3"/>
  <c r="AS88" i="3"/>
  <c r="AU88" i="3" s="1"/>
  <c r="H149" i="3"/>
  <c r="AS149" i="3" s="1"/>
  <c r="AB96" i="3"/>
  <c r="AP96" i="3"/>
  <c r="AR96" i="3" s="1"/>
  <c r="G157" i="3"/>
  <c r="AB88" i="3"/>
  <c r="AP88" i="3"/>
  <c r="AR88" i="3" s="1"/>
  <c r="G149" i="3"/>
  <c r="AP149" i="3" s="1"/>
  <c r="AA96" i="3"/>
  <c r="AM96" i="3"/>
  <c r="AO96" i="3" s="1"/>
  <c r="F157" i="3"/>
  <c r="AA88" i="3"/>
  <c r="AM88" i="3"/>
  <c r="AO88" i="3" s="1"/>
  <c r="F149" i="3"/>
  <c r="AM149" i="3" s="1"/>
  <c r="Z88" i="3"/>
  <c r="AJ88" i="3"/>
  <c r="AL88" i="3" s="1"/>
  <c r="E149" i="3"/>
  <c r="AJ149" i="3" s="1"/>
  <c r="Z96" i="3"/>
  <c r="AJ96" i="3"/>
  <c r="AL96" i="3" s="1"/>
  <c r="E157" i="3"/>
  <c r="BE148" i="3"/>
  <c r="Y12" i="4" s="1"/>
  <c r="Y20" i="4" s="1"/>
  <c r="W156" i="3"/>
  <c r="AF87" i="3"/>
  <c r="BB87" i="3"/>
  <c r="BD87" i="3" s="1"/>
  <c r="K148" i="3"/>
  <c r="BB148" i="3" s="1"/>
  <c r="AF95" i="3"/>
  <c r="BB95" i="3"/>
  <c r="BD95" i="3" s="1"/>
  <c r="K156" i="3"/>
  <c r="AE87" i="3"/>
  <c r="AY87" i="3"/>
  <c r="BA87" i="3" s="1"/>
  <c r="J148" i="3"/>
  <c r="AY148" i="3" s="1"/>
  <c r="AE95" i="3"/>
  <c r="AY95" i="3"/>
  <c r="BA95" i="3" s="1"/>
  <c r="J156" i="3"/>
  <c r="AD87" i="3"/>
  <c r="AV87" i="3"/>
  <c r="AX87" i="3" s="1"/>
  <c r="I148" i="3"/>
  <c r="AV148" i="3" s="1"/>
  <c r="AD95" i="3"/>
  <c r="AV95" i="3"/>
  <c r="AX95" i="3" s="1"/>
  <c r="I156" i="3"/>
  <c r="AC87" i="3"/>
  <c r="AS87" i="3"/>
  <c r="AU87" i="3" s="1"/>
  <c r="H148" i="3"/>
  <c r="AS148" i="3" s="1"/>
  <c r="AC95" i="3"/>
  <c r="AS95" i="3"/>
  <c r="AU95" i="3" s="1"/>
  <c r="H156" i="3"/>
  <c r="AB87" i="3"/>
  <c r="AP87" i="3"/>
  <c r="AR87" i="3" s="1"/>
  <c r="G148" i="3"/>
  <c r="AP148" i="3" s="1"/>
  <c r="AB95" i="3"/>
  <c r="AP95" i="3"/>
  <c r="AR95" i="3" s="1"/>
  <c r="G156" i="3"/>
  <c r="AA87" i="3"/>
  <c r="AM87" i="3"/>
  <c r="AO87" i="3" s="1"/>
  <c r="F148" i="3"/>
  <c r="AM148" i="3" s="1"/>
  <c r="AA95" i="3"/>
  <c r="AM95" i="3"/>
  <c r="AO95" i="3" s="1"/>
  <c r="F156" i="3"/>
  <c r="Z87" i="3"/>
  <c r="AJ87" i="3"/>
  <c r="AL87" i="3" s="1"/>
  <c r="E148" i="3"/>
  <c r="AJ148" i="3" s="1"/>
  <c r="Z95" i="3"/>
  <c r="AJ95" i="3"/>
  <c r="AL95" i="3" s="1"/>
  <c r="E156" i="3"/>
  <c r="BE147" i="3"/>
  <c r="Y11" i="4" s="1"/>
  <c r="Y19" i="4" s="1"/>
  <c r="W155" i="3"/>
  <c r="AF86" i="3"/>
  <c r="BB86" i="3"/>
  <c r="BD86" i="3" s="1"/>
  <c r="K147" i="3"/>
  <c r="BB147" i="3" s="1"/>
  <c r="AF94" i="3"/>
  <c r="BB94" i="3"/>
  <c r="BD94" i="3" s="1"/>
  <c r="K155" i="3"/>
  <c r="AE86" i="3"/>
  <c r="AY86" i="3"/>
  <c r="BA86" i="3" s="1"/>
  <c r="J147" i="3"/>
  <c r="AY147" i="3" s="1"/>
  <c r="AE94" i="3"/>
  <c r="AY94" i="3"/>
  <c r="BA94" i="3" s="1"/>
  <c r="J155" i="3"/>
  <c r="AD86" i="3"/>
  <c r="AV86" i="3"/>
  <c r="AX86" i="3" s="1"/>
  <c r="I147" i="3"/>
  <c r="AV147" i="3" s="1"/>
  <c r="AD94" i="3"/>
  <c r="AV94" i="3"/>
  <c r="AX94" i="3" s="1"/>
  <c r="I155" i="3"/>
  <c r="AC86" i="3"/>
  <c r="AS86" i="3"/>
  <c r="AU86" i="3" s="1"/>
  <c r="H147" i="3"/>
  <c r="AS147" i="3" s="1"/>
  <c r="AC94" i="3"/>
  <c r="AS94" i="3"/>
  <c r="AU94" i="3" s="1"/>
  <c r="H155" i="3"/>
  <c r="AB86" i="3"/>
  <c r="AP86" i="3"/>
  <c r="AR86" i="3" s="1"/>
  <c r="G147" i="3"/>
  <c r="AP147" i="3" s="1"/>
  <c r="AB94" i="3"/>
  <c r="AP94" i="3"/>
  <c r="AR94" i="3" s="1"/>
  <c r="G155" i="3"/>
  <c r="AA86" i="3"/>
  <c r="AM86" i="3"/>
  <c r="AO86" i="3" s="1"/>
  <c r="F147" i="3"/>
  <c r="AM147" i="3" s="1"/>
  <c r="AA94" i="3"/>
  <c r="AM94" i="3"/>
  <c r="AO94" i="3" s="1"/>
  <c r="F155" i="3"/>
  <c r="Z94" i="3"/>
  <c r="AJ94" i="3"/>
  <c r="AL94" i="3" s="1"/>
  <c r="E155" i="3"/>
  <c r="Z86" i="3"/>
  <c r="AJ86" i="3"/>
  <c r="AL86" i="3" s="1"/>
  <c r="E147" i="3"/>
  <c r="AJ147" i="3" s="1"/>
  <c r="AF93" i="3"/>
  <c r="BB93" i="3"/>
  <c r="BD93" i="3" s="1"/>
  <c r="K154" i="3"/>
  <c r="AF85" i="3"/>
  <c r="BB85" i="3"/>
  <c r="BD85" i="3" s="1"/>
  <c r="K146" i="3"/>
  <c r="BB146" i="3" s="1"/>
  <c r="AE93" i="3"/>
  <c r="AY93" i="3"/>
  <c r="BA93" i="3" s="1"/>
  <c r="J154" i="3"/>
  <c r="AE85" i="3"/>
  <c r="AY85" i="3"/>
  <c r="BA85" i="3" s="1"/>
  <c r="J146" i="3"/>
  <c r="AY146" i="3" s="1"/>
  <c r="AD85" i="3"/>
  <c r="AV85" i="3"/>
  <c r="AX85" i="3" s="1"/>
  <c r="I146" i="3"/>
  <c r="AV146" i="3" s="1"/>
  <c r="AD93" i="3"/>
  <c r="AV93" i="3"/>
  <c r="AX93" i="3" s="1"/>
  <c r="I154" i="3"/>
  <c r="AC85" i="3"/>
  <c r="AS85" i="3"/>
  <c r="AU85" i="3" s="1"/>
  <c r="H146" i="3"/>
  <c r="AS146" i="3" s="1"/>
  <c r="AC93" i="3"/>
  <c r="AS93" i="3"/>
  <c r="AU93" i="3" s="1"/>
  <c r="H154" i="3"/>
  <c r="AB85" i="3"/>
  <c r="AP85" i="3"/>
  <c r="AR85" i="3" s="1"/>
  <c r="G146" i="3"/>
  <c r="AP146" i="3" s="1"/>
  <c r="AB93" i="3"/>
  <c r="AP93" i="3"/>
  <c r="AR93" i="3" s="1"/>
  <c r="G154" i="3"/>
  <c r="AA85" i="3"/>
  <c r="AM85" i="3"/>
  <c r="AO85" i="3" s="1"/>
  <c r="F146" i="3"/>
  <c r="AM146" i="3" s="1"/>
  <c r="AA93" i="3"/>
  <c r="AM93" i="3"/>
  <c r="AO93" i="3" s="1"/>
  <c r="F154" i="3"/>
  <c r="Z85" i="3"/>
  <c r="AJ85" i="3"/>
  <c r="AL85" i="3" s="1"/>
  <c r="E146" i="3"/>
  <c r="AJ146" i="3" s="1"/>
  <c r="Z93" i="3"/>
  <c r="AJ93" i="3"/>
  <c r="AL93" i="3" s="1"/>
  <c r="E154" i="3"/>
  <c r="BE145" i="3"/>
  <c r="Y9" i="4" s="1"/>
  <c r="Y17" i="4" s="1"/>
  <c r="W153" i="3"/>
  <c r="W188" i="4"/>
  <c r="R34" i="2"/>
  <c r="K92" i="3" s="1"/>
  <c r="K84" i="3"/>
  <c r="T188" i="4"/>
  <c r="Q34" i="2"/>
  <c r="J92" i="3" s="1"/>
  <c r="J84" i="3"/>
  <c r="Q188" i="4"/>
  <c r="I84" i="3"/>
  <c r="P34" i="2"/>
  <c r="I92" i="3" s="1"/>
  <c r="N188" i="4"/>
  <c r="L207" i="4"/>
  <c r="O34" i="2"/>
  <c r="H92" i="3" s="1"/>
  <c r="H84" i="3"/>
  <c r="K188" i="4"/>
  <c r="N34" i="2"/>
  <c r="G92" i="3" s="1"/>
  <c r="G84" i="3"/>
  <c r="M34" i="2"/>
  <c r="F92" i="3" s="1"/>
  <c r="F84" i="3"/>
  <c r="H188" i="4"/>
  <c r="F207" i="4"/>
  <c r="L34" i="2"/>
  <c r="E92" i="3" s="1"/>
  <c r="E84" i="3"/>
  <c r="E188" i="4"/>
  <c r="C207" i="4"/>
  <c r="BE144" i="3"/>
  <c r="Y8" i="4" s="1"/>
  <c r="Y16" i="4" s="1"/>
  <c r="W152" i="3"/>
  <c r="W187" i="4"/>
  <c r="R33" i="2"/>
  <c r="K91" i="3" s="1"/>
  <c r="K83" i="3"/>
  <c r="Q33" i="2"/>
  <c r="J91" i="3" s="1"/>
  <c r="J83" i="3"/>
  <c r="T187" i="4"/>
  <c r="R206" i="4"/>
  <c r="P33" i="2"/>
  <c r="I91" i="3" s="1"/>
  <c r="I83" i="3"/>
  <c r="Q187" i="4"/>
  <c r="H83" i="3"/>
  <c r="O33" i="2"/>
  <c r="H91" i="3" s="1"/>
  <c r="N187" i="4"/>
  <c r="L206" i="4"/>
  <c r="K187" i="4"/>
  <c r="I206" i="4"/>
  <c r="N33" i="2"/>
  <c r="G91" i="3" s="1"/>
  <c r="G83" i="3"/>
  <c r="M33" i="2"/>
  <c r="F91" i="3" s="1"/>
  <c r="F83" i="3"/>
  <c r="H187" i="4"/>
  <c r="L33" i="2"/>
  <c r="E91" i="3" s="1"/>
  <c r="E83" i="3"/>
  <c r="E187" i="4"/>
  <c r="V90" i="3"/>
  <c r="AF90" i="3" s="1"/>
  <c r="K151" i="3"/>
  <c r="BB89" i="3"/>
  <c r="V82" i="3"/>
  <c r="AF82" i="3" s="1"/>
  <c r="K143" i="3"/>
  <c r="BB81" i="3"/>
  <c r="U82" i="3"/>
  <c r="AE82" i="3" s="1"/>
  <c r="J143" i="3"/>
  <c r="AY81" i="3"/>
  <c r="U90" i="3"/>
  <c r="AE90" i="3" s="1"/>
  <c r="J151" i="3"/>
  <c r="AY89" i="3"/>
  <c r="T82" i="3"/>
  <c r="AD82" i="3" s="1"/>
  <c r="I143" i="3"/>
  <c r="AV81" i="3"/>
  <c r="T90" i="3"/>
  <c r="AD90" i="3" s="1"/>
  <c r="I151" i="3"/>
  <c r="AV89" i="3"/>
  <c r="S82" i="3"/>
  <c r="AC82" i="3" s="1"/>
  <c r="H143" i="3"/>
  <c r="AS81" i="3"/>
  <c r="S90" i="3"/>
  <c r="AC90" i="3" s="1"/>
  <c r="H151" i="3"/>
  <c r="AS89" i="3"/>
  <c r="R82" i="3"/>
  <c r="AB82" i="3" s="1"/>
  <c r="G143" i="3"/>
  <c r="AP81" i="3"/>
  <c r="R90" i="3"/>
  <c r="AB90" i="3" s="1"/>
  <c r="G151" i="3"/>
  <c r="AP89" i="3"/>
  <c r="Q90" i="3"/>
  <c r="AA90" i="3" s="1"/>
  <c r="F151" i="3"/>
  <c r="AM89" i="3"/>
  <c r="Q82" i="3"/>
  <c r="AA82" i="3" s="1"/>
  <c r="F143" i="3"/>
  <c r="AM81" i="3"/>
  <c r="P90" i="3"/>
  <c r="Z90" i="3" s="1"/>
  <c r="E151" i="3"/>
  <c r="AJ89" i="3"/>
  <c r="P82" i="3"/>
  <c r="Z82" i="3" s="1"/>
  <c r="E143" i="3"/>
  <c r="AJ81" i="3"/>
  <c r="V81" i="3"/>
  <c r="K142" i="3"/>
  <c r="V142" i="3" s="1"/>
  <c r="U183" i="4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101" i="2"/>
  <c r="N118" i="2" s="1"/>
  <c r="N102" i="2"/>
  <c r="N119" i="2" s="1"/>
  <c r="N103" i="2"/>
  <c r="N120" i="2" s="1"/>
  <c r="N104" i="2"/>
  <c r="N121" i="2" s="1"/>
  <c r="N105" i="2"/>
  <c r="N122" i="2" s="1"/>
  <c r="N106" i="2"/>
  <c r="N123" i="2" s="1"/>
  <c r="N107" i="2"/>
  <c r="N130" i="2" s="1"/>
  <c r="N108" i="2"/>
  <c r="N131" i="2" s="1"/>
  <c r="N109" i="2"/>
  <c r="N132" i="2" s="1"/>
  <c r="N110" i="2"/>
  <c r="N133" i="2" s="1"/>
  <c r="N111" i="2"/>
  <c r="N134" i="2" s="1"/>
  <c r="N112" i="2"/>
  <c r="N135" i="2" s="1"/>
  <c r="N113" i="2"/>
  <c r="N136" i="2" s="1"/>
  <c r="N114" i="2"/>
  <c r="N137" i="2" s="1"/>
  <c r="N64" i="2"/>
  <c r="X64" i="2" s="1"/>
  <c r="N66" i="2"/>
  <c r="X66" i="2" s="1"/>
  <c r="N67" i="2"/>
  <c r="X67" i="2" s="1"/>
  <c r="N69" i="2"/>
  <c r="X69" i="2" s="1"/>
  <c r="N72" i="2"/>
  <c r="X72" i="2" s="1"/>
  <c r="N160" i="2"/>
  <c r="N230" i="2" s="1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62" i="2"/>
  <c r="X62" i="2" s="1"/>
  <c r="N63" i="2"/>
  <c r="X63" i="2" s="1"/>
  <c r="N65" i="2"/>
  <c r="X65" i="2" s="1"/>
  <c r="N68" i="2"/>
  <c r="X68" i="2" s="1"/>
  <c r="N70" i="2"/>
  <c r="X70" i="2" s="1"/>
  <c r="N71" i="2"/>
  <c r="X71" i="2" s="1"/>
  <c r="N73" i="2"/>
  <c r="X73" i="2" s="1"/>
  <c r="N74" i="2"/>
  <c r="X74" i="2" s="1"/>
  <c r="N75" i="2"/>
  <c r="X75" i="2" s="1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101" i="2"/>
  <c r="M118" i="2" s="1"/>
  <c r="M102" i="2"/>
  <c r="M119" i="2" s="1"/>
  <c r="M103" i="2"/>
  <c r="M120" i="2" s="1"/>
  <c r="M104" i="2"/>
  <c r="M121" i="2" s="1"/>
  <c r="M105" i="2"/>
  <c r="M122" i="2" s="1"/>
  <c r="M106" i="2"/>
  <c r="M123" i="2" s="1"/>
  <c r="M107" i="2"/>
  <c r="M130" i="2" s="1"/>
  <c r="M108" i="2"/>
  <c r="M131" i="2" s="1"/>
  <c r="M109" i="2"/>
  <c r="M132" i="2" s="1"/>
  <c r="M110" i="2"/>
  <c r="M133" i="2" s="1"/>
  <c r="M111" i="2"/>
  <c r="M134" i="2" s="1"/>
  <c r="M112" i="2"/>
  <c r="M135" i="2" s="1"/>
  <c r="M113" i="2"/>
  <c r="M136" i="2" s="1"/>
  <c r="M114" i="2"/>
  <c r="M137" i="2" s="1"/>
  <c r="M65" i="2"/>
  <c r="W65" i="2" s="1"/>
  <c r="M66" i="2"/>
  <c r="W66" i="2" s="1"/>
  <c r="M68" i="2"/>
  <c r="W68" i="2" s="1"/>
  <c r="M69" i="2"/>
  <c r="W69" i="2" s="1"/>
  <c r="M72" i="2"/>
  <c r="W72" i="2" s="1"/>
  <c r="M73" i="2"/>
  <c r="W73" i="2" s="1"/>
  <c r="M160" i="2"/>
  <c r="M230" i="2" s="1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62" i="2"/>
  <c r="W62" i="2" s="1"/>
  <c r="M63" i="2"/>
  <c r="W63" i="2" s="1"/>
  <c r="M64" i="2"/>
  <c r="W64" i="2" s="1"/>
  <c r="M67" i="2"/>
  <c r="W67" i="2" s="1"/>
  <c r="M70" i="2"/>
  <c r="W70" i="2" s="1"/>
  <c r="M71" i="2"/>
  <c r="W71" i="2" s="1"/>
  <c r="M74" i="2"/>
  <c r="W74" i="2" s="1"/>
  <c r="M75" i="2"/>
  <c r="W75" i="2" s="1"/>
  <c r="U81" i="3"/>
  <c r="J142" i="3"/>
  <c r="U142" i="3" s="1"/>
  <c r="R183" i="4"/>
  <c r="R207" i="4" s="1"/>
  <c r="L232" i="2"/>
  <c r="L233" i="2"/>
  <c r="L234" i="2"/>
  <c r="L235" i="2"/>
  <c r="L236" i="2"/>
  <c r="L237" i="2"/>
  <c r="L238" i="2"/>
  <c r="L239" i="2"/>
  <c r="L240" i="2"/>
  <c r="L241" i="2"/>
  <c r="L242" i="2"/>
  <c r="L243" i="2"/>
  <c r="L245" i="2"/>
  <c r="L244" i="2"/>
  <c r="L101" i="2"/>
  <c r="L118" i="2" s="1"/>
  <c r="L102" i="2"/>
  <c r="L119" i="2" s="1"/>
  <c r="L103" i="2"/>
  <c r="L120" i="2" s="1"/>
  <c r="L104" i="2"/>
  <c r="L121" i="2" s="1"/>
  <c r="L105" i="2"/>
  <c r="L122" i="2" s="1"/>
  <c r="L106" i="2"/>
  <c r="L123" i="2" s="1"/>
  <c r="L107" i="2"/>
  <c r="L130" i="2" s="1"/>
  <c r="L108" i="2"/>
  <c r="L131" i="2" s="1"/>
  <c r="L109" i="2"/>
  <c r="L132" i="2" s="1"/>
  <c r="L110" i="2"/>
  <c r="L133" i="2" s="1"/>
  <c r="L111" i="2"/>
  <c r="L134" i="2" s="1"/>
  <c r="L112" i="2"/>
  <c r="L135" i="2" s="1"/>
  <c r="L113" i="2"/>
  <c r="L136" i="2" s="1"/>
  <c r="L114" i="2"/>
  <c r="L137" i="2" s="1"/>
  <c r="L66" i="2"/>
  <c r="V66" i="2" s="1"/>
  <c r="L67" i="2"/>
  <c r="V67" i="2" s="1"/>
  <c r="L160" i="2"/>
  <c r="L230" i="2" s="1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62" i="2"/>
  <c r="V62" i="2" s="1"/>
  <c r="L63" i="2"/>
  <c r="V63" i="2" s="1"/>
  <c r="L64" i="2"/>
  <c r="V64" i="2" s="1"/>
  <c r="L65" i="2"/>
  <c r="V65" i="2" s="1"/>
  <c r="L68" i="2"/>
  <c r="V68" i="2" s="1"/>
  <c r="L69" i="2"/>
  <c r="V69" i="2" s="1"/>
  <c r="L70" i="2"/>
  <c r="V70" i="2" s="1"/>
  <c r="L71" i="2"/>
  <c r="V71" i="2" s="1"/>
  <c r="L72" i="2"/>
  <c r="V72" i="2" s="1"/>
  <c r="L73" i="2"/>
  <c r="V73" i="2" s="1"/>
  <c r="L74" i="2"/>
  <c r="V74" i="2" s="1"/>
  <c r="L75" i="2"/>
  <c r="V75" i="2" s="1"/>
  <c r="T81" i="3"/>
  <c r="I142" i="3"/>
  <c r="O183" i="4"/>
  <c r="K232" i="2"/>
  <c r="K233" i="2"/>
  <c r="K234" i="2"/>
  <c r="K235" i="2"/>
  <c r="K236" i="2"/>
  <c r="K237" i="2"/>
  <c r="K238" i="2"/>
  <c r="K239" i="2"/>
  <c r="K240" i="2"/>
  <c r="K242" i="2"/>
  <c r="K244" i="2"/>
  <c r="K245" i="2"/>
  <c r="K243" i="2"/>
  <c r="K241" i="2"/>
  <c r="K101" i="2"/>
  <c r="K118" i="2" s="1"/>
  <c r="K102" i="2"/>
  <c r="K119" i="2" s="1"/>
  <c r="K103" i="2"/>
  <c r="K120" i="2" s="1"/>
  <c r="K104" i="2"/>
  <c r="K121" i="2" s="1"/>
  <c r="K105" i="2"/>
  <c r="K122" i="2" s="1"/>
  <c r="K106" i="2"/>
  <c r="K107" i="2"/>
  <c r="K130" i="2" s="1"/>
  <c r="K108" i="2"/>
  <c r="K131" i="2" s="1"/>
  <c r="K109" i="2"/>
  <c r="K132" i="2" s="1"/>
  <c r="K110" i="2"/>
  <c r="K133" i="2" s="1"/>
  <c r="K111" i="2"/>
  <c r="K134" i="2" s="1"/>
  <c r="K112" i="2"/>
  <c r="K135" i="2" s="1"/>
  <c r="K113" i="2"/>
  <c r="K136" i="2" s="1"/>
  <c r="K114" i="2"/>
  <c r="K137" i="2" s="1"/>
  <c r="K63" i="2"/>
  <c r="U63" i="2" s="1"/>
  <c r="K65" i="2"/>
  <c r="U65" i="2" s="1"/>
  <c r="K123" i="2"/>
  <c r="K124" i="2"/>
  <c r="K125" i="2"/>
  <c r="K126" i="2"/>
  <c r="K127" i="2"/>
  <c r="K128" i="2"/>
  <c r="K129" i="2"/>
  <c r="K160" i="2"/>
  <c r="K230" i="2" s="1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62" i="2"/>
  <c r="U62" i="2" s="1"/>
  <c r="K64" i="2"/>
  <c r="U64" i="2" s="1"/>
  <c r="K66" i="2"/>
  <c r="U66" i="2" s="1"/>
  <c r="K67" i="2"/>
  <c r="U67" i="2" s="1"/>
  <c r="K68" i="2"/>
  <c r="U68" i="2" s="1"/>
  <c r="K69" i="2"/>
  <c r="U69" i="2" s="1"/>
  <c r="K70" i="2"/>
  <c r="U70" i="2" s="1"/>
  <c r="K71" i="2"/>
  <c r="U71" i="2" s="1"/>
  <c r="K72" i="2"/>
  <c r="U72" i="2" s="1"/>
  <c r="K73" i="2"/>
  <c r="U73" i="2" s="1"/>
  <c r="K74" i="2"/>
  <c r="U74" i="2" s="1"/>
  <c r="K75" i="2"/>
  <c r="U75" i="2" s="1"/>
  <c r="S81" i="3"/>
  <c r="H142" i="3"/>
  <c r="S142" i="3" s="1"/>
  <c r="L183" i="4"/>
  <c r="J232" i="2"/>
  <c r="J233" i="2"/>
  <c r="J234" i="2"/>
  <c r="J235" i="2"/>
  <c r="J236" i="2"/>
  <c r="J237" i="2"/>
  <c r="J238" i="2"/>
  <c r="J239" i="2"/>
  <c r="J240" i="2"/>
  <c r="J244" i="2"/>
  <c r="J245" i="2"/>
  <c r="J242" i="2"/>
  <c r="J243" i="2"/>
  <c r="J241" i="2"/>
  <c r="J101" i="2"/>
  <c r="J118" i="2" s="1"/>
  <c r="J102" i="2"/>
  <c r="J119" i="2" s="1"/>
  <c r="J103" i="2"/>
  <c r="J120" i="2" s="1"/>
  <c r="J104" i="2"/>
  <c r="J121" i="2" s="1"/>
  <c r="J105" i="2"/>
  <c r="J122" i="2" s="1"/>
  <c r="J106" i="2"/>
  <c r="J107" i="2"/>
  <c r="J130" i="2" s="1"/>
  <c r="J108" i="2"/>
  <c r="J131" i="2" s="1"/>
  <c r="J109" i="2"/>
  <c r="J132" i="2" s="1"/>
  <c r="J110" i="2"/>
  <c r="J133" i="2" s="1"/>
  <c r="J111" i="2"/>
  <c r="J134" i="2" s="1"/>
  <c r="J112" i="2"/>
  <c r="J135" i="2" s="1"/>
  <c r="J113" i="2"/>
  <c r="J136" i="2" s="1"/>
  <c r="J114" i="2"/>
  <c r="J137" i="2" s="1"/>
  <c r="J64" i="2"/>
  <c r="T64" i="2" s="1"/>
  <c r="J65" i="2"/>
  <c r="T65" i="2" s="1"/>
  <c r="J66" i="2"/>
  <c r="T66" i="2" s="1"/>
  <c r="J69" i="2"/>
  <c r="T69" i="2" s="1"/>
  <c r="J70" i="2"/>
  <c r="T70" i="2" s="1"/>
  <c r="J72" i="2"/>
  <c r="T72" i="2" s="1"/>
  <c r="J123" i="2"/>
  <c r="J124" i="2"/>
  <c r="J125" i="2"/>
  <c r="J126" i="2"/>
  <c r="J127" i="2"/>
  <c r="J128" i="2"/>
  <c r="J129" i="2"/>
  <c r="J160" i="2"/>
  <c r="J230" i="2" s="1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62" i="2"/>
  <c r="T62" i="2" s="1"/>
  <c r="J63" i="2"/>
  <c r="T63" i="2" s="1"/>
  <c r="J67" i="2"/>
  <c r="T67" i="2" s="1"/>
  <c r="J68" i="2"/>
  <c r="T68" i="2" s="1"/>
  <c r="J71" i="2"/>
  <c r="T71" i="2" s="1"/>
  <c r="J73" i="2"/>
  <c r="T73" i="2" s="1"/>
  <c r="J74" i="2"/>
  <c r="T74" i="2" s="1"/>
  <c r="J75" i="2"/>
  <c r="T75" i="2" s="1"/>
  <c r="R81" i="3"/>
  <c r="G142" i="3"/>
  <c r="I183" i="4"/>
  <c r="I207" i="4" s="1"/>
  <c r="Q81" i="3"/>
  <c r="F142" i="3"/>
  <c r="F183" i="4"/>
  <c r="F206" i="4" s="1"/>
  <c r="I232" i="2"/>
  <c r="I233" i="2"/>
  <c r="I234" i="2"/>
  <c r="I235" i="2"/>
  <c r="I236" i="2"/>
  <c r="I237" i="2"/>
  <c r="I238" i="2"/>
  <c r="I239" i="2"/>
  <c r="I240" i="2"/>
  <c r="I241" i="2"/>
  <c r="I242" i="2"/>
  <c r="I243" i="2"/>
  <c r="I245" i="2"/>
  <c r="I244" i="2"/>
  <c r="I101" i="2"/>
  <c r="I118" i="2" s="1"/>
  <c r="I102" i="2"/>
  <c r="I119" i="2" s="1"/>
  <c r="I103" i="2"/>
  <c r="I120" i="2" s="1"/>
  <c r="I104" i="2"/>
  <c r="I121" i="2" s="1"/>
  <c r="I105" i="2"/>
  <c r="I122" i="2" s="1"/>
  <c r="I106" i="2"/>
  <c r="I107" i="2"/>
  <c r="I130" i="2" s="1"/>
  <c r="I108" i="2"/>
  <c r="I131" i="2" s="1"/>
  <c r="I109" i="2"/>
  <c r="I132" i="2" s="1"/>
  <c r="I110" i="2"/>
  <c r="I133" i="2" s="1"/>
  <c r="I111" i="2"/>
  <c r="I134" i="2" s="1"/>
  <c r="I112" i="2"/>
  <c r="I135" i="2" s="1"/>
  <c r="I113" i="2"/>
  <c r="I136" i="2" s="1"/>
  <c r="I114" i="2"/>
  <c r="I137" i="2" s="1"/>
  <c r="I63" i="2"/>
  <c r="S63" i="2" s="1"/>
  <c r="I65" i="2"/>
  <c r="S65" i="2" s="1"/>
  <c r="I67" i="2"/>
  <c r="S67" i="2" s="1"/>
  <c r="I74" i="2"/>
  <c r="S74" i="2" s="1"/>
  <c r="I123" i="2"/>
  <c r="I124" i="2"/>
  <c r="I125" i="2"/>
  <c r="I126" i="2"/>
  <c r="I127" i="2"/>
  <c r="I128" i="2"/>
  <c r="I129" i="2"/>
  <c r="I160" i="2"/>
  <c r="I230" i="2" s="1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62" i="2"/>
  <c r="S62" i="2" s="1"/>
  <c r="I64" i="2"/>
  <c r="S64" i="2" s="1"/>
  <c r="I66" i="2"/>
  <c r="S66" i="2" s="1"/>
  <c r="I68" i="2"/>
  <c r="S68" i="2" s="1"/>
  <c r="I69" i="2"/>
  <c r="S69" i="2" s="1"/>
  <c r="I70" i="2"/>
  <c r="S70" i="2" s="1"/>
  <c r="I71" i="2"/>
  <c r="S71" i="2" s="1"/>
  <c r="I72" i="2"/>
  <c r="S72" i="2" s="1"/>
  <c r="I73" i="2"/>
  <c r="S73" i="2" s="1"/>
  <c r="I75" i="2"/>
  <c r="S75" i="2" s="1"/>
  <c r="H232" i="2"/>
  <c r="H233" i="2"/>
  <c r="H234" i="2"/>
  <c r="H235" i="2"/>
  <c r="H236" i="2"/>
  <c r="H237" i="2"/>
  <c r="H238" i="2"/>
  <c r="H239" i="2"/>
  <c r="H240" i="2"/>
  <c r="H241" i="2"/>
  <c r="H242" i="2"/>
  <c r="H243" i="2"/>
  <c r="H245" i="2"/>
  <c r="H244" i="2"/>
  <c r="H101" i="2"/>
  <c r="H102" i="2"/>
  <c r="H119" i="2" s="1"/>
  <c r="H103" i="2"/>
  <c r="H120" i="2" s="1"/>
  <c r="H104" i="2"/>
  <c r="H121" i="2" s="1"/>
  <c r="H105" i="2"/>
  <c r="H122" i="2" s="1"/>
  <c r="H106" i="2"/>
  <c r="H107" i="2"/>
  <c r="H130" i="2" s="1"/>
  <c r="H108" i="2"/>
  <c r="H131" i="2" s="1"/>
  <c r="H109" i="2"/>
  <c r="H132" i="2" s="1"/>
  <c r="H110" i="2"/>
  <c r="H133" i="2" s="1"/>
  <c r="H111" i="2"/>
  <c r="H134" i="2" s="1"/>
  <c r="H112" i="2"/>
  <c r="H135" i="2" s="1"/>
  <c r="H113" i="2"/>
  <c r="H136" i="2" s="1"/>
  <c r="H114" i="2"/>
  <c r="H137" i="2" s="1"/>
  <c r="H65" i="2"/>
  <c r="R65" i="2" s="1"/>
  <c r="H69" i="2"/>
  <c r="R69" i="2" s="1"/>
  <c r="H71" i="2"/>
  <c r="R71" i="2" s="1"/>
  <c r="H72" i="2"/>
  <c r="R72" i="2" s="1"/>
  <c r="H73" i="2"/>
  <c r="R73" i="2" s="1"/>
  <c r="H123" i="2"/>
  <c r="H124" i="2"/>
  <c r="H125" i="2"/>
  <c r="H126" i="2"/>
  <c r="H127" i="2"/>
  <c r="H128" i="2"/>
  <c r="H129" i="2"/>
  <c r="H160" i="2"/>
  <c r="H230" i="2" s="1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62" i="2"/>
  <c r="R62" i="2" s="1"/>
  <c r="H63" i="2"/>
  <c r="R63" i="2" s="1"/>
  <c r="H64" i="2"/>
  <c r="R64" i="2" s="1"/>
  <c r="H66" i="2"/>
  <c r="R66" i="2" s="1"/>
  <c r="H67" i="2"/>
  <c r="R67" i="2" s="1"/>
  <c r="H68" i="2"/>
  <c r="R68" i="2" s="1"/>
  <c r="H70" i="2"/>
  <c r="R70" i="2" s="1"/>
  <c r="H74" i="2"/>
  <c r="R74" i="2" s="1"/>
  <c r="H75" i="2"/>
  <c r="R75" i="2" s="1"/>
  <c r="P81" i="3"/>
  <c r="E142" i="3"/>
  <c r="C183" i="4"/>
  <c r="C206" i="4" s="1"/>
  <c r="L43" i="6" l="1" a="1"/>
  <c r="L49" i="6" s="1"/>
  <c r="C6" i="8" s="1"/>
  <c r="L113" i="6" a="1"/>
  <c r="L119" i="6" s="1"/>
  <c r="L57" i="6" a="1"/>
  <c r="L63" i="6" s="1"/>
  <c r="C14" i="8" s="1"/>
  <c r="L71" i="6" a="1"/>
  <c r="L77" i="6" s="1"/>
  <c r="C22" i="8" s="1"/>
  <c r="L85" i="6" a="1"/>
  <c r="L91" i="6" s="1"/>
  <c r="C30" i="8" s="1"/>
  <c r="L99" i="6" a="1"/>
  <c r="L105" i="6" s="1"/>
  <c r="L20" i="6"/>
  <c r="M85" i="6" a="1"/>
  <c r="M91" i="6" s="1"/>
  <c r="D30" i="8" s="1"/>
  <c r="M113" i="6" a="1"/>
  <c r="M119" i="6" s="1"/>
  <c r="M71" i="6" a="1"/>
  <c r="M77" i="6" s="1"/>
  <c r="D22" i="8" s="1"/>
  <c r="M43" i="6" a="1"/>
  <c r="M49" i="6" s="1"/>
  <c r="D6" i="8" s="1"/>
  <c r="M57" i="6" a="1"/>
  <c r="M63" i="6" s="1"/>
  <c r="D14" i="8" s="1"/>
  <c r="M99" i="6" a="1"/>
  <c r="M105" i="6" s="1"/>
  <c r="M20" i="6"/>
  <c r="N43" i="6" a="1"/>
  <c r="N49" i="6" s="1"/>
  <c r="E6" i="8" s="1"/>
  <c r="N99" i="6" a="1"/>
  <c r="N105" i="6" s="1"/>
  <c r="N57" i="6" a="1"/>
  <c r="N63" i="6" s="1"/>
  <c r="E14" i="8" s="1"/>
  <c r="N71" i="6" a="1"/>
  <c r="N77" i="6" s="1"/>
  <c r="E22" i="8" s="1"/>
  <c r="N85" i="6" a="1"/>
  <c r="N91" i="6" s="1"/>
  <c r="E30" i="8" s="1"/>
  <c r="N113" i="6" a="1"/>
  <c r="N119" i="6" s="1"/>
  <c r="N20" i="6"/>
  <c r="O43" i="6" a="1"/>
  <c r="O49" i="6" s="1"/>
  <c r="F6" i="8" s="1"/>
  <c r="O57" i="6" a="1"/>
  <c r="O63" i="6" s="1"/>
  <c r="F14" i="8" s="1"/>
  <c r="O71" i="6" a="1"/>
  <c r="O77" i="6" s="1"/>
  <c r="F22" i="8" s="1"/>
  <c r="O85" i="6" a="1"/>
  <c r="O91" i="6" s="1"/>
  <c r="F30" i="8" s="1"/>
  <c r="O99" i="6" a="1"/>
  <c r="O105" i="6" s="1"/>
  <c r="O113" i="6" a="1"/>
  <c r="O119" i="6" s="1"/>
  <c r="O20" i="6"/>
  <c r="P43" i="6" a="1"/>
  <c r="P49" i="6" s="1"/>
  <c r="G6" i="8" s="1"/>
  <c r="P57" i="6" a="1"/>
  <c r="P63" i="6" s="1"/>
  <c r="G14" i="8" s="1"/>
  <c r="P71" i="6" a="1"/>
  <c r="P77" i="6" s="1"/>
  <c r="G22" i="8" s="1"/>
  <c r="P85" i="6" a="1"/>
  <c r="P91" i="6" s="1"/>
  <c r="G30" i="8" s="1"/>
  <c r="P99" i="6" a="1"/>
  <c r="P105" i="6" s="1"/>
  <c r="P113" i="6" a="1"/>
  <c r="P119" i="6" s="1"/>
  <c r="P20" i="6"/>
  <c r="Q57" i="6" a="1"/>
  <c r="Q63" i="6" s="1"/>
  <c r="H14" i="8" s="1"/>
  <c r="Q99" i="6" a="1"/>
  <c r="Q105" i="6" s="1"/>
  <c r="Q113" i="6" a="1"/>
  <c r="Q119" i="6" s="1"/>
  <c r="Q71" i="6" a="1"/>
  <c r="Q77" i="6" s="1"/>
  <c r="H22" i="8" s="1"/>
  <c r="Q85" i="6" a="1"/>
  <c r="Q91" i="6" s="1"/>
  <c r="H30" i="8" s="1"/>
  <c r="Q43" i="6" a="1"/>
  <c r="Q49" i="6" s="1"/>
  <c r="H6" i="8" s="1"/>
  <c r="Q20" i="6"/>
  <c r="R43" i="6" a="1"/>
  <c r="R49" i="6" s="1"/>
  <c r="I6" i="8" s="1"/>
  <c r="R71" i="6" a="1"/>
  <c r="R77" i="6" s="1"/>
  <c r="I22" i="8" s="1"/>
  <c r="R85" i="6" a="1"/>
  <c r="R91" i="6" s="1"/>
  <c r="I30" i="8" s="1"/>
  <c r="R57" i="6" a="1"/>
  <c r="R63" i="6" s="1"/>
  <c r="I14" i="8" s="1"/>
  <c r="R99" i="6" a="1"/>
  <c r="R105" i="6" s="1"/>
  <c r="R113" i="6" a="1"/>
  <c r="R119" i="6" s="1"/>
  <c r="R20" i="6"/>
  <c r="P3" i="6"/>
  <c r="O4" i="6" a="1"/>
  <c r="L82" i="5" a="1"/>
  <c r="L88" i="5" s="1"/>
  <c r="K30" i="8" s="1"/>
  <c r="L40" i="5" a="1"/>
  <c r="L46" i="5" s="1"/>
  <c r="K6" i="8" s="1"/>
  <c r="L54" i="5" a="1"/>
  <c r="L60" i="5" s="1"/>
  <c r="K14" i="8" s="1"/>
  <c r="L68" i="5" a="1"/>
  <c r="L74" i="5" s="1"/>
  <c r="K22" i="8" s="1"/>
  <c r="L110" i="5" a="1"/>
  <c r="L116" i="5" s="1"/>
  <c r="L96" i="5" a="1"/>
  <c r="L102" i="5" s="1"/>
  <c r="L20" i="5"/>
  <c r="M96" i="5" a="1"/>
  <c r="M102" i="5" s="1"/>
  <c r="M110" i="5" a="1"/>
  <c r="M116" i="5" s="1"/>
  <c r="M40" i="5" a="1"/>
  <c r="M46" i="5" s="1"/>
  <c r="L6" i="8" s="1"/>
  <c r="M54" i="5" a="1"/>
  <c r="M60" i="5" s="1"/>
  <c r="L14" i="8" s="1"/>
  <c r="M68" i="5" a="1"/>
  <c r="M74" i="5" s="1"/>
  <c r="L22" i="8" s="1"/>
  <c r="M82" i="5" a="1"/>
  <c r="M88" i="5" s="1"/>
  <c r="L30" i="8" s="1"/>
  <c r="M20" i="5"/>
  <c r="N82" i="5" a="1"/>
  <c r="N88" i="5" s="1"/>
  <c r="M30" i="8" s="1"/>
  <c r="N40" i="5" a="1"/>
  <c r="N46" i="5" s="1"/>
  <c r="M6" i="8" s="1"/>
  <c r="N54" i="5" a="1"/>
  <c r="N60" i="5" s="1"/>
  <c r="M14" i="8" s="1"/>
  <c r="N68" i="5" a="1"/>
  <c r="N74" i="5" s="1"/>
  <c r="M22" i="8" s="1"/>
  <c r="N96" i="5" a="1"/>
  <c r="N102" i="5" s="1"/>
  <c r="N110" i="5" a="1"/>
  <c r="N116" i="5" s="1"/>
  <c r="N20" i="5"/>
  <c r="O40" i="5" a="1"/>
  <c r="O46" i="5" s="1"/>
  <c r="N6" i="8" s="1"/>
  <c r="O54" i="5" a="1"/>
  <c r="O60" i="5" s="1"/>
  <c r="N14" i="8" s="1"/>
  <c r="O68" i="5" a="1"/>
  <c r="O74" i="5" s="1"/>
  <c r="N22" i="8" s="1"/>
  <c r="O82" i="5" a="1"/>
  <c r="O88" i="5" s="1"/>
  <c r="N30" i="8" s="1"/>
  <c r="O96" i="5" a="1"/>
  <c r="O102" i="5" s="1"/>
  <c r="O110" i="5" a="1"/>
  <c r="O116" i="5" s="1"/>
  <c r="O20" i="5"/>
  <c r="P82" i="5" a="1"/>
  <c r="P88" i="5" s="1"/>
  <c r="O30" i="8" s="1"/>
  <c r="P40" i="5" a="1"/>
  <c r="P46" i="5" s="1"/>
  <c r="O6" i="8" s="1"/>
  <c r="P54" i="5" a="1"/>
  <c r="P60" i="5" s="1"/>
  <c r="O14" i="8" s="1"/>
  <c r="P68" i="5" a="1"/>
  <c r="P74" i="5" s="1"/>
  <c r="O22" i="8" s="1"/>
  <c r="P110" i="5" a="1"/>
  <c r="P116" i="5" s="1"/>
  <c r="P96" i="5" a="1"/>
  <c r="P102" i="5" s="1"/>
  <c r="P20" i="5"/>
  <c r="Q96" i="5" a="1"/>
  <c r="Q102" i="5" s="1"/>
  <c r="Q110" i="5" a="1"/>
  <c r="Q116" i="5" s="1"/>
  <c r="Q40" i="5" a="1"/>
  <c r="Q46" i="5" s="1"/>
  <c r="P6" i="8" s="1"/>
  <c r="Q54" i="5" a="1"/>
  <c r="Q60" i="5" s="1"/>
  <c r="P14" i="8" s="1"/>
  <c r="Q68" i="5" a="1"/>
  <c r="Q74" i="5" s="1"/>
  <c r="P22" i="8" s="1"/>
  <c r="Q82" i="5" a="1"/>
  <c r="Q88" i="5" s="1"/>
  <c r="P30" i="8" s="1"/>
  <c r="Q20" i="5"/>
  <c r="R82" i="5" a="1"/>
  <c r="R88" i="5" s="1"/>
  <c r="Q30" i="8" s="1"/>
  <c r="R40" i="5" a="1"/>
  <c r="R46" i="5" s="1"/>
  <c r="Q6" i="8" s="1"/>
  <c r="R54" i="5" a="1"/>
  <c r="R60" i="5" s="1"/>
  <c r="Q14" i="8" s="1"/>
  <c r="R68" i="5" a="1"/>
  <c r="R74" i="5" s="1"/>
  <c r="Q22" i="8" s="1"/>
  <c r="R96" i="5" a="1"/>
  <c r="R102" i="5" s="1"/>
  <c r="R110" i="5" a="1"/>
  <c r="R116" i="5" s="1"/>
  <c r="R20" i="5"/>
  <c r="P3" i="5"/>
  <c r="O4" i="5" a="1"/>
  <c r="G139" i="4"/>
  <c r="F140" i="4" a="1"/>
  <c r="V13" i="4"/>
  <c r="BD149" i="3"/>
  <c r="X13" i="4" s="1"/>
  <c r="BQ167" i="3"/>
  <c r="BB157" i="3"/>
  <c r="BA149" i="3"/>
  <c r="U13" i="4" s="1"/>
  <c r="S13" i="4"/>
  <c r="BG167" i="3"/>
  <c r="AY157" i="3"/>
  <c r="AX149" i="3"/>
  <c r="R13" i="4" s="1"/>
  <c r="P13" i="4"/>
  <c r="AW167" i="3"/>
  <c r="AV157" i="3"/>
  <c r="AM167" i="3"/>
  <c r="AS157" i="3"/>
  <c r="M13" i="4"/>
  <c r="AU149" i="3"/>
  <c r="O13" i="4" s="1"/>
  <c r="AP157" i="3"/>
  <c r="AC167" i="3"/>
  <c r="J13" i="4"/>
  <c r="AR149" i="3"/>
  <c r="L13" i="4" s="1"/>
  <c r="S167" i="3"/>
  <c r="AM157" i="3"/>
  <c r="AO149" i="3"/>
  <c r="I13" i="4" s="1"/>
  <c r="G13" i="4"/>
  <c r="AL149" i="3"/>
  <c r="F13" i="4" s="1"/>
  <c r="D13" i="4"/>
  <c r="AJ157" i="3"/>
  <c r="I167" i="3"/>
  <c r="BD148" i="3"/>
  <c r="X12" i="4" s="1"/>
  <c r="V12" i="4"/>
  <c r="BQ166" i="3"/>
  <c r="BB156" i="3"/>
  <c r="BA148" i="3"/>
  <c r="U12" i="4" s="1"/>
  <c r="S12" i="4"/>
  <c r="AY156" i="3"/>
  <c r="BG166" i="3"/>
  <c r="AX148" i="3"/>
  <c r="R12" i="4" s="1"/>
  <c r="P12" i="4"/>
  <c r="AV156" i="3"/>
  <c r="AW166" i="3"/>
  <c r="M12" i="4"/>
  <c r="AU148" i="3"/>
  <c r="O12" i="4" s="1"/>
  <c r="AS156" i="3"/>
  <c r="AM166" i="3"/>
  <c r="AR148" i="3"/>
  <c r="L12" i="4" s="1"/>
  <c r="J12" i="4"/>
  <c r="AC166" i="3"/>
  <c r="AP156" i="3"/>
  <c r="AO148" i="3"/>
  <c r="I12" i="4" s="1"/>
  <c r="G12" i="4"/>
  <c r="AM156" i="3"/>
  <c r="S166" i="3"/>
  <c r="AL148" i="3"/>
  <c r="F12" i="4" s="1"/>
  <c r="D12" i="4"/>
  <c r="AJ156" i="3"/>
  <c r="I166" i="3"/>
  <c r="BD147" i="3"/>
  <c r="X11" i="4" s="1"/>
  <c r="V11" i="4"/>
  <c r="BB155" i="3"/>
  <c r="BQ165" i="3"/>
  <c r="BA147" i="3"/>
  <c r="U11" i="4" s="1"/>
  <c r="S11" i="4"/>
  <c r="AY155" i="3"/>
  <c r="BG165" i="3"/>
  <c r="AX147" i="3"/>
  <c r="R11" i="4" s="1"/>
  <c r="P11" i="4"/>
  <c r="AW165" i="3"/>
  <c r="AV155" i="3"/>
  <c r="AU147" i="3"/>
  <c r="O11" i="4" s="1"/>
  <c r="M11" i="4"/>
  <c r="AS155" i="3"/>
  <c r="AM165" i="3"/>
  <c r="AR147" i="3"/>
  <c r="L11" i="4" s="1"/>
  <c r="J11" i="4"/>
  <c r="AP155" i="3"/>
  <c r="AC165" i="3"/>
  <c r="AO147" i="3"/>
  <c r="I11" i="4" s="1"/>
  <c r="G11" i="4"/>
  <c r="S165" i="3"/>
  <c r="AM155" i="3"/>
  <c r="AJ155" i="3"/>
  <c r="I165" i="3"/>
  <c r="AL147" i="3"/>
  <c r="F11" i="4" s="1"/>
  <c r="D11" i="4"/>
  <c r="BB154" i="3"/>
  <c r="BQ164" i="3"/>
  <c r="BD146" i="3"/>
  <c r="X10" i="4" s="1"/>
  <c r="V10" i="4"/>
  <c r="BG164" i="3"/>
  <c r="AY154" i="3"/>
  <c r="BA146" i="3"/>
  <c r="U10" i="4" s="1"/>
  <c r="S10" i="4"/>
  <c r="AX146" i="3"/>
  <c r="R10" i="4" s="1"/>
  <c r="P10" i="4"/>
  <c r="AW164" i="3"/>
  <c r="AV154" i="3"/>
  <c r="AU146" i="3"/>
  <c r="O10" i="4" s="1"/>
  <c r="M10" i="4"/>
  <c r="AS154" i="3"/>
  <c r="AM164" i="3"/>
  <c r="AR146" i="3"/>
  <c r="L10" i="4" s="1"/>
  <c r="J10" i="4"/>
  <c r="AP154" i="3"/>
  <c r="AC164" i="3"/>
  <c r="AO146" i="3"/>
  <c r="I10" i="4" s="1"/>
  <c r="G10" i="4"/>
  <c r="AM154" i="3"/>
  <c r="S164" i="3"/>
  <c r="AL146" i="3"/>
  <c r="F10" i="4" s="1"/>
  <c r="D10" i="4"/>
  <c r="AJ154" i="3"/>
  <c r="I164" i="3"/>
  <c r="AF92" i="3"/>
  <c r="BB92" i="3"/>
  <c r="BD92" i="3" s="1"/>
  <c r="K153" i="3"/>
  <c r="AF84" i="3"/>
  <c r="BB84" i="3"/>
  <c r="BD84" i="3" s="1"/>
  <c r="K145" i="3"/>
  <c r="BB145" i="3" s="1"/>
  <c r="AE92" i="3"/>
  <c r="AY92" i="3"/>
  <c r="BA92" i="3" s="1"/>
  <c r="J153" i="3"/>
  <c r="AE84" i="3"/>
  <c r="AY84" i="3"/>
  <c r="BA84" i="3" s="1"/>
  <c r="J145" i="3"/>
  <c r="AY145" i="3" s="1"/>
  <c r="AD84" i="3"/>
  <c r="AV84" i="3"/>
  <c r="AX84" i="3" s="1"/>
  <c r="I145" i="3"/>
  <c r="AV145" i="3" s="1"/>
  <c r="AD92" i="3"/>
  <c r="AV92" i="3"/>
  <c r="AX92" i="3" s="1"/>
  <c r="I153" i="3"/>
  <c r="AC92" i="3"/>
  <c r="AS92" i="3"/>
  <c r="AU92" i="3" s="1"/>
  <c r="H153" i="3"/>
  <c r="AC84" i="3"/>
  <c r="AS84" i="3"/>
  <c r="AU84" i="3" s="1"/>
  <c r="H145" i="3"/>
  <c r="AS145" i="3" s="1"/>
  <c r="AB92" i="3"/>
  <c r="AP92" i="3"/>
  <c r="AR92" i="3" s="1"/>
  <c r="G153" i="3"/>
  <c r="AB84" i="3"/>
  <c r="AP84" i="3"/>
  <c r="AR84" i="3" s="1"/>
  <c r="G145" i="3"/>
  <c r="AP145" i="3" s="1"/>
  <c r="AA92" i="3"/>
  <c r="AM92" i="3"/>
  <c r="AO92" i="3" s="1"/>
  <c r="F153" i="3"/>
  <c r="AA84" i="3"/>
  <c r="AM84" i="3"/>
  <c r="AO84" i="3" s="1"/>
  <c r="F145" i="3"/>
  <c r="AM145" i="3" s="1"/>
  <c r="Z92" i="3"/>
  <c r="AJ92" i="3"/>
  <c r="AL92" i="3" s="1"/>
  <c r="E153" i="3"/>
  <c r="Z84" i="3"/>
  <c r="AJ84" i="3"/>
  <c r="AL84" i="3" s="1"/>
  <c r="E145" i="3"/>
  <c r="AJ145" i="3" s="1"/>
  <c r="AF91" i="3"/>
  <c r="BB91" i="3"/>
  <c r="BD91" i="3" s="1"/>
  <c r="K152" i="3"/>
  <c r="AF83" i="3"/>
  <c r="BB83" i="3"/>
  <c r="BD83" i="3" s="1"/>
  <c r="K144" i="3"/>
  <c r="BB144" i="3" s="1"/>
  <c r="AE91" i="3"/>
  <c r="AY91" i="3"/>
  <c r="BA91" i="3" s="1"/>
  <c r="J152" i="3"/>
  <c r="AE83" i="3"/>
  <c r="AY83" i="3"/>
  <c r="BA83" i="3" s="1"/>
  <c r="J144" i="3"/>
  <c r="AY144" i="3" s="1"/>
  <c r="AD91" i="3"/>
  <c r="AV91" i="3"/>
  <c r="AX91" i="3" s="1"/>
  <c r="I152" i="3"/>
  <c r="AD83" i="3"/>
  <c r="AV83" i="3"/>
  <c r="AX83" i="3" s="1"/>
  <c r="I144" i="3"/>
  <c r="AV144" i="3" s="1"/>
  <c r="AC83" i="3"/>
  <c r="AS83" i="3"/>
  <c r="AU83" i="3" s="1"/>
  <c r="H144" i="3"/>
  <c r="AS144" i="3" s="1"/>
  <c r="AC91" i="3"/>
  <c r="AS91" i="3"/>
  <c r="AU91" i="3" s="1"/>
  <c r="H152" i="3"/>
  <c r="AB91" i="3"/>
  <c r="AP91" i="3"/>
  <c r="AR91" i="3" s="1"/>
  <c r="G152" i="3"/>
  <c r="AB83" i="3"/>
  <c r="AP83" i="3"/>
  <c r="AR83" i="3" s="1"/>
  <c r="G144" i="3"/>
  <c r="AP144" i="3" s="1"/>
  <c r="AA91" i="3"/>
  <c r="AM91" i="3"/>
  <c r="AO91" i="3" s="1"/>
  <c r="F152" i="3"/>
  <c r="AA83" i="3"/>
  <c r="AM83" i="3"/>
  <c r="AO83" i="3" s="1"/>
  <c r="F144" i="3"/>
  <c r="AM144" i="3" s="1"/>
  <c r="Z91" i="3"/>
  <c r="AJ91" i="3"/>
  <c r="AL91" i="3" s="1"/>
  <c r="E152" i="3"/>
  <c r="Z83" i="3"/>
  <c r="AJ83" i="3"/>
  <c r="AL83" i="3" s="1"/>
  <c r="E144" i="3"/>
  <c r="AJ144" i="3" s="1"/>
  <c r="V151" i="3"/>
  <c r="BB150" i="3"/>
  <c r="V14" i="4" s="1"/>
  <c r="V143" i="3"/>
  <c r="O177" i="3"/>
  <c r="V177" i="3"/>
  <c r="AC177" i="3"/>
  <c r="H177" i="3"/>
  <c r="BB142" i="3"/>
  <c r="V6" i="4" s="1"/>
  <c r="U185" i="4" s="1"/>
  <c r="U204" i="4" s="1"/>
  <c r="U143" i="3"/>
  <c r="H176" i="3"/>
  <c r="O176" i="3"/>
  <c r="V176" i="3"/>
  <c r="AC176" i="3"/>
  <c r="AY142" i="3"/>
  <c r="S6" i="4" s="1"/>
  <c r="R185" i="4" s="1"/>
  <c r="R204" i="4" s="1"/>
  <c r="AY150" i="3"/>
  <c r="S14" i="4" s="1"/>
  <c r="U151" i="3"/>
  <c r="T143" i="3"/>
  <c r="H175" i="3"/>
  <c r="O175" i="3"/>
  <c r="V175" i="3"/>
  <c r="AC175" i="3"/>
  <c r="AV142" i="3"/>
  <c r="P6" i="4" s="1"/>
  <c r="O185" i="4" s="1"/>
  <c r="O204" i="4" s="1"/>
  <c r="AV150" i="3"/>
  <c r="P14" i="4" s="1"/>
  <c r="T151" i="3"/>
  <c r="S143" i="3"/>
  <c r="H174" i="3"/>
  <c r="O174" i="3"/>
  <c r="V174" i="3"/>
  <c r="AC174" i="3"/>
  <c r="AS142" i="3"/>
  <c r="M6" i="4" s="1"/>
  <c r="L185" i="4" s="1"/>
  <c r="L204" i="4" s="1"/>
  <c r="AS150" i="3"/>
  <c r="M14" i="4" s="1"/>
  <c r="S151" i="3"/>
  <c r="R143" i="3"/>
  <c r="H173" i="3"/>
  <c r="O173" i="3"/>
  <c r="V173" i="3"/>
  <c r="AC173" i="3"/>
  <c r="AP142" i="3"/>
  <c r="J6" i="4" s="1"/>
  <c r="R151" i="3"/>
  <c r="AP150" i="3"/>
  <c r="J14" i="4" s="1"/>
  <c r="Q151" i="3"/>
  <c r="AM150" i="3"/>
  <c r="G14" i="4" s="1"/>
  <c r="Q143" i="3"/>
  <c r="H172" i="3"/>
  <c r="O172" i="3"/>
  <c r="V172" i="3"/>
  <c r="AC172" i="3"/>
  <c r="AM142" i="3"/>
  <c r="G6" i="4" s="1"/>
  <c r="AJ150" i="3"/>
  <c r="D14" i="4" s="1"/>
  <c r="P151" i="3"/>
  <c r="P143" i="3"/>
  <c r="H171" i="3"/>
  <c r="O171" i="3"/>
  <c r="V171" i="3"/>
  <c r="AC171" i="3"/>
  <c r="AJ142" i="3"/>
  <c r="D6" i="4" s="1"/>
  <c r="V156" i="3"/>
  <c r="BC156" i="3" s="1"/>
  <c r="W20" i="4" s="1"/>
  <c r="V157" i="3"/>
  <c r="BC157" i="3" s="1"/>
  <c r="W21" i="4" s="1"/>
  <c r="V152" i="3"/>
  <c r="BC152" i="3" s="1"/>
  <c r="W16" i="4" s="1"/>
  <c r="V153" i="3"/>
  <c r="BC153" i="3" s="1"/>
  <c r="W17" i="4" s="1"/>
  <c r="V155" i="3"/>
  <c r="BC155" i="3" s="1"/>
  <c r="W19" i="4" s="1"/>
  <c r="V154" i="3"/>
  <c r="BC154" i="3" s="1"/>
  <c r="W18" i="4" s="1"/>
  <c r="BP101" i="3"/>
  <c r="U209" i="4"/>
  <c r="U210" i="4"/>
  <c r="U212" i="4"/>
  <c r="U213" i="4"/>
  <c r="U211" i="4"/>
  <c r="U208" i="4"/>
  <c r="U215" i="4"/>
  <c r="U216" i="4"/>
  <c r="U217" i="4"/>
  <c r="U218" i="4"/>
  <c r="U219" i="4"/>
  <c r="U220" i="4"/>
  <c r="U221" i="4"/>
  <c r="U214" i="4"/>
  <c r="V183" i="4"/>
  <c r="U156" i="3"/>
  <c r="AZ156" i="3" s="1"/>
  <c r="T20" i="4" s="1"/>
  <c r="U157" i="3"/>
  <c r="AZ157" i="3" s="1"/>
  <c r="T21" i="4" s="1"/>
  <c r="U154" i="3"/>
  <c r="AZ154" i="3" s="1"/>
  <c r="T18" i="4" s="1"/>
  <c r="U155" i="3"/>
  <c r="AZ155" i="3" s="1"/>
  <c r="T19" i="4" s="1"/>
  <c r="U152" i="3"/>
  <c r="AZ152" i="3" s="1"/>
  <c r="T16" i="4" s="1"/>
  <c r="U153" i="3"/>
  <c r="AZ153" i="3" s="1"/>
  <c r="T17" i="4" s="1"/>
  <c r="BF101" i="3"/>
  <c r="R211" i="4"/>
  <c r="R212" i="4"/>
  <c r="R210" i="4"/>
  <c r="R213" i="4"/>
  <c r="R208" i="4"/>
  <c r="R215" i="4"/>
  <c r="R216" i="4"/>
  <c r="R217" i="4"/>
  <c r="R218" i="4"/>
  <c r="R219" i="4"/>
  <c r="R220" i="4"/>
  <c r="R221" i="4"/>
  <c r="R209" i="4"/>
  <c r="R214" i="4"/>
  <c r="S183" i="4"/>
  <c r="T142" i="3"/>
  <c r="AL101" i="3"/>
  <c r="O211" i="4"/>
  <c r="O210" i="4"/>
  <c r="O212" i="4"/>
  <c r="O213" i="4"/>
  <c r="O208" i="4"/>
  <c r="O209" i="4"/>
  <c r="O214" i="4"/>
  <c r="O215" i="4"/>
  <c r="O216" i="4"/>
  <c r="O217" i="4"/>
  <c r="O218" i="4"/>
  <c r="O219" i="4"/>
  <c r="O220" i="4"/>
  <c r="O221" i="4"/>
  <c r="P183" i="4"/>
  <c r="S156" i="3"/>
  <c r="AT156" i="3" s="1"/>
  <c r="N20" i="4" s="1"/>
  <c r="S157" i="3"/>
  <c r="AT157" i="3" s="1"/>
  <c r="N21" i="4" s="1"/>
  <c r="S153" i="3"/>
  <c r="AT153" i="3" s="1"/>
  <c r="N17" i="4" s="1"/>
  <c r="S152" i="3"/>
  <c r="AT152" i="3" s="1"/>
  <c r="N16" i="4" s="1"/>
  <c r="S154" i="3"/>
  <c r="AT154" i="3" s="1"/>
  <c r="N18" i="4" s="1"/>
  <c r="S155" i="3"/>
  <c r="AT155" i="3" s="1"/>
  <c r="N19" i="4" s="1"/>
  <c r="L211" i="4"/>
  <c r="L212" i="4"/>
  <c r="L210" i="4"/>
  <c r="L213" i="4"/>
  <c r="L214" i="4"/>
  <c r="L208" i="4"/>
  <c r="L215" i="4"/>
  <c r="L216" i="4"/>
  <c r="L217" i="4"/>
  <c r="L218" i="4"/>
  <c r="L219" i="4"/>
  <c r="L220" i="4"/>
  <c r="L221" i="4"/>
  <c r="L209" i="4"/>
  <c r="M183" i="4"/>
  <c r="R142" i="3"/>
  <c r="AB101" i="3"/>
  <c r="I210" i="4"/>
  <c r="I212" i="4"/>
  <c r="I209" i="4"/>
  <c r="I214" i="4"/>
  <c r="I213" i="4"/>
  <c r="I211" i="4"/>
  <c r="I208" i="4"/>
  <c r="I215" i="4"/>
  <c r="I216" i="4"/>
  <c r="I217" i="4"/>
  <c r="I218" i="4"/>
  <c r="I219" i="4"/>
  <c r="I220" i="4"/>
  <c r="I221" i="4"/>
  <c r="J183" i="4"/>
  <c r="Q142" i="3"/>
  <c r="R101" i="3"/>
  <c r="F209" i="4"/>
  <c r="F212" i="4"/>
  <c r="F213" i="4"/>
  <c r="F214" i="4"/>
  <c r="F210" i="4"/>
  <c r="F211" i="4"/>
  <c r="F208" i="4"/>
  <c r="F215" i="4"/>
  <c r="F216" i="4"/>
  <c r="F217" i="4"/>
  <c r="F218" i="4"/>
  <c r="F219" i="4"/>
  <c r="F220" i="4"/>
  <c r="F221" i="4"/>
  <c r="G183" i="4"/>
  <c r="H115" i="2"/>
  <c r="H118" i="2"/>
  <c r="P142" i="3"/>
  <c r="H101" i="3"/>
  <c r="C212" i="4"/>
  <c r="C211" i="4"/>
  <c r="C213" i="4"/>
  <c r="C214" i="4"/>
  <c r="C210" i="4"/>
  <c r="C208" i="4"/>
  <c r="C209" i="4"/>
  <c r="C215" i="4"/>
  <c r="C216" i="4"/>
  <c r="C217" i="4"/>
  <c r="C218" i="4"/>
  <c r="C219" i="4"/>
  <c r="C220" i="4"/>
  <c r="C221" i="4"/>
  <c r="D183" i="4"/>
  <c r="U206" i="4"/>
  <c r="U207" i="4"/>
  <c r="O206" i="4"/>
  <c r="O207" i="4"/>
  <c r="Q3" i="6" l="1"/>
  <c r="P4" i="6" a="1"/>
  <c r="O14" i="6"/>
  <c r="O22" i="6"/>
  <c r="O33" i="6"/>
  <c r="O41" i="6"/>
  <c r="O47" i="6"/>
  <c r="O55" i="6"/>
  <c r="O61" i="6"/>
  <c r="O69" i="6"/>
  <c r="O75" i="6"/>
  <c r="F20" i="8" s="1"/>
  <c r="O83" i="6"/>
  <c r="O89" i="6"/>
  <c r="F28" i="8" s="1"/>
  <c r="O97" i="6"/>
  <c r="O103" i="6"/>
  <c r="O111" i="6"/>
  <c r="Q137" i="6" s="1"/>
  <c r="O117" i="6"/>
  <c r="Q3" i="5"/>
  <c r="P4" i="5" a="1"/>
  <c r="O22" i="5"/>
  <c r="O30" i="5"/>
  <c r="O38" i="5"/>
  <c r="O44" i="5"/>
  <c r="N4" i="8" s="1"/>
  <c r="O52" i="5"/>
  <c r="O58" i="5"/>
  <c r="N12" i="8" s="1"/>
  <c r="O66" i="5"/>
  <c r="O72" i="5"/>
  <c r="N20" i="8" s="1"/>
  <c r="O80" i="5"/>
  <c r="O94" i="5"/>
  <c r="O100" i="5"/>
  <c r="O108" i="5"/>
  <c r="Q134" i="5" s="1"/>
  <c r="Q146" i="5" s="1"/>
  <c r="O114" i="5"/>
  <c r="O86" i="5"/>
  <c r="N28" i="8" s="1"/>
  <c r="H139" i="4"/>
  <c r="G140" i="4" a="1"/>
  <c r="BD157" i="3"/>
  <c r="X21" i="4" s="1"/>
  <c r="V21" i="4"/>
  <c r="BA157" i="3"/>
  <c r="U21" i="4" s="1"/>
  <c r="S21" i="4"/>
  <c r="AX157" i="3"/>
  <c r="R21" i="4" s="1"/>
  <c r="P28" i="6" s="1" a="1"/>
  <c r="P21" i="4"/>
  <c r="M21" i="4"/>
  <c r="AU157" i="3"/>
  <c r="O21" i="4" s="1"/>
  <c r="O28" i="6" s="1" a="1"/>
  <c r="J21" i="4"/>
  <c r="AR157" i="3"/>
  <c r="L21" i="4" s="1"/>
  <c r="N28" i="6" s="1" a="1"/>
  <c r="G21" i="4"/>
  <c r="AO157" i="3"/>
  <c r="I21" i="4" s="1"/>
  <c r="M28" i="6" s="1" a="1"/>
  <c r="AL157" i="3"/>
  <c r="F21" i="4" s="1"/>
  <c r="L28" i="6" s="1"/>
  <c r="D21" i="4"/>
  <c r="V20" i="4"/>
  <c r="BD156" i="3"/>
  <c r="X20" i="4" s="1"/>
  <c r="S20" i="4"/>
  <c r="BA156" i="3"/>
  <c r="U20" i="4" s="1"/>
  <c r="AX156" i="3"/>
  <c r="R20" i="4" s="1"/>
  <c r="P27" i="6" s="1" a="1"/>
  <c r="P20" i="4"/>
  <c r="AU156" i="3"/>
  <c r="O20" i="4" s="1"/>
  <c r="O27" i="6" s="1" a="1"/>
  <c r="M20" i="4"/>
  <c r="J20" i="4"/>
  <c r="AR156" i="3"/>
  <c r="L20" i="4" s="1"/>
  <c r="N27" i="6" s="1" a="1"/>
  <c r="AO156" i="3"/>
  <c r="I20" i="4" s="1"/>
  <c r="M27" i="6" s="1" a="1"/>
  <c r="G20" i="4"/>
  <c r="AL156" i="3"/>
  <c r="F20" i="4" s="1"/>
  <c r="L27" i="6" s="1"/>
  <c r="D20" i="4"/>
  <c r="V19" i="4"/>
  <c r="BD155" i="3"/>
  <c r="X19" i="4" s="1"/>
  <c r="W177" i="3"/>
  <c r="AF194" i="3" s="1"/>
  <c r="S19" i="4"/>
  <c r="BA155" i="3"/>
  <c r="U19" i="4" s="1"/>
  <c r="W176" i="3"/>
  <c r="AB194" i="3" s="1"/>
  <c r="W175" i="3"/>
  <c r="X194" i="3" s="1"/>
  <c r="AX155" i="3"/>
  <c r="R19" i="4" s="1"/>
  <c r="P26" i="6" s="1" a="1"/>
  <c r="P19" i="4"/>
  <c r="M19" i="4"/>
  <c r="AU155" i="3"/>
  <c r="O19" i="4" s="1"/>
  <c r="W174" i="3"/>
  <c r="T194" i="3" s="1"/>
  <c r="AR155" i="3"/>
  <c r="L19" i="4" s="1"/>
  <c r="J19" i="4"/>
  <c r="W173" i="3"/>
  <c r="P194" i="3" s="1"/>
  <c r="W172" i="3"/>
  <c r="L194" i="3" s="1"/>
  <c r="G19" i="4"/>
  <c r="AO155" i="3"/>
  <c r="I19" i="4" s="1"/>
  <c r="D19" i="4"/>
  <c r="AL155" i="3"/>
  <c r="F19" i="4" s="1"/>
  <c r="W171" i="3"/>
  <c r="H194" i="3" s="1"/>
  <c r="V18" i="4"/>
  <c r="BD154" i="3"/>
  <c r="X18" i="4" s="1"/>
  <c r="AD177" i="3"/>
  <c r="AF200" i="3" s="1"/>
  <c r="AD176" i="3"/>
  <c r="AB200" i="3" s="1"/>
  <c r="BA154" i="3"/>
  <c r="U18" i="4" s="1"/>
  <c r="S18" i="4"/>
  <c r="AD175" i="3"/>
  <c r="X200" i="3" s="1"/>
  <c r="AX154" i="3"/>
  <c r="R18" i="4" s="1"/>
  <c r="P25" i="6" s="1" a="1"/>
  <c r="P18" i="4"/>
  <c r="M18" i="4"/>
  <c r="AU154" i="3"/>
  <c r="O18" i="4" s="1"/>
  <c r="AD174" i="3"/>
  <c r="T200" i="3" s="1"/>
  <c r="J18" i="4"/>
  <c r="AD173" i="3"/>
  <c r="P200" i="3" s="1"/>
  <c r="G18" i="4"/>
  <c r="AD172" i="3"/>
  <c r="L200" i="3" s="1"/>
  <c r="D18" i="4"/>
  <c r="AD171" i="3"/>
  <c r="H200" i="3" s="1"/>
  <c r="BQ163" i="3"/>
  <c r="BB153" i="3"/>
  <c r="BD145" i="3"/>
  <c r="X9" i="4" s="1"/>
  <c r="V9" i="4"/>
  <c r="BG163" i="3"/>
  <c r="AY153" i="3"/>
  <c r="BA145" i="3"/>
  <c r="U9" i="4" s="1"/>
  <c r="S9" i="4"/>
  <c r="AX145" i="3"/>
  <c r="R9" i="4" s="1"/>
  <c r="P9" i="4"/>
  <c r="AV153" i="3"/>
  <c r="AW163" i="3"/>
  <c r="AM163" i="3"/>
  <c r="AS153" i="3"/>
  <c r="AU145" i="3"/>
  <c r="O9" i="4" s="1"/>
  <c r="M9" i="4"/>
  <c r="AP153" i="3"/>
  <c r="AC163" i="3"/>
  <c r="AR145" i="3"/>
  <c r="L9" i="4" s="1"/>
  <c r="J9" i="4"/>
  <c r="S163" i="3"/>
  <c r="AM153" i="3"/>
  <c r="AO145" i="3"/>
  <c r="I9" i="4" s="1"/>
  <c r="G9" i="4"/>
  <c r="AJ153" i="3"/>
  <c r="I163" i="3"/>
  <c r="AL145" i="3"/>
  <c r="F9" i="4" s="1"/>
  <c r="D9" i="4"/>
  <c r="BQ162" i="3"/>
  <c r="BB152" i="3"/>
  <c r="BD144" i="3"/>
  <c r="X8" i="4" s="1"/>
  <c r="V8" i="4"/>
  <c r="AY152" i="3"/>
  <c r="BG162" i="3"/>
  <c r="BA144" i="3"/>
  <c r="U8" i="4" s="1"/>
  <c r="S8" i="4"/>
  <c r="AV152" i="3"/>
  <c r="AW162" i="3"/>
  <c r="AX144" i="3"/>
  <c r="R8" i="4" s="1"/>
  <c r="P8" i="4"/>
  <c r="AU144" i="3"/>
  <c r="O8" i="4" s="1"/>
  <c r="M8" i="4"/>
  <c r="AM162" i="3"/>
  <c r="AS152" i="3"/>
  <c r="AC162" i="3"/>
  <c r="AP152" i="3"/>
  <c r="AR144" i="3"/>
  <c r="L8" i="4" s="1"/>
  <c r="J8" i="4"/>
  <c r="AM152" i="3"/>
  <c r="S162" i="3"/>
  <c r="AO144" i="3"/>
  <c r="I8" i="4" s="1"/>
  <c r="G8" i="4"/>
  <c r="AJ152" i="3"/>
  <c r="I162" i="3"/>
  <c r="AL144" i="3"/>
  <c r="F8" i="4" s="1"/>
  <c r="D8" i="4"/>
  <c r="E140" i="4" a="1"/>
  <c r="N4" i="5" a="1"/>
  <c r="N4" i="6" a="1"/>
  <c r="I185" i="4"/>
  <c r="I204" i="4" s="1"/>
  <c r="D140" i="4" a="1"/>
  <c r="M4" i="5" a="1"/>
  <c r="M4" i="6" a="1"/>
  <c r="F185" i="4"/>
  <c r="F204" i="4" s="1"/>
  <c r="C140" i="4" a="1"/>
  <c r="C185" i="4"/>
  <c r="C204" i="4" s="1"/>
  <c r="L4" i="5" a="1"/>
  <c r="L4" i="6" a="1"/>
  <c r="BR101" i="3"/>
  <c r="BS101" i="3"/>
  <c r="V214" i="4"/>
  <c r="V215" i="4"/>
  <c r="V216" i="4"/>
  <c r="V217" i="4"/>
  <c r="V218" i="4"/>
  <c r="V219" i="4"/>
  <c r="V220" i="4"/>
  <c r="V221" i="4"/>
  <c r="W183" i="4"/>
  <c r="V206" i="4"/>
  <c r="V207" i="4"/>
  <c r="V208" i="4"/>
  <c r="V209" i="4"/>
  <c r="V210" i="4"/>
  <c r="V211" i="4"/>
  <c r="V212" i="4"/>
  <c r="V213" i="4"/>
  <c r="BH101" i="3"/>
  <c r="BI101" i="3"/>
  <c r="S214" i="4"/>
  <c r="S215" i="4"/>
  <c r="S216" i="4"/>
  <c r="S217" i="4"/>
  <c r="S218" i="4"/>
  <c r="S219" i="4"/>
  <c r="S220" i="4"/>
  <c r="S221" i="4"/>
  <c r="T183" i="4"/>
  <c r="S206" i="4"/>
  <c r="S207" i="4"/>
  <c r="S208" i="4"/>
  <c r="S209" i="4"/>
  <c r="S210" i="4"/>
  <c r="S211" i="4"/>
  <c r="S212" i="4"/>
  <c r="S213" i="4"/>
  <c r="T156" i="3"/>
  <c r="AW156" i="3" s="1"/>
  <c r="Q20" i="4" s="1"/>
  <c r="T157" i="3"/>
  <c r="AW157" i="3" s="1"/>
  <c r="Q21" i="4" s="1"/>
  <c r="T152" i="3"/>
  <c r="AW152" i="3" s="1"/>
  <c r="Q16" i="4" s="1"/>
  <c r="T155" i="3"/>
  <c r="AW155" i="3" s="1"/>
  <c r="Q19" i="4" s="1"/>
  <c r="T153" i="3"/>
  <c r="AW153" i="3" s="1"/>
  <c r="Q17" i="4" s="1"/>
  <c r="T154" i="3"/>
  <c r="AW154" i="3" s="1"/>
  <c r="Q18" i="4" s="1"/>
  <c r="AV101" i="3"/>
  <c r="AN101" i="3"/>
  <c r="AO101" i="3"/>
  <c r="P214" i="4"/>
  <c r="P215" i="4"/>
  <c r="P216" i="4"/>
  <c r="P217" i="4"/>
  <c r="P218" i="4"/>
  <c r="P219" i="4"/>
  <c r="P220" i="4"/>
  <c r="P221" i="4"/>
  <c r="Q183" i="4"/>
  <c r="P206" i="4"/>
  <c r="P207" i="4"/>
  <c r="P208" i="4"/>
  <c r="P209" i="4"/>
  <c r="P210" i="4"/>
  <c r="P211" i="4"/>
  <c r="P212" i="4"/>
  <c r="P213" i="4"/>
  <c r="M214" i="4"/>
  <c r="M215" i="4"/>
  <c r="M216" i="4"/>
  <c r="M217" i="4"/>
  <c r="M218" i="4"/>
  <c r="M219" i="4"/>
  <c r="M220" i="4"/>
  <c r="M221" i="4"/>
  <c r="N183" i="4"/>
  <c r="M206" i="4"/>
  <c r="M207" i="4"/>
  <c r="M208" i="4"/>
  <c r="M209" i="4"/>
  <c r="M210" i="4"/>
  <c r="M211" i="4"/>
  <c r="M212" i="4"/>
  <c r="M213" i="4"/>
  <c r="R156" i="3"/>
  <c r="AQ156" i="3" s="1"/>
  <c r="K20" i="4" s="1"/>
  <c r="R157" i="3"/>
  <c r="AQ157" i="3" s="1"/>
  <c r="K21" i="4" s="1"/>
  <c r="R152" i="3"/>
  <c r="AQ152" i="3" s="1"/>
  <c r="K16" i="4" s="1"/>
  <c r="R154" i="3"/>
  <c r="AQ154" i="3" s="1"/>
  <c r="R153" i="3"/>
  <c r="AQ153" i="3" s="1"/>
  <c r="K17" i="4" s="1"/>
  <c r="R155" i="3"/>
  <c r="AQ155" i="3" s="1"/>
  <c r="K19" i="4" s="1"/>
  <c r="AD101" i="3"/>
  <c r="AE101" i="3"/>
  <c r="J215" i="4"/>
  <c r="J216" i="4"/>
  <c r="J217" i="4"/>
  <c r="J218" i="4"/>
  <c r="J219" i="4"/>
  <c r="J220" i="4"/>
  <c r="J221" i="4"/>
  <c r="K183" i="4"/>
  <c r="J206" i="4"/>
  <c r="J207" i="4"/>
  <c r="J208" i="4"/>
  <c r="J209" i="4"/>
  <c r="J210" i="4"/>
  <c r="J211" i="4"/>
  <c r="J212" i="4"/>
  <c r="J213" i="4"/>
  <c r="J214" i="4"/>
  <c r="Q156" i="3"/>
  <c r="AN156" i="3" s="1"/>
  <c r="H20" i="4" s="1"/>
  <c r="Q157" i="3"/>
  <c r="AN157" i="3" s="1"/>
  <c r="H21" i="4" s="1"/>
  <c r="Q153" i="3"/>
  <c r="AN153" i="3" s="1"/>
  <c r="H17" i="4" s="1"/>
  <c r="Q152" i="3"/>
  <c r="AN152" i="3" s="1"/>
  <c r="H16" i="4" s="1"/>
  <c r="Q154" i="3"/>
  <c r="AN154" i="3" s="1"/>
  <c r="Q155" i="3"/>
  <c r="AN155" i="3" s="1"/>
  <c r="H19" i="4" s="1"/>
  <c r="T101" i="3"/>
  <c r="U101" i="3"/>
  <c r="G215" i="4"/>
  <c r="G216" i="4"/>
  <c r="G217" i="4"/>
  <c r="G218" i="4"/>
  <c r="G219" i="4"/>
  <c r="G220" i="4"/>
  <c r="G221" i="4"/>
  <c r="H183" i="4"/>
  <c r="G206" i="4"/>
  <c r="G207" i="4"/>
  <c r="G208" i="4"/>
  <c r="G209" i="4"/>
  <c r="G210" i="4"/>
  <c r="G211" i="4"/>
  <c r="G212" i="4"/>
  <c r="G213" i="4"/>
  <c r="G214" i="4"/>
  <c r="P156" i="3"/>
  <c r="AK156" i="3" s="1"/>
  <c r="E20" i="4" s="1"/>
  <c r="P157" i="3"/>
  <c r="AK157" i="3" s="1"/>
  <c r="E21" i="4" s="1"/>
  <c r="P152" i="3"/>
  <c r="AK152" i="3" s="1"/>
  <c r="E16" i="4" s="1"/>
  <c r="P153" i="3"/>
  <c r="AK153" i="3" s="1"/>
  <c r="E17" i="4" s="1"/>
  <c r="P155" i="3"/>
  <c r="AK155" i="3" s="1"/>
  <c r="E19" i="4" s="1"/>
  <c r="P154" i="3"/>
  <c r="AK154" i="3" s="1"/>
  <c r="J101" i="3"/>
  <c r="K101" i="3"/>
  <c r="D215" i="4"/>
  <c r="D216" i="4"/>
  <c r="D217" i="4"/>
  <c r="D218" i="4"/>
  <c r="D219" i="4"/>
  <c r="D220" i="4"/>
  <c r="D221" i="4"/>
  <c r="E183" i="4"/>
  <c r="D206" i="4"/>
  <c r="D207" i="4"/>
  <c r="D208" i="4"/>
  <c r="D209" i="4"/>
  <c r="D210" i="4"/>
  <c r="D211" i="4"/>
  <c r="D212" i="4"/>
  <c r="D213" i="4"/>
  <c r="D214" i="4"/>
  <c r="R3" i="6" l="1"/>
  <c r="Q4" i="6" a="1"/>
  <c r="Q25" i="6" a="1"/>
  <c r="Q26" i="6" a="1"/>
  <c r="Q27" i="6" a="1"/>
  <c r="Q28" i="6" a="1"/>
  <c r="P14" i="6"/>
  <c r="P22" i="6"/>
  <c r="P33" i="6"/>
  <c r="P41" i="6"/>
  <c r="P47" i="6"/>
  <c r="P55" i="6"/>
  <c r="P61" i="6"/>
  <c r="P69" i="6"/>
  <c r="P75" i="6"/>
  <c r="G20" i="8" s="1"/>
  <c r="P83" i="6"/>
  <c r="P89" i="6"/>
  <c r="G28" i="8" s="1"/>
  <c r="P97" i="6"/>
  <c r="P103" i="6"/>
  <c r="P111" i="6"/>
  <c r="S137" i="6" s="1"/>
  <c r="P117" i="6"/>
  <c r="P36" i="6"/>
  <c r="P70" i="6" s="1" a="1"/>
  <c r="P25" i="5"/>
  <c r="P33" i="5" s="1"/>
  <c r="P67" i="5" s="1" a="1"/>
  <c r="P37" i="6"/>
  <c r="P84" i="6" s="1" a="1"/>
  <c r="P26" i="5"/>
  <c r="P34" i="5" s="1"/>
  <c r="P81" i="5" s="1" a="1"/>
  <c r="P38" i="6"/>
  <c r="P98" i="6" s="1" a="1"/>
  <c r="P27" i="5"/>
  <c r="P35" i="5" s="1"/>
  <c r="P95" i="5" s="1" a="1"/>
  <c r="P39" i="6"/>
  <c r="P112" i="6" s="1" a="1"/>
  <c r="P28" i="5"/>
  <c r="P36" i="5" s="1"/>
  <c r="P109" i="5" s="1" a="1"/>
  <c r="F4" i="8"/>
  <c r="F12" i="8"/>
  <c r="AH138" i="6" a="1"/>
  <c r="G6" i="7" s="1"/>
  <c r="Q159" i="6"/>
  <c r="R3" i="5"/>
  <c r="R4" i="5" s="1" a="1"/>
  <c r="Q4" i="5" a="1"/>
  <c r="P22" i="5"/>
  <c r="P30" i="5"/>
  <c r="P38" i="5"/>
  <c r="P44" i="5"/>
  <c r="O4" i="8" s="1"/>
  <c r="P52" i="5"/>
  <c r="P58" i="5"/>
  <c r="O12" i="8" s="1"/>
  <c r="P66" i="5"/>
  <c r="P72" i="5"/>
  <c r="O20" i="8" s="1"/>
  <c r="P80" i="5"/>
  <c r="P94" i="5"/>
  <c r="P100" i="5"/>
  <c r="P108" i="5"/>
  <c r="S134" i="5" s="1"/>
  <c r="S146" i="5" s="1"/>
  <c r="P114" i="5"/>
  <c r="P86" i="5"/>
  <c r="O28" i="8" s="1"/>
  <c r="Q158" i="5"/>
  <c r="Q170" i="5" s="1"/>
  <c r="Q184" i="5"/>
  <c r="I139" i="4"/>
  <c r="I140" i="4" s="1" a="1"/>
  <c r="H140" i="4" a="1"/>
  <c r="O28" i="5"/>
  <c r="O36" i="5" s="1"/>
  <c r="O109" i="5" s="1" a="1"/>
  <c r="O39" i="6"/>
  <c r="O112" i="6" s="1" a="1"/>
  <c r="N28" i="5"/>
  <c r="N36" i="5" s="1"/>
  <c r="N109" i="5" s="1" a="1"/>
  <c r="N39" i="6"/>
  <c r="N112" i="6" s="1" a="1"/>
  <c r="M28" i="5"/>
  <c r="M36" i="5" s="1"/>
  <c r="M109" i="5" s="1" a="1"/>
  <c r="M39" i="6"/>
  <c r="M112" i="6" s="1" a="1"/>
  <c r="L39" i="6"/>
  <c r="L112" i="6" s="1" a="1"/>
  <c r="L28" i="5"/>
  <c r="L36" i="5" s="1"/>
  <c r="L109" i="5" s="1" a="1"/>
  <c r="O27" i="5"/>
  <c r="O35" i="5" s="1"/>
  <c r="O95" i="5" s="1" a="1"/>
  <c r="O38" i="6"/>
  <c r="O98" i="6" s="1" a="1"/>
  <c r="N27" i="5"/>
  <c r="N35" i="5" s="1"/>
  <c r="N95" i="5" s="1" a="1"/>
  <c r="N38" i="6"/>
  <c r="N98" i="6" s="1" a="1"/>
  <c r="M27" i="5"/>
  <c r="M35" i="5" s="1"/>
  <c r="M95" i="5" s="1" a="1"/>
  <c r="M38" i="6"/>
  <c r="M98" i="6" s="1" a="1"/>
  <c r="L38" i="6"/>
  <c r="L98" i="6" s="1" a="1"/>
  <c r="L27" i="5"/>
  <c r="L35" i="5" s="1"/>
  <c r="L95" i="5" s="1" a="1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T149" i="4"/>
  <c r="T150" i="4"/>
  <c r="T151" i="4"/>
  <c r="T152" i="4"/>
  <c r="T153" i="4"/>
  <c r="T154" i="4"/>
  <c r="T155" i="4"/>
  <c r="T156" i="4"/>
  <c r="T157" i="4"/>
  <c r="T158" i="4"/>
  <c r="T159" i="4"/>
  <c r="T87" i="4"/>
  <c r="R75" i="7" s="1"/>
  <c r="AJ75" i="7" s="1"/>
  <c r="T88" i="4"/>
  <c r="R76" i="7" s="1"/>
  <c r="AJ76" i="7" s="1"/>
  <c r="T89" i="4"/>
  <c r="R77" i="7" s="1"/>
  <c r="AJ77" i="7" s="1"/>
  <c r="T90" i="4"/>
  <c r="R78" i="7" s="1"/>
  <c r="AJ78" i="7" s="1"/>
  <c r="T91" i="4"/>
  <c r="R79" i="7" s="1"/>
  <c r="AJ79" i="7" s="1"/>
  <c r="T92" i="4"/>
  <c r="R80" i="7" s="1"/>
  <c r="AJ80" i="7" s="1"/>
  <c r="T93" i="4"/>
  <c r="R81" i="7" s="1"/>
  <c r="AJ81" i="7" s="1"/>
  <c r="T94" i="4"/>
  <c r="R82" i="7" s="1"/>
  <c r="AJ82" i="7" s="1"/>
  <c r="T95" i="4"/>
  <c r="R83" i="7" s="1"/>
  <c r="AJ83" i="7" s="1"/>
  <c r="T96" i="4"/>
  <c r="R84" i="7" s="1"/>
  <c r="AJ84" i="7" s="1"/>
  <c r="T97" i="4"/>
  <c r="R85" i="7" s="1"/>
  <c r="AJ85" i="7" s="1"/>
  <c r="T98" i="4"/>
  <c r="R86" i="7" s="1"/>
  <c r="AJ86" i="7" s="1"/>
  <c r="T99" i="4"/>
  <c r="R87" i="7" s="1"/>
  <c r="AJ87" i="7" s="1"/>
  <c r="T100" i="4"/>
  <c r="R88" i="7" s="1"/>
  <c r="AJ88" i="7" s="1"/>
  <c r="T101" i="4"/>
  <c r="R89" i="7" s="1"/>
  <c r="AJ89" i="7" s="1"/>
  <c r="T102" i="4"/>
  <c r="R90" i="7" s="1"/>
  <c r="AJ90" i="7" s="1"/>
  <c r="T103" i="4"/>
  <c r="R91" i="7" s="1"/>
  <c r="AJ91" i="7" s="1"/>
  <c r="T104" i="4"/>
  <c r="R92" i="7" s="1"/>
  <c r="AJ92" i="7" s="1"/>
  <c r="T105" i="4"/>
  <c r="R93" i="7" s="1"/>
  <c r="AJ93" i="7" s="1"/>
  <c r="T106" i="4"/>
  <c r="T107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S149" i="4"/>
  <c r="S150" i="4"/>
  <c r="S151" i="4"/>
  <c r="S152" i="4"/>
  <c r="S153" i="4"/>
  <c r="S154" i="4"/>
  <c r="S155" i="4"/>
  <c r="S156" i="4"/>
  <c r="S157" i="4"/>
  <c r="S158" i="4"/>
  <c r="S159" i="4"/>
  <c r="S87" i="4"/>
  <c r="Q75" i="7" s="1"/>
  <c r="AI75" i="7" s="1"/>
  <c r="S88" i="4"/>
  <c r="Q76" i="7" s="1"/>
  <c r="AI76" i="7" s="1"/>
  <c r="S89" i="4"/>
  <c r="Q77" i="7" s="1"/>
  <c r="AI77" i="7" s="1"/>
  <c r="S90" i="4"/>
  <c r="Q78" i="7" s="1"/>
  <c r="AI78" i="7" s="1"/>
  <c r="S91" i="4"/>
  <c r="Q79" i="7" s="1"/>
  <c r="AI79" i="7" s="1"/>
  <c r="S92" i="4"/>
  <c r="Q80" i="7" s="1"/>
  <c r="AI80" i="7" s="1"/>
  <c r="S93" i="4"/>
  <c r="Q81" i="7" s="1"/>
  <c r="AI81" i="7" s="1"/>
  <c r="S94" i="4"/>
  <c r="Q82" i="7" s="1"/>
  <c r="AI82" i="7" s="1"/>
  <c r="S95" i="4"/>
  <c r="Q83" i="7" s="1"/>
  <c r="AI83" i="7" s="1"/>
  <c r="S96" i="4"/>
  <c r="Q84" i="7" s="1"/>
  <c r="AI84" i="7" s="1"/>
  <c r="S97" i="4"/>
  <c r="Q85" i="7" s="1"/>
  <c r="AI85" i="7" s="1"/>
  <c r="S98" i="4"/>
  <c r="Q86" i="7" s="1"/>
  <c r="AI86" i="7" s="1"/>
  <c r="S99" i="4"/>
  <c r="Q87" i="7" s="1"/>
  <c r="AI87" i="7" s="1"/>
  <c r="S100" i="4"/>
  <c r="Q88" i="7" s="1"/>
  <c r="AI88" i="7" s="1"/>
  <c r="S101" i="4"/>
  <c r="Q89" i="7" s="1"/>
  <c r="AI89" i="7" s="1"/>
  <c r="S102" i="4"/>
  <c r="Q90" i="7" s="1"/>
  <c r="AI90" i="7" s="1"/>
  <c r="S103" i="4"/>
  <c r="Q91" i="7" s="1"/>
  <c r="AI91" i="7" s="1"/>
  <c r="S104" i="4"/>
  <c r="Q92" i="7" s="1"/>
  <c r="AI92" i="7" s="1"/>
  <c r="S105" i="4"/>
  <c r="Q93" i="7" s="1"/>
  <c r="AI93" i="7" s="1"/>
  <c r="S106" i="4"/>
  <c r="S107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R87" i="4"/>
  <c r="P75" i="7" s="1"/>
  <c r="AH75" i="7" s="1"/>
  <c r="R88" i="4"/>
  <c r="P76" i="7" s="1"/>
  <c r="AH76" i="7" s="1"/>
  <c r="R89" i="4"/>
  <c r="P77" i="7" s="1"/>
  <c r="AH77" i="7" s="1"/>
  <c r="R90" i="4"/>
  <c r="P78" i="7" s="1"/>
  <c r="AH78" i="7" s="1"/>
  <c r="R91" i="4"/>
  <c r="P79" i="7" s="1"/>
  <c r="AH79" i="7" s="1"/>
  <c r="R92" i="4"/>
  <c r="P80" i="7" s="1"/>
  <c r="AH80" i="7" s="1"/>
  <c r="R93" i="4"/>
  <c r="P81" i="7" s="1"/>
  <c r="AH81" i="7" s="1"/>
  <c r="R94" i="4"/>
  <c r="P82" i="7" s="1"/>
  <c r="AH82" i="7" s="1"/>
  <c r="R95" i="4"/>
  <c r="P83" i="7" s="1"/>
  <c r="AH83" i="7" s="1"/>
  <c r="R96" i="4"/>
  <c r="P84" i="7" s="1"/>
  <c r="AH84" i="7" s="1"/>
  <c r="R97" i="4"/>
  <c r="P85" i="7" s="1"/>
  <c r="AH85" i="7" s="1"/>
  <c r="R98" i="4"/>
  <c r="P86" i="7" s="1"/>
  <c r="AH86" i="7" s="1"/>
  <c r="R99" i="4"/>
  <c r="P87" i="7" s="1"/>
  <c r="AH87" i="7" s="1"/>
  <c r="R100" i="4"/>
  <c r="P88" i="7" s="1"/>
  <c r="AH88" i="7" s="1"/>
  <c r="R101" i="4"/>
  <c r="P89" i="7" s="1"/>
  <c r="AH89" i="7" s="1"/>
  <c r="R102" i="4"/>
  <c r="P90" i="7" s="1"/>
  <c r="AH90" i="7" s="1"/>
  <c r="R103" i="4"/>
  <c r="P91" i="7" s="1"/>
  <c r="AH91" i="7" s="1"/>
  <c r="R104" i="4"/>
  <c r="P92" i="7" s="1"/>
  <c r="AH92" i="7" s="1"/>
  <c r="R105" i="4"/>
  <c r="P93" i="7" s="1"/>
  <c r="AH93" i="7" s="1"/>
  <c r="R106" i="4"/>
  <c r="R107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R149" i="4"/>
  <c r="R150" i="4"/>
  <c r="R151" i="4"/>
  <c r="R152" i="4"/>
  <c r="R153" i="4"/>
  <c r="R154" i="4"/>
  <c r="R155" i="4"/>
  <c r="R156" i="4"/>
  <c r="R157" i="4"/>
  <c r="R158" i="4"/>
  <c r="R159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Q149" i="4"/>
  <c r="Q150" i="4"/>
  <c r="Q151" i="4"/>
  <c r="Q152" i="4"/>
  <c r="Q153" i="4"/>
  <c r="Q154" i="4"/>
  <c r="Q155" i="4"/>
  <c r="Q156" i="4"/>
  <c r="Q157" i="4"/>
  <c r="Q158" i="4"/>
  <c r="Q159" i="4"/>
  <c r="O26" i="6" a="1"/>
  <c r="Q87" i="4"/>
  <c r="O75" i="7" s="1"/>
  <c r="AG75" i="7" s="1"/>
  <c r="Q88" i="4"/>
  <c r="O76" i="7" s="1"/>
  <c r="AG76" i="7" s="1"/>
  <c r="Q89" i="4"/>
  <c r="O77" i="7" s="1"/>
  <c r="AG77" i="7" s="1"/>
  <c r="Q90" i="4"/>
  <c r="O78" i="7" s="1"/>
  <c r="AG78" i="7" s="1"/>
  <c r="Q91" i="4"/>
  <c r="O79" i="7" s="1"/>
  <c r="AG79" i="7" s="1"/>
  <c r="Q92" i="4"/>
  <c r="O80" i="7" s="1"/>
  <c r="AG80" i="7" s="1"/>
  <c r="Q93" i="4"/>
  <c r="O81" i="7" s="1"/>
  <c r="AG81" i="7" s="1"/>
  <c r="Q94" i="4"/>
  <c r="O82" i="7" s="1"/>
  <c r="AG82" i="7" s="1"/>
  <c r="Q95" i="4"/>
  <c r="O83" i="7" s="1"/>
  <c r="AG83" i="7" s="1"/>
  <c r="Q96" i="4"/>
  <c r="O84" i="7" s="1"/>
  <c r="AG84" i="7" s="1"/>
  <c r="Q97" i="4"/>
  <c r="O85" i="7" s="1"/>
  <c r="AG85" i="7" s="1"/>
  <c r="Q98" i="4"/>
  <c r="O86" i="7" s="1"/>
  <c r="AG86" i="7" s="1"/>
  <c r="Q99" i="4"/>
  <c r="O87" i="7" s="1"/>
  <c r="AG87" i="7" s="1"/>
  <c r="Q100" i="4"/>
  <c r="O88" i="7" s="1"/>
  <c r="AG88" i="7" s="1"/>
  <c r="Q101" i="4"/>
  <c r="O89" i="7" s="1"/>
  <c r="AG89" i="7" s="1"/>
  <c r="Q102" i="4"/>
  <c r="O90" i="7" s="1"/>
  <c r="AG90" i="7" s="1"/>
  <c r="Q103" i="4"/>
  <c r="O91" i="7" s="1"/>
  <c r="AG91" i="7" s="1"/>
  <c r="Q104" i="4"/>
  <c r="O92" i="7" s="1"/>
  <c r="AG92" i="7" s="1"/>
  <c r="Q105" i="4"/>
  <c r="O93" i="7" s="1"/>
  <c r="AG93" i="7" s="1"/>
  <c r="Q106" i="4"/>
  <c r="Q107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N26" i="6" a="1"/>
  <c r="P87" i="4"/>
  <c r="N75" i="7" s="1"/>
  <c r="AF75" i="7" s="1"/>
  <c r="P88" i="4"/>
  <c r="N76" i="7" s="1"/>
  <c r="AF76" i="7" s="1"/>
  <c r="P89" i="4"/>
  <c r="N77" i="7" s="1"/>
  <c r="AF77" i="7" s="1"/>
  <c r="P90" i="4"/>
  <c r="N78" i="7" s="1"/>
  <c r="AF78" i="7" s="1"/>
  <c r="P91" i="4"/>
  <c r="N79" i="7" s="1"/>
  <c r="AF79" i="7" s="1"/>
  <c r="P92" i="4"/>
  <c r="N80" i="7" s="1"/>
  <c r="AF80" i="7" s="1"/>
  <c r="P93" i="4"/>
  <c r="N81" i="7" s="1"/>
  <c r="AF81" i="7" s="1"/>
  <c r="P94" i="4"/>
  <c r="N82" i="7" s="1"/>
  <c r="AF82" i="7" s="1"/>
  <c r="P95" i="4"/>
  <c r="N83" i="7" s="1"/>
  <c r="AF83" i="7" s="1"/>
  <c r="P96" i="4"/>
  <c r="N84" i="7" s="1"/>
  <c r="AF84" i="7" s="1"/>
  <c r="P97" i="4"/>
  <c r="N85" i="7" s="1"/>
  <c r="AF85" i="7" s="1"/>
  <c r="P98" i="4"/>
  <c r="N86" i="7" s="1"/>
  <c r="AF86" i="7" s="1"/>
  <c r="P99" i="4"/>
  <c r="N87" i="7" s="1"/>
  <c r="AF87" i="7" s="1"/>
  <c r="P100" i="4"/>
  <c r="N88" i="7" s="1"/>
  <c r="AF88" i="7" s="1"/>
  <c r="P101" i="4"/>
  <c r="N89" i="7" s="1"/>
  <c r="AF89" i="7" s="1"/>
  <c r="P102" i="4"/>
  <c r="N90" i="7" s="1"/>
  <c r="AF90" i="7" s="1"/>
  <c r="P103" i="4"/>
  <c r="N91" i="7" s="1"/>
  <c r="AF91" i="7" s="1"/>
  <c r="P104" i="4"/>
  <c r="N92" i="7" s="1"/>
  <c r="AF92" i="7" s="1"/>
  <c r="P105" i="4"/>
  <c r="N93" i="7" s="1"/>
  <c r="AF93" i="7" s="1"/>
  <c r="P106" i="4"/>
  <c r="P107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P149" i="4"/>
  <c r="P150" i="4"/>
  <c r="P151" i="4"/>
  <c r="P152" i="4"/>
  <c r="P153" i="4"/>
  <c r="P154" i="4"/>
  <c r="P155" i="4"/>
  <c r="P156" i="4"/>
  <c r="P157" i="4"/>
  <c r="P158" i="4"/>
  <c r="P159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O149" i="4"/>
  <c r="O150" i="4"/>
  <c r="O151" i="4"/>
  <c r="O152" i="4"/>
  <c r="O153" i="4"/>
  <c r="O154" i="4"/>
  <c r="O155" i="4"/>
  <c r="O156" i="4"/>
  <c r="O157" i="4"/>
  <c r="O158" i="4"/>
  <c r="O159" i="4"/>
  <c r="M26" i="6" a="1"/>
  <c r="O87" i="4"/>
  <c r="M75" i="7" s="1"/>
  <c r="AE75" i="7" s="1"/>
  <c r="O88" i="4"/>
  <c r="M76" i="7" s="1"/>
  <c r="AE76" i="7" s="1"/>
  <c r="O89" i="4"/>
  <c r="M77" i="7" s="1"/>
  <c r="AE77" i="7" s="1"/>
  <c r="O90" i="4"/>
  <c r="M78" i="7" s="1"/>
  <c r="AE78" i="7" s="1"/>
  <c r="O91" i="4"/>
  <c r="M79" i="7" s="1"/>
  <c r="AE79" i="7" s="1"/>
  <c r="O92" i="4"/>
  <c r="M80" i="7" s="1"/>
  <c r="AE80" i="7" s="1"/>
  <c r="O93" i="4"/>
  <c r="M81" i="7" s="1"/>
  <c r="AE81" i="7" s="1"/>
  <c r="O94" i="4"/>
  <c r="M82" i="7" s="1"/>
  <c r="AE82" i="7" s="1"/>
  <c r="O95" i="4"/>
  <c r="M83" i="7" s="1"/>
  <c r="AE83" i="7" s="1"/>
  <c r="O96" i="4"/>
  <c r="M84" i="7" s="1"/>
  <c r="AE84" i="7" s="1"/>
  <c r="O97" i="4"/>
  <c r="M85" i="7" s="1"/>
  <c r="AE85" i="7" s="1"/>
  <c r="O98" i="4"/>
  <c r="M86" i="7" s="1"/>
  <c r="AE86" i="7" s="1"/>
  <c r="O99" i="4"/>
  <c r="M87" i="7" s="1"/>
  <c r="AE87" i="7" s="1"/>
  <c r="O100" i="4"/>
  <c r="M88" i="7" s="1"/>
  <c r="AE88" i="7" s="1"/>
  <c r="O101" i="4"/>
  <c r="M89" i="7" s="1"/>
  <c r="AE89" i="7" s="1"/>
  <c r="O102" i="4"/>
  <c r="M90" i="7" s="1"/>
  <c r="AE90" i="7" s="1"/>
  <c r="O103" i="4"/>
  <c r="M91" i="7" s="1"/>
  <c r="AE91" i="7" s="1"/>
  <c r="O104" i="4"/>
  <c r="M92" i="7" s="1"/>
  <c r="AE92" i="7" s="1"/>
  <c r="O105" i="4"/>
  <c r="M93" i="7" s="1"/>
  <c r="AE93" i="7" s="1"/>
  <c r="O106" i="4"/>
  <c r="O107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N149" i="4"/>
  <c r="N150" i="4"/>
  <c r="N151" i="4"/>
  <c r="N152" i="4"/>
  <c r="N153" i="4"/>
  <c r="N154" i="4"/>
  <c r="N155" i="4"/>
  <c r="N156" i="4"/>
  <c r="N157" i="4"/>
  <c r="N158" i="4"/>
  <c r="N159" i="4"/>
  <c r="N87" i="4"/>
  <c r="L75" i="7" s="1"/>
  <c r="AD75" i="7" s="1"/>
  <c r="N88" i="4"/>
  <c r="L76" i="7" s="1"/>
  <c r="AD76" i="7" s="1"/>
  <c r="N89" i="4"/>
  <c r="L77" i="7" s="1"/>
  <c r="AD77" i="7" s="1"/>
  <c r="N90" i="4"/>
  <c r="L78" i="7" s="1"/>
  <c r="AD78" i="7" s="1"/>
  <c r="N91" i="4"/>
  <c r="L79" i="7" s="1"/>
  <c r="AD79" i="7" s="1"/>
  <c r="N92" i="4"/>
  <c r="L80" i="7" s="1"/>
  <c r="AD80" i="7" s="1"/>
  <c r="N93" i="4"/>
  <c r="L81" i="7" s="1"/>
  <c r="AD81" i="7" s="1"/>
  <c r="N94" i="4"/>
  <c r="L82" i="7" s="1"/>
  <c r="AD82" i="7" s="1"/>
  <c r="N95" i="4"/>
  <c r="L83" i="7" s="1"/>
  <c r="AD83" i="7" s="1"/>
  <c r="N96" i="4"/>
  <c r="L84" i="7" s="1"/>
  <c r="AD84" i="7" s="1"/>
  <c r="N97" i="4"/>
  <c r="L85" i="7" s="1"/>
  <c r="AD85" i="7" s="1"/>
  <c r="N98" i="4"/>
  <c r="L86" i="7" s="1"/>
  <c r="AD86" i="7" s="1"/>
  <c r="N99" i="4"/>
  <c r="L87" i="7" s="1"/>
  <c r="AD87" i="7" s="1"/>
  <c r="N100" i="4"/>
  <c r="L88" i="7" s="1"/>
  <c r="AD88" i="7" s="1"/>
  <c r="N101" i="4"/>
  <c r="L89" i="7" s="1"/>
  <c r="AD89" i="7" s="1"/>
  <c r="N102" i="4"/>
  <c r="L90" i="7" s="1"/>
  <c r="AD90" i="7" s="1"/>
  <c r="N103" i="4"/>
  <c r="L91" i="7" s="1"/>
  <c r="AD91" i="7" s="1"/>
  <c r="N104" i="4"/>
  <c r="L92" i="7" s="1"/>
  <c r="AD92" i="7" s="1"/>
  <c r="N105" i="4"/>
  <c r="L93" i="7" s="1"/>
  <c r="AD93" i="7" s="1"/>
  <c r="N106" i="4"/>
  <c r="N107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L26" i="6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T163" i="4"/>
  <c r="T164" i="4"/>
  <c r="T165" i="4"/>
  <c r="T166" i="4"/>
  <c r="T167" i="4"/>
  <c r="T168" i="4"/>
  <c r="T169" i="4"/>
  <c r="T170" i="4"/>
  <c r="T171" i="4"/>
  <c r="T172" i="4"/>
  <c r="T173" i="4"/>
  <c r="AR31" i="4"/>
  <c r="R95" i="7" s="1"/>
  <c r="AJ95" i="7" s="1"/>
  <c r="AR32" i="4"/>
  <c r="R96" i="7" s="1"/>
  <c r="AJ96" i="7" s="1"/>
  <c r="AR33" i="4"/>
  <c r="R97" i="7" s="1"/>
  <c r="AJ97" i="7" s="1"/>
  <c r="AR34" i="4"/>
  <c r="R98" i="7" s="1"/>
  <c r="AJ98" i="7" s="1"/>
  <c r="AR35" i="4"/>
  <c r="R99" i="7" s="1"/>
  <c r="AJ99" i="7" s="1"/>
  <c r="AR36" i="4"/>
  <c r="R100" i="7" s="1"/>
  <c r="AJ100" i="7" s="1"/>
  <c r="AR37" i="4"/>
  <c r="R101" i="7" s="1"/>
  <c r="AJ101" i="7" s="1"/>
  <c r="AR38" i="4"/>
  <c r="R102" i="7" s="1"/>
  <c r="AJ102" i="7" s="1"/>
  <c r="AR39" i="4"/>
  <c r="R103" i="7" s="1"/>
  <c r="AJ103" i="7" s="1"/>
  <c r="AR40" i="4"/>
  <c r="R104" i="7" s="1"/>
  <c r="AJ104" i="7" s="1"/>
  <c r="AR41" i="4"/>
  <c r="R105" i="7" s="1"/>
  <c r="AJ105" i="7" s="1"/>
  <c r="AR42" i="4"/>
  <c r="R106" i="7" s="1"/>
  <c r="AJ106" i="7" s="1"/>
  <c r="AR43" i="4"/>
  <c r="R107" i="7" s="1"/>
  <c r="AJ107" i="7" s="1"/>
  <c r="AR44" i="4"/>
  <c r="R108" i="7" s="1"/>
  <c r="AJ108" i="7" s="1"/>
  <c r="AR45" i="4"/>
  <c r="R109" i="7" s="1"/>
  <c r="AJ109" i="7" s="1"/>
  <c r="AR46" i="4"/>
  <c r="R110" i="7" s="1"/>
  <c r="AJ110" i="7" s="1"/>
  <c r="AR47" i="4"/>
  <c r="R111" i="7" s="1"/>
  <c r="AJ111" i="7" s="1"/>
  <c r="AR48" i="4"/>
  <c r="R112" i="7" s="1"/>
  <c r="AJ112" i="7" s="1"/>
  <c r="AR49" i="4"/>
  <c r="R113" i="7" s="1"/>
  <c r="AJ113" i="7" s="1"/>
  <c r="AR50" i="4"/>
  <c r="AR51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Q31" i="4"/>
  <c r="Q95" i="7" s="1"/>
  <c r="AI95" i="7" s="1"/>
  <c r="AQ32" i="4"/>
  <c r="Q96" i="7" s="1"/>
  <c r="AI96" i="7" s="1"/>
  <c r="AQ33" i="4"/>
  <c r="Q97" i="7" s="1"/>
  <c r="AI97" i="7" s="1"/>
  <c r="AQ34" i="4"/>
  <c r="Q98" i="7" s="1"/>
  <c r="AI98" i="7" s="1"/>
  <c r="AQ35" i="4"/>
  <c r="Q99" i="7" s="1"/>
  <c r="AI99" i="7" s="1"/>
  <c r="AQ36" i="4"/>
  <c r="Q100" i="7" s="1"/>
  <c r="AI100" i="7" s="1"/>
  <c r="AQ37" i="4"/>
  <c r="Q101" i="7" s="1"/>
  <c r="AI101" i="7" s="1"/>
  <c r="AQ38" i="4"/>
  <c r="Q102" i="7" s="1"/>
  <c r="AI102" i="7" s="1"/>
  <c r="AQ39" i="4"/>
  <c r="Q103" i="7" s="1"/>
  <c r="AI103" i="7" s="1"/>
  <c r="AQ40" i="4"/>
  <c r="Q104" i="7" s="1"/>
  <c r="AI104" i="7" s="1"/>
  <c r="AQ41" i="4"/>
  <c r="Q105" i="7" s="1"/>
  <c r="AI105" i="7" s="1"/>
  <c r="AQ42" i="4"/>
  <c r="Q106" i="7" s="1"/>
  <c r="AI106" i="7" s="1"/>
  <c r="AQ43" i="4"/>
  <c r="Q107" i="7" s="1"/>
  <c r="AI107" i="7" s="1"/>
  <c r="AQ44" i="4"/>
  <c r="Q108" i="7" s="1"/>
  <c r="AI108" i="7" s="1"/>
  <c r="AQ45" i="4"/>
  <c r="Q109" i="7" s="1"/>
  <c r="AI109" i="7" s="1"/>
  <c r="AQ46" i="4"/>
  <c r="Q110" i="7" s="1"/>
  <c r="AI110" i="7" s="1"/>
  <c r="AQ47" i="4"/>
  <c r="Q111" i="7" s="1"/>
  <c r="AI111" i="7" s="1"/>
  <c r="AQ48" i="4"/>
  <c r="Q112" i="7" s="1"/>
  <c r="AI112" i="7" s="1"/>
  <c r="AQ49" i="4"/>
  <c r="Q113" i="7" s="1"/>
  <c r="AI113" i="7" s="1"/>
  <c r="AQ50" i="4"/>
  <c r="AQ51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S163" i="4"/>
  <c r="S164" i="4"/>
  <c r="S165" i="4"/>
  <c r="S166" i="4"/>
  <c r="S167" i="4"/>
  <c r="S168" i="4"/>
  <c r="S169" i="4"/>
  <c r="S170" i="4"/>
  <c r="S171" i="4"/>
  <c r="S172" i="4"/>
  <c r="S173" i="4"/>
  <c r="AP31" i="4"/>
  <c r="P95" i="7" s="1"/>
  <c r="AH95" i="7" s="1"/>
  <c r="AP32" i="4"/>
  <c r="P96" i="7" s="1"/>
  <c r="AH96" i="7" s="1"/>
  <c r="AP33" i="4"/>
  <c r="P97" i="7" s="1"/>
  <c r="AH97" i="7" s="1"/>
  <c r="AP34" i="4"/>
  <c r="P98" i="7" s="1"/>
  <c r="AH98" i="7" s="1"/>
  <c r="AP35" i="4"/>
  <c r="P99" i="7" s="1"/>
  <c r="AH99" i="7" s="1"/>
  <c r="AP36" i="4"/>
  <c r="P100" i="7" s="1"/>
  <c r="AH100" i="7" s="1"/>
  <c r="AP37" i="4"/>
  <c r="P101" i="7" s="1"/>
  <c r="AH101" i="7" s="1"/>
  <c r="AP38" i="4"/>
  <c r="P102" i="7" s="1"/>
  <c r="AH102" i="7" s="1"/>
  <c r="AP39" i="4"/>
  <c r="P103" i="7" s="1"/>
  <c r="AH103" i="7" s="1"/>
  <c r="AP40" i="4"/>
  <c r="P104" i="7" s="1"/>
  <c r="AH104" i="7" s="1"/>
  <c r="AP41" i="4"/>
  <c r="P105" i="7" s="1"/>
  <c r="AH105" i="7" s="1"/>
  <c r="AP42" i="4"/>
  <c r="P106" i="7" s="1"/>
  <c r="AH106" i="7" s="1"/>
  <c r="AP43" i="4"/>
  <c r="P107" i="7" s="1"/>
  <c r="AH107" i="7" s="1"/>
  <c r="AP44" i="4"/>
  <c r="P108" i="7" s="1"/>
  <c r="AH108" i="7" s="1"/>
  <c r="AP45" i="4"/>
  <c r="P109" i="7" s="1"/>
  <c r="AH109" i="7" s="1"/>
  <c r="AP46" i="4"/>
  <c r="P110" i="7" s="1"/>
  <c r="AH110" i="7" s="1"/>
  <c r="AP47" i="4"/>
  <c r="P111" i="7" s="1"/>
  <c r="AH111" i="7" s="1"/>
  <c r="AP48" i="4"/>
  <c r="P112" i="7" s="1"/>
  <c r="AH112" i="7" s="1"/>
  <c r="AP49" i="4"/>
  <c r="P113" i="7" s="1"/>
  <c r="AH113" i="7" s="1"/>
  <c r="AP50" i="4"/>
  <c r="AP51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R163" i="4"/>
  <c r="R164" i="4"/>
  <c r="R165" i="4"/>
  <c r="R166" i="4"/>
  <c r="R167" i="4"/>
  <c r="R168" i="4"/>
  <c r="R169" i="4"/>
  <c r="R170" i="4"/>
  <c r="R171" i="4"/>
  <c r="R172" i="4"/>
  <c r="R173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Q163" i="4"/>
  <c r="Q164" i="4"/>
  <c r="Q165" i="4"/>
  <c r="Q166" i="4"/>
  <c r="Q167" i="4"/>
  <c r="Q168" i="4"/>
  <c r="Q169" i="4"/>
  <c r="Q170" i="4"/>
  <c r="Q171" i="4"/>
  <c r="Q172" i="4"/>
  <c r="Q173" i="4"/>
  <c r="O25" i="6" a="1"/>
  <c r="AO31" i="4"/>
  <c r="O95" i="7" s="1"/>
  <c r="AG95" i="7" s="1"/>
  <c r="AO32" i="4"/>
  <c r="O96" i="7" s="1"/>
  <c r="AG96" i="7" s="1"/>
  <c r="AO33" i="4"/>
  <c r="O97" i="7" s="1"/>
  <c r="AG97" i="7" s="1"/>
  <c r="AO34" i="4"/>
  <c r="O98" i="7" s="1"/>
  <c r="AG98" i="7" s="1"/>
  <c r="AO35" i="4"/>
  <c r="O99" i="7" s="1"/>
  <c r="AG99" i="7" s="1"/>
  <c r="AO36" i="4"/>
  <c r="O100" i="7" s="1"/>
  <c r="AG100" i="7" s="1"/>
  <c r="AO37" i="4"/>
  <c r="O101" i="7" s="1"/>
  <c r="AG101" i="7" s="1"/>
  <c r="AO38" i="4"/>
  <c r="O102" i="7" s="1"/>
  <c r="AG102" i="7" s="1"/>
  <c r="AO39" i="4"/>
  <c r="O103" i="7" s="1"/>
  <c r="AG103" i="7" s="1"/>
  <c r="AO40" i="4"/>
  <c r="O104" i="7" s="1"/>
  <c r="AG104" i="7" s="1"/>
  <c r="AO41" i="4"/>
  <c r="O105" i="7" s="1"/>
  <c r="AG105" i="7" s="1"/>
  <c r="AO42" i="4"/>
  <c r="O106" i="7" s="1"/>
  <c r="AG106" i="7" s="1"/>
  <c r="AO43" i="4"/>
  <c r="O107" i="7" s="1"/>
  <c r="AG107" i="7" s="1"/>
  <c r="AO44" i="4"/>
  <c r="O108" i="7" s="1"/>
  <c r="AG108" i="7" s="1"/>
  <c r="AO45" i="4"/>
  <c r="O109" i="7" s="1"/>
  <c r="AG109" i="7" s="1"/>
  <c r="AO46" i="4"/>
  <c r="O110" i="7" s="1"/>
  <c r="AG110" i="7" s="1"/>
  <c r="AO47" i="4"/>
  <c r="O111" i="7" s="1"/>
  <c r="AG111" i="7" s="1"/>
  <c r="AO48" i="4"/>
  <c r="O112" i="7" s="1"/>
  <c r="AG112" i="7" s="1"/>
  <c r="AO49" i="4"/>
  <c r="O113" i="7" s="1"/>
  <c r="AG113" i="7" s="1"/>
  <c r="AO50" i="4"/>
  <c r="AO51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P163" i="4"/>
  <c r="P164" i="4"/>
  <c r="P165" i="4"/>
  <c r="P166" i="4"/>
  <c r="P167" i="4"/>
  <c r="P168" i="4"/>
  <c r="P169" i="4"/>
  <c r="P170" i="4"/>
  <c r="P171" i="4"/>
  <c r="P172" i="4"/>
  <c r="P173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O163" i="4"/>
  <c r="O164" i="4"/>
  <c r="O165" i="4"/>
  <c r="O166" i="4"/>
  <c r="O167" i="4"/>
  <c r="O168" i="4"/>
  <c r="O169" i="4"/>
  <c r="O170" i="4"/>
  <c r="O171" i="4"/>
  <c r="O172" i="4"/>
  <c r="O173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N163" i="4"/>
  <c r="N164" i="4"/>
  <c r="N165" i="4"/>
  <c r="N166" i="4"/>
  <c r="N167" i="4"/>
  <c r="N168" i="4"/>
  <c r="N169" i="4"/>
  <c r="N170" i="4"/>
  <c r="N171" i="4"/>
  <c r="N172" i="4"/>
  <c r="N173" i="4"/>
  <c r="P177" i="3"/>
  <c r="AF188" i="3" s="1"/>
  <c r="BD153" i="3"/>
  <c r="X17" i="4" s="1"/>
  <c r="V17" i="4"/>
  <c r="P176" i="3"/>
  <c r="AB188" i="3" s="1"/>
  <c r="S17" i="4"/>
  <c r="BA153" i="3"/>
  <c r="U17" i="4" s="1"/>
  <c r="Q24" i="6" s="1" a="1"/>
  <c r="AX153" i="3"/>
  <c r="R17" i="4" s="1"/>
  <c r="P17" i="4"/>
  <c r="P175" i="3"/>
  <c r="X188" i="3" s="1"/>
  <c r="P174" i="3"/>
  <c r="T188" i="3" s="1"/>
  <c r="M17" i="4"/>
  <c r="AU153" i="3"/>
  <c r="O17" i="4" s="1"/>
  <c r="J17" i="4"/>
  <c r="AR153" i="3"/>
  <c r="L17" i="4" s="1"/>
  <c r="P173" i="3"/>
  <c r="P188" i="3" s="1"/>
  <c r="P172" i="3"/>
  <c r="L188" i="3" s="1"/>
  <c r="AO153" i="3"/>
  <c r="I17" i="4" s="1"/>
  <c r="G17" i="4"/>
  <c r="AL153" i="3"/>
  <c r="F17" i="4" s="1"/>
  <c r="D17" i="4"/>
  <c r="P171" i="3"/>
  <c r="H188" i="3" s="1"/>
  <c r="I177" i="3"/>
  <c r="AF181" i="3" s="1"/>
  <c r="AG182" i="3" s="1"/>
  <c r="AH182" i="3" s="1"/>
  <c r="BT162" i="3"/>
  <c r="M177" i="3" s="1"/>
  <c r="AI184" i="3" s="1"/>
  <c r="BD152" i="3"/>
  <c r="X16" i="4" s="1"/>
  <c r="V16" i="4"/>
  <c r="S16" i="4"/>
  <c r="BA152" i="3"/>
  <c r="U16" i="4" s="1"/>
  <c r="Q23" i="6" s="1" a="1"/>
  <c r="I176" i="3"/>
  <c r="AB181" i="3" s="1"/>
  <c r="AX152" i="3"/>
  <c r="R16" i="4" s="1"/>
  <c r="P16" i="4"/>
  <c r="I175" i="3"/>
  <c r="X181" i="3" s="1"/>
  <c r="I174" i="3"/>
  <c r="T181" i="3" s="1"/>
  <c r="M16" i="4"/>
  <c r="AU152" i="3"/>
  <c r="O16" i="4" s="1"/>
  <c r="I173" i="3"/>
  <c r="P181" i="3" s="1"/>
  <c r="J16" i="4"/>
  <c r="AR152" i="3"/>
  <c r="L16" i="4" s="1"/>
  <c r="AO152" i="3"/>
  <c r="I16" i="4" s="1"/>
  <c r="G16" i="4"/>
  <c r="I172" i="3"/>
  <c r="L181" i="3" s="1"/>
  <c r="AL152" i="3"/>
  <c r="F16" i="4" s="1"/>
  <c r="D16" i="4"/>
  <c r="I171" i="3"/>
  <c r="H181" i="3" s="1"/>
  <c r="N86" i="5"/>
  <c r="M28" i="8" s="1"/>
  <c r="N114" i="5"/>
  <c r="N108" i="5"/>
  <c r="O134" i="5" s="1"/>
  <c r="O146" i="5" s="1"/>
  <c r="N100" i="5"/>
  <c r="N94" i="5"/>
  <c r="N80" i="5"/>
  <c r="N72" i="5"/>
  <c r="M20" i="8" s="1"/>
  <c r="N66" i="5"/>
  <c r="N58" i="5"/>
  <c r="M12" i="8" s="1"/>
  <c r="N52" i="5"/>
  <c r="N44" i="5"/>
  <c r="M4" i="8" s="1"/>
  <c r="N38" i="5"/>
  <c r="N30" i="5"/>
  <c r="N22" i="5"/>
  <c r="N117" i="6"/>
  <c r="N111" i="6"/>
  <c r="O137" i="6" s="1"/>
  <c r="N103" i="6"/>
  <c r="N97" i="6"/>
  <c r="N89" i="6"/>
  <c r="E28" i="8" s="1"/>
  <c r="N83" i="6"/>
  <c r="N75" i="6"/>
  <c r="E20" i="8" s="1"/>
  <c r="N69" i="6"/>
  <c r="N61" i="6"/>
  <c r="N55" i="6"/>
  <c r="N47" i="6"/>
  <c r="N41" i="6"/>
  <c r="N33" i="6"/>
  <c r="N22" i="6"/>
  <c r="N14" i="6"/>
  <c r="M86" i="5"/>
  <c r="L28" i="8" s="1"/>
  <c r="M114" i="5"/>
  <c r="M134" i="5" s="1"/>
  <c r="M146" i="5" s="1"/>
  <c r="M108" i="5"/>
  <c r="M100" i="5"/>
  <c r="M94" i="5"/>
  <c r="M80" i="5"/>
  <c r="M72" i="5"/>
  <c r="L20" i="8" s="1"/>
  <c r="M66" i="5"/>
  <c r="M58" i="5"/>
  <c r="L12" i="8" s="1"/>
  <c r="M52" i="5"/>
  <c r="M44" i="5"/>
  <c r="L4" i="8" s="1"/>
  <c r="M38" i="5"/>
  <c r="M30" i="5"/>
  <c r="M22" i="5"/>
  <c r="M117" i="6"/>
  <c r="M137" i="6" s="1"/>
  <c r="M111" i="6"/>
  <c r="M103" i="6"/>
  <c r="M97" i="6"/>
  <c r="M89" i="6"/>
  <c r="D28" i="8" s="1"/>
  <c r="M83" i="6"/>
  <c r="M75" i="6"/>
  <c r="D20" i="8" s="1"/>
  <c r="M69" i="6"/>
  <c r="M61" i="6"/>
  <c r="M55" i="6"/>
  <c r="M47" i="6"/>
  <c r="M41" i="6"/>
  <c r="M33" i="6"/>
  <c r="M22" i="6"/>
  <c r="M14" i="6"/>
  <c r="L22" i="5"/>
  <c r="L30" i="5"/>
  <c r="L38" i="5"/>
  <c r="K134" i="5" s="1"/>
  <c r="K146" i="5" s="1"/>
  <c r="L44" i="5"/>
  <c r="K4" i="8" s="1"/>
  <c r="L52" i="5"/>
  <c r="L58" i="5"/>
  <c r="K12" i="8" s="1"/>
  <c r="L66" i="5"/>
  <c r="L72" i="5"/>
  <c r="K20" i="8" s="1"/>
  <c r="L80" i="5"/>
  <c r="L94" i="5"/>
  <c r="L100" i="5"/>
  <c r="L108" i="5"/>
  <c r="L114" i="5"/>
  <c r="L86" i="5"/>
  <c r="K28" i="8" s="1"/>
  <c r="L14" i="6"/>
  <c r="L22" i="6"/>
  <c r="L33" i="6"/>
  <c r="L41" i="6"/>
  <c r="K137" i="6" s="1"/>
  <c r="L47" i="6"/>
  <c r="L55" i="6"/>
  <c r="L61" i="6"/>
  <c r="L69" i="6"/>
  <c r="L75" i="6"/>
  <c r="C20" i="8" s="1"/>
  <c r="L83" i="6"/>
  <c r="L89" i="6"/>
  <c r="C28" i="8" s="1"/>
  <c r="L97" i="6"/>
  <c r="L103" i="6"/>
  <c r="L111" i="6"/>
  <c r="L117" i="6"/>
  <c r="BR162" i="3"/>
  <c r="J177" i="3" s="1"/>
  <c r="AH183" i="3" s="1"/>
  <c r="BR165" i="3"/>
  <c r="BR166" i="3"/>
  <c r="BR163" i="3"/>
  <c r="BR164" i="3"/>
  <c r="BR167" i="3"/>
  <c r="BS162" i="3"/>
  <c r="BS163" i="3"/>
  <c r="BS164" i="3"/>
  <c r="BS165" i="3"/>
  <c r="BS166" i="3"/>
  <c r="BU166" i="3" s="1"/>
  <c r="BS167" i="3"/>
  <c r="BU167" i="3" s="1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BH162" i="3"/>
  <c r="BH163" i="3"/>
  <c r="BH164" i="3"/>
  <c r="BH165" i="3"/>
  <c r="BH166" i="3"/>
  <c r="BH167" i="3"/>
  <c r="BI162" i="3"/>
  <c r="BI163" i="3"/>
  <c r="BI164" i="3"/>
  <c r="BI165" i="3"/>
  <c r="BI167" i="3"/>
  <c r="BK167" i="3" s="1"/>
  <c r="BI166" i="3"/>
  <c r="BK166" i="3" s="1"/>
  <c r="T207" i="4"/>
  <c r="T206" i="4"/>
  <c r="T209" i="4"/>
  <c r="T210" i="4"/>
  <c r="T208" i="4"/>
  <c r="T211" i="4"/>
  <c r="T212" i="4"/>
  <c r="T213" i="4"/>
  <c r="T214" i="4"/>
  <c r="T215" i="4"/>
  <c r="T216" i="4"/>
  <c r="T217" i="4"/>
  <c r="T218" i="4"/>
  <c r="T219" i="4"/>
  <c r="T220" i="4"/>
  <c r="T221" i="4"/>
  <c r="AX101" i="3"/>
  <c r="AY101" i="3"/>
  <c r="AN163" i="3"/>
  <c r="AN165" i="3"/>
  <c r="AN166" i="3"/>
  <c r="AN162" i="3"/>
  <c r="AN164" i="3"/>
  <c r="AN167" i="3"/>
  <c r="AO162" i="3"/>
  <c r="AO163" i="3"/>
  <c r="AO164" i="3"/>
  <c r="AO165" i="3"/>
  <c r="AO166" i="3"/>
  <c r="AQ166" i="3" s="1"/>
  <c r="AO167" i="3"/>
  <c r="AQ167" i="3" s="1"/>
  <c r="Q206" i="4"/>
  <c r="Q207" i="4"/>
  <c r="Q208" i="4"/>
  <c r="Q211" i="4"/>
  <c r="Q212" i="4"/>
  <c r="Q213" i="4"/>
  <c r="Q209" i="4"/>
  <c r="Q210" i="4"/>
  <c r="Q215" i="4"/>
  <c r="Q216" i="4"/>
  <c r="Q217" i="4"/>
  <c r="Q218" i="4"/>
  <c r="Q219" i="4"/>
  <c r="Q220" i="4"/>
  <c r="Q221" i="4"/>
  <c r="Q214" i="4"/>
  <c r="N206" i="4"/>
  <c r="N207" i="4"/>
  <c r="N210" i="4"/>
  <c r="N209" i="4"/>
  <c r="N211" i="4"/>
  <c r="N212" i="4"/>
  <c r="N213" i="4"/>
  <c r="N208" i="4"/>
  <c r="N214" i="4"/>
  <c r="N215" i="4"/>
  <c r="N216" i="4"/>
  <c r="N217" i="4"/>
  <c r="N218" i="4"/>
  <c r="N219" i="4"/>
  <c r="N220" i="4"/>
  <c r="N221" i="4"/>
  <c r="AD163" i="3"/>
  <c r="AD162" i="3"/>
  <c r="AD165" i="3"/>
  <c r="AD164" i="3"/>
  <c r="AD166" i="3"/>
  <c r="AD167" i="3"/>
  <c r="AE162" i="3"/>
  <c r="AE163" i="3"/>
  <c r="AE164" i="3"/>
  <c r="AE165" i="3"/>
  <c r="AE167" i="3"/>
  <c r="AG167" i="3" s="1"/>
  <c r="AE166" i="3"/>
  <c r="AG166" i="3" s="1"/>
  <c r="K206" i="4"/>
  <c r="K207" i="4"/>
  <c r="K208" i="4"/>
  <c r="K210" i="4"/>
  <c r="K212" i="4"/>
  <c r="K211" i="4"/>
  <c r="K213" i="4"/>
  <c r="K214" i="4"/>
  <c r="K215" i="4"/>
  <c r="K216" i="4"/>
  <c r="K217" i="4"/>
  <c r="K218" i="4"/>
  <c r="K219" i="4"/>
  <c r="K220" i="4"/>
  <c r="K221" i="4"/>
  <c r="K209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T162" i="3"/>
  <c r="T165" i="3"/>
  <c r="T163" i="3"/>
  <c r="T166" i="3"/>
  <c r="T164" i="3"/>
  <c r="T167" i="3"/>
  <c r="U162" i="3"/>
  <c r="U163" i="3"/>
  <c r="U164" i="3"/>
  <c r="U165" i="3"/>
  <c r="U166" i="3"/>
  <c r="W166" i="3" s="1"/>
  <c r="U167" i="3"/>
  <c r="W167" i="3" s="1"/>
  <c r="H206" i="4"/>
  <c r="H207" i="4"/>
  <c r="H212" i="4"/>
  <c r="H208" i="4"/>
  <c r="H209" i="4"/>
  <c r="H210" i="4"/>
  <c r="H211" i="4"/>
  <c r="H213" i="4"/>
  <c r="H214" i="4"/>
  <c r="H215" i="4"/>
  <c r="H216" i="4"/>
  <c r="H217" i="4"/>
  <c r="H218" i="4"/>
  <c r="H219" i="4"/>
  <c r="H220" i="4"/>
  <c r="H221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J162" i="3"/>
  <c r="J166" i="3"/>
  <c r="L166" i="3" s="1"/>
  <c r="J163" i="3"/>
  <c r="J164" i="3"/>
  <c r="J167" i="3"/>
  <c r="J165" i="3"/>
  <c r="K162" i="3"/>
  <c r="K163" i="3"/>
  <c r="K164" i="3"/>
  <c r="K165" i="3"/>
  <c r="K166" i="3"/>
  <c r="M166" i="3" s="1"/>
  <c r="K167" i="3"/>
  <c r="M167" i="3" s="1"/>
  <c r="E206" i="4"/>
  <c r="E207" i="4"/>
  <c r="E209" i="4"/>
  <c r="E208" i="4"/>
  <c r="E210" i="4"/>
  <c r="E213" i="4"/>
  <c r="E211" i="4"/>
  <c r="E212" i="4"/>
  <c r="E214" i="4"/>
  <c r="E215" i="4"/>
  <c r="E216" i="4"/>
  <c r="E217" i="4"/>
  <c r="E218" i="4"/>
  <c r="E219" i="4"/>
  <c r="E220" i="4"/>
  <c r="E221" i="4"/>
  <c r="K18" i="4"/>
  <c r="AR154" i="3"/>
  <c r="L18" i="4" s="1"/>
  <c r="H18" i="4"/>
  <c r="AO154" i="3"/>
  <c r="I18" i="4" s="1"/>
  <c r="E18" i="4"/>
  <c r="AL154" i="3"/>
  <c r="F18" i="4" s="1"/>
  <c r="R4" i="6" l="1" a="1"/>
  <c r="R23" i="6" a="1"/>
  <c r="R24" i="6" a="1"/>
  <c r="R25" i="6" a="1"/>
  <c r="R26" i="6" a="1"/>
  <c r="R27" i="6" a="1"/>
  <c r="R28" i="6" a="1"/>
  <c r="Q14" i="6"/>
  <c r="Q22" i="6"/>
  <c r="Q33" i="6"/>
  <c r="Q41" i="6"/>
  <c r="Q47" i="6"/>
  <c r="Q55" i="6"/>
  <c r="Q61" i="6"/>
  <c r="Q69" i="6"/>
  <c r="Q75" i="6"/>
  <c r="H20" i="8" s="1"/>
  <c r="Q83" i="6"/>
  <c r="Q89" i="6"/>
  <c r="H28" i="8" s="1"/>
  <c r="Q97" i="6"/>
  <c r="Q103" i="6"/>
  <c r="Q111" i="6"/>
  <c r="U137" i="6" s="1"/>
  <c r="Q117" i="6"/>
  <c r="Q34" i="6"/>
  <c r="Q42" i="6" s="1" a="1"/>
  <c r="Q23" i="5"/>
  <c r="Q31" i="5" s="1"/>
  <c r="Q39" i="5" s="1" a="1"/>
  <c r="Q35" i="6"/>
  <c r="Q56" i="6" s="1" a="1"/>
  <c r="Q24" i="5"/>
  <c r="Q32" i="5" s="1"/>
  <c r="Q53" i="5" s="1" a="1"/>
  <c r="Q36" i="6"/>
  <c r="Q70" i="6" s="1" a="1"/>
  <c r="Q25" i="5"/>
  <c r="Q33" i="5" s="1"/>
  <c r="Q67" i="5" s="1" a="1"/>
  <c r="Q37" i="6"/>
  <c r="Q84" i="6" s="1" a="1"/>
  <c r="Q26" i="5"/>
  <c r="Q34" i="5" s="1"/>
  <c r="Q81" i="5" s="1" a="1"/>
  <c r="Q38" i="6"/>
  <c r="Q98" i="6" s="1" a="1"/>
  <c r="Q27" i="5"/>
  <c r="Q35" i="5" s="1"/>
  <c r="Q95" i="5" s="1" a="1"/>
  <c r="Q39" i="6"/>
  <c r="Q112" i="6" s="1" a="1"/>
  <c r="Q28" i="5"/>
  <c r="Q36" i="5" s="1"/>
  <c r="Q109" i="5" s="1" a="1"/>
  <c r="G4" i="8"/>
  <c r="G12" i="8"/>
  <c r="AI138" i="6" a="1"/>
  <c r="H6" i="7" s="1"/>
  <c r="S159" i="6"/>
  <c r="P72" i="6"/>
  <c r="P78" i="6" s="1"/>
  <c r="G23" i="8" s="1"/>
  <c r="P73" i="6"/>
  <c r="P79" i="6" s="1"/>
  <c r="P76" i="6"/>
  <c r="G21" i="8" s="1"/>
  <c r="P69" i="5"/>
  <c r="P75" i="5" s="1"/>
  <c r="O23" i="8" s="1"/>
  <c r="P70" i="5"/>
  <c r="P76" i="5" s="1"/>
  <c r="P73" i="5"/>
  <c r="O21" i="8" s="1"/>
  <c r="P86" i="6"/>
  <c r="P92" i="6" s="1"/>
  <c r="G31" i="8" s="1"/>
  <c r="P87" i="6"/>
  <c r="P93" i="6" s="1"/>
  <c r="P90" i="6"/>
  <c r="G29" i="8" s="1"/>
  <c r="P83" i="5"/>
  <c r="P89" i="5" s="1"/>
  <c r="O31" i="8" s="1"/>
  <c r="P84" i="5"/>
  <c r="P90" i="5" s="1"/>
  <c r="P87" i="5"/>
  <c r="O29" i="8" s="1"/>
  <c r="P100" i="6"/>
  <c r="P106" i="6" s="1"/>
  <c r="P101" i="6"/>
  <c r="P107" i="6" s="1"/>
  <c r="P130" i="6" s="1"/>
  <c r="P104" i="6"/>
  <c r="P97" i="5"/>
  <c r="P103" i="5" s="1"/>
  <c r="P98" i="5"/>
  <c r="P104" i="5" s="1"/>
  <c r="P127" i="5" s="1"/>
  <c r="P101" i="5"/>
  <c r="P114" i="6"/>
  <c r="P120" i="6" s="1"/>
  <c r="P115" i="6"/>
  <c r="P121" i="6" s="1"/>
  <c r="P131" i="6" s="1"/>
  <c r="P118" i="6"/>
  <c r="P111" i="5"/>
  <c r="P117" i="5" s="1"/>
  <c r="P112" i="5"/>
  <c r="P118" i="5" s="1"/>
  <c r="P128" i="5" s="1"/>
  <c r="P115" i="5"/>
  <c r="O6" i="7"/>
  <c r="Y6" i="7"/>
  <c r="AP6" i="7" s="1"/>
  <c r="G49" i="7"/>
  <c r="Q181" i="6"/>
  <c r="AH160" i="6" a="1"/>
  <c r="Q226" i="6"/>
  <c r="R22" i="5"/>
  <c r="R30" i="5"/>
  <c r="R38" i="5"/>
  <c r="R44" i="5"/>
  <c r="Q4" i="8" s="1"/>
  <c r="R52" i="5"/>
  <c r="R58" i="5"/>
  <c r="Q12" i="8" s="1"/>
  <c r="R66" i="5"/>
  <c r="R72" i="5"/>
  <c r="Q20" i="8" s="1"/>
  <c r="R80" i="5"/>
  <c r="R94" i="5"/>
  <c r="R100" i="5"/>
  <c r="R108" i="5"/>
  <c r="W134" i="5" s="1"/>
  <c r="W146" i="5" s="1"/>
  <c r="R114" i="5"/>
  <c r="R86" i="5"/>
  <c r="Q28" i="8" s="1"/>
  <c r="Q22" i="5"/>
  <c r="Q30" i="5"/>
  <c r="Q38" i="5"/>
  <c r="Q44" i="5"/>
  <c r="P4" i="8" s="1"/>
  <c r="Q52" i="5"/>
  <c r="Q58" i="5"/>
  <c r="P12" i="8" s="1"/>
  <c r="Q66" i="5"/>
  <c r="Q72" i="5"/>
  <c r="P20" i="8" s="1"/>
  <c r="Q80" i="5"/>
  <c r="Q94" i="5"/>
  <c r="Q100" i="5"/>
  <c r="Q108" i="5"/>
  <c r="U134" i="5" s="1"/>
  <c r="U146" i="5" s="1"/>
  <c r="Q114" i="5"/>
  <c r="Q86" i="5"/>
  <c r="P28" i="8" s="1"/>
  <c r="S158" i="5"/>
  <c r="S170" i="5" s="1"/>
  <c r="S184" i="5"/>
  <c r="O111" i="5"/>
  <c r="O117" i="5" s="1"/>
  <c r="O112" i="5"/>
  <c r="O118" i="5" s="1"/>
  <c r="O128" i="5" s="1"/>
  <c r="O115" i="5"/>
  <c r="O114" i="6"/>
  <c r="O120" i="6" s="1"/>
  <c r="O115" i="6"/>
  <c r="O121" i="6" s="1"/>
  <c r="O131" i="6" s="1"/>
  <c r="O118" i="6"/>
  <c r="N111" i="5"/>
  <c r="N115" i="5"/>
  <c r="N114" i="6"/>
  <c r="N118" i="6"/>
  <c r="M111" i="5"/>
  <c r="M117" i="5" s="1"/>
  <c r="M112" i="5"/>
  <c r="M118" i="5" s="1"/>
  <c r="M128" i="5" s="1"/>
  <c r="M115" i="5"/>
  <c r="M114" i="6"/>
  <c r="M120" i="6" s="1"/>
  <c r="M115" i="6"/>
  <c r="M121" i="6" s="1"/>
  <c r="M131" i="6" s="1"/>
  <c r="M118" i="6"/>
  <c r="L114" i="6"/>
  <c r="L120" i="6" s="1"/>
  <c r="L115" i="6"/>
  <c r="L121" i="6" s="1"/>
  <c r="L131" i="6" s="1"/>
  <c r="L118" i="6"/>
  <c r="L111" i="5"/>
  <c r="L117" i="5" s="1"/>
  <c r="L112" i="5"/>
  <c r="L118" i="5" s="1"/>
  <c r="L128" i="5" s="1"/>
  <c r="L115" i="5"/>
  <c r="O97" i="5"/>
  <c r="O101" i="5"/>
  <c r="O100" i="6"/>
  <c r="O106" i="6" s="1"/>
  <c r="O101" i="6"/>
  <c r="O107" i="6" s="1"/>
  <c r="O130" i="6" s="1"/>
  <c r="O104" i="6"/>
  <c r="N97" i="5"/>
  <c r="N103" i="5" s="1"/>
  <c r="N98" i="5"/>
  <c r="N104" i="5" s="1"/>
  <c r="N127" i="5" s="1"/>
  <c r="N101" i="5"/>
  <c r="N100" i="6"/>
  <c r="N106" i="6" s="1"/>
  <c r="N101" i="6"/>
  <c r="N107" i="6" s="1"/>
  <c r="N130" i="6" s="1"/>
  <c r="N104" i="6"/>
  <c r="M97" i="5"/>
  <c r="M101" i="5"/>
  <c r="M100" i="6"/>
  <c r="M106" i="6" s="1"/>
  <c r="M101" i="6"/>
  <c r="M107" i="6" s="1"/>
  <c r="M130" i="6" s="1"/>
  <c r="M104" i="6"/>
  <c r="L100" i="6"/>
  <c r="L106" i="6" s="1"/>
  <c r="L101" i="6"/>
  <c r="L107" i="6" s="1"/>
  <c r="L130" i="6" s="1"/>
  <c r="L104" i="6"/>
  <c r="L97" i="5"/>
  <c r="L103" i="5" s="1"/>
  <c r="L98" i="5"/>
  <c r="L104" i="5" s="1"/>
  <c r="L127" i="5" s="1"/>
  <c r="L101" i="5"/>
  <c r="O26" i="5"/>
  <c r="O34" i="5" s="1"/>
  <c r="O81" i="5" s="1" a="1"/>
  <c r="O37" i="6"/>
  <c r="O84" i="6" s="1" a="1"/>
  <c r="N26" i="5"/>
  <c r="N34" i="5" s="1"/>
  <c r="N81" i="5" s="1" a="1"/>
  <c r="N37" i="6"/>
  <c r="N84" i="6" s="1" a="1"/>
  <c r="M26" i="5"/>
  <c r="M34" i="5" s="1"/>
  <c r="M81" i="5" s="1" a="1"/>
  <c r="M37" i="6"/>
  <c r="M84" i="6" s="1" a="1"/>
  <c r="L37" i="6"/>
  <c r="L84" i="6" s="1" a="1"/>
  <c r="L26" i="5"/>
  <c r="L34" i="5" s="1"/>
  <c r="L81" i="5" s="1" a="1"/>
  <c r="O25" i="5"/>
  <c r="O33" i="5" s="1"/>
  <c r="O67" i="5" s="1" a="1"/>
  <c r="O36" i="6"/>
  <c r="O70" i="6" s="1" a="1"/>
  <c r="T31" i="4"/>
  <c r="J75" i="7" s="1"/>
  <c r="AB75" i="7" s="1"/>
  <c r="T32" i="4"/>
  <c r="J76" i="7" s="1"/>
  <c r="AB76" i="7" s="1"/>
  <c r="T33" i="4"/>
  <c r="J77" i="7" s="1"/>
  <c r="AB77" i="7" s="1"/>
  <c r="T34" i="4"/>
  <c r="J78" i="7" s="1"/>
  <c r="AB78" i="7" s="1"/>
  <c r="T35" i="4"/>
  <c r="J79" i="7" s="1"/>
  <c r="AB79" i="7" s="1"/>
  <c r="T36" i="4"/>
  <c r="J80" i="7" s="1"/>
  <c r="AB80" i="7" s="1"/>
  <c r="T37" i="4"/>
  <c r="J81" i="7" s="1"/>
  <c r="AB81" i="7" s="1"/>
  <c r="T38" i="4"/>
  <c r="J82" i="7" s="1"/>
  <c r="AB82" i="7" s="1"/>
  <c r="T39" i="4"/>
  <c r="J83" i="7" s="1"/>
  <c r="AB83" i="7" s="1"/>
  <c r="T40" i="4"/>
  <c r="J84" i="7" s="1"/>
  <c r="AB84" i="7" s="1"/>
  <c r="T41" i="4"/>
  <c r="J85" i="7" s="1"/>
  <c r="AB85" i="7" s="1"/>
  <c r="T42" i="4"/>
  <c r="J86" i="7" s="1"/>
  <c r="AB86" i="7" s="1"/>
  <c r="T43" i="4"/>
  <c r="J87" i="7" s="1"/>
  <c r="AB87" i="7" s="1"/>
  <c r="T44" i="4"/>
  <c r="J88" i="7" s="1"/>
  <c r="AB88" i="7" s="1"/>
  <c r="T45" i="4"/>
  <c r="J89" i="7" s="1"/>
  <c r="AB89" i="7" s="1"/>
  <c r="T46" i="4"/>
  <c r="J90" i="7" s="1"/>
  <c r="AB90" i="7" s="1"/>
  <c r="T47" i="4"/>
  <c r="J91" i="7" s="1"/>
  <c r="AB91" i="7" s="1"/>
  <c r="T48" i="4"/>
  <c r="J92" i="7" s="1"/>
  <c r="AB92" i="7" s="1"/>
  <c r="T49" i="4"/>
  <c r="J93" i="7" s="1"/>
  <c r="AB93" i="7" s="1"/>
  <c r="T50" i="4"/>
  <c r="T51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149" i="4"/>
  <c r="K150" i="4"/>
  <c r="K151" i="4"/>
  <c r="K152" i="4"/>
  <c r="K153" i="4"/>
  <c r="K154" i="4"/>
  <c r="K155" i="4"/>
  <c r="K156" i="4"/>
  <c r="K157" i="4"/>
  <c r="K158" i="4"/>
  <c r="K159" i="4"/>
  <c r="D23" i="4"/>
  <c r="G23" i="4"/>
  <c r="J23" i="4"/>
  <c r="M23" i="4"/>
  <c r="P23" i="4"/>
  <c r="S23" i="4"/>
  <c r="V23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149" i="4"/>
  <c r="J150" i="4"/>
  <c r="J151" i="4"/>
  <c r="J152" i="4"/>
  <c r="J153" i="4"/>
  <c r="J154" i="4"/>
  <c r="J155" i="4"/>
  <c r="J156" i="4"/>
  <c r="J157" i="4"/>
  <c r="J158" i="4"/>
  <c r="J159" i="4"/>
  <c r="S31" i="4"/>
  <c r="I75" i="7" s="1"/>
  <c r="AA75" i="7" s="1"/>
  <c r="S32" i="4"/>
  <c r="I76" i="7" s="1"/>
  <c r="AA76" i="7" s="1"/>
  <c r="S33" i="4"/>
  <c r="I77" i="7" s="1"/>
  <c r="AA77" i="7" s="1"/>
  <c r="S34" i="4"/>
  <c r="I78" i="7" s="1"/>
  <c r="AA78" i="7" s="1"/>
  <c r="S35" i="4"/>
  <c r="I79" i="7" s="1"/>
  <c r="AA79" i="7" s="1"/>
  <c r="S36" i="4"/>
  <c r="I80" i="7" s="1"/>
  <c r="AA80" i="7" s="1"/>
  <c r="S37" i="4"/>
  <c r="I81" i="7" s="1"/>
  <c r="AA81" i="7" s="1"/>
  <c r="S38" i="4"/>
  <c r="I82" i="7" s="1"/>
  <c r="AA82" i="7" s="1"/>
  <c r="S39" i="4"/>
  <c r="I83" i="7" s="1"/>
  <c r="AA83" i="7" s="1"/>
  <c r="S40" i="4"/>
  <c r="I84" i="7" s="1"/>
  <c r="AA84" i="7" s="1"/>
  <c r="S41" i="4"/>
  <c r="I85" i="7" s="1"/>
  <c r="AA85" i="7" s="1"/>
  <c r="S42" i="4"/>
  <c r="I86" i="7" s="1"/>
  <c r="AA86" i="7" s="1"/>
  <c r="S43" i="4"/>
  <c r="I87" i="7" s="1"/>
  <c r="AA87" i="7" s="1"/>
  <c r="S44" i="4"/>
  <c r="I88" i="7" s="1"/>
  <c r="AA88" i="7" s="1"/>
  <c r="S45" i="4"/>
  <c r="I89" i="7" s="1"/>
  <c r="AA89" i="7" s="1"/>
  <c r="S46" i="4"/>
  <c r="I90" i="7" s="1"/>
  <c r="AA90" i="7" s="1"/>
  <c r="S47" i="4"/>
  <c r="I91" i="7" s="1"/>
  <c r="AA91" i="7" s="1"/>
  <c r="S48" i="4"/>
  <c r="I92" i="7" s="1"/>
  <c r="AA92" i="7" s="1"/>
  <c r="S49" i="4"/>
  <c r="I93" i="7" s="1"/>
  <c r="AA93" i="7" s="1"/>
  <c r="S50" i="4"/>
  <c r="S51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P24" i="6" a="1"/>
  <c r="R31" i="4"/>
  <c r="H75" i="7" s="1"/>
  <c r="Z75" i="7" s="1"/>
  <c r="R32" i="4"/>
  <c r="H76" i="7" s="1"/>
  <c r="Z76" i="7" s="1"/>
  <c r="R33" i="4"/>
  <c r="H77" i="7" s="1"/>
  <c r="Z77" i="7" s="1"/>
  <c r="R34" i="4"/>
  <c r="H78" i="7" s="1"/>
  <c r="Z78" i="7" s="1"/>
  <c r="R35" i="4"/>
  <c r="H79" i="7" s="1"/>
  <c r="Z79" i="7" s="1"/>
  <c r="R36" i="4"/>
  <c r="H80" i="7" s="1"/>
  <c r="Z80" i="7" s="1"/>
  <c r="R37" i="4"/>
  <c r="H81" i="7" s="1"/>
  <c r="Z81" i="7" s="1"/>
  <c r="R38" i="4"/>
  <c r="H82" i="7" s="1"/>
  <c r="Z82" i="7" s="1"/>
  <c r="R39" i="4"/>
  <c r="H83" i="7" s="1"/>
  <c r="Z83" i="7" s="1"/>
  <c r="R40" i="4"/>
  <c r="H84" i="7" s="1"/>
  <c r="Z84" i="7" s="1"/>
  <c r="R41" i="4"/>
  <c r="H85" i="7" s="1"/>
  <c r="Z85" i="7" s="1"/>
  <c r="R42" i="4"/>
  <c r="H86" i="7" s="1"/>
  <c r="Z86" i="7" s="1"/>
  <c r="R43" i="4"/>
  <c r="H87" i="7" s="1"/>
  <c r="Z87" i="7" s="1"/>
  <c r="R44" i="4"/>
  <c r="H88" i="7" s="1"/>
  <c r="Z88" i="7" s="1"/>
  <c r="R45" i="4"/>
  <c r="H89" i="7" s="1"/>
  <c r="Z89" i="7" s="1"/>
  <c r="R46" i="4"/>
  <c r="H90" i="7" s="1"/>
  <c r="Z90" i="7" s="1"/>
  <c r="R47" i="4"/>
  <c r="H91" i="7" s="1"/>
  <c r="Z91" i="7" s="1"/>
  <c r="R48" i="4"/>
  <c r="H92" i="7" s="1"/>
  <c r="Z92" i="7" s="1"/>
  <c r="R49" i="4"/>
  <c r="H93" i="7" s="1"/>
  <c r="Z93" i="7" s="1"/>
  <c r="R50" i="4"/>
  <c r="R51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149" i="4"/>
  <c r="I150" i="4"/>
  <c r="I151" i="4"/>
  <c r="I152" i="4"/>
  <c r="I153" i="4"/>
  <c r="I154" i="4"/>
  <c r="I155" i="4"/>
  <c r="I156" i="4"/>
  <c r="I157" i="4"/>
  <c r="I158" i="4"/>
  <c r="I159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149" i="4"/>
  <c r="H150" i="4"/>
  <c r="H151" i="4"/>
  <c r="H152" i="4"/>
  <c r="H153" i="4"/>
  <c r="H154" i="4"/>
  <c r="H155" i="4"/>
  <c r="H156" i="4"/>
  <c r="H157" i="4"/>
  <c r="H158" i="4"/>
  <c r="H159" i="4"/>
  <c r="O24" i="6" a="1"/>
  <c r="Q31" i="4"/>
  <c r="G75" i="7" s="1"/>
  <c r="Y75" i="7" s="1"/>
  <c r="Q32" i="4"/>
  <c r="G76" i="7" s="1"/>
  <c r="Y76" i="7" s="1"/>
  <c r="Q33" i="4"/>
  <c r="G77" i="7" s="1"/>
  <c r="Y77" i="7" s="1"/>
  <c r="Q34" i="4"/>
  <c r="G78" i="7" s="1"/>
  <c r="Y78" i="7" s="1"/>
  <c r="Q35" i="4"/>
  <c r="G79" i="7" s="1"/>
  <c r="Y79" i="7" s="1"/>
  <c r="Q36" i="4"/>
  <c r="G80" i="7" s="1"/>
  <c r="Y80" i="7" s="1"/>
  <c r="Q37" i="4"/>
  <c r="G81" i="7" s="1"/>
  <c r="Y81" i="7" s="1"/>
  <c r="Q38" i="4"/>
  <c r="G82" i="7" s="1"/>
  <c r="Y82" i="7" s="1"/>
  <c r="Q39" i="4"/>
  <c r="G83" i="7" s="1"/>
  <c r="Y83" i="7" s="1"/>
  <c r="Q40" i="4"/>
  <c r="G84" i="7" s="1"/>
  <c r="Y84" i="7" s="1"/>
  <c r="Q41" i="4"/>
  <c r="G85" i="7" s="1"/>
  <c r="Y85" i="7" s="1"/>
  <c r="Q42" i="4"/>
  <c r="G86" i="7" s="1"/>
  <c r="Y86" i="7" s="1"/>
  <c r="Q43" i="4"/>
  <c r="G87" i="7" s="1"/>
  <c r="Y87" i="7" s="1"/>
  <c r="Q44" i="4"/>
  <c r="G88" i="7" s="1"/>
  <c r="Y88" i="7" s="1"/>
  <c r="Q45" i="4"/>
  <c r="G89" i="7" s="1"/>
  <c r="Y89" i="7" s="1"/>
  <c r="Q46" i="4"/>
  <c r="G90" i="7" s="1"/>
  <c r="Y90" i="7" s="1"/>
  <c r="Q47" i="4"/>
  <c r="G91" i="7" s="1"/>
  <c r="Y91" i="7" s="1"/>
  <c r="Q48" i="4"/>
  <c r="G92" i="7" s="1"/>
  <c r="Y92" i="7" s="1"/>
  <c r="Q49" i="4"/>
  <c r="G93" i="7" s="1"/>
  <c r="Y93" i="7" s="1"/>
  <c r="Q50" i="4"/>
  <c r="Q51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149" i="4"/>
  <c r="G150" i="4"/>
  <c r="G151" i="4"/>
  <c r="G152" i="4"/>
  <c r="G153" i="4"/>
  <c r="G154" i="4"/>
  <c r="G155" i="4"/>
  <c r="G156" i="4"/>
  <c r="G157" i="4"/>
  <c r="G158" i="4"/>
  <c r="G159" i="4"/>
  <c r="N24" i="6" a="1"/>
  <c r="P31" i="4"/>
  <c r="F75" i="7" s="1"/>
  <c r="X75" i="7" s="1"/>
  <c r="P32" i="4"/>
  <c r="F76" i="7" s="1"/>
  <c r="X76" i="7" s="1"/>
  <c r="P33" i="4"/>
  <c r="F77" i="7" s="1"/>
  <c r="X77" i="7" s="1"/>
  <c r="P34" i="4"/>
  <c r="F78" i="7" s="1"/>
  <c r="X78" i="7" s="1"/>
  <c r="P35" i="4"/>
  <c r="F79" i="7" s="1"/>
  <c r="X79" i="7" s="1"/>
  <c r="P36" i="4"/>
  <c r="F80" i="7" s="1"/>
  <c r="X80" i="7" s="1"/>
  <c r="P37" i="4"/>
  <c r="F81" i="7" s="1"/>
  <c r="X81" i="7" s="1"/>
  <c r="P38" i="4"/>
  <c r="F82" i="7" s="1"/>
  <c r="X82" i="7" s="1"/>
  <c r="P39" i="4"/>
  <c r="F83" i="7" s="1"/>
  <c r="X83" i="7" s="1"/>
  <c r="P40" i="4"/>
  <c r="F84" i="7" s="1"/>
  <c r="X84" i="7" s="1"/>
  <c r="P41" i="4"/>
  <c r="F85" i="7" s="1"/>
  <c r="X85" i="7" s="1"/>
  <c r="P42" i="4"/>
  <c r="F86" i="7" s="1"/>
  <c r="X86" i="7" s="1"/>
  <c r="P43" i="4"/>
  <c r="F87" i="7" s="1"/>
  <c r="X87" i="7" s="1"/>
  <c r="P44" i="4"/>
  <c r="F88" i="7" s="1"/>
  <c r="X88" i="7" s="1"/>
  <c r="P45" i="4"/>
  <c r="F89" i="7" s="1"/>
  <c r="X89" i="7" s="1"/>
  <c r="P46" i="4"/>
  <c r="F90" i="7" s="1"/>
  <c r="X90" i="7" s="1"/>
  <c r="P47" i="4"/>
  <c r="F91" i="7" s="1"/>
  <c r="X91" i="7" s="1"/>
  <c r="P48" i="4"/>
  <c r="F92" i="7" s="1"/>
  <c r="X92" i="7" s="1"/>
  <c r="P49" i="4"/>
  <c r="F93" i="7" s="1"/>
  <c r="X93" i="7" s="1"/>
  <c r="P50" i="4"/>
  <c r="P51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M24" i="6" a="1"/>
  <c r="O31" i="4"/>
  <c r="E75" i="7" s="1"/>
  <c r="W75" i="7" s="1"/>
  <c r="O32" i="4"/>
  <c r="E76" i="7" s="1"/>
  <c r="W76" i="7" s="1"/>
  <c r="O33" i="4"/>
  <c r="E77" i="7" s="1"/>
  <c r="W77" i="7" s="1"/>
  <c r="O34" i="4"/>
  <c r="E78" i="7" s="1"/>
  <c r="W78" i="7" s="1"/>
  <c r="O35" i="4"/>
  <c r="E79" i="7" s="1"/>
  <c r="W79" i="7" s="1"/>
  <c r="O36" i="4"/>
  <c r="E80" i="7" s="1"/>
  <c r="W80" i="7" s="1"/>
  <c r="O37" i="4"/>
  <c r="E81" i="7" s="1"/>
  <c r="W81" i="7" s="1"/>
  <c r="O38" i="4"/>
  <c r="E82" i="7" s="1"/>
  <c r="W82" i="7" s="1"/>
  <c r="O39" i="4"/>
  <c r="E83" i="7" s="1"/>
  <c r="W83" i="7" s="1"/>
  <c r="O40" i="4"/>
  <c r="E84" i="7" s="1"/>
  <c r="W84" i="7" s="1"/>
  <c r="O41" i="4"/>
  <c r="E85" i="7" s="1"/>
  <c r="W85" i="7" s="1"/>
  <c r="O42" i="4"/>
  <c r="E86" i="7" s="1"/>
  <c r="W86" i="7" s="1"/>
  <c r="O43" i="4"/>
  <c r="E87" i="7" s="1"/>
  <c r="W87" i="7" s="1"/>
  <c r="O44" i="4"/>
  <c r="E88" i="7" s="1"/>
  <c r="W88" i="7" s="1"/>
  <c r="O45" i="4"/>
  <c r="E89" i="7" s="1"/>
  <c r="W89" i="7" s="1"/>
  <c r="O46" i="4"/>
  <c r="E90" i="7" s="1"/>
  <c r="W90" i="7" s="1"/>
  <c r="O47" i="4"/>
  <c r="E91" i="7" s="1"/>
  <c r="W91" i="7" s="1"/>
  <c r="O48" i="4"/>
  <c r="E92" i="7" s="1"/>
  <c r="W92" i="7" s="1"/>
  <c r="O49" i="4"/>
  <c r="E93" i="7" s="1"/>
  <c r="W93" i="7" s="1"/>
  <c r="O50" i="4"/>
  <c r="O51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149" i="4"/>
  <c r="F150" i="4"/>
  <c r="F151" i="4"/>
  <c r="F152" i="4"/>
  <c r="F153" i="4"/>
  <c r="F154" i="4"/>
  <c r="F155" i="4"/>
  <c r="F156" i="4"/>
  <c r="F157" i="4"/>
  <c r="F158" i="4"/>
  <c r="F159" i="4"/>
  <c r="N31" i="4"/>
  <c r="D75" i="7" s="1"/>
  <c r="V75" i="7" s="1"/>
  <c r="N32" i="4"/>
  <c r="D76" i="7" s="1"/>
  <c r="V76" i="7" s="1"/>
  <c r="N33" i="4"/>
  <c r="D77" i="7" s="1"/>
  <c r="V77" i="7" s="1"/>
  <c r="N34" i="4"/>
  <c r="D78" i="7" s="1"/>
  <c r="V78" i="7" s="1"/>
  <c r="N35" i="4"/>
  <c r="D79" i="7" s="1"/>
  <c r="V79" i="7" s="1"/>
  <c r="N36" i="4"/>
  <c r="D80" i="7" s="1"/>
  <c r="V80" i="7" s="1"/>
  <c r="N37" i="4"/>
  <c r="D81" i="7" s="1"/>
  <c r="V81" i="7" s="1"/>
  <c r="N38" i="4"/>
  <c r="D82" i="7" s="1"/>
  <c r="V82" i="7" s="1"/>
  <c r="N39" i="4"/>
  <c r="D83" i="7" s="1"/>
  <c r="V83" i="7" s="1"/>
  <c r="N40" i="4"/>
  <c r="D84" i="7" s="1"/>
  <c r="V84" i="7" s="1"/>
  <c r="N41" i="4"/>
  <c r="D85" i="7" s="1"/>
  <c r="V85" i="7" s="1"/>
  <c r="N42" i="4"/>
  <c r="D86" i="7" s="1"/>
  <c r="V86" i="7" s="1"/>
  <c r="N43" i="4"/>
  <c r="D87" i="7" s="1"/>
  <c r="V87" i="7" s="1"/>
  <c r="N44" i="4"/>
  <c r="D88" i="7" s="1"/>
  <c r="V88" i="7" s="1"/>
  <c r="N45" i="4"/>
  <c r="D89" i="7" s="1"/>
  <c r="V89" i="7" s="1"/>
  <c r="N46" i="4"/>
  <c r="D90" i="7" s="1"/>
  <c r="V90" i="7" s="1"/>
  <c r="N47" i="4"/>
  <c r="D91" i="7" s="1"/>
  <c r="V91" i="7" s="1"/>
  <c r="N48" i="4"/>
  <c r="D92" i="7" s="1"/>
  <c r="V92" i="7" s="1"/>
  <c r="N49" i="4"/>
  <c r="D93" i="7" s="1"/>
  <c r="V93" i="7" s="1"/>
  <c r="N50" i="4"/>
  <c r="N51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L24" i="6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149" i="4"/>
  <c r="E150" i="4"/>
  <c r="E151" i="4"/>
  <c r="E152" i="4"/>
  <c r="E153" i="4"/>
  <c r="E154" i="4"/>
  <c r="E155" i="4"/>
  <c r="E156" i="4"/>
  <c r="E157" i="4"/>
  <c r="E158" i="4"/>
  <c r="E159" i="4"/>
  <c r="AR87" i="4"/>
  <c r="J95" i="7" s="1"/>
  <c r="AB95" i="7" s="1"/>
  <c r="AR88" i="4"/>
  <c r="J96" i="7" s="1"/>
  <c r="AB96" i="7" s="1"/>
  <c r="AR89" i="4"/>
  <c r="J97" i="7" s="1"/>
  <c r="AB97" i="7" s="1"/>
  <c r="AR90" i="4"/>
  <c r="J98" i="7" s="1"/>
  <c r="AB98" i="7" s="1"/>
  <c r="AR91" i="4"/>
  <c r="J99" i="7" s="1"/>
  <c r="AB99" i="7" s="1"/>
  <c r="AR92" i="4"/>
  <c r="J100" i="7" s="1"/>
  <c r="AB100" i="7" s="1"/>
  <c r="AR93" i="4"/>
  <c r="J101" i="7" s="1"/>
  <c r="AB101" i="7" s="1"/>
  <c r="AR94" i="4"/>
  <c r="J102" i="7" s="1"/>
  <c r="AB102" i="7" s="1"/>
  <c r="AR95" i="4"/>
  <c r="J103" i="7" s="1"/>
  <c r="AB103" i="7" s="1"/>
  <c r="AR96" i="4"/>
  <c r="J104" i="7" s="1"/>
  <c r="AB104" i="7" s="1"/>
  <c r="AR97" i="4"/>
  <c r="J105" i="7" s="1"/>
  <c r="AB105" i="7" s="1"/>
  <c r="AR98" i="4"/>
  <c r="J106" i="7" s="1"/>
  <c r="AB106" i="7" s="1"/>
  <c r="AR99" i="4"/>
  <c r="J107" i="7" s="1"/>
  <c r="AB107" i="7" s="1"/>
  <c r="AR100" i="4"/>
  <c r="J108" i="7" s="1"/>
  <c r="AB108" i="7" s="1"/>
  <c r="AR101" i="4"/>
  <c r="J109" i="7" s="1"/>
  <c r="AB109" i="7" s="1"/>
  <c r="AR102" i="4"/>
  <c r="J110" i="7" s="1"/>
  <c r="AB110" i="7" s="1"/>
  <c r="AR103" i="4"/>
  <c r="J111" i="7" s="1"/>
  <c r="AB111" i="7" s="1"/>
  <c r="AR104" i="4"/>
  <c r="J112" i="7" s="1"/>
  <c r="AB112" i="7" s="1"/>
  <c r="AR105" i="4"/>
  <c r="J113" i="7" s="1"/>
  <c r="AB113" i="7" s="1"/>
  <c r="AR106" i="4"/>
  <c r="AR107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K163" i="4"/>
  <c r="K164" i="4"/>
  <c r="K165" i="4"/>
  <c r="K166" i="4"/>
  <c r="K167" i="4"/>
  <c r="K168" i="4"/>
  <c r="K169" i="4"/>
  <c r="K170" i="4"/>
  <c r="K171" i="4"/>
  <c r="K172" i="4"/>
  <c r="K173" i="4"/>
  <c r="J163" i="4"/>
  <c r="J164" i="4"/>
  <c r="J165" i="4"/>
  <c r="J166" i="4"/>
  <c r="J167" i="4"/>
  <c r="J168" i="4"/>
  <c r="J169" i="4"/>
  <c r="J170" i="4"/>
  <c r="J171" i="4"/>
  <c r="J172" i="4"/>
  <c r="J173" i="4"/>
  <c r="AQ87" i="4"/>
  <c r="I95" i="7" s="1"/>
  <c r="AA95" i="7" s="1"/>
  <c r="AQ88" i="4"/>
  <c r="I96" i="7" s="1"/>
  <c r="AA96" i="7" s="1"/>
  <c r="AQ89" i="4"/>
  <c r="I97" i="7" s="1"/>
  <c r="AA97" i="7" s="1"/>
  <c r="AQ90" i="4"/>
  <c r="I98" i="7" s="1"/>
  <c r="AA98" i="7" s="1"/>
  <c r="AQ91" i="4"/>
  <c r="I99" i="7" s="1"/>
  <c r="AA99" i="7" s="1"/>
  <c r="AQ92" i="4"/>
  <c r="I100" i="7" s="1"/>
  <c r="AA100" i="7" s="1"/>
  <c r="AQ93" i="4"/>
  <c r="I101" i="7" s="1"/>
  <c r="AA101" i="7" s="1"/>
  <c r="AQ94" i="4"/>
  <c r="I102" i="7" s="1"/>
  <c r="AA102" i="7" s="1"/>
  <c r="AQ95" i="4"/>
  <c r="I103" i="7" s="1"/>
  <c r="AA103" i="7" s="1"/>
  <c r="AQ96" i="4"/>
  <c r="I104" i="7" s="1"/>
  <c r="AA104" i="7" s="1"/>
  <c r="AQ97" i="4"/>
  <c r="I105" i="7" s="1"/>
  <c r="AA105" i="7" s="1"/>
  <c r="AQ98" i="4"/>
  <c r="I106" i="7" s="1"/>
  <c r="AA106" i="7" s="1"/>
  <c r="AQ99" i="4"/>
  <c r="I107" i="7" s="1"/>
  <c r="AA107" i="7" s="1"/>
  <c r="AQ100" i="4"/>
  <c r="I108" i="7" s="1"/>
  <c r="AA108" i="7" s="1"/>
  <c r="AQ101" i="4"/>
  <c r="I109" i="7" s="1"/>
  <c r="AA109" i="7" s="1"/>
  <c r="AQ102" i="4"/>
  <c r="I110" i="7" s="1"/>
  <c r="AA110" i="7" s="1"/>
  <c r="AQ103" i="4"/>
  <c r="I111" i="7" s="1"/>
  <c r="AA111" i="7" s="1"/>
  <c r="AQ104" i="4"/>
  <c r="I112" i="7" s="1"/>
  <c r="AA112" i="7" s="1"/>
  <c r="AQ105" i="4"/>
  <c r="I113" i="7" s="1"/>
  <c r="AA113" i="7" s="1"/>
  <c r="AQ106" i="4"/>
  <c r="AQ107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P23" i="6" a="1"/>
  <c r="AP87" i="4"/>
  <c r="H95" i="7" s="1"/>
  <c r="Z95" i="7" s="1"/>
  <c r="AP88" i="4"/>
  <c r="H96" i="7" s="1"/>
  <c r="Z96" i="7" s="1"/>
  <c r="AP89" i="4"/>
  <c r="H97" i="7" s="1"/>
  <c r="Z97" i="7" s="1"/>
  <c r="AP90" i="4"/>
  <c r="H98" i="7" s="1"/>
  <c r="Z98" i="7" s="1"/>
  <c r="AP91" i="4"/>
  <c r="H99" i="7" s="1"/>
  <c r="Z99" i="7" s="1"/>
  <c r="AP92" i="4"/>
  <c r="H100" i="7" s="1"/>
  <c r="Z100" i="7" s="1"/>
  <c r="AP93" i="4"/>
  <c r="H101" i="7" s="1"/>
  <c r="Z101" i="7" s="1"/>
  <c r="AP94" i="4"/>
  <c r="H102" i="7" s="1"/>
  <c r="Z102" i="7" s="1"/>
  <c r="AP95" i="4"/>
  <c r="H103" i="7" s="1"/>
  <c r="Z103" i="7" s="1"/>
  <c r="AP96" i="4"/>
  <c r="H104" i="7" s="1"/>
  <c r="Z104" i="7" s="1"/>
  <c r="AP97" i="4"/>
  <c r="H105" i="7" s="1"/>
  <c r="Z105" i="7" s="1"/>
  <c r="AP98" i="4"/>
  <c r="H106" i="7" s="1"/>
  <c r="Z106" i="7" s="1"/>
  <c r="AP99" i="4"/>
  <c r="H107" i="7" s="1"/>
  <c r="Z107" i="7" s="1"/>
  <c r="AP100" i="4"/>
  <c r="H108" i="7" s="1"/>
  <c r="Z108" i="7" s="1"/>
  <c r="AP101" i="4"/>
  <c r="H109" i="7" s="1"/>
  <c r="Z109" i="7" s="1"/>
  <c r="AP102" i="4"/>
  <c r="H110" i="7" s="1"/>
  <c r="Z110" i="7" s="1"/>
  <c r="AP103" i="4"/>
  <c r="H111" i="7" s="1"/>
  <c r="Z111" i="7" s="1"/>
  <c r="AP104" i="4"/>
  <c r="H112" i="7" s="1"/>
  <c r="Z112" i="7" s="1"/>
  <c r="AP105" i="4"/>
  <c r="H113" i="7" s="1"/>
  <c r="Z113" i="7" s="1"/>
  <c r="AP106" i="4"/>
  <c r="AP107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I163" i="4"/>
  <c r="I164" i="4"/>
  <c r="I165" i="4"/>
  <c r="I166" i="4"/>
  <c r="I167" i="4"/>
  <c r="I168" i="4"/>
  <c r="I169" i="4"/>
  <c r="I170" i="4"/>
  <c r="I171" i="4"/>
  <c r="I172" i="4"/>
  <c r="I173" i="4"/>
  <c r="H163" i="4"/>
  <c r="H164" i="4"/>
  <c r="H165" i="4"/>
  <c r="H166" i="4"/>
  <c r="H167" i="4"/>
  <c r="H168" i="4"/>
  <c r="H169" i="4"/>
  <c r="H170" i="4"/>
  <c r="H171" i="4"/>
  <c r="H172" i="4"/>
  <c r="H173" i="4"/>
  <c r="O23" i="6" a="1"/>
  <c r="AO87" i="4"/>
  <c r="G95" i="7" s="1"/>
  <c r="Y95" i="7" s="1"/>
  <c r="AO88" i="4"/>
  <c r="G96" i="7" s="1"/>
  <c r="Y96" i="7" s="1"/>
  <c r="AO89" i="4"/>
  <c r="G97" i="7" s="1"/>
  <c r="Y97" i="7" s="1"/>
  <c r="AO90" i="4"/>
  <c r="G98" i="7" s="1"/>
  <c r="Y98" i="7" s="1"/>
  <c r="AO91" i="4"/>
  <c r="G99" i="7" s="1"/>
  <c r="Y99" i="7" s="1"/>
  <c r="AO92" i="4"/>
  <c r="G100" i="7" s="1"/>
  <c r="Y100" i="7" s="1"/>
  <c r="AO93" i="4"/>
  <c r="G101" i="7" s="1"/>
  <c r="Y101" i="7" s="1"/>
  <c r="AO94" i="4"/>
  <c r="G102" i="7" s="1"/>
  <c r="Y102" i="7" s="1"/>
  <c r="AO95" i="4"/>
  <c r="G103" i="7" s="1"/>
  <c r="Y103" i="7" s="1"/>
  <c r="AO96" i="4"/>
  <c r="G104" i="7" s="1"/>
  <c r="Y104" i="7" s="1"/>
  <c r="AO97" i="4"/>
  <c r="G105" i="7" s="1"/>
  <c r="Y105" i="7" s="1"/>
  <c r="AO98" i="4"/>
  <c r="G106" i="7" s="1"/>
  <c r="Y106" i="7" s="1"/>
  <c r="AO99" i="4"/>
  <c r="G107" i="7" s="1"/>
  <c r="Y107" i="7" s="1"/>
  <c r="AO100" i="4"/>
  <c r="G108" i="7" s="1"/>
  <c r="Y108" i="7" s="1"/>
  <c r="AO101" i="4"/>
  <c r="G109" i="7" s="1"/>
  <c r="Y109" i="7" s="1"/>
  <c r="AO102" i="4"/>
  <c r="G110" i="7" s="1"/>
  <c r="Y110" i="7" s="1"/>
  <c r="AO103" i="4"/>
  <c r="G111" i="7" s="1"/>
  <c r="Y111" i="7" s="1"/>
  <c r="AO104" i="4"/>
  <c r="G112" i="7" s="1"/>
  <c r="Y112" i="7" s="1"/>
  <c r="AO105" i="4"/>
  <c r="G113" i="7" s="1"/>
  <c r="Y113" i="7" s="1"/>
  <c r="AO106" i="4"/>
  <c r="AO107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G163" i="4"/>
  <c r="G164" i="4"/>
  <c r="G165" i="4"/>
  <c r="G166" i="4"/>
  <c r="G167" i="4"/>
  <c r="G168" i="4"/>
  <c r="G169" i="4"/>
  <c r="G170" i="4"/>
  <c r="G171" i="4"/>
  <c r="G172" i="4"/>
  <c r="G173" i="4"/>
  <c r="N23" i="6" a="1"/>
  <c r="AN87" i="4"/>
  <c r="F95" i="7" s="1"/>
  <c r="X95" i="7" s="1"/>
  <c r="AN88" i="4"/>
  <c r="F96" i="7" s="1"/>
  <c r="X96" i="7" s="1"/>
  <c r="AN89" i="4"/>
  <c r="F97" i="7" s="1"/>
  <c r="X97" i="7" s="1"/>
  <c r="AN90" i="4"/>
  <c r="F98" i="7" s="1"/>
  <c r="X98" i="7" s="1"/>
  <c r="AN91" i="4"/>
  <c r="F99" i="7" s="1"/>
  <c r="X99" i="7" s="1"/>
  <c r="AN92" i="4"/>
  <c r="F100" i="7" s="1"/>
  <c r="X100" i="7" s="1"/>
  <c r="AN93" i="4"/>
  <c r="F101" i="7" s="1"/>
  <c r="X101" i="7" s="1"/>
  <c r="AN94" i="4"/>
  <c r="F102" i="7" s="1"/>
  <c r="X102" i="7" s="1"/>
  <c r="AN95" i="4"/>
  <c r="F103" i="7" s="1"/>
  <c r="X103" i="7" s="1"/>
  <c r="AN96" i="4"/>
  <c r="F104" i="7" s="1"/>
  <c r="X104" i="7" s="1"/>
  <c r="AN97" i="4"/>
  <c r="F105" i="7" s="1"/>
  <c r="X105" i="7" s="1"/>
  <c r="AN98" i="4"/>
  <c r="F106" i="7" s="1"/>
  <c r="X106" i="7" s="1"/>
  <c r="AN99" i="4"/>
  <c r="F107" i="7" s="1"/>
  <c r="X107" i="7" s="1"/>
  <c r="AN100" i="4"/>
  <c r="F108" i="7" s="1"/>
  <c r="X108" i="7" s="1"/>
  <c r="AN101" i="4"/>
  <c r="F109" i="7" s="1"/>
  <c r="X109" i="7" s="1"/>
  <c r="AN102" i="4"/>
  <c r="F110" i="7" s="1"/>
  <c r="X110" i="7" s="1"/>
  <c r="AN103" i="4"/>
  <c r="F111" i="7" s="1"/>
  <c r="X111" i="7" s="1"/>
  <c r="AN104" i="4"/>
  <c r="F112" i="7" s="1"/>
  <c r="X112" i="7" s="1"/>
  <c r="AN105" i="4"/>
  <c r="F113" i="7" s="1"/>
  <c r="X113" i="7" s="1"/>
  <c r="AN106" i="4"/>
  <c r="AN107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M23" i="6" a="1"/>
  <c r="AD87" i="4"/>
  <c r="AH87" i="4"/>
  <c r="AM87" i="4"/>
  <c r="E95" i="7" s="1"/>
  <c r="W95" i="7" s="1"/>
  <c r="AH88" i="4"/>
  <c r="AM88" i="4"/>
  <c r="E96" i="7" s="1"/>
  <c r="W96" i="7" s="1"/>
  <c r="AH89" i="4"/>
  <c r="AM89" i="4"/>
  <c r="E97" i="7" s="1"/>
  <c r="W97" i="7" s="1"/>
  <c r="AH90" i="4"/>
  <c r="AM90" i="4"/>
  <c r="E98" i="7" s="1"/>
  <c r="W98" i="7" s="1"/>
  <c r="AH91" i="4"/>
  <c r="AM91" i="4"/>
  <c r="E99" i="7" s="1"/>
  <c r="W99" i="7" s="1"/>
  <c r="AH92" i="4"/>
  <c r="AM92" i="4"/>
  <c r="E100" i="7" s="1"/>
  <c r="W100" i="7" s="1"/>
  <c r="AH93" i="4"/>
  <c r="AM93" i="4"/>
  <c r="E101" i="7" s="1"/>
  <c r="W101" i="7" s="1"/>
  <c r="AH94" i="4"/>
  <c r="AM94" i="4"/>
  <c r="E102" i="7" s="1"/>
  <c r="W102" i="7" s="1"/>
  <c r="AH95" i="4"/>
  <c r="AM95" i="4"/>
  <c r="E103" i="7" s="1"/>
  <c r="W103" i="7" s="1"/>
  <c r="AH96" i="4"/>
  <c r="AM96" i="4"/>
  <c r="E104" i="7" s="1"/>
  <c r="W104" i="7" s="1"/>
  <c r="AH97" i="4"/>
  <c r="AM97" i="4"/>
  <c r="E105" i="7" s="1"/>
  <c r="W105" i="7" s="1"/>
  <c r="AH98" i="4"/>
  <c r="AM98" i="4"/>
  <c r="E106" i="7" s="1"/>
  <c r="W106" i="7" s="1"/>
  <c r="AH99" i="4"/>
  <c r="AM99" i="4"/>
  <c r="E107" i="7" s="1"/>
  <c r="W107" i="7" s="1"/>
  <c r="AH100" i="4"/>
  <c r="AM100" i="4"/>
  <c r="E108" i="7" s="1"/>
  <c r="W108" i="7" s="1"/>
  <c r="AH101" i="4"/>
  <c r="AM101" i="4"/>
  <c r="E109" i="7" s="1"/>
  <c r="W109" i="7" s="1"/>
  <c r="AH102" i="4"/>
  <c r="AM102" i="4"/>
  <c r="E110" i="7" s="1"/>
  <c r="W110" i="7" s="1"/>
  <c r="AH103" i="4"/>
  <c r="AM103" i="4"/>
  <c r="E111" i="7" s="1"/>
  <c r="W111" i="7" s="1"/>
  <c r="AH104" i="4"/>
  <c r="AM104" i="4"/>
  <c r="E112" i="7" s="1"/>
  <c r="W112" i="7" s="1"/>
  <c r="AH105" i="4"/>
  <c r="AM105" i="4"/>
  <c r="E113" i="7" s="1"/>
  <c r="W113" i="7" s="1"/>
  <c r="AH106" i="4"/>
  <c r="AM106" i="4"/>
  <c r="AH107" i="4"/>
  <c r="AM107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F163" i="4"/>
  <c r="F164" i="4"/>
  <c r="F165" i="4"/>
  <c r="F166" i="4"/>
  <c r="F167" i="4"/>
  <c r="F168" i="4"/>
  <c r="F169" i="4"/>
  <c r="F170" i="4"/>
  <c r="F171" i="4"/>
  <c r="F172" i="4"/>
  <c r="F173" i="4"/>
  <c r="AE87" i="4"/>
  <c r="AL87" i="4"/>
  <c r="D95" i="7" s="1"/>
  <c r="V95" i="7" s="1"/>
  <c r="AE88" i="4"/>
  <c r="AL88" i="4"/>
  <c r="D96" i="7" s="1"/>
  <c r="V96" i="7" s="1"/>
  <c r="AE89" i="4"/>
  <c r="AL89" i="4"/>
  <c r="D97" i="7" s="1"/>
  <c r="V97" i="7" s="1"/>
  <c r="AE90" i="4"/>
  <c r="AL90" i="4"/>
  <c r="D98" i="7" s="1"/>
  <c r="V98" i="7" s="1"/>
  <c r="AE91" i="4"/>
  <c r="AL91" i="4"/>
  <c r="D99" i="7" s="1"/>
  <c r="V99" i="7" s="1"/>
  <c r="AE92" i="4"/>
  <c r="AL92" i="4"/>
  <c r="D100" i="7" s="1"/>
  <c r="V100" i="7" s="1"/>
  <c r="AE93" i="4"/>
  <c r="AL93" i="4"/>
  <c r="D101" i="7" s="1"/>
  <c r="V101" i="7" s="1"/>
  <c r="AE94" i="4"/>
  <c r="AL94" i="4"/>
  <c r="D102" i="7" s="1"/>
  <c r="V102" i="7" s="1"/>
  <c r="AE95" i="4"/>
  <c r="AL95" i="4"/>
  <c r="D103" i="7" s="1"/>
  <c r="V103" i="7" s="1"/>
  <c r="AE96" i="4"/>
  <c r="AL96" i="4"/>
  <c r="D104" i="7" s="1"/>
  <c r="V104" i="7" s="1"/>
  <c r="AE97" i="4"/>
  <c r="AL97" i="4"/>
  <c r="D105" i="7" s="1"/>
  <c r="V105" i="7" s="1"/>
  <c r="AE98" i="4"/>
  <c r="AL98" i="4"/>
  <c r="D106" i="7" s="1"/>
  <c r="V106" i="7" s="1"/>
  <c r="AE99" i="4"/>
  <c r="AL99" i="4"/>
  <c r="D107" i="7" s="1"/>
  <c r="V107" i="7" s="1"/>
  <c r="AE100" i="4"/>
  <c r="AL100" i="4"/>
  <c r="D108" i="7" s="1"/>
  <c r="V108" i="7" s="1"/>
  <c r="AE101" i="4"/>
  <c r="AL101" i="4"/>
  <c r="D109" i="7" s="1"/>
  <c r="V109" i="7" s="1"/>
  <c r="AE102" i="4"/>
  <c r="AL102" i="4"/>
  <c r="D110" i="7" s="1"/>
  <c r="V110" i="7" s="1"/>
  <c r="AE103" i="4"/>
  <c r="AL103" i="4"/>
  <c r="D111" i="7" s="1"/>
  <c r="V111" i="7" s="1"/>
  <c r="AE104" i="4"/>
  <c r="AL104" i="4"/>
  <c r="D112" i="7" s="1"/>
  <c r="V112" i="7" s="1"/>
  <c r="AE105" i="4"/>
  <c r="AL105" i="4"/>
  <c r="D113" i="7" s="1"/>
  <c r="V113" i="7" s="1"/>
  <c r="AE106" i="4"/>
  <c r="AL106" i="4"/>
  <c r="AE107" i="4"/>
  <c r="AL107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L23" i="6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E163" i="4"/>
  <c r="E164" i="4"/>
  <c r="E165" i="4"/>
  <c r="E166" i="4"/>
  <c r="E167" i="4"/>
  <c r="E168" i="4"/>
  <c r="E169" i="4"/>
  <c r="E170" i="4"/>
  <c r="E171" i="4"/>
  <c r="E172" i="4"/>
  <c r="E173" i="4"/>
  <c r="O158" i="5"/>
  <c r="O170" i="5" s="1"/>
  <c r="O184" i="5"/>
  <c r="AG138" i="6" a="1"/>
  <c r="F6" i="7" s="1"/>
  <c r="O159" i="6"/>
  <c r="E4" i="8"/>
  <c r="E12" i="8"/>
  <c r="M158" i="5"/>
  <c r="M170" i="5" s="1"/>
  <c r="M184" i="5"/>
  <c r="AF138" i="6" a="1"/>
  <c r="E6" i="7" s="1"/>
  <c r="M159" i="6"/>
  <c r="D4" i="8"/>
  <c r="D12" i="8"/>
  <c r="K158" i="5"/>
  <c r="K184" i="5"/>
  <c r="AE138" i="6" a="1"/>
  <c r="D6" i="7" s="1"/>
  <c r="K159" i="6"/>
  <c r="C4" i="8"/>
  <c r="C12" i="8"/>
  <c r="BT165" i="3"/>
  <c r="AA177" i="3" s="1"/>
  <c r="AI197" i="3" s="1"/>
  <c r="X177" i="3"/>
  <c r="AH196" i="3" s="1"/>
  <c r="BT164" i="3"/>
  <c r="AH177" i="3" s="1"/>
  <c r="AI203" i="3" s="1"/>
  <c r="AE177" i="3"/>
  <c r="AH202" i="3" s="1"/>
  <c r="BU164" i="3"/>
  <c r="AG177" i="3" s="1"/>
  <c r="AF177" i="3"/>
  <c r="BU165" i="3"/>
  <c r="Z177" i="3" s="1"/>
  <c r="Y177" i="3"/>
  <c r="BJ164" i="3"/>
  <c r="AH176" i="3" s="1"/>
  <c r="AE203" i="3" s="1"/>
  <c r="AE176" i="3"/>
  <c r="AD202" i="3" s="1"/>
  <c r="BJ165" i="3"/>
  <c r="AA176" i="3" s="1"/>
  <c r="AE197" i="3" s="1"/>
  <c r="X176" i="3"/>
  <c r="AD196" i="3" s="1"/>
  <c r="BK164" i="3"/>
  <c r="AG176" i="3" s="1"/>
  <c r="AF176" i="3"/>
  <c r="BK165" i="3"/>
  <c r="Z176" i="3" s="1"/>
  <c r="Y176" i="3"/>
  <c r="AX162" i="3"/>
  <c r="AX163" i="3"/>
  <c r="AX164" i="3"/>
  <c r="AX165" i="3"/>
  <c r="AX166" i="3"/>
  <c r="AX167" i="3"/>
  <c r="AY162" i="3"/>
  <c r="AY163" i="3"/>
  <c r="AY164" i="3"/>
  <c r="AY165" i="3"/>
  <c r="AY167" i="3"/>
  <c r="BA167" i="3" s="1"/>
  <c r="AY166" i="3"/>
  <c r="BA166" i="3" s="1"/>
  <c r="AP165" i="3"/>
  <c r="AA174" i="3" s="1"/>
  <c r="W197" i="3" s="1"/>
  <c r="X174" i="3"/>
  <c r="V196" i="3" s="1"/>
  <c r="AP164" i="3"/>
  <c r="AH174" i="3" s="1"/>
  <c r="W203" i="3" s="1"/>
  <c r="AE174" i="3"/>
  <c r="V202" i="3" s="1"/>
  <c r="AQ164" i="3"/>
  <c r="AG174" i="3" s="1"/>
  <c r="AF174" i="3"/>
  <c r="AQ165" i="3"/>
  <c r="Z174" i="3" s="1"/>
  <c r="Y174" i="3"/>
  <c r="AF165" i="3"/>
  <c r="AA173" i="3" s="1"/>
  <c r="S197" i="3" s="1"/>
  <c r="X173" i="3"/>
  <c r="R196" i="3" s="1"/>
  <c r="AF164" i="3"/>
  <c r="AH173" i="3" s="1"/>
  <c r="S203" i="3" s="1"/>
  <c r="AE173" i="3"/>
  <c r="R202" i="3" s="1"/>
  <c r="AG164" i="3"/>
  <c r="AG173" i="3" s="1"/>
  <c r="AF173" i="3"/>
  <c r="AG165" i="3"/>
  <c r="Z173" i="3" s="1"/>
  <c r="Y173" i="3"/>
  <c r="V165" i="3"/>
  <c r="AA172" i="3" s="1"/>
  <c r="O197" i="3" s="1"/>
  <c r="X172" i="3"/>
  <c r="N196" i="3" s="1"/>
  <c r="V164" i="3"/>
  <c r="AH172" i="3" s="1"/>
  <c r="O203" i="3" s="1"/>
  <c r="AE172" i="3"/>
  <c r="N202" i="3" s="1"/>
  <c r="W164" i="3"/>
  <c r="AG172" i="3" s="1"/>
  <c r="AF172" i="3"/>
  <c r="W165" i="3"/>
  <c r="Z172" i="3" s="1"/>
  <c r="Y172" i="3"/>
  <c r="L164" i="3"/>
  <c r="AH171" i="3" s="1"/>
  <c r="K203" i="3" s="1"/>
  <c r="AE171" i="3"/>
  <c r="J202" i="3" s="1"/>
  <c r="L165" i="3"/>
  <c r="AA171" i="3" s="1"/>
  <c r="K197" i="3" s="1"/>
  <c r="X171" i="3"/>
  <c r="J196" i="3" s="1"/>
  <c r="M164" i="3"/>
  <c r="AG171" i="3" s="1"/>
  <c r="AF171" i="3"/>
  <c r="M165" i="3"/>
  <c r="Z171" i="3" s="1"/>
  <c r="Y171" i="3"/>
  <c r="AN79" i="4"/>
  <c r="AN78" i="4"/>
  <c r="AN77" i="4"/>
  <c r="AN76" i="4"/>
  <c r="AN75" i="4"/>
  <c r="AN74" i="4"/>
  <c r="AN73" i="4"/>
  <c r="AN72" i="4"/>
  <c r="AN71" i="4"/>
  <c r="AN70" i="4"/>
  <c r="AN69" i="4"/>
  <c r="AN68" i="4"/>
  <c r="AN67" i="4"/>
  <c r="AN66" i="4"/>
  <c r="AN65" i="4"/>
  <c r="AN64" i="4"/>
  <c r="AN63" i="4"/>
  <c r="AN62" i="4"/>
  <c r="AN61" i="4"/>
  <c r="AN60" i="4"/>
  <c r="AN59" i="4"/>
  <c r="AN58" i="4"/>
  <c r="AN57" i="4"/>
  <c r="AN51" i="4"/>
  <c r="AN50" i="4"/>
  <c r="AN49" i="4"/>
  <c r="N113" i="7" s="1"/>
  <c r="AF113" i="7" s="1"/>
  <c r="AN48" i="4"/>
  <c r="N112" i="7" s="1"/>
  <c r="AF112" i="7" s="1"/>
  <c r="AN47" i="4"/>
  <c r="N111" i="7" s="1"/>
  <c r="AF111" i="7" s="1"/>
  <c r="AN46" i="4"/>
  <c r="N110" i="7" s="1"/>
  <c r="AF110" i="7" s="1"/>
  <c r="AN45" i="4"/>
  <c r="N109" i="7" s="1"/>
  <c r="AF109" i="7" s="1"/>
  <c r="AN44" i="4"/>
  <c r="N108" i="7" s="1"/>
  <c r="AF108" i="7" s="1"/>
  <c r="AN43" i="4"/>
  <c r="N107" i="7" s="1"/>
  <c r="AF107" i="7" s="1"/>
  <c r="AN42" i="4"/>
  <c r="N106" i="7" s="1"/>
  <c r="AF106" i="7" s="1"/>
  <c r="AN41" i="4"/>
  <c r="N105" i="7" s="1"/>
  <c r="AF105" i="7" s="1"/>
  <c r="AN40" i="4"/>
  <c r="N104" i="7" s="1"/>
  <c r="AF104" i="7" s="1"/>
  <c r="AN39" i="4"/>
  <c r="N103" i="7" s="1"/>
  <c r="AF103" i="7" s="1"/>
  <c r="AN38" i="4"/>
  <c r="N102" i="7" s="1"/>
  <c r="AF102" i="7" s="1"/>
  <c r="AN37" i="4"/>
  <c r="N101" i="7" s="1"/>
  <c r="AF101" i="7" s="1"/>
  <c r="AN36" i="4"/>
  <c r="N100" i="7" s="1"/>
  <c r="AF100" i="7" s="1"/>
  <c r="AN35" i="4"/>
  <c r="N99" i="7" s="1"/>
  <c r="AF99" i="7" s="1"/>
  <c r="AN34" i="4"/>
  <c r="N98" i="7" s="1"/>
  <c r="AF98" i="7" s="1"/>
  <c r="AN33" i="4"/>
  <c r="N97" i="7" s="1"/>
  <c r="AF97" i="7" s="1"/>
  <c r="AN32" i="4"/>
  <c r="N96" i="7" s="1"/>
  <c r="AF96" i="7" s="1"/>
  <c r="AN31" i="4"/>
  <c r="N95" i="7" s="1"/>
  <c r="AF95" i="7" s="1"/>
  <c r="N25" i="6" a="1"/>
  <c r="AM79" i="4"/>
  <c r="AM78" i="4"/>
  <c r="AM77" i="4"/>
  <c r="AM76" i="4"/>
  <c r="AM75" i="4"/>
  <c r="AM74" i="4"/>
  <c r="AM73" i="4"/>
  <c r="AM72" i="4"/>
  <c r="AM71" i="4"/>
  <c r="AM70" i="4"/>
  <c r="AM69" i="4"/>
  <c r="AM68" i="4"/>
  <c r="AM67" i="4"/>
  <c r="AM66" i="4"/>
  <c r="AM65" i="4"/>
  <c r="AM64" i="4"/>
  <c r="AM63" i="4"/>
  <c r="AM62" i="4"/>
  <c r="AM61" i="4"/>
  <c r="AM60" i="4"/>
  <c r="AM59" i="4"/>
  <c r="AM58" i="4"/>
  <c r="AM57" i="4"/>
  <c r="AM51" i="4"/>
  <c r="AM50" i="4"/>
  <c r="AM49" i="4"/>
  <c r="M113" i="7" s="1"/>
  <c r="AE113" i="7" s="1"/>
  <c r="AM48" i="4"/>
  <c r="M112" i="7" s="1"/>
  <c r="AE112" i="7" s="1"/>
  <c r="AM47" i="4"/>
  <c r="M111" i="7" s="1"/>
  <c r="AE111" i="7" s="1"/>
  <c r="AM46" i="4"/>
  <c r="M110" i="7" s="1"/>
  <c r="AE110" i="7" s="1"/>
  <c r="AM45" i="4"/>
  <c r="M109" i="7" s="1"/>
  <c r="AE109" i="7" s="1"/>
  <c r="AM44" i="4"/>
  <c r="M108" i="7" s="1"/>
  <c r="AE108" i="7" s="1"/>
  <c r="AM43" i="4"/>
  <c r="M107" i="7" s="1"/>
  <c r="AE107" i="7" s="1"/>
  <c r="AM42" i="4"/>
  <c r="M106" i="7" s="1"/>
  <c r="AE106" i="7" s="1"/>
  <c r="AM41" i="4"/>
  <c r="M105" i="7" s="1"/>
  <c r="AE105" i="7" s="1"/>
  <c r="AM40" i="4"/>
  <c r="M104" i="7" s="1"/>
  <c r="AE104" i="7" s="1"/>
  <c r="AM39" i="4"/>
  <c r="M103" i="7" s="1"/>
  <c r="AE103" i="7" s="1"/>
  <c r="AM38" i="4"/>
  <c r="M102" i="7" s="1"/>
  <c r="AE102" i="7" s="1"/>
  <c r="AM37" i="4"/>
  <c r="M101" i="7" s="1"/>
  <c r="AE101" i="7" s="1"/>
  <c r="AM36" i="4"/>
  <c r="M100" i="7" s="1"/>
  <c r="AE100" i="7" s="1"/>
  <c r="AM35" i="4"/>
  <c r="M99" i="7" s="1"/>
  <c r="AE99" i="7" s="1"/>
  <c r="AM34" i="4"/>
  <c r="M98" i="7" s="1"/>
  <c r="AE98" i="7" s="1"/>
  <c r="AM33" i="4"/>
  <c r="M97" i="7" s="1"/>
  <c r="AE97" i="7" s="1"/>
  <c r="AM32" i="4"/>
  <c r="M96" i="7" s="1"/>
  <c r="AE96" i="7" s="1"/>
  <c r="AM31" i="4"/>
  <c r="M95" i="7" s="1"/>
  <c r="AE95" i="7" s="1"/>
  <c r="M25" i="6" a="1"/>
  <c r="L25" i="6"/>
  <c r="AL79" i="4"/>
  <c r="AL78" i="4"/>
  <c r="AL77" i="4"/>
  <c r="AL76" i="4"/>
  <c r="AL75" i="4"/>
  <c r="AL74" i="4"/>
  <c r="AL73" i="4"/>
  <c r="AL72" i="4"/>
  <c r="AL71" i="4"/>
  <c r="AL70" i="4"/>
  <c r="AL69" i="4"/>
  <c r="AL68" i="4"/>
  <c r="AL67" i="4"/>
  <c r="AL66" i="4"/>
  <c r="AL65" i="4"/>
  <c r="AL64" i="4"/>
  <c r="AL63" i="4"/>
  <c r="AL62" i="4"/>
  <c r="AL61" i="4"/>
  <c r="AL60" i="4"/>
  <c r="AL59" i="4"/>
  <c r="AL58" i="4"/>
  <c r="AL57" i="4"/>
  <c r="AL51" i="4"/>
  <c r="AL50" i="4"/>
  <c r="AL49" i="4"/>
  <c r="L113" i="7" s="1"/>
  <c r="AD113" i="7" s="1"/>
  <c r="AL48" i="4"/>
  <c r="L112" i="7" s="1"/>
  <c r="AD112" i="7" s="1"/>
  <c r="AL47" i="4"/>
  <c r="L111" i="7" s="1"/>
  <c r="AD111" i="7" s="1"/>
  <c r="AL46" i="4"/>
  <c r="L110" i="7" s="1"/>
  <c r="AD110" i="7" s="1"/>
  <c r="AL45" i="4"/>
  <c r="L109" i="7" s="1"/>
  <c r="AD109" i="7" s="1"/>
  <c r="AL44" i="4"/>
  <c r="L108" i="7" s="1"/>
  <c r="AD108" i="7" s="1"/>
  <c r="AL43" i="4"/>
  <c r="L107" i="7" s="1"/>
  <c r="AD107" i="7" s="1"/>
  <c r="AL42" i="4"/>
  <c r="L106" i="7" s="1"/>
  <c r="AD106" i="7" s="1"/>
  <c r="AL41" i="4"/>
  <c r="L105" i="7" s="1"/>
  <c r="AD105" i="7" s="1"/>
  <c r="AL40" i="4"/>
  <c r="L104" i="7" s="1"/>
  <c r="AD104" i="7" s="1"/>
  <c r="AL39" i="4"/>
  <c r="L103" i="7" s="1"/>
  <c r="AD103" i="7" s="1"/>
  <c r="AL38" i="4"/>
  <c r="L102" i="7" s="1"/>
  <c r="AD102" i="7" s="1"/>
  <c r="AL37" i="4"/>
  <c r="L101" i="7" s="1"/>
  <c r="AD101" i="7" s="1"/>
  <c r="AL36" i="4"/>
  <c r="L100" i="7" s="1"/>
  <c r="AD100" i="7" s="1"/>
  <c r="AL35" i="4"/>
  <c r="L99" i="7" s="1"/>
  <c r="AD99" i="7" s="1"/>
  <c r="AL34" i="4"/>
  <c r="L98" i="7" s="1"/>
  <c r="AD98" i="7" s="1"/>
  <c r="AL33" i="4"/>
  <c r="L97" i="7" s="1"/>
  <c r="AD97" i="7" s="1"/>
  <c r="AL32" i="4"/>
  <c r="L96" i="7" s="1"/>
  <c r="AD96" i="7" s="1"/>
  <c r="AL31" i="4"/>
  <c r="L95" i="7" s="1"/>
  <c r="AD95" i="7" s="1"/>
  <c r="V167" i="3"/>
  <c r="V166" i="3"/>
  <c r="BT166" i="3"/>
  <c r="BT167" i="3"/>
  <c r="BJ166" i="3"/>
  <c r="BJ167" i="3"/>
  <c r="AP166" i="3"/>
  <c r="AP167" i="3"/>
  <c r="AF166" i="3"/>
  <c r="AF167" i="3"/>
  <c r="L167" i="3"/>
  <c r="Q177" i="3"/>
  <c r="AH190" i="3" s="1"/>
  <c r="BT163" i="3"/>
  <c r="T177" i="3" s="1"/>
  <c r="AI191" i="3" s="1"/>
  <c r="K177" i="3"/>
  <c r="AG183" i="3" s="1"/>
  <c r="BU162" i="3"/>
  <c r="L177" i="3" s="1"/>
  <c r="R177" i="3"/>
  <c r="BU163" i="3"/>
  <c r="S177" i="3" s="1"/>
  <c r="J176" i="3"/>
  <c r="AD183" i="3" s="1"/>
  <c r="BJ162" i="3"/>
  <c r="M176" i="3" s="1"/>
  <c r="AE184" i="3" s="1"/>
  <c r="Q176" i="3"/>
  <c r="AD190" i="3" s="1"/>
  <c r="BJ163" i="3"/>
  <c r="T176" i="3" s="1"/>
  <c r="AE191" i="3" s="1"/>
  <c r="K176" i="3"/>
  <c r="BK162" i="3"/>
  <c r="L176" i="3" s="1"/>
  <c r="R176" i="3"/>
  <c r="BK163" i="3"/>
  <c r="S176" i="3" s="1"/>
  <c r="Q174" i="3"/>
  <c r="V190" i="3" s="1"/>
  <c r="AP163" i="3"/>
  <c r="T174" i="3" s="1"/>
  <c r="W191" i="3" s="1"/>
  <c r="J174" i="3"/>
  <c r="V183" i="3" s="1"/>
  <c r="AP162" i="3"/>
  <c r="M174" i="3" s="1"/>
  <c r="W184" i="3" s="1"/>
  <c r="K174" i="3"/>
  <c r="AQ162" i="3"/>
  <c r="L174" i="3" s="1"/>
  <c r="R174" i="3"/>
  <c r="AQ163" i="3"/>
  <c r="S174" i="3" s="1"/>
  <c r="Q173" i="3"/>
  <c r="R190" i="3" s="1"/>
  <c r="AF163" i="3"/>
  <c r="T173" i="3" s="1"/>
  <c r="S191" i="3" s="1"/>
  <c r="J173" i="3"/>
  <c r="R183" i="3" s="1"/>
  <c r="AF162" i="3"/>
  <c r="M173" i="3" s="1"/>
  <c r="S184" i="3" s="1"/>
  <c r="K173" i="3"/>
  <c r="AG162" i="3"/>
  <c r="L173" i="3" s="1"/>
  <c r="R173" i="3"/>
  <c r="AG163" i="3"/>
  <c r="S173" i="3" s="1"/>
  <c r="J172" i="3"/>
  <c r="N183" i="3" s="1"/>
  <c r="V162" i="3"/>
  <c r="M172" i="3" s="1"/>
  <c r="O184" i="3" s="1"/>
  <c r="Q172" i="3"/>
  <c r="N190" i="3" s="1"/>
  <c r="V163" i="3"/>
  <c r="T172" i="3" s="1"/>
  <c r="O191" i="3" s="1"/>
  <c r="K172" i="3"/>
  <c r="W162" i="3"/>
  <c r="L172" i="3" s="1"/>
  <c r="R172" i="3"/>
  <c r="W163" i="3"/>
  <c r="S172" i="3" s="1"/>
  <c r="J171" i="3"/>
  <c r="J183" i="3" s="1"/>
  <c r="L162" i="3"/>
  <c r="M171" i="3" s="1"/>
  <c r="K184" i="3" s="1"/>
  <c r="Q171" i="3"/>
  <c r="J190" i="3" s="1"/>
  <c r="L163" i="3"/>
  <c r="T171" i="3" s="1"/>
  <c r="K191" i="3" s="1"/>
  <c r="K171" i="3"/>
  <c r="M162" i="3"/>
  <c r="L171" i="3" s="1"/>
  <c r="R171" i="3"/>
  <c r="M163" i="3"/>
  <c r="S171" i="3" s="1"/>
  <c r="N120" i="6" l="1"/>
  <c r="N115" i="6"/>
  <c r="N121" i="6" s="1"/>
  <c r="N131" i="6" s="1"/>
  <c r="N117" i="5"/>
  <c r="N112" i="5"/>
  <c r="N118" i="5" s="1"/>
  <c r="N128" i="5" s="1"/>
  <c r="R14" i="6"/>
  <c r="R22" i="6"/>
  <c r="R33" i="6"/>
  <c r="R41" i="6"/>
  <c r="R47" i="6"/>
  <c r="R55" i="6"/>
  <c r="R61" i="6"/>
  <c r="R69" i="6"/>
  <c r="R75" i="6"/>
  <c r="I20" i="8" s="1"/>
  <c r="R83" i="6"/>
  <c r="R89" i="6"/>
  <c r="I28" i="8" s="1"/>
  <c r="R97" i="6"/>
  <c r="R103" i="6"/>
  <c r="R111" i="6"/>
  <c r="W137" i="6" s="1"/>
  <c r="R117" i="6"/>
  <c r="R34" i="6"/>
  <c r="R42" i="6" s="1" a="1"/>
  <c r="R23" i="5"/>
  <c r="R31" i="5" s="1"/>
  <c r="R39" i="5" s="1" a="1"/>
  <c r="R35" i="6"/>
  <c r="R56" i="6" s="1" a="1"/>
  <c r="R24" i="5"/>
  <c r="R32" i="5" s="1"/>
  <c r="R53" i="5" s="1" a="1"/>
  <c r="R36" i="6"/>
  <c r="R70" i="6" s="1" a="1"/>
  <c r="R25" i="5"/>
  <c r="R33" i="5" s="1"/>
  <c r="R67" i="5" s="1" a="1"/>
  <c r="R37" i="6"/>
  <c r="R84" i="6" s="1" a="1"/>
  <c r="R26" i="5"/>
  <c r="R34" i="5" s="1"/>
  <c r="R81" i="5" s="1" a="1"/>
  <c r="R38" i="6"/>
  <c r="R98" i="6" s="1" a="1"/>
  <c r="R27" i="5"/>
  <c r="R35" i="5" s="1"/>
  <c r="R95" i="5" s="1" a="1"/>
  <c r="R39" i="6"/>
  <c r="R112" i="6" s="1" a="1"/>
  <c r="R28" i="5"/>
  <c r="R36" i="5" s="1"/>
  <c r="R109" i="5" s="1" a="1"/>
  <c r="H4" i="8"/>
  <c r="H12" i="8"/>
  <c r="AJ138" i="6" a="1"/>
  <c r="I6" i="7" s="1"/>
  <c r="U159" i="6"/>
  <c r="Q44" i="6"/>
  <c r="Q50" i="6" s="1"/>
  <c r="H7" i="8" s="1"/>
  <c r="Q45" i="6"/>
  <c r="Q51" i="6" s="1"/>
  <c r="Q48" i="6"/>
  <c r="H5" i="8" s="1"/>
  <c r="Q41" i="5"/>
  <c r="Q47" i="5" s="1"/>
  <c r="P7" i="8" s="1"/>
  <c r="Q42" i="5"/>
  <c r="Q48" i="5" s="1"/>
  <c r="Q45" i="5"/>
  <c r="P5" i="8" s="1"/>
  <c r="Q58" i="6"/>
  <c r="Q64" i="6" s="1"/>
  <c r="H15" i="8" s="1"/>
  <c r="Q59" i="6"/>
  <c r="Q65" i="6" s="1"/>
  <c r="Q62" i="6"/>
  <c r="H13" i="8" s="1"/>
  <c r="Q55" i="5"/>
  <c r="Q61" i="5" s="1"/>
  <c r="P15" i="8" s="1"/>
  <c r="Q56" i="5"/>
  <c r="Q62" i="5" s="1"/>
  <c r="Q59" i="5"/>
  <c r="P13" i="8" s="1"/>
  <c r="Q72" i="6"/>
  <c r="Q78" i="6" s="1"/>
  <c r="H23" i="8" s="1"/>
  <c r="Q73" i="6"/>
  <c r="Q79" i="6" s="1"/>
  <c r="Q76" i="6"/>
  <c r="H21" i="8" s="1"/>
  <c r="Q69" i="5"/>
  <c r="Q75" i="5" s="1"/>
  <c r="P23" i="8" s="1"/>
  <c r="Q70" i="5"/>
  <c r="Q76" i="5" s="1"/>
  <c r="Q73" i="5"/>
  <c r="P21" i="8" s="1"/>
  <c r="Q86" i="6"/>
  <c r="Q90" i="6"/>
  <c r="H29" i="8" s="1"/>
  <c r="Q83" i="5"/>
  <c r="Q89" i="5" s="1"/>
  <c r="P31" i="8" s="1"/>
  <c r="Q84" i="5"/>
  <c r="Q90" i="5" s="1"/>
  <c r="Q87" i="5"/>
  <c r="P29" i="8" s="1"/>
  <c r="Q100" i="6"/>
  <c r="Q106" i="6" s="1"/>
  <c r="Q101" i="6"/>
  <c r="Q107" i="6" s="1"/>
  <c r="Q130" i="6" s="1"/>
  <c r="Q104" i="6"/>
  <c r="Q97" i="5"/>
  <c r="Q103" i="5" s="1"/>
  <c r="Q98" i="5"/>
  <c r="Q104" i="5" s="1"/>
  <c r="Q127" i="5" s="1"/>
  <c r="Q101" i="5"/>
  <c r="Q114" i="6"/>
  <c r="Q118" i="6"/>
  <c r="Q111" i="5"/>
  <c r="Q117" i="5" s="1"/>
  <c r="Q112" i="5"/>
  <c r="Q118" i="5" s="1"/>
  <c r="Q128" i="5" s="1"/>
  <c r="Q115" i="5"/>
  <c r="P6" i="7"/>
  <c r="Z6" i="7"/>
  <c r="AQ6" i="7" s="1"/>
  <c r="H49" i="7"/>
  <c r="S181" i="6"/>
  <c r="S226" i="6"/>
  <c r="AI160" i="6" a="1"/>
  <c r="P81" i="6"/>
  <c r="G25" i="8" s="1"/>
  <c r="P82" i="6"/>
  <c r="G26" i="8" s="1"/>
  <c r="P128" i="6"/>
  <c r="G24" i="8"/>
  <c r="P78" i="5"/>
  <c r="O25" i="8" s="1"/>
  <c r="P79" i="5"/>
  <c r="O26" i="8" s="1"/>
  <c r="P125" i="5"/>
  <c r="O24" i="8"/>
  <c r="P95" i="6"/>
  <c r="G33" i="8" s="1"/>
  <c r="P96" i="6"/>
  <c r="G34" i="8" s="1"/>
  <c r="P129" i="6"/>
  <c r="G32" i="8"/>
  <c r="P92" i="5"/>
  <c r="O33" i="8" s="1"/>
  <c r="P93" i="5"/>
  <c r="O34" i="8" s="1"/>
  <c r="P126" i="5"/>
  <c r="O32" i="8"/>
  <c r="AG6" i="7"/>
  <c r="AX6" i="7" s="1"/>
  <c r="O49" i="7"/>
  <c r="Y49" i="7"/>
  <c r="G73" i="7"/>
  <c r="Y73" i="7" s="1"/>
  <c r="AH182" i="6" a="1"/>
  <c r="Q203" i="6"/>
  <c r="AH204" i="6" s="1" a="1"/>
  <c r="AH226" i="6" a="1"/>
  <c r="AH236" i="6" s="1"/>
  <c r="AH246" i="6" s="1"/>
  <c r="AH256" i="6" s="1"/>
  <c r="AH268" i="6" s="1"/>
  <c r="AH290" i="6" s="1"/>
  <c r="AH312" i="6" s="1"/>
  <c r="AH334" i="6" s="1"/>
  <c r="Q268" i="6"/>
  <c r="W158" i="5"/>
  <c r="W170" i="5" s="1"/>
  <c r="W184" i="5"/>
  <c r="U158" i="5"/>
  <c r="U170" i="5" s="1"/>
  <c r="U184" i="5"/>
  <c r="O83" i="5"/>
  <c r="O89" i="5" s="1"/>
  <c r="N31" i="8" s="1"/>
  <c r="O84" i="5"/>
  <c r="O90" i="5" s="1"/>
  <c r="O87" i="5"/>
  <c r="N29" i="8" s="1"/>
  <c r="O86" i="6"/>
  <c r="O90" i="6"/>
  <c r="F29" i="8" s="1"/>
  <c r="N83" i="5"/>
  <c r="N89" i="5" s="1"/>
  <c r="M31" i="8" s="1"/>
  <c r="N84" i="5"/>
  <c r="N90" i="5" s="1"/>
  <c r="N87" i="5"/>
  <c r="M29" i="8" s="1"/>
  <c r="N86" i="6"/>
  <c r="N92" i="6" s="1"/>
  <c r="E31" i="8" s="1"/>
  <c r="N87" i="6"/>
  <c r="N93" i="6" s="1"/>
  <c r="N90" i="6"/>
  <c r="E29" i="8" s="1"/>
  <c r="M83" i="5"/>
  <c r="M89" i="5" s="1"/>
  <c r="L31" i="8" s="1"/>
  <c r="M84" i="5"/>
  <c r="M90" i="5" s="1"/>
  <c r="M87" i="5"/>
  <c r="L29" i="8" s="1"/>
  <c r="M86" i="6"/>
  <c r="M90" i="6"/>
  <c r="D29" i="8" s="1"/>
  <c r="L86" i="6"/>
  <c r="L90" i="6"/>
  <c r="C29" i="8" s="1"/>
  <c r="L83" i="5"/>
  <c r="L89" i="5" s="1"/>
  <c r="K31" i="8" s="1"/>
  <c r="L84" i="5"/>
  <c r="L90" i="5" s="1"/>
  <c r="L87" i="5"/>
  <c r="K29" i="8" s="1"/>
  <c r="O69" i="5"/>
  <c r="O75" i="5" s="1"/>
  <c r="N23" i="8" s="1"/>
  <c r="O70" i="5"/>
  <c r="O76" i="5" s="1"/>
  <c r="O73" i="5"/>
  <c r="N21" i="8" s="1"/>
  <c r="O72" i="6"/>
  <c r="O78" i="6" s="1"/>
  <c r="F23" i="8" s="1"/>
  <c r="O73" i="6"/>
  <c r="O79" i="6" s="1"/>
  <c r="O76" i="6"/>
  <c r="F21" i="8" s="1"/>
  <c r="P24" i="5"/>
  <c r="P32" i="5" s="1"/>
  <c r="P53" i="5" s="1" a="1"/>
  <c r="P35" i="6"/>
  <c r="P56" i="6" s="1" a="1"/>
  <c r="O24" i="5"/>
  <c r="O32" i="5" s="1"/>
  <c r="O53" i="5" s="1" a="1"/>
  <c r="O35" i="6"/>
  <c r="O56" i="6" s="1" a="1"/>
  <c r="N24" i="5"/>
  <c r="N32" i="5" s="1"/>
  <c r="N53" i="5" s="1" a="1"/>
  <c r="N35" i="6"/>
  <c r="N56" i="6" s="1" a="1"/>
  <c r="M24" i="5"/>
  <c r="M32" i="5" s="1"/>
  <c r="M53" i="5" s="1" a="1"/>
  <c r="M35" i="6"/>
  <c r="M56" i="6" s="1" a="1"/>
  <c r="L35" i="6"/>
  <c r="L56" i="6" s="1" a="1"/>
  <c r="L24" i="5"/>
  <c r="L32" i="5" s="1"/>
  <c r="L53" i="5" s="1" a="1"/>
  <c r="P23" i="5"/>
  <c r="P31" i="5" s="1"/>
  <c r="P39" i="5" s="1" a="1"/>
  <c r="P34" i="6"/>
  <c r="P42" i="6" s="1" a="1"/>
  <c r="O23" i="5"/>
  <c r="O31" i="5" s="1"/>
  <c r="O39" i="5" s="1" a="1"/>
  <c r="O34" i="6"/>
  <c r="O42" i="6" s="1" a="1"/>
  <c r="N23" i="5"/>
  <c r="N31" i="5" s="1"/>
  <c r="N39" i="5" s="1" a="1"/>
  <c r="N34" i="6"/>
  <c r="N42" i="6" s="1" a="1"/>
  <c r="M23" i="5"/>
  <c r="M31" i="5" s="1"/>
  <c r="M39" i="5" s="1" a="1"/>
  <c r="M34" i="6"/>
  <c r="M42" i="6" s="1" a="1"/>
  <c r="L34" i="6"/>
  <c r="L42" i="6" s="1" a="1"/>
  <c r="L23" i="5"/>
  <c r="L31" i="5" s="1"/>
  <c r="L39" i="5" s="1" a="1"/>
  <c r="N6" i="7"/>
  <c r="X6" i="7"/>
  <c r="AO6" i="7" s="1"/>
  <c r="F49" i="7"/>
  <c r="AG160" i="6" a="1"/>
  <c r="O226" i="6"/>
  <c r="O181" i="6"/>
  <c r="M6" i="7"/>
  <c r="W6" i="7"/>
  <c r="AN6" i="7" s="1"/>
  <c r="E49" i="7"/>
  <c r="AF160" i="6" a="1"/>
  <c r="M181" i="6"/>
  <c r="M226" i="6"/>
  <c r="K170" i="5"/>
  <c r="K227" i="5"/>
  <c r="L6" i="7"/>
  <c r="V6" i="7"/>
  <c r="AM6" i="7" s="1"/>
  <c r="D49" i="7"/>
  <c r="AE160" i="6" a="1"/>
  <c r="K181" i="6"/>
  <c r="K226" i="6"/>
  <c r="AG201" i="3"/>
  <c r="AH201" i="3" s="1"/>
  <c r="AG202" i="3"/>
  <c r="AG195" i="3"/>
  <c r="AH195" i="3" s="1"/>
  <c r="AG196" i="3"/>
  <c r="AC201" i="3"/>
  <c r="AD201" i="3" s="1"/>
  <c r="AC202" i="3"/>
  <c r="AC195" i="3"/>
  <c r="AD195" i="3" s="1"/>
  <c r="AC196" i="3"/>
  <c r="AZ162" i="3"/>
  <c r="M175" i="3" s="1"/>
  <c r="AA184" i="3" s="1"/>
  <c r="J175" i="3"/>
  <c r="Z183" i="3" s="1"/>
  <c r="AZ163" i="3"/>
  <c r="T175" i="3" s="1"/>
  <c r="AA191" i="3" s="1"/>
  <c r="Q175" i="3"/>
  <c r="Z190" i="3" s="1"/>
  <c r="AZ164" i="3"/>
  <c r="AH175" i="3" s="1"/>
  <c r="AA203" i="3" s="1"/>
  <c r="AE175" i="3"/>
  <c r="Z202" i="3" s="1"/>
  <c r="AZ165" i="3"/>
  <c r="AA175" i="3" s="1"/>
  <c r="AA197" i="3" s="1"/>
  <c r="X175" i="3"/>
  <c r="Z196" i="3" s="1"/>
  <c r="BA162" i="3"/>
  <c r="L175" i="3" s="1"/>
  <c r="K175" i="3"/>
  <c r="BA163" i="3"/>
  <c r="S175" i="3" s="1"/>
  <c r="R175" i="3"/>
  <c r="BA164" i="3"/>
  <c r="AG175" i="3" s="1"/>
  <c r="AF175" i="3"/>
  <c r="BA165" i="3"/>
  <c r="Z175" i="3" s="1"/>
  <c r="Y175" i="3"/>
  <c r="U201" i="3"/>
  <c r="V201" i="3" s="1"/>
  <c r="U202" i="3"/>
  <c r="U195" i="3"/>
  <c r="V195" i="3" s="1"/>
  <c r="U196" i="3"/>
  <c r="Q201" i="3"/>
  <c r="R201" i="3" s="1"/>
  <c r="Q202" i="3"/>
  <c r="Q195" i="3"/>
  <c r="R195" i="3" s="1"/>
  <c r="Q196" i="3"/>
  <c r="M201" i="3"/>
  <c r="N201" i="3" s="1"/>
  <c r="M202" i="3"/>
  <c r="M195" i="3"/>
  <c r="N195" i="3" s="1"/>
  <c r="M196" i="3"/>
  <c r="I201" i="3"/>
  <c r="J201" i="3" s="1"/>
  <c r="I202" i="3"/>
  <c r="I195" i="3"/>
  <c r="J195" i="3" s="1"/>
  <c r="I196" i="3"/>
  <c r="N25" i="5"/>
  <c r="N33" i="5" s="1"/>
  <c r="N67" i="5" s="1" a="1"/>
  <c r="N36" i="6"/>
  <c r="N70" i="6" s="1" a="1"/>
  <c r="M25" i="5"/>
  <c r="M33" i="5" s="1"/>
  <c r="M67" i="5" s="1" a="1"/>
  <c r="M36" i="6"/>
  <c r="M70" i="6" s="1" a="1"/>
  <c r="L36" i="6"/>
  <c r="L70" i="6" s="1" a="1"/>
  <c r="L25" i="5"/>
  <c r="L33" i="5" s="1"/>
  <c r="L67" i="5" s="1" a="1"/>
  <c r="AG189" i="3"/>
  <c r="AH189" i="3" s="1"/>
  <c r="AG190" i="3"/>
  <c r="AC182" i="3"/>
  <c r="AD182" i="3" s="1"/>
  <c r="AC183" i="3"/>
  <c r="AC189" i="3"/>
  <c r="AD189" i="3" s="1"/>
  <c r="AC190" i="3"/>
  <c r="U182" i="3"/>
  <c r="V182" i="3" s="1"/>
  <c r="U183" i="3"/>
  <c r="U189" i="3"/>
  <c r="V189" i="3" s="1"/>
  <c r="U190" i="3"/>
  <c r="Q182" i="3"/>
  <c r="R182" i="3" s="1"/>
  <c r="Q183" i="3"/>
  <c r="Q189" i="3"/>
  <c r="R189" i="3" s="1"/>
  <c r="Q190" i="3"/>
  <c r="M182" i="3"/>
  <c r="N182" i="3" s="1"/>
  <c r="M183" i="3"/>
  <c r="M189" i="3"/>
  <c r="N189" i="3" s="1"/>
  <c r="M190" i="3"/>
  <c r="I182" i="3"/>
  <c r="J182" i="3" s="1"/>
  <c r="I183" i="3"/>
  <c r="I189" i="3"/>
  <c r="J189" i="3" s="1"/>
  <c r="I190" i="3"/>
  <c r="AZ166" i="3"/>
  <c r="AZ167" i="3"/>
  <c r="O103" i="5"/>
  <c r="O98" i="5"/>
  <c r="O104" i="5" s="1"/>
  <c r="O127" i="5" s="1"/>
  <c r="M103" i="5"/>
  <c r="M98" i="5"/>
  <c r="M104" i="5" s="1"/>
  <c r="M127" i="5" s="1"/>
  <c r="Q120" i="6" l="1"/>
  <c r="Q115" i="6"/>
  <c r="Q121" i="6" s="1"/>
  <c r="Q131" i="6" s="1"/>
  <c r="O92" i="6"/>
  <c r="F31" i="8" s="1"/>
  <c r="O87" i="6"/>
  <c r="O93" i="6" s="1"/>
  <c r="L92" i="6"/>
  <c r="C31" i="8" s="1"/>
  <c r="L87" i="6"/>
  <c r="L93" i="6" s="1"/>
  <c r="I4" i="8"/>
  <c r="I12" i="8"/>
  <c r="AK138" i="6" a="1"/>
  <c r="J6" i="7" s="1"/>
  <c r="W159" i="6"/>
  <c r="R44" i="6"/>
  <c r="R50" i="6" s="1"/>
  <c r="I7" i="8" s="1"/>
  <c r="R45" i="6"/>
  <c r="R51" i="6" s="1"/>
  <c r="R48" i="6"/>
  <c r="I5" i="8" s="1"/>
  <c r="R41" i="5"/>
  <c r="R47" i="5" s="1"/>
  <c r="Q7" i="8" s="1"/>
  <c r="R42" i="5"/>
  <c r="R48" i="5" s="1"/>
  <c r="R45" i="5"/>
  <c r="Q5" i="8" s="1"/>
  <c r="R58" i="6"/>
  <c r="R64" i="6" s="1"/>
  <c r="I15" i="8" s="1"/>
  <c r="R59" i="6"/>
  <c r="R65" i="6" s="1"/>
  <c r="R62" i="6"/>
  <c r="I13" i="8" s="1"/>
  <c r="R55" i="5"/>
  <c r="R61" i="5" s="1"/>
  <c r="Q15" i="8" s="1"/>
  <c r="R56" i="5"/>
  <c r="R62" i="5" s="1"/>
  <c r="R59" i="5"/>
  <c r="Q13" i="8" s="1"/>
  <c r="R72" i="6"/>
  <c r="R76" i="6"/>
  <c r="I21" i="8" s="1"/>
  <c r="R69" i="5"/>
  <c r="R75" i="5" s="1"/>
  <c r="Q23" i="8" s="1"/>
  <c r="R70" i="5"/>
  <c r="R76" i="5" s="1"/>
  <c r="R73" i="5"/>
  <c r="Q21" i="8" s="1"/>
  <c r="R86" i="6"/>
  <c r="R92" i="6" s="1"/>
  <c r="I31" i="8" s="1"/>
  <c r="R87" i="6"/>
  <c r="R93" i="6" s="1"/>
  <c r="R90" i="6"/>
  <c r="I29" i="8" s="1"/>
  <c r="R83" i="5"/>
  <c r="R89" i="5" s="1"/>
  <c r="Q31" i="8" s="1"/>
  <c r="R87" i="5"/>
  <c r="Q29" i="8" s="1"/>
  <c r="R84" i="5"/>
  <c r="R90" i="5" s="1"/>
  <c r="R100" i="6"/>
  <c r="R106" i="6" s="1"/>
  <c r="R101" i="6"/>
  <c r="R107" i="6" s="1"/>
  <c r="R130" i="6" s="1"/>
  <c r="R104" i="6"/>
  <c r="R97" i="5"/>
  <c r="R103" i="5" s="1"/>
  <c r="R98" i="5"/>
  <c r="R104" i="5" s="1"/>
  <c r="R127" i="5" s="1"/>
  <c r="R101" i="5"/>
  <c r="R114" i="6"/>
  <c r="R120" i="6" s="1"/>
  <c r="R115" i="6"/>
  <c r="R121" i="6" s="1"/>
  <c r="R131" i="6" s="1"/>
  <c r="R118" i="6"/>
  <c r="R111" i="5"/>
  <c r="R117" i="5" s="1"/>
  <c r="R112" i="5"/>
  <c r="R118" i="5" s="1"/>
  <c r="R128" i="5" s="1"/>
  <c r="R115" i="5"/>
  <c r="Q6" i="7"/>
  <c r="AA6" i="7"/>
  <c r="AR6" i="7" s="1"/>
  <c r="I49" i="7"/>
  <c r="U181" i="6"/>
  <c r="AJ160" i="6" a="1"/>
  <c r="U226" i="6"/>
  <c r="Q53" i="6"/>
  <c r="H9" i="8" s="1"/>
  <c r="Q54" i="6"/>
  <c r="H10" i="8" s="1"/>
  <c r="Q126" i="6"/>
  <c r="H8" i="8"/>
  <c r="Q50" i="5"/>
  <c r="P9" i="8" s="1"/>
  <c r="Q51" i="5"/>
  <c r="P10" i="8" s="1"/>
  <c r="Q123" i="5"/>
  <c r="P8" i="8"/>
  <c r="Q67" i="6"/>
  <c r="H17" i="8" s="1"/>
  <c r="Q68" i="6"/>
  <c r="H18" i="8" s="1"/>
  <c r="Q127" i="6"/>
  <c r="H16" i="8"/>
  <c r="Q64" i="5"/>
  <c r="P17" i="8" s="1"/>
  <c r="Q65" i="5"/>
  <c r="P18" i="8" s="1"/>
  <c r="Q124" i="5"/>
  <c r="P16" i="8"/>
  <c r="Q81" i="6"/>
  <c r="H25" i="8" s="1"/>
  <c r="Q82" i="6"/>
  <c r="H26" i="8" s="1"/>
  <c r="Q128" i="6"/>
  <c r="H24" i="8"/>
  <c r="Q78" i="5"/>
  <c r="P25" i="8" s="1"/>
  <c r="Q79" i="5"/>
  <c r="P26" i="8" s="1"/>
  <c r="Q125" i="5"/>
  <c r="P24" i="8"/>
  <c r="Q92" i="5"/>
  <c r="P33" i="8" s="1"/>
  <c r="Q93" i="5"/>
  <c r="P34" i="8" s="1"/>
  <c r="Q126" i="5"/>
  <c r="P32" i="8"/>
  <c r="AH6" i="7"/>
  <c r="AY6" i="7" s="1"/>
  <c r="P49" i="7"/>
  <c r="Z49" i="7"/>
  <c r="H73" i="7"/>
  <c r="Z73" i="7" s="1"/>
  <c r="AI182" i="6" a="1"/>
  <c r="S203" i="6"/>
  <c r="AI204" i="6" s="1" a="1"/>
  <c r="AI226" i="6" a="1"/>
  <c r="AI236" i="6" s="1"/>
  <c r="AI246" i="6" s="1"/>
  <c r="AI256" i="6" s="1"/>
  <c r="AI268" i="6" s="1"/>
  <c r="AI290" i="6" s="1"/>
  <c r="AI312" i="6" s="1"/>
  <c r="AI334" i="6" s="1"/>
  <c r="S268" i="6"/>
  <c r="R247" i="6" a="1"/>
  <c r="R313" i="6" a="1"/>
  <c r="R182" i="6" a="1"/>
  <c r="R159" i="5" a="1"/>
  <c r="R205" i="5" a="1"/>
  <c r="R335" i="6" a="1"/>
  <c r="R204" i="6" a="1"/>
  <c r="R257" i="6" a="1"/>
  <c r="R171" i="5" a="1"/>
  <c r="R215" i="5" a="1"/>
  <c r="AG49" i="7"/>
  <c r="O73" i="7"/>
  <c r="AG73" i="7" s="1"/>
  <c r="O92" i="5"/>
  <c r="N33" i="8" s="1"/>
  <c r="O93" i="5"/>
  <c r="N34" i="8" s="1"/>
  <c r="O126" i="5"/>
  <c r="N32" i="8"/>
  <c r="O95" i="6"/>
  <c r="F33" i="8" s="1"/>
  <c r="O96" i="6"/>
  <c r="F34" i="8" s="1"/>
  <c r="O129" i="6"/>
  <c r="F32" i="8"/>
  <c r="N92" i="5"/>
  <c r="M33" i="8" s="1"/>
  <c r="N93" i="5"/>
  <c r="M34" i="8" s="1"/>
  <c r="N126" i="5"/>
  <c r="M32" i="8"/>
  <c r="N95" i="6"/>
  <c r="E33" i="8" s="1"/>
  <c r="N96" i="6"/>
  <c r="E34" i="8" s="1"/>
  <c r="N129" i="6"/>
  <c r="E32" i="8"/>
  <c r="M92" i="5"/>
  <c r="L33" i="8" s="1"/>
  <c r="M93" i="5"/>
  <c r="L34" i="8" s="1"/>
  <c r="M126" i="5"/>
  <c r="L32" i="8"/>
  <c r="L92" i="5"/>
  <c r="K33" i="8" s="1"/>
  <c r="L93" i="5"/>
  <c r="K34" i="8" s="1"/>
  <c r="L126" i="5"/>
  <c r="K32" i="8"/>
  <c r="O78" i="5"/>
  <c r="N25" i="8" s="1"/>
  <c r="O79" i="5"/>
  <c r="N26" i="8" s="1"/>
  <c r="O125" i="5"/>
  <c r="N24" i="8"/>
  <c r="O81" i="6"/>
  <c r="F25" i="8" s="1"/>
  <c r="O82" i="6"/>
  <c r="F26" i="8" s="1"/>
  <c r="O128" i="6"/>
  <c r="F24" i="8"/>
  <c r="P55" i="5"/>
  <c r="P61" i="5" s="1"/>
  <c r="O15" i="8" s="1"/>
  <c r="P56" i="5"/>
  <c r="P62" i="5" s="1"/>
  <c r="P59" i="5"/>
  <c r="O13" i="8" s="1"/>
  <c r="P58" i="6"/>
  <c r="P62" i="6"/>
  <c r="G13" i="8" s="1"/>
  <c r="O55" i="5"/>
  <c r="O59" i="5"/>
  <c r="N13" i="8" s="1"/>
  <c r="O58" i="6"/>
  <c r="O62" i="6"/>
  <c r="F13" i="8" s="1"/>
  <c r="N55" i="5"/>
  <c r="N61" i="5" s="1"/>
  <c r="M15" i="8" s="1"/>
  <c r="N56" i="5"/>
  <c r="N62" i="5" s="1"/>
  <c r="N59" i="5"/>
  <c r="M13" i="8" s="1"/>
  <c r="N58" i="6"/>
  <c r="N64" i="6" s="1"/>
  <c r="E15" i="8" s="1"/>
  <c r="N59" i="6"/>
  <c r="N65" i="6" s="1"/>
  <c r="N62" i="6"/>
  <c r="E13" i="8" s="1"/>
  <c r="M55" i="5"/>
  <c r="M61" i="5" s="1"/>
  <c r="L15" i="8" s="1"/>
  <c r="M56" i="5"/>
  <c r="M62" i="5" s="1"/>
  <c r="M59" i="5"/>
  <c r="L13" i="8" s="1"/>
  <c r="M58" i="6"/>
  <c r="M62" i="6"/>
  <c r="D13" i="8" s="1"/>
  <c r="L58" i="6"/>
  <c r="L64" i="6" s="1"/>
  <c r="C15" i="8" s="1"/>
  <c r="L59" i="6"/>
  <c r="L65" i="6" s="1"/>
  <c r="L62" i="6"/>
  <c r="C13" i="8" s="1"/>
  <c r="L55" i="5"/>
  <c r="L61" i="5" s="1"/>
  <c r="K15" i="8" s="1"/>
  <c r="L56" i="5"/>
  <c r="L62" i="5" s="1"/>
  <c r="L59" i="5"/>
  <c r="K13" i="8" s="1"/>
  <c r="P41" i="5"/>
  <c r="P47" i="5" s="1"/>
  <c r="O7" i="8" s="1"/>
  <c r="P42" i="5"/>
  <c r="P48" i="5" s="1"/>
  <c r="P45" i="5"/>
  <c r="O5" i="8" s="1"/>
  <c r="P44" i="6"/>
  <c r="P50" i="6" s="1"/>
  <c r="G7" i="8" s="1"/>
  <c r="P45" i="6"/>
  <c r="P51" i="6" s="1"/>
  <c r="P48" i="6"/>
  <c r="G5" i="8" s="1"/>
  <c r="O41" i="5"/>
  <c r="O45" i="5"/>
  <c r="N5" i="8" s="1"/>
  <c r="O44" i="6"/>
  <c r="O50" i="6" s="1"/>
  <c r="F7" i="8" s="1"/>
  <c r="O45" i="6"/>
  <c r="O51" i="6" s="1"/>
  <c r="O48" i="6"/>
  <c r="F5" i="8" s="1"/>
  <c r="N41" i="5"/>
  <c r="N47" i="5" s="1"/>
  <c r="M7" i="8" s="1"/>
  <c r="N42" i="5"/>
  <c r="N48" i="5" s="1"/>
  <c r="N45" i="5"/>
  <c r="M5" i="8" s="1"/>
  <c r="N44" i="6"/>
  <c r="N50" i="6" s="1"/>
  <c r="E7" i="8" s="1"/>
  <c r="N45" i="6"/>
  <c r="N51" i="6" s="1"/>
  <c r="N48" i="6"/>
  <c r="E5" i="8" s="1"/>
  <c r="M41" i="5"/>
  <c r="M47" i="5" s="1"/>
  <c r="L7" i="8" s="1"/>
  <c r="M42" i="5"/>
  <c r="M48" i="5" s="1"/>
  <c r="M45" i="5"/>
  <c r="L5" i="8" s="1"/>
  <c r="M44" i="6"/>
  <c r="M50" i="6" s="1"/>
  <c r="D7" i="8" s="1"/>
  <c r="M45" i="6"/>
  <c r="M51" i="6" s="1"/>
  <c r="M48" i="6"/>
  <c r="D5" i="8" s="1"/>
  <c r="L44" i="6"/>
  <c r="L50" i="6" s="1"/>
  <c r="C7" i="8" s="1"/>
  <c r="L45" i="6"/>
  <c r="L51" i="6" s="1"/>
  <c r="L48" i="6"/>
  <c r="C5" i="8" s="1"/>
  <c r="L41" i="5"/>
  <c r="L47" i="5" s="1"/>
  <c r="K7" i="8" s="1"/>
  <c r="L42" i="5"/>
  <c r="L48" i="5" s="1"/>
  <c r="L45" i="5"/>
  <c r="K5" i="8" s="1"/>
  <c r="AF6" i="7"/>
  <c r="AW6" i="7" s="1"/>
  <c r="N49" i="7"/>
  <c r="X49" i="7"/>
  <c r="F73" i="7"/>
  <c r="X73" i="7" s="1"/>
  <c r="AG226" i="6" a="1"/>
  <c r="AG236" i="6" s="1"/>
  <c r="AG246" i="6" s="1"/>
  <c r="AG256" i="6" s="1"/>
  <c r="AG268" i="6" s="1"/>
  <c r="AG290" i="6" s="1"/>
  <c r="AG312" i="6" s="1"/>
  <c r="AG334" i="6" s="1"/>
  <c r="O268" i="6"/>
  <c r="O203" i="6"/>
  <c r="AG204" i="6" s="1" a="1"/>
  <c r="AG182" i="6" a="1"/>
  <c r="AE6" i="7"/>
  <c r="AV6" i="7" s="1"/>
  <c r="M49" i="7"/>
  <c r="W49" i="7"/>
  <c r="E73" i="7"/>
  <c r="W73" i="7" s="1"/>
  <c r="M203" i="6"/>
  <c r="AF204" i="6" s="1" a="1"/>
  <c r="AF182" i="6" a="1"/>
  <c r="AF226" i="6" a="1"/>
  <c r="AF236" i="6" s="1"/>
  <c r="AF246" i="6" s="1"/>
  <c r="AF256" i="6" s="1"/>
  <c r="AF268" i="6" s="1"/>
  <c r="AF290" i="6" s="1"/>
  <c r="AF312" i="6" s="1"/>
  <c r="AF334" i="6" s="1"/>
  <c r="M268" i="6"/>
  <c r="AD6" i="7"/>
  <c r="AU6" i="7" s="1"/>
  <c r="L49" i="7"/>
  <c r="V49" i="7"/>
  <c r="D73" i="7"/>
  <c r="V73" i="7" s="1"/>
  <c r="K357" i="6"/>
  <c r="K203" i="6"/>
  <c r="AE204" i="6" s="1" a="1"/>
  <c r="AE182" i="6" a="1"/>
  <c r="K268" i="6"/>
  <c r="AE226" i="6" a="1"/>
  <c r="AE236" i="6" s="1"/>
  <c r="AE246" i="6" s="1"/>
  <c r="AE256" i="6" s="1"/>
  <c r="AE268" i="6" s="1"/>
  <c r="AE290" i="6" s="1"/>
  <c r="AE312" i="6" s="1"/>
  <c r="AE334" i="6" s="1"/>
  <c r="Y182" i="3"/>
  <c r="Z182" i="3" s="1"/>
  <c r="Y183" i="3"/>
  <c r="Y189" i="3"/>
  <c r="Z189" i="3" s="1"/>
  <c r="Y190" i="3"/>
  <c r="Y201" i="3"/>
  <c r="Z201" i="3" s="1"/>
  <c r="Y202" i="3"/>
  <c r="Y195" i="3"/>
  <c r="Z195" i="3" s="1"/>
  <c r="Y196" i="3"/>
  <c r="N69" i="5"/>
  <c r="N75" i="5" s="1"/>
  <c r="M23" i="8" s="1"/>
  <c r="N70" i="5"/>
  <c r="N76" i="5" s="1"/>
  <c r="N73" i="5"/>
  <c r="M21" i="8" s="1"/>
  <c r="N72" i="6"/>
  <c r="N78" i="6" s="1"/>
  <c r="E23" i="8" s="1"/>
  <c r="N73" i="6"/>
  <c r="N79" i="6" s="1"/>
  <c r="N76" i="6"/>
  <c r="E21" i="8" s="1"/>
  <c r="M69" i="5"/>
  <c r="M73" i="5"/>
  <c r="L21" i="8" s="1"/>
  <c r="M72" i="6"/>
  <c r="M78" i="6" s="1"/>
  <c r="D23" i="8" s="1"/>
  <c r="M73" i="6"/>
  <c r="M79" i="6" s="1"/>
  <c r="M76" i="6"/>
  <c r="D21" i="8" s="1"/>
  <c r="L72" i="6"/>
  <c r="L78" i="6" s="1"/>
  <c r="C23" i="8" s="1"/>
  <c r="L73" i="6"/>
  <c r="L79" i="6" s="1"/>
  <c r="L76" i="6"/>
  <c r="C21" i="8" s="1"/>
  <c r="L69" i="5"/>
  <c r="L75" i="5" s="1"/>
  <c r="K23" i="8" s="1"/>
  <c r="L70" i="5"/>
  <c r="L76" i="5" s="1"/>
  <c r="L73" i="5"/>
  <c r="K21" i="8" s="1"/>
  <c r="Q92" i="6"/>
  <c r="H31" i="8" s="1"/>
  <c r="Q87" i="6"/>
  <c r="Q93" i="6" s="1"/>
  <c r="M92" i="6"/>
  <c r="D31" i="8" s="1"/>
  <c r="M87" i="6"/>
  <c r="M93" i="6" s="1"/>
  <c r="C32" i="8" l="1"/>
  <c r="L95" i="6"/>
  <c r="C33" i="8" s="1"/>
  <c r="L96" i="6"/>
  <c r="C34" i="8" s="1"/>
  <c r="L129" i="6"/>
  <c r="P64" i="6"/>
  <c r="G15" i="8" s="1"/>
  <c r="P59" i="6"/>
  <c r="P65" i="6" s="1"/>
  <c r="O47" i="5"/>
  <c r="N7" i="8" s="1"/>
  <c r="O42" i="5"/>
  <c r="O48" i="5" s="1"/>
  <c r="O64" i="6"/>
  <c r="F15" i="8" s="1"/>
  <c r="O59" i="6"/>
  <c r="O65" i="6" s="1"/>
  <c r="M64" i="6"/>
  <c r="D15" i="8" s="1"/>
  <c r="M59" i="6"/>
  <c r="M65" i="6" s="1"/>
  <c r="O61" i="5"/>
  <c r="N15" i="8" s="1"/>
  <c r="O56" i="5"/>
  <c r="O62" i="5" s="1"/>
  <c r="R6" i="7"/>
  <c r="AB6" i="7"/>
  <c r="AS6" i="7" s="1"/>
  <c r="J49" i="7"/>
  <c r="AK160" i="6" a="1"/>
  <c r="W181" i="6"/>
  <c r="W226" i="6"/>
  <c r="R53" i="6"/>
  <c r="I9" i="8" s="1"/>
  <c r="R54" i="6"/>
  <c r="I10" i="8" s="1"/>
  <c r="R126" i="6"/>
  <c r="I8" i="8"/>
  <c r="R50" i="5"/>
  <c r="Q9" i="8" s="1"/>
  <c r="R51" i="5"/>
  <c r="Q10" i="8" s="1"/>
  <c r="R123" i="5"/>
  <c r="Q8" i="8"/>
  <c r="R67" i="6"/>
  <c r="I17" i="8" s="1"/>
  <c r="R68" i="6"/>
  <c r="I18" i="8" s="1"/>
  <c r="R127" i="6"/>
  <c r="I16" i="8"/>
  <c r="R64" i="5"/>
  <c r="Q17" i="8" s="1"/>
  <c r="R65" i="5"/>
  <c r="Q18" i="8" s="1"/>
  <c r="R124" i="5"/>
  <c r="Q16" i="8"/>
  <c r="R78" i="5"/>
  <c r="Q25" i="8" s="1"/>
  <c r="R79" i="5"/>
  <c r="Q26" i="8" s="1"/>
  <c r="R125" i="5"/>
  <c r="Q24" i="8"/>
  <c r="R95" i="6"/>
  <c r="I33" i="8" s="1"/>
  <c r="R96" i="6"/>
  <c r="I34" i="8" s="1"/>
  <c r="R129" i="6"/>
  <c r="I32" i="8"/>
  <c r="R92" i="5"/>
  <c r="Q33" i="8" s="1"/>
  <c r="R93" i="5"/>
  <c r="Q34" i="8" s="1"/>
  <c r="R126" i="5"/>
  <c r="Q32" i="8"/>
  <c r="AI6" i="7"/>
  <c r="AZ6" i="7" s="1"/>
  <c r="Q49" i="7"/>
  <c r="AA49" i="7"/>
  <c r="I73" i="7"/>
  <c r="AA73" i="7" s="1"/>
  <c r="AJ182" i="6" a="1"/>
  <c r="U203" i="6"/>
  <c r="AJ204" i="6" s="1" a="1"/>
  <c r="U268" i="6"/>
  <c r="AJ226" i="6" a="1"/>
  <c r="AJ236" i="6" s="1"/>
  <c r="AJ246" i="6" s="1"/>
  <c r="AJ256" i="6" s="1"/>
  <c r="AJ268" i="6" s="1"/>
  <c r="AJ290" i="6" s="1"/>
  <c r="AJ312" i="6" s="1"/>
  <c r="AJ334" i="6" s="1"/>
  <c r="T138" i="6" a="1"/>
  <c r="T227" i="6" a="1"/>
  <c r="T269" i="6" a="1"/>
  <c r="T135" i="5" a="1"/>
  <c r="T185" i="5" a="1"/>
  <c r="T291" i="6" a="1"/>
  <c r="T237" i="6" a="1"/>
  <c r="T160" i="6" a="1"/>
  <c r="T147" i="5" a="1"/>
  <c r="T195" i="5" a="1"/>
  <c r="T313" i="6" a="1"/>
  <c r="T247" i="6" a="1"/>
  <c r="T182" i="6" a="1"/>
  <c r="T159" i="5" a="1"/>
  <c r="T205" i="5" a="1"/>
  <c r="T171" i="5" a="1"/>
  <c r="T215" i="5" a="1"/>
  <c r="AH49" i="7"/>
  <c r="P73" i="7"/>
  <c r="AH73" i="7" s="1"/>
  <c r="P171" i="5" a="1"/>
  <c r="P215" i="5" a="1"/>
  <c r="P257" i="6" a="1"/>
  <c r="P204" i="6" a="1"/>
  <c r="P335" i="6" a="1"/>
  <c r="N171" i="5" a="1"/>
  <c r="N215" i="5" a="1"/>
  <c r="N204" i="6" a="1"/>
  <c r="N257" i="6" a="1"/>
  <c r="N335" i="6" a="1"/>
  <c r="L171" i="5" a="1"/>
  <c r="L215" i="5" a="1"/>
  <c r="J391" i="6" a="1"/>
  <c r="J335" i="6" a="1"/>
  <c r="J204" i="6" a="1"/>
  <c r="J257" i="6" a="1"/>
  <c r="J171" i="5" a="1"/>
  <c r="J215" i="5" a="1"/>
  <c r="J261" i="5" a="1"/>
  <c r="P159" i="5" a="1"/>
  <c r="P205" i="5" a="1"/>
  <c r="P313" i="6" a="1"/>
  <c r="P182" i="6" a="1"/>
  <c r="P247" i="6" a="1"/>
  <c r="P64" i="5"/>
  <c r="O17" i="8" s="1"/>
  <c r="P65" i="5"/>
  <c r="O18" i="8" s="1"/>
  <c r="P124" i="5"/>
  <c r="O16" i="8"/>
  <c r="P67" i="6"/>
  <c r="G17" i="8" s="1"/>
  <c r="P68" i="6"/>
  <c r="G18" i="8" s="1"/>
  <c r="P127" i="6"/>
  <c r="G16" i="8"/>
  <c r="N64" i="5"/>
  <c r="M17" i="8" s="1"/>
  <c r="N65" i="5"/>
  <c r="M18" i="8" s="1"/>
  <c r="N124" i="5"/>
  <c r="M16" i="8"/>
  <c r="N67" i="6"/>
  <c r="E17" i="8" s="1"/>
  <c r="N68" i="6"/>
  <c r="E18" i="8" s="1"/>
  <c r="N127" i="6"/>
  <c r="E16" i="8"/>
  <c r="M64" i="5"/>
  <c r="L17" i="8" s="1"/>
  <c r="M65" i="5"/>
  <c r="L18" i="8" s="1"/>
  <c r="M124" i="5"/>
  <c r="L16" i="8"/>
  <c r="L67" i="6"/>
  <c r="C17" i="8" s="1"/>
  <c r="L68" i="6"/>
  <c r="C18" i="8" s="1"/>
  <c r="L127" i="6"/>
  <c r="C16" i="8"/>
  <c r="L64" i="5"/>
  <c r="K17" i="8" s="1"/>
  <c r="L65" i="5"/>
  <c r="K18" i="8" s="1"/>
  <c r="L124" i="5"/>
  <c r="K16" i="8"/>
  <c r="P50" i="5"/>
  <c r="O9" i="8" s="1"/>
  <c r="P51" i="5"/>
  <c r="O10" i="8" s="1"/>
  <c r="P123" i="5"/>
  <c r="O8" i="8"/>
  <c r="P53" i="6"/>
  <c r="G9" i="8" s="1"/>
  <c r="P54" i="6"/>
  <c r="G10" i="8" s="1"/>
  <c r="P126" i="6"/>
  <c r="G8" i="8"/>
  <c r="O53" i="6"/>
  <c r="F9" i="8" s="1"/>
  <c r="O54" i="6"/>
  <c r="F10" i="8" s="1"/>
  <c r="O126" i="6"/>
  <c r="F8" i="8"/>
  <c r="N50" i="5"/>
  <c r="M9" i="8" s="1"/>
  <c r="N51" i="5"/>
  <c r="M10" i="8" s="1"/>
  <c r="N123" i="5"/>
  <c r="M8" i="8"/>
  <c r="N53" i="6"/>
  <c r="E9" i="8" s="1"/>
  <c r="N54" i="6"/>
  <c r="E10" i="8" s="1"/>
  <c r="N126" i="6"/>
  <c r="E8" i="8"/>
  <c r="M50" i="5"/>
  <c r="L9" i="8" s="1"/>
  <c r="M51" i="5"/>
  <c r="L10" i="8" s="1"/>
  <c r="M123" i="5"/>
  <c r="L8" i="8"/>
  <c r="M53" i="6"/>
  <c r="D9" i="8" s="1"/>
  <c r="M54" i="6"/>
  <c r="D10" i="8" s="1"/>
  <c r="M126" i="6"/>
  <c r="D8" i="8"/>
  <c r="L53" i="6"/>
  <c r="C9" i="8" s="1"/>
  <c r="L54" i="6"/>
  <c r="C10" i="8" s="1"/>
  <c r="L126" i="6"/>
  <c r="C8" i="8"/>
  <c r="L50" i="5"/>
  <c r="K9" i="8" s="1"/>
  <c r="L51" i="5"/>
  <c r="K10" i="8" s="1"/>
  <c r="L123" i="5"/>
  <c r="K8" i="8"/>
  <c r="AF49" i="7"/>
  <c r="N73" i="7"/>
  <c r="AF73" i="7" s="1"/>
  <c r="AE49" i="7"/>
  <c r="M73" i="7"/>
  <c r="AE73" i="7" s="1"/>
  <c r="AD49" i="7"/>
  <c r="L73" i="7"/>
  <c r="AD73" i="7" s="1"/>
  <c r="N78" i="5"/>
  <c r="M25" i="8" s="1"/>
  <c r="N79" i="5"/>
  <c r="M26" i="8" s="1"/>
  <c r="N125" i="5"/>
  <c r="M24" i="8"/>
  <c r="N81" i="6"/>
  <c r="E25" i="8" s="1"/>
  <c r="N82" i="6"/>
  <c r="E26" i="8" s="1"/>
  <c r="N128" i="6"/>
  <c r="E24" i="8"/>
  <c r="M81" i="6"/>
  <c r="D25" i="8" s="1"/>
  <c r="M82" i="6"/>
  <c r="D26" i="8" s="1"/>
  <c r="M128" i="6"/>
  <c r="D24" i="8"/>
  <c r="L81" i="6"/>
  <c r="C25" i="8" s="1"/>
  <c r="L82" i="6"/>
  <c r="C26" i="8" s="1"/>
  <c r="L128" i="6"/>
  <c r="C24" i="8"/>
  <c r="L78" i="5"/>
  <c r="K25" i="8" s="1"/>
  <c r="L79" i="5"/>
  <c r="K26" i="8" s="1"/>
  <c r="L125" i="5"/>
  <c r="K24" i="8"/>
  <c r="H32" i="8"/>
  <c r="Q129" i="6"/>
  <c r="Q96" i="6"/>
  <c r="H34" i="8" s="1"/>
  <c r="Q95" i="6"/>
  <c r="H33" i="8" s="1"/>
  <c r="D32" i="8"/>
  <c r="M129" i="6"/>
  <c r="M96" i="6"/>
  <c r="D34" i="8" s="1"/>
  <c r="M95" i="6"/>
  <c r="D33" i="8" s="1"/>
  <c r="R78" i="6"/>
  <c r="I23" i="8" s="1"/>
  <c r="R73" i="6"/>
  <c r="R79" i="6" s="1"/>
  <c r="M75" i="5"/>
  <c r="L23" i="8" s="1"/>
  <c r="M70" i="5"/>
  <c r="M76" i="5" s="1"/>
  <c r="O50" i="5" l="1"/>
  <c r="N9" i="8" s="1"/>
  <c r="O51" i="5"/>
  <c r="N10" i="8" s="1"/>
  <c r="O123" i="5"/>
  <c r="N8" i="8"/>
  <c r="O67" i="6"/>
  <c r="F17" i="8" s="1"/>
  <c r="O68" i="6"/>
  <c r="F18" i="8" s="1"/>
  <c r="O127" i="6"/>
  <c r="F16" i="8"/>
  <c r="M67" i="6"/>
  <c r="D17" i="8" s="1"/>
  <c r="M68" i="6"/>
  <c r="D18" i="8" s="1"/>
  <c r="M127" i="6"/>
  <c r="D16" i="8"/>
  <c r="O64" i="5"/>
  <c r="N17" i="8" s="1"/>
  <c r="O65" i="5"/>
  <c r="N18" i="8" s="1"/>
  <c r="O124" i="5"/>
  <c r="N16" i="8"/>
  <c r="AJ6" i="7"/>
  <c r="BA6" i="7" s="1"/>
  <c r="R49" i="7"/>
  <c r="AB49" i="7"/>
  <c r="J73" i="7"/>
  <c r="AB73" i="7" s="1"/>
  <c r="AK182" i="6" a="1"/>
  <c r="W203" i="6"/>
  <c r="AK204" i="6" s="1" a="1"/>
  <c r="W268" i="6"/>
  <c r="AK226" i="6" a="1"/>
  <c r="AK236" i="6" s="1"/>
  <c r="AK246" i="6" s="1"/>
  <c r="AK256" i="6" s="1"/>
  <c r="AK268" i="6" s="1"/>
  <c r="AK290" i="6" s="1"/>
  <c r="AK312" i="6" s="1"/>
  <c r="AK334" i="6" s="1"/>
  <c r="V138" i="6" a="1"/>
  <c r="V227" i="6" a="1"/>
  <c r="V269" i="6" a="1"/>
  <c r="V135" i="5" a="1"/>
  <c r="V185" i="5" a="1"/>
  <c r="V291" i="6" a="1"/>
  <c r="V160" i="6" a="1"/>
  <c r="V237" i="6" a="1"/>
  <c r="V147" i="5" a="1"/>
  <c r="V195" i="5" a="1"/>
  <c r="V159" i="5" a="1"/>
  <c r="V205" i="5" a="1"/>
  <c r="V204" i="6" a="1"/>
  <c r="V335" i="6" a="1"/>
  <c r="V257" i="6" a="1"/>
  <c r="V171" i="5" a="1"/>
  <c r="V215" i="5" a="1"/>
  <c r="AI49" i="7"/>
  <c r="Q73" i="7"/>
  <c r="AI73" i="7" s="1"/>
  <c r="R147" i="5" a="1"/>
  <c r="R195" i="5" a="1"/>
  <c r="R291" i="6" a="1"/>
  <c r="R160" i="6" a="1"/>
  <c r="R237" i="6" a="1"/>
  <c r="N147" i="5" a="1"/>
  <c r="N195" i="5" a="1"/>
  <c r="N291" i="6" a="1"/>
  <c r="N160" i="6" a="1"/>
  <c r="N237" i="6" a="1"/>
  <c r="L147" i="5" a="1"/>
  <c r="L195" i="5" a="1"/>
  <c r="L291" i="6" a="1"/>
  <c r="L160" i="6" a="1"/>
  <c r="L237" i="6" a="1"/>
  <c r="J291" i="6" a="1"/>
  <c r="J369" i="6" a="1"/>
  <c r="J237" i="6" a="1"/>
  <c r="J160" i="6" a="1"/>
  <c r="J147" i="5" a="1"/>
  <c r="J195" i="5" a="1"/>
  <c r="J239" i="5" a="1"/>
  <c r="R135" i="5" a="1"/>
  <c r="R185" i="5" a="1"/>
  <c r="R138" i="6" a="1"/>
  <c r="R227" i="6" a="1"/>
  <c r="R269" i="6" a="1"/>
  <c r="P138" i="6" a="1"/>
  <c r="P227" i="6" a="1"/>
  <c r="P269" i="6" a="1"/>
  <c r="N135" i="5" a="1"/>
  <c r="N185" i="5" a="1"/>
  <c r="N138" i="6" a="1"/>
  <c r="N269" i="6" a="1"/>
  <c r="N227" i="6" a="1"/>
  <c r="L135" i="5" a="1"/>
  <c r="L185" i="5" a="1"/>
  <c r="L138" i="6" a="1"/>
  <c r="L227" i="6" a="1"/>
  <c r="L269" i="6" a="1"/>
  <c r="J138" i="6" a="1"/>
  <c r="J269" i="6" a="1"/>
  <c r="J358" i="6" a="1"/>
  <c r="J227" i="6" a="1"/>
  <c r="J135" i="5" a="1"/>
  <c r="J185" i="5" a="1"/>
  <c r="J228" i="5" a="1"/>
  <c r="N159" i="5" a="1"/>
  <c r="N205" i="5" a="1"/>
  <c r="N182" i="6" a="1"/>
  <c r="N247" i="6" a="1"/>
  <c r="N313" i="6" a="1"/>
  <c r="L182" i="6" a="1"/>
  <c r="L313" i="6" a="1"/>
  <c r="L247" i="6" a="1"/>
  <c r="J247" i="6" a="1"/>
  <c r="J182" i="6" a="1"/>
  <c r="J380" i="6" a="1"/>
  <c r="J313" i="6" a="1"/>
  <c r="J159" i="5" a="1"/>
  <c r="J205" i="5" a="1"/>
  <c r="J250" i="5" a="1"/>
  <c r="T257" i="6" a="1"/>
  <c r="T335" i="6" a="1"/>
  <c r="T204" i="6" a="1"/>
  <c r="L335" i="6" a="1"/>
  <c r="L257" i="6" a="1"/>
  <c r="L204" i="6" a="1"/>
  <c r="I24" i="8"/>
  <c r="R128" i="6"/>
  <c r="R82" i="6"/>
  <c r="I26" i="8" s="1"/>
  <c r="R81" i="6"/>
  <c r="I25" i="8" s="1"/>
  <c r="L24" i="8"/>
  <c r="M125" i="5"/>
  <c r="M79" i="5"/>
  <c r="L26" i="8" s="1"/>
  <c r="M78" i="5"/>
  <c r="L25" i="8" s="1"/>
  <c r="P135" i="5" l="1" a="1"/>
  <c r="P185" i="5" a="1"/>
  <c r="P160" i="6" a="1"/>
  <c r="P237" i="6" a="1"/>
  <c r="P291" i="6" a="1"/>
  <c r="P195" i="5" a="1"/>
  <c r="P147" i="5" a="1"/>
  <c r="AJ49" i="7"/>
  <c r="R73" i="7"/>
  <c r="AJ73" i="7" s="1"/>
  <c r="V313" i="6" a="1"/>
  <c r="V182" i="6" a="1"/>
  <c r="V247" i="6" a="1"/>
  <c r="L159" i="5" a="1"/>
  <c r="L205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<sst xmlns="http://schemas.openxmlformats.org/spreadsheetml/2006/main" count="3283" uniqueCount="394">
  <si>
    <t>SUPPLEMENTARY INFORMATION</t>
  </si>
  <si>
    <t>On the environmental competitiveness of Sodium-Ion batteries under a full life cycle perspective – A cell-chemistry specific modelling approach</t>
  </si>
  <si>
    <t>Jens F. Petersa,b*, Manuel Baumannc, Joachim Binderd, Marcel Weilc,e</t>
  </si>
  <si>
    <t>aUniversity of Alcalá (UAH), Department of Economics, Alcalá de Henares, Madrid, Spain</t>
  </si>
  <si>
    <t>bIMDEA Energy, Systems Analysis Unit, Móstoles, Madrid, Spain</t>
  </si>
  <si>
    <t xml:space="preserve">cInstitute for Technology Assessment and System Analysis (ITAS), Karlsruhe Institute of Technology (KIT), Germany. </t>
  </si>
  <si>
    <t xml:space="preserve">dInstitute for Applied Materials (IAM-ESS), Karlsruhe Institute of Technology (KIT), Germany. </t>
  </si>
  <si>
    <t>eHelmholtz Institute Ulm for Electrochemical Energy Storage (HIU), Ulm, Germany</t>
  </si>
  <si>
    <t>This spreadsheet contains all results tables and the underlying calculations for reproducing the Figures and Results presented in the main manuscript</t>
  </si>
  <si>
    <t>All data is published under CC-BY license and free for re-use, as long as the source is properly cited.</t>
  </si>
  <si>
    <t>Na-Ion battery cell, prismatic, Na-NMC(111)-HC (2021)</t>
  </si>
  <si>
    <t>re-calculated with updated LCU (19.07.)</t>
  </si>
  <si>
    <t>Na-Ion battery cell, prismatic, NaMVP-HC (2021)</t>
  </si>
  <si>
    <t>Na-Ion battery cell, prismatic, NaMMO-HC (2021)</t>
  </si>
  <si>
    <t>re-calculated with updated LCI (19.07.)</t>
  </si>
  <si>
    <t>Na-Ion battery cell, prismatic, NaNMMT (2021)</t>
  </si>
  <si>
    <t>LCI unchanged (19.7.)</t>
  </si>
  <si>
    <t xml:space="preserve">Na-Ion battery cell, prismatic, NaPBA-HC (2021) </t>
  </si>
  <si>
    <t>Li-Ion battery cell, prismatic, NMC622-C (2021)</t>
  </si>
  <si>
    <t>Li-Ion battery cell, prismatic, LFP-C (2021)</t>
  </si>
  <si>
    <t>1161.45 g Na-Ion battery cell, prismatic, NMC-HC (2021)</t>
  </si>
  <si>
    <t>1039.4 g Na-Ion battery cell, prismatic, NaMVP-HC (2021)</t>
  </si>
  <si>
    <t>1007.7 g Na-Ion battery cell, prismatic, NaMMO-HC (2021)</t>
  </si>
  <si>
    <t>921.64 kg Na-Ion battery cell, prismatic, NMMT-HC (2021)</t>
  </si>
  <si>
    <t>600.29 kg Li-Ion battery cell, prismatic, NMC622-C (2021)</t>
  </si>
  <si>
    <t>800.13 kg Li-Ion battery cell, prismatic, LFP-C (2021)</t>
  </si>
  <si>
    <t>Impact analysis</t>
  </si>
  <si>
    <t>Name</t>
  </si>
  <si>
    <t>Category</t>
  </si>
  <si>
    <t>Inventory result</t>
  </si>
  <si>
    <t>Unit</t>
  </si>
  <si>
    <t>Impact factor</t>
  </si>
  <si>
    <t>Impact result</t>
  </si>
  <si>
    <t>Acidification</t>
  </si>
  <si>
    <t>molc H+ eq</t>
  </si>
  <si>
    <t>Climate change</t>
  </si>
  <si>
    <t>kg CO2 eq</t>
  </si>
  <si>
    <t>Freshwater ecotoxicity</t>
  </si>
  <si>
    <t>CTUe</t>
  </si>
  <si>
    <t>Freshwater eutrophication</t>
  </si>
  <si>
    <t>kg P eq</t>
  </si>
  <si>
    <t>Human toxicity, cancer effects</t>
  </si>
  <si>
    <t>CTUh</t>
  </si>
  <si>
    <t>Human toxicity, non-cancer effects</t>
  </si>
  <si>
    <t>Ionizing radiation E (interim)</t>
  </si>
  <si>
    <t>Ionizing radiation HH</t>
  </si>
  <si>
    <t>kBq U235 eq</t>
  </si>
  <si>
    <t>Land use</t>
  </si>
  <si>
    <t>kg C deficit</t>
  </si>
  <si>
    <t>Marine eutrophication</t>
  </si>
  <si>
    <t>kg N eq</t>
  </si>
  <si>
    <t>Mineral, fossil &amp; ren resource depletion</t>
  </si>
  <si>
    <t>kg Sb eq</t>
  </si>
  <si>
    <t>Ozone depletion</t>
  </si>
  <si>
    <t>kg CFC-11 eq</t>
  </si>
  <si>
    <t>Particulate matter</t>
  </si>
  <si>
    <t>kg PM2.5 eq</t>
  </si>
  <si>
    <t>Photochemical ozone formation</t>
  </si>
  <si>
    <t>kg NMVOC eq</t>
  </si>
  <si>
    <t>Terrestrial eutrophication</t>
  </si>
  <si>
    <t>molc N eq</t>
  </si>
  <si>
    <t>Water resource depletion</t>
  </si>
  <si>
    <t>m3 water eq</t>
  </si>
  <si>
    <t>energy density</t>
  </si>
  <si>
    <t>Wh/kg</t>
  </si>
  <si>
    <t>capacity (Wh/cell)</t>
  </si>
  <si>
    <t>NaNMC</t>
  </si>
  <si>
    <t>NaMVP</t>
  </si>
  <si>
    <t>NaMMO</t>
  </si>
  <si>
    <t>NaNMMT</t>
  </si>
  <si>
    <t>NaPBA</t>
  </si>
  <si>
    <t>LiNMC</t>
  </si>
  <si>
    <t>LiFP</t>
  </si>
  <si>
    <t>per cell</t>
  </si>
  <si>
    <t>AP</t>
  </si>
  <si>
    <t>GWP</t>
  </si>
  <si>
    <t>FWEcoTox</t>
  </si>
  <si>
    <t>Htox</t>
  </si>
  <si>
    <t>mCTUh</t>
  </si>
  <si>
    <t>FWEP</t>
  </si>
  <si>
    <t>RDP</t>
  </si>
  <si>
    <t>Htox,c</t>
  </si>
  <si>
    <t>ODP</t>
  </si>
  <si>
    <t>Htox,nc</t>
  </si>
  <si>
    <t>PMF</t>
  </si>
  <si>
    <t>MEP</t>
  </si>
  <si>
    <t>ADP</t>
  </si>
  <si>
    <t>per kWh</t>
  </si>
  <si>
    <t>TEP</t>
  </si>
  <si>
    <t>Anode</t>
  </si>
  <si>
    <t>Current coll</t>
  </si>
  <si>
    <t>Act mat</t>
  </si>
  <si>
    <t xml:space="preserve">Binder </t>
  </si>
  <si>
    <t>other</t>
  </si>
  <si>
    <t>cell recycling, dummy</t>
  </si>
  <si>
    <t>Cathode</t>
  </si>
  <si>
    <t>Electrolyte</t>
  </si>
  <si>
    <t>Separator</t>
  </si>
  <si>
    <t>Housing</t>
  </si>
  <si>
    <t>Housing (incl tabs)</t>
  </si>
  <si>
    <t>Electricity</t>
  </si>
  <si>
    <t>Heat</t>
  </si>
  <si>
    <t>Others</t>
  </si>
  <si>
    <t>SIB</t>
  </si>
  <si>
    <t>LIB</t>
  </si>
  <si>
    <t>Na-NMC(111)</t>
  </si>
  <si>
    <t>NMO-aqu</t>
  </si>
  <si>
    <t>NMO</t>
  </si>
  <si>
    <t>NMMT</t>
  </si>
  <si>
    <t>NMC(111)</t>
  </si>
  <si>
    <t>NMC(622)</t>
  </si>
  <si>
    <t>LFP</t>
  </si>
  <si>
    <t>Foil</t>
  </si>
  <si>
    <t>Cathode act mat</t>
  </si>
  <si>
    <t>Co</t>
  </si>
  <si>
    <t>Ni</t>
  </si>
  <si>
    <t>Mn</t>
  </si>
  <si>
    <t>Li</t>
  </si>
  <si>
    <t>Na</t>
  </si>
  <si>
    <t>Fe</t>
  </si>
  <si>
    <t>Other</t>
  </si>
  <si>
    <t>HTTP</t>
  </si>
  <si>
    <t>transport, freight, lorry 16-32 metric ton, EURO5 | transport, freight, lorry 16-32 metric ton, EURO5 | Cutoff, U - RER</t>
  </si>
  <si>
    <t>HTP-c</t>
  </si>
  <si>
    <t>HTP-nc</t>
  </si>
  <si>
    <t>HTP total</t>
  </si>
  <si>
    <t>HTP-total</t>
  </si>
  <si>
    <t>HYDROMETALLURGICAL RECYCLING</t>
  </si>
  <si>
    <t>Na-Ion battery cell, prismatic, NMO-HC, aqueous electrolyte (2021)</t>
  </si>
  <si>
    <t>Recycling of Na-Ion battery cell, prismatic, NMO-HC (2021)</t>
  </si>
  <si>
    <t>Na-Ion battery cell, prismatic, NMMT - NaNiMnMgTiO-HC (2021)</t>
  </si>
  <si>
    <t xml:space="preserve">Li-Ion battery cell, prismatic, NMC111-C (2021) </t>
  </si>
  <si>
    <t>Contribution tree</t>
  </si>
  <si>
    <t>Contribution</t>
  </si>
  <si>
    <t>Process</t>
  </si>
  <si>
    <t>Amount</t>
  </si>
  <si>
    <t>Treatment of Li-Ion battery cell, NMC111-C prismatic, hydrometallurgical treatment - RER</t>
  </si>
  <si>
    <t>market for lime, hydrated, packed | lime, hydrated, packed | Cutoff, U - RER</t>
  </si>
  <si>
    <t>market for sulfuric acid | sulfuric acid | Cutoff, U - RoW</t>
  </si>
  <si>
    <t>market group for waste plastic, mixture | waste plastic, mixture | Cutoff, U - Europe without Switzerland</t>
  </si>
  <si>
    <t>market group for electricity, medium voltage | electricity, medium voltage | Cutoff, U - Europe without Switzerland</t>
  </si>
  <si>
    <t>market for chemical factory, organics | chemical factory, organics | Cutoff, U - GLO</t>
  </si>
  <si>
    <t>market for chemicals, inorganic | chemical, inorganic | Cutoff, U - GLO</t>
  </si>
  <si>
    <t>market for inert waste, for final disposal | inert waste, for final disposal | Cutoff, U - RoW</t>
  </si>
  <si>
    <t>market for wastewater, average | wastewater, average | Cutoff, U - Europe without Switzerland</t>
  </si>
  <si>
    <t>treatment of waste gypsum, sanitary landfill | waste gypsum | Cutoff, U - Europe without Switzerland</t>
  </si>
  <si>
    <t>market for manganese sulfate | manganese sulfate | Cutoff, U - GLO</t>
  </si>
  <si>
    <t>market for aluminium, wrought alloy | aluminium, wrought alloy | Cutoff, U - GLO</t>
  </si>
  <si>
    <t>market for copper, cathode | copper, cathode | Cutoff, U - GLO</t>
  </si>
  <si>
    <t>market for nickel sulfate | nickel sulfate | Cutoff, U - GLO</t>
  </si>
  <si>
    <t>market for lithium hydroxide | lithium hydroxide | Cutoff, U - GLO</t>
  </si>
  <si>
    <t>market for cobalt carbonate | cobalt carbonate | Cutoff, U - GLO</t>
  </si>
  <si>
    <t>Production impacts:</t>
  </si>
  <si>
    <t>Wh/cell</t>
  </si>
  <si>
    <t>Recycling impacts:</t>
  </si>
  <si>
    <t>Net impacts</t>
  </si>
  <si>
    <t>Re-ordered for graph</t>
  </si>
  <si>
    <t>per kg</t>
  </si>
  <si>
    <t>Prod</t>
  </si>
  <si>
    <t>Rec</t>
  </si>
  <si>
    <t>Net</t>
  </si>
  <si>
    <t>ADVANCED HYDROMETALLURGICAL RECYCLING</t>
  </si>
  <si>
    <t>Na-Ion battery cell, prismatic, NaNMC(111)-HC (2021)</t>
  </si>
  <si>
    <t>Recycling of Na-Ion battery cell, prismatic, NaMMO-HC (2021)</t>
  </si>
  <si>
    <t>Na-Ion battery cell, prismatic, NaNMMT - NaNiMnMgTiO-HC (2021)</t>
  </si>
  <si>
    <t>PBD - prussian blue</t>
  </si>
  <si>
    <t>Impact analysis - whole recycling</t>
  </si>
  <si>
    <t xml:space="preserve">from black mass processing </t>
  </si>
  <si>
    <t>mechnical only</t>
  </si>
  <si>
    <t>Impact analysis - hydrometallurgy</t>
  </si>
  <si>
    <t>Recycling break-down</t>
  </si>
  <si>
    <t>Production</t>
  </si>
  <si>
    <t>Hydromet. rec.</t>
  </si>
  <si>
    <t>Mech. recyc.</t>
  </si>
  <si>
    <t>Net full Rec.</t>
  </si>
  <si>
    <t>Net mech. Rec.</t>
  </si>
  <si>
    <t>net</t>
  </si>
  <si>
    <t>net mech</t>
  </si>
  <si>
    <t>Recycling break-down, per kWh</t>
  </si>
  <si>
    <t>Mech. Rec.</t>
  </si>
  <si>
    <t>Hydrom. Rec.</t>
  </si>
  <si>
    <t>Mech</t>
  </si>
  <si>
    <t>Hydro</t>
  </si>
  <si>
    <t>HTP</t>
  </si>
  <si>
    <t>Iodine, in water</t>
  </si>
  <si>
    <t>Resource / in water</t>
  </si>
  <si>
    <t>kg</t>
  </si>
  <si>
    <t>kg Sb eq/kg</t>
  </si>
  <si>
    <t>Iron, in ground</t>
  </si>
  <si>
    <t>Resource / in ground</t>
  </si>
  <si>
    <t>Lanthanum, in ground</t>
  </si>
  <si>
    <t>Lead, in ground</t>
  </si>
  <si>
    <t>Lithium, in ground</t>
  </si>
  <si>
    <t>Magnesium, in ground</t>
  </si>
  <si>
    <t>Manganese, in ground</t>
  </si>
  <si>
    <t>Mercury, in ground</t>
  </si>
  <si>
    <t>Molybdenum, in ground</t>
  </si>
  <si>
    <t>Neodymium, in ground</t>
  </si>
  <si>
    <t>Nickel, in ground</t>
  </si>
  <si>
    <t>Oil, crude</t>
  </si>
  <si>
    <t>Palladium, in ground</t>
  </si>
  <si>
    <t>Peat</t>
  </si>
  <si>
    <t>Resource / biotic</t>
  </si>
  <si>
    <t>Perlite</t>
  </si>
  <si>
    <t>Phosphorus, in ground</t>
  </si>
  <si>
    <t>Platinum, in ground</t>
  </si>
  <si>
    <t>Potassium, in ground</t>
  </si>
  <si>
    <t>Praseodymium, in ground</t>
  </si>
  <si>
    <t>Rhenium, in ground</t>
  </si>
  <si>
    <t>Selenium, in ground</t>
  </si>
  <si>
    <t>Silver, in ground</t>
  </si>
  <si>
    <t>Sodium chloride</t>
  </si>
  <si>
    <t>Sodium sulphate, various forms</t>
  </si>
  <si>
    <t>Strontium, in ground</t>
  </si>
  <si>
    <t>Sulfur, in ground</t>
  </si>
  <si>
    <t>Talc</t>
  </si>
  <si>
    <t>Tantalum, in ground</t>
  </si>
  <si>
    <t>Tellurium, in ground</t>
  </si>
  <si>
    <t>Terbium, in ground</t>
  </si>
  <si>
    <t>Tin, in ground</t>
  </si>
  <si>
    <t>Titanium, in ground</t>
  </si>
  <si>
    <t>Uranium</t>
  </si>
  <si>
    <t>Vanadium, in ground</t>
  </si>
  <si>
    <t>Yttrium, in ground</t>
  </si>
  <si>
    <t>Zinc, in ground</t>
  </si>
  <si>
    <t>Zirconium, in ground</t>
  </si>
  <si>
    <t>Arsenic</t>
  </si>
  <si>
    <t>Cobalt</t>
  </si>
  <si>
    <t>Copper</t>
  </si>
  <si>
    <t>Fluorspar</t>
  </si>
  <si>
    <t>Lithium</t>
  </si>
  <si>
    <t>Molybdenum</t>
  </si>
  <si>
    <t>Nickel</t>
  </si>
  <si>
    <t>Selenium</t>
  </si>
  <si>
    <t>Silver</t>
  </si>
  <si>
    <t>Sulfur</t>
  </si>
  <si>
    <t>Tellurium</t>
  </si>
  <si>
    <t>Results summary</t>
  </si>
  <si>
    <t>Sensitivity Analysis</t>
  </si>
  <si>
    <t>ENERGY DENSITY</t>
  </si>
  <si>
    <t>Energy density</t>
  </si>
  <si>
    <t>Production - GWP</t>
  </si>
  <si>
    <t>Net - GWP</t>
  </si>
  <si>
    <t>Energy density - absolute values</t>
  </si>
  <si>
    <t>Energy density - relative values (relative to NMC)</t>
  </si>
  <si>
    <t>EngDens rel to NMC</t>
  </si>
  <si>
    <t>Production - ADP</t>
  </si>
  <si>
    <t>Net - ADP</t>
  </si>
  <si>
    <t>Na-NMC</t>
  </si>
  <si>
    <t>Na-NMOaqu</t>
  </si>
  <si>
    <t>Na-NMO</t>
  </si>
  <si>
    <t>Na-NMMT</t>
  </si>
  <si>
    <t>Li-NMC111</t>
  </si>
  <si>
    <t>Li-NMC622</t>
  </si>
  <si>
    <t>Li-LFP</t>
  </si>
  <si>
    <t>Use phase</t>
  </si>
  <si>
    <t>RECYCLING RATE</t>
  </si>
  <si>
    <t>Rec Rate</t>
  </si>
  <si>
    <t>Full results Table (for SI)</t>
  </si>
  <si>
    <t>Abbr</t>
  </si>
  <si>
    <t>ETPf</t>
  </si>
  <si>
    <t>EPf</t>
  </si>
  <si>
    <t>HTPc</t>
  </si>
  <si>
    <t>HTPnc</t>
  </si>
  <si>
    <t>IRPe</t>
  </si>
  <si>
    <t>IRPhh</t>
  </si>
  <si>
    <t>LU</t>
  </si>
  <si>
    <t>EPm</t>
  </si>
  <si>
    <t>PMP</t>
  </si>
  <si>
    <t>POF</t>
  </si>
  <si>
    <t>EPt</t>
  </si>
  <si>
    <t>WDP</t>
  </si>
  <si>
    <t>Changeable</t>
  </si>
  <si>
    <t>data needed</t>
  </si>
  <si>
    <t xml:space="preserve">Case </t>
  </si>
  <si>
    <t>Hilfszeile</t>
  </si>
  <si>
    <t>Parameter</t>
  </si>
  <si>
    <t>Value</t>
  </si>
  <si>
    <t>Capacity</t>
  </si>
  <si>
    <t>kWh</t>
  </si>
  <si>
    <t>Efficiency</t>
  </si>
  <si>
    <t>Power</t>
  </si>
  <si>
    <t>MW</t>
  </si>
  <si>
    <t>Min SOC</t>
  </si>
  <si>
    <t>Cycles per day</t>
  </si>
  <si>
    <t>-</t>
  </si>
  <si>
    <t>Max SOC</t>
  </si>
  <si>
    <t>Project life time</t>
  </si>
  <si>
    <t>years</t>
  </si>
  <si>
    <t>Cycle life time</t>
  </si>
  <si>
    <t>Cycles over project lifetime</t>
  </si>
  <si>
    <t>Cylces</t>
  </si>
  <si>
    <t>Calendric Life time</t>
  </si>
  <si>
    <t>Retention rate</t>
  </si>
  <si>
    <t>Cap for 1 kWh provided</t>
  </si>
  <si>
    <t>Energy Density</t>
  </si>
  <si>
    <t xml:space="preserve"> </t>
  </si>
  <si>
    <t>Total energy stored</t>
  </si>
  <si>
    <t>Factor</t>
  </si>
  <si>
    <t xml:space="preserve">Total cycles per year </t>
  </si>
  <si>
    <t>typical storage times --&gt; 1000 - 2000 hours p.a.</t>
  </si>
  <si>
    <t>Total cap</t>
  </si>
  <si>
    <t>Operation rate p. year</t>
  </si>
  <si>
    <t>Ex. Cell cycle</t>
  </si>
  <si>
    <t>Ex Cell cal.</t>
  </si>
  <si>
    <t>Used Ex</t>
  </si>
  <si>
    <t>Total consumed Energy</t>
  </si>
  <si>
    <t>Selected eletricity</t>
  </si>
  <si>
    <t>1 für electricty "from Grid", 2 für Wind, 3 für PV, 0 ohne Strom</t>
  </si>
  <si>
    <t>In %</t>
  </si>
  <si>
    <t>Impacts per kg</t>
  </si>
  <si>
    <t>kCTUh</t>
  </si>
  <si>
    <t>Impact per kWh</t>
  </si>
  <si>
    <t>Data source</t>
  </si>
  <si>
    <t>Electricity from grid</t>
  </si>
  <si>
    <t>ILCD</t>
  </si>
  <si>
    <t>Normalisiert</t>
  </si>
  <si>
    <t>DE</t>
  </si>
  <si>
    <t>Hilfsspalte</t>
  </si>
  <si>
    <t>AP total</t>
  </si>
  <si>
    <t>Constr.</t>
  </si>
  <si>
    <t>El. Cons</t>
  </si>
  <si>
    <t>Batt exchange</t>
  </si>
  <si>
    <t>1.0 kWh electricity, medium voltage</t>
  </si>
  <si>
    <t>market group for electricity, medium voltage | electricity, medium voltage | Cutoff, U, EU w/o CH</t>
  </si>
  <si>
    <t>Electricity from renewables</t>
  </si>
  <si>
    <t>Wind</t>
  </si>
  <si>
    <t>AP per kWh</t>
  </si>
  <si>
    <t>Total</t>
  </si>
  <si>
    <t>electricity production, wind, 1-3MW turbine, onshore | electricity, high voltage | Cutoff, U, DE</t>
  </si>
  <si>
    <t>1.0 kWh electricity, high voltage</t>
  </si>
  <si>
    <t>W+</t>
  </si>
  <si>
    <t>W-</t>
  </si>
  <si>
    <t>Electrictiy from PV</t>
  </si>
  <si>
    <t>GWP per kWh</t>
  </si>
  <si>
    <t>1.0 kWh electricity, low voltage</t>
  </si>
  <si>
    <t>electricity production, photovoltaic, 570kWp open ground installation, multi-Si | electricity, low voltage | Cutoff, U, DE</t>
  </si>
  <si>
    <t>Htox Total</t>
  </si>
  <si>
    <t>Htox per kWh</t>
  </si>
  <si>
    <t>RDP Total</t>
  </si>
  <si>
    <t>RDP per kWh</t>
  </si>
  <si>
    <t>ODP Total</t>
  </si>
  <si>
    <t>ODP per kWh</t>
  </si>
  <si>
    <t>PMF total</t>
  </si>
  <si>
    <t>PMF per kWh</t>
  </si>
  <si>
    <t>Summary Total impacts per kWh</t>
  </si>
  <si>
    <t>Parametric study</t>
  </si>
  <si>
    <t>Cycles</t>
  </si>
  <si>
    <t>Gesucht</t>
  </si>
  <si>
    <t>3 D Plott</t>
  </si>
  <si>
    <t>Help line</t>
  </si>
  <si>
    <t xml:space="preserve">Recycling </t>
  </si>
  <si>
    <t>y=1 else 0</t>
  </si>
  <si>
    <t>Resulting Electrictiy mix</t>
  </si>
  <si>
    <t>Energy density base</t>
  </si>
  <si>
    <t>Used</t>
  </si>
  <si>
    <t>Electricity sources</t>
  </si>
  <si>
    <t>Normalized</t>
  </si>
  <si>
    <t>Help lines</t>
  </si>
  <si>
    <t>mAP per kWh</t>
  </si>
  <si>
    <t>Use</t>
  </si>
  <si>
    <t>Replacement</t>
  </si>
  <si>
    <t>mHtox per kWh</t>
  </si>
  <si>
    <t>cycle life</t>
  </si>
  <si>
    <t>LFP*</t>
  </si>
  <si>
    <t xml:space="preserve">Reference min and max values in general </t>
  </si>
  <si>
    <t>Reference min and max values NMC</t>
  </si>
  <si>
    <t>Cycle life</t>
  </si>
  <si>
    <t>NMC reference</t>
  </si>
  <si>
    <t>GWP gCO2 eq /kWh</t>
  </si>
  <si>
    <t>ADP mgSb eq./kWh</t>
  </si>
  <si>
    <t>LiNMC622</t>
  </si>
  <si>
    <t>NMC reference @ 4000 cycles</t>
  </si>
  <si>
    <t>AP mmolc H+ eq /kWh</t>
  </si>
  <si>
    <t>HTP mCTUh/kWh</t>
  </si>
  <si>
    <t>Effi-ciency</t>
  </si>
  <si>
    <t>Eff.</t>
  </si>
  <si>
    <t>En. Dens.</t>
  </si>
  <si>
    <t>GWP kgCO2 eq /kWh</t>
  </si>
  <si>
    <t>ADP gSb eq./kWh</t>
  </si>
  <si>
    <t>d</t>
  </si>
  <si>
    <t xml:space="preserve">Over entire life cycle </t>
  </si>
  <si>
    <t>Electricity from PV</t>
  </si>
  <si>
    <t>Electricity from Grid</t>
  </si>
  <si>
    <t>w/o recycling</t>
  </si>
  <si>
    <t>(paste values from above calculated without recycling here)</t>
  </si>
  <si>
    <t>Efficieny</t>
  </si>
  <si>
    <t>Technology</t>
  </si>
  <si>
    <t>Min</t>
  </si>
  <si>
    <t>Max</t>
  </si>
  <si>
    <t>I</t>
  </si>
  <si>
    <t>J</t>
  </si>
  <si>
    <t>K</t>
  </si>
  <si>
    <t>HTx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</si>
</sst>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6" formatCode="_-* #,##0.00\ _€_-;\-* #,##0.00\ _€_-;_-* &quot;-&quot;??\ _€_-;_-@_-"/>
    <numFmt numFmtId="167" formatCode="0.0"/>
    <numFmt numFmtId="168" formatCode="_-* #,##0.000000\ _€_-;\-* #,##0.000000\ _€_-;_-* &quot;-&quot;??\ _€_-;_-@_-"/>
    <numFmt numFmtId="169" formatCode="0.000"/>
    <numFmt numFmtId="170" formatCode="0.0000"/>
    <numFmt numFmtId="171" formatCode="#,###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vertAlign val="superscript"/>
      <sz val="12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theme="1" tint="0.34998626667073579"/>
      <name val="Calibri"/>
      <family val="2"/>
    </font>
    <font>
      <b/>
      <sz val="11"/>
      <color theme="1" tint="0.34998626667073579"/>
      <name val="Calibri"/>
      <family val="2"/>
    </font>
    <font>
      <sz val="28"/>
      <color theme="1"/>
      <name val="Calibri"/>
      <family val="2"/>
    </font>
    <font>
      <sz val="12"/>
      <color theme="1" tint="0.34998626667073579"/>
      <name val="Calibri"/>
      <family val="2"/>
    </font>
    <font>
      <b/>
      <sz val="12"/>
      <color rgb="FFFF0000"/>
      <name val="Calibri"/>
      <family val="2"/>
    </font>
    <font>
      <b/>
      <sz val="10"/>
      <color rgb="FFFF0000"/>
      <name val="Calibri"/>
      <family val="2"/>
    </font>
    <font>
      <b/>
      <sz val="12"/>
      <color theme="1" tint="0.34998626667073579"/>
      <name val="Calibri"/>
      <family val="2"/>
    </font>
    <font>
      <b/>
      <sz val="11"/>
      <color rgb="FFC00000"/>
      <name val="Calibri"/>
      <family val="2"/>
    </font>
    <font>
      <sz val="14"/>
      <color theme="1"/>
      <name val="Calibri"/>
      <family val="2"/>
    </font>
    <font>
      <i/>
      <sz val="11"/>
      <color theme="1" tint="0.34998626667073579"/>
      <name val="Calibri"/>
      <family val="2"/>
    </font>
    <font>
      <sz val="10"/>
      <color theme="1"/>
      <name val="Calibri"/>
      <family val="2"/>
    </font>
    <font>
      <sz val="11"/>
      <color theme="2" tint="-0.499984740745262"/>
      <name val="Calibri"/>
      <family val="2"/>
    </font>
    <font>
      <sz val="11"/>
      <color theme="1" tint="0.249977111117893"/>
      <name val="Calibri"/>
      <family val="2"/>
    </font>
    <font>
      <b/>
      <sz val="11"/>
      <color theme="1" tint="0.249977111117893"/>
      <name val="Calibri"/>
      <family val="2"/>
    </font>
    <font>
      <sz val="12"/>
      <color theme="1" tint="0.249977111117893"/>
      <name val="Calibri"/>
      <family val="2"/>
    </font>
    <font>
      <b/>
      <sz val="12"/>
      <color theme="1" tint="0.249977111117893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/>
      <bottom/>
      <diagonal/>
    </border>
    <border>
      <left/>
      <right/>
      <top style="dashDotDot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0" fillId="0" borderId="0" xfId="0" applyNumberFormat="1"/>
    <xf numFmtId="0" fontId="7" fillId="0" borderId="0" xfId="0" applyFont="1"/>
    <xf numFmtId="0" fontId="1" fillId="0" borderId="1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3" xfId="0" applyFill="1" applyBorder="1"/>
    <xf numFmtId="11" fontId="0" fillId="0" borderId="0" xfId="0" applyNumberFormat="1"/>
    <xf numFmtId="0" fontId="0" fillId="0" borderId="1" xfId="0" applyBorder="1"/>
    <xf numFmtId="0" fontId="1" fillId="3" borderId="4" xfId="0" applyFont="1" applyFill="1" applyBorder="1"/>
    <xf numFmtId="0" fontId="0" fillId="0" borderId="5" xfId="0" applyBorder="1"/>
    <xf numFmtId="0" fontId="0" fillId="3" borderId="0" xfId="0" applyFill="1"/>
    <xf numFmtId="10" fontId="0" fillId="0" borderId="0" xfId="0" applyNumberFormat="1"/>
    <xf numFmtId="11" fontId="0" fillId="0" borderId="1" xfId="0" applyNumberFormat="1" applyBorder="1"/>
    <xf numFmtId="0" fontId="1" fillId="4" borderId="2" xfId="0" applyFont="1" applyFill="1" applyBorder="1"/>
    <xf numFmtId="0" fontId="1" fillId="4" borderId="3" xfId="0" applyFont="1" applyFill="1" applyBorder="1"/>
    <xf numFmtId="0" fontId="0" fillId="4" borderId="3" xfId="0" applyFill="1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8" fillId="0" borderId="1" xfId="0" applyFont="1" applyBorder="1"/>
    <xf numFmtId="0" fontId="1" fillId="0" borderId="6" xfId="0" applyFont="1" applyBorder="1" applyAlignment="1">
      <alignment horizontal="center"/>
    </xf>
    <xf numFmtId="0" fontId="1" fillId="2" borderId="6" xfId="0" applyFont="1" applyFill="1" applyBorder="1"/>
    <xf numFmtId="0" fontId="1" fillId="0" borderId="7" xfId="0" applyFont="1" applyBorder="1"/>
    <xf numFmtId="0" fontId="1" fillId="0" borderId="6" xfId="0" applyFont="1" applyBorder="1"/>
    <xf numFmtId="0" fontId="0" fillId="2" borderId="2" xfId="0" applyFill="1" applyBorder="1"/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2" borderId="11" xfId="0" applyFill="1" applyBorder="1"/>
    <xf numFmtId="0" fontId="0" fillId="0" borderId="12" xfId="0" applyBorder="1"/>
    <xf numFmtId="0" fontId="9" fillId="0" borderId="13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Border="1" applyAlignment="1">
      <alignment horizontal="right"/>
    </xf>
    <xf numFmtId="0" fontId="0" fillId="0" borderId="4" xfId="0" applyBorder="1"/>
    <xf numFmtId="0" fontId="1" fillId="0" borderId="6" xfId="0" applyFont="1" applyBorder="1" applyAlignment="1">
      <alignment horizontal="right"/>
    </xf>
    <xf numFmtId="0" fontId="8" fillId="0" borderId="6" xfId="0" applyFont="1" applyBorder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0" xfId="0" applyFill="1"/>
    <xf numFmtId="0" fontId="0" fillId="8" borderId="0" xfId="0" applyFill="1"/>
    <xf numFmtId="0" fontId="0" fillId="0" borderId="8" xfId="0" applyBorder="1"/>
    <xf numFmtId="0" fontId="0" fillId="0" borderId="11" xfId="0" applyBorder="1"/>
    <xf numFmtId="0" fontId="0" fillId="0" borderId="16" xfId="0" applyBorder="1"/>
    <xf numFmtId="9" fontId="0" fillId="0" borderId="9" xfId="0" applyNumberFormat="1" applyBorder="1"/>
    <xf numFmtId="0" fontId="0" fillId="7" borderId="6" xfId="0" applyFill="1" applyBorder="1"/>
    <xf numFmtId="166" fontId="0" fillId="0" borderId="0" xfId="0" applyNumberFormat="1"/>
    <xf numFmtId="166" fontId="0" fillId="0" borderId="11" xfId="0" applyNumberFormat="1" applyBorder="1"/>
    <xf numFmtId="167" fontId="0" fillId="0" borderId="0" xfId="0" applyNumberFormat="1"/>
    <xf numFmtId="167" fontId="0" fillId="0" borderId="9" xfId="0" applyNumberFormat="1" applyBorder="1"/>
    <xf numFmtId="168" fontId="0" fillId="0" borderId="0" xfId="0" applyNumberFormat="1"/>
    <xf numFmtId="0" fontId="0" fillId="0" borderId="17" xfId="0" applyBorder="1"/>
    <xf numFmtId="168" fontId="0" fillId="0" borderId="17" xfId="0" applyNumberFormat="1" applyBorder="1"/>
    <xf numFmtId="0" fontId="0" fillId="0" borderId="18" xfId="0" applyBorder="1"/>
    <xf numFmtId="0" fontId="0" fillId="0" borderId="19" xfId="0" applyBorder="1"/>
    <xf numFmtId="164" fontId="0" fillId="0" borderId="9" xfId="0" applyNumberFormat="1" applyBorder="1"/>
    <xf numFmtId="0" fontId="0" fillId="0" borderId="20" xfId="0" applyBorder="1"/>
    <xf numFmtId="1" fontId="0" fillId="0" borderId="0" xfId="0" applyNumberFormat="1"/>
    <xf numFmtId="1" fontId="0" fillId="0" borderId="9" xfId="0" applyNumberFormat="1" applyBorder="1"/>
    <xf numFmtId="9" fontId="0" fillId="0" borderId="6" xfId="0" applyNumberFormat="1" applyBorder="1"/>
    <xf numFmtId="9" fontId="0" fillId="0" borderId="10" xfId="0" applyNumberFormat="1" applyBorder="1"/>
    <xf numFmtId="166" fontId="0" fillId="0" borderId="19" xfId="0" applyNumberFormat="1" applyBorder="1"/>
    <xf numFmtId="0" fontId="1" fillId="0" borderId="12" xfId="0" applyFont="1" applyBorder="1"/>
    <xf numFmtId="0" fontId="0" fillId="0" borderId="6" xfId="0" applyBorder="1" applyAlignment="1">
      <alignment textRotation="37"/>
    </xf>
    <xf numFmtId="169" fontId="10" fillId="0" borderId="0" xfId="0" applyNumberFormat="1" applyFont="1"/>
    <xf numFmtId="169" fontId="11" fillId="0" borderId="0" xfId="0" applyNumberFormat="1" applyFont="1"/>
    <xf numFmtId="169" fontId="0" fillId="0" borderId="0" xfId="0" applyNumberFormat="1"/>
    <xf numFmtId="169" fontId="1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170" fontId="0" fillId="0" borderId="0" xfId="0" applyNumberFormat="1"/>
    <xf numFmtId="170" fontId="1" fillId="0" borderId="0" xfId="0" applyNumberFormat="1" applyFont="1"/>
    <xf numFmtId="0" fontId="12" fillId="0" borderId="0" xfId="0" applyFont="1"/>
    <xf numFmtId="0" fontId="5" fillId="0" borderId="10" xfId="0" applyFont="1" applyBorder="1" applyAlignment="1">
      <alignment vertical="top" wrapText="1"/>
    </xf>
    <xf numFmtId="0" fontId="5" fillId="0" borderId="6" xfId="0" applyFont="1" applyBorder="1" applyAlignment="1">
      <alignment textRotation="37"/>
    </xf>
    <xf numFmtId="0" fontId="4" fillId="0" borderId="6" xfId="0" applyFont="1" applyBorder="1" applyAlignment="1">
      <alignment textRotation="37"/>
    </xf>
    <xf numFmtId="0" fontId="5" fillId="0" borderId="0" xfId="0" applyFont="1"/>
    <xf numFmtId="0" fontId="5" fillId="0" borderId="7" xfId="0" applyFont="1" applyBorder="1" applyAlignment="1">
      <alignment textRotation="37"/>
    </xf>
    <xf numFmtId="0" fontId="0" fillId="0" borderId="1" xfId="0" applyBorder="1" applyAlignment="1">
      <alignment horizontal="right"/>
    </xf>
    <xf numFmtId="0" fontId="5" fillId="0" borderId="10" xfId="0" applyFont="1" applyBorder="1" applyAlignment="1">
      <alignment horizontal="center" vertical="center" wrapText="1"/>
    </xf>
    <xf numFmtId="0" fontId="5" fillId="0" borderId="21" xfId="0" applyFont="1" applyBorder="1"/>
    <xf numFmtId="0" fontId="5" fillId="0" borderId="7" xfId="0" applyFont="1" applyBorder="1" applyAlignment="1">
      <alignment horizontal="center" textRotation="37"/>
    </xf>
    <xf numFmtId="0" fontId="5" fillId="0" borderId="22" xfId="0" applyFont="1" applyBorder="1" applyAlignment="1">
      <alignment horizontal="center" vertical="center"/>
    </xf>
    <xf numFmtId="0" fontId="0" fillId="0" borderId="21" xfId="0" applyBorder="1"/>
    <xf numFmtId="169" fontId="13" fillId="0" borderId="0" xfId="0" applyNumberFormat="1" applyFont="1" applyAlignment="1">
      <alignment horizontal="center"/>
    </xf>
    <xf numFmtId="167" fontId="5" fillId="0" borderId="0" xfId="0" applyNumberFormat="1" applyFont="1"/>
    <xf numFmtId="0" fontId="0" fillId="0" borderId="0" xfId="0" applyAlignment="1">
      <alignment horizontal="left"/>
    </xf>
    <xf numFmtId="0" fontId="0" fillId="0" borderId="21" xfId="0" applyBorder="1" applyAlignment="1">
      <alignment horizontal="center"/>
    </xf>
    <xf numFmtId="2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169" fontId="4" fillId="0" borderId="23" xfId="0" applyNumberFormat="1" applyFont="1" applyBorder="1" applyAlignment="1">
      <alignment horizontal="center"/>
    </xf>
    <xf numFmtId="169" fontId="5" fillId="0" borderId="24" xfId="0" applyNumberFormat="1" applyFont="1" applyBorder="1" applyAlignment="1">
      <alignment horizontal="center"/>
    </xf>
    <xf numFmtId="169" fontId="5" fillId="0" borderId="25" xfId="0" applyNumberFormat="1" applyFont="1" applyBorder="1" applyAlignment="1">
      <alignment horizontal="center"/>
    </xf>
    <xf numFmtId="169" fontId="14" fillId="0" borderId="24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169" fontId="4" fillId="0" borderId="26" xfId="0" applyNumberFormat="1" applyFon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8" fillId="0" borderId="24" xfId="0" applyNumberFormat="1" applyFont="1" applyBorder="1" applyAlignment="1">
      <alignment horizontal="center"/>
    </xf>
    <xf numFmtId="170" fontId="0" fillId="0" borderId="27" xfId="0" applyNumberFormat="1" applyBorder="1" applyAlignment="1">
      <alignment horizontal="center"/>
    </xf>
    <xf numFmtId="170" fontId="0" fillId="0" borderId="25" xfId="0" applyNumberFormat="1" applyBorder="1" applyAlignment="1">
      <alignment horizontal="center"/>
    </xf>
    <xf numFmtId="170" fontId="15" fillId="0" borderId="24" xfId="0" applyNumberFormat="1" applyFont="1" applyBorder="1" applyAlignment="1">
      <alignment horizontal="center"/>
    </xf>
    <xf numFmtId="169" fontId="16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69" fontId="13" fillId="0" borderId="24" xfId="0" applyNumberFormat="1" applyFont="1" applyBorder="1" applyAlignment="1">
      <alignment horizontal="center"/>
    </xf>
    <xf numFmtId="169" fontId="4" fillId="0" borderId="24" xfId="0" applyNumberFormat="1" applyFon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170" fontId="0" fillId="0" borderId="24" xfId="0" applyNumberFormat="1" applyBorder="1" applyAlignment="1">
      <alignment horizontal="center"/>
    </xf>
    <xf numFmtId="169" fontId="4" fillId="0" borderId="28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9" fontId="4" fillId="0" borderId="29" xfId="0" applyNumberFormat="1" applyFont="1" applyBorder="1" applyAlignment="1">
      <alignment horizontal="center"/>
    </xf>
    <xf numFmtId="169" fontId="13" fillId="0" borderId="30" xfId="0" applyNumberFormat="1" applyFont="1" applyBorder="1" applyAlignment="1">
      <alignment horizontal="center"/>
    </xf>
    <xf numFmtId="169" fontId="13" fillId="0" borderId="31" xfId="0" applyNumberFormat="1" applyFont="1" applyBorder="1" applyAlignment="1">
      <alignment horizontal="center"/>
    </xf>
    <xf numFmtId="169" fontId="0" fillId="0" borderId="25" xfId="0" applyNumberFormat="1" applyBorder="1" applyAlignment="1">
      <alignment horizontal="center"/>
    </xf>
    <xf numFmtId="169" fontId="0" fillId="0" borderId="27" xfId="0" applyNumberFormat="1" applyBorder="1" applyAlignment="1">
      <alignment horizontal="center"/>
    </xf>
    <xf numFmtId="169" fontId="8" fillId="0" borderId="24" xfId="0" applyNumberFormat="1" applyFont="1" applyBorder="1" applyAlignment="1">
      <alignment horizontal="center"/>
    </xf>
    <xf numFmtId="169" fontId="17" fillId="0" borderId="24" xfId="0" applyNumberFormat="1" applyFont="1" applyBorder="1" applyAlignment="1">
      <alignment horizontal="center"/>
    </xf>
    <xf numFmtId="169" fontId="0" fillId="0" borderId="24" xfId="0" applyNumberFormat="1" applyBorder="1" applyAlignment="1">
      <alignment horizontal="center"/>
    </xf>
    <xf numFmtId="0" fontId="0" fillId="0" borderId="32" xfId="0" applyBorder="1"/>
    <xf numFmtId="0" fontId="5" fillId="0" borderId="6" xfId="0" applyFont="1" applyBorder="1" applyAlignment="1">
      <alignment horizontal="left" textRotation="37"/>
    </xf>
    <xf numFmtId="0" fontId="18" fillId="0" borderId="1" xfId="0" applyFont="1" applyBorder="1" applyAlignment="1">
      <alignment horizontal="right"/>
    </xf>
    <xf numFmtId="0" fontId="0" fillId="0" borderId="22" xfId="0" applyBorder="1"/>
    <xf numFmtId="0" fontId="5" fillId="0" borderId="6" xfId="0" applyFont="1" applyBorder="1" applyAlignment="1">
      <alignment horizontal="center" textRotation="37"/>
    </xf>
    <xf numFmtId="0" fontId="4" fillId="0" borderId="6" xfId="0" applyFont="1" applyBorder="1" applyAlignment="1">
      <alignment horizontal="center" textRotation="37"/>
    </xf>
    <xf numFmtId="0" fontId="5" fillId="0" borderId="0" xfId="0" applyFont="1" applyAlignment="1">
      <alignment horizontal="center"/>
    </xf>
    <xf numFmtId="9" fontId="0" fillId="0" borderId="33" xfId="0" applyNumberFormat="1" applyBorder="1" applyAlignment="1">
      <alignment horizontal="center"/>
    </xf>
    <xf numFmtId="170" fontId="1" fillId="0" borderId="3" xfId="0" applyNumberFormat="1" applyFont="1" applyBorder="1" applyAlignment="1">
      <alignment horizontal="center"/>
    </xf>
    <xf numFmtId="170" fontId="8" fillId="0" borderId="24" xfId="0" applyNumberFormat="1" applyFont="1" applyBorder="1" applyAlignment="1">
      <alignment horizontal="center"/>
    </xf>
    <xf numFmtId="169" fontId="1" fillId="0" borderId="24" xfId="0" applyNumberFormat="1" applyFont="1" applyBorder="1" applyAlignment="1">
      <alignment horizontal="center"/>
    </xf>
    <xf numFmtId="170" fontId="0" fillId="0" borderId="34" xfId="0" applyNumberFormat="1" applyBorder="1" applyAlignment="1">
      <alignment horizontal="center"/>
    </xf>
    <xf numFmtId="169" fontId="1" fillId="0" borderId="27" xfId="0" applyNumberFormat="1" applyFont="1" applyBorder="1" applyAlignment="1">
      <alignment horizontal="center"/>
    </xf>
    <xf numFmtId="170" fontId="1" fillId="0" borderId="29" xfId="0" applyNumberFormat="1" applyFont="1" applyBorder="1" applyAlignment="1">
      <alignment horizontal="center"/>
    </xf>
    <xf numFmtId="169" fontId="1" fillId="0" borderId="35" xfId="0" applyNumberFormat="1" applyFont="1" applyBorder="1" applyAlignment="1">
      <alignment horizontal="center"/>
    </xf>
    <xf numFmtId="169" fontId="0" fillId="0" borderId="34" xfId="0" applyNumberFormat="1" applyBorder="1" applyAlignment="1">
      <alignment horizontal="center"/>
    </xf>
    <xf numFmtId="169" fontId="0" fillId="0" borderId="36" xfId="0" applyNumberFormat="1" applyBorder="1" applyAlignment="1">
      <alignment horizontal="center"/>
    </xf>
    <xf numFmtId="9" fontId="0" fillId="0" borderId="37" xfId="0" applyNumberFormat="1" applyBorder="1" applyAlignment="1">
      <alignment horizontal="center"/>
    </xf>
    <xf numFmtId="169" fontId="19" fillId="0" borderId="0" xfId="0" applyNumberFormat="1" applyFont="1"/>
    <xf numFmtId="0" fontId="0" fillId="0" borderId="10" xfId="0" applyBorder="1" applyAlignment="1">
      <alignment vertical="top" wrapText="1"/>
    </xf>
    <xf numFmtId="0" fontId="1" fillId="0" borderId="6" xfId="0" applyFont="1" applyBorder="1" applyAlignment="1">
      <alignment textRotation="37"/>
    </xf>
    <xf numFmtId="0" fontId="0" fillId="0" borderId="7" xfId="0" applyBorder="1" applyAlignment="1">
      <alignment textRotation="37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textRotation="37"/>
    </xf>
    <xf numFmtId="0" fontId="1" fillId="0" borderId="6" xfId="0" applyFont="1" applyBorder="1" applyAlignment="1">
      <alignment horizontal="center" textRotation="37"/>
    </xf>
    <xf numFmtId="0" fontId="0" fillId="0" borderId="7" xfId="0" applyBorder="1" applyAlignment="1">
      <alignment horizontal="center" textRotation="37"/>
    </xf>
    <xf numFmtId="0" fontId="20" fillId="0" borderId="0" xfId="0" applyFont="1"/>
    <xf numFmtId="0" fontId="0" fillId="0" borderId="22" xfId="0" applyBorder="1" applyAlignment="1">
      <alignment horizontal="center"/>
    </xf>
    <xf numFmtId="167" fontId="21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167" fontId="0" fillId="0" borderId="24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167" fontId="22" fillId="0" borderId="0" xfId="0" applyNumberFormat="1" applyFont="1" applyAlignment="1">
      <alignment horizontal="center"/>
    </xf>
    <xf numFmtId="167" fontId="0" fillId="0" borderId="27" xfId="0" applyNumberFormat="1" applyBorder="1" applyAlignment="1">
      <alignment horizontal="center"/>
    </xf>
    <xf numFmtId="167" fontId="8" fillId="0" borderId="24" xfId="0" applyNumberFormat="1" applyFont="1" applyBorder="1" applyAlignment="1">
      <alignment horizontal="center"/>
    </xf>
    <xf numFmtId="167" fontId="23" fillId="0" borderId="24" xfId="0" applyNumberFormat="1" applyFont="1" applyBorder="1" applyAlignment="1">
      <alignment horizontal="center"/>
    </xf>
    <xf numFmtId="167" fontId="1" fillId="0" borderId="24" xfId="0" applyNumberFormat="1" applyFont="1" applyBorder="1" applyAlignment="1">
      <alignment horizontal="center"/>
    </xf>
    <xf numFmtId="167" fontId="8" fillId="0" borderId="27" xfId="0" applyNumberFormat="1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5" fillId="0" borderId="10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69" fontId="24" fillId="0" borderId="0" xfId="0" applyNumberFormat="1" applyFont="1" applyAlignment="1">
      <alignment horizontal="center"/>
    </xf>
    <xf numFmtId="170" fontId="24" fillId="0" borderId="0" xfId="0" applyNumberFormat="1" applyFont="1" applyAlignment="1">
      <alignment horizontal="center"/>
    </xf>
    <xf numFmtId="170" fontId="24" fillId="0" borderId="24" xfId="0" applyNumberFormat="1" applyFont="1" applyBorder="1" applyAlignment="1">
      <alignment horizontal="center"/>
    </xf>
    <xf numFmtId="170" fontId="5" fillId="0" borderId="24" xfId="0" applyNumberFormat="1" applyFont="1" applyBorder="1" applyAlignment="1">
      <alignment horizontal="center"/>
    </xf>
    <xf numFmtId="170" fontId="5" fillId="0" borderId="25" xfId="0" applyNumberFormat="1" applyFont="1" applyBorder="1" applyAlignment="1">
      <alignment horizontal="center"/>
    </xf>
    <xf numFmtId="169" fontId="5" fillId="0" borderId="27" xfId="0" applyNumberFormat="1" applyFont="1" applyBorder="1" applyAlignment="1">
      <alignment horizontal="center"/>
    </xf>
    <xf numFmtId="170" fontId="5" fillId="0" borderId="27" xfId="0" applyNumberFormat="1" applyFont="1" applyBorder="1" applyAlignment="1">
      <alignment horizontal="center"/>
    </xf>
    <xf numFmtId="170" fontId="14" fillId="0" borderId="24" xfId="0" applyNumberFormat="1" applyFont="1" applyBorder="1" applyAlignment="1">
      <alignment horizontal="center"/>
    </xf>
    <xf numFmtId="2" fontId="5" fillId="0" borderId="0" xfId="0" applyNumberFormat="1" applyFont="1"/>
    <xf numFmtId="2" fontId="5" fillId="0" borderId="21" xfId="0" applyNumberFormat="1" applyFont="1" applyBorder="1" applyAlignment="1">
      <alignment horizontal="center"/>
    </xf>
    <xf numFmtId="169" fontId="24" fillId="0" borderId="29" xfId="0" applyNumberFormat="1" applyFont="1" applyBorder="1" applyAlignment="1">
      <alignment horizontal="center"/>
    </xf>
    <xf numFmtId="169" fontId="24" fillId="0" borderId="24" xfId="0" applyNumberFormat="1" applyFont="1" applyBorder="1" applyAlignment="1">
      <alignment horizontal="center"/>
    </xf>
    <xf numFmtId="169" fontId="25" fillId="0" borderId="24" xfId="0" applyNumberFormat="1" applyFont="1" applyBorder="1" applyAlignment="1">
      <alignment horizontal="center"/>
    </xf>
    <xf numFmtId="169" fontId="24" fillId="0" borderId="25" xfId="0" applyNumberFormat="1" applyFont="1" applyBorder="1" applyAlignment="1">
      <alignment horizontal="center"/>
    </xf>
    <xf numFmtId="169" fontId="24" fillId="0" borderId="27" xfId="0" applyNumberFormat="1" applyFont="1" applyBorder="1" applyAlignment="1">
      <alignment horizontal="center"/>
    </xf>
    <xf numFmtId="169" fontId="14" fillId="0" borderId="27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0" fillId="0" borderId="38" xfId="0" applyBorder="1"/>
    <xf numFmtId="0" fontId="0" fillId="0" borderId="33" xfId="0" applyBorder="1"/>
    <xf numFmtId="0" fontId="0" fillId="9" borderId="0" xfId="0" applyFill="1"/>
    <xf numFmtId="169" fontId="0" fillId="8" borderId="0" xfId="0" applyNumberFormat="1" applyFill="1"/>
    <xf numFmtId="0" fontId="26" fillId="0" borderId="0" xfId="0" applyFont="1" applyProtection="1">
      <protection locked="0"/>
    </xf>
    <xf numFmtId="0" fontId="27" fillId="0" borderId="0" xfId="0" applyFont="1" applyProtection="1">
      <protection locked="0"/>
    </xf>
    <xf numFmtId="171" fontId="26" fillId="5" borderId="0" xfId="0" applyNumberFormat="1" applyFont="1" applyFill="1" applyProtection="1">
      <protection locked="0"/>
    </xf>
    <xf numFmtId="167" fontId="26" fillId="0" borderId="0" xfId="0" applyNumberFormat="1" applyFont="1" applyProtection="1">
      <protection locked="0"/>
    </xf>
    <xf numFmtId="11" fontId="26" fillId="10" borderId="0" xfId="0" applyNumberFormat="1" applyFont="1" applyFill="1" applyProtection="1">
      <protection locked="0"/>
    </xf>
    <xf numFmtId="0" fontId="26" fillId="10" borderId="0" xfId="0" applyFont="1" applyFill="1" applyProtection="1">
      <protection locked="0"/>
    </xf>
    <xf numFmtId="0" fontId="26" fillId="5" borderId="0" xfId="0" applyFont="1" applyFill="1" applyProtection="1">
      <protection locked="0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7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ADP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Production!$F$101:$G$101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Production!$H$101:$N$101</c:f>
              <c:numCache>
                <c:formatCode>0.00E+00</c:formatCode>
                <c:ptCount val="7"/>
                <c:pt idx="0">
                  <c:v>2.9721780241130323E-5</c:v>
                </c:pt>
                <c:pt idx="1">
                  <c:v>5.426229201402369E-5</c:v>
                </c:pt>
                <c:pt idx="2">
                  <c:v>2.7444325263708393E-5</c:v>
                </c:pt>
                <c:pt idx="3">
                  <c:v>2.4405201692755956E-5</c:v>
                </c:pt>
                <c:pt idx="4">
                  <c:v>6.891671580003764E-5</c:v>
                </c:pt>
                <c:pt idx="5">
                  <c:v>8.3516132399738992E-3</c:v>
                </c:pt>
                <c:pt idx="6">
                  <c:v>1.5130818121209012E-2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B-CD43-9954-8FA4E9165D1B}"/>
            </c:ext>
          </c:extLst>
        </c:ser>
        <c:ser>
          <c:idx val="1"/>
          <c:order val="1"/>
          <c:tx>
            <c:strRef>
              <c:f>Production!$F$102:$G$102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Production!$H$102:$N$102</c:f>
              <c:numCache>
                <c:formatCode>0.00E+00</c:formatCode>
                <c:ptCount val="7"/>
                <c:pt idx="0">
                  <c:v>7.9939344405893041E-5</c:v>
                </c:pt>
                <c:pt idx="1">
                  <c:v>5.4350741643152476E-5</c:v>
                </c:pt>
                <c:pt idx="2">
                  <c:v>7.9961547217022145E-5</c:v>
                </c:pt>
                <c:pt idx="3">
                  <c:v>7.0078796478193771E-5</c:v>
                </c:pt>
                <c:pt idx="4">
                  <c:v>6.9029040958414346E-5</c:v>
                </c:pt>
                <c:pt idx="5">
                  <c:v>5.3822277697461328E-6</c:v>
                </c:pt>
                <c:pt idx="6">
                  <c:v>6.1182429323762228E-6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B-CD43-9954-8FA4E9165D1B}"/>
            </c:ext>
          </c:extLst>
        </c:ser>
        <c:ser>
          <c:idx val="2"/>
          <c:order val="2"/>
          <c:tx>
            <c:strRef>
              <c:f>Production!$F$103:$G$103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Production!$H$103:$N$103</c:f>
              <c:numCache>
                <c:formatCode>0.00E+00</c:formatCode>
                <c:ptCount val="7"/>
                <c:pt idx="0">
                  <c:v>6.3946169732168635E-6</c:v>
                </c:pt>
                <c:pt idx="1">
                  <c:v>4.3477059620271272E-6</c:v>
                </c:pt>
                <c:pt idx="2">
                  <c:v>6.3963804744937867E-6</c:v>
                </c:pt>
                <c:pt idx="3">
                  <c:v>5.6058492963753354E-6</c:v>
                </c:pt>
                <c:pt idx="4">
                  <c:v>5.5218653954713666E-6</c:v>
                </c:pt>
                <c:pt idx="5">
                  <c:v>1.3460491547234281E-6</c:v>
                </c:pt>
                <c:pt idx="6">
                  <c:v>1.5301177057112723E-6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0B-CD43-9954-8FA4E9165D1B}"/>
            </c:ext>
          </c:extLst>
        </c:ser>
        <c:ser>
          <c:idx val="3"/>
          <c:order val="3"/>
          <c:tx>
            <c:strRef>
              <c:f>Production!$F$104:$G$104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Production!$H$104:$N$104</c:f>
              <c:numCache>
                <c:formatCode>0.00E+00</c:formatCode>
                <c:ptCount val="7"/>
                <c:pt idx="0">
                  <c:v>1.4094086243934772E-5</c:v>
                </c:pt>
                <c:pt idx="1">
                  <c:v>1.0524205971654843E-5</c:v>
                </c:pt>
                <c:pt idx="2">
                  <c:v>1.4035648386681723E-5</c:v>
                </c:pt>
                <c:pt idx="3">
                  <c:v>1.2310142308885386E-5</c:v>
                </c:pt>
                <c:pt idx="4">
                  <c:v>1.3366097974032486E-5</c:v>
                </c:pt>
                <c:pt idx="5">
                  <c:v>5.2488567534899848E-6</c:v>
                </c:pt>
                <c:pt idx="6">
                  <c:v>8.6596224165072195E-6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0B-CD43-9954-8FA4E9165D1B}"/>
            </c:ext>
          </c:extLst>
        </c:ser>
        <c:ser>
          <c:idx val="4"/>
          <c:order val="4"/>
          <c:tx>
            <c:strRef>
              <c:f>Production!$F$105:$G$105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Production!$H$105:$N$105</c:f>
              <c:numCache>
                <c:formatCode>0.00E+00</c:formatCode>
                <c:ptCount val="7"/>
                <c:pt idx="0">
                  <c:v>2.7868290045135978E-5</c:v>
                </c:pt>
                <c:pt idx="1">
                  <c:v>3.7731701860070979E-5</c:v>
                </c:pt>
                <c:pt idx="2">
                  <c:v>2.5675204776043979E-5</c:v>
                </c:pt>
                <c:pt idx="3">
                  <c:v>2.2794546887268922E-5</c:v>
                </c:pt>
                <c:pt idx="4">
                  <c:v>6.5778209872671385E-5</c:v>
                </c:pt>
                <c:pt idx="5">
                  <c:v>1.6771395988558576E-5</c:v>
                </c:pt>
                <c:pt idx="6">
                  <c:v>3.0882637925371144E-5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0B-CD43-9954-8FA4E9165D1B}"/>
            </c:ext>
          </c:extLst>
        </c:ser>
        <c:ser>
          <c:idx val="5"/>
          <c:order val="5"/>
          <c:tx>
            <c:strRef>
              <c:f>Production!$F$106:$G$106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Production!$H$106:$N$106</c:f>
              <c:numCache>
                <c:formatCode>0.00E+00</c:formatCode>
                <c:ptCount val="7"/>
                <c:pt idx="0">
                  <c:v>3.1013620714054804E-2</c:v>
                </c:pt>
                <c:pt idx="1">
                  <c:v>2.6502706880281476E-3</c:v>
                </c:pt>
                <c:pt idx="2">
                  <c:v>2.2152289995572505E-4</c:v>
                </c:pt>
                <c:pt idx="3">
                  <c:v>4.7966754017586596E-3</c:v>
                </c:pt>
                <c:pt idx="4">
                  <c:v>4.0588659599824376E-4</c:v>
                </c:pt>
                <c:pt idx="5">
                  <c:v>1.6596388647870268E-2</c:v>
                </c:pt>
                <c:pt idx="6">
                  <c:v>6.5191113151493278E-3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0B-CD43-9954-8FA4E9165D1B}"/>
            </c:ext>
          </c:extLst>
        </c:ser>
        <c:ser>
          <c:idx val="6"/>
          <c:order val="6"/>
          <c:tx>
            <c:strRef>
              <c:f>Production!$F$107:$G$107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Production!$H$107:$N$107</c:f>
              <c:numCache>
                <c:formatCode>0.00E+00</c:formatCode>
                <c:ptCount val="7"/>
                <c:pt idx="0">
                  <c:v>2.9047887740038308E-4</c:v>
                </c:pt>
                <c:pt idx="1">
                  <c:v>2.5831809786112063E-4</c:v>
                </c:pt>
                <c:pt idx="2">
                  <c:v>4.1010774766607911E-4</c:v>
                </c:pt>
                <c:pt idx="3">
                  <c:v>2.0372490257669396E-4</c:v>
                </c:pt>
                <c:pt idx="4">
                  <c:v>2.5251834660979742E-4</c:v>
                </c:pt>
                <c:pt idx="5">
                  <c:v>1.444680924520467E-4</c:v>
                </c:pt>
                <c:pt idx="6">
                  <c:v>1.9855504172687483E-4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0B-CD43-9954-8FA4E9165D1B}"/>
            </c:ext>
          </c:extLst>
        </c:ser>
        <c:ser>
          <c:idx val="7"/>
          <c:order val="7"/>
          <c:tx>
            <c:strRef>
              <c:f>Production!$F$108:$G$108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Production!$H$108:$N$108</c:f>
              <c:numCache>
                <c:formatCode>0.00E+00</c:formatCode>
                <c:ptCount val="7"/>
                <c:pt idx="0">
                  <c:v>-2.5261825773440939E-6</c:v>
                </c:pt>
                <c:pt idx="1">
                  <c:v>1.9458615520254319E-5</c:v>
                </c:pt>
                <c:pt idx="2">
                  <c:v>3.761642060664235E-5</c:v>
                </c:pt>
                <c:pt idx="3">
                  <c:v>1.2429637465178921E-5</c:v>
                </c:pt>
                <c:pt idx="4">
                  <c:v>2.8498275105061738E-5</c:v>
                </c:pt>
                <c:pt idx="5">
                  <c:v>8.8486597456717535E-6</c:v>
                </c:pt>
                <c:pt idx="6">
                  <c:v>1.2377609371270798E-5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0B-CD43-9954-8FA4E9165D1B}"/>
            </c:ext>
          </c:extLst>
        </c:ser>
        <c:ser>
          <c:idx val="8"/>
          <c:order val="8"/>
          <c:tx>
            <c:strRef>
              <c:f>Production!$F$109:$G$109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Production!$H$109:$N$109</c:f>
              <c:numCache>
                <c:formatCode>0.00E+00</c:formatCode>
                <c:ptCount val="7"/>
                <c:pt idx="0">
                  <c:v>4.2951653942071826E-3</c:v>
                </c:pt>
                <c:pt idx="1">
                  <c:v>4.2909144472836674E-3</c:v>
                </c:pt>
                <c:pt idx="2">
                  <c:v>4.1063588859356253E-3</c:v>
                </c:pt>
                <c:pt idx="3">
                  <c:v>3.6606207013421344E-3</c:v>
                </c:pt>
                <c:pt idx="4">
                  <c:v>6.5859624913755252E-3</c:v>
                </c:pt>
                <c:pt idx="5">
                  <c:v>1.6407076229833725E-3</c:v>
                </c:pt>
                <c:pt idx="6">
                  <c:v>2.4684013717555702E-3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0B-CD43-9954-8FA4E9165D1B}"/>
            </c:ext>
          </c:extLst>
        </c:ser>
        <c:ser>
          <c:idx val="9"/>
          <c:order val="9"/>
          <c:tx>
            <c:strRef>
              <c:f>Production!$F$110:$G$110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Production!$H$110:$N$110</c:f>
              <c:numCache>
                <c:formatCode>0.00E+00</c:formatCode>
                <c:ptCount val="7"/>
                <c:pt idx="0">
                  <c:v>6.5376207151651727E-5</c:v>
                </c:pt>
                <c:pt idx="1">
                  <c:v>8.8550591821664264E-5</c:v>
                </c:pt>
                <c:pt idx="2">
                  <c:v>5.9823015619112469E-5</c:v>
                </c:pt>
                <c:pt idx="3">
                  <c:v>5.3357018000312894E-5</c:v>
                </c:pt>
                <c:pt idx="4">
                  <c:v>1.5531769428589348E-4</c:v>
                </c:pt>
                <c:pt idx="5">
                  <c:v>3.8805511865687963E-5</c:v>
                </c:pt>
                <c:pt idx="6">
                  <c:v>7.2060864046117611E-5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0B-CD43-9954-8FA4E9165D1B}"/>
            </c:ext>
          </c:extLst>
        </c:ser>
        <c:ser>
          <c:idx val="10"/>
          <c:order val="10"/>
          <c:tx>
            <c:strRef>
              <c:f>Production!$F$111:$G$111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Production!$H$111:$N$111</c:f>
              <c:numCache>
                <c:formatCode>0.00E+00</c:formatCode>
                <c:ptCount val="7"/>
                <c:pt idx="0">
                  <c:v>4.3460315220300512E-5</c:v>
                </c:pt>
                <c:pt idx="1">
                  <c:v>4.3668888736738068E-5</c:v>
                </c:pt>
                <c:pt idx="2">
                  <c:v>4.2335296618954476E-5</c:v>
                </c:pt>
                <c:pt idx="3">
                  <c:v>3.8861780506948338E-5</c:v>
                </c:pt>
                <c:pt idx="4">
                  <c:v>5.8697986577181201E-5</c:v>
                </c:pt>
                <c:pt idx="5">
                  <c:v>4.7527234038130277E-3</c:v>
                </c:pt>
                <c:pt idx="6">
                  <c:v>6.0391004146715674E-3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0B-CD43-9954-8FA4E9165D1B}"/>
            </c:ext>
          </c:extLst>
        </c:ser>
        <c:ser>
          <c:idx val="11"/>
          <c:order val="11"/>
          <c:tx>
            <c:strRef>
              <c:f>Production!$F$112:$G$112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Production!$H$112:$N$112</c:f>
              <c:numCache>
                <c:formatCode>0.00E+00</c:formatCode>
                <c:ptCount val="7"/>
                <c:pt idx="0">
                  <c:v>5.9404537641370337E-5</c:v>
                </c:pt>
                <c:pt idx="1">
                  <c:v>5.7514786234559797E-5</c:v>
                </c:pt>
                <c:pt idx="2">
                  <c:v>5.19742475940393E-5</c:v>
                </c:pt>
                <c:pt idx="3">
                  <c:v>4.4598919858201805E-5</c:v>
                </c:pt>
                <c:pt idx="4">
                  <c:v>7.760521859123127E-5</c:v>
                </c:pt>
                <c:pt idx="5">
                  <c:v>2.9081605721519622E-5</c:v>
                </c:pt>
                <c:pt idx="6">
                  <c:v>4.2528783449748249E-5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0B-CD43-9954-8FA4E9165D1B}"/>
            </c:ext>
          </c:extLst>
        </c:ser>
        <c:ser>
          <c:idx val="12"/>
          <c:order val="12"/>
          <c:tx>
            <c:strRef>
              <c:f>Production!$F$113:$G$113</c:f>
              <c:strCache>
                <c:ptCount val="2"/>
                <c:pt idx="0">
                  <c:v>Heat</c:v>
                </c:pt>
              </c:strCache>
            </c:strRef>
          </c:tx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Production!$H$113:$N$113</c:f>
              <c:numCache>
                <c:formatCode>0.00E+00</c:formatCode>
                <c:ptCount val="7"/>
                <c:pt idx="0">
                  <c:v>6.6203026490036621E-5</c:v>
                </c:pt>
                <c:pt idx="1">
                  <c:v>7.2623727020276066E-5</c:v>
                </c:pt>
                <c:pt idx="2">
                  <c:v>5.8926692236440869E-5</c:v>
                </c:pt>
                <c:pt idx="3">
                  <c:v>5.0046175918398997E-5</c:v>
                </c:pt>
                <c:pt idx="4">
                  <c:v>1.0926676284262686E-4</c:v>
                </c:pt>
                <c:pt idx="5">
                  <c:v>3.4046323884527968E-5</c:v>
                </c:pt>
                <c:pt idx="6">
                  <c:v>5.4325653359425311E-5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0B-CD43-9954-8FA4E9165D1B}"/>
            </c:ext>
          </c:extLst>
        </c:ser>
        <c:ser>
          <c:idx val="13"/>
          <c:order val="13"/>
          <c:tx>
            <c:strRef>
              <c:f>Production!$F$114:$G$114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rgbClr val="A5A5A5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Production!$H$114:$N$114</c:f>
              <c:numCache>
                <c:formatCode>0.00E+00</c:formatCode>
                <c:ptCount val="7"/>
                <c:pt idx="0">
                  <c:v>2.0388385839517785E-4</c:v>
                </c:pt>
                <c:pt idx="1">
                  <c:v>1.820722080305042E-4</c:v>
                </c:pt>
                <c:pt idx="2">
                  <c:v>1.6450086332008652E-4</c:v>
                </c:pt>
                <c:pt idx="3">
                  <c:v>9.2928529242189883E-5</c:v>
                </c:pt>
                <c:pt idx="4">
                  <c:v>1.3223659286207244E-4</c:v>
                </c:pt>
                <c:pt idx="5">
                  <c:v>1.1595045281716113E-4</c:v>
                </c:pt>
                <c:pt idx="6">
                  <c:v>1.7560883692745836E-4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0B-CD43-9954-8FA4E9165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Production!$F$62:$G$62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Production!$H$62:$N$62</c:f>
              <c:numCache>
                <c:formatCode>0.00E+00</c:formatCode>
                <c:ptCount val="7"/>
                <c:pt idx="0">
                  <c:v>2.7702553508696859</c:v>
                </c:pt>
                <c:pt idx="1">
                  <c:v>5.0795592820211857</c:v>
                </c:pt>
                <c:pt idx="2">
                  <c:v>2.56906446854551</c:v>
                </c:pt>
                <c:pt idx="3">
                  <c:v>2.2846060025376311</c:v>
                </c:pt>
                <c:pt idx="4">
                  <c:v>6.4514206861945684</c:v>
                </c:pt>
                <c:pt idx="5">
                  <c:v>1.7040641788862689</c:v>
                </c:pt>
                <c:pt idx="6">
                  <c:v>3.0961981206387374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0-4936-A24B-B2A4E9FE81B4}"/>
            </c:ext>
          </c:extLst>
        </c:ser>
        <c:ser>
          <c:idx val="1"/>
          <c:order val="1"/>
          <c:tx>
            <c:strRef>
              <c:f>Production!$F$63:$G$63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Production!$H$63:$N$63</c:f>
              <c:numCache>
                <c:formatCode>0.00E+00</c:formatCode>
                <c:ptCount val="7"/>
                <c:pt idx="0">
                  <c:v>1.9805133961083268</c:v>
                </c:pt>
                <c:pt idx="1">
                  <c:v>1.3465268145674436</c:v>
                </c:pt>
                <c:pt idx="2">
                  <c:v>1.9810338760795285</c:v>
                </c:pt>
                <c:pt idx="3">
                  <c:v>1.7362071529865652</c:v>
                </c:pt>
                <c:pt idx="4">
                  <c:v>1.7102176503794768</c:v>
                </c:pt>
                <c:pt idx="5">
                  <c:v>1.3068236217062563</c:v>
                </c:pt>
                <c:pt idx="6">
                  <c:v>1.4855345793967949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0-4936-A24B-B2A4E9FE81B4}"/>
            </c:ext>
          </c:extLst>
        </c:ser>
        <c:ser>
          <c:idx val="2"/>
          <c:order val="2"/>
          <c:tx>
            <c:strRef>
              <c:f>Production!$F$64:$G$64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Production!$H$64:$N$64</c:f>
              <c:numCache>
                <c:formatCode>0.00E+00</c:formatCode>
                <c:ptCount val="7"/>
                <c:pt idx="0">
                  <c:v>0.47663703036305005</c:v>
                </c:pt>
                <c:pt idx="1">
                  <c:v>0.32402714245296516</c:v>
                </c:pt>
                <c:pt idx="2">
                  <c:v>0.47671667928108047</c:v>
                </c:pt>
                <c:pt idx="3">
                  <c:v>0.41781567315318846</c:v>
                </c:pt>
                <c:pt idx="4">
                  <c:v>0.41159129398482092</c:v>
                </c:pt>
                <c:pt idx="5">
                  <c:v>0.1003355815593678</c:v>
                </c:pt>
                <c:pt idx="6">
                  <c:v>0.11405280184368047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0-4936-A24B-B2A4E9FE81B4}"/>
            </c:ext>
          </c:extLst>
        </c:ser>
        <c:ser>
          <c:idx val="3"/>
          <c:order val="3"/>
          <c:tx>
            <c:strRef>
              <c:f>Production!$F$65:$G$65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Production!$H$65:$N$65</c:f>
              <c:numCache>
                <c:formatCode>0.00E+00</c:formatCode>
                <c:ptCount val="7"/>
                <c:pt idx="0">
                  <c:v>0.55173926056470224</c:v>
                </c:pt>
                <c:pt idx="1">
                  <c:v>0.3839106396657917</c:v>
                </c:pt>
                <c:pt idx="2">
                  <c:v>0.53881746058684588</c:v>
                </c:pt>
                <c:pt idx="3">
                  <c:v>0.47234629877318107</c:v>
                </c:pt>
                <c:pt idx="4">
                  <c:v>0.48748667126638517</c:v>
                </c:pt>
                <c:pt idx="5">
                  <c:v>0.14764921048377075</c:v>
                </c:pt>
                <c:pt idx="6">
                  <c:v>0.2573466660912348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B0-4936-A24B-B2A4E9FE81B4}"/>
            </c:ext>
          </c:extLst>
        </c:ser>
        <c:ser>
          <c:idx val="4"/>
          <c:order val="4"/>
          <c:tx>
            <c:strRef>
              <c:f>Production!$F$66:$G$66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Production!$H$66:$N$66</c:f>
              <c:numCache>
                <c:formatCode>0.00E+00</c:formatCode>
                <c:ptCount val="7"/>
                <c:pt idx="0">
                  <c:v>2.6100077831475739</c:v>
                </c:pt>
                <c:pt idx="1">
                  <c:v>3.5321167086279894</c:v>
                </c:pt>
                <c:pt idx="2">
                  <c:v>2.4034834433141672</c:v>
                </c:pt>
                <c:pt idx="3">
                  <c:v>2.1338262981323486</c:v>
                </c:pt>
                <c:pt idx="4">
                  <c:v>6.1575613121746215</c:v>
                </c:pt>
                <c:pt idx="5">
                  <c:v>1.5699678827770509</c:v>
                </c:pt>
                <c:pt idx="6">
                  <c:v>0.82533215096647783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B0-4936-A24B-B2A4E9FE81B4}"/>
            </c:ext>
          </c:extLst>
        </c:ser>
        <c:ser>
          <c:idx val="5"/>
          <c:order val="5"/>
          <c:tx>
            <c:strRef>
              <c:f>Production!$F$67:$G$67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Production!$H$67:$N$67</c:f>
              <c:numCache>
                <c:formatCode>0.00E+00</c:formatCode>
                <c:ptCount val="7"/>
                <c:pt idx="0">
                  <c:v>39.839553957180826</c:v>
                </c:pt>
                <c:pt idx="1">
                  <c:v>39.025551389629712</c:v>
                </c:pt>
                <c:pt idx="2">
                  <c:v>9.0322838307519095</c:v>
                </c:pt>
                <c:pt idx="3">
                  <c:v>13.628680213546836</c:v>
                </c:pt>
                <c:pt idx="4">
                  <c:v>14.20786552091827</c:v>
                </c:pt>
                <c:pt idx="5">
                  <c:v>20.218566246302796</c:v>
                </c:pt>
                <c:pt idx="6">
                  <c:v>12.064533227655382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AB0-4936-A24B-B2A4E9FE81B4}"/>
            </c:ext>
          </c:extLst>
        </c:ser>
        <c:ser>
          <c:idx val="6"/>
          <c:order val="6"/>
          <c:tx>
            <c:strRef>
              <c:f>Production!$F$68:$G$68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Production!$H$68:$N$68</c:f>
              <c:numCache>
                <c:formatCode>0.00E+00</c:formatCode>
                <c:ptCount val="7"/>
                <c:pt idx="0">
                  <c:v>1.0130273910631586</c:v>
                </c:pt>
                <c:pt idx="1">
                  <c:v>0.90090272888042533</c:v>
                </c:pt>
                <c:pt idx="2">
                  <c:v>1.4302132125953326</c:v>
                </c:pt>
                <c:pt idx="3">
                  <c:v>0.71047598681048985</c:v>
                </c:pt>
                <c:pt idx="4">
                  <c:v>0.88063727027535588</c:v>
                </c:pt>
                <c:pt idx="5">
                  <c:v>0.50382344853458638</c:v>
                </c:pt>
                <c:pt idx="6">
                  <c:v>0.69248152329173573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AB0-4936-A24B-B2A4E9FE81B4}"/>
            </c:ext>
          </c:extLst>
        </c:ser>
        <c:ser>
          <c:idx val="7"/>
          <c:order val="7"/>
          <c:tx>
            <c:strRef>
              <c:f>Production!$F$69:$G$69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pattFill prst="dkUpDiag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Production!$H$69:$N$69</c:f>
              <c:numCache>
                <c:formatCode>0.00E+00</c:formatCode>
                <c:ptCount val="7"/>
                <c:pt idx="0">
                  <c:v>0.50493459060723644</c:v>
                </c:pt>
                <c:pt idx="1">
                  <c:v>0.45590966002389199</c:v>
                </c:pt>
                <c:pt idx="2">
                  <c:v>0.47191539812214306</c:v>
                </c:pt>
                <c:pt idx="3">
                  <c:v>0.35577446368044041</c:v>
                </c:pt>
                <c:pt idx="4">
                  <c:v>0.45850843630433519</c:v>
                </c:pt>
                <c:pt idx="5">
                  <c:v>0.25298449463616696</c:v>
                </c:pt>
                <c:pt idx="6">
                  <c:v>2.4170079893487606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AB0-4936-A24B-B2A4E9FE81B4}"/>
            </c:ext>
          </c:extLst>
        </c:ser>
        <c:ser>
          <c:idx val="8"/>
          <c:order val="8"/>
          <c:tx>
            <c:strRef>
              <c:f>Production!$F$70:$G$70</c:f>
              <c:strCache>
                <c:ptCount val="2"/>
                <c:pt idx="0">
                  <c:v>Electrolyte</c:v>
                </c:pt>
              </c:strCache>
            </c:strRef>
          </c:tx>
          <c:spPr>
            <a:pattFill prst="zigZ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Production!$H$70:$N$70</c:f>
              <c:numCache>
                <c:formatCode>0.00E+00</c:formatCode>
                <c:ptCount val="7"/>
                <c:pt idx="0">
                  <c:v>5.2275321057350093</c:v>
                </c:pt>
                <c:pt idx="1">
                  <c:v>5.2082236137566476</c:v>
                </c:pt>
                <c:pt idx="2">
                  <c:v>5.0351540911821724</c:v>
                </c:pt>
                <c:pt idx="3">
                  <c:v>4.4354731211762273</c:v>
                </c:pt>
                <c:pt idx="4">
                  <c:v>7.9909678228689707</c:v>
                </c:pt>
                <c:pt idx="5">
                  <c:v>1.9961732399166552</c:v>
                </c:pt>
                <c:pt idx="6">
                  <c:v>2.970183065993472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AB0-4936-A24B-B2A4E9FE81B4}"/>
            </c:ext>
          </c:extLst>
        </c:ser>
        <c:ser>
          <c:idx val="9"/>
          <c:order val="9"/>
          <c:tx>
            <c:strRef>
              <c:f>Production!$F$71:$G$71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Production!$H$71:$N$71</c:f>
              <c:numCache>
                <c:formatCode>0.00E+00</c:formatCode>
                <c:ptCount val="7"/>
                <c:pt idx="0">
                  <c:v>0.30508307138265728</c:v>
                </c:pt>
                <c:pt idx="1">
                  <c:v>0.41318982060019782</c:v>
                </c:pt>
                <c:pt idx="2">
                  <c:v>0.27916922949153122</c:v>
                </c:pt>
                <c:pt idx="3">
                  <c:v>0.24898532184128827</c:v>
                </c:pt>
                <c:pt idx="4">
                  <c:v>0.72476949131280188</c:v>
                </c:pt>
                <c:pt idx="5">
                  <c:v>0.18110887992162614</c:v>
                </c:pt>
                <c:pt idx="6">
                  <c:v>0.33627221764454734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AB0-4936-A24B-B2A4E9FE81B4}"/>
            </c:ext>
          </c:extLst>
        </c:ser>
        <c:ser>
          <c:idx val="10"/>
          <c:order val="10"/>
          <c:tx>
            <c:strRef>
              <c:f>Production!$F$72:$G$72</c:f>
              <c:strCache>
                <c:ptCount val="2"/>
                <c:pt idx="0">
                  <c:v>Housing</c:v>
                </c:pt>
              </c:strCache>
            </c:strRef>
          </c:tx>
          <c:spPr>
            <a:pattFill prst="narVert">
              <a:fgClr>
                <a:srgbClr val="7030A0"/>
              </a:fgClr>
              <a:bgClr>
                <a:schemeClr val="bg1"/>
              </a:bgClr>
            </a:patt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Production!$H$72:$N$72</c:f>
              <c:numCache>
                <c:formatCode>0.00E+00</c:formatCode>
                <c:ptCount val="7"/>
                <c:pt idx="0">
                  <c:v>3.4454806165178442</c:v>
                </c:pt>
                <c:pt idx="1">
                  <c:v>3.4613166202478087</c:v>
                </c:pt>
                <c:pt idx="2">
                  <c:v>3.3589383939432502</c:v>
                </c:pt>
                <c:pt idx="3">
                  <c:v>3.0903212417330392</c:v>
                </c:pt>
                <c:pt idx="4">
                  <c:v>4.6090447218214896</c:v>
                </c:pt>
                <c:pt idx="5">
                  <c:v>2.4767743651720919</c:v>
                </c:pt>
                <c:pt idx="6">
                  <c:v>3.2084787368821828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B0-4936-A24B-B2A4E9FE81B4}"/>
            </c:ext>
          </c:extLst>
        </c:ser>
        <c:ser>
          <c:idx val="11"/>
          <c:order val="11"/>
          <c:tx>
            <c:strRef>
              <c:f>Production!$F$73:$G$73</c:f>
              <c:strCache>
                <c:ptCount val="2"/>
                <c:pt idx="0">
                  <c:v>Electricity</c:v>
                </c:pt>
              </c:strCache>
            </c:strRef>
          </c:tx>
          <c:spPr>
            <a:pattFill prst="lt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Production!$H$73:$N$73</c:f>
              <c:numCache>
                <c:formatCode>0.00E+00</c:formatCode>
                <c:ptCount val="7"/>
                <c:pt idx="0">
                  <c:v>7.8754384070667642</c:v>
                </c:pt>
                <c:pt idx="1">
                  <c:v>7.6248918711400284</c:v>
                </c:pt>
                <c:pt idx="2">
                  <c:v>6.890343861095797</c:v>
                </c:pt>
                <c:pt idx="3">
                  <c:v>5.9125966883178025</c:v>
                </c:pt>
                <c:pt idx="4">
                  <c:v>10.28827698676535</c:v>
                </c:pt>
                <c:pt idx="5">
                  <c:v>3.8554104974535433</c:v>
                </c:pt>
                <c:pt idx="6">
                  <c:v>5.63814519480405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AB0-4936-A24B-B2A4E9FE81B4}"/>
            </c:ext>
          </c:extLst>
        </c:ser>
        <c:ser>
          <c:idx val="12"/>
          <c:order val="12"/>
          <c:tx>
            <c:strRef>
              <c:f>Production!$F$74:$G$74</c:f>
              <c:strCache>
                <c:ptCount val="2"/>
                <c:pt idx="0">
                  <c:v>Heat</c:v>
                </c:pt>
              </c:strCache>
            </c:strRef>
          </c:tx>
          <c:spPr>
            <a:pattFill prst="smConfetti">
              <a:fgClr>
                <a:schemeClr val="accent4">
                  <a:lumMod val="75000"/>
                </a:schemeClr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Production!$H$74:$N$74</c:f>
              <c:numCache>
                <c:formatCode>0.00E+00</c:formatCode>
                <c:ptCount val="7"/>
                <c:pt idx="0">
                  <c:v>19.416421492907517</c:v>
                </c:pt>
                <c:pt idx="1">
                  <c:v>21.299594502851736</c:v>
                </c:pt>
                <c:pt idx="2">
                  <c:v>17.282401055861222</c:v>
                </c:pt>
                <c:pt idx="3">
                  <c:v>14.677889843531522</c:v>
                </c:pt>
                <c:pt idx="4">
                  <c:v>32.046603525058018</c:v>
                </c:pt>
                <c:pt idx="5">
                  <c:v>9.9853465934768071</c:v>
                </c:pt>
                <c:pt idx="6">
                  <c:v>15.933024515939286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AB0-4936-A24B-B2A4E9FE81B4}"/>
            </c:ext>
          </c:extLst>
        </c:ser>
        <c:ser>
          <c:idx val="13"/>
          <c:order val="13"/>
          <c:tx>
            <c:strRef>
              <c:f>Production!$F$75:$G$75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Production!$H$75:$N$75</c:f>
              <c:numCache>
                <c:formatCode>0.00E+00</c:formatCode>
                <c:ptCount val="7"/>
                <c:pt idx="0">
                  <c:v>0.63618979191846847</c:v>
                </c:pt>
                <c:pt idx="1">
                  <c:v>0.59567988797584071</c:v>
                </c:pt>
                <c:pt idx="2">
                  <c:v>0.58581947614278251</c:v>
                </c:pt>
                <c:pt idx="3">
                  <c:v>0.49418379468118556</c:v>
                </c:pt>
                <c:pt idx="4">
                  <c:v>0.62234209370884241</c:v>
                </c:pt>
                <c:pt idx="5">
                  <c:v>0.50541552760295672</c:v>
                </c:pt>
                <c:pt idx="6">
                  <c:v>0.55076996761582475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AB0-4936-A24B-B2A4E9FE8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42320"/>
        <c:axId val="458242712"/>
      </c:barChart>
      <c:catAx>
        <c:axId val="45824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2712"/>
        <c:crosses val="autoZero"/>
        <c:auto val="1"/>
        <c:lblAlgn val="ctr"/>
        <c:lblOffset val="100"/>
        <c:noMultiLvlLbl val="0"/>
      </c:catAx>
      <c:valAx>
        <c:axId val="45824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Production!$F$118:$G$118</c:f>
              <c:strCache>
                <c:ptCount val="2"/>
                <c:pt idx="0">
                  <c:v>Foil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Production!$H$118:$N$118</c:f>
              <c:numCache>
                <c:formatCode>General</c:formatCode>
                <c:ptCount val="7"/>
                <c:pt idx="0">
                  <c:v>2.9721780241130323E-5</c:v>
                </c:pt>
                <c:pt idx="1">
                  <c:v>5.426229201402369E-5</c:v>
                </c:pt>
                <c:pt idx="2">
                  <c:v>2.7444325263708393E-5</c:v>
                </c:pt>
                <c:pt idx="3">
                  <c:v>2.4405201692755956E-5</c:v>
                </c:pt>
                <c:pt idx="4">
                  <c:v>6.891671580003764E-5</c:v>
                </c:pt>
                <c:pt idx="5">
                  <c:v>8.3516132399738992E-3</c:v>
                </c:pt>
                <c:pt idx="6">
                  <c:v>1.5130818121209012E-2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2-4774-B67A-8284A95288DA}"/>
            </c:ext>
          </c:extLst>
        </c:ser>
        <c:ser>
          <c:idx val="1"/>
          <c:order val="1"/>
          <c:tx>
            <c:strRef>
              <c:f>Production!$F$119:$G$119</c:f>
              <c:strCache>
                <c:ptCount val="2"/>
                <c:pt idx="0">
                  <c:v>Act mat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Production!$H$119:$N$119</c:f>
              <c:numCache>
                <c:formatCode>General</c:formatCode>
                <c:ptCount val="7"/>
                <c:pt idx="0">
                  <c:v>7.9939344405893041E-5</c:v>
                </c:pt>
                <c:pt idx="1">
                  <c:v>5.4350741643152476E-5</c:v>
                </c:pt>
                <c:pt idx="2">
                  <c:v>7.9961547217022145E-5</c:v>
                </c:pt>
                <c:pt idx="3">
                  <c:v>7.0078796478193771E-5</c:v>
                </c:pt>
                <c:pt idx="4">
                  <c:v>6.9029040958414346E-5</c:v>
                </c:pt>
                <c:pt idx="5">
                  <c:v>5.3822277697461328E-6</c:v>
                </c:pt>
                <c:pt idx="6">
                  <c:v>6.1182429323762228E-6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2-4774-B67A-8284A95288DA}"/>
            </c:ext>
          </c:extLst>
        </c:ser>
        <c:ser>
          <c:idx val="2"/>
          <c:order val="2"/>
          <c:tx>
            <c:strRef>
              <c:f>Production!$F$120:$G$120</c:f>
              <c:strCache>
                <c:ptCount val="2"/>
                <c:pt idx="0">
                  <c:v>Binder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Production!$H$120:$N$120</c:f>
              <c:numCache>
                <c:formatCode>General</c:formatCode>
                <c:ptCount val="7"/>
                <c:pt idx="0">
                  <c:v>6.3946169732168635E-6</c:v>
                </c:pt>
                <c:pt idx="1">
                  <c:v>4.3477059620271272E-6</c:v>
                </c:pt>
                <c:pt idx="2">
                  <c:v>6.3963804744937867E-6</c:v>
                </c:pt>
                <c:pt idx="3">
                  <c:v>5.6058492963753354E-6</c:v>
                </c:pt>
                <c:pt idx="4">
                  <c:v>5.5218653954713666E-6</c:v>
                </c:pt>
                <c:pt idx="5">
                  <c:v>1.3460491547234281E-6</c:v>
                </c:pt>
                <c:pt idx="6">
                  <c:v>1.5301177057112723E-6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A2-4774-B67A-8284A95288DA}"/>
            </c:ext>
          </c:extLst>
        </c:ser>
        <c:ser>
          <c:idx val="3"/>
          <c:order val="3"/>
          <c:tx>
            <c:strRef>
              <c:f>Production!$F$121:$G$121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Production!$H$121:$N$121</c:f>
              <c:numCache>
                <c:formatCode>General</c:formatCode>
                <c:ptCount val="7"/>
                <c:pt idx="0">
                  <c:v>1.4094086243934772E-5</c:v>
                </c:pt>
                <c:pt idx="1">
                  <c:v>1.0524205971654843E-5</c:v>
                </c:pt>
                <c:pt idx="2">
                  <c:v>1.4035648386681723E-5</c:v>
                </c:pt>
                <c:pt idx="3">
                  <c:v>1.2310142308885386E-5</c:v>
                </c:pt>
                <c:pt idx="4">
                  <c:v>1.3366097974032486E-5</c:v>
                </c:pt>
                <c:pt idx="5">
                  <c:v>5.2488567534899848E-6</c:v>
                </c:pt>
                <c:pt idx="6">
                  <c:v>8.6596224165072195E-6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A2-4774-B67A-8284A95288DA}"/>
            </c:ext>
          </c:extLst>
        </c:ser>
        <c:ser>
          <c:idx val="4"/>
          <c:order val="4"/>
          <c:tx>
            <c:strRef>
              <c:f>Production!$F$122:$G$122</c:f>
              <c:strCache>
                <c:ptCount val="2"/>
                <c:pt idx="0">
                  <c:v>Foil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Production!$H$122:$N$122</c:f>
              <c:numCache>
                <c:formatCode>General</c:formatCode>
                <c:ptCount val="7"/>
                <c:pt idx="0">
                  <c:v>2.7868290045135978E-5</c:v>
                </c:pt>
                <c:pt idx="1">
                  <c:v>3.7731701860070979E-5</c:v>
                </c:pt>
                <c:pt idx="2">
                  <c:v>2.5675204776043979E-5</c:v>
                </c:pt>
                <c:pt idx="3">
                  <c:v>2.2794546887268922E-5</c:v>
                </c:pt>
                <c:pt idx="4">
                  <c:v>6.5778209872671385E-5</c:v>
                </c:pt>
                <c:pt idx="5">
                  <c:v>1.6771395988558576E-5</c:v>
                </c:pt>
                <c:pt idx="6">
                  <c:v>3.0882637925371144E-5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A2-4774-B67A-8284A95288DA}"/>
            </c:ext>
          </c:extLst>
        </c:ser>
        <c:ser>
          <c:idx val="5"/>
          <c:order val="5"/>
          <c:tx>
            <c:strRef>
              <c:f>Production!$F$123:$G$123</c:f>
              <c:strCache>
                <c:ptCount val="2"/>
                <c:pt idx="0">
                  <c:v>Act mat</c:v>
                </c:pt>
                <c:pt idx="1">
                  <c:v>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Production!$H$123:$N$123</c:f>
              <c:numCache>
                <c:formatCode>0.00E+00</c:formatCode>
                <c:ptCount val="7"/>
                <c:pt idx="0" formatCode="General">
                  <c:v>2.3749738062086773E-2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4.0588659599824376E-4</c:v>
                </c:pt>
                <c:pt idx="5" formatCode="General">
                  <c:v>1.6596388647870268E-2</c:v>
                </c:pt>
                <c:pt idx="6" formatCode="General">
                  <c:v>6.5191113151493278E-3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A2-4774-B67A-8284A95288DA}"/>
            </c:ext>
          </c:extLst>
        </c:ser>
        <c:ser>
          <c:idx val="6"/>
          <c:order val="6"/>
          <c:tx>
            <c:strRef>
              <c:f>Production!$F$124:$G$124</c:f>
              <c:strCache>
                <c:ptCount val="2"/>
                <c:pt idx="0">
                  <c:v>Act mat</c:v>
                </c:pt>
                <c:pt idx="1">
                  <c:v>Ni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Production!$H$124:$N$124</c:f>
              <c:numCache>
                <c:formatCode>0.00E+00</c:formatCode>
                <c:ptCount val="7"/>
                <c:pt idx="0" formatCode="General">
                  <c:v>6.8217332731525847E-3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4.1655339015272573E-3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A2-4774-B67A-8284A95288DA}"/>
            </c:ext>
          </c:extLst>
        </c:ser>
        <c:ser>
          <c:idx val="7"/>
          <c:order val="7"/>
          <c:tx>
            <c:strRef>
              <c:f>Production!$F$125:$G$125</c:f>
              <c:strCache>
                <c:ptCount val="2"/>
                <c:pt idx="0">
                  <c:v>Act mat</c:v>
                </c:pt>
                <c:pt idx="1">
                  <c:v>Mn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Production!$H$125:$N$125</c:f>
              <c:numCache>
                <c:formatCode>0.00E+00</c:formatCode>
                <c:ptCount val="7"/>
                <c:pt idx="0" formatCode="General">
                  <c:v>1.4051507258754851E-4</c:v>
                </c:pt>
                <c:pt idx="1">
                  <c:v>1.4136102138160802E-5</c:v>
                </c:pt>
                <c:pt idx="2" formatCode="General">
                  <c:v>9.4244095169827179E-5</c:v>
                </c:pt>
                <c:pt idx="3" formatCode="General">
                  <c:v>6.4879452799287485E-7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A2-4774-B67A-8284A95288DA}"/>
            </c:ext>
          </c:extLst>
        </c:ser>
        <c:ser>
          <c:idx val="8"/>
          <c:order val="8"/>
          <c:tx>
            <c:strRef>
              <c:f>Production!$F$126:$G$126</c:f>
              <c:strCache>
                <c:ptCount val="2"/>
                <c:pt idx="0">
                  <c:v>Act mat</c:v>
                </c:pt>
                <c:pt idx="1">
                  <c:v>Li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Production!$H$126:$N$126</c:f>
              <c:numCache>
                <c:formatCode>0.00E+00</c:formatCode>
                <c:ptCount val="7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A2-4774-B67A-8284A95288DA}"/>
            </c:ext>
          </c:extLst>
        </c:ser>
        <c:ser>
          <c:idx val="9"/>
          <c:order val="9"/>
          <c:tx>
            <c:strRef>
              <c:f>Production!$F$127:$G$127</c:f>
              <c:strCache>
                <c:ptCount val="2"/>
                <c:pt idx="0">
                  <c:v>Act mat</c:v>
                </c:pt>
                <c:pt idx="1">
                  <c:v>Na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Production!$H$127:$N$127</c:f>
              <c:numCache>
                <c:formatCode>0.00E+00</c:formatCode>
                <c:ptCount val="7"/>
                <c:pt idx="0" formatCode="General">
                  <c:v>1.5975690824002089E-4</c:v>
                </c:pt>
                <c:pt idx="1">
                  <c:v>3.4261816031265217E-7</c:v>
                </c:pt>
                <c:pt idx="2" formatCode="General">
                  <c:v>4.6591632366354886E-5</c:v>
                </c:pt>
                <c:pt idx="3" formatCode="General">
                  <c:v>1.0123187781546579E-4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A2-4774-B67A-8284A95288DA}"/>
            </c:ext>
          </c:extLst>
        </c:ser>
        <c:ser>
          <c:idx val="10"/>
          <c:order val="10"/>
          <c:tx>
            <c:strRef>
              <c:f>Production!$F$128:$G$128</c:f>
              <c:strCache>
                <c:ptCount val="2"/>
                <c:pt idx="0">
                  <c:v>Act mat</c:v>
                </c:pt>
                <c:pt idx="1">
                  <c:v>Fe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Production!$H$128:$N$128</c:f>
              <c:numCache>
                <c:formatCode>0.00E+00</c:formatCode>
                <c:ptCount val="7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A2-4774-B67A-8284A95288DA}"/>
            </c:ext>
          </c:extLst>
        </c:ser>
        <c:ser>
          <c:idx val="11"/>
          <c:order val="11"/>
          <c:tx>
            <c:strRef>
              <c:f>Production!$F$129:$G$129</c:f>
              <c:strCache>
                <c:ptCount val="2"/>
                <c:pt idx="0">
                  <c:v>Act mat</c:v>
                </c:pt>
                <c:pt idx="1">
                  <c:v>Others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Production!$H$129:$N$129</c:f>
              <c:numCache>
                <c:formatCode>0.00E+00</c:formatCode>
                <c:ptCount val="7"/>
                <c:pt idx="0" formatCode="General">
                  <c:v>1.4187739798787849E-4</c:v>
                </c:pt>
                <c:pt idx="1">
                  <c:v>3.7244025550766917E-5</c:v>
                </c:pt>
                <c:pt idx="2" formatCode="General">
                  <c:v>8.0687172419543007E-5</c:v>
                </c:pt>
                <c:pt idx="3" formatCode="General">
                  <c:v>5.2926082788794379E-4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7A2-4774-B67A-8284A95288DA}"/>
            </c:ext>
          </c:extLst>
        </c:ser>
        <c:ser>
          <c:idx val="12"/>
          <c:order val="12"/>
          <c:tx>
            <c:strRef>
              <c:f>Production!$F$130:$G$130</c:f>
              <c:strCache>
                <c:ptCount val="2"/>
                <c:pt idx="0">
                  <c:v>Binder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Production!$H$130:$N$130</c:f>
              <c:numCache>
                <c:formatCode>General</c:formatCode>
                <c:ptCount val="7"/>
                <c:pt idx="0">
                  <c:v>2.9047887740038308E-4</c:v>
                </c:pt>
                <c:pt idx="1">
                  <c:v>2.5831809786112063E-4</c:v>
                </c:pt>
                <c:pt idx="2">
                  <c:v>4.1010774766607911E-4</c:v>
                </c:pt>
                <c:pt idx="3">
                  <c:v>2.0372490257669396E-4</c:v>
                </c:pt>
                <c:pt idx="4">
                  <c:v>2.5251834660979742E-4</c:v>
                </c:pt>
                <c:pt idx="5">
                  <c:v>1.444680924520467E-4</c:v>
                </c:pt>
                <c:pt idx="6">
                  <c:v>1.9855504172687483E-4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7A2-4774-B67A-8284A95288DA}"/>
            </c:ext>
          </c:extLst>
        </c:ser>
        <c:ser>
          <c:idx val="13"/>
          <c:order val="13"/>
          <c:tx>
            <c:strRef>
              <c:f>Production!$F$131:$G$131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Production!$H$131:$N$131</c:f>
              <c:numCache>
                <c:formatCode>General</c:formatCode>
                <c:ptCount val="7"/>
                <c:pt idx="0">
                  <c:v>-2.5261825773440939E-6</c:v>
                </c:pt>
                <c:pt idx="1">
                  <c:v>1.9458615520254319E-5</c:v>
                </c:pt>
                <c:pt idx="2">
                  <c:v>3.761642060664235E-5</c:v>
                </c:pt>
                <c:pt idx="3">
                  <c:v>1.2429637465178921E-5</c:v>
                </c:pt>
                <c:pt idx="4">
                  <c:v>2.8498275105061738E-5</c:v>
                </c:pt>
                <c:pt idx="5">
                  <c:v>8.8486597456717535E-6</c:v>
                </c:pt>
                <c:pt idx="6">
                  <c:v>1.2377609371270798E-5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7A2-4774-B67A-8284A95288DA}"/>
            </c:ext>
          </c:extLst>
        </c:ser>
        <c:ser>
          <c:idx val="14"/>
          <c:order val="14"/>
          <c:tx>
            <c:strRef>
              <c:f>Production!$F$132:$G$132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Production!$H$132:$N$132</c:f>
              <c:numCache>
                <c:formatCode>General</c:formatCode>
                <c:ptCount val="7"/>
                <c:pt idx="0">
                  <c:v>4.2951653942071826E-3</c:v>
                </c:pt>
                <c:pt idx="1">
                  <c:v>4.2909144472836674E-3</c:v>
                </c:pt>
                <c:pt idx="2">
                  <c:v>4.1063588859356253E-3</c:v>
                </c:pt>
                <c:pt idx="3">
                  <c:v>3.6606207013421344E-3</c:v>
                </c:pt>
                <c:pt idx="4">
                  <c:v>6.5859624913755252E-3</c:v>
                </c:pt>
                <c:pt idx="5">
                  <c:v>1.6407076229833725E-3</c:v>
                </c:pt>
                <c:pt idx="6">
                  <c:v>2.4684013717555702E-3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7A2-4774-B67A-8284A95288DA}"/>
            </c:ext>
          </c:extLst>
        </c:ser>
        <c:ser>
          <c:idx val="15"/>
          <c:order val="15"/>
          <c:tx>
            <c:strRef>
              <c:f>Production!$F$133:$G$133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Production!$H$133:$N$133</c:f>
              <c:numCache>
                <c:formatCode>General</c:formatCode>
                <c:ptCount val="7"/>
                <c:pt idx="0">
                  <c:v>6.5376207151651727E-5</c:v>
                </c:pt>
                <c:pt idx="1">
                  <c:v>8.8550591821664264E-5</c:v>
                </c:pt>
                <c:pt idx="2">
                  <c:v>5.9823015619112469E-5</c:v>
                </c:pt>
                <c:pt idx="3">
                  <c:v>5.3357018000312894E-5</c:v>
                </c:pt>
                <c:pt idx="4">
                  <c:v>1.5531769428589348E-4</c:v>
                </c:pt>
                <c:pt idx="5">
                  <c:v>3.8805511865687963E-5</c:v>
                </c:pt>
                <c:pt idx="6">
                  <c:v>7.2060864046117611E-5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7A2-4774-B67A-8284A95288DA}"/>
            </c:ext>
          </c:extLst>
        </c:ser>
        <c:ser>
          <c:idx val="16"/>
          <c:order val="16"/>
          <c:tx>
            <c:strRef>
              <c:f>Production!$F$134:$G$134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Production!$H$134:$N$134</c:f>
              <c:numCache>
                <c:formatCode>General</c:formatCode>
                <c:ptCount val="7"/>
                <c:pt idx="0">
                  <c:v>4.3460315220300512E-5</c:v>
                </c:pt>
                <c:pt idx="1">
                  <c:v>4.3668888736738068E-5</c:v>
                </c:pt>
                <c:pt idx="2">
                  <c:v>4.2335296618954476E-5</c:v>
                </c:pt>
                <c:pt idx="3">
                  <c:v>3.8861780506948338E-5</c:v>
                </c:pt>
                <c:pt idx="4">
                  <c:v>5.8697986577181201E-5</c:v>
                </c:pt>
                <c:pt idx="5">
                  <c:v>4.7527234038130277E-3</c:v>
                </c:pt>
                <c:pt idx="6">
                  <c:v>6.0391004146715674E-3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7A2-4774-B67A-8284A95288DA}"/>
            </c:ext>
          </c:extLst>
        </c:ser>
        <c:ser>
          <c:idx val="17"/>
          <c:order val="17"/>
          <c:tx>
            <c:strRef>
              <c:f>Production!$F$135:$G$135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Production!$H$135:$N$135</c:f>
              <c:numCache>
                <c:formatCode>General</c:formatCode>
                <c:ptCount val="7"/>
                <c:pt idx="0">
                  <c:v>5.9404537641370337E-5</c:v>
                </c:pt>
                <c:pt idx="1">
                  <c:v>5.7514786234559797E-5</c:v>
                </c:pt>
                <c:pt idx="2">
                  <c:v>5.19742475940393E-5</c:v>
                </c:pt>
                <c:pt idx="3">
                  <c:v>4.4598919858201805E-5</c:v>
                </c:pt>
                <c:pt idx="4">
                  <c:v>7.760521859123127E-5</c:v>
                </c:pt>
                <c:pt idx="5">
                  <c:v>2.9081605721519622E-5</c:v>
                </c:pt>
                <c:pt idx="6">
                  <c:v>4.2528783449748249E-5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7A2-4774-B67A-8284A95288DA}"/>
            </c:ext>
          </c:extLst>
        </c:ser>
        <c:ser>
          <c:idx val="18"/>
          <c:order val="18"/>
          <c:tx>
            <c:strRef>
              <c:f>Production!$F$136:$G$136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Production!$H$136:$N$136</c:f>
              <c:numCache>
                <c:formatCode>General</c:formatCode>
                <c:ptCount val="7"/>
                <c:pt idx="0">
                  <c:v>6.6203026490036621E-5</c:v>
                </c:pt>
                <c:pt idx="1">
                  <c:v>7.2623727020276066E-5</c:v>
                </c:pt>
                <c:pt idx="2">
                  <c:v>5.8926692236440869E-5</c:v>
                </c:pt>
                <c:pt idx="3">
                  <c:v>5.0046175918398997E-5</c:v>
                </c:pt>
                <c:pt idx="4">
                  <c:v>1.0926676284262686E-4</c:v>
                </c:pt>
                <c:pt idx="5">
                  <c:v>3.4046323884527968E-5</c:v>
                </c:pt>
                <c:pt idx="6">
                  <c:v>5.4325653359425311E-5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7A2-4774-B67A-8284A95288DA}"/>
            </c:ext>
          </c:extLst>
        </c:ser>
        <c:ser>
          <c:idx val="19"/>
          <c:order val="19"/>
          <c:tx>
            <c:strRef>
              <c:f>Production!$F$137:$G$137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Production!$H$137:$N$137</c:f>
              <c:numCache>
                <c:formatCode>General</c:formatCode>
                <c:ptCount val="7"/>
                <c:pt idx="0">
                  <c:v>2.0388385839517785E-4</c:v>
                </c:pt>
                <c:pt idx="1">
                  <c:v>1.820722080305042E-4</c:v>
                </c:pt>
                <c:pt idx="2">
                  <c:v>1.6450086332008652E-4</c:v>
                </c:pt>
                <c:pt idx="3">
                  <c:v>9.2928529242189883E-5</c:v>
                </c:pt>
                <c:pt idx="4">
                  <c:v>1.3223659286207244E-4</c:v>
                </c:pt>
                <c:pt idx="5">
                  <c:v>1.1595045281716113E-4</c:v>
                </c:pt>
                <c:pt idx="6">
                  <c:v>1.7560883692745836E-4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7A2-4774-B67A-8284A9528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45456"/>
        <c:axId val="458223112"/>
      </c:barChart>
      <c:catAx>
        <c:axId val="45824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3112"/>
        <c:crosses val="autoZero"/>
        <c:auto val="1"/>
        <c:lblAlgn val="ctr"/>
        <c:lblOffset val="100"/>
        <c:noMultiLvlLbl val="0"/>
      </c:catAx>
      <c:valAx>
        <c:axId val="458223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684340070731809E-2"/>
          <c:y val="0.82657326459855629"/>
          <c:w val="0.84948244669008999"/>
          <c:h val="0.1679986592285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Production!$F$162:$G$162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Production!$H$162:$N$162</c:f>
              <c:numCache>
                <c:formatCode>0.00E+00</c:formatCode>
                <c:ptCount val="7"/>
                <c:pt idx="0">
                  <c:v>1.9012423289064145E-2</c:v>
                </c:pt>
                <c:pt idx="1">
                  <c:v>3.4769027359607366E-2</c:v>
                </c:pt>
                <c:pt idx="2">
                  <c:v>1.7589880787007437E-2</c:v>
                </c:pt>
                <c:pt idx="3">
                  <c:v>1.5614168693738299E-2</c:v>
                </c:pt>
                <c:pt idx="4">
                  <c:v>4.4094586966066607E-2</c:v>
                </c:pt>
                <c:pt idx="5">
                  <c:v>3.7673171189272055E-2</c:v>
                </c:pt>
                <c:pt idx="6">
                  <c:v>6.8482314980500697E-2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0-A54B-B3DA-028ACE2CFE2B}"/>
            </c:ext>
          </c:extLst>
        </c:ser>
        <c:ser>
          <c:idx val="1"/>
          <c:order val="1"/>
          <c:tx>
            <c:strRef>
              <c:f>Production!$F$163:$G$163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Production!$H$163:$N$163</c:f>
              <c:numCache>
                <c:formatCode>0.00E+00</c:formatCode>
                <c:ptCount val="7"/>
                <c:pt idx="0">
                  <c:v>0.26175243225874356</c:v>
                </c:pt>
                <c:pt idx="1">
                  <c:v>0.17800984787922389</c:v>
                </c:pt>
                <c:pt idx="2">
                  <c:v>0.2618593474185103</c:v>
                </c:pt>
                <c:pt idx="3">
                  <c:v>0.22948304948413797</c:v>
                </c:pt>
                <c:pt idx="4">
                  <c:v>0.22605532208492757</c:v>
                </c:pt>
                <c:pt idx="5">
                  <c:v>9.5918291805181782E-3</c:v>
                </c:pt>
                <c:pt idx="6">
                  <c:v>1.088628297287072E-2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D0-A54B-B3DA-028ACE2CFE2B}"/>
            </c:ext>
          </c:extLst>
        </c:ser>
        <c:ser>
          <c:idx val="2"/>
          <c:order val="2"/>
          <c:tx>
            <c:strRef>
              <c:f>Production!$F$164:$G$164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Production!$H$164:$N$164</c:f>
              <c:numCache>
                <c:formatCode>0.00E+00</c:formatCode>
                <c:ptCount val="7"/>
                <c:pt idx="0">
                  <c:v>1.8317617122354164E-3</c:v>
                </c:pt>
                <c:pt idx="1">
                  <c:v>1.2620336609657846E-3</c:v>
                </c:pt>
                <c:pt idx="2">
                  <c:v>1.8320678106482022E-3</c:v>
                </c:pt>
                <c:pt idx="3">
                  <c:v>1.6409679006016465E-3</c:v>
                </c:pt>
                <c:pt idx="4">
                  <c:v>1.5680863074703632E-3</c:v>
                </c:pt>
                <c:pt idx="5">
                  <c:v>3.8729218961219239E-4</c:v>
                </c:pt>
                <c:pt idx="6">
                  <c:v>4.4025457481489366E-4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D0-A54B-B3DA-028ACE2CFE2B}"/>
            </c:ext>
          </c:extLst>
        </c:ser>
        <c:ser>
          <c:idx val="3"/>
          <c:order val="3"/>
          <c:tx>
            <c:strRef>
              <c:f>Production!$F$165:$G$165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Production!$H$165:$N$165</c:f>
              <c:numCache>
                <c:formatCode>0.00E+00</c:formatCode>
                <c:ptCount val="7"/>
                <c:pt idx="0">
                  <c:v>3.031881454734534E-3</c:v>
                </c:pt>
                <c:pt idx="1">
                  <c:v>2.1454572236418337E-3</c:v>
                </c:pt>
                <c:pt idx="2">
                  <c:v>2.9419136426706901E-3</c:v>
                </c:pt>
                <c:pt idx="3">
                  <c:v>2.6258206629492294E-3</c:v>
                </c:pt>
                <c:pt idx="4">
                  <c:v>2.8225553534466474E-3</c:v>
                </c:pt>
                <c:pt idx="5">
                  <c:v>1.0641030153346403E-3</c:v>
                </c:pt>
                <c:pt idx="6">
                  <c:v>1.7749774254785713E-3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D0-A54B-B3DA-028ACE2CFE2B}"/>
            </c:ext>
          </c:extLst>
        </c:ser>
        <c:ser>
          <c:idx val="4"/>
          <c:order val="4"/>
          <c:tx>
            <c:strRef>
              <c:f>Production!$F$166:$G$166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Production!$H$166:$N$166</c:f>
              <c:numCache>
                <c:formatCode>0.00E+00</c:formatCode>
                <c:ptCount val="7"/>
                <c:pt idx="0">
                  <c:v>1.7848902145575544E-2</c:v>
                </c:pt>
                <c:pt idx="1">
                  <c:v>2.4167944607494773E-2</c:v>
                </c:pt>
                <c:pt idx="2">
                  <c:v>1.641432373659716E-2</c:v>
                </c:pt>
                <c:pt idx="3">
                  <c:v>1.4569371373981736E-2</c:v>
                </c:pt>
                <c:pt idx="4">
                  <c:v>4.208743649250455E-2</c:v>
                </c:pt>
                <c:pt idx="5">
                  <c:v>1.071321939563346E-2</c:v>
                </c:pt>
                <c:pt idx="6">
                  <c:v>1.9810503316910092E-2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D0-A54B-B3DA-028ACE2CFE2B}"/>
            </c:ext>
          </c:extLst>
        </c:ser>
        <c:ser>
          <c:idx val="5"/>
          <c:order val="5"/>
          <c:tx>
            <c:strRef>
              <c:f>Production!$F$167:$G$167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Production!$H$167:$N$167</c:f>
              <c:numCache>
                <c:formatCode>0.00E+00</c:formatCode>
                <c:ptCount val="7"/>
                <c:pt idx="0">
                  <c:v>0.54807573714023117</c:v>
                </c:pt>
                <c:pt idx="1">
                  <c:v>0.47591289355019734</c:v>
                </c:pt>
                <c:pt idx="2">
                  <c:v>6.803920800234875E-2</c:v>
                </c:pt>
                <c:pt idx="3">
                  <c:v>0.15437721095660106</c:v>
                </c:pt>
                <c:pt idx="4">
                  <c:v>6.1343536348240614E-2</c:v>
                </c:pt>
                <c:pt idx="5">
                  <c:v>0.30567645098967139</c:v>
                </c:pt>
                <c:pt idx="6">
                  <c:v>0.11405280184368047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D0-A54B-B3DA-028ACE2CFE2B}"/>
            </c:ext>
          </c:extLst>
        </c:ser>
        <c:ser>
          <c:idx val="6"/>
          <c:order val="6"/>
          <c:tx>
            <c:strRef>
              <c:f>Production!$F$168:$G$168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Production!$H$168:$N$168</c:f>
              <c:numCache>
                <c:formatCode>0.00E+00</c:formatCode>
                <c:ptCount val="7"/>
                <c:pt idx="0">
                  <c:v>4.2320011972335472E-3</c:v>
                </c:pt>
                <c:pt idx="1">
                  <c:v>3.7861009828973531E-3</c:v>
                </c:pt>
                <c:pt idx="2">
                  <c:v>6.0016014486751453E-3</c:v>
                </c:pt>
                <c:pt idx="3">
                  <c:v>2.9663650510875919E-3</c:v>
                </c:pt>
                <c:pt idx="4">
                  <c:v>3.7006836856300568E-3</c:v>
                </c:pt>
                <c:pt idx="5">
                  <c:v>2.1455407377474873E-3</c:v>
                </c:pt>
                <c:pt idx="6">
                  <c:v>2.9114477718142628E-3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D0-A54B-B3DA-028ACE2CFE2B}"/>
            </c:ext>
          </c:extLst>
        </c:ser>
        <c:ser>
          <c:idx val="7"/>
          <c:order val="7"/>
          <c:tx>
            <c:strRef>
              <c:f>Production!$F$169:$G$169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Production!$H$169:$N$169</c:f>
              <c:numCache>
                <c:formatCode>0.00E+00</c:formatCode>
                <c:ptCount val="7"/>
                <c:pt idx="0">
                  <c:v>3.1847754466449514E-3</c:v>
                </c:pt>
                <c:pt idx="1">
                  <c:v>2.839575737172965E-3</c:v>
                </c:pt>
                <c:pt idx="2">
                  <c:v>2.4749271387067211E-3</c:v>
                </c:pt>
                <c:pt idx="3">
                  <c:v>2.2189925321735651E-3</c:v>
                </c:pt>
                <c:pt idx="4">
                  <c:v>2.9480022580442712E-3</c:v>
                </c:pt>
                <c:pt idx="5">
                  <c:v>1.5920877767418569E-3</c:v>
                </c:pt>
                <c:pt idx="6">
                  <c:v>2.2152320002934585E-3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D0-A54B-B3DA-028ACE2CFE2B}"/>
            </c:ext>
          </c:extLst>
        </c:ser>
        <c:ser>
          <c:idx val="8"/>
          <c:order val="8"/>
          <c:tx>
            <c:strRef>
              <c:f>Production!$F$170:$G$170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Production!$H$170:$N$170</c:f>
              <c:numCache>
                <c:formatCode>0.00E+00</c:formatCode>
                <c:ptCount val="7"/>
                <c:pt idx="0">
                  <c:v>3.9856608290363707E-2</c:v>
                </c:pt>
                <c:pt idx="1">
                  <c:v>3.9690958637373916E-2</c:v>
                </c:pt>
                <c:pt idx="2">
                  <c:v>3.8347074519429612E-2</c:v>
                </c:pt>
                <c:pt idx="3">
                  <c:v>3.3766070262380037E-2</c:v>
                </c:pt>
                <c:pt idx="4">
                  <c:v>6.0904472182148901E-2</c:v>
                </c:pt>
                <c:pt idx="5">
                  <c:v>1.4829472746195871E-2</c:v>
                </c:pt>
                <c:pt idx="6">
                  <c:v>2.2025735317203553E-2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D0-A54B-B3DA-028ACE2CFE2B}"/>
            </c:ext>
          </c:extLst>
        </c:ser>
        <c:ser>
          <c:idx val="9"/>
          <c:order val="9"/>
          <c:tx>
            <c:strRef>
              <c:f>Production!$F$171:$G$171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Production!$H$171:$N$171</c:f>
              <c:numCache>
                <c:formatCode>0.00E+00</c:formatCode>
                <c:ptCount val="7"/>
                <c:pt idx="0">
                  <c:v>1.389612333419971E-3</c:v>
                </c:pt>
                <c:pt idx="1">
                  <c:v>1.8930504914486765E-3</c:v>
                </c:pt>
                <c:pt idx="2">
                  <c:v>1.2634950418263465E-3</c:v>
                </c:pt>
                <c:pt idx="3">
                  <c:v>1.1360547004165247E-3</c:v>
                </c:pt>
                <c:pt idx="4">
                  <c:v>3.3243429718371694E-3</c:v>
                </c:pt>
                <c:pt idx="5">
                  <c:v>8.2035381149168625E-4</c:v>
                </c:pt>
                <c:pt idx="6">
                  <c:v>1.5190162287726588E-3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D0-A54B-B3DA-028ACE2CFE2B}"/>
            </c:ext>
          </c:extLst>
        </c:ser>
        <c:ser>
          <c:idx val="10"/>
          <c:order val="10"/>
          <c:tx>
            <c:strRef>
              <c:f>Production!$F$172:$G$172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Production!$H$172:$N$172</c:f>
              <c:numCache>
                <c:formatCode>0.00E+00</c:formatCode>
                <c:ptCount val="7"/>
                <c:pt idx="0">
                  <c:v>2.2675946713534977E-2</c:v>
                </c:pt>
                <c:pt idx="1">
                  <c:v>2.2779707580432407E-2</c:v>
                </c:pt>
                <c:pt idx="2">
                  <c:v>2.2047988479869742E-2</c:v>
                </c:pt>
                <c:pt idx="3">
                  <c:v>2.0322756307451163E-2</c:v>
                </c:pt>
                <c:pt idx="4">
                  <c:v>3.0232704008028598E-2</c:v>
                </c:pt>
                <c:pt idx="5">
                  <c:v>3.123654897602959E-2</c:v>
                </c:pt>
                <c:pt idx="6">
                  <c:v>3.993746834814782E-2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D0-A54B-B3DA-028ACE2CFE2B}"/>
            </c:ext>
          </c:extLst>
        </c:ser>
        <c:ser>
          <c:idx val="11"/>
          <c:order val="11"/>
          <c:tx>
            <c:strRef>
              <c:f>Production!$F$173:$G$173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Production!$H$173:$N$173</c:f>
              <c:numCache>
                <c:formatCode>0.00E+00</c:formatCode>
                <c:ptCount val="7"/>
                <c:pt idx="0">
                  <c:v>9.8021359073535542E-5</c:v>
                </c:pt>
                <c:pt idx="1">
                  <c:v>3.9249246856035896E-2</c:v>
                </c:pt>
                <c:pt idx="2">
                  <c:v>3.544103592322901E-2</c:v>
                </c:pt>
                <c:pt idx="3">
                  <c:v>3.0421020311153599E-2</c:v>
                </c:pt>
                <c:pt idx="4">
                  <c:v>5.2938593740199456E-2</c:v>
                </c:pt>
                <c:pt idx="5">
                  <c:v>1.9814699754491499E-2</c:v>
                </c:pt>
                <c:pt idx="6">
                  <c:v>2.9051185375277101E-2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D0-A54B-B3DA-028ACE2CFE2B}"/>
            </c:ext>
          </c:extLst>
        </c:ser>
        <c:ser>
          <c:idx val="12"/>
          <c:order val="12"/>
          <c:tx>
            <c:strRef>
              <c:f>Production!$F$174:$G$174</c:f>
              <c:strCache>
                <c:ptCount val="2"/>
                <c:pt idx="0">
                  <c:v>Heat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Production!$H$174:$N$174</c:f>
              <c:numCache>
                <c:formatCode>0.00E+00</c:formatCode>
                <c:ptCount val="7"/>
                <c:pt idx="0">
                  <c:v>2.21706331377459E-2</c:v>
                </c:pt>
                <c:pt idx="1">
                  <c:v>2.4357249656639643E-2</c:v>
                </c:pt>
                <c:pt idx="2">
                  <c:v>1.9773697404582319E-2</c:v>
                </c:pt>
                <c:pt idx="3">
                  <c:v>1.6788363906155308E-2</c:v>
                </c:pt>
                <c:pt idx="4">
                  <c:v>3.6630496142507678E-2</c:v>
                </c:pt>
                <c:pt idx="5">
                  <c:v>1.1421849221538095E-2</c:v>
                </c:pt>
                <c:pt idx="6">
                  <c:v>1.8228194745271906E-2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D0-A54B-B3DA-028ACE2CFE2B}"/>
            </c:ext>
          </c:extLst>
        </c:ser>
        <c:ser>
          <c:idx val="13"/>
          <c:order val="13"/>
          <c:tx>
            <c:strRef>
              <c:f>Production!$F$175:$G$175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rgbClr val="E7E6E6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Production!$H$175:$N$175</c:f>
              <c:numCache>
                <c:formatCode>0.00E+00</c:formatCode>
                <c:ptCount val="7"/>
                <c:pt idx="0">
                  <c:v>4.5127543674048941E-2</c:v>
                </c:pt>
                <c:pt idx="1">
                  <c:v>4.4171178133802849E-3</c:v>
                </c:pt>
                <c:pt idx="2">
                  <c:v>4.5485821505747486E-3</c:v>
                </c:pt>
                <c:pt idx="3">
                  <c:v>3.8499631514115513E-3</c:v>
                </c:pt>
                <c:pt idx="4">
                  <c:v>4.5788120178133392E-3</c:v>
                </c:pt>
                <c:pt idx="5">
                  <c:v>3.8493525000763708E-3</c:v>
                </c:pt>
                <c:pt idx="6">
                  <c:v>4.1772946291248171E-3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6D0-A54B-B3DA-028ACE2CF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44475626586813"/>
          <c:y val="6.842629611783245E-2"/>
          <c:w val="0.73053733715771085"/>
          <c:h val="0.810428445539206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Production!$F$232:$G$232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Production!$H$232:$N$232</c:f>
              <c:numCache>
                <c:formatCode>0.00E+00</c:formatCode>
                <c:ptCount val="7"/>
                <c:pt idx="0">
                  <c:v>1.6762479852554934E-3</c:v>
                </c:pt>
                <c:pt idx="1">
                  <c:v>3.0602958330201071E-3</c:v>
                </c:pt>
                <c:pt idx="2">
                  <c:v>1.5478113078950134E-3</c:v>
                </c:pt>
                <c:pt idx="3">
                  <c:v>1.3764102351826988E-3</c:v>
                </c:pt>
                <c:pt idx="4">
                  <c:v>3.8867650379476888E-3</c:v>
                </c:pt>
                <c:pt idx="5">
                  <c:v>3.1205381210565448E-2</c:v>
                </c:pt>
                <c:pt idx="6">
                  <c:v>5.669858772581967E-2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1-4F16-AB92-4760534832CA}"/>
            </c:ext>
          </c:extLst>
        </c:ser>
        <c:ser>
          <c:idx val="1"/>
          <c:order val="1"/>
          <c:tx>
            <c:strRef>
              <c:f>Production!$F$233:$G$233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Production!$H$233:$N$233</c:f>
              <c:numCache>
                <c:formatCode>0.00E+00</c:formatCode>
                <c:ptCount val="7"/>
                <c:pt idx="0">
                  <c:v>6.9659687169418792E-4</c:v>
                </c:pt>
                <c:pt idx="1">
                  <c:v>4.7361725432090046E-4</c:v>
                </c:pt>
                <c:pt idx="2">
                  <c:v>6.9679287741391432E-4</c:v>
                </c:pt>
                <c:pt idx="3">
                  <c:v>6.1067295023739792E-4</c:v>
                </c:pt>
                <c:pt idx="4">
                  <c:v>6.015241798908612E-4</c:v>
                </c:pt>
                <c:pt idx="5">
                  <c:v>7.289297964906921E-4</c:v>
                </c:pt>
                <c:pt idx="6">
                  <c:v>8.2861069432691229E-4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1-4F16-AB92-4760534832CA}"/>
            </c:ext>
          </c:extLst>
        </c:ser>
        <c:ser>
          <c:idx val="2"/>
          <c:order val="2"/>
          <c:tx>
            <c:strRef>
              <c:f>Production!$F$234:$G$234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Production!$H$234:$N$234</c:f>
              <c:numCache>
                <c:formatCode>0.00E+00</c:formatCode>
                <c:ptCount val="7"/>
                <c:pt idx="0">
                  <c:v>1.0514849123905566E-4</c:v>
                </c:pt>
                <c:pt idx="1">
                  <c:v>7.1490673199460974E-5</c:v>
                </c:pt>
                <c:pt idx="2">
                  <c:v>1.0517793903852774E-4</c:v>
                </c:pt>
                <c:pt idx="3">
                  <c:v>9.2178657907846512E-5</c:v>
                </c:pt>
                <c:pt idx="4">
                  <c:v>9.079759141943173E-5</c:v>
                </c:pt>
                <c:pt idx="5">
                  <c:v>2.2133461354742424E-5</c:v>
                </c:pt>
                <c:pt idx="6">
                  <c:v>2.5160162012933064E-5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B1-4F16-AB92-4760534832CA}"/>
            </c:ext>
          </c:extLst>
        </c:ser>
        <c:ser>
          <c:idx val="3"/>
          <c:order val="3"/>
          <c:tx>
            <c:strRef>
              <c:f>Production!$F$235:$G$235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Production!$H$235:$N$235</c:f>
              <c:numCache>
                <c:formatCode>0.00E+00</c:formatCode>
                <c:ptCount val="7"/>
                <c:pt idx="0">
                  <c:v>1.8859692260781872E-4</c:v>
                </c:pt>
                <c:pt idx="1">
                  <c:v>1.4110091624408303E-4</c:v>
                </c:pt>
                <c:pt idx="2">
                  <c:v>1.8778341280532371E-4</c:v>
                </c:pt>
                <c:pt idx="3">
                  <c:v>1.6471126942479018E-4</c:v>
                </c:pt>
                <c:pt idx="4">
                  <c:v>1.7920836730853649E-4</c:v>
                </c:pt>
                <c:pt idx="5">
                  <c:v>8.0157717482948838E-5</c:v>
                </c:pt>
                <c:pt idx="6">
                  <c:v>1.1244055599386404E-4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B1-4F16-AB92-4760534832CA}"/>
            </c:ext>
          </c:extLst>
        </c:ser>
        <c:ser>
          <c:idx val="4"/>
          <c:order val="4"/>
          <c:tx>
            <c:strRef>
              <c:f>Production!$F$236:$G$236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Production!$H$236:$N$236</c:f>
              <c:numCache>
                <c:formatCode>0.00E+00</c:formatCode>
                <c:ptCount val="7"/>
                <c:pt idx="0">
                  <c:v>1.5717188189677642E-3</c:v>
                </c:pt>
                <c:pt idx="1">
                  <c:v>2.1279986916878145E-3</c:v>
                </c:pt>
                <c:pt idx="2">
                  <c:v>1.4480352523835579E-3</c:v>
                </c:pt>
                <c:pt idx="3">
                  <c:v>1.2855696603694929E-3</c:v>
                </c:pt>
                <c:pt idx="4">
                  <c:v>3.7576779777958977E-3</c:v>
                </c:pt>
                <c:pt idx="5">
                  <c:v>9.4587406575143086E-4</c:v>
                </c:pt>
                <c:pt idx="6">
                  <c:v>1.7417271729082194E-3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B1-4F16-AB92-4760534832CA}"/>
            </c:ext>
          </c:extLst>
        </c:ser>
        <c:ser>
          <c:idx val="5"/>
          <c:order val="5"/>
          <c:tx>
            <c:strRef>
              <c:f>Production!$F$237:$G$237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Production!$H$237:$N$237</c:f>
              <c:numCache>
                <c:formatCode>0.00E+00</c:formatCode>
                <c:ptCount val="7"/>
                <c:pt idx="0">
                  <c:v>0.10110579314015208</c:v>
                </c:pt>
                <c:pt idx="1">
                  <c:v>0.15788419708780252</c:v>
                </c:pt>
                <c:pt idx="2">
                  <c:v>1.6574843832438467E-3</c:v>
                </c:pt>
                <c:pt idx="3">
                  <c:v>1.725106005138995E-2</c:v>
                </c:pt>
                <c:pt idx="4">
                  <c:v>4.3359781722386009E-3</c:v>
                </c:pt>
                <c:pt idx="5">
                  <c:v>4.800445467464097E-2</c:v>
                </c:pt>
                <c:pt idx="6">
                  <c:v>1.0735488965993601E-2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B1-4F16-AB92-4760534832CA}"/>
            </c:ext>
          </c:extLst>
        </c:ser>
        <c:ser>
          <c:idx val="6"/>
          <c:order val="6"/>
          <c:tx>
            <c:strRef>
              <c:f>Production!$F$238:$G$238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Production!$H$238:$N$238</c:f>
              <c:numCache>
                <c:formatCode>0.00E+00</c:formatCode>
                <c:ptCount val="7"/>
                <c:pt idx="0">
                  <c:v>2.7633767698192568E-4</c:v>
                </c:pt>
                <c:pt idx="1">
                  <c:v>2.4574262654811013E-4</c:v>
                </c:pt>
                <c:pt idx="2">
                  <c:v>3.9014326251018099E-4</c:v>
                </c:pt>
                <c:pt idx="3">
                  <c:v>1.9380695569960762E-4</c:v>
                </c:pt>
                <c:pt idx="4">
                  <c:v>2.402251771937527E-4</c:v>
                </c:pt>
                <c:pt idx="5">
                  <c:v>1.3743494680957109E-4</c:v>
                </c:pt>
                <c:pt idx="6">
                  <c:v>1.8888871866273711E-4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B1-4F16-AB92-4760534832CA}"/>
            </c:ext>
          </c:extLst>
        </c:ser>
        <c:ser>
          <c:idx val="7"/>
          <c:order val="7"/>
          <c:tx>
            <c:strRef>
              <c:f>Production!$F$239:$G$239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Production!$H$239:$N$239</c:f>
              <c:numCache>
                <c:formatCode>0.00E+00</c:formatCode>
                <c:ptCount val="7"/>
                <c:pt idx="0">
                  <c:v>2.0648533901174076E-4</c:v>
                </c:pt>
                <c:pt idx="1">
                  <c:v>1.8818701352462007E-4</c:v>
                </c:pt>
                <c:pt idx="2">
                  <c:v>1.958333481934812E-3</c:v>
                </c:pt>
                <c:pt idx="3">
                  <c:v>1.4586954976178194E-4</c:v>
                </c:pt>
                <c:pt idx="4">
                  <c:v>1.4685630057078357E-4</c:v>
                </c:pt>
                <c:pt idx="5">
                  <c:v>1.0386916094616048E-4</c:v>
                </c:pt>
                <c:pt idx="6">
                  <c:v>1.4568941613267203E-4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B1-4F16-AB92-4760534832CA}"/>
            </c:ext>
          </c:extLst>
        </c:ser>
        <c:ser>
          <c:idx val="8"/>
          <c:order val="8"/>
          <c:tx>
            <c:strRef>
              <c:f>Production!$F$240:$G$240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Production!$H$240:$N$240</c:f>
              <c:numCache>
                <c:formatCode>0.00E+00</c:formatCode>
                <c:ptCount val="7"/>
                <c:pt idx="0">
                  <c:v>2.5226024306593967E-3</c:v>
                </c:pt>
                <c:pt idx="1">
                  <c:v>2.513290816500582E-3</c:v>
                </c:pt>
                <c:pt idx="2">
                  <c:v>2.4297932005701173E-3</c:v>
                </c:pt>
                <c:pt idx="3">
                  <c:v>2.1403977434327581E-3</c:v>
                </c:pt>
                <c:pt idx="4">
                  <c:v>3.8561312174622093E-3</c:v>
                </c:pt>
                <c:pt idx="5">
                  <c:v>9.5346126573736003E-4</c:v>
                </c:pt>
                <c:pt idx="6">
                  <c:v>1.418677611781081E-3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B1-4F16-AB92-4760534832CA}"/>
            </c:ext>
          </c:extLst>
        </c:ser>
        <c:ser>
          <c:idx val="9"/>
          <c:order val="9"/>
          <c:tx>
            <c:strRef>
              <c:f>Production!$F$241:$G$241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Production!$H$241:$N$241</c:f>
              <c:numCache>
                <c:formatCode>0.00E+00</c:formatCode>
                <c:ptCount val="7"/>
                <c:pt idx="0">
                  <c:v>9.7039787452565248E-5</c:v>
                </c:pt>
                <c:pt idx="1">
                  <c:v>1.3143809241721534E-4</c:v>
                </c:pt>
                <c:pt idx="2">
                  <c:v>8.8796725821249154E-5</c:v>
                </c:pt>
                <c:pt idx="3">
                  <c:v>7.9199043613137636E-5</c:v>
                </c:pt>
                <c:pt idx="4">
                  <c:v>2.3054155428714793E-4</c:v>
                </c:pt>
                <c:pt idx="5">
                  <c:v>5.7599817686962501E-5</c:v>
                </c:pt>
                <c:pt idx="6">
                  <c:v>1.0696197079542683E-4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B1-4F16-AB92-4760534832CA}"/>
            </c:ext>
          </c:extLst>
        </c:ser>
        <c:ser>
          <c:idx val="10"/>
          <c:order val="10"/>
          <c:tx>
            <c:strRef>
              <c:f>Production!$F$242:$G$242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Production!$H$242:$N$242</c:f>
              <c:numCache>
                <c:formatCode>0.00E+00</c:formatCode>
                <c:ptCount val="7"/>
                <c:pt idx="0">
                  <c:v>1.9357217691084133E-3</c:v>
                </c:pt>
                <c:pt idx="1">
                  <c:v>1.956664560163318E-3</c:v>
                </c:pt>
                <c:pt idx="2">
                  <c:v>2.1462175321202166E-3</c:v>
                </c:pt>
                <c:pt idx="3">
                  <c:v>1.7494371411144157E-3</c:v>
                </c:pt>
                <c:pt idx="4">
                  <c:v>2.5948729850090949E-3</c:v>
                </c:pt>
                <c:pt idx="5">
                  <c:v>1.8545739878475343E-2</c:v>
                </c:pt>
                <c:pt idx="6">
                  <c:v>2.3494890471190178E-2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B1-4F16-AB92-4760534832CA}"/>
            </c:ext>
          </c:extLst>
        </c:ser>
        <c:ser>
          <c:idx val="11"/>
          <c:order val="11"/>
          <c:tx>
            <c:strRef>
              <c:f>Production!$F$243:$G$243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Production!$H$243:$N$243</c:f>
              <c:numCache>
                <c:formatCode>0.00E+00</c:formatCode>
                <c:ptCount val="7"/>
                <c:pt idx="0">
                  <c:v>3.1846061665970343E-3</c:v>
                </c:pt>
                <c:pt idx="1">
                  <c:v>3.0832996777787275E-3</c:v>
                </c:pt>
                <c:pt idx="2">
                  <c:v>2.7862719011858771E-3</c:v>
                </c:pt>
                <c:pt idx="3">
                  <c:v>2.3908965425916014E-3</c:v>
                </c:pt>
                <c:pt idx="4">
                  <c:v>4.1603085993853102E-3</c:v>
                </c:pt>
                <c:pt idx="5">
                  <c:v>1.559032566469867E-3</c:v>
                </c:pt>
                <c:pt idx="6">
                  <c:v>2.2799174076254579E-3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B1-4F16-AB92-4760534832CA}"/>
            </c:ext>
          </c:extLst>
        </c:ser>
        <c:ser>
          <c:idx val="12"/>
          <c:order val="12"/>
          <c:tx>
            <c:strRef>
              <c:f>Production!$F$244:$G$244</c:f>
              <c:strCache>
                <c:ptCount val="2"/>
                <c:pt idx="0">
                  <c:v>Heat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Production!$H$244:$N$244</c:f>
              <c:numCache>
                <c:formatCode>0.00E+00</c:formatCode>
                <c:ptCount val="7"/>
                <c:pt idx="0">
                  <c:v>1.1357566890668712E-3</c:v>
                </c:pt>
                <c:pt idx="1">
                  <c:v>1.2459137050142685E-3</c:v>
                </c:pt>
                <c:pt idx="2">
                  <c:v>1.0109299639355104E-3</c:v>
                </c:pt>
                <c:pt idx="3">
                  <c:v>8.5857838897179036E-4</c:v>
                </c:pt>
                <c:pt idx="4">
                  <c:v>1.8745593677476004E-3</c:v>
                </c:pt>
                <c:pt idx="5">
                  <c:v>5.8408875857511339E-4</c:v>
                </c:pt>
                <c:pt idx="6">
                  <c:v>9.3199557178060824E-4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B1-4F16-AB92-4760534832CA}"/>
            </c:ext>
          </c:extLst>
        </c:ser>
        <c:ser>
          <c:idx val="13"/>
          <c:order val="13"/>
          <c:tx>
            <c:strRef>
              <c:f>Production!$F$245:$G$245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Production!$H$245:$N$245</c:f>
              <c:numCache>
                <c:formatCode>0.00E+00</c:formatCode>
                <c:ptCount val="7"/>
                <c:pt idx="0">
                  <c:v>1.2008701331591052E-3</c:v>
                </c:pt>
                <c:pt idx="1">
                  <c:v>1.1673977321360052E-3</c:v>
                </c:pt>
                <c:pt idx="2">
                  <c:v>9.1692700679441561E-4</c:v>
                </c:pt>
                <c:pt idx="3">
                  <c:v>1.1176585666526776E-3</c:v>
                </c:pt>
                <c:pt idx="4">
                  <c:v>1.174328294549331E-3</c:v>
                </c:pt>
                <c:pt idx="5">
                  <c:v>1.121670776118815E-3</c:v>
                </c:pt>
                <c:pt idx="6">
                  <c:v>1.1464068011191768E-3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B1-4F16-AB92-476053483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25072"/>
        <c:axId val="458216840"/>
      </c:barChart>
      <c:catAx>
        <c:axId val="45822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16840"/>
        <c:crosses val="autoZero"/>
        <c:auto val="1"/>
        <c:lblAlgn val="ctr"/>
        <c:lblOffset val="100"/>
        <c:noMultiLvlLbl val="0"/>
      </c:catAx>
      <c:valAx>
        <c:axId val="458216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HTP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Production!$F$232:$G$232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Production!$H$232:$N$232</c:f>
              <c:numCache>
                <c:formatCode>0.00E+00</c:formatCode>
                <c:ptCount val="7"/>
                <c:pt idx="0">
                  <c:v>1.6762479852554934E-3</c:v>
                </c:pt>
                <c:pt idx="1">
                  <c:v>3.0602958330201071E-3</c:v>
                </c:pt>
                <c:pt idx="2">
                  <c:v>1.5478113078950134E-3</c:v>
                </c:pt>
                <c:pt idx="3">
                  <c:v>1.3764102351826988E-3</c:v>
                </c:pt>
                <c:pt idx="4">
                  <c:v>3.8867650379476888E-3</c:v>
                </c:pt>
                <c:pt idx="5">
                  <c:v>3.1205381210565448E-2</c:v>
                </c:pt>
                <c:pt idx="6">
                  <c:v>5.669858772581967E-2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C-094B-A2A8-C12D18F76B3C}"/>
            </c:ext>
          </c:extLst>
        </c:ser>
        <c:ser>
          <c:idx val="1"/>
          <c:order val="1"/>
          <c:tx>
            <c:strRef>
              <c:f>Production!$F$233:$G$233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Production!$H$233:$N$233</c:f>
              <c:numCache>
                <c:formatCode>0.00E+00</c:formatCode>
                <c:ptCount val="7"/>
                <c:pt idx="0">
                  <c:v>6.9659687169418792E-4</c:v>
                </c:pt>
                <c:pt idx="1">
                  <c:v>4.7361725432090046E-4</c:v>
                </c:pt>
                <c:pt idx="2">
                  <c:v>6.9679287741391432E-4</c:v>
                </c:pt>
                <c:pt idx="3">
                  <c:v>6.1067295023739792E-4</c:v>
                </c:pt>
                <c:pt idx="4">
                  <c:v>6.015241798908612E-4</c:v>
                </c:pt>
                <c:pt idx="5">
                  <c:v>7.289297964906921E-4</c:v>
                </c:pt>
                <c:pt idx="6">
                  <c:v>8.2861069432691229E-4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C-094B-A2A8-C12D18F76B3C}"/>
            </c:ext>
          </c:extLst>
        </c:ser>
        <c:ser>
          <c:idx val="2"/>
          <c:order val="2"/>
          <c:tx>
            <c:strRef>
              <c:f>Production!$F$234:$G$234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Production!$H$234:$N$234</c:f>
              <c:numCache>
                <c:formatCode>0.00E+00</c:formatCode>
                <c:ptCount val="7"/>
                <c:pt idx="0">
                  <c:v>1.0514849123905566E-4</c:v>
                </c:pt>
                <c:pt idx="1">
                  <c:v>7.1490673199460974E-5</c:v>
                </c:pt>
                <c:pt idx="2">
                  <c:v>1.0517793903852774E-4</c:v>
                </c:pt>
                <c:pt idx="3">
                  <c:v>9.2178657907846512E-5</c:v>
                </c:pt>
                <c:pt idx="4">
                  <c:v>9.079759141943173E-5</c:v>
                </c:pt>
                <c:pt idx="5">
                  <c:v>2.2133461354742424E-5</c:v>
                </c:pt>
                <c:pt idx="6">
                  <c:v>2.5160162012933064E-5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BC-094B-A2A8-C12D18F76B3C}"/>
            </c:ext>
          </c:extLst>
        </c:ser>
        <c:ser>
          <c:idx val="3"/>
          <c:order val="3"/>
          <c:tx>
            <c:strRef>
              <c:f>Production!$F$235:$G$235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Production!$H$235:$N$235</c:f>
              <c:numCache>
                <c:formatCode>0.00E+00</c:formatCode>
                <c:ptCount val="7"/>
                <c:pt idx="0">
                  <c:v>1.8859692260781872E-4</c:v>
                </c:pt>
                <c:pt idx="1">
                  <c:v>1.4110091624408303E-4</c:v>
                </c:pt>
                <c:pt idx="2">
                  <c:v>1.8778341280532371E-4</c:v>
                </c:pt>
                <c:pt idx="3">
                  <c:v>1.6471126942479018E-4</c:v>
                </c:pt>
                <c:pt idx="4">
                  <c:v>1.7920836730853649E-4</c:v>
                </c:pt>
                <c:pt idx="5">
                  <c:v>8.0157717482948838E-5</c:v>
                </c:pt>
                <c:pt idx="6">
                  <c:v>1.1244055599386404E-4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BC-094B-A2A8-C12D18F76B3C}"/>
            </c:ext>
          </c:extLst>
        </c:ser>
        <c:ser>
          <c:idx val="4"/>
          <c:order val="4"/>
          <c:tx>
            <c:strRef>
              <c:f>Production!$F$236:$G$236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Production!$H$236:$N$236</c:f>
              <c:numCache>
                <c:formatCode>0.00E+00</c:formatCode>
                <c:ptCount val="7"/>
                <c:pt idx="0">
                  <c:v>1.5717188189677642E-3</c:v>
                </c:pt>
                <c:pt idx="1">
                  <c:v>2.1279986916878145E-3</c:v>
                </c:pt>
                <c:pt idx="2">
                  <c:v>1.4480352523835579E-3</c:v>
                </c:pt>
                <c:pt idx="3">
                  <c:v>1.2855696603694929E-3</c:v>
                </c:pt>
                <c:pt idx="4">
                  <c:v>3.7576779777958977E-3</c:v>
                </c:pt>
                <c:pt idx="5">
                  <c:v>9.4587406575143086E-4</c:v>
                </c:pt>
                <c:pt idx="6">
                  <c:v>1.7417271729082194E-3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BC-094B-A2A8-C12D18F76B3C}"/>
            </c:ext>
          </c:extLst>
        </c:ser>
        <c:ser>
          <c:idx val="5"/>
          <c:order val="5"/>
          <c:tx>
            <c:strRef>
              <c:f>Production!$F$237:$G$237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Production!$H$237:$N$237</c:f>
              <c:numCache>
                <c:formatCode>0.00E+00</c:formatCode>
                <c:ptCount val="7"/>
                <c:pt idx="0">
                  <c:v>0.10110579314015208</c:v>
                </c:pt>
                <c:pt idx="1">
                  <c:v>0.15788419708780252</c:v>
                </c:pt>
                <c:pt idx="2">
                  <c:v>1.6574843832438467E-3</c:v>
                </c:pt>
                <c:pt idx="3">
                  <c:v>1.725106005138995E-2</c:v>
                </c:pt>
                <c:pt idx="4">
                  <c:v>4.3359781722386009E-3</c:v>
                </c:pt>
                <c:pt idx="5">
                  <c:v>4.800445467464097E-2</c:v>
                </c:pt>
                <c:pt idx="6">
                  <c:v>1.0735488965993601E-2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BC-094B-A2A8-C12D18F76B3C}"/>
            </c:ext>
          </c:extLst>
        </c:ser>
        <c:ser>
          <c:idx val="6"/>
          <c:order val="6"/>
          <c:tx>
            <c:strRef>
              <c:f>Production!$F$238:$G$238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Production!$H$238:$N$238</c:f>
              <c:numCache>
                <c:formatCode>0.00E+00</c:formatCode>
                <c:ptCount val="7"/>
                <c:pt idx="0">
                  <c:v>2.7633767698192568E-4</c:v>
                </c:pt>
                <c:pt idx="1">
                  <c:v>2.4574262654811013E-4</c:v>
                </c:pt>
                <c:pt idx="2">
                  <c:v>3.9014326251018099E-4</c:v>
                </c:pt>
                <c:pt idx="3">
                  <c:v>1.9380695569960762E-4</c:v>
                </c:pt>
                <c:pt idx="4">
                  <c:v>2.402251771937527E-4</c:v>
                </c:pt>
                <c:pt idx="5">
                  <c:v>1.3743494680957109E-4</c:v>
                </c:pt>
                <c:pt idx="6">
                  <c:v>1.8888871866273711E-4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BC-094B-A2A8-C12D18F76B3C}"/>
            </c:ext>
          </c:extLst>
        </c:ser>
        <c:ser>
          <c:idx val="7"/>
          <c:order val="7"/>
          <c:tx>
            <c:strRef>
              <c:f>Production!$F$239:$G$239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Production!$H$239:$N$239</c:f>
              <c:numCache>
                <c:formatCode>0.00E+00</c:formatCode>
                <c:ptCount val="7"/>
                <c:pt idx="0">
                  <c:v>2.0648533901174076E-4</c:v>
                </c:pt>
                <c:pt idx="1">
                  <c:v>1.8818701352462007E-4</c:v>
                </c:pt>
                <c:pt idx="2">
                  <c:v>1.958333481934812E-3</c:v>
                </c:pt>
                <c:pt idx="3">
                  <c:v>1.4586954976178194E-4</c:v>
                </c:pt>
                <c:pt idx="4">
                  <c:v>1.4685630057078357E-4</c:v>
                </c:pt>
                <c:pt idx="5">
                  <c:v>1.0386916094616048E-4</c:v>
                </c:pt>
                <c:pt idx="6">
                  <c:v>1.4568941613267203E-4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BC-094B-A2A8-C12D18F76B3C}"/>
            </c:ext>
          </c:extLst>
        </c:ser>
        <c:ser>
          <c:idx val="8"/>
          <c:order val="8"/>
          <c:tx>
            <c:strRef>
              <c:f>Production!$F$240:$G$240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Production!$H$240:$N$240</c:f>
              <c:numCache>
                <c:formatCode>0.00E+00</c:formatCode>
                <c:ptCount val="7"/>
                <c:pt idx="0">
                  <c:v>2.5226024306593967E-3</c:v>
                </c:pt>
                <c:pt idx="1">
                  <c:v>2.513290816500582E-3</c:v>
                </c:pt>
                <c:pt idx="2">
                  <c:v>2.4297932005701173E-3</c:v>
                </c:pt>
                <c:pt idx="3">
                  <c:v>2.1403977434327581E-3</c:v>
                </c:pt>
                <c:pt idx="4">
                  <c:v>3.8561312174622093E-3</c:v>
                </c:pt>
                <c:pt idx="5">
                  <c:v>9.5346126573736003E-4</c:v>
                </c:pt>
                <c:pt idx="6">
                  <c:v>1.418677611781081E-3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BC-094B-A2A8-C12D18F76B3C}"/>
            </c:ext>
          </c:extLst>
        </c:ser>
        <c:ser>
          <c:idx val="9"/>
          <c:order val="9"/>
          <c:tx>
            <c:strRef>
              <c:f>Production!$F$241:$G$241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Production!$H$241:$N$241</c:f>
              <c:numCache>
                <c:formatCode>0.00E+00</c:formatCode>
                <c:ptCount val="7"/>
                <c:pt idx="0">
                  <c:v>9.7039787452565248E-5</c:v>
                </c:pt>
                <c:pt idx="1">
                  <c:v>1.3143809241721534E-4</c:v>
                </c:pt>
                <c:pt idx="2">
                  <c:v>8.8796725821249154E-5</c:v>
                </c:pt>
                <c:pt idx="3">
                  <c:v>7.9199043613137636E-5</c:v>
                </c:pt>
                <c:pt idx="4">
                  <c:v>2.3054155428714793E-4</c:v>
                </c:pt>
                <c:pt idx="5">
                  <c:v>5.7599817686962501E-5</c:v>
                </c:pt>
                <c:pt idx="6">
                  <c:v>1.0696197079542683E-4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BBC-094B-A2A8-C12D18F76B3C}"/>
            </c:ext>
          </c:extLst>
        </c:ser>
        <c:ser>
          <c:idx val="10"/>
          <c:order val="10"/>
          <c:tx>
            <c:strRef>
              <c:f>Production!$F$242:$G$242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Production!$H$242:$N$242</c:f>
              <c:numCache>
                <c:formatCode>0.00E+00</c:formatCode>
                <c:ptCount val="7"/>
                <c:pt idx="0">
                  <c:v>1.9357217691084133E-3</c:v>
                </c:pt>
                <c:pt idx="1">
                  <c:v>1.956664560163318E-3</c:v>
                </c:pt>
                <c:pt idx="2">
                  <c:v>2.1462175321202166E-3</c:v>
                </c:pt>
                <c:pt idx="3">
                  <c:v>1.7494371411144157E-3</c:v>
                </c:pt>
                <c:pt idx="4">
                  <c:v>2.5948729850090949E-3</c:v>
                </c:pt>
                <c:pt idx="5">
                  <c:v>1.8545739878475343E-2</c:v>
                </c:pt>
                <c:pt idx="6">
                  <c:v>2.3494890471190178E-2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BC-094B-A2A8-C12D18F76B3C}"/>
            </c:ext>
          </c:extLst>
        </c:ser>
        <c:ser>
          <c:idx val="11"/>
          <c:order val="11"/>
          <c:tx>
            <c:strRef>
              <c:f>Production!$F$243:$G$243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Production!$H$243:$N$243</c:f>
              <c:numCache>
                <c:formatCode>0.00E+00</c:formatCode>
                <c:ptCount val="7"/>
                <c:pt idx="0">
                  <c:v>3.1846061665970343E-3</c:v>
                </c:pt>
                <c:pt idx="1">
                  <c:v>3.0832996777787275E-3</c:v>
                </c:pt>
                <c:pt idx="2">
                  <c:v>2.7862719011858771E-3</c:v>
                </c:pt>
                <c:pt idx="3">
                  <c:v>2.3908965425916014E-3</c:v>
                </c:pt>
                <c:pt idx="4">
                  <c:v>4.1603085993853102E-3</c:v>
                </c:pt>
                <c:pt idx="5">
                  <c:v>1.559032566469867E-3</c:v>
                </c:pt>
                <c:pt idx="6">
                  <c:v>2.2799174076254579E-3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BBC-094B-A2A8-C12D18F76B3C}"/>
            </c:ext>
          </c:extLst>
        </c:ser>
        <c:ser>
          <c:idx val="12"/>
          <c:order val="12"/>
          <c:tx>
            <c:strRef>
              <c:f>Production!$F$244:$G$244</c:f>
              <c:strCache>
                <c:ptCount val="2"/>
                <c:pt idx="0">
                  <c:v>Heat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Production!$H$244:$N$244</c:f>
              <c:numCache>
                <c:formatCode>0.00E+00</c:formatCode>
                <c:ptCount val="7"/>
                <c:pt idx="0">
                  <c:v>1.1357566890668712E-3</c:v>
                </c:pt>
                <c:pt idx="1">
                  <c:v>1.2459137050142685E-3</c:v>
                </c:pt>
                <c:pt idx="2">
                  <c:v>1.0109299639355104E-3</c:v>
                </c:pt>
                <c:pt idx="3">
                  <c:v>8.5857838897179036E-4</c:v>
                </c:pt>
                <c:pt idx="4">
                  <c:v>1.8745593677476004E-3</c:v>
                </c:pt>
                <c:pt idx="5">
                  <c:v>5.8408875857511339E-4</c:v>
                </c:pt>
                <c:pt idx="6">
                  <c:v>9.3199557178060824E-4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BC-094B-A2A8-C12D18F76B3C}"/>
            </c:ext>
          </c:extLst>
        </c:ser>
        <c:ser>
          <c:idx val="13"/>
          <c:order val="13"/>
          <c:tx>
            <c:strRef>
              <c:f>Production!$F$245:$G$245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rgbClr val="E7E6E6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Production!$H$245:$N$245</c:f>
              <c:numCache>
                <c:formatCode>0.00E+00</c:formatCode>
                <c:ptCount val="7"/>
                <c:pt idx="0">
                  <c:v>1.2008701331591052E-3</c:v>
                </c:pt>
                <c:pt idx="1">
                  <c:v>1.1673977321360052E-3</c:v>
                </c:pt>
                <c:pt idx="2">
                  <c:v>9.1692700679441561E-4</c:v>
                </c:pt>
                <c:pt idx="3">
                  <c:v>1.1176585666526776E-3</c:v>
                </c:pt>
                <c:pt idx="4">
                  <c:v>1.174328294549331E-3</c:v>
                </c:pt>
                <c:pt idx="5">
                  <c:v>1.121670776118815E-3</c:v>
                </c:pt>
                <c:pt idx="6">
                  <c:v>1.1464068011191768E-3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BBC-094B-A2A8-C12D18F76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GWP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Production!$F$62:$G$62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Production!$H$62:$N$62</c:f>
              <c:numCache>
                <c:formatCode>0.00E+00</c:formatCode>
                <c:ptCount val="7"/>
                <c:pt idx="0">
                  <c:v>2.7702553508696859</c:v>
                </c:pt>
                <c:pt idx="1">
                  <c:v>5.0795592820211857</c:v>
                </c:pt>
                <c:pt idx="2">
                  <c:v>2.56906446854551</c:v>
                </c:pt>
                <c:pt idx="3">
                  <c:v>2.2846060025376311</c:v>
                </c:pt>
                <c:pt idx="4">
                  <c:v>6.4514206861945684</c:v>
                </c:pt>
                <c:pt idx="5">
                  <c:v>1.7040641788862689</c:v>
                </c:pt>
                <c:pt idx="6">
                  <c:v>3.0961981206387374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A-3340-8315-90303B508C14}"/>
            </c:ext>
          </c:extLst>
        </c:ser>
        <c:ser>
          <c:idx val="1"/>
          <c:order val="1"/>
          <c:tx>
            <c:strRef>
              <c:f>Production!$F$63:$G$63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Production!$H$63:$N$63</c:f>
              <c:numCache>
                <c:formatCode>0.00E+00</c:formatCode>
                <c:ptCount val="7"/>
                <c:pt idx="0">
                  <c:v>1.9805133961083268</c:v>
                </c:pt>
                <c:pt idx="1">
                  <c:v>1.3465268145674436</c:v>
                </c:pt>
                <c:pt idx="2">
                  <c:v>1.9810338760795285</c:v>
                </c:pt>
                <c:pt idx="3">
                  <c:v>1.7362071529865652</c:v>
                </c:pt>
                <c:pt idx="4">
                  <c:v>1.7102176503794768</c:v>
                </c:pt>
                <c:pt idx="5">
                  <c:v>1.3068236217062563</c:v>
                </c:pt>
                <c:pt idx="6">
                  <c:v>1.4855345793967949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A-3340-8315-90303B508C14}"/>
            </c:ext>
          </c:extLst>
        </c:ser>
        <c:ser>
          <c:idx val="2"/>
          <c:order val="2"/>
          <c:tx>
            <c:strRef>
              <c:f>Production!$F$64:$G$64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Production!$H$64:$N$64</c:f>
              <c:numCache>
                <c:formatCode>0.00E+00</c:formatCode>
                <c:ptCount val="7"/>
                <c:pt idx="0">
                  <c:v>0.47663703036305005</c:v>
                </c:pt>
                <c:pt idx="1">
                  <c:v>0.32402714245296516</c:v>
                </c:pt>
                <c:pt idx="2">
                  <c:v>0.47671667928108047</c:v>
                </c:pt>
                <c:pt idx="3">
                  <c:v>0.41781567315318846</c:v>
                </c:pt>
                <c:pt idx="4">
                  <c:v>0.41159129398482092</c:v>
                </c:pt>
                <c:pt idx="5">
                  <c:v>0.1003355815593678</c:v>
                </c:pt>
                <c:pt idx="6">
                  <c:v>0.11405280184368047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A-3340-8315-90303B508C14}"/>
            </c:ext>
          </c:extLst>
        </c:ser>
        <c:ser>
          <c:idx val="3"/>
          <c:order val="3"/>
          <c:tx>
            <c:strRef>
              <c:f>Production!$F$65:$G$65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Production!$H$65:$N$65</c:f>
              <c:numCache>
                <c:formatCode>0.00E+00</c:formatCode>
                <c:ptCount val="7"/>
                <c:pt idx="0">
                  <c:v>0.55173926056470224</c:v>
                </c:pt>
                <c:pt idx="1">
                  <c:v>0.3839106396657917</c:v>
                </c:pt>
                <c:pt idx="2">
                  <c:v>0.53881746058684588</c:v>
                </c:pt>
                <c:pt idx="3">
                  <c:v>0.47234629877318107</c:v>
                </c:pt>
                <c:pt idx="4">
                  <c:v>0.48748667126638517</c:v>
                </c:pt>
                <c:pt idx="5">
                  <c:v>0.14764921048377075</c:v>
                </c:pt>
                <c:pt idx="6">
                  <c:v>0.2573466660912348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A-3340-8315-90303B508C14}"/>
            </c:ext>
          </c:extLst>
        </c:ser>
        <c:ser>
          <c:idx val="4"/>
          <c:order val="4"/>
          <c:tx>
            <c:strRef>
              <c:f>Production!$F$66:$G$66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Production!$H$66:$N$66</c:f>
              <c:numCache>
                <c:formatCode>0.00E+00</c:formatCode>
                <c:ptCount val="7"/>
                <c:pt idx="0">
                  <c:v>2.6100077831475739</c:v>
                </c:pt>
                <c:pt idx="1">
                  <c:v>3.5321167086279894</c:v>
                </c:pt>
                <c:pt idx="2">
                  <c:v>2.4034834433141672</c:v>
                </c:pt>
                <c:pt idx="3">
                  <c:v>2.1338262981323486</c:v>
                </c:pt>
                <c:pt idx="4">
                  <c:v>6.1575613121746215</c:v>
                </c:pt>
                <c:pt idx="5">
                  <c:v>1.5699678827770509</c:v>
                </c:pt>
                <c:pt idx="6">
                  <c:v>0.82533215096647783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BA-3340-8315-90303B508C14}"/>
            </c:ext>
          </c:extLst>
        </c:ser>
        <c:ser>
          <c:idx val="5"/>
          <c:order val="5"/>
          <c:tx>
            <c:strRef>
              <c:f>Production!$F$67:$G$67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Production!$H$67:$N$67</c:f>
              <c:numCache>
                <c:formatCode>0.00E+00</c:formatCode>
                <c:ptCount val="7"/>
                <c:pt idx="0">
                  <c:v>39.839553957180826</c:v>
                </c:pt>
                <c:pt idx="1">
                  <c:v>39.025551389629712</c:v>
                </c:pt>
                <c:pt idx="2">
                  <c:v>9.0322838307519095</c:v>
                </c:pt>
                <c:pt idx="3">
                  <c:v>13.628680213546836</c:v>
                </c:pt>
                <c:pt idx="4">
                  <c:v>14.20786552091827</c:v>
                </c:pt>
                <c:pt idx="5">
                  <c:v>20.218566246302796</c:v>
                </c:pt>
                <c:pt idx="6">
                  <c:v>12.064533227655382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BA-3340-8315-90303B508C14}"/>
            </c:ext>
          </c:extLst>
        </c:ser>
        <c:ser>
          <c:idx val="6"/>
          <c:order val="6"/>
          <c:tx>
            <c:strRef>
              <c:f>Production!$F$68:$G$68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Production!$H$68:$N$68</c:f>
              <c:numCache>
                <c:formatCode>0.00E+00</c:formatCode>
                <c:ptCount val="7"/>
                <c:pt idx="0">
                  <c:v>1.0130273910631586</c:v>
                </c:pt>
                <c:pt idx="1">
                  <c:v>0.90090272888042533</c:v>
                </c:pt>
                <c:pt idx="2">
                  <c:v>1.4302132125953326</c:v>
                </c:pt>
                <c:pt idx="3">
                  <c:v>0.71047598681048985</c:v>
                </c:pt>
                <c:pt idx="4">
                  <c:v>0.88063727027535588</c:v>
                </c:pt>
                <c:pt idx="5">
                  <c:v>0.50382344853458638</c:v>
                </c:pt>
                <c:pt idx="6">
                  <c:v>0.69248152329173573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BA-3340-8315-90303B508C14}"/>
            </c:ext>
          </c:extLst>
        </c:ser>
        <c:ser>
          <c:idx val="7"/>
          <c:order val="7"/>
          <c:tx>
            <c:strRef>
              <c:f>Production!$F$69:$G$69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Production!$H$69:$N$69</c:f>
              <c:numCache>
                <c:formatCode>0.00E+00</c:formatCode>
                <c:ptCount val="7"/>
                <c:pt idx="0">
                  <c:v>0.50493459060723644</c:v>
                </c:pt>
                <c:pt idx="1">
                  <c:v>0.45590966002389199</c:v>
                </c:pt>
                <c:pt idx="2">
                  <c:v>0.47191539812214306</c:v>
                </c:pt>
                <c:pt idx="3">
                  <c:v>0.35577446368044041</c:v>
                </c:pt>
                <c:pt idx="4">
                  <c:v>0.45850843630433519</c:v>
                </c:pt>
                <c:pt idx="5">
                  <c:v>0.25298449463616696</c:v>
                </c:pt>
                <c:pt idx="6">
                  <c:v>2.4170079893487606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BA-3340-8315-90303B508C14}"/>
            </c:ext>
          </c:extLst>
        </c:ser>
        <c:ser>
          <c:idx val="8"/>
          <c:order val="8"/>
          <c:tx>
            <c:strRef>
              <c:f>Production!$F$70:$G$70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Production!$H$70:$N$70</c:f>
              <c:numCache>
                <c:formatCode>0.00E+00</c:formatCode>
                <c:ptCount val="7"/>
                <c:pt idx="0">
                  <c:v>5.2275321057350093</c:v>
                </c:pt>
                <c:pt idx="1">
                  <c:v>5.2082236137566476</c:v>
                </c:pt>
                <c:pt idx="2">
                  <c:v>5.0351540911821724</c:v>
                </c:pt>
                <c:pt idx="3">
                  <c:v>4.4354731211762273</c:v>
                </c:pt>
                <c:pt idx="4">
                  <c:v>7.9909678228689707</c:v>
                </c:pt>
                <c:pt idx="5">
                  <c:v>1.9961732399166552</c:v>
                </c:pt>
                <c:pt idx="6">
                  <c:v>2.970183065993472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BA-3340-8315-90303B508C14}"/>
            </c:ext>
          </c:extLst>
        </c:ser>
        <c:ser>
          <c:idx val="9"/>
          <c:order val="9"/>
          <c:tx>
            <c:strRef>
              <c:f>Production!$F$71:$G$71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Production!$H$71:$N$71</c:f>
              <c:numCache>
                <c:formatCode>0.00E+00</c:formatCode>
                <c:ptCount val="7"/>
                <c:pt idx="0">
                  <c:v>0.30508307138265728</c:v>
                </c:pt>
                <c:pt idx="1">
                  <c:v>0.41318982060019782</c:v>
                </c:pt>
                <c:pt idx="2">
                  <c:v>0.27916922949153122</c:v>
                </c:pt>
                <c:pt idx="3">
                  <c:v>0.24898532184128827</c:v>
                </c:pt>
                <c:pt idx="4">
                  <c:v>0.72476949131280188</c:v>
                </c:pt>
                <c:pt idx="5">
                  <c:v>0.18110887992162614</c:v>
                </c:pt>
                <c:pt idx="6">
                  <c:v>0.33627221764454734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BA-3340-8315-90303B508C14}"/>
            </c:ext>
          </c:extLst>
        </c:ser>
        <c:ser>
          <c:idx val="10"/>
          <c:order val="10"/>
          <c:tx>
            <c:strRef>
              <c:f>Production!$F$72:$G$72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Production!$H$72:$N$72</c:f>
              <c:numCache>
                <c:formatCode>0.00E+00</c:formatCode>
                <c:ptCount val="7"/>
                <c:pt idx="0">
                  <c:v>3.4454806165178442</c:v>
                </c:pt>
                <c:pt idx="1">
                  <c:v>3.4613166202478087</c:v>
                </c:pt>
                <c:pt idx="2">
                  <c:v>3.3589383939432502</c:v>
                </c:pt>
                <c:pt idx="3">
                  <c:v>3.0903212417330392</c:v>
                </c:pt>
                <c:pt idx="4">
                  <c:v>4.6090447218214896</c:v>
                </c:pt>
                <c:pt idx="5">
                  <c:v>2.4767743651720919</c:v>
                </c:pt>
                <c:pt idx="6">
                  <c:v>3.2084787368821828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BA-3340-8315-90303B508C14}"/>
            </c:ext>
          </c:extLst>
        </c:ser>
        <c:ser>
          <c:idx val="11"/>
          <c:order val="11"/>
          <c:tx>
            <c:strRef>
              <c:f>Production!$F$73:$G$73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Production!$H$73:$N$73</c:f>
              <c:numCache>
                <c:formatCode>0.00E+00</c:formatCode>
                <c:ptCount val="7"/>
                <c:pt idx="0">
                  <c:v>7.8754384070667642</c:v>
                </c:pt>
                <c:pt idx="1">
                  <c:v>7.6248918711400284</c:v>
                </c:pt>
                <c:pt idx="2">
                  <c:v>6.890343861095797</c:v>
                </c:pt>
                <c:pt idx="3">
                  <c:v>5.9125966883178025</c:v>
                </c:pt>
                <c:pt idx="4">
                  <c:v>10.28827698676535</c:v>
                </c:pt>
                <c:pt idx="5">
                  <c:v>3.8554104974535433</c:v>
                </c:pt>
                <c:pt idx="6">
                  <c:v>5.63814519480405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1BA-3340-8315-90303B508C14}"/>
            </c:ext>
          </c:extLst>
        </c:ser>
        <c:ser>
          <c:idx val="12"/>
          <c:order val="12"/>
          <c:tx>
            <c:strRef>
              <c:f>Production!$F$74:$G$74</c:f>
              <c:strCache>
                <c:ptCount val="2"/>
                <c:pt idx="0">
                  <c:v>Heat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Production!$H$74:$N$74</c:f>
              <c:numCache>
                <c:formatCode>0.00E+00</c:formatCode>
                <c:ptCount val="7"/>
                <c:pt idx="0">
                  <c:v>19.416421492907517</c:v>
                </c:pt>
                <c:pt idx="1">
                  <c:v>21.299594502851736</c:v>
                </c:pt>
                <c:pt idx="2">
                  <c:v>17.282401055861222</c:v>
                </c:pt>
                <c:pt idx="3">
                  <c:v>14.677889843531522</c:v>
                </c:pt>
                <c:pt idx="4">
                  <c:v>32.046603525058018</c:v>
                </c:pt>
                <c:pt idx="5">
                  <c:v>9.9853465934768071</c:v>
                </c:pt>
                <c:pt idx="6">
                  <c:v>15.933024515939286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BA-3340-8315-90303B508C14}"/>
            </c:ext>
          </c:extLst>
        </c:ser>
        <c:ser>
          <c:idx val="13"/>
          <c:order val="13"/>
          <c:tx>
            <c:strRef>
              <c:f>Production!$F$75:$G$75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rgbClr val="A5A5A5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Production!$H$75:$N$75</c:f>
              <c:numCache>
                <c:formatCode>0.00E+00</c:formatCode>
                <c:ptCount val="7"/>
                <c:pt idx="0">
                  <c:v>0.63618979191846847</c:v>
                </c:pt>
                <c:pt idx="1">
                  <c:v>0.59567988797584071</c:v>
                </c:pt>
                <c:pt idx="2">
                  <c:v>0.58581947614278251</c:v>
                </c:pt>
                <c:pt idx="3">
                  <c:v>0.49418379468118556</c:v>
                </c:pt>
                <c:pt idx="4">
                  <c:v>0.62234209370884241</c:v>
                </c:pt>
                <c:pt idx="5">
                  <c:v>0.50541552760295672</c:v>
                </c:pt>
                <c:pt idx="6">
                  <c:v>0.55076996761582475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1BA-3340-8315-90303B508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24369411450689"/>
          <c:y val="6.803652968036529E-2"/>
          <c:w val="0.81907469193469462"/>
          <c:h val="0.601986224324699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Recycling!$D$91</c:f>
              <c:strCache>
                <c:ptCount val="1"/>
                <c:pt idx="0">
                  <c:v>AP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Recycling!$E$91:$K$91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834-4304-A95E-A3B984B805C2}"/>
            </c:ext>
          </c:extLst>
        </c:ser>
        <c:ser>
          <c:idx val="1"/>
          <c:order val="1"/>
          <c:tx>
            <c:strRef>
              <c:f>Recycling!$D$92</c:f>
              <c:strCache>
                <c:ptCount val="1"/>
                <c:pt idx="0">
                  <c:v>GWP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Recycling!$E$92:$K$92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834-4304-A95E-A3B984B805C2}"/>
            </c:ext>
          </c:extLst>
        </c:ser>
        <c:ser>
          <c:idx val="2"/>
          <c:order val="2"/>
          <c:tx>
            <c:strRef>
              <c:f>Recycling!$D$93</c:f>
              <c:strCache>
                <c:ptCount val="1"/>
                <c:pt idx="0">
                  <c:v>Htox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Recycling!$E$93:$K$93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834-4304-A95E-A3B984B805C2}"/>
            </c:ext>
          </c:extLst>
        </c:ser>
        <c:ser>
          <c:idx val="3"/>
          <c:order val="3"/>
          <c:tx>
            <c:strRef>
              <c:f>Recycling!$D$94</c:f>
              <c:strCache>
                <c:ptCount val="1"/>
                <c:pt idx="0">
                  <c:v>RDP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Recycling!$E$94:$K$94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834-4304-A95E-A3B984B805C2}"/>
            </c:ext>
          </c:extLst>
        </c:ser>
        <c:ser>
          <c:idx val="4"/>
          <c:order val="4"/>
          <c:tx>
            <c:strRef>
              <c:f>Recycling!$D$95</c:f>
              <c:strCache>
                <c:ptCount val="1"/>
                <c:pt idx="0">
                  <c:v>ODP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Recycling!$E$95:$K$95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834-4304-A95E-A3B984B805C2}"/>
            </c:ext>
          </c:extLst>
        </c:ser>
        <c:ser>
          <c:idx val="5"/>
          <c:order val="5"/>
          <c:tx>
            <c:strRef>
              <c:f>Recycling!$D$96</c:f>
              <c:strCache>
                <c:ptCount val="1"/>
                <c:pt idx="0">
                  <c:v>PMF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Recycling!$E$96:$K$96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834-4304-A95E-A3B984B80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33104"/>
        <c:axId val="393626440"/>
        <c:extLst/>
      </c:barChart>
      <c:catAx>
        <c:axId val="3936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6440"/>
        <c:crosses val="autoZero"/>
        <c:auto val="1"/>
        <c:lblAlgn val="ctr"/>
        <c:lblOffset val="100"/>
        <c:noMultiLvlLbl val="0"/>
      </c:catAx>
      <c:valAx>
        <c:axId val="39362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Recycling!$AI$91</c:f>
              <c:strCache>
                <c:ptCount val="1"/>
                <c:pt idx="0">
                  <c:v>AP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Recycling!$AJ$91:$BD$91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20E-416E-93A7-0C9E6C94D261}"/>
            </c:ext>
          </c:extLst>
        </c:ser>
        <c:ser>
          <c:idx val="1"/>
          <c:order val="1"/>
          <c:tx>
            <c:strRef>
              <c:f>Recycling!$AI$92</c:f>
              <c:strCache>
                <c:ptCount val="1"/>
                <c:pt idx="0">
                  <c:v>GWP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Recycling!$AJ$92:$BD$92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20E-416E-93A7-0C9E6C94D261}"/>
            </c:ext>
          </c:extLst>
        </c:ser>
        <c:ser>
          <c:idx val="2"/>
          <c:order val="2"/>
          <c:tx>
            <c:strRef>
              <c:f>Recycling!$AI$93</c:f>
              <c:strCache>
                <c:ptCount val="1"/>
                <c:pt idx="0">
                  <c:v>Htox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Recycling!$AJ$93:$BD$93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20E-416E-93A7-0C9E6C94D261}"/>
            </c:ext>
          </c:extLst>
        </c:ser>
        <c:ser>
          <c:idx val="3"/>
          <c:order val="3"/>
          <c:tx>
            <c:strRef>
              <c:f>Recycling!$AI$94</c:f>
              <c:strCache>
                <c:ptCount val="1"/>
                <c:pt idx="0">
                  <c:v>RDP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Recycling!$AJ$94:$BD$94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20E-416E-93A7-0C9E6C94D261}"/>
            </c:ext>
          </c:extLst>
        </c:ser>
        <c:ser>
          <c:idx val="4"/>
          <c:order val="4"/>
          <c:tx>
            <c:strRef>
              <c:f>Recycling!$AI$95</c:f>
              <c:strCache>
                <c:ptCount val="1"/>
                <c:pt idx="0">
                  <c:v>ODP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Recycling!$AJ$95:$BD$95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20E-416E-93A7-0C9E6C94D261}"/>
            </c:ext>
          </c:extLst>
        </c:ser>
        <c:ser>
          <c:idx val="5"/>
          <c:order val="5"/>
          <c:tx>
            <c:strRef>
              <c:f>Recycling!$AI$96</c:f>
              <c:strCache>
                <c:ptCount val="1"/>
                <c:pt idx="0">
                  <c:v>PMF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Recycling!$AJ$96:$BD$96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20E-416E-93A7-0C9E6C94D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30360"/>
        <c:axId val="393627616"/>
        <c:extLst/>
      </c:barChart>
      <c:catAx>
        <c:axId val="39363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7616"/>
        <c:crosses val="autoZero"/>
        <c:auto val="1"/>
        <c:lblAlgn val="ctr"/>
        <c:lblOffset val="100"/>
        <c:noMultiLvlLbl val="0"/>
      </c:catAx>
      <c:valAx>
        <c:axId val="3936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0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Recycling!$AI$91</c:f>
              <c:strCache>
                <c:ptCount val="1"/>
                <c:pt idx="0">
                  <c:v>AP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Recycling!$AJ$91:$BD$91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05-466B-A73D-5E1CA9DEAF09}"/>
            </c:ext>
          </c:extLst>
        </c:ser>
        <c:ser>
          <c:idx val="1"/>
          <c:order val="1"/>
          <c:tx>
            <c:strRef>
              <c:f>Recycling!$AI$92</c:f>
              <c:strCache>
                <c:ptCount val="1"/>
                <c:pt idx="0">
                  <c:v>GWP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Recycling!$AJ$92:$BD$92</c:f>
              <c:extLst xmlns:c15="http://schemas.microsoft.com/office/drawing/2012/chart"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05-466B-A73D-5E1CA9DEAF09}"/>
            </c:ext>
          </c:extLst>
        </c:ser>
        <c:ser>
          <c:idx val="2"/>
          <c:order val="2"/>
          <c:tx>
            <c:strRef>
              <c:f>Recycling!$AI$93</c:f>
              <c:strCache>
                <c:ptCount val="1"/>
                <c:pt idx="0">
                  <c:v>Htox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Recycling!$AJ$93:$BD$93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05-466B-A73D-5E1CA9DEAF09}"/>
            </c:ext>
          </c:extLst>
        </c:ser>
        <c:ser>
          <c:idx val="3"/>
          <c:order val="3"/>
          <c:tx>
            <c:strRef>
              <c:f>Recycling!$AI$94</c:f>
              <c:strCache>
                <c:ptCount val="1"/>
                <c:pt idx="0">
                  <c:v>RDP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Recycling!$AJ$94:$BD$94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05-466B-A73D-5E1CA9DEAF09}"/>
            </c:ext>
          </c:extLst>
        </c:ser>
        <c:ser>
          <c:idx val="4"/>
          <c:order val="4"/>
          <c:tx>
            <c:strRef>
              <c:f>Recycling!$AI$95</c:f>
              <c:strCache>
                <c:ptCount val="1"/>
                <c:pt idx="0">
                  <c:v>ODP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Recycling!$AJ$95:$BD$95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05-466B-A73D-5E1CA9DEAF09}"/>
            </c:ext>
          </c:extLst>
        </c:ser>
        <c:ser>
          <c:idx val="5"/>
          <c:order val="5"/>
          <c:tx>
            <c:strRef>
              <c:f>Recycling!$AI$96</c:f>
              <c:strCache>
                <c:ptCount val="1"/>
                <c:pt idx="0">
                  <c:v>PMF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Recycling!$AJ$96:$BD$96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05-466B-A73D-5E1CA9DEA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29184"/>
        <c:axId val="393633496"/>
        <c:extLst/>
      </c:barChart>
      <c:catAx>
        <c:axId val="39362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3496"/>
        <c:crosses val="autoZero"/>
        <c:auto val="1"/>
        <c:lblAlgn val="ctr"/>
        <c:lblOffset val="100"/>
        <c:noMultiLvlLbl val="0"/>
      </c:catAx>
      <c:valAx>
        <c:axId val="39363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4013693517132271"/>
          <c:y val="6.39705490817455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106622564314176E-2"/>
          <c:y val="5.0673813522611334E-2"/>
          <c:w val="0.87941817836397895"/>
          <c:h val="0.899063612198874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Recycling!$AI$153</c:f>
              <c:strCache>
                <c:ptCount val="1"/>
                <c:pt idx="0">
                  <c:v>GWP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0A-4272-80F7-51F301E54E6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0A-4272-80F7-51F301E54E6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0A-4272-80F7-51F301E54E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60A-4272-80F7-51F301E54E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0A-4272-80F7-51F301E54E6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60A-4272-80F7-51F301E54E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60A-4272-80F7-51F301E54E6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0A-4272-80F7-51F301E54E6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0A-4272-80F7-51F301E54E6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60A-4272-80F7-51F301E54E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60A-4272-80F7-51F301E54E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60A-4272-80F7-51F301E54E6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60A-4272-80F7-51F301E54E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60A-4272-80F7-51F301E54E6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60A-4272-80F7-51F301E54E6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60A-4272-80F7-51F301E54E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60A-4272-80F7-51F301E54E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60A-4272-80F7-51F301E54E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60A-4272-80F7-51F301E54E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60A-4272-80F7-51F301E54E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60A-4272-80F7-51F301E54E6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0A-4272-80F7-51F301E54E6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0A-4272-80F7-51F301E54E6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0A-4272-80F7-51F301E54E6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0A-4272-80F7-51F301E54E6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0A-4272-80F7-51F301E54E6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0A-4272-80F7-51F301E54E6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0A-4272-80F7-51F301E54E6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60A-4272-80F7-51F301E54E6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60A-4272-80F7-51F301E54E6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60A-4272-80F7-51F301E54E6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0A-4272-80F7-51F301E54E6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60A-4272-80F7-51F301E54E6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0A-4272-80F7-51F301E54E6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60A-4272-80F7-51F301E54E6E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Recycling!$AJ$153:$BD$153</c:f>
              <c:numCache>
                <c:formatCode>General</c:formatCode>
                <c:ptCount val="21"/>
                <c:pt idx="0">
                  <c:v>86.652814245432808</c:v>
                </c:pt>
                <c:pt idx="1">
                  <c:v>-31.899372248216089</c:v>
                </c:pt>
                <c:pt idx="2">
                  <c:v>54.753441997216719</c:v>
                </c:pt>
                <c:pt idx="3">
                  <c:v>89.651400682441661</c:v>
                </c:pt>
                <c:pt idx="4">
                  <c:v>-8.3217237570422853</c:v>
                </c:pt>
                <c:pt idx="5">
                  <c:v>81.329676925399383</c:v>
                </c:pt>
                <c:pt idx="6">
                  <c:v>52.335354476993274</c:v>
                </c:pt>
                <c:pt idx="7">
                  <c:v>-6.3394600228595097</c:v>
                </c:pt>
                <c:pt idx="8">
                  <c:v>45.995894454133762</c:v>
                </c:pt>
                <c:pt idx="9">
                  <c:v>50.599182100901743</c:v>
                </c:pt>
                <c:pt idx="10">
                  <c:v>-13.339301835690739</c:v>
                </c:pt>
                <c:pt idx="11">
                  <c:v>37.259880265211002</c:v>
                </c:pt>
                <c:pt idx="12">
                  <c:v>87.0472934830333</c:v>
                </c:pt>
                <c:pt idx="13">
                  <c:v>-13.109703318070625</c:v>
                </c:pt>
                <c:pt idx="14">
                  <c:v>73.937590164962671</c:v>
                </c:pt>
                <c:pt idx="15">
                  <c:v>44.804443768429941</c:v>
                </c:pt>
                <c:pt idx="16">
                  <c:v>-17.384874868992469</c:v>
                </c:pt>
                <c:pt idx="17">
                  <c:v>27.419568899437472</c:v>
                </c:pt>
                <c:pt idx="18">
                  <c:v>49.589360758112164</c:v>
                </c:pt>
                <c:pt idx="19">
                  <c:v>-6.543732036524017</c:v>
                </c:pt>
                <c:pt idx="20">
                  <c:v>43.045628721588145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214-4DFA-BFE8-D96AD4498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41336"/>
        <c:axId val="3936385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Recycling!$AI$152</c15:sqref>
                        </c15:formulaRef>
                      </c:ext>
                    </c:extLst>
                    <c:strCache>
                      <c:ptCount val="1"/>
                      <c:pt idx="0">
                        <c:v>AP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Recycling!$AJ$152:$BD$152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0.99028828015265014</c:v>
                      </c:pt>
                      <c:pt idx="1">
                        <c:v>-0.61787217479609802</c:v>
                      </c:pt>
                      <c:pt idx="2">
                        <c:v>0.37241610535655212</c:v>
                      </c:pt>
                      <c:pt idx="3">
                        <c:v>0.85528021203651206</c:v>
                      </c:pt>
                      <c:pt idx="4">
                        <c:v>-0.21498743414552141</c:v>
                      </c:pt>
                      <c:pt idx="5">
                        <c:v>0.64029277789099059</c:v>
                      </c:pt>
                      <c:pt idx="6">
                        <c:v>0.49857514350467624</c:v>
                      </c:pt>
                      <c:pt idx="7">
                        <c:v>-0.29174100515770335</c:v>
                      </c:pt>
                      <c:pt idx="8">
                        <c:v>0.2068341383469729</c:v>
                      </c:pt>
                      <c:pt idx="9">
                        <c:v>0.52978017529423926</c:v>
                      </c:pt>
                      <c:pt idx="10">
                        <c:v>-0.33576727812310614</c:v>
                      </c:pt>
                      <c:pt idx="11">
                        <c:v>0.19401289717113313</c:v>
                      </c:pt>
                      <c:pt idx="12">
                        <c:v>0.57322963055886589</c:v>
                      </c:pt>
                      <c:pt idx="13">
                        <c:v>-0.28162830082167722</c:v>
                      </c:pt>
                      <c:pt idx="14">
                        <c:v>0.29160132973718866</c:v>
                      </c:pt>
                      <c:pt idx="15">
                        <c:v>0.45081597148435443</c:v>
                      </c:pt>
                      <c:pt idx="16">
                        <c:v>-0.30031259914530273</c:v>
                      </c:pt>
                      <c:pt idx="17">
                        <c:v>0.1505033723390517</c:v>
                      </c:pt>
                      <c:pt idx="18">
                        <c:v>0.33551270953016105</c:v>
                      </c:pt>
                      <c:pt idx="19">
                        <c:v>-0.11633132618683946</c:v>
                      </c:pt>
                      <c:pt idx="20">
                        <c:v>0.2191813833433216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B214-4DFA-BFE8-D96AD449816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Recycling!$AI$154</c15:sqref>
                        </c15:formulaRef>
                      </c:ext>
                    </c:extLst>
                    <c:strCache>
                      <c:ptCount val="1"/>
                      <c:pt idx="0">
                        <c:v>Htox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Recycling!$AJ$154:$BD$154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0.11590352222195346</c:v>
                      </c:pt>
                      <c:pt idx="1">
                        <c:v>-7.9411165390799496E-2</c:v>
                      </c:pt>
                      <c:pt idx="2">
                        <c:v>3.6492356831153969E-2</c:v>
                      </c:pt>
                      <c:pt idx="3">
                        <c:v>0.17429063468035774</c:v>
                      </c:pt>
                      <c:pt idx="4">
                        <c:v>-4.251538997061534E-3</c:v>
                      </c:pt>
                      <c:pt idx="5">
                        <c:v>0.1700390956832962</c:v>
                      </c:pt>
                      <c:pt idx="6">
                        <c:v>1.7370498247652563E-2</c:v>
                      </c:pt>
                      <c:pt idx="7">
                        <c:v>-2.9794539756059168E-3</c:v>
                      </c:pt>
                      <c:pt idx="8">
                        <c:v>1.4391044272046646E-2</c:v>
                      </c:pt>
                      <c:pt idx="9">
                        <c:v>2.9456446756349949E-2</c:v>
                      </c:pt>
                      <c:pt idx="10">
                        <c:v>-1.5206874780535468E-2</c:v>
                      </c:pt>
                      <c:pt idx="11">
                        <c:v>1.424957197581448E-2</c:v>
                      </c:pt>
                      <c:pt idx="12">
                        <c:v>2.7129774822806246E-2</c:v>
                      </c:pt>
                      <c:pt idx="13">
                        <c:v>-7.7625540989776079E-3</c:v>
                      </c:pt>
                      <c:pt idx="14">
                        <c:v>1.9367220723828637E-2</c:v>
                      </c:pt>
                      <c:pt idx="15">
                        <c:v>0.10404982809710542</c:v>
                      </c:pt>
                      <c:pt idx="16">
                        <c:v>-8.4969976045292439E-2</c:v>
                      </c:pt>
                      <c:pt idx="17">
                        <c:v>1.9079852051812979E-2</c:v>
                      </c:pt>
                      <c:pt idx="18">
                        <c:v>9.9855443246142567E-2</c:v>
                      </c:pt>
                      <c:pt idx="19">
                        <c:v>-7.3658248853826366E-2</c:v>
                      </c:pt>
                      <c:pt idx="20">
                        <c:v>2.61971943923162E-2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B214-4DFA-BFE8-D96AD449816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Recycling!$AI$155</c15:sqref>
                        </c15:formulaRef>
                      </c:ext>
                    </c:extLst>
                    <c:strCache>
                      <c:ptCount val="1"/>
                      <c:pt idx="0">
                        <c:v>RDP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Recycling!$AJ$155:$BD$155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3.6193084865892872E-2</c:v>
                      </c:pt>
                      <c:pt idx="1">
                        <c:v>-2.8234396047214866E-2</c:v>
                      </c:pt>
                      <c:pt idx="2">
                        <c:v>7.9586888186780058E-3</c:v>
                      </c:pt>
                      <c:pt idx="3">
                        <c:v>7.8246086979878639E-3</c:v>
                      </c:pt>
                      <c:pt idx="4">
                        <c:v>-3.912304348993932E-3</c:v>
                      </c:pt>
                      <c:pt idx="5">
                        <c:v>3.912304348993932E-3</c:v>
                      </c:pt>
                      <c:pt idx="6">
                        <c:v>5.3066791756706541E-3</c:v>
                      </c:pt>
                      <c:pt idx="7">
                        <c:v>-3.8536598775703555E-3</c:v>
                      </c:pt>
                      <c:pt idx="8">
                        <c:v>1.4530192981002986E-3</c:v>
                      </c:pt>
                      <c:pt idx="9">
                        <c:v>9.088437603332198E-3</c:v>
                      </c:pt>
                      <c:pt idx="10">
                        <c:v>-6.1220725522446052E-3</c:v>
                      </c:pt>
                      <c:pt idx="11">
                        <c:v>2.9663650510875928E-3</c:v>
                      </c:pt>
                      <c:pt idx="12">
                        <c:v>8.0286018942482603E-3</c:v>
                      </c:pt>
                      <c:pt idx="13">
                        <c:v>-5.8960045160885649E-3</c:v>
                      </c:pt>
                      <c:pt idx="14">
                        <c:v>2.1325973781596954E-3</c:v>
                      </c:pt>
                      <c:pt idx="15">
                        <c:v>3.1741382090793711E-2</c:v>
                      </c:pt>
                      <c:pt idx="16">
                        <c:v>-3.0037570328464824E-2</c:v>
                      </c:pt>
                      <c:pt idx="17">
                        <c:v>1.703811762328887E-3</c:v>
                      </c:pt>
                      <c:pt idx="18">
                        <c:v>3.0760078632646338E-2</c:v>
                      </c:pt>
                      <c:pt idx="19">
                        <c:v>-2.4937183089017816E-2</c:v>
                      </c:pt>
                      <c:pt idx="20">
                        <c:v>5.8228955436285222E-3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B214-4DFA-BFE8-D96AD449816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Recycling!$AI$156</c15:sqref>
                        </c15:formulaRef>
                      </c:ext>
                    </c:extLst>
                    <c:strCache>
                      <c:ptCount val="1"/>
                      <c:pt idx="0">
                        <c:v>ODP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Recycling!$AJ$156:$BD$156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1.1542625354962067E-5</c:v>
                      </c:pt>
                      <c:pt idx="1">
                        <c:v>-4.0170029035746889E-6</c:v>
                      </c:pt>
                      <c:pt idx="2">
                        <c:v>7.5256224513873785E-6</c:v>
                      </c:pt>
                      <c:pt idx="3">
                        <c:v>7.7830877905420884E-6</c:v>
                      </c:pt>
                      <c:pt idx="4">
                        <c:v>-6.5081813862344539E-7</c:v>
                      </c:pt>
                      <c:pt idx="5">
                        <c:v>7.1322696519186432E-6</c:v>
                      </c:pt>
                      <c:pt idx="6">
                        <c:v>4.6714949482437134E-6</c:v>
                      </c:pt>
                      <c:pt idx="7">
                        <c:v>-9.5028093843280421E-7</c:v>
                      </c:pt>
                      <c:pt idx="8">
                        <c:v>3.721214009810909E-6</c:v>
                      </c:pt>
                      <c:pt idx="9">
                        <c:v>4.6526047315008367E-6</c:v>
                      </c:pt>
                      <c:pt idx="10">
                        <c:v>-1.3222603772297954E-6</c:v>
                      </c:pt>
                      <c:pt idx="11">
                        <c:v>3.3303443542710411E-6</c:v>
                      </c:pt>
                      <c:pt idx="12">
                        <c:v>8.8869096155052368E-6</c:v>
                      </c:pt>
                      <c:pt idx="13">
                        <c:v>-7.3742708398670255E-7</c:v>
                      </c:pt>
                      <c:pt idx="14">
                        <c:v>8.149482531518534E-6</c:v>
                      </c:pt>
                      <c:pt idx="15">
                        <c:v>4.9536118344835294E-6</c:v>
                      </c:pt>
                      <c:pt idx="16">
                        <c:v>-1.8551796613769723E-6</c:v>
                      </c:pt>
                      <c:pt idx="17">
                        <c:v>3.0984321731065571E-6</c:v>
                      </c:pt>
                      <c:pt idx="18">
                        <c:v>3.9086439505977941E-6</c:v>
                      </c:pt>
                      <c:pt idx="19">
                        <c:v>-2.8903461047028956E-7</c:v>
                      </c:pt>
                      <c:pt idx="20">
                        <c:v>3.6196093401275043E-6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4-B214-4DFA-BFE8-D96AD449816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Recycling!$AI$157</c15:sqref>
                        </c15:formulaRef>
                      </c:ext>
                    </c:extLst>
                    <c:strCache>
                      <c:ptCount val="1"/>
                      <c:pt idx="0">
                        <c:v>PMF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Recycling!$AJ$157:$BD$157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7.3144140095469379E-2</c:v>
                      </c:pt>
                      <c:pt idx="1">
                        <c:v>-4.3520131714834542E-2</c:v>
                      </c:pt>
                      <c:pt idx="2">
                        <c:v>2.9624008380634836E-2</c:v>
                      </c:pt>
                      <c:pt idx="3">
                        <c:v>6.6887784031186573E-2</c:v>
                      </c:pt>
                      <c:pt idx="4">
                        <c:v>-1.5018200565492835E-2</c:v>
                      </c:pt>
                      <c:pt idx="5">
                        <c:v>5.1869583465693737E-2</c:v>
                      </c:pt>
                      <c:pt idx="6">
                        <c:v>4.1568986876086789E-2</c:v>
                      </c:pt>
                      <c:pt idx="7">
                        <c:v>-1.6109561783285917E-2</c:v>
                      </c:pt>
                      <c:pt idx="8">
                        <c:v>2.5459425092800872E-2</c:v>
                      </c:pt>
                      <c:pt idx="9">
                        <c:v>3.5470152313004821E-2</c:v>
                      </c:pt>
                      <c:pt idx="10">
                        <c:v>-2.0764555357613144E-2</c:v>
                      </c:pt>
                      <c:pt idx="11">
                        <c:v>1.4705596955391677E-2</c:v>
                      </c:pt>
                      <c:pt idx="12">
                        <c:v>4.7544376842501408E-2</c:v>
                      </c:pt>
                      <c:pt idx="13">
                        <c:v>-2.1200526876999311E-2</c:v>
                      </c:pt>
                      <c:pt idx="14">
                        <c:v>2.6343849965502097E-2</c:v>
                      </c:pt>
                      <c:pt idx="15">
                        <c:v>4.0765274017202258E-2</c:v>
                      </c:pt>
                      <c:pt idx="16">
                        <c:v>-2.7324092336607705E-2</c:v>
                      </c:pt>
                      <c:pt idx="17">
                        <c:v>1.3441181680594553E-2</c:v>
                      </c:pt>
                      <c:pt idx="18">
                        <c:v>3.525383497609879E-2</c:v>
                      </c:pt>
                      <c:pt idx="19">
                        <c:v>-1.5506624002054225E-2</c:v>
                      </c:pt>
                      <c:pt idx="20">
                        <c:v>1.9747210974044565E-2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5-B214-4DFA-BFE8-D96AD4498162}"/>
                  </c:ext>
                </c:extLst>
              </c15:ser>
            </c15:filteredBarSeries>
          </c:ext>
        </c:extLst>
      </c:barChart>
      <c:catAx>
        <c:axId val="39364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8592"/>
        <c:crosses val="autoZero"/>
        <c:auto val="1"/>
        <c:lblAlgn val="ctr"/>
        <c:lblOffset val="100"/>
        <c:noMultiLvlLbl val="0"/>
      </c:catAx>
      <c:valAx>
        <c:axId val="3936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/>
                  <a:t>kg CO</a:t>
                </a:r>
                <a:r>
                  <a:rPr lang="en-GB" sz="900" baseline="-25000"/>
                  <a:t>2</a:t>
                </a:r>
                <a:r>
                  <a:rPr lang="en-GB" sz="900"/>
                  <a:t>eq/kWh</a:t>
                </a:r>
              </a:p>
            </c:rich>
          </c:tx>
          <c:layout>
            <c:manualLayout>
              <c:xMode val="edge"/>
              <c:yMode val="edge"/>
              <c:x val="8.3007819946670208E-3"/>
              <c:y val="1.9753391862961184E-2"/>
            </c:manualLayout>
          </c:layout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41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Recycling!$AI$154</c:f>
              <c:strCache>
                <c:ptCount val="1"/>
                <c:pt idx="0">
                  <c:v>Htox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val>
            <c:numRef>
              <c:f>Recycling!$AJ$154:$BD$154</c:f>
              <c:numCache>
                <c:formatCode>General</c:formatCode>
                <c:ptCount val="21"/>
                <c:pt idx="0">
                  <c:v>0.11590352222195346</c:v>
                </c:pt>
                <c:pt idx="1">
                  <c:v>-7.9411165390799496E-2</c:v>
                </c:pt>
                <c:pt idx="2">
                  <c:v>3.6492356831153969E-2</c:v>
                </c:pt>
                <c:pt idx="3">
                  <c:v>0.17429063468035774</c:v>
                </c:pt>
                <c:pt idx="4">
                  <c:v>-4.251538997061534E-3</c:v>
                </c:pt>
                <c:pt idx="5">
                  <c:v>0.1700390956832962</c:v>
                </c:pt>
                <c:pt idx="6">
                  <c:v>1.7370498247652563E-2</c:v>
                </c:pt>
                <c:pt idx="7">
                  <c:v>-2.9794539756059168E-3</c:v>
                </c:pt>
                <c:pt idx="8">
                  <c:v>1.4391044272046646E-2</c:v>
                </c:pt>
                <c:pt idx="9">
                  <c:v>2.9456446756349949E-2</c:v>
                </c:pt>
                <c:pt idx="10">
                  <c:v>-1.5206874780535468E-2</c:v>
                </c:pt>
                <c:pt idx="11">
                  <c:v>1.424957197581448E-2</c:v>
                </c:pt>
                <c:pt idx="12">
                  <c:v>2.7129774822806246E-2</c:v>
                </c:pt>
                <c:pt idx="13">
                  <c:v>-7.7625540989776079E-3</c:v>
                </c:pt>
                <c:pt idx="14">
                  <c:v>1.9367220723828637E-2</c:v>
                </c:pt>
                <c:pt idx="15">
                  <c:v>0.10404982809710542</c:v>
                </c:pt>
                <c:pt idx="16">
                  <c:v>-8.4969976045292439E-2</c:v>
                </c:pt>
                <c:pt idx="17">
                  <c:v>1.9079852051812979E-2</c:v>
                </c:pt>
                <c:pt idx="18">
                  <c:v>9.9855443246142567E-2</c:v>
                </c:pt>
                <c:pt idx="19">
                  <c:v>-7.3658248853826366E-2</c:v>
                </c:pt>
                <c:pt idx="20">
                  <c:v>2.61971943923162E-2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3-A749-9E39-2FBA9CF2B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493150118021816E-2"/>
          <c:y val="5.2513056756052723E-2"/>
          <c:w val="0.87103180696743543"/>
          <c:h val="0.89497388648789455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Recycling!$AI$155</c:f>
              <c:strCache>
                <c:ptCount val="1"/>
                <c:pt idx="0">
                  <c:v>RDP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668B-414B-938B-425CA0507B0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668B-414B-938B-425CA0507B0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668B-414B-938B-425CA0507B0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68B-414B-938B-425CA0507B0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68B-414B-938B-425CA0507B0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668B-414B-938B-425CA0507B0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668B-414B-938B-425CA0507B0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668B-414B-938B-425CA0507B0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668B-414B-938B-425CA0507B0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668B-414B-938B-425CA0507B0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668B-414B-938B-425CA0507B0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668B-414B-938B-425CA0507B0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668B-414B-938B-425CA0507B0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668B-414B-938B-425CA0507B0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668B-414B-938B-425CA0507B0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668B-414B-938B-425CA0507B04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668B-414B-938B-425CA0507B04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668B-414B-938B-425CA0507B04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668B-414B-938B-425CA0507B04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68B-414B-938B-425CA0507B04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668B-414B-938B-425CA0507B0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68B-414B-938B-425CA0507B0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68B-414B-938B-425CA0507B0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68B-414B-938B-425CA0507B0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68B-414B-938B-425CA0507B0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68B-414B-938B-425CA0507B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68B-414B-938B-425CA0507B0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68B-414B-938B-425CA0507B0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68B-414B-938B-425CA0507B0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68B-414B-938B-425CA0507B0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68B-414B-938B-425CA0507B0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68B-414B-938B-425CA0507B0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68B-414B-938B-425CA0507B0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68B-414B-938B-425CA0507B0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68B-414B-938B-425CA0507B04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Recycling!$AJ$155:$BD$155</c:f>
              <c:numCache>
                <c:formatCode>General</c:formatCode>
                <c:ptCount val="21"/>
                <c:pt idx="0">
                  <c:v>3.6193084865892872E-2</c:v>
                </c:pt>
                <c:pt idx="1">
                  <c:v>-2.8234396047214866E-2</c:v>
                </c:pt>
                <c:pt idx="2">
                  <c:v>7.9586888186780058E-3</c:v>
                </c:pt>
                <c:pt idx="3">
                  <c:v>7.8246086979878639E-3</c:v>
                </c:pt>
                <c:pt idx="4">
                  <c:v>-3.912304348993932E-3</c:v>
                </c:pt>
                <c:pt idx="5">
                  <c:v>3.912304348993932E-3</c:v>
                </c:pt>
                <c:pt idx="6">
                  <c:v>5.3066791756706541E-3</c:v>
                </c:pt>
                <c:pt idx="7">
                  <c:v>-3.8536598775703555E-3</c:v>
                </c:pt>
                <c:pt idx="8">
                  <c:v>1.4530192981002986E-3</c:v>
                </c:pt>
                <c:pt idx="9">
                  <c:v>9.088437603332198E-3</c:v>
                </c:pt>
                <c:pt idx="10">
                  <c:v>-6.1220725522446052E-3</c:v>
                </c:pt>
                <c:pt idx="11">
                  <c:v>2.9663650510875928E-3</c:v>
                </c:pt>
                <c:pt idx="12">
                  <c:v>8.0286018942482603E-3</c:v>
                </c:pt>
                <c:pt idx="13">
                  <c:v>-5.8960045160885649E-3</c:v>
                </c:pt>
                <c:pt idx="14">
                  <c:v>2.1325973781596954E-3</c:v>
                </c:pt>
                <c:pt idx="15">
                  <c:v>3.1741382090793711E-2</c:v>
                </c:pt>
                <c:pt idx="16">
                  <c:v>-3.0037570328464824E-2</c:v>
                </c:pt>
                <c:pt idx="17">
                  <c:v>1.703811762328887E-3</c:v>
                </c:pt>
                <c:pt idx="18">
                  <c:v>3.0760078632646338E-2</c:v>
                </c:pt>
                <c:pt idx="19">
                  <c:v>-2.4937183089017816E-2</c:v>
                </c:pt>
                <c:pt idx="20">
                  <c:v>5.8228955436285222E-3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2D-668B-414B-938B-425CA0507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106504"/>
        <c:axId val="4641053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Recycling!$AI$152</c15:sqref>
                        </c15:formulaRef>
                      </c:ext>
                    </c:extLst>
                    <c:strCache>
                      <c:ptCount val="1"/>
                      <c:pt idx="0">
                        <c:v>AP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Recycling!$AJ$152:$BD$152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0.99028828015265014</c:v>
                      </c:pt>
                      <c:pt idx="1">
                        <c:v>-0.61787217479609802</c:v>
                      </c:pt>
                      <c:pt idx="2">
                        <c:v>0.37241610535655212</c:v>
                      </c:pt>
                      <c:pt idx="3">
                        <c:v>0.85528021203651206</c:v>
                      </c:pt>
                      <c:pt idx="4">
                        <c:v>-0.21498743414552141</c:v>
                      </c:pt>
                      <c:pt idx="5">
                        <c:v>0.64029277789099059</c:v>
                      </c:pt>
                      <c:pt idx="6">
                        <c:v>0.49857514350467624</c:v>
                      </c:pt>
                      <c:pt idx="7">
                        <c:v>-0.29174100515770335</c:v>
                      </c:pt>
                      <c:pt idx="8">
                        <c:v>0.2068341383469729</c:v>
                      </c:pt>
                      <c:pt idx="9">
                        <c:v>0.52978017529423926</c:v>
                      </c:pt>
                      <c:pt idx="10">
                        <c:v>-0.33576727812310614</c:v>
                      </c:pt>
                      <c:pt idx="11">
                        <c:v>0.19401289717113313</c:v>
                      </c:pt>
                      <c:pt idx="12">
                        <c:v>0.57322963055886589</c:v>
                      </c:pt>
                      <c:pt idx="13">
                        <c:v>-0.28162830082167722</c:v>
                      </c:pt>
                      <c:pt idx="14">
                        <c:v>0.29160132973718866</c:v>
                      </c:pt>
                      <c:pt idx="15">
                        <c:v>0.45081597148435443</c:v>
                      </c:pt>
                      <c:pt idx="16">
                        <c:v>-0.30031259914530273</c:v>
                      </c:pt>
                      <c:pt idx="17">
                        <c:v>0.1505033723390517</c:v>
                      </c:pt>
                      <c:pt idx="18">
                        <c:v>0.33551270953016105</c:v>
                      </c:pt>
                      <c:pt idx="19">
                        <c:v>-0.11633132618683946</c:v>
                      </c:pt>
                      <c:pt idx="20">
                        <c:v>0.2191813833433216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668B-414B-938B-425CA0507B0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Recycling!$AI$153</c15:sqref>
                        </c15:formulaRef>
                      </c:ext>
                    </c:extLst>
                    <c:strCache>
                      <c:ptCount val="1"/>
                      <c:pt idx="0">
                        <c:v>GWP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668B-414B-938B-425CA0507B04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668B-414B-938B-425CA0507B04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7-668B-414B-938B-425CA0507B04}"/>
                    </c:ext>
                  </c:extLst>
                </c:dPt>
                <c:dPt>
                  <c:idx val="3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668B-414B-938B-425CA0507B04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668B-414B-938B-425CA0507B04}"/>
                    </c:ext>
                  </c:extLst>
                </c:dPt>
                <c:dPt>
                  <c:idx val="5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668B-414B-938B-425CA0507B04}"/>
                    </c:ext>
                  </c:extLst>
                </c:dPt>
                <c:dPt>
                  <c:idx val="6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668B-414B-938B-425CA0507B04}"/>
                    </c:ext>
                  </c:extLst>
                </c:dPt>
                <c:dPt>
                  <c:idx val="7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68B-414B-938B-425CA0507B04}"/>
                    </c:ext>
                  </c:extLst>
                </c:dPt>
                <c:dPt>
                  <c:idx val="8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68B-414B-938B-425CA0507B04}"/>
                    </c:ext>
                  </c:extLst>
                </c:dPt>
                <c:dPt>
                  <c:idx val="9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68B-414B-938B-425CA0507B04}"/>
                    </c:ext>
                  </c:extLst>
                </c:dPt>
                <c:dPt>
                  <c:idx val="10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68B-414B-938B-425CA0507B04}"/>
                    </c:ext>
                  </c:extLst>
                </c:dPt>
                <c:dPt>
                  <c:idx val="11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68B-414B-938B-425CA0507B04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668B-414B-938B-425CA0507B04}"/>
                    </c:ext>
                  </c:extLst>
                </c:dPt>
                <c:dPt>
                  <c:idx val="13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668B-414B-938B-425CA0507B04}"/>
                    </c:ext>
                  </c:extLst>
                </c:dPt>
                <c:dPt>
                  <c:idx val="14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668B-414B-938B-425CA0507B04}"/>
                    </c:ext>
                  </c:extLst>
                </c:dPt>
                <c:dPt>
                  <c:idx val="15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668B-414B-938B-425CA0507B04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668B-414B-938B-425CA0507B04}"/>
                    </c:ext>
                  </c:extLst>
                </c:dPt>
                <c:dPt>
                  <c:idx val="17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668B-414B-938B-425CA0507B04}"/>
                    </c:ext>
                  </c:extLst>
                </c:dPt>
                <c:dPt>
                  <c:idx val="18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668B-414B-938B-425CA0507B04}"/>
                    </c:ext>
                  </c:extLst>
                </c:dPt>
                <c:dPt>
                  <c:idx val="19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668B-414B-938B-425CA0507B04}"/>
                    </c:ext>
                  </c:extLst>
                </c:dPt>
                <c:dPt>
                  <c:idx val="20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668B-414B-938B-425CA0507B04}"/>
                    </c:ext>
                  </c:extLst>
                </c:dP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Recycling!$AJ$153:$BD$153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86.652814245432808</c:v>
                      </c:pt>
                      <c:pt idx="1">
                        <c:v>-31.899372248216089</c:v>
                      </c:pt>
                      <c:pt idx="2">
                        <c:v>54.753441997216719</c:v>
                      </c:pt>
                      <c:pt idx="3">
                        <c:v>89.651400682441661</c:v>
                      </c:pt>
                      <c:pt idx="4">
                        <c:v>-8.3217237570422853</c:v>
                      </c:pt>
                      <c:pt idx="5">
                        <c:v>81.329676925399383</c:v>
                      </c:pt>
                      <c:pt idx="6">
                        <c:v>52.335354476993274</c:v>
                      </c:pt>
                      <c:pt idx="7">
                        <c:v>-6.3394600228595097</c:v>
                      </c:pt>
                      <c:pt idx="8">
                        <c:v>45.995894454133762</c:v>
                      </c:pt>
                      <c:pt idx="9">
                        <c:v>50.599182100901743</c:v>
                      </c:pt>
                      <c:pt idx="10">
                        <c:v>-13.339301835690739</c:v>
                      </c:pt>
                      <c:pt idx="11">
                        <c:v>37.259880265211002</c:v>
                      </c:pt>
                      <c:pt idx="12">
                        <c:v>87.0472934830333</c:v>
                      </c:pt>
                      <c:pt idx="13">
                        <c:v>-13.109703318070625</c:v>
                      </c:pt>
                      <c:pt idx="14">
                        <c:v>73.937590164962671</c:v>
                      </c:pt>
                      <c:pt idx="15">
                        <c:v>44.804443768429941</c:v>
                      </c:pt>
                      <c:pt idx="16">
                        <c:v>-17.384874868992469</c:v>
                      </c:pt>
                      <c:pt idx="17">
                        <c:v>27.419568899437472</c:v>
                      </c:pt>
                      <c:pt idx="18">
                        <c:v>49.589360758112164</c:v>
                      </c:pt>
                      <c:pt idx="19">
                        <c:v>-6.543732036524017</c:v>
                      </c:pt>
                      <c:pt idx="20">
                        <c:v>43.045628721588145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C-668B-414B-938B-425CA0507B0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Recycling!$AI$154</c15:sqref>
                        </c15:formulaRef>
                      </c:ext>
                    </c:extLst>
                    <c:strCache>
                      <c:ptCount val="1"/>
                      <c:pt idx="0">
                        <c:v>Htox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Recycling!$AJ$154:$BD$154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0.11590352222195346</c:v>
                      </c:pt>
                      <c:pt idx="1">
                        <c:v>-7.9411165390799496E-2</c:v>
                      </c:pt>
                      <c:pt idx="2">
                        <c:v>3.6492356831153969E-2</c:v>
                      </c:pt>
                      <c:pt idx="3">
                        <c:v>0.17429063468035774</c:v>
                      </c:pt>
                      <c:pt idx="4">
                        <c:v>-4.251538997061534E-3</c:v>
                      </c:pt>
                      <c:pt idx="5">
                        <c:v>0.1700390956832962</c:v>
                      </c:pt>
                      <c:pt idx="6">
                        <c:v>1.7370498247652563E-2</c:v>
                      </c:pt>
                      <c:pt idx="7">
                        <c:v>-2.9794539756059168E-3</c:v>
                      </c:pt>
                      <c:pt idx="8">
                        <c:v>1.4391044272046646E-2</c:v>
                      </c:pt>
                      <c:pt idx="9">
                        <c:v>2.9456446756349949E-2</c:v>
                      </c:pt>
                      <c:pt idx="10">
                        <c:v>-1.5206874780535468E-2</c:v>
                      </c:pt>
                      <c:pt idx="11">
                        <c:v>1.424957197581448E-2</c:v>
                      </c:pt>
                      <c:pt idx="12">
                        <c:v>2.7129774822806246E-2</c:v>
                      </c:pt>
                      <c:pt idx="13">
                        <c:v>-7.7625540989776079E-3</c:v>
                      </c:pt>
                      <c:pt idx="14">
                        <c:v>1.9367220723828637E-2</c:v>
                      </c:pt>
                      <c:pt idx="15">
                        <c:v>0.10404982809710542</c:v>
                      </c:pt>
                      <c:pt idx="16">
                        <c:v>-8.4969976045292439E-2</c:v>
                      </c:pt>
                      <c:pt idx="17">
                        <c:v>1.9079852051812979E-2</c:v>
                      </c:pt>
                      <c:pt idx="18">
                        <c:v>9.9855443246142567E-2</c:v>
                      </c:pt>
                      <c:pt idx="19">
                        <c:v>-7.3658248853826366E-2</c:v>
                      </c:pt>
                      <c:pt idx="20">
                        <c:v>2.61971943923162E-2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668B-414B-938B-425CA0507B0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Recycling!$AI$156</c15:sqref>
                        </c15:formulaRef>
                      </c:ext>
                    </c:extLst>
                    <c:strCache>
                      <c:ptCount val="1"/>
                      <c:pt idx="0">
                        <c:v>ODP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Recycling!$AJ$156:$BD$156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1.1542625354962067E-5</c:v>
                      </c:pt>
                      <c:pt idx="1">
                        <c:v>-4.0170029035746889E-6</c:v>
                      </c:pt>
                      <c:pt idx="2">
                        <c:v>7.5256224513873785E-6</c:v>
                      </c:pt>
                      <c:pt idx="3">
                        <c:v>7.7830877905420884E-6</c:v>
                      </c:pt>
                      <c:pt idx="4">
                        <c:v>-6.5081813862344539E-7</c:v>
                      </c:pt>
                      <c:pt idx="5">
                        <c:v>7.1322696519186432E-6</c:v>
                      </c:pt>
                      <c:pt idx="6">
                        <c:v>4.6714949482437134E-6</c:v>
                      </c:pt>
                      <c:pt idx="7">
                        <c:v>-9.5028093843280421E-7</c:v>
                      </c:pt>
                      <c:pt idx="8">
                        <c:v>3.721214009810909E-6</c:v>
                      </c:pt>
                      <c:pt idx="9">
                        <c:v>4.6526047315008367E-6</c:v>
                      </c:pt>
                      <c:pt idx="10">
                        <c:v>-1.3222603772297954E-6</c:v>
                      </c:pt>
                      <c:pt idx="11">
                        <c:v>3.3303443542710411E-6</c:v>
                      </c:pt>
                      <c:pt idx="12">
                        <c:v>8.8869096155052368E-6</c:v>
                      </c:pt>
                      <c:pt idx="13">
                        <c:v>-7.3742708398670255E-7</c:v>
                      </c:pt>
                      <c:pt idx="14">
                        <c:v>8.149482531518534E-6</c:v>
                      </c:pt>
                      <c:pt idx="15">
                        <c:v>4.9536118344835294E-6</c:v>
                      </c:pt>
                      <c:pt idx="16">
                        <c:v>-1.8551796613769723E-6</c:v>
                      </c:pt>
                      <c:pt idx="17">
                        <c:v>3.0984321731065571E-6</c:v>
                      </c:pt>
                      <c:pt idx="18">
                        <c:v>3.9086439505977941E-6</c:v>
                      </c:pt>
                      <c:pt idx="19">
                        <c:v>-2.8903461047028956E-7</c:v>
                      </c:pt>
                      <c:pt idx="20">
                        <c:v>3.6196093401275043E-6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E-668B-414B-938B-425CA0507B0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Recycling!$AI$157</c15:sqref>
                        </c15:formulaRef>
                      </c:ext>
                    </c:extLst>
                    <c:strCache>
                      <c:ptCount val="1"/>
                      <c:pt idx="0">
                        <c:v>PMF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Recycling!$AJ$157:$BD$157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7.3144140095469379E-2</c:v>
                      </c:pt>
                      <c:pt idx="1">
                        <c:v>-4.3520131714834542E-2</c:v>
                      </c:pt>
                      <c:pt idx="2">
                        <c:v>2.9624008380634836E-2</c:v>
                      </c:pt>
                      <c:pt idx="3">
                        <c:v>6.6887784031186573E-2</c:v>
                      </c:pt>
                      <c:pt idx="4">
                        <c:v>-1.5018200565492835E-2</c:v>
                      </c:pt>
                      <c:pt idx="5">
                        <c:v>5.1869583465693737E-2</c:v>
                      </c:pt>
                      <c:pt idx="6">
                        <c:v>4.1568986876086789E-2</c:v>
                      </c:pt>
                      <c:pt idx="7">
                        <c:v>-1.6109561783285917E-2</c:v>
                      </c:pt>
                      <c:pt idx="8">
                        <c:v>2.5459425092800872E-2</c:v>
                      </c:pt>
                      <c:pt idx="9">
                        <c:v>3.5470152313004821E-2</c:v>
                      </c:pt>
                      <c:pt idx="10">
                        <c:v>-2.0764555357613144E-2</c:v>
                      </c:pt>
                      <c:pt idx="11">
                        <c:v>1.4705596955391677E-2</c:v>
                      </c:pt>
                      <c:pt idx="12">
                        <c:v>4.7544376842501408E-2</c:v>
                      </c:pt>
                      <c:pt idx="13">
                        <c:v>-2.1200526876999311E-2</c:v>
                      </c:pt>
                      <c:pt idx="14">
                        <c:v>2.6343849965502097E-2</c:v>
                      </c:pt>
                      <c:pt idx="15">
                        <c:v>4.0765274017202258E-2</c:v>
                      </c:pt>
                      <c:pt idx="16">
                        <c:v>-2.7324092336607705E-2</c:v>
                      </c:pt>
                      <c:pt idx="17">
                        <c:v>1.3441181680594553E-2</c:v>
                      </c:pt>
                      <c:pt idx="18">
                        <c:v>3.525383497609879E-2</c:v>
                      </c:pt>
                      <c:pt idx="19">
                        <c:v>-1.5506624002054225E-2</c:v>
                      </c:pt>
                      <c:pt idx="20">
                        <c:v>1.9747210974044565E-2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F-668B-414B-938B-425CA0507B04}"/>
                  </c:ext>
                </c:extLst>
              </c15:ser>
            </c15:filteredBarSeries>
          </c:ext>
        </c:extLst>
      </c:barChart>
      <c:catAx>
        <c:axId val="46410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5328"/>
        <c:crosses val="autoZero"/>
        <c:auto val="1"/>
        <c:lblAlgn val="ctr"/>
        <c:lblOffset val="100"/>
        <c:noMultiLvlLbl val="0"/>
      </c:catAx>
      <c:valAx>
        <c:axId val="464105328"/>
        <c:scaling>
          <c:orientation val="minMax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/>
                  <a:t>kg Sbeq/kWh</a:t>
                </a:r>
              </a:p>
            </c:rich>
          </c:tx>
          <c:layout>
            <c:manualLayout>
              <c:xMode val="edge"/>
              <c:yMode val="edge"/>
              <c:x val="8.2986630004436845E-3"/>
              <c:y val="3.0845984504102697E-2"/>
            </c:manualLayout>
          </c:layout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GWP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Recycling!$H$188:$AI$188</c:f>
              <c:numCache>
                <c:formatCode>General</c:formatCode>
                <c:ptCount val="28"/>
                <c:pt idx="0">
                  <c:v>86.652814245432808</c:v>
                </c:pt>
                <c:pt idx="4">
                  <c:v>89.651400682441661</c:v>
                </c:pt>
                <c:pt idx="8">
                  <c:v>52.335354476993274</c:v>
                </c:pt>
                <c:pt idx="12">
                  <c:v>50.599182100901743</c:v>
                </c:pt>
                <c:pt idx="16">
                  <c:v>87.0472934830333</c:v>
                </c:pt>
                <c:pt idx="20">
                  <c:v>44.804443768429941</c:v>
                </c:pt>
                <c:pt idx="24">
                  <c:v>49.589360758112164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7-954A-AB18-D7D72C444CFF}"/>
            </c:ext>
          </c:extLst>
        </c:ser>
        <c:ser>
          <c:idx val="1"/>
          <c:order val="1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Recycling!$H$189:$AI$189</c:f>
              <c:numCache>
                <c:formatCode>General</c:formatCode>
                <c:ptCount val="28"/>
                <c:pt idx="1">
                  <c:v>77.337611132549</c:v>
                </c:pt>
                <c:pt idx="2">
                  <c:v>54.753441997216711</c:v>
                </c:pt>
                <c:pt idx="5">
                  <c:v>78.52953974013154</c:v>
                </c:pt>
                <c:pt idx="6">
                  <c:v>81.329676925399369</c:v>
                </c:pt>
                <c:pt idx="9">
                  <c:v>43.401244210991273</c:v>
                </c:pt>
                <c:pt idx="10">
                  <c:v>45.995894454133769</c:v>
                </c:pt>
                <c:pt idx="13">
                  <c:v>39.820156823350466</c:v>
                </c:pt>
                <c:pt idx="14">
                  <c:v>37.342455010642695</c:v>
                </c:pt>
                <c:pt idx="17">
                  <c:v>68.627297246440435</c:v>
                </c:pt>
                <c:pt idx="18">
                  <c:v>73.937590164962671</c:v>
                </c:pt>
                <c:pt idx="21">
                  <c:v>39.757059182878976</c:v>
                </c:pt>
                <c:pt idx="22">
                  <c:v>27.419568899437468</c:v>
                </c:pt>
                <c:pt idx="25">
                  <c:v>41.326039058274631</c:v>
                </c:pt>
                <c:pt idx="26">
                  <c:v>43.045628721588145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7-954A-AB18-D7D72C444CFF}"/>
            </c:ext>
          </c:extLst>
        </c:ser>
        <c:ser>
          <c:idx val="2"/>
          <c:order val="2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Recycling!$H$190:$AI$190</c:f>
              <c:numCache>
                <c:formatCode>General</c:formatCode>
                <c:ptCount val="28"/>
                <c:pt idx="1">
                  <c:v>9.3152031128838004</c:v>
                </c:pt>
                <c:pt idx="2">
                  <c:v>22.584169135332289</c:v>
                </c:pt>
                <c:pt idx="5">
                  <c:v>11.12186094231012</c:v>
                </c:pt>
                <c:pt idx="6">
                  <c:v>-2.8001371852678338</c:v>
                </c:pt>
                <c:pt idx="9">
                  <c:v>8.9341102660020031</c:v>
                </c:pt>
                <c:pt idx="10">
                  <c:v>-2.5946502431424934</c:v>
                </c:pt>
                <c:pt idx="13">
                  <c:v>10.779025277551275</c:v>
                </c:pt>
                <c:pt idx="14">
                  <c:v>2.4777018127077715</c:v>
                </c:pt>
                <c:pt idx="17">
                  <c:v>18.419996236592862</c:v>
                </c:pt>
                <c:pt idx="18">
                  <c:v>-5.3102929185222347</c:v>
                </c:pt>
                <c:pt idx="21">
                  <c:v>5.0473845855509643</c:v>
                </c:pt>
                <c:pt idx="22">
                  <c:v>12.337490283441507</c:v>
                </c:pt>
                <c:pt idx="25">
                  <c:v>8.2633216998375314</c:v>
                </c:pt>
                <c:pt idx="26">
                  <c:v>-1.719589663313515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C7-954A-AB18-D7D72C444CFF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Recycling!$H$191:$AI$191</c:f>
              <c:numCache>
                <c:formatCode>General</c:formatCode>
                <c:ptCount val="28"/>
                <c:pt idx="3">
                  <c:v>54.753441997216719</c:v>
                </c:pt>
                <c:pt idx="7">
                  <c:v>81.329676925399369</c:v>
                </c:pt>
                <c:pt idx="11">
                  <c:v>45.995894454133769</c:v>
                </c:pt>
                <c:pt idx="15">
                  <c:v>37.342455010642695</c:v>
                </c:pt>
                <c:pt idx="19">
                  <c:v>73.937590164962671</c:v>
                </c:pt>
                <c:pt idx="23">
                  <c:v>27.419568899437472</c:v>
                </c:pt>
                <c:pt idx="27">
                  <c:v>43.045628721588145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C7-954A-AB18-D7D72C444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ADP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Recycling!$H$194:$AI$194</c:f>
              <c:numCache>
                <c:formatCode>General</c:formatCode>
                <c:ptCount val="28"/>
                <c:pt idx="0">
                  <c:v>3.6193084865892872E-2</c:v>
                </c:pt>
                <c:pt idx="4">
                  <c:v>7.8246086979878639E-3</c:v>
                </c:pt>
                <c:pt idx="8">
                  <c:v>5.3066791756706541E-3</c:v>
                </c:pt>
                <c:pt idx="12">
                  <c:v>9.088437603332198E-3</c:v>
                </c:pt>
                <c:pt idx="16">
                  <c:v>8.0286018942482603E-3</c:v>
                </c:pt>
                <c:pt idx="20">
                  <c:v>3.1741382090793711E-2</c:v>
                </c:pt>
                <c:pt idx="24">
                  <c:v>3.0760078632646338E-2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9-B149-955E-2A498C93D9CB}"/>
            </c:ext>
          </c:extLst>
        </c:ser>
        <c:ser>
          <c:idx val="1"/>
          <c:order val="1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Recycling!$H$195:$AI$195</c:f>
              <c:numCache>
                <c:formatCode>General</c:formatCode>
                <c:ptCount val="28"/>
                <c:pt idx="1">
                  <c:v>3.2276904653527498E-2</c:v>
                </c:pt>
                <c:pt idx="2">
                  <c:v>7.9586888186780058E-3</c:v>
                </c:pt>
                <c:pt idx="5">
                  <c:v>3.8700957594062979E-3</c:v>
                </c:pt>
                <c:pt idx="6">
                  <c:v>3.9123043489939328E-3</c:v>
                </c:pt>
                <c:pt idx="9">
                  <c:v>1.5001793137112184E-3</c:v>
                </c:pt>
                <c:pt idx="10">
                  <c:v>1.453019298100298E-3</c:v>
                </c:pt>
                <c:pt idx="13">
                  <c:v>7.0185636774713189E-3</c:v>
                </c:pt>
                <c:pt idx="14">
                  <c:v>3.0042627303471887E-3</c:v>
                </c:pt>
                <c:pt idx="17">
                  <c:v>1.9816326914633394E-3</c:v>
                </c:pt>
                <c:pt idx="18">
                  <c:v>2.1325973781596954E-3</c:v>
                </c:pt>
                <c:pt idx="21">
                  <c:v>1.8363304549544671E-2</c:v>
                </c:pt>
                <c:pt idx="22">
                  <c:v>1.703811762328887E-3</c:v>
                </c:pt>
                <c:pt idx="25">
                  <c:v>9.3039744012325364E-3</c:v>
                </c:pt>
                <c:pt idx="26">
                  <c:v>5.8228955436285266E-3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9-B149-955E-2A498C93D9CB}"/>
            </c:ext>
          </c:extLst>
        </c:ser>
        <c:ser>
          <c:idx val="2"/>
          <c:order val="2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Recycling!$H$196:$AI$196</c:f>
              <c:numCache>
                <c:formatCode>General</c:formatCode>
                <c:ptCount val="28"/>
                <c:pt idx="1">
                  <c:v>3.9161802123653718E-3</c:v>
                </c:pt>
                <c:pt idx="2">
                  <c:v>2.4318215834849492E-2</c:v>
                </c:pt>
                <c:pt idx="5">
                  <c:v>3.9545129385815661E-3</c:v>
                </c:pt>
                <c:pt idx="6">
                  <c:v>-4.220858958763456E-5</c:v>
                </c:pt>
                <c:pt idx="9">
                  <c:v>3.8064998619594358E-3</c:v>
                </c:pt>
                <c:pt idx="10">
                  <c:v>4.716001561092047E-5</c:v>
                </c:pt>
                <c:pt idx="13">
                  <c:v>2.0698739258608796E-3</c:v>
                </c:pt>
                <c:pt idx="14">
                  <c:v>4.0143009471241302E-3</c:v>
                </c:pt>
                <c:pt idx="17">
                  <c:v>6.0469692027849209E-3</c:v>
                </c:pt>
                <c:pt idx="18">
                  <c:v>-1.5096468669635577E-4</c:v>
                </c:pt>
                <c:pt idx="21">
                  <c:v>1.3378077541249041E-2</c:v>
                </c:pt>
                <c:pt idx="22">
                  <c:v>1.6659492787215784E-2</c:v>
                </c:pt>
                <c:pt idx="25">
                  <c:v>2.1456104231413801E-2</c:v>
                </c:pt>
                <c:pt idx="26">
                  <c:v>3.4810788576040098E-3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9-B149-955E-2A498C93D9CB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Recycling!$H$197:$AI$197</c:f>
              <c:numCache>
                <c:formatCode>General</c:formatCode>
                <c:ptCount val="28"/>
                <c:pt idx="3">
                  <c:v>7.9586888186780076E-3</c:v>
                </c:pt>
                <c:pt idx="7">
                  <c:v>3.912304348993932E-3</c:v>
                </c:pt>
                <c:pt idx="11">
                  <c:v>1.4530192981002978E-3</c:v>
                </c:pt>
                <c:pt idx="15">
                  <c:v>3.0042627303471883E-3</c:v>
                </c:pt>
                <c:pt idx="19">
                  <c:v>2.1325973781596954E-3</c:v>
                </c:pt>
                <c:pt idx="23">
                  <c:v>1.703811762328887E-3</c:v>
                </c:pt>
                <c:pt idx="27">
                  <c:v>5.8228955436285257E-3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69-B149-955E-2A498C93D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HTP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Recycling!$H$200:$AI$200</c:f>
              <c:numCache>
                <c:formatCode>General</c:formatCode>
                <c:ptCount val="28"/>
                <c:pt idx="0">
                  <c:v>0.11590352222195346</c:v>
                </c:pt>
                <c:pt idx="4">
                  <c:v>0.17429063468035774</c:v>
                </c:pt>
                <c:pt idx="8">
                  <c:v>1.7370498247652563E-2</c:v>
                </c:pt>
                <c:pt idx="12">
                  <c:v>2.9456446756349949E-2</c:v>
                </c:pt>
                <c:pt idx="16">
                  <c:v>2.7129774822806246E-2</c:v>
                </c:pt>
                <c:pt idx="20">
                  <c:v>0.10404982809710542</c:v>
                </c:pt>
                <c:pt idx="24">
                  <c:v>9.9855443246142567E-2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1-444C-A3E5-5B39ED61A525}"/>
            </c:ext>
          </c:extLst>
        </c:ser>
        <c:ser>
          <c:idx val="1"/>
          <c:order val="1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Recycling!$H$201:$AI$201</c:f>
              <c:numCache>
                <c:formatCode>General</c:formatCode>
                <c:ptCount val="28"/>
                <c:pt idx="1">
                  <c:v>0.11036421163995658</c:v>
                </c:pt>
                <c:pt idx="2">
                  <c:v>3.6492356831153941E-2</c:v>
                </c:pt>
                <c:pt idx="5">
                  <c:v>0.1676743979720714</c:v>
                </c:pt>
                <c:pt idx="6">
                  <c:v>0.1700390956832962</c:v>
                </c:pt>
                <c:pt idx="9">
                  <c:v>1.2095735588485963E-2</c:v>
                </c:pt>
                <c:pt idx="10">
                  <c:v>1.4391044272046648E-2</c:v>
                </c:pt>
                <c:pt idx="13">
                  <c:v>2.44340607562245E-2</c:v>
                </c:pt>
                <c:pt idx="14">
                  <c:v>1.4343707623188059E-2</c:v>
                </c:pt>
                <c:pt idx="17">
                  <c:v>1.626344477200025E-2</c:v>
                </c:pt>
                <c:pt idx="18">
                  <c:v>1.936722072382864E-2</c:v>
                </c:pt>
                <c:pt idx="21">
                  <c:v>5.8363314668903876E-2</c:v>
                </c:pt>
                <c:pt idx="22">
                  <c:v>1.9079852051812986E-2</c:v>
                </c:pt>
                <c:pt idx="25">
                  <c:v>2.5930666874418293E-2</c:v>
                </c:pt>
                <c:pt idx="26">
                  <c:v>2.6197194392316183E-2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1-444C-A3E5-5B39ED61A525}"/>
            </c:ext>
          </c:extLst>
        </c:ser>
        <c:ser>
          <c:idx val="2"/>
          <c:order val="2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Recycling!$H$202:$AI$202</c:f>
              <c:numCache>
                <c:formatCode>General</c:formatCode>
                <c:ptCount val="28"/>
                <c:pt idx="1">
                  <c:v>5.5393105819968825E-3</c:v>
                </c:pt>
                <c:pt idx="2">
                  <c:v>7.3871854808802637E-2</c:v>
                </c:pt>
                <c:pt idx="5">
                  <c:v>6.6162367082863438E-3</c:v>
                </c:pt>
                <c:pt idx="6">
                  <c:v>-2.3646977112248098E-3</c:v>
                </c:pt>
                <c:pt idx="9">
                  <c:v>5.2747626591666003E-3</c:v>
                </c:pt>
                <c:pt idx="10">
                  <c:v>-2.2953086835606844E-3</c:v>
                </c:pt>
                <c:pt idx="13">
                  <c:v>5.0223860001254467E-3</c:v>
                </c:pt>
                <c:pt idx="14">
                  <c:v>1.0090353133036441E-2</c:v>
                </c:pt>
                <c:pt idx="17">
                  <c:v>1.0866330050805997E-2</c:v>
                </c:pt>
                <c:pt idx="18">
                  <c:v>-3.1037759518283883E-3</c:v>
                </c:pt>
                <c:pt idx="21">
                  <c:v>4.5686513428201542E-2</c:v>
                </c:pt>
                <c:pt idx="22">
                  <c:v>3.928346261709089E-2</c:v>
                </c:pt>
                <c:pt idx="25">
                  <c:v>7.3924776371724274E-2</c:v>
                </c:pt>
                <c:pt idx="26">
                  <c:v>-2.6652751789789088E-4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01-444C-A3E5-5B39ED61A525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Recycling!$H$203:$AI$203</c:f>
              <c:numCache>
                <c:formatCode>General</c:formatCode>
                <c:ptCount val="28"/>
                <c:pt idx="3">
                  <c:v>3.6492356831153948E-2</c:v>
                </c:pt>
                <c:pt idx="7">
                  <c:v>0.1700390956832962</c:v>
                </c:pt>
                <c:pt idx="11">
                  <c:v>1.4391044272046646E-2</c:v>
                </c:pt>
                <c:pt idx="15">
                  <c:v>1.4343707623188059E-2</c:v>
                </c:pt>
                <c:pt idx="19">
                  <c:v>1.9367220723828633E-2</c:v>
                </c:pt>
                <c:pt idx="23">
                  <c:v>1.9079852051812979E-2</c:v>
                </c:pt>
                <c:pt idx="27">
                  <c:v>2.6197194392316187E-2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01-444C-A3E5-5B39ED61A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Recycling!$H$181:$AI$181</c:f>
              <c:numCache>
                <c:formatCode>General</c:formatCode>
                <c:ptCount val="28"/>
                <c:pt idx="0">
                  <c:v>0.99028828015265014</c:v>
                </c:pt>
                <c:pt idx="4">
                  <c:v>0.85528021203651206</c:v>
                </c:pt>
                <c:pt idx="8">
                  <c:v>0.49857514350467624</c:v>
                </c:pt>
                <c:pt idx="12">
                  <c:v>0.52978017529423926</c:v>
                </c:pt>
                <c:pt idx="16">
                  <c:v>0.57322963055886589</c:v>
                </c:pt>
                <c:pt idx="20">
                  <c:v>0.45081597148435443</c:v>
                </c:pt>
                <c:pt idx="24">
                  <c:v>0.33551270953016105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1-504C-A510-C8B62E6EE9CF}"/>
            </c:ext>
          </c:extLst>
        </c:ser>
        <c:ser>
          <c:idx val="1"/>
          <c:order val="1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Recycling!$H$182:$AI$182</c:f>
              <c:numCache>
                <c:formatCode>General</c:formatCode>
                <c:ptCount val="28"/>
                <c:pt idx="1">
                  <c:v>0.91802843881481166</c:v>
                </c:pt>
                <c:pt idx="2">
                  <c:v>0.37241610535655212</c:v>
                </c:pt>
                <c:pt idx="5">
                  <c:v>0.77059775338570791</c:v>
                </c:pt>
                <c:pt idx="6">
                  <c:v>0.64029277789099059</c:v>
                </c:pt>
                <c:pt idx="9">
                  <c:v>0.42946196471677511</c:v>
                </c:pt>
                <c:pt idx="10">
                  <c:v>0.2068341383469729</c:v>
                </c:pt>
                <c:pt idx="13">
                  <c:v>0.46900115001668802</c:v>
                </c:pt>
                <c:pt idx="14">
                  <c:v>0.19609140906454603</c:v>
                </c:pt>
                <c:pt idx="17">
                  <c:v>0.4350498651445775</c:v>
                </c:pt>
                <c:pt idx="18">
                  <c:v>0.29160132973718866</c:v>
                </c:pt>
                <c:pt idx="21">
                  <c:v>0.3763530870566475</c:v>
                </c:pt>
                <c:pt idx="22">
                  <c:v>0.15050337233905167</c:v>
                </c:pt>
                <c:pt idx="25">
                  <c:v>0.21500408871419677</c:v>
                </c:pt>
                <c:pt idx="26">
                  <c:v>0.21918138334332157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1-504C-A510-C8B62E6EE9CF}"/>
            </c:ext>
          </c:extLst>
        </c:ser>
        <c:ser>
          <c:idx val="2"/>
          <c:order val="2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Recycling!$H$183:$AI$183</c:f>
              <c:numCache>
                <c:formatCode>General</c:formatCode>
                <c:ptCount val="28"/>
                <c:pt idx="1">
                  <c:v>7.2259841337838526E-2</c:v>
                </c:pt>
                <c:pt idx="2">
                  <c:v>0.54561233345825955</c:v>
                </c:pt>
                <c:pt idx="5">
                  <c:v>8.4682458650804149E-2</c:v>
                </c:pt>
                <c:pt idx="6">
                  <c:v>0.13030497549471726</c:v>
                </c:pt>
                <c:pt idx="9">
                  <c:v>6.9113178787901131E-2</c:v>
                </c:pt>
                <c:pt idx="10">
                  <c:v>0.22262782636980222</c:v>
                </c:pt>
                <c:pt idx="13">
                  <c:v>6.0779025277551253E-2</c:v>
                </c:pt>
                <c:pt idx="14">
                  <c:v>0.27290974095214199</c:v>
                </c:pt>
                <c:pt idx="17">
                  <c:v>0.13817976541428839</c:v>
                </c:pt>
                <c:pt idx="18">
                  <c:v>0.14344853540738883</c:v>
                </c:pt>
                <c:pt idx="21">
                  <c:v>7.4462884427706905E-2</c:v>
                </c:pt>
                <c:pt idx="22">
                  <c:v>0.22584971471759582</c:v>
                </c:pt>
                <c:pt idx="25">
                  <c:v>0.12050862081596428</c:v>
                </c:pt>
                <c:pt idx="26">
                  <c:v>-4.1772946291248119E-3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1-504C-A510-C8B62E6EE9CF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Recycling!$H$184:$AI$184</c:f>
              <c:numCache>
                <c:formatCode>General</c:formatCode>
                <c:ptCount val="28"/>
                <c:pt idx="3">
                  <c:v>0.37241610535655206</c:v>
                </c:pt>
                <c:pt idx="7">
                  <c:v>0.64029277789099059</c:v>
                </c:pt>
                <c:pt idx="11">
                  <c:v>0.2068341383469729</c:v>
                </c:pt>
                <c:pt idx="15">
                  <c:v>0.19609140906454603</c:v>
                </c:pt>
                <c:pt idx="19">
                  <c:v>0.29160132973718866</c:v>
                </c:pt>
                <c:pt idx="23">
                  <c:v>0.1505033723390517</c:v>
                </c:pt>
                <c:pt idx="27">
                  <c:v>0.21918138334332157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11-504C-A510-C8B62E6EE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GWP net  - varying recycling quota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Resume_SensAnal!$E$30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Resume_SensAnal!$E$149:$E$159</c:f>
              <c:numCache>
                <c:formatCode>General</c:formatCode>
                <c:ptCount val="11"/>
                <c:pt idx="0">
                  <c:v>54.753441997216719</c:v>
                </c:pt>
                <c:pt idx="1">
                  <c:v>57.943379222038331</c:v>
                </c:pt>
                <c:pt idx="2">
                  <c:v>61.133316446859936</c:v>
                </c:pt>
                <c:pt idx="3">
                  <c:v>64.323253671681542</c:v>
                </c:pt>
                <c:pt idx="4">
                  <c:v>67.513190896503147</c:v>
                </c:pt>
                <c:pt idx="5">
                  <c:v>70.703128121324767</c:v>
                </c:pt>
                <c:pt idx="6">
                  <c:v>73.893065346146372</c:v>
                </c:pt>
                <c:pt idx="7">
                  <c:v>77.083002570967977</c:v>
                </c:pt>
                <c:pt idx="8">
                  <c:v>80.272939795789597</c:v>
                </c:pt>
                <c:pt idx="9">
                  <c:v>83.462877020611202</c:v>
                </c:pt>
                <c:pt idx="10">
                  <c:v>86.652814245432808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1A-3C48-AA48-4575F1BD72F9}"/>
            </c:ext>
          </c:extLst>
        </c:ser>
        <c:ser>
          <c:idx val="1"/>
          <c:order val="1"/>
          <c:tx>
            <c:strRef>
              <c:f>Resume_SensAnal!$F$30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Resume_SensAnal!$F$149:$F$159</c:f>
              <c:numCache>
                <c:formatCode>General</c:formatCode>
                <c:ptCount val="11"/>
                <c:pt idx="0">
                  <c:v>81.329676925399383</c:v>
                </c:pt>
                <c:pt idx="1">
                  <c:v>82.161849301103601</c:v>
                </c:pt>
                <c:pt idx="2">
                  <c:v>82.994021676807833</c:v>
                </c:pt>
                <c:pt idx="3">
                  <c:v>83.826194052512065</c:v>
                </c:pt>
                <c:pt idx="4">
                  <c:v>84.658366428216283</c:v>
                </c:pt>
                <c:pt idx="5">
                  <c:v>85.490538803920515</c:v>
                </c:pt>
                <c:pt idx="6">
                  <c:v>86.322711179624747</c:v>
                </c:pt>
                <c:pt idx="7">
                  <c:v>87.154883555328979</c:v>
                </c:pt>
                <c:pt idx="8">
                  <c:v>87.987055931033211</c:v>
                </c:pt>
                <c:pt idx="9">
                  <c:v>88.819228306737429</c:v>
                </c:pt>
                <c:pt idx="10">
                  <c:v>89.651400682441661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1A-3C48-AA48-4575F1BD72F9}"/>
            </c:ext>
          </c:extLst>
        </c:ser>
        <c:ser>
          <c:idx val="2"/>
          <c:order val="2"/>
          <c:tx>
            <c:strRef>
              <c:f>Resume_SensAnal!$G$30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Resume_SensAnal!$G$149:$G$159</c:f>
              <c:numCache>
                <c:formatCode>General</c:formatCode>
                <c:ptCount val="11"/>
                <c:pt idx="0">
                  <c:v>45.995894454133762</c:v>
                </c:pt>
                <c:pt idx="1">
                  <c:v>46.629840456419714</c:v>
                </c:pt>
                <c:pt idx="2">
                  <c:v>47.263786458705667</c:v>
                </c:pt>
                <c:pt idx="3">
                  <c:v>47.89773246099162</c:v>
                </c:pt>
                <c:pt idx="4">
                  <c:v>48.531678463277565</c:v>
                </c:pt>
                <c:pt idx="5">
                  <c:v>49.165624465563518</c:v>
                </c:pt>
                <c:pt idx="6">
                  <c:v>49.79957046784947</c:v>
                </c:pt>
                <c:pt idx="7">
                  <c:v>50.433516470135423</c:v>
                </c:pt>
                <c:pt idx="8">
                  <c:v>51.067462472421369</c:v>
                </c:pt>
                <c:pt idx="9">
                  <c:v>51.701408474707321</c:v>
                </c:pt>
                <c:pt idx="10">
                  <c:v>52.335354476993274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1A-3C48-AA48-4575F1BD72F9}"/>
            </c:ext>
          </c:extLst>
        </c:ser>
        <c:ser>
          <c:idx val="3"/>
          <c:order val="3"/>
          <c:tx>
            <c:strRef>
              <c:f>Resume_SensAnal!$H$30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Resume_SensAnal!$H$149:$H$159</c:f>
              <c:numCache>
                <c:formatCode>General</c:formatCode>
                <c:ptCount val="11"/>
                <c:pt idx="0">
                  <c:v>37.259880265211002</c:v>
                </c:pt>
                <c:pt idx="1">
                  <c:v>38.593810448780076</c:v>
                </c:pt>
                <c:pt idx="2">
                  <c:v>39.927740632349149</c:v>
                </c:pt>
                <c:pt idx="3">
                  <c:v>41.261670815918222</c:v>
                </c:pt>
                <c:pt idx="4">
                  <c:v>42.595600999487303</c:v>
                </c:pt>
                <c:pt idx="5">
                  <c:v>43.929531183056376</c:v>
                </c:pt>
                <c:pt idx="6">
                  <c:v>45.26346136662545</c:v>
                </c:pt>
                <c:pt idx="7">
                  <c:v>46.597391550194523</c:v>
                </c:pt>
                <c:pt idx="8">
                  <c:v>47.931321733763596</c:v>
                </c:pt>
                <c:pt idx="9">
                  <c:v>49.26525191733267</c:v>
                </c:pt>
                <c:pt idx="10">
                  <c:v>50.599182100901743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1A-3C48-AA48-4575F1BD72F9}"/>
            </c:ext>
          </c:extLst>
        </c:ser>
        <c:ser>
          <c:idx val="4"/>
          <c:order val="4"/>
          <c:tx>
            <c:strRef>
              <c:f>Resume_SensAnal!$I$30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Resume_SensAnal!$I$149:$I$159</c:f>
              <c:numCache>
                <c:formatCode>General</c:formatCode>
                <c:ptCount val="11"/>
                <c:pt idx="0">
                  <c:v>73.937590164962671</c:v>
                </c:pt>
                <c:pt idx="1">
                  <c:v>75.248560496769741</c:v>
                </c:pt>
                <c:pt idx="2">
                  <c:v>76.559530828576797</c:v>
                </c:pt>
                <c:pt idx="3">
                  <c:v>77.870501160383867</c:v>
                </c:pt>
                <c:pt idx="4">
                  <c:v>79.181471492190923</c:v>
                </c:pt>
                <c:pt idx="5">
                  <c:v>80.492441823997993</c:v>
                </c:pt>
                <c:pt idx="6">
                  <c:v>81.803412155805049</c:v>
                </c:pt>
                <c:pt idx="7">
                  <c:v>83.114382487612119</c:v>
                </c:pt>
                <c:pt idx="8">
                  <c:v>84.425352819419174</c:v>
                </c:pt>
                <c:pt idx="9">
                  <c:v>85.736323151226244</c:v>
                </c:pt>
                <c:pt idx="10">
                  <c:v>87.0472934830333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1A-3C48-AA48-4575F1BD72F9}"/>
            </c:ext>
          </c:extLst>
        </c:ser>
        <c:ser>
          <c:idx val="5"/>
          <c:order val="5"/>
          <c:tx>
            <c:strRef>
              <c:f>Resume_SensAnal!$J$30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Resume_SensAnal!$J$149:$J$159</c:f>
              <c:numCache>
                <c:formatCode>General</c:formatCode>
                <c:ptCount val="11"/>
                <c:pt idx="0">
                  <c:v>27.419568899437472</c:v>
                </c:pt>
                <c:pt idx="1">
                  <c:v>29.158056386336717</c:v>
                </c:pt>
                <c:pt idx="2">
                  <c:v>30.896543873235963</c:v>
                </c:pt>
                <c:pt idx="3">
                  <c:v>32.635031360135216</c:v>
                </c:pt>
                <c:pt idx="4">
                  <c:v>34.373518847034461</c:v>
                </c:pt>
                <c:pt idx="5">
                  <c:v>36.112006333933707</c:v>
                </c:pt>
                <c:pt idx="6">
                  <c:v>37.850493820832952</c:v>
                </c:pt>
                <c:pt idx="7">
                  <c:v>39.588981307732197</c:v>
                </c:pt>
                <c:pt idx="8">
                  <c:v>41.32746879463145</c:v>
                </c:pt>
                <c:pt idx="9">
                  <c:v>43.065956281530696</c:v>
                </c:pt>
                <c:pt idx="10">
                  <c:v>44.804443768429941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1A-3C48-AA48-4575F1BD72F9}"/>
            </c:ext>
          </c:extLst>
        </c:ser>
        <c:ser>
          <c:idx val="6"/>
          <c:order val="6"/>
          <c:tx>
            <c:strRef>
              <c:f>Resume_SensAnal!$K$30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Resume_SensAnal!$K$149:$K$159</c:f>
              <c:numCache>
                <c:formatCode>General</c:formatCode>
                <c:ptCount val="11"/>
                <c:pt idx="0">
                  <c:v>43.045628721588145</c:v>
                </c:pt>
                <c:pt idx="1">
                  <c:v>43.700001925240549</c:v>
                </c:pt>
                <c:pt idx="2">
                  <c:v>44.354375128892954</c:v>
                </c:pt>
                <c:pt idx="3">
                  <c:v>45.008748332545352</c:v>
                </c:pt>
                <c:pt idx="4">
                  <c:v>45.663121536197757</c:v>
                </c:pt>
                <c:pt idx="5">
                  <c:v>46.317494739850154</c:v>
                </c:pt>
                <c:pt idx="6">
                  <c:v>46.971867943502559</c:v>
                </c:pt>
                <c:pt idx="7">
                  <c:v>47.626241147154957</c:v>
                </c:pt>
                <c:pt idx="8">
                  <c:v>48.280614350807362</c:v>
                </c:pt>
                <c:pt idx="9">
                  <c:v>48.934987554459759</c:v>
                </c:pt>
                <c:pt idx="10">
                  <c:v>49.589360758112164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1A-3C48-AA48-4575F1BD7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2"/>
        <c:crosses val="autoZero"/>
        <c:crossBetween val="between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ADP net  - varying recycling quota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Resume_SensAnal!$N$30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Resume_SensAnal!$N$149:$N$159</c:f>
              <c:numCache>
                <c:formatCode>General</c:formatCode>
                <c:ptCount val="11"/>
                <c:pt idx="0">
                  <c:v>7.9586888186780058E-3</c:v>
                </c:pt>
                <c:pt idx="1">
                  <c:v>1.0782128423399491E-2</c:v>
                </c:pt>
                <c:pt idx="2">
                  <c:v>1.3605568028120976E-2</c:v>
                </c:pt>
                <c:pt idx="3">
                  <c:v>1.6429007632842468E-2</c:v>
                </c:pt>
                <c:pt idx="4">
                  <c:v>1.9252447237563954E-2</c:v>
                </c:pt>
                <c:pt idx="5">
                  <c:v>2.2075886842285439E-2</c:v>
                </c:pt>
                <c:pt idx="6">
                  <c:v>2.4899326447006924E-2</c:v>
                </c:pt>
                <c:pt idx="7">
                  <c:v>2.7722766051728413E-2</c:v>
                </c:pt>
                <c:pt idx="8">
                  <c:v>3.0546205656449898E-2</c:v>
                </c:pt>
                <c:pt idx="9">
                  <c:v>3.3369645261171386E-2</c:v>
                </c:pt>
                <c:pt idx="10">
                  <c:v>3.6193084865892872E-2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9B-8840-B043-7591994F8559}"/>
            </c:ext>
          </c:extLst>
        </c:ser>
        <c:ser>
          <c:idx val="1"/>
          <c:order val="1"/>
          <c:tx>
            <c:strRef>
              <c:f>Resume_SensAnal!$O$30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Resume_SensAnal!$O$149:$O$159</c:f>
              <c:numCache>
                <c:formatCode>General</c:formatCode>
                <c:ptCount val="11"/>
                <c:pt idx="0">
                  <c:v>3.912304348993932E-3</c:v>
                </c:pt>
                <c:pt idx="1">
                  <c:v>4.3035347838933247E-3</c:v>
                </c:pt>
                <c:pt idx="2">
                  <c:v>4.6947652187927184E-3</c:v>
                </c:pt>
                <c:pt idx="3">
                  <c:v>5.085995653692112E-3</c:v>
                </c:pt>
                <c:pt idx="4">
                  <c:v>5.4772260885915048E-3</c:v>
                </c:pt>
                <c:pt idx="5">
                  <c:v>5.8684565234908975E-3</c:v>
                </c:pt>
                <c:pt idx="6">
                  <c:v>6.2596869583902912E-3</c:v>
                </c:pt>
                <c:pt idx="7">
                  <c:v>6.6509173932896848E-3</c:v>
                </c:pt>
                <c:pt idx="8">
                  <c:v>7.0421478281890776E-3</c:v>
                </c:pt>
                <c:pt idx="9">
                  <c:v>7.4333782630884703E-3</c:v>
                </c:pt>
                <c:pt idx="10">
                  <c:v>7.8246086979878639E-3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9B-8840-B043-7591994F8559}"/>
            </c:ext>
          </c:extLst>
        </c:ser>
        <c:ser>
          <c:idx val="2"/>
          <c:order val="2"/>
          <c:tx>
            <c:strRef>
              <c:f>Resume_SensAnal!$P$30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Resume_SensAnal!$P$149:$P$159</c:f>
              <c:numCache>
                <c:formatCode>General</c:formatCode>
                <c:ptCount val="11"/>
                <c:pt idx="0">
                  <c:v>1.4530192981002986E-3</c:v>
                </c:pt>
                <c:pt idx="1">
                  <c:v>1.838385285857334E-3</c:v>
                </c:pt>
                <c:pt idx="2">
                  <c:v>2.2237512736143694E-3</c:v>
                </c:pt>
                <c:pt idx="3">
                  <c:v>2.6091172613714056E-3</c:v>
                </c:pt>
                <c:pt idx="4">
                  <c:v>2.994483249128441E-3</c:v>
                </c:pt>
                <c:pt idx="5">
                  <c:v>3.3798492368854764E-3</c:v>
                </c:pt>
                <c:pt idx="6">
                  <c:v>3.7652152246425118E-3</c:v>
                </c:pt>
                <c:pt idx="7">
                  <c:v>4.150581212399548E-3</c:v>
                </c:pt>
                <c:pt idx="8">
                  <c:v>4.5359472001565825E-3</c:v>
                </c:pt>
                <c:pt idx="9">
                  <c:v>4.9213131879136188E-3</c:v>
                </c:pt>
                <c:pt idx="10">
                  <c:v>5.3066791756706541E-3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9B-8840-B043-7591994F8559}"/>
            </c:ext>
          </c:extLst>
        </c:ser>
        <c:ser>
          <c:idx val="3"/>
          <c:order val="3"/>
          <c:tx>
            <c:strRef>
              <c:f>Resume_SensAnal!$Q$30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Resume_SensAnal!$Q$149:$Q$159</c:f>
              <c:numCache>
                <c:formatCode>General</c:formatCode>
                <c:ptCount val="11"/>
                <c:pt idx="0">
                  <c:v>2.9663650510875928E-3</c:v>
                </c:pt>
                <c:pt idx="1">
                  <c:v>3.5785723063120533E-3</c:v>
                </c:pt>
                <c:pt idx="2">
                  <c:v>4.1907795615365138E-3</c:v>
                </c:pt>
                <c:pt idx="3">
                  <c:v>4.8029868167609744E-3</c:v>
                </c:pt>
                <c:pt idx="4">
                  <c:v>5.4151940719854349E-3</c:v>
                </c:pt>
                <c:pt idx="5">
                  <c:v>6.0274013272098954E-3</c:v>
                </c:pt>
                <c:pt idx="6">
                  <c:v>6.6396085824343559E-3</c:v>
                </c:pt>
                <c:pt idx="7">
                  <c:v>7.2518158376588164E-3</c:v>
                </c:pt>
                <c:pt idx="8">
                  <c:v>7.864023092883277E-3</c:v>
                </c:pt>
                <c:pt idx="9">
                  <c:v>8.4762303481077383E-3</c:v>
                </c:pt>
                <c:pt idx="10">
                  <c:v>9.088437603332198E-3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9B-8840-B043-7591994F8559}"/>
            </c:ext>
          </c:extLst>
        </c:ser>
        <c:ser>
          <c:idx val="4"/>
          <c:order val="4"/>
          <c:tx>
            <c:strRef>
              <c:f>Resume_SensAnal!$R$30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Resume_SensAnal!$R$149:$R$159</c:f>
              <c:numCache>
                <c:formatCode>General</c:formatCode>
                <c:ptCount val="11"/>
                <c:pt idx="0">
                  <c:v>2.1325973781596954E-3</c:v>
                </c:pt>
                <c:pt idx="1">
                  <c:v>2.7221978297685516E-3</c:v>
                </c:pt>
                <c:pt idx="2">
                  <c:v>3.3117982813774078E-3</c:v>
                </c:pt>
                <c:pt idx="3">
                  <c:v>3.9013987329862649E-3</c:v>
                </c:pt>
                <c:pt idx="4">
                  <c:v>4.4909991845951212E-3</c:v>
                </c:pt>
                <c:pt idx="5">
                  <c:v>5.0805996362039783E-3</c:v>
                </c:pt>
                <c:pt idx="6">
                  <c:v>5.6702000878128336E-3</c:v>
                </c:pt>
                <c:pt idx="7">
                  <c:v>6.2598005394216907E-3</c:v>
                </c:pt>
                <c:pt idx="8">
                  <c:v>6.849400991030547E-3</c:v>
                </c:pt>
                <c:pt idx="9">
                  <c:v>7.4390014426394041E-3</c:v>
                </c:pt>
                <c:pt idx="10">
                  <c:v>8.0286018942482603E-3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9B-8840-B043-7591994F8559}"/>
            </c:ext>
          </c:extLst>
        </c:ser>
        <c:ser>
          <c:idx val="5"/>
          <c:order val="5"/>
          <c:tx>
            <c:strRef>
              <c:f>Resume_SensAnal!$S$30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Resume_SensAnal!$S$149:$S$159</c:f>
              <c:numCache>
                <c:formatCode>General</c:formatCode>
                <c:ptCount val="11"/>
                <c:pt idx="0">
                  <c:v>1.703811762328887E-3</c:v>
                </c:pt>
                <c:pt idx="1">
                  <c:v>4.7075687951753688E-3</c:v>
                </c:pt>
                <c:pt idx="2">
                  <c:v>7.7113258280218505E-3</c:v>
                </c:pt>
                <c:pt idx="3">
                  <c:v>1.0715082860868336E-2</c:v>
                </c:pt>
                <c:pt idx="4">
                  <c:v>1.3718839893714817E-2</c:v>
                </c:pt>
                <c:pt idx="5">
                  <c:v>1.6722596926561299E-2</c:v>
                </c:pt>
                <c:pt idx="6">
                  <c:v>1.9726353959407781E-2</c:v>
                </c:pt>
                <c:pt idx="7">
                  <c:v>2.2730110992254263E-2</c:v>
                </c:pt>
                <c:pt idx="8">
                  <c:v>2.5733868025100748E-2</c:v>
                </c:pt>
                <c:pt idx="9">
                  <c:v>2.873762505794723E-2</c:v>
                </c:pt>
                <c:pt idx="10">
                  <c:v>3.1741382090793711E-2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9B-8840-B043-7591994F8559}"/>
            </c:ext>
          </c:extLst>
        </c:ser>
        <c:ser>
          <c:idx val="6"/>
          <c:order val="6"/>
          <c:tx>
            <c:strRef>
              <c:f>Resume_SensAnal!$T$30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Resume_SensAnal!$T$149:$T$159</c:f>
              <c:numCache>
                <c:formatCode>General</c:formatCode>
                <c:ptCount val="11"/>
                <c:pt idx="0">
                  <c:v>5.8228955436285222E-3</c:v>
                </c:pt>
                <c:pt idx="1">
                  <c:v>8.3166138525303038E-3</c:v>
                </c:pt>
                <c:pt idx="2">
                  <c:v>1.0810332161432085E-2</c:v>
                </c:pt>
                <c:pt idx="3">
                  <c:v>1.3304050470333867E-2</c:v>
                </c:pt>
                <c:pt idx="4">
                  <c:v>1.5797768779235648E-2</c:v>
                </c:pt>
                <c:pt idx="5">
                  <c:v>1.829148708813743E-2</c:v>
                </c:pt>
                <c:pt idx="6">
                  <c:v>2.0785205397039212E-2</c:v>
                </c:pt>
                <c:pt idx="7">
                  <c:v>2.3278923705940993E-2</c:v>
                </c:pt>
                <c:pt idx="8">
                  <c:v>2.5772642014842775E-2</c:v>
                </c:pt>
                <c:pt idx="9">
                  <c:v>2.8266360323744556E-2</c:v>
                </c:pt>
                <c:pt idx="10">
                  <c:v>3.0760078632646338E-2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9B-8840-B043-7591994F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2"/>
        <c:crosses val="autoZero"/>
        <c:crossBetween val="between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AP net  - varying recycling quota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Resume_SensAnal!$E$30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Resume_SensAnal!$E$163:$E$173</c:f>
              <c:numCache>
                <c:formatCode>General</c:formatCode>
                <c:ptCount val="11"/>
                <c:pt idx="0">
                  <c:v>0.37241610535655212</c:v>
                </c:pt>
                <c:pt idx="1">
                  <c:v>0.43420332283616192</c:v>
                </c:pt>
                <c:pt idx="2">
                  <c:v>0.49599054031577172</c:v>
                </c:pt>
                <c:pt idx="3">
                  <c:v>0.55777775779538152</c:v>
                </c:pt>
                <c:pt idx="4">
                  <c:v>0.61956497527499133</c:v>
                </c:pt>
                <c:pt idx="5">
                  <c:v>0.68135219275460113</c:v>
                </c:pt>
                <c:pt idx="6">
                  <c:v>0.74313941023421093</c:v>
                </c:pt>
                <c:pt idx="7">
                  <c:v>0.80492662771382073</c:v>
                </c:pt>
                <c:pt idx="8">
                  <c:v>0.86671384519343053</c:v>
                </c:pt>
                <c:pt idx="9">
                  <c:v>0.92850106267304033</c:v>
                </c:pt>
                <c:pt idx="10">
                  <c:v>0.99028828015265014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5D-9643-9728-B7E65857E6BB}"/>
            </c:ext>
          </c:extLst>
        </c:ser>
        <c:ser>
          <c:idx val="1"/>
          <c:order val="1"/>
          <c:tx>
            <c:strRef>
              <c:f>Resume_SensAnal!$F$30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Resume_SensAnal!$F$163:$F$173</c:f>
              <c:numCache>
                <c:formatCode>General</c:formatCode>
                <c:ptCount val="11"/>
                <c:pt idx="0">
                  <c:v>0.64029277789099059</c:v>
                </c:pt>
                <c:pt idx="1">
                  <c:v>0.66179152130554275</c:v>
                </c:pt>
                <c:pt idx="2">
                  <c:v>0.68329026472009491</c:v>
                </c:pt>
                <c:pt idx="3">
                  <c:v>0.70478900813464707</c:v>
                </c:pt>
                <c:pt idx="4">
                  <c:v>0.72628775154919922</c:v>
                </c:pt>
                <c:pt idx="5">
                  <c:v>0.74778649496375138</c:v>
                </c:pt>
                <c:pt idx="6">
                  <c:v>0.76928523837830354</c:v>
                </c:pt>
                <c:pt idx="7">
                  <c:v>0.79078398179285569</c:v>
                </c:pt>
                <c:pt idx="8">
                  <c:v>0.81228272520740774</c:v>
                </c:pt>
                <c:pt idx="9">
                  <c:v>0.8337814686219599</c:v>
                </c:pt>
                <c:pt idx="10">
                  <c:v>0.85528021203651206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5D-9643-9728-B7E65857E6BB}"/>
            </c:ext>
          </c:extLst>
        </c:ser>
        <c:ser>
          <c:idx val="2"/>
          <c:order val="2"/>
          <c:tx>
            <c:strRef>
              <c:f>Resume_SensAnal!$G$30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Resume_SensAnal!$G$163:$G$173</c:f>
              <c:numCache>
                <c:formatCode>General</c:formatCode>
                <c:ptCount val="11"/>
                <c:pt idx="0">
                  <c:v>0.2068341383469729</c:v>
                </c:pt>
                <c:pt idx="1">
                  <c:v>0.23600823886274325</c:v>
                </c:pt>
                <c:pt idx="2">
                  <c:v>0.26518233937851354</c:v>
                </c:pt>
                <c:pt idx="3">
                  <c:v>0.29435643989428395</c:v>
                </c:pt>
                <c:pt idx="4">
                  <c:v>0.32353054041005425</c:v>
                </c:pt>
                <c:pt idx="5">
                  <c:v>0.35270464092582454</c:v>
                </c:pt>
                <c:pt idx="6">
                  <c:v>0.38187874144159489</c:v>
                </c:pt>
                <c:pt idx="7">
                  <c:v>0.41105284195736524</c:v>
                </c:pt>
                <c:pt idx="8">
                  <c:v>0.44022694247313554</c:v>
                </c:pt>
                <c:pt idx="9">
                  <c:v>0.46940104298890589</c:v>
                </c:pt>
                <c:pt idx="10">
                  <c:v>0.49857514350467624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5D-9643-9728-B7E65857E6BB}"/>
            </c:ext>
          </c:extLst>
        </c:ser>
        <c:ser>
          <c:idx val="3"/>
          <c:order val="3"/>
          <c:tx>
            <c:strRef>
              <c:f>Resume_SensAnal!$H$30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Resume_SensAnal!$H$163:$H$173</c:f>
              <c:numCache>
                <c:formatCode>General</c:formatCode>
                <c:ptCount val="11"/>
                <c:pt idx="0">
                  <c:v>0.19401289717113313</c:v>
                </c:pt>
                <c:pt idx="1">
                  <c:v>0.22758962498344371</c:v>
                </c:pt>
                <c:pt idx="2">
                  <c:v>0.26116635279575434</c:v>
                </c:pt>
                <c:pt idx="3">
                  <c:v>0.29474308060806498</c:v>
                </c:pt>
                <c:pt idx="4">
                  <c:v>0.32831980842037556</c:v>
                </c:pt>
                <c:pt idx="5">
                  <c:v>0.36189653623268619</c:v>
                </c:pt>
                <c:pt idx="6">
                  <c:v>0.39547326404499683</c:v>
                </c:pt>
                <c:pt idx="7">
                  <c:v>0.42904999185730741</c:v>
                </c:pt>
                <c:pt idx="8">
                  <c:v>0.46262671966961805</c:v>
                </c:pt>
                <c:pt idx="9">
                  <c:v>0.49620344748192863</c:v>
                </c:pt>
                <c:pt idx="10">
                  <c:v>0.52978017529423926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5D-9643-9728-B7E65857E6BB}"/>
            </c:ext>
          </c:extLst>
        </c:ser>
        <c:ser>
          <c:idx val="4"/>
          <c:order val="4"/>
          <c:tx>
            <c:strRef>
              <c:f>Resume_SensAnal!$I$30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Resume_SensAnal!$I$163:$I$173</c:f>
              <c:numCache>
                <c:formatCode>General</c:formatCode>
                <c:ptCount val="11"/>
                <c:pt idx="0">
                  <c:v>0.29160132973718866</c:v>
                </c:pt>
                <c:pt idx="1">
                  <c:v>0.31976415981935635</c:v>
                </c:pt>
                <c:pt idx="2">
                  <c:v>0.3479269899015241</c:v>
                </c:pt>
                <c:pt idx="3">
                  <c:v>0.37608981998369184</c:v>
                </c:pt>
                <c:pt idx="4">
                  <c:v>0.40425265006585953</c:v>
                </c:pt>
                <c:pt idx="5">
                  <c:v>0.43241548014802728</c:v>
                </c:pt>
                <c:pt idx="6">
                  <c:v>0.46057831023019502</c:v>
                </c:pt>
                <c:pt idx="7">
                  <c:v>0.48874114031236271</c:v>
                </c:pt>
                <c:pt idx="8">
                  <c:v>0.5169039703945304</c:v>
                </c:pt>
                <c:pt idx="9">
                  <c:v>0.5450668004766982</c:v>
                </c:pt>
                <c:pt idx="10">
                  <c:v>0.57322963055886589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5D-9643-9728-B7E65857E6BB}"/>
            </c:ext>
          </c:extLst>
        </c:ser>
        <c:ser>
          <c:idx val="5"/>
          <c:order val="5"/>
          <c:tx>
            <c:strRef>
              <c:f>Resume_SensAnal!$J$30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Resume_SensAnal!$J$163:$J$173</c:f>
              <c:numCache>
                <c:formatCode>General</c:formatCode>
                <c:ptCount val="11"/>
                <c:pt idx="0">
                  <c:v>0.1505033723390517</c:v>
                </c:pt>
                <c:pt idx="1">
                  <c:v>0.18053463225358196</c:v>
                </c:pt>
                <c:pt idx="2">
                  <c:v>0.21056589216811222</c:v>
                </c:pt>
                <c:pt idx="3">
                  <c:v>0.24059715208264254</c:v>
                </c:pt>
                <c:pt idx="4">
                  <c:v>0.2706284119971728</c:v>
                </c:pt>
                <c:pt idx="5">
                  <c:v>0.30065967191170306</c:v>
                </c:pt>
                <c:pt idx="6">
                  <c:v>0.33069093182623333</c:v>
                </c:pt>
                <c:pt idx="7">
                  <c:v>0.36072219174076359</c:v>
                </c:pt>
                <c:pt idx="8">
                  <c:v>0.39075345165529385</c:v>
                </c:pt>
                <c:pt idx="9">
                  <c:v>0.42078471156982417</c:v>
                </c:pt>
                <c:pt idx="10">
                  <c:v>0.45081597148435443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5D-9643-9728-B7E65857E6BB}"/>
            </c:ext>
          </c:extLst>
        </c:ser>
        <c:ser>
          <c:idx val="6"/>
          <c:order val="6"/>
          <c:tx>
            <c:strRef>
              <c:f>Resume_SensAnal!$K$30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Resume_SensAnal!$K$163:$K$173</c:f>
              <c:numCache>
                <c:formatCode>General</c:formatCode>
                <c:ptCount val="11"/>
                <c:pt idx="0">
                  <c:v>0.2191813833433216</c:v>
                </c:pt>
                <c:pt idx="1">
                  <c:v>0.23081451596200553</c:v>
                </c:pt>
                <c:pt idx="2">
                  <c:v>0.24244764858068946</c:v>
                </c:pt>
                <c:pt idx="3">
                  <c:v>0.25408078119937344</c:v>
                </c:pt>
                <c:pt idx="4">
                  <c:v>0.26571391381805737</c:v>
                </c:pt>
                <c:pt idx="5">
                  <c:v>0.2773470464367413</c:v>
                </c:pt>
                <c:pt idx="6">
                  <c:v>0.28898017905542528</c:v>
                </c:pt>
                <c:pt idx="7">
                  <c:v>0.30061331167410921</c:v>
                </c:pt>
                <c:pt idx="8">
                  <c:v>0.31224644429279313</c:v>
                </c:pt>
                <c:pt idx="9">
                  <c:v>0.32387957691147712</c:v>
                </c:pt>
                <c:pt idx="10">
                  <c:v>0.33551270953016105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65D-9643-9728-B7E65857E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2"/>
        <c:crosses val="autoZero"/>
        <c:crossBetween val="between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HTP net  - varying recycling quota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Resume_SensAnal!$N$30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Resume_SensAnal!$N$163:$N$173</c:f>
              <c:numCache>
                <c:formatCode>General</c:formatCode>
                <c:ptCount val="11"/>
                <c:pt idx="0">
                  <c:v>3.6492356831153969E-2</c:v>
                </c:pt>
                <c:pt idx="1">
                  <c:v>4.4433473370233914E-2</c:v>
                </c:pt>
                <c:pt idx="2">
                  <c:v>5.2374589909313859E-2</c:v>
                </c:pt>
                <c:pt idx="3">
                  <c:v>6.0315706448393819E-2</c:v>
                </c:pt>
                <c:pt idx="4">
                  <c:v>6.8256822987473764E-2</c:v>
                </c:pt>
                <c:pt idx="5">
                  <c:v>7.619793952655371E-2</c:v>
                </c:pt>
                <c:pt idx="6">
                  <c:v>8.4139056065633655E-2</c:v>
                </c:pt>
                <c:pt idx="7">
                  <c:v>9.2080172604713614E-2</c:v>
                </c:pt>
                <c:pt idx="8">
                  <c:v>0.10002128914379356</c:v>
                </c:pt>
                <c:pt idx="9">
                  <c:v>0.10796240568287352</c:v>
                </c:pt>
                <c:pt idx="10">
                  <c:v>0.11590352222195346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37-4943-9D43-6356A7BFB0CF}"/>
            </c:ext>
          </c:extLst>
        </c:ser>
        <c:ser>
          <c:idx val="1"/>
          <c:order val="1"/>
          <c:tx>
            <c:strRef>
              <c:f>Resume_SensAnal!$O$30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Resume_SensAnal!$O$163:$O$173</c:f>
              <c:numCache>
                <c:formatCode>General</c:formatCode>
                <c:ptCount val="11"/>
                <c:pt idx="0">
                  <c:v>0.1700390956832962</c:v>
                </c:pt>
                <c:pt idx="1">
                  <c:v>0.17046424958300235</c:v>
                </c:pt>
                <c:pt idx="2">
                  <c:v>0.17088940348270851</c:v>
                </c:pt>
                <c:pt idx="3">
                  <c:v>0.17131455738241466</c:v>
                </c:pt>
                <c:pt idx="4">
                  <c:v>0.17173971128212082</c:v>
                </c:pt>
                <c:pt idx="5">
                  <c:v>0.17216486518182697</c:v>
                </c:pt>
                <c:pt idx="6">
                  <c:v>0.17259001908153312</c:v>
                </c:pt>
                <c:pt idx="7">
                  <c:v>0.17301517298123928</c:v>
                </c:pt>
                <c:pt idx="8">
                  <c:v>0.17344032688094543</c:v>
                </c:pt>
                <c:pt idx="9">
                  <c:v>0.17386548078065159</c:v>
                </c:pt>
                <c:pt idx="10">
                  <c:v>0.17429063468035774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37-4943-9D43-6356A7BFB0CF}"/>
            </c:ext>
          </c:extLst>
        </c:ser>
        <c:ser>
          <c:idx val="2"/>
          <c:order val="2"/>
          <c:tx>
            <c:strRef>
              <c:f>Resume_SensAnal!$P$30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Resume_SensAnal!$P$163:$P$173</c:f>
              <c:numCache>
                <c:formatCode>General</c:formatCode>
                <c:ptCount val="11"/>
                <c:pt idx="0">
                  <c:v>1.4391044272046646E-2</c:v>
                </c:pt>
                <c:pt idx="1">
                  <c:v>1.4688989669607237E-2</c:v>
                </c:pt>
                <c:pt idx="2">
                  <c:v>1.498693506716783E-2</c:v>
                </c:pt>
                <c:pt idx="3">
                  <c:v>1.5284880464728421E-2</c:v>
                </c:pt>
                <c:pt idx="4">
                  <c:v>1.5582825862289013E-2</c:v>
                </c:pt>
                <c:pt idx="5">
                  <c:v>1.5880771259849605E-2</c:v>
                </c:pt>
                <c:pt idx="6">
                  <c:v>1.6178716657410195E-2</c:v>
                </c:pt>
                <c:pt idx="7">
                  <c:v>1.6476662054970788E-2</c:v>
                </c:pt>
                <c:pt idx="8">
                  <c:v>1.6774607452531381E-2</c:v>
                </c:pt>
                <c:pt idx="9">
                  <c:v>1.707255285009197E-2</c:v>
                </c:pt>
                <c:pt idx="10">
                  <c:v>1.7370498247652563E-2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37-4943-9D43-6356A7BFB0CF}"/>
            </c:ext>
          </c:extLst>
        </c:ser>
        <c:ser>
          <c:idx val="3"/>
          <c:order val="3"/>
          <c:tx>
            <c:strRef>
              <c:f>Resume_SensAnal!$Q$30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Resume_SensAnal!$Q$163:$Q$173</c:f>
              <c:numCache>
                <c:formatCode>General</c:formatCode>
                <c:ptCount val="11"/>
                <c:pt idx="0">
                  <c:v>1.424957197581448E-2</c:v>
                </c:pt>
                <c:pt idx="1">
                  <c:v>1.5770259453868028E-2</c:v>
                </c:pt>
                <c:pt idx="2">
                  <c:v>1.7290946931921573E-2</c:v>
                </c:pt>
                <c:pt idx="3">
                  <c:v>1.8811634409975124E-2</c:v>
                </c:pt>
                <c:pt idx="4">
                  <c:v>2.0332321888028668E-2</c:v>
                </c:pt>
                <c:pt idx="5">
                  <c:v>2.1853009366082213E-2</c:v>
                </c:pt>
                <c:pt idx="6">
                  <c:v>2.3373696844135761E-2</c:v>
                </c:pt>
                <c:pt idx="7">
                  <c:v>2.4894384322189309E-2</c:v>
                </c:pt>
                <c:pt idx="8">
                  <c:v>2.6415071800242856E-2</c:v>
                </c:pt>
                <c:pt idx="9">
                  <c:v>2.7935759278296401E-2</c:v>
                </c:pt>
                <c:pt idx="10">
                  <c:v>2.9456446756349949E-2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37-4943-9D43-6356A7BFB0CF}"/>
            </c:ext>
          </c:extLst>
        </c:ser>
        <c:ser>
          <c:idx val="4"/>
          <c:order val="4"/>
          <c:tx>
            <c:strRef>
              <c:f>Resume_SensAnal!$R$30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Resume_SensAnal!$R$163:$R$173</c:f>
              <c:numCache>
                <c:formatCode>General</c:formatCode>
                <c:ptCount val="11"/>
                <c:pt idx="0">
                  <c:v>1.9367220723828637E-2</c:v>
                </c:pt>
                <c:pt idx="1">
                  <c:v>2.0143476133726398E-2</c:v>
                </c:pt>
                <c:pt idx="2">
                  <c:v>2.091973154362416E-2</c:v>
                </c:pt>
                <c:pt idx="3">
                  <c:v>2.1695986953521922E-2</c:v>
                </c:pt>
                <c:pt idx="4">
                  <c:v>2.247224236341968E-2</c:v>
                </c:pt>
                <c:pt idx="5">
                  <c:v>2.3248497773317441E-2</c:v>
                </c:pt>
                <c:pt idx="6">
                  <c:v>2.4024753183215203E-2</c:v>
                </c:pt>
                <c:pt idx="7">
                  <c:v>2.4801008593112964E-2</c:v>
                </c:pt>
                <c:pt idx="8">
                  <c:v>2.5577264003010722E-2</c:v>
                </c:pt>
                <c:pt idx="9">
                  <c:v>2.6353519412908484E-2</c:v>
                </c:pt>
                <c:pt idx="10">
                  <c:v>2.7129774822806246E-2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37-4943-9D43-6356A7BFB0CF}"/>
            </c:ext>
          </c:extLst>
        </c:ser>
        <c:ser>
          <c:idx val="5"/>
          <c:order val="5"/>
          <c:tx>
            <c:strRef>
              <c:f>Resume_SensAnal!$S$30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Resume_SensAnal!$S$163:$S$173</c:f>
              <c:numCache>
                <c:formatCode>General</c:formatCode>
                <c:ptCount val="11"/>
                <c:pt idx="0">
                  <c:v>1.9079852051812979E-2</c:v>
                </c:pt>
                <c:pt idx="1">
                  <c:v>2.7576849656342217E-2</c:v>
                </c:pt>
                <c:pt idx="2">
                  <c:v>3.6073847260871469E-2</c:v>
                </c:pt>
                <c:pt idx="3">
                  <c:v>4.4570844865400715E-2</c:v>
                </c:pt>
                <c:pt idx="4">
                  <c:v>5.3067842469929953E-2</c:v>
                </c:pt>
                <c:pt idx="5">
                  <c:v>6.1564840074459198E-2</c:v>
                </c:pt>
                <c:pt idx="6">
                  <c:v>7.0061837678988437E-2</c:v>
                </c:pt>
                <c:pt idx="7">
                  <c:v>7.8558835283517689E-2</c:v>
                </c:pt>
                <c:pt idx="8">
                  <c:v>8.7055832888046927E-2</c:v>
                </c:pt>
                <c:pt idx="9">
                  <c:v>9.555283049257618E-2</c:v>
                </c:pt>
                <c:pt idx="10">
                  <c:v>0.10404982809710542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37-4943-9D43-6356A7BFB0CF}"/>
            </c:ext>
          </c:extLst>
        </c:ser>
        <c:ser>
          <c:idx val="6"/>
          <c:order val="6"/>
          <c:tx>
            <c:strRef>
              <c:f>Resume_SensAnal!$T$30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Resume_SensAnal!$T$163:$T$173</c:f>
              <c:numCache>
                <c:formatCode>General</c:formatCode>
                <c:ptCount val="11"/>
                <c:pt idx="0">
                  <c:v>2.61971943923162E-2</c:v>
                </c:pt>
                <c:pt idx="1">
                  <c:v>3.3563019277698836E-2</c:v>
                </c:pt>
                <c:pt idx="2">
                  <c:v>4.0928844163081471E-2</c:v>
                </c:pt>
                <c:pt idx="3">
                  <c:v>4.8294669048464113E-2</c:v>
                </c:pt>
                <c:pt idx="4">
                  <c:v>5.5660493933846748E-2</c:v>
                </c:pt>
                <c:pt idx="5">
                  <c:v>6.3026318819229377E-2</c:v>
                </c:pt>
                <c:pt idx="6">
                  <c:v>7.0392143704612026E-2</c:v>
                </c:pt>
                <c:pt idx="7">
                  <c:v>7.7757968589994661E-2</c:v>
                </c:pt>
                <c:pt idx="8">
                  <c:v>8.5123793475377296E-2</c:v>
                </c:pt>
                <c:pt idx="9">
                  <c:v>9.2489618360759931E-2</c:v>
                </c:pt>
                <c:pt idx="10">
                  <c:v>9.9855443246142567E-2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37-4943-9D43-6356A7BFB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2"/>
        <c:crosses val="autoZero"/>
        <c:crossBetween val="between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4723024205307667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Phase_Grid'!$K$136:$K$144</c:f>
              <c:numCache>
                <c:formatCode>0.00E+00</c:formatCode>
                <c:ptCount val="9"/>
                <c:pt idx="0">
                  <c:v>0.78000364431195701</c:v>
                </c:pt>
                <c:pt idx="1">
                  <c:v>0.48652356128641316</c:v>
                </c:pt>
                <c:pt idx="2">
                  <c:v>0.38869686694456518</c:v>
                </c:pt>
                <c:pt idx="3">
                  <c:v>0.33978351977364118</c:v>
                </c:pt>
                <c:pt idx="4">
                  <c:v>0.31043551147108689</c:v>
                </c:pt>
                <c:pt idx="5">
                  <c:v>0.29087017260271725</c:v>
                </c:pt>
                <c:pt idx="6">
                  <c:v>0.27689493055388187</c:v>
                </c:pt>
                <c:pt idx="7">
                  <c:v>0.27344898045964844</c:v>
                </c:pt>
                <c:pt idx="8">
                  <c:v>0.27344898045964844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8-4DE9-9129-C01125876A34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Phase_Grid'!$M$136:$M$144</c:f>
              <c:numCache>
                <c:formatCode>General</c:formatCode>
                <c:ptCount val="9"/>
                <c:pt idx="0">
                  <c:v>1.1654027182171356</c:v>
                </c:pt>
                <c:pt idx="1">
                  <c:v>0.66624974620534205</c:v>
                </c:pt>
                <c:pt idx="2">
                  <c:v>0.49986542220141073</c:v>
                </c:pt>
                <c:pt idx="3">
                  <c:v>0.41667326019944512</c:v>
                </c:pt>
                <c:pt idx="4">
                  <c:v>0.36675796299826574</c:v>
                </c:pt>
                <c:pt idx="5">
                  <c:v>0.33348109819747951</c:v>
                </c:pt>
                <c:pt idx="6">
                  <c:v>0.30971190905406082</c:v>
                </c:pt>
                <c:pt idx="7">
                  <c:v>0.30385101310088902</c:v>
                </c:pt>
                <c:pt idx="8">
                  <c:v>0.30385101310088902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08-4DE9-9129-C01125876A34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Phase_Grid'!$O$136:$O$144</c:f>
              <c:numCache>
                <c:formatCode>General</c:formatCode>
                <c:ptCount val="9"/>
                <c:pt idx="0">
                  <c:v>0.51903206587294626</c:v>
                </c:pt>
                <c:pt idx="1">
                  <c:v>0.35603777206690779</c:v>
                </c:pt>
                <c:pt idx="2">
                  <c:v>0.30170634079822822</c:v>
                </c:pt>
                <c:pt idx="3">
                  <c:v>0.27454062516388855</c:v>
                </c:pt>
                <c:pt idx="4">
                  <c:v>0.25824119578328469</c:v>
                </c:pt>
                <c:pt idx="5">
                  <c:v>0.2473749095295488</c:v>
                </c:pt>
                <c:pt idx="6">
                  <c:v>0.23961327649116604</c:v>
                </c:pt>
                <c:pt idx="7">
                  <c:v>0.23769944916663333</c:v>
                </c:pt>
                <c:pt idx="8">
                  <c:v>0.23769944916663333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08-4DE9-9129-C01125876A34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Phase_Grid'!$Q$136:$Q$144</c:f>
              <c:numCache>
                <c:formatCode>General</c:formatCode>
                <c:ptCount val="9"/>
                <c:pt idx="0">
                  <c:v>0.49882467488928556</c:v>
                </c:pt>
                <c:pt idx="1">
                  <c:v>0.34593407657507752</c:v>
                </c:pt>
                <c:pt idx="2">
                  <c:v>0.29497054380367477</c:v>
                </c:pt>
                <c:pt idx="3">
                  <c:v>0.26948877741797339</c:v>
                </c:pt>
                <c:pt idx="4">
                  <c:v>0.25419971758655263</c:v>
                </c:pt>
                <c:pt idx="5">
                  <c:v>0.24400701103227204</c:v>
                </c:pt>
                <c:pt idx="6">
                  <c:v>0.2367265063506431</c:v>
                </c:pt>
                <c:pt idx="7">
                  <c:v>0.2349313134154469</c:v>
                </c:pt>
                <c:pt idx="8">
                  <c:v>0.2349313134154469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08-4DE9-9129-C01125876A34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Phase_Grid'!$S$136:$S$144</c:f>
              <c:numCache>
                <c:formatCode>General</c:formatCode>
                <c:ptCount val="9"/>
                <c:pt idx="0">
                  <c:v>0.62174400873002522</c:v>
                </c:pt>
                <c:pt idx="1">
                  <c:v>0.39442039146178676</c:v>
                </c:pt>
                <c:pt idx="2">
                  <c:v>0.31864585237237397</c:v>
                </c:pt>
                <c:pt idx="3">
                  <c:v>0.28075858282766752</c:v>
                </c:pt>
                <c:pt idx="4">
                  <c:v>0.25802622110084367</c:v>
                </c:pt>
                <c:pt idx="5">
                  <c:v>0.24287131328296113</c:v>
                </c:pt>
                <c:pt idx="6">
                  <c:v>0.2320463791273307</c:v>
                </c:pt>
                <c:pt idx="7">
                  <c:v>0.2293772172807369</c:v>
                </c:pt>
                <c:pt idx="8">
                  <c:v>0.2293772172807369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08-4DE9-9129-C01125876A34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Phase_Grid'!$U$136:$U$144</c:f>
              <c:numCache>
                <c:formatCode>General</c:formatCode>
                <c:ptCount val="9"/>
                <c:pt idx="0">
                  <c:v>0.43024988031698341</c:v>
                </c:pt>
                <c:pt idx="1">
                  <c:v>0.31164667928892636</c:v>
                </c:pt>
                <c:pt idx="2">
                  <c:v>0.27211227894624068</c:v>
                </c:pt>
                <c:pt idx="3">
                  <c:v>0.25234507877489787</c:v>
                </c:pt>
                <c:pt idx="4">
                  <c:v>0.24048475867209215</c:v>
                </c:pt>
                <c:pt idx="5">
                  <c:v>0.23257787860355503</c:v>
                </c:pt>
                <c:pt idx="6">
                  <c:v>0.22693010712602851</c:v>
                </c:pt>
                <c:pt idx="7">
                  <c:v>0.22553750593978911</c:v>
                </c:pt>
                <c:pt idx="8">
                  <c:v>0.22553750593978911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08-4DE9-9129-C01125876A34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Phase_Grid'!$W$136:$W$144</c:f>
              <c:numCache>
                <c:formatCode>General</c:formatCode>
                <c:ptCount val="9"/>
                <c:pt idx="0">
                  <c:v>0.30379054014959833</c:v>
                </c:pt>
                <c:pt idx="1">
                  <c:v>0.26473517844786976</c:v>
                </c:pt>
                <c:pt idx="2">
                  <c:v>0.24303775528024277</c:v>
                </c:pt>
                <c:pt idx="3">
                  <c:v>0.22923030417357101</c:v>
                </c:pt>
                <c:pt idx="4">
                  <c:v>0.21967129956125986</c:v>
                </c:pt>
                <c:pt idx="5">
                  <c:v>0.21390970774014079</c:v>
                </c:pt>
                <c:pt idx="6">
                  <c:v>0.21390970774014079</c:v>
                </c:pt>
                <c:pt idx="7">
                  <c:v>0.21390970774014079</c:v>
                </c:pt>
                <c:pt idx="8">
                  <c:v>0.21390970774014079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08-4DE9-9129-C01125876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1640"/>
        <c:axId val="467104584"/>
      </c:lineChart>
      <c:catAx>
        <c:axId val="46711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4584"/>
        <c:crosses val="autoZero"/>
        <c:auto val="1"/>
        <c:lblAlgn val="ctr"/>
        <c:lblOffset val="100"/>
        <c:noMultiLvlLbl val="0"/>
      </c:catAx>
      <c:valAx>
        <c:axId val="46710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27734033245841"/>
          <c:y val="0.82291557305336838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Phase_Grid'!$K$148:$K$156</c:f>
              <c:numCache>
                <c:formatCode>0.00E+00</c:formatCode>
                <c:ptCount val="9"/>
                <c:pt idx="0">
                  <c:v>0.12377531619126543</c:v>
                </c:pt>
                <c:pt idx="1">
                  <c:v>8.0627223313023993E-2</c:v>
                </c:pt>
                <c:pt idx="2">
                  <c:v>6.6244525686943515E-2</c:v>
                </c:pt>
                <c:pt idx="3">
                  <c:v>5.9053176873903282E-2</c:v>
                </c:pt>
                <c:pt idx="4">
                  <c:v>5.473836758607914E-2</c:v>
                </c:pt>
                <c:pt idx="5">
                  <c:v>5.1861828060863049E-2</c:v>
                </c:pt>
                <c:pt idx="6">
                  <c:v>4.9807156971422982E-2</c:v>
                </c:pt>
                <c:pt idx="7">
                  <c:v>4.9300525743889809E-2</c:v>
                </c:pt>
                <c:pt idx="8">
                  <c:v>4.9300525743889809E-2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2-4D34-82C1-2CEEFF05EACB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Phase_Grid'!$M$148:$M$156</c:f>
              <c:numCache>
                <c:formatCode>General</c:formatCode>
                <c:ptCount val="9"/>
                <c:pt idx="0">
                  <c:v>0.15924594789443991</c:v>
                </c:pt>
                <c:pt idx="1">
                  <c:v>9.5843780398832831E-2</c:v>
                </c:pt>
                <c:pt idx="2">
                  <c:v>7.4709724566963814E-2</c:v>
                </c:pt>
                <c:pt idx="3">
                  <c:v>6.4142696651029313E-2</c:v>
                </c:pt>
                <c:pt idx="4">
                  <c:v>5.7802479901468605E-2</c:v>
                </c:pt>
                <c:pt idx="5">
                  <c:v>5.3575668735094797E-2</c:v>
                </c:pt>
                <c:pt idx="6">
                  <c:v>5.0556517901970667E-2</c:v>
                </c:pt>
                <c:pt idx="7">
                  <c:v>4.9812069751337305E-2</c:v>
                </c:pt>
                <c:pt idx="8">
                  <c:v>4.9812069751337305E-2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2-4D34-82C1-2CEEFF05EACB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Phase_Grid'!$O$148:$O$156</c:f>
              <c:numCache>
                <c:formatCode>General</c:formatCode>
                <c:ptCount val="9"/>
                <c:pt idx="0">
                  <c:v>0.10997265973749337</c:v>
                </c:pt>
                <c:pt idx="1">
                  <c:v>7.3725895086137985E-2</c:v>
                </c:pt>
                <c:pt idx="2">
                  <c:v>6.1643640202352828E-2</c:v>
                </c:pt>
                <c:pt idx="3">
                  <c:v>5.5602512760460264E-2</c:v>
                </c:pt>
                <c:pt idx="4">
                  <c:v>5.1977836295324729E-2</c:v>
                </c:pt>
                <c:pt idx="5">
                  <c:v>4.9561385318567699E-2</c:v>
                </c:pt>
                <c:pt idx="6">
                  <c:v>4.7835348906598393E-2</c:v>
                </c:pt>
                <c:pt idx="7">
                  <c:v>4.7409750887208703E-2</c:v>
                </c:pt>
                <c:pt idx="8">
                  <c:v>4.7409750887208703E-2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2-4D34-82C1-2CEEFF05EACB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Phase_Grid'!$Q$148:$Q$156</c:f>
              <c:numCache>
                <c:formatCode>General</c:formatCode>
                <c:ptCount val="9"/>
                <c:pt idx="0">
                  <c:v>9.6203941722343381E-2</c:v>
                </c:pt>
                <c:pt idx="1">
                  <c:v>6.6841536078562969E-2</c:v>
                </c:pt>
                <c:pt idx="2">
                  <c:v>5.7054067530636174E-2</c:v>
                </c:pt>
                <c:pt idx="3">
                  <c:v>5.216033325667277E-2</c:v>
                </c:pt>
                <c:pt idx="4">
                  <c:v>4.9224092692294732E-2</c:v>
                </c:pt>
                <c:pt idx="5">
                  <c:v>4.7266598982709372E-2</c:v>
                </c:pt>
                <c:pt idx="6">
                  <c:v>4.5868389190148399E-2</c:v>
                </c:pt>
                <c:pt idx="7">
                  <c:v>4.5523625131708711E-2</c:v>
                </c:pt>
                <c:pt idx="8">
                  <c:v>4.5523625131708711E-2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A2-4D34-82C1-2CEEFF05EACB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Phase_Grid'!$S$148:$S$156</c:f>
              <c:numCache>
                <c:formatCode>General</c:formatCode>
                <c:ptCount val="9"/>
                <c:pt idx="0">
                  <c:v>0.14772065133246867</c:v>
                </c:pt>
                <c:pt idx="1">
                  <c:v>9.0081132117847226E-2</c:v>
                </c:pt>
                <c:pt idx="2">
                  <c:v>7.0867959046306744E-2</c:v>
                </c:pt>
                <c:pt idx="3">
                  <c:v>6.126137251053651E-2</c:v>
                </c:pt>
                <c:pt idx="4">
                  <c:v>5.5497420589074364E-2</c:v>
                </c:pt>
                <c:pt idx="5">
                  <c:v>5.1654785974766269E-2</c:v>
                </c:pt>
                <c:pt idx="6">
                  <c:v>4.8910046964546199E-2</c:v>
                </c:pt>
                <c:pt idx="7">
                  <c:v>4.8233262003122078E-2</c:v>
                </c:pt>
                <c:pt idx="8">
                  <c:v>4.8233262003122078E-2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A2-4D34-82C1-2CEEFF05EACB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Phase_Grid'!$U$148:$U$156</c:f>
              <c:numCache>
                <c:formatCode>General</c:formatCode>
                <c:ptCount val="9"/>
                <c:pt idx="0">
                  <c:v>8.069475533063511E-2</c:v>
                </c:pt>
                <c:pt idx="1">
                  <c:v>5.9086942882708826E-2</c:v>
                </c:pt>
                <c:pt idx="2">
                  <c:v>5.1884338733400072E-2</c:v>
                </c:pt>
                <c:pt idx="3">
                  <c:v>4.8283036658745698E-2</c:v>
                </c:pt>
                <c:pt idx="4">
                  <c:v>4.6122255413953074E-2</c:v>
                </c:pt>
                <c:pt idx="5">
                  <c:v>4.4681734584091318E-2</c:v>
                </c:pt>
                <c:pt idx="6">
                  <c:v>4.3652791134190072E-2</c:v>
                </c:pt>
                <c:pt idx="7">
                  <c:v>4.3399079050652774E-2</c:v>
                </c:pt>
                <c:pt idx="8">
                  <c:v>4.3399079050652774E-2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A2-4D34-82C1-2CEEFF05EACB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Phase_Grid'!$W$148:$W$156</c:f>
              <c:numCache>
                <c:formatCode>General</c:formatCode>
                <c:ptCount val="9"/>
                <c:pt idx="0">
                  <c:v>5.9287273826366782E-2</c:v>
                </c:pt>
                <c:pt idx="1">
                  <c:v>5.1617084991183643E-2</c:v>
                </c:pt>
                <c:pt idx="2">
                  <c:v>4.7355868971637453E-2</c:v>
                </c:pt>
                <c:pt idx="3">
                  <c:v>4.4644186050108059E-2</c:v>
                </c:pt>
                <c:pt idx="4">
                  <c:v>4.2766867104433857E-2</c:v>
                </c:pt>
                <c:pt idx="5">
                  <c:v>4.1635332397452159E-2</c:v>
                </c:pt>
                <c:pt idx="6">
                  <c:v>4.1635332397452159E-2</c:v>
                </c:pt>
                <c:pt idx="7">
                  <c:v>4.1635332397452159E-2</c:v>
                </c:pt>
                <c:pt idx="8">
                  <c:v>4.1635332397452159E-2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A2-4D34-82C1-2CEEFF05E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04976"/>
        <c:axId val="467112032"/>
      </c:lineChart>
      <c:catAx>
        <c:axId val="4671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2032"/>
        <c:crosses val="autoZero"/>
        <c:auto val="1"/>
        <c:lblAlgn val="ctr"/>
        <c:lblOffset val="100"/>
        <c:noMultiLvlLbl val="0"/>
      </c:catAx>
      <c:valAx>
        <c:axId val="4671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9216190081502984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Phase_Grid'!$K$186:$K$193</c:f>
              <c:numCache>
                <c:formatCode>General</c:formatCode>
                <c:ptCount val="8"/>
                <c:pt idx="0">
                  <c:v>0.39340670817943862</c:v>
                </c:pt>
                <c:pt idx="1">
                  <c:v>0.36630048107321134</c:v>
                </c:pt>
                <c:pt idx="2">
                  <c:v>0.33978351977364118</c:v>
                </c:pt>
                <c:pt idx="3">
                  <c:v>0.31383681570632016</c:v>
                </c:pt>
                <c:pt idx="4">
                  <c:v>0.28844216917234661</c:v>
                </c:pt>
                <c:pt idx="5">
                  <c:v>0.26358214677592989</c:v>
                </c:pt>
                <c:pt idx="6">
                  <c:v>0.23924004151277203</c:v>
                </c:pt>
                <c:pt idx="7">
                  <c:v>0.21539983532720508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B-45A5-9E15-41F2906C804A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Phase_Grid'!$M$186:$M$193</c:f>
              <c:numCache>
                <c:formatCode>General</c:formatCode>
                <c:ptCount val="8"/>
                <c:pt idx="0">
                  <c:v>0.38928180152717912</c:v>
                </c:pt>
                <c:pt idx="1">
                  <c:v>0.362175574420952</c:v>
                </c:pt>
                <c:pt idx="2">
                  <c:v>0.33565861312138184</c:v>
                </c:pt>
                <c:pt idx="3">
                  <c:v>0.30971190905406082</c:v>
                </c:pt>
                <c:pt idx="4">
                  <c:v>0.28431726252008716</c:v>
                </c:pt>
                <c:pt idx="5">
                  <c:v>0.25945724012367044</c:v>
                </c:pt>
                <c:pt idx="6">
                  <c:v>0.23511513486051258</c:v>
                </c:pt>
                <c:pt idx="7">
                  <c:v>0.21127492867494563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0B-45A5-9E15-41F2906C804A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Phase_Grid'!$O$186:$O$193</c:f>
              <c:numCache>
                <c:formatCode>General</c:formatCode>
                <c:ptCount val="8"/>
                <c:pt idx="0">
                  <c:v>0.32816381356968588</c:v>
                </c:pt>
                <c:pt idx="1">
                  <c:v>0.3010575864634587</c:v>
                </c:pt>
                <c:pt idx="2">
                  <c:v>0.27454062516388855</c:v>
                </c:pt>
                <c:pt idx="3">
                  <c:v>0.24859392109656753</c:v>
                </c:pt>
                <c:pt idx="4">
                  <c:v>0.22319927456259392</c:v>
                </c:pt>
                <c:pt idx="5">
                  <c:v>0.1983392521661772</c:v>
                </c:pt>
                <c:pt idx="6">
                  <c:v>0.17399714690301932</c:v>
                </c:pt>
                <c:pt idx="7">
                  <c:v>0.15015694071745236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0B-45A5-9E15-41F2906C804A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Phase_Grid'!$Q$186:$Q$193</c:f>
              <c:numCache>
                <c:formatCode>General</c:formatCode>
                <c:ptCount val="8"/>
                <c:pt idx="0">
                  <c:v>0.32311196582377066</c:v>
                </c:pt>
                <c:pt idx="1">
                  <c:v>0.29600573871754354</c:v>
                </c:pt>
                <c:pt idx="2">
                  <c:v>0.26948877741797339</c:v>
                </c:pt>
                <c:pt idx="3">
                  <c:v>0.24354207335065234</c:v>
                </c:pt>
                <c:pt idx="4">
                  <c:v>0.21814742681667879</c:v>
                </c:pt>
                <c:pt idx="5">
                  <c:v>0.19328740442026207</c:v>
                </c:pt>
                <c:pt idx="6">
                  <c:v>0.16894529915710416</c:v>
                </c:pt>
                <c:pt idx="7">
                  <c:v>0.1451050929715372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0B-45A5-9E15-41F2906C804A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Phase_Grid'!$S$186:$S$193</c:f>
              <c:numCache>
                <c:formatCode>General</c:formatCode>
                <c:ptCount val="8"/>
                <c:pt idx="0">
                  <c:v>0.31161627160044908</c:v>
                </c:pt>
                <c:pt idx="1">
                  <c:v>0.2845100444942219</c:v>
                </c:pt>
                <c:pt idx="2">
                  <c:v>0.25799308319465175</c:v>
                </c:pt>
                <c:pt idx="3">
                  <c:v>0.2320463791273307</c:v>
                </c:pt>
                <c:pt idx="4">
                  <c:v>0.20665173259335712</c:v>
                </c:pt>
                <c:pt idx="5">
                  <c:v>0.1817917101969404</c:v>
                </c:pt>
                <c:pt idx="6">
                  <c:v>0.15744960493378254</c:v>
                </c:pt>
                <c:pt idx="7">
                  <c:v>0.13360939874821556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0B-45A5-9E15-41F2906C804A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Phase_Grid'!$U$186:$U$193</c:f>
              <c:numCache>
                <c:formatCode>General</c:formatCode>
                <c:ptCount val="8"/>
                <c:pt idx="0">
                  <c:v>0.30596826718069514</c:v>
                </c:pt>
                <c:pt idx="1">
                  <c:v>0.27886204007446802</c:v>
                </c:pt>
                <c:pt idx="2">
                  <c:v>0.25234507877489787</c:v>
                </c:pt>
                <c:pt idx="3">
                  <c:v>0.22639837470757682</c:v>
                </c:pt>
                <c:pt idx="4">
                  <c:v>0.20100372817360324</c:v>
                </c:pt>
                <c:pt idx="5">
                  <c:v>0.17614370577718647</c:v>
                </c:pt>
                <c:pt idx="6">
                  <c:v>0.15180160051402861</c:v>
                </c:pt>
                <c:pt idx="7">
                  <c:v>0.12796139432846165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0B-45A5-9E15-41F2906C804A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Phase_Grid'!$W$186:$W$193</c:f>
              <c:numCache>
                <c:formatCode>General</c:formatCode>
                <c:ptCount val="8"/>
                <c:pt idx="0">
                  <c:v>0.29548586879382738</c:v>
                </c:pt>
                <c:pt idx="1">
                  <c:v>0.2683796416876002</c:v>
                </c:pt>
                <c:pt idx="2">
                  <c:v>0.2418626803880301</c:v>
                </c:pt>
                <c:pt idx="3">
                  <c:v>0.21591597632070902</c:v>
                </c:pt>
                <c:pt idx="4">
                  <c:v>0.19052132978673544</c:v>
                </c:pt>
                <c:pt idx="5">
                  <c:v>0.1656613073903187</c:v>
                </c:pt>
                <c:pt idx="6">
                  <c:v>0.14131920212716084</c:v>
                </c:pt>
                <c:pt idx="7">
                  <c:v>0.11747899594159389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0B-45A5-9E15-41F2906C8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5952"/>
        <c:axId val="467106544"/>
      </c:lineChart>
      <c:catAx>
        <c:axId val="46711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6544"/>
        <c:crosses val="autoZero"/>
        <c:auto val="1"/>
        <c:lblAlgn val="ctr"/>
        <c:lblOffset val="100"/>
        <c:noMultiLvlLbl val="0"/>
      </c:catAx>
      <c:valAx>
        <c:axId val="46710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567389602615464"/>
          <c:w val="0.77900087489063852"/>
          <c:h val="0.2311778790809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Phase_Grid'!$K$196:$K$203</c:f>
              <c:numCache>
                <c:formatCode>General</c:formatCode>
                <c:ptCount val="8"/>
                <c:pt idx="0">
                  <c:v>6.9464046439120714E-2</c:v>
                </c:pt>
                <c:pt idx="1">
                  <c:v>6.4201409076483335E-2</c:v>
                </c:pt>
                <c:pt idx="2">
                  <c:v>5.9053176873903282E-2</c:v>
                </c:pt>
                <c:pt idx="3">
                  <c:v>5.4015659342346506E-2</c:v>
                </c:pt>
                <c:pt idx="4">
                  <c:v>4.9085323034865437E-2</c:v>
                </c:pt>
                <c:pt idx="5">
                  <c:v>4.425878328122599E-2</c:v>
                </c:pt>
                <c:pt idx="6">
                  <c:v>3.9532796439120742E-2</c:v>
                </c:pt>
                <c:pt idx="7">
                  <c:v>3.4904252624687757E-2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2-48B9-8B81-06EE14FD4FFF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Phase_Grid'!$M$196:$M$203</c:f>
              <c:numCache>
                <c:formatCode>General</c:formatCode>
                <c:ptCount val="8"/>
                <c:pt idx="0">
                  <c:v>6.6004904998744854E-2</c:v>
                </c:pt>
                <c:pt idx="1">
                  <c:v>6.0742267636107489E-2</c:v>
                </c:pt>
                <c:pt idx="2">
                  <c:v>5.5594035433527443E-2</c:v>
                </c:pt>
                <c:pt idx="3">
                  <c:v>5.0556517901970667E-2</c:v>
                </c:pt>
                <c:pt idx="4">
                  <c:v>4.5626181594489591E-2</c:v>
                </c:pt>
                <c:pt idx="5">
                  <c:v>4.0799641840850151E-2</c:v>
                </c:pt>
                <c:pt idx="6">
                  <c:v>3.6073654998744889E-2</c:v>
                </c:pt>
                <c:pt idx="7">
                  <c:v>3.1445111184311911E-2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D2-48B9-8B81-06EE14FD4FFF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Phase_Grid'!$O$196:$O$203</c:f>
              <c:numCache>
                <c:formatCode>General</c:formatCode>
                <c:ptCount val="8"/>
                <c:pt idx="0">
                  <c:v>6.6013382325677689E-2</c:v>
                </c:pt>
                <c:pt idx="1">
                  <c:v>6.075074496304031E-2</c:v>
                </c:pt>
                <c:pt idx="2">
                  <c:v>5.5602512760460264E-2</c:v>
                </c:pt>
                <c:pt idx="3">
                  <c:v>5.0564995228903488E-2</c:v>
                </c:pt>
                <c:pt idx="4">
                  <c:v>4.5634658921422419E-2</c:v>
                </c:pt>
                <c:pt idx="5">
                  <c:v>4.0808119167782979E-2</c:v>
                </c:pt>
                <c:pt idx="6">
                  <c:v>3.6082132325677724E-2</c:v>
                </c:pt>
                <c:pt idx="7">
                  <c:v>3.1453588511244746E-2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D2-48B9-8B81-06EE14FD4FFF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Phase_Grid'!$Q$196:$Q$203</c:f>
              <c:numCache>
                <c:formatCode>General</c:formatCode>
                <c:ptCount val="8"/>
                <c:pt idx="0">
                  <c:v>6.2571202821890201E-2</c:v>
                </c:pt>
                <c:pt idx="1">
                  <c:v>5.7308565459252815E-2</c:v>
                </c:pt>
                <c:pt idx="2">
                  <c:v>5.216033325667277E-2</c:v>
                </c:pt>
                <c:pt idx="3">
                  <c:v>4.7122815725115993E-2</c:v>
                </c:pt>
                <c:pt idx="4">
                  <c:v>4.2192479417634925E-2</c:v>
                </c:pt>
                <c:pt idx="5">
                  <c:v>3.7365939663995477E-2</c:v>
                </c:pt>
                <c:pt idx="6">
                  <c:v>3.2639952821890222E-2</c:v>
                </c:pt>
                <c:pt idx="7">
                  <c:v>2.8011409007457244E-2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D2-48B9-8B81-06EE14FD4FFF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Phase_Grid'!$S$196:$S$203</c:f>
              <c:numCache>
                <c:formatCode>General</c:formatCode>
                <c:ptCount val="8"/>
                <c:pt idx="0">
                  <c:v>6.4358434061320399E-2</c:v>
                </c:pt>
                <c:pt idx="1">
                  <c:v>5.9095796698683027E-2</c:v>
                </c:pt>
                <c:pt idx="2">
                  <c:v>5.3947564496102982E-2</c:v>
                </c:pt>
                <c:pt idx="3">
                  <c:v>4.8910046964546199E-2</c:v>
                </c:pt>
                <c:pt idx="4">
                  <c:v>4.3979710657065137E-2</c:v>
                </c:pt>
                <c:pt idx="5">
                  <c:v>3.9153170903425683E-2</c:v>
                </c:pt>
                <c:pt idx="6">
                  <c:v>3.4427184061320427E-2</c:v>
                </c:pt>
                <c:pt idx="7">
                  <c:v>2.9798640246887449E-2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D2-48B9-8B81-06EE14FD4FFF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Phase_Grid'!$U$196:$U$203</c:f>
              <c:numCache>
                <c:formatCode>General</c:formatCode>
                <c:ptCount val="8"/>
                <c:pt idx="0">
                  <c:v>5.8693906223963123E-2</c:v>
                </c:pt>
                <c:pt idx="1">
                  <c:v>5.3431268861325744E-2</c:v>
                </c:pt>
                <c:pt idx="2">
                  <c:v>4.8283036658745698E-2</c:v>
                </c:pt>
                <c:pt idx="3">
                  <c:v>4.3245519127188915E-2</c:v>
                </c:pt>
                <c:pt idx="4">
                  <c:v>3.8315182819707853E-2</c:v>
                </c:pt>
                <c:pt idx="5">
                  <c:v>3.3488643066068406E-2</c:v>
                </c:pt>
                <c:pt idx="6">
                  <c:v>2.8762656223963151E-2</c:v>
                </c:pt>
                <c:pt idx="7">
                  <c:v>2.4134112409530173E-2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D2-48B9-8B81-06EE14FD4FFF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Phase_Grid'!$W$196:$W$203</c:f>
              <c:numCache>
                <c:formatCode>General</c:formatCode>
                <c:ptCount val="8"/>
                <c:pt idx="0">
                  <c:v>5.7477736043978926E-2</c:v>
                </c:pt>
                <c:pt idx="1">
                  <c:v>5.2215098681341547E-2</c:v>
                </c:pt>
                <c:pt idx="2">
                  <c:v>4.7066866478761502E-2</c:v>
                </c:pt>
                <c:pt idx="3">
                  <c:v>4.2029348947204719E-2</c:v>
                </c:pt>
                <c:pt idx="4">
                  <c:v>3.709901263972365E-2</c:v>
                </c:pt>
                <c:pt idx="5">
                  <c:v>3.2272472886084203E-2</c:v>
                </c:pt>
                <c:pt idx="6">
                  <c:v>2.7546486043978944E-2</c:v>
                </c:pt>
                <c:pt idx="7">
                  <c:v>2.2917942229545966E-2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D2-48B9-8B81-06EE14FD4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07720"/>
        <c:axId val="467114776"/>
      </c:lineChart>
      <c:catAx>
        <c:axId val="46710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4776"/>
        <c:crosses val="autoZero"/>
        <c:auto val="1"/>
        <c:lblAlgn val="ctr"/>
        <c:lblOffset val="100"/>
        <c:noMultiLvlLbl val="0"/>
      </c:catAx>
      <c:valAx>
        <c:axId val="46711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Phase_Grid'!$K$160:$K$168</c:f>
              <c:numCache>
                <c:formatCode>0.00E+00</c:formatCode>
                <c:ptCount val="9"/>
                <c:pt idx="0">
                  <c:v>7.267087544040568E-2</c:v>
                </c:pt>
                <c:pt idx="1">
                  <c:v>4.3913311633246313E-2</c:v>
                </c:pt>
                <c:pt idx="2">
                  <c:v>3.4327457030859855E-2</c:v>
                </c:pt>
                <c:pt idx="3">
                  <c:v>2.953452972966663E-2</c:v>
                </c:pt>
                <c:pt idx="4">
                  <c:v>2.6658773348950688E-2</c:v>
                </c:pt>
                <c:pt idx="5">
                  <c:v>2.4741602428473401E-2</c:v>
                </c:pt>
                <c:pt idx="6">
                  <c:v>2.3372194628132479E-2</c:v>
                </c:pt>
                <c:pt idx="7">
                  <c:v>2.3034532430788141E-2</c:v>
                </c:pt>
                <c:pt idx="8">
                  <c:v>2.3034532430788141E-2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5-4C4B-B1F2-6E6F759E4C95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Phase_Grid'!$M$160:$M$168</c:f>
              <c:numCache>
                <c:formatCode>General</c:formatCode>
                <c:ptCount val="9"/>
                <c:pt idx="0">
                  <c:v>0.27823340402234353</c:v>
                </c:pt>
                <c:pt idx="1">
                  <c:v>0.14567604448429003</c:v>
                </c:pt>
                <c:pt idx="2">
                  <c:v>0.10149025797160553</c:v>
                </c:pt>
                <c:pt idx="3">
                  <c:v>7.9397364715263291E-2</c:v>
                </c:pt>
                <c:pt idx="4">
                  <c:v>6.6141628761457946E-2</c:v>
                </c:pt>
                <c:pt idx="5">
                  <c:v>5.7304471458921043E-2</c:v>
                </c:pt>
                <c:pt idx="6">
                  <c:v>5.0992216242823268E-2</c:v>
                </c:pt>
                <c:pt idx="7">
                  <c:v>4.9435769751182711E-2</c:v>
                </c:pt>
                <c:pt idx="8">
                  <c:v>4.9435769751182711E-2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5-4C4B-B1F2-6E6F759E4C95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Phase_Grid'!$O$160:$O$168</c:f>
              <c:numCache>
                <c:formatCode>General</c:formatCode>
                <c:ptCount val="9"/>
                <c:pt idx="0">
                  <c:v>3.7837284993986545E-2</c:v>
                </c:pt>
                <c:pt idx="1">
                  <c:v>2.6496516410036742E-2</c:v>
                </c:pt>
                <c:pt idx="2">
                  <c:v>2.2716260215386808E-2</c:v>
                </c:pt>
                <c:pt idx="3">
                  <c:v>2.0826132118061839E-2</c:v>
                </c:pt>
                <c:pt idx="4">
                  <c:v>1.9692055259666857E-2</c:v>
                </c:pt>
                <c:pt idx="5">
                  <c:v>1.893600402073687E-2</c:v>
                </c:pt>
                <c:pt idx="6">
                  <c:v>1.839596742150117E-2</c:v>
                </c:pt>
                <c:pt idx="7">
                  <c:v>1.8262807712100582E-2</c:v>
                </c:pt>
                <c:pt idx="8">
                  <c:v>1.8262807712100582E-2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45-4C4B-B1F2-6E6F759E4C95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Phase_Grid'!$Q$160:$Q$168</c:f>
              <c:numCache>
                <c:formatCode>General</c:formatCode>
                <c:ptCount val="9"/>
                <c:pt idx="0">
                  <c:v>3.7614312353185846E-2</c:v>
                </c:pt>
                <c:pt idx="1">
                  <c:v>2.6385030089636392E-2</c:v>
                </c:pt>
                <c:pt idx="2">
                  <c:v>2.2641936001786576E-2</c:v>
                </c:pt>
                <c:pt idx="3">
                  <c:v>2.0770388957861666E-2</c:v>
                </c:pt>
                <c:pt idx="4">
                  <c:v>1.9647460731506722E-2</c:v>
                </c:pt>
                <c:pt idx="5">
                  <c:v>1.8898841913936759E-2</c:v>
                </c:pt>
                <c:pt idx="6">
                  <c:v>1.8364114187101068E-2</c:v>
                </c:pt>
                <c:pt idx="7">
                  <c:v>1.8232263514730625E-2</c:v>
                </c:pt>
                <c:pt idx="8">
                  <c:v>1.8232263514730625E-2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45-4C4B-B1F2-6E6F759E4C95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Phase_Grid'!$S$160:$S$168</c:f>
              <c:numCache>
                <c:formatCode>General</c:formatCode>
                <c:ptCount val="9"/>
                <c:pt idx="0">
                  <c:v>4.3314889300593018E-2</c:v>
                </c:pt>
                <c:pt idx="1">
                  <c:v>2.8216787123414785E-2</c:v>
                </c:pt>
                <c:pt idx="2">
                  <c:v>2.3184086397688711E-2</c:v>
                </c:pt>
                <c:pt idx="3">
                  <c:v>2.0667736034825673E-2</c:v>
                </c:pt>
                <c:pt idx="4">
                  <c:v>1.9157925817107846E-2</c:v>
                </c:pt>
                <c:pt idx="5">
                  <c:v>1.8151385671962627E-2</c:v>
                </c:pt>
                <c:pt idx="6">
                  <c:v>1.7432428425430333E-2</c:v>
                </c:pt>
                <c:pt idx="7">
                  <c:v>1.7255151296148397E-2</c:v>
                </c:pt>
                <c:pt idx="8">
                  <c:v>1.7255151296148397E-2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45-4C4B-B1F2-6E6F759E4C95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Phase_Grid'!$U$160:$U$168</c:f>
              <c:numCache>
                <c:formatCode>General</c:formatCode>
                <c:ptCount val="9"/>
                <c:pt idx="0">
                  <c:v>4.5227253777313924E-2</c:v>
                </c:pt>
                <c:pt idx="1">
                  <c:v>3.0191500801700428E-2</c:v>
                </c:pt>
                <c:pt idx="2">
                  <c:v>2.5179583143162598E-2</c:v>
                </c:pt>
                <c:pt idx="3">
                  <c:v>2.2673624313893685E-2</c:v>
                </c:pt>
                <c:pt idx="4">
                  <c:v>2.1170049016332338E-2</c:v>
                </c:pt>
                <c:pt idx="5">
                  <c:v>2.0167665484624769E-2</c:v>
                </c:pt>
                <c:pt idx="6">
                  <c:v>1.9451677247690792E-2</c:v>
                </c:pt>
                <c:pt idx="7">
                  <c:v>1.9275132202967348E-2</c:v>
                </c:pt>
                <c:pt idx="8">
                  <c:v>1.9275132202967348E-2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45-4C4B-B1F2-6E6F759E4C95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Phase_Grid'!$W$160:$W$168</c:f>
              <c:numCache>
                <c:formatCode>General</c:formatCode>
                <c:ptCount val="9"/>
                <c:pt idx="0">
                  <c:v>2.9456720158648801E-2</c:v>
                </c:pt>
                <c:pt idx="1">
                  <c:v>2.4788710097959587E-2</c:v>
                </c:pt>
                <c:pt idx="2">
                  <c:v>2.2195371175354469E-2</c:v>
                </c:pt>
                <c:pt idx="3">
                  <c:v>2.0545064588242117E-2</c:v>
                </c:pt>
                <c:pt idx="4">
                  <c:v>1.9402544643318184E-2</c:v>
                </c:pt>
                <c:pt idx="5">
                  <c:v>1.87139024847339E-2</c:v>
                </c:pt>
                <c:pt idx="6">
                  <c:v>1.87139024847339E-2</c:v>
                </c:pt>
                <c:pt idx="7">
                  <c:v>1.87139024847339E-2</c:v>
                </c:pt>
                <c:pt idx="8">
                  <c:v>1.87139024847339E-2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45-4C4B-B1F2-6E6F759E4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0856"/>
        <c:axId val="467111248"/>
      </c:lineChart>
      <c:catAx>
        <c:axId val="46711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1248"/>
        <c:crosses val="autoZero"/>
        <c:auto val="1"/>
        <c:lblAlgn val="ctr"/>
        <c:lblOffset val="100"/>
        <c:noMultiLvlLbl val="0"/>
      </c:catAx>
      <c:valAx>
        <c:axId val="46711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7998666150337752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Phase_Grid'!$K$172:$K$180</c:f>
              <c:numCache>
                <c:formatCode>0.00E+00</c:formatCode>
                <c:ptCount val="9"/>
                <c:pt idx="0">
                  <c:v>1.2826295203351204E-2</c:v>
                </c:pt>
                <c:pt idx="1">
                  <c:v>6.5545023842842973E-3</c:v>
                </c:pt>
                <c:pt idx="2">
                  <c:v>4.463904777928661E-3</c:v>
                </c:pt>
                <c:pt idx="3">
                  <c:v>3.4186059747508438E-3</c:v>
                </c:pt>
                <c:pt idx="4">
                  <c:v>2.7914266928441528E-3</c:v>
                </c:pt>
                <c:pt idx="5">
                  <c:v>2.3733071715730265E-3</c:v>
                </c:pt>
                <c:pt idx="6">
                  <c:v>2.0746503706650789E-3</c:v>
                </c:pt>
                <c:pt idx="7">
                  <c:v>2.0010089677014748E-3</c:v>
                </c:pt>
                <c:pt idx="8">
                  <c:v>2.0010089677014748E-3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0-4A7A-B949-4C46954D9BB9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Phase_Grid'!$M$172:$M$180</c:f>
              <c:numCache>
                <c:formatCode>General</c:formatCode>
                <c:ptCount val="9"/>
                <c:pt idx="0">
                  <c:v>6.3445403290765603E-3</c:v>
                </c:pt>
                <c:pt idx="1">
                  <c:v>3.2946256484092475E-3</c:v>
                </c:pt>
                <c:pt idx="2">
                  <c:v>2.2779874215201434E-3</c:v>
                </c:pt>
                <c:pt idx="3">
                  <c:v>1.7696683080755916E-3</c:v>
                </c:pt>
                <c:pt idx="4">
                  <c:v>1.4646768400088603E-3</c:v>
                </c:pt>
                <c:pt idx="5">
                  <c:v>1.2613491946310393E-3</c:v>
                </c:pt>
                <c:pt idx="6">
                  <c:v>1.1161151622183104E-3</c:v>
                </c:pt>
                <c:pt idx="7">
                  <c:v>1.0803040309384593E-3</c:v>
                </c:pt>
                <c:pt idx="8">
                  <c:v>1.0803040309384593E-3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0-4A7A-B949-4C46954D9BB9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Phase_Grid'!$O$172:$O$180</c:f>
              <c:numCache>
                <c:formatCode>General</c:formatCode>
                <c:ptCount val="9"/>
                <c:pt idx="0">
                  <c:v>2.5727943285276437E-3</c:v>
                </c:pt>
                <c:pt idx="1">
                  <c:v>1.4277519468725176E-3</c:v>
                </c:pt>
                <c:pt idx="2">
                  <c:v>1.0460711529874753E-3</c:v>
                </c:pt>
                <c:pt idx="3">
                  <c:v>8.5523075604495419E-4</c:v>
                </c:pt>
                <c:pt idx="4">
                  <c:v>7.4072651787944173E-4</c:v>
                </c:pt>
                <c:pt idx="5">
                  <c:v>6.6439035910243317E-4</c:v>
                </c:pt>
                <c:pt idx="6">
                  <c:v>6.0986453140457009E-4</c:v>
                </c:pt>
                <c:pt idx="7">
                  <c:v>5.9641980676674081E-4</c:v>
                </c:pt>
                <c:pt idx="8">
                  <c:v>5.9641980676674081E-4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90-4A7A-B949-4C46954D9BB9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Phase_Grid'!$Q$172:$Q$180</c:f>
              <c:numCache>
                <c:formatCode>General</c:formatCode>
                <c:ptCount val="9"/>
                <c:pt idx="0">
                  <c:v>4.9579588305184883E-3</c:v>
                </c:pt>
                <c:pt idx="1">
                  <c:v>2.6203341978679393E-3</c:v>
                </c:pt>
                <c:pt idx="2">
                  <c:v>1.8411259869844235E-3</c:v>
                </c:pt>
                <c:pt idx="3">
                  <c:v>1.4515218815426656E-3</c:v>
                </c:pt>
                <c:pt idx="4">
                  <c:v>1.2177594182776104E-3</c:v>
                </c:pt>
                <c:pt idx="5">
                  <c:v>1.0619177761009072E-3</c:v>
                </c:pt>
                <c:pt idx="6">
                  <c:v>9.5060231740326203E-4</c:v>
                </c:pt>
                <c:pt idx="7">
                  <c:v>9.2315467005315763E-4</c:v>
                </c:pt>
                <c:pt idx="8">
                  <c:v>9.2315467005315763E-4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90-4A7A-B949-4C46954D9BB9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Phase_Grid'!$S$172:$S$180</c:f>
              <c:numCache>
                <c:formatCode>General</c:formatCode>
                <c:ptCount val="9"/>
                <c:pt idx="0">
                  <c:v>3.5697283853027505E-3</c:v>
                </c:pt>
                <c:pt idx="1">
                  <c:v>1.9072196765223428E-3</c:v>
                </c:pt>
                <c:pt idx="2">
                  <c:v>1.3530501069288737E-3</c:v>
                </c:pt>
                <c:pt idx="3">
                  <c:v>1.075965322132139E-3</c:v>
                </c:pt>
                <c:pt idx="4">
                  <c:v>9.0971445125409827E-4</c:v>
                </c:pt>
                <c:pt idx="5">
                  <c:v>7.9888053733540444E-4</c:v>
                </c:pt>
                <c:pt idx="6">
                  <c:v>7.1971345596490903E-4</c:v>
                </c:pt>
                <c:pt idx="7">
                  <c:v>7.0019280576396486E-4</c:v>
                </c:pt>
                <c:pt idx="8">
                  <c:v>7.0019280576396486E-4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90-4A7A-B949-4C46954D9BB9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Phase_Grid'!$U$172:$U$180</c:f>
              <c:numCache>
                <c:formatCode>General</c:formatCode>
                <c:ptCount val="9"/>
                <c:pt idx="0">
                  <c:v>2.9680650601922672E-3</c:v>
                </c:pt>
                <c:pt idx="1">
                  <c:v>1.6253873127048291E-3</c:v>
                </c:pt>
                <c:pt idx="2">
                  <c:v>1.1778280635423495E-3</c:v>
                </c:pt>
                <c:pt idx="3">
                  <c:v>9.5404843896111017E-4</c:v>
                </c:pt>
                <c:pt idx="4">
                  <c:v>8.1978066421236609E-4</c:v>
                </c:pt>
                <c:pt idx="5">
                  <c:v>7.3026881437987035E-4</c:v>
                </c:pt>
                <c:pt idx="6">
                  <c:v>6.6633177878523046E-4</c:v>
                </c:pt>
                <c:pt idx="7">
                  <c:v>6.5056648233723698E-4</c:v>
                </c:pt>
                <c:pt idx="8">
                  <c:v>6.5056648233723698E-4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90-4A7A-B949-4C46954D9BB9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Phase_Grid'!$W$172:$W$180</c:f>
              <c:numCache>
                <c:formatCode>General</c:formatCode>
                <c:ptCount val="9"/>
                <c:pt idx="0">
                  <c:v>3.876194210004884E-3</c:v>
                </c:pt>
                <c:pt idx="1">
                  <c:v>2.8386275693583277E-3</c:v>
                </c:pt>
                <c:pt idx="2">
                  <c:v>2.2622016578880181E-3</c:v>
                </c:pt>
                <c:pt idx="3">
                  <c:v>1.8953851687705486E-3</c:v>
                </c:pt>
                <c:pt idx="4">
                  <c:v>1.6414352916892235E-3</c:v>
                </c:pt>
                <c:pt idx="5">
                  <c:v>1.4883696123525344E-3</c:v>
                </c:pt>
                <c:pt idx="6">
                  <c:v>1.4883696123525344E-3</c:v>
                </c:pt>
                <c:pt idx="7">
                  <c:v>1.4883696123525344E-3</c:v>
                </c:pt>
                <c:pt idx="8">
                  <c:v>1.4883696123525344E-3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90-4A7A-B949-4C46954D9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3208"/>
        <c:axId val="467113600"/>
      </c:lineChart>
      <c:catAx>
        <c:axId val="46711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3600"/>
        <c:crosses val="autoZero"/>
        <c:auto val="1"/>
        <c:lblAlgn val="ctr"/>
        <c:lblOffset val="100"/>
        <c:noMultiLvlLbl val="0"/>
      </c:catAx>
      <c:valAx>
        <c:axId val="4671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3464911148401535"/>
          <c:w val="0.77900087489063852"/>
          <c:h val="0.24220300331311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Phase_Grid'!$K$206:$K$213</c:f>
              <c:numCache>
                <c:formatCode>General</c:formatCode>
                <c:ptCount val="8"/>
                <c:pt idx="0">
                  <c:v>3.3744459681357468E-2</c:v>
                </c:pt>
                <c:pt idx="1">
                  <c:v>3.1616363222261003E-2</c:v>
                </c:pt>
                <c:pt idx="2">
                  <c:v>2.953452972966663E-2</c:v>
                </c:pt>
                <c:pt idx="3">
                  <c:v>2.7497466849816236E-2</c:v>
                </c:pt>
                <c:pt idx="4">
                  <c:v>2.5503745733366941E-2</c:v>
                </c:pt>
                <c:pt idx="5">
                  <c:v>2.3551997693053373E-2</c:v>
                </c:pt>
                <c:pt idx="6">
                  <c:v>2.1640911070246363E-2</c:v>
                </c:pt>
                <c:pt idx="7">
                  <c:v>1.9769228295332276E-2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D-4579-894A-F0A2979D85F3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Phase_Grid'!$M$206:$M$213</c:f>
              <c:numCache>
                <c:formatCode>General</c:formatCode>
                <c:ptCount val="8"/>
                <c:pt idx="0">
                  <c:v>5.7239209074364486E-2</c:v>
                </c:pt>
                <c:pt idx="1">
                  <c:v>5.5111112615268021E-2</c:v>
                </c:pt>
                <c:pt idx="2">
                  <c:v>5.3029279122673648E-2</c:v>
                </c:pt>
                <c:pt idx="3">
                  <c:v>5.0992216242823268E-2</c:v>
                </c:pt>
                <c:pt idx="4">
                  <c:v>4.8998495126373963E-2</c:v>
                </c:pt>
                <c:pt idx="5">
                  <c:v>4.7046747086060395E-2</c:v>
                </c:pt>
                <c:pt idx="6">
                  <c:v>4.5135660463253381E-2</c:v>
                </c:pt>
                <c:pt idx="7">
                  <c:v>4.3263977688339297E-2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D-4579-894A-F0A2979D85F3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Phase_Grid'!$O$206:$O$213</c:f>
              <c:numCache>
                <c:formatCode>General</c:formatCode>
                <c:ptCount val="8"/>
                <c:pt idx="0">
                  <c:v>2.5036062069752674E-2</c:v>
                </c:pt>
                <c:pt idx="1">
                  <c:v>2.2907965610656209E-2</c:v>
                </c:pt>
                <c:pt idx="2">
                  <c:v>2.0826132118061839E-2</c:v>
                </c:pt>
                <c:pt idx="3">
                  <c:v>1.8789069238211449E-2</c:v>
                </c:pt>
                <c:pt idx="4">
                  <c:v>1.6795348121762154E-2</c:v>
                </c:pt>
                <c:pt idx="5">
                  <c:v>1.4843600081448591E-2</c:v>
                </c:pt>
                <c:pt idx="6">
                  <c:v>1.2932513458641574E-2</c:v>
                </c:pt>
                <c:pt idx="7">
                  <c:v>1.106083068372749E-2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DD-4579-894A-F0A2979D85F3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Phase_Grid'!$Q$206:$Q$213</c:f>
              <c:numCache>
                <c:formatCode>General</c:formatCode>
                <c:ptCount val="8"/>
                <c:pt idx="0">
                  <c:v>2.4980318909552504E-2</c:v>
                </c:pt>
                <c:pt idx="1">
                  <c:v>2.2852222450456039E-2</c:v>
                </c:pt>
                <c:pt idx="2">
                  <c:v>2.0770388957861666E-2</c:v>
                </c:pt>
                <c:pt idx="3">
                  <c:v>1.8733326078011276E-2</c:v>
                </c:pt>
                <c:pt idx="4">
                  <c:v>1.6739604961561978E-2</c:v>
                </c:pt>
                <c:pt idx="5">
                  <c:v>1.4787856921248416E-2</c:v>
                </c:pt>
                <c:pt idx="6">
                  <c:v>1.2876770298441401E-2</c:v>
                </c:pt>
                <c:pt idx="7">
                  <c:v>1.1005087523527317E-2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DD-4579-894A-F0A2979D85F3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Phase_Grid'!$S$206:$S$213</c:f>
              <c:numCache>
                <c:formatCode>General</c:formatCode>
                <c:ptCount val="8"/>
                <c:pt idx="0">
                  <c:v>2.3679421256971561E-2</c:v>
                </c:pt>
                <c:pt idx="1">
                  <c:v>2.1551324797875096E-2</c:v>
                </c:pt>
                <c:pt idx="2">
                  <c:v>1.9469491305280723E-2</c:v>
                </c:pt>
                <c:pt idx="3">
                  <c:v>1.7432428425430333E-2</c:v>
                </c:pt>
                <c:pt idx="4">
                  <c:v>1.5438707308981035E-2</c:v>
                </c:pt>
                <c:pt idx="5">
                  <c:v>1.3486959268667472E-2</c:v>
                </c:pt>
                <c:pt idx="6">
                  <c:v>1.1575872645860456E-2</c:v>
                </c:pt>
                <c:pt idx="7">
                  <c:v>9.7041898709463743E-3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DD-4579-894A-F0A2979D85F3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Phase_Grid'!$U$206:$U$213</c:f>
              <c:numCache>
                <c:formatCode>General</c:formatCode>
                <c:ptCount val="8"/>
                <c:pt idx="0">
                  <c:v>2.688355426558452E-2</c:v>
                </c:pt>
                <c:pt idx="1">
                  <c:v>2.4755457806488055E-2</c:v>
                </c:pt>
                <c:pt idx="2">
                  <c:v>2.2673624313893685E-2</c:v>
                </c:pt>
                <c:pt idx="3">
                  <c:v>2.0636561434043292E-2</c:v>
                </c:pt>
                <c:pt idx="4">
                  <c:v>1.8642840317593997E-2</c:v>
                </c:pt>
                <c:pt idx="5">
                  <c:v>1.6691092277280436E-2</c:v>
                </c:pt>
                <c:pt idx="6">
                  <c:v>1.478000565447342E-2</c:v>
                </c:pt>
                <c:pt idx="7">
                  <c:v>1.2908322879559333E-2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DD-4579-894A-F0A2979D85F3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Phase_Grid'!$W$206:$W$213</c:f>
              <c:numCache>
                <c:formatCode>General</c:formatCode>
                <c:ptCount val="8"/>
                <c:pt idx="0">
                  <c:v>2.5200690353639296E-2</c:v>
                </c:pt>
                <c:pt idx="1">
                  <c:v>2.3072593894542831E-2</c:v>
                </c:pt>
                <c:pt idx="2">
                  <c:v>2.0990760401948461E-2</c:v>
                </c:pt>
                <c:pt idx="3">
                  <c:v>1.8953697522098068E-2</c:v>
                </c:pt>
                <c:pt idx="4">
                  <c:v>1.6959976405648773E-2</c:v>
                </c:pt>
                <c:pt idx="5">
                  <c:v>1.500822836533521E-2</c:v>
                </c:pt>
                <c:pt idx="6">
                  <c:v>1.3097141742528193E-2</c:v>
                </c:pt>
                <c:pt idx="7">
                  <c:v>1.1225458967614109E-2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DD-4579-894A-F0A2979D8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4384"/>
        <c:axId val="467115168"/>
      </c:lineChart>
      <c:catAx>
        <c:axId val="46711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5168"/>
        <c:crosses val="autoZero"/>
        <c:auto val="1"/>
        <c:lblAlgn val="ctr"/>
        <c:lblOffset val="100"/>
        <c:noMultiLvlLbl val="0"/>
      </c:catAx>
      <c:valAx>
        <c:axId val="4671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Phase_Grid'!$K$216:$K$223</c:f>
              <c:numCache>
                <c:formatCode>General</c:formatCode>
                <c:ptCount val="8"/>
                <c:pt idx="0">
                  <c:v>3.4971364095334532E-3</c:v>
                </c:pt>
                <c:pt idx="1">
                  <c:v>3.4574397062367493E-3</c:v>
                </c:pt>
                <c:pt idx="2">
                  <c:v>3.4186059747508438E-3</c:v>
                </c:pt>
                <c:pt idx="3">
                  <c:v>3.3806073772753888E-3</c:v>
                </c:pt>
                <c:pt idx="4">
                  <c:v>3.3434172605972838E-3</c:v>
                </c:pt>
                <c:pt idx="5">
                  <c:v>3.3070100937439796E-3</c:v>
                </c:pt>
                <c:pt idx="6">
                  <c:v>3.2713614095334531E-3</c:v>
                </c:pt>
                <c:pt idx="7">
                  <c:v>3.2364477497396388E-3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2-4685-9916-949EF29E3D50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Phase_Grid'!$M$216:$M$223</c:f>
              <c:numCache>
                <c:formatCode>General</c:formatCode>
                <c:ptCount val="8"/>
                <c:pt idx="0">
                  <c:v>1.2326441944763753E-3</c:v>
                </c:pt>
                <c:pt idx="1">
                  <c:v>1.1929474911796716E-3</c:v>
                </c:pt>
                <c:pt idx="2">
                  <c:v>1.1541137596937658E-3</c:v>
                </c:pt>
                <c:pt idx="3">
                  <c:v>1.1161151622183104E-3</c:v>
                </c:pt>
                <c:pt idx="4">
                  <c:v>1.0789250455402052E-3</c:v>
                </c:pt>
                <c:pt idx="5">
                  <c:v>1.0425178786869014E-3</c:v>
                </c:pt>
                <c:pt idx="6">
                  <c:v>1.006869194476375E-3</c:v>
                </c:pt>
                <c:pt idx="7">
                  <c:v>9.7195553468256075E-4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2-4685-9916-949EF29E3D50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Phase_Grid'!$O$216:$O$223</c:f>
              <c:numCache>
                <c:formatCode>General</c:formatCode>
                <c:ptCount val="8"/>
                <c:pt idx="0">
                  <c:v>9.3376119082756314E-4</c:v>
                </c:pt>
                <c:pt idx="1">
                  <c:v>8.9406448753085973E-4</c:v>
                </c:pt>
                <c:pt idx="2">
                  <c:v>8.5523075604495419E-4</c:v>
                </c:pt>
                <c:pt idx="3">
                  <c:v>8.1723215856949866E-4</c:v>
                </c:pt>
                <c:pt idx="4">
                  <c:v>7.8004204189139345E-4</c:v>
                </c:pt>
                <c:pt idx="5">
                  <c:v>7.4363487503808969E-4</c:v>
                </c:pt>
                <c:pt idx="6">
                  <c:v>7.0798619082756335E-4</c:v>
                </c:pt>
                <c:pt idx="7">
                  <c:v>6.7307253103374902E-4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A2-4685-9916-949EF29E3D50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Phase_Grid'!$Q$216:$Q$223</c:f>
              <c:numCache>
                <c:formatCode>General</c:formatCode>
                <c:ptCount val="8"/>
                <c:pt idx="0">
                  <c:v>1.5300523163252742E-3</c:v>
                </c:pt>
                <c:pt idx="1">
                  <c:v>1.4903556130285711E-3</c:v>
                </c:pt>
                <c:pt idx="2">
                  <c:v>1.4515218815426656E-3</c:v>
                </c:pt>
                <c:pt idx="3">
                  <c:v>1.4135232840672095E-3</c:v>
                </c:pt>
                <c:pt idx="4">
                  <c:v>1.3763331673891045E-3</c:v>
                </c:pt>
                <c:pt idx="5">
                  <c:v>1.3399260005358008E-3</c:v>
                </c:pt>
                <c:pt idx="6">
                  <c:v>1.3042773163252745E-3</c:v>
                </c:pt>
                <c:pt idx="7">
                  <c:v>1.2693636565314602E-3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A2-4685-9916-949EF29E3D50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Phase_Grid'!$S$216:$S$223</c:f>
              <c:numCache>
                <c:formatCode>General</c:formatCode>
                <c:ptCount val="8"/>
                <c:pt idx="0">
                  <c:v>8.3624248822297372E-4</c:v>
                </c:pt>
                <c:pt idx="1">
                  <c:v>7.965457849262701E-4</c:v>
                </c:pt>
                <c:pt idx="2">
                  <c:v>7.5771205344036467E-4</c:v>
                </c:pt>
                <c:pt idx="3">
                  <c:v>7.1971345596490903E-4</c:v>
                </c:pt>
                <c:pt idx="4">
                  <c:v>6.8252333928680371E-4</c:v>
                </c:pt>
                <c:pt idx="5">
                  <c:v>6.4611617243349995E-4</c:v>
                </c:pt>
                <c:pt idx="6">
                  <c:v>6.1046748822297383E-4</c:v>
                </c:pt>
                <c:pt idx="7">
                  <c:v>5.7555382842915961E-4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A2-4685-9916-949EF29E3D50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Phase_Grid'!$U$216:$U$223</c:f>
              <c:numCache>
                <c:formatCode>General</c:formatCode>
                <c:ptCount val="8"/>
                <c:pt idx="0">
                  <c:v>1.032578873743719E-3</c:v>
                </c:pt>
                <c:pt idx="1">
                  <c:v>9.9288217044701571E-4</c:v>
                </c:pt>
                <c:pt idx="2">
                  <c:v>9.5404843896111017E-4</c:v>
                </c:pt>
                <c:pt idx="3">
                  <c:v>9.1604984148565421E-4</c:v>
                </c:pt>
                <c:pt idx="4">
                  <c:v>8.7885972480754911E-4</c:v>
                </c:pt>
                <c:pt idx="5">
                  <c:v>8.4245255795424557E-4</c:v>
                </c:pt>
                <c:pt idx="6">
                  <c:v>8.0680387374371923E-4</c:v>
                </c:pt>
                <c:pt idx="7">
                  <c:v>7.7189021394990479E-4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A2-4685-9916-949EF29E3D50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Phase_Grid'!$W$216:$W$223</c:f>
              <c:numCache>
                <c:formatCode>General</c:formatCode>
                <c:ptCount val="8"/>
                <c:pt idx="0">
                  <c:v>1.6581983008081963E-3</c:v>
                </c:pt>
                <c:pt idx="1">
                  <c:v>1.618501597511493E-3</c:v>
                </c:pt>
                <c:pt idx="2">
                  <c:v>1.5796678660255873E-3</c:v>
                </c:pt>
                <c:pt idx="3">
                  <c:v>1.5416692685501316E-3</c:v>
                </c:pt>
                <c:pt idx="4">
                  <c:v>1.5044791518720266E-3</c:v>
                </c:pt>
                <c:pt idx="5">
                  <c:v>1.4680719850187227E-3</c:v>
                </c:pt>
                <c:pt idx="6">
                  <c:v>1.4324233008081964E-3</c:v>
                </c:pt>
                <c:pt idx="7">
                  <c:v>1.3975096410143821E-3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A2-4685-9916-949EF29E3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03800"/>
        <c:axId val="467127712"/>
      </c:lineChart>
      <c:catAx>
        <c:axId val="46710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7712"/>
        <c:crosses val="autoZero"/>
        <c:auto val="1"/>
        <c:lblAlgn val="ctr"/>
        <c:lblOffset val="100"/>
        <c:noMultiLvlLbl val="0"/>
      </c:catAx>
      <c:valAx>
        <c:axId val="4671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4723024205307667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Phase'!$K$139:$K$147</c:f>
              <c:numCache>
                <c:formatCode>0.00E+00</c:formatCode>
                <c:ptCount val="9"/>
                <c:pt idx="0">
                  <c:v>0.63652538344239185</c:v>
                </c:pt>
                <c:pt idx="1">
                  <c:v>0.44087199475869598</c:v>
                </c:pt>
                <c:pt idx="2">
                  <c:v>0.34304530041684811</c:v>
                </c:pt>
                <c:pt idx="3">
                  <c:v>0.28434928381173935</c:v>
                </c:pt>
                <c:pt idx="4">
                  <c:v>0.24521860607500015</c:v>
                </c:pt>
                <c:pt idx="5">
                  <c:v>0.21726812197732931</c:v>
                </c:pt>
                <c:pt idx="6">
                  <c:v>0.19630525890407619</c:v>
                </c:pt>
                <c:pt idx="7">
                  <c:v>0.18000080984710154</c:v>
                </c:pt>
                <c:pt idx="8">
                  <c:v>0.16695725060152181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9-4105-946A-90C234756126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Phase'!$M$139:$M$147</c:f>
              <c:numCache>
                <c:formatCode>General</c:formatCode>
                <c:ptCount val="9"/>
                <c:pt idx="0">
                  <c:v>1.041209169830039</c:v>
                </c:pt>
                <c:pt idx="1">
                  <c:v>0.70844052182217632</c:v>
                </c:pt>
                <c:pt idx="2">
                  <c:v>0.54205619781824521</c:v>
                </c:pt>
                <c:pt idx="3">
                  <c:v>0.44222560341588651</c:v>
                </c:pt>
                <c:pt idx="4">
                  <c:v>0.37567187381431399</c:v>
                </c:pt>
                <c:pt idx="5">
                  <c:v>0.32813349552747656</c:v>
                </c:pt>
                <c:pt idx="6">
                  <c:v>0.29247971181234839</c:v>
                </c:pt>
                <c:pt idx="7">
                  <c:v>0.26474899114502659</c:v>
                </c:pt>
                <c:pt idx="8">
                  <c:v>0.24256441461116907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9-4105-946A-90C234756126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Phase'!$O$139:$O$147</c:f>
              <c:numCache>
                <c:formatCode>General</c:formatCode>
                <c:ptCount val="9"/>
                <c:pt idx="0">
                  <c:v>0.37555380500338109</c:v>
                </c:pt>
                <c:pt idx="1">
                  <c:v>0.26689094246602213</c:v>
                </c:pt>
                <c:pt idx="2">
                  <c:v>0.2125595111973427</c:v>
                </c:pt>
                <c:pt idx="3">
                  <c:v>0.17996065243613504</c:v>
                </c:pt>
                <c:pt idx="4">
                  <c:v>0.15822807992866325</c:v>
                </c:pt>
                <c:pt idx="5">
                  <c:v>0.1427048138518977</c:v>
                </c:pt>
                <c:pt idx="6">
                  <c:v>0.1310623642943235</c:v>
                </c:pt>
                <c:pt idx="7">
                  <c:v>0.12200712574954357</c:v>
                </c:pt>
                <c:pt idx="8">
                  <c:v>0.11476293491371965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C9-4105-946A-90C234756126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Phase'!$Q$139:$Q$147</c:f>
              <c:numCache>
                <c:formatCode>General</c:formatCode>
                <c:ptCount val="9"/>
                <c:pt idx="0">
                  <c:v>0.35534641401972056</c:v>
                </c:pt>
                <c:pt idx="1">
                  <c:v>0.25341934847691516</c:v>
                </c:pt>
                <c:pt idx="2">
                  <c:v>0.20245581570551244</c:v>
                </c:pt>
                <c:pt idx="3">
                  <c:v>0.17187769604267078</c:v>
                </c:pt>
                <c:pt idx="4">
                  <c:v>0.15149228293410971</c:v>
                </c:pt>
                <c:pt idx="5">
                  <c:v>0.1369312735708518</c:v>
                </c:pt>
                <c:pt idx="6">
                  <c:v>0.12601051654840834</c:v>
                </c:pt>
                <c:pt idx="7">
                  <c:v>0.11751659441984125</c:v>
                </c:pt>
                <c:pt idx="8">
                  <c:v>0.11072145671698753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C9-4105-946A-90C234756126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Phase'!$S$139:$S$147</c:f>
              <c:numCache>
                <c:formatCode>General</c:formatCode>
                <c:ptCount val="9"/>
                <c:pt idx="0">
                  <c:v>0.49755046034292855</c:v>
                </c:pt>
                <c:pt idx="1">
                  <c:v>0.34600138216410292</c:v>
                </c:pt>
                <c:pt idx="2">
                  <c:v>0.27022684307469003</c:v>
                </c:pt>
                <c:pt idx="3">
                  <c:v>0.22476211962104237</c:v>
                </c:pt>
                <c:pt idx="4">
                  <c:v>0.19445230398527724</c:v>
                </c:pt>
                <c:pt idx="5">
                  <c:v>0.17280243567401643</c:v>
                </c:pt>
                <c:pt idx="6">
                  <c:v>0.15656503444057085</c:v>
                </c:pt>
                <c:pt idx="7">
                  <c:v>0.14393594459233536</c:v>
                </c:pt>
                <c:pt idx="8">
                  <c:v>0.13383267271374696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C9-4105-946A-90C234756126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Phase'!$U$139:$U$147</c:f>
              <c:numCache>
                <c:formatCode>General</c:formatCode>
                <c:ptCount val="9"/>
                <c:pt idx="0">
                  <c:v>0.28677161944741836</c:v>
                </c:pt>
                <c:pt idx="1">
                  <c:v>0.20770281876204696</c:v>
                </c:pt>
                <c:pt idx="2">
                  <c:v>0.16816841841936128</c:v>
                </c:pt>
                <c:pt idx="3">
                  <c:v>0.14444777821374991</c:v>
                </c:pt>
                <c:pt idx="4">
                  <c:v>0.12863401807667563</c:v>
                </c:pt>
                <c:pt idx="5">
                  <c:v>0.1173384751216226</c:v>
                </c:pt>
                <c:pt idx="6">
                  <c:v>0.1088668179053328</c:v>
                </c:pt>
                <c:pt idx="7">
                  <c:v>0.10227775118155186</c:v>
                </c:pt>
                <c:pt idx="8">
                  <c:v>9.7006497802527097E-2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C9-4105-946A-90C234756126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Phase'!$W$139:$W$147</c:f>
              <c:numCache>
                <c:formatCode>General</c:formatCode>
                <c:ptCount val="9"/>
                <c:pt idx="0">
                  <c:v>0.38463764069657663</c:v>
                </c:pt>
                <c:pt idx="1">
                  <c:v>0.27072616906653496</c:v>
                </c:pt>
                <c:pt idx="2">
                  <c:v>0.21377043325151415</c:v>
                </c:pt>
                <c:pt idx="3">
                  <c:v>0.17959699176250163</c:v>
                </c:pt>
                <c:pt idx="4">
                  <c:v>0.15681469743649329</c:v>
                </c:pt>
                <c:pt idx="5">
                  <c:v>0.14054163006077305</c:v>
                </c:pt>
                <c:pt idx="6">
                  <c:v>0.12833682952898284</c:v>
                </c:pt>
                <c:pt idx="7">
                  <c:v>0.11884420689314604</c:v>
                </c:pt>
                <c:pt idx="8">
                  <c:v>0.11125010878447661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C9-4105-946A-90C234756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21048"/>
        <c:axId val="467127320"/>
      </c:lineChart>
      <c:catAx>
        <c:axId val="46712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7320"/>
        <c:crosses val="autoZero"/>
        <c:auto val="1"/>
        <c:lblAlgn val="ctr"/>
        <c:lblOffset val="100"/>
        <c:noMultiLvlLbl val="0"/>
      </c:catAx>
      <c:valAx>
        <c:axId val="46712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27734033245841"/>
          <c:y val="0.82291557305336838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Phase'!$K$161:$K$169</c:f>
              <c:numCache>
                <c:formatCode>0.00E+00</c:formatCode>
                <c:ptCount val="9"/>
                <c:pt idx="0">
                  <c:v>94.597924886917639</c:v>
                </c:pt>
                <c:pt idx="1">
                  <c:v>65.832529634756682</c:v>
                </c:pt>
                <c:pt idx="2">
                  <c:v>51.449832008676204</c:v>
                </c:pt>
                <c:pt idx="3">
                  <c:v>42.820213433027916</c:v>
                </c:pt>
                <c:pt idx="4">
                  <c:v>37.067134382595725</c:v>
                </c:pt>
                <c:pt idx="5">
                  <c:v>32.957792203715591</c:v>
                </c:pt>
                <c:pt idx="6">
                  <c:v>29.875785569555489</c:v>
                </c:pt>
                <c:pt idx="7">
                  <c:v>27.478669298542076</c:v>
                </c:pt>
                <c:pt idx="8">
                  <c:v>25.560976281731346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1-4097-9818-4CBE7836EE47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Phase'!$M$161:$M$169</c:f>
              <c:numCache>
                <c:formatCode>General</c:formatCode>
                <c:ptCount val="9"/>
                <c:pt idx="0">
                  <c:v>133.99024896970872</c:v>
                </c:pt>
                <c:pt idx="1">
                  <c:v>91.722137305970676</c:v>
                </c:pt>
                <c:pt idx="2">
                  <c:v>70.588081474101671</c:v>
                </c:pt>
                <c:pt idx="3">
                  <c:v>57.907647974980257</c:v>
                </c:pt>
                <c:pt idx="4">
                  <c:v>49.454025642232651</c:v>
                </c:pt>
                <c:pt idx="5">
                  <c:v>43.415723975984356</c:v>
                </c:pt>
                <c:pt idx="6">
                  <c:v>38.886997726298148</c:v>
                </c:pt>
                <c:pt idx="7">
                  <c:v>35.364655087653304</c:v>
                </c:pt>
                <c:pt idx="8">
                  <c:v>32.546780976737438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1-4097-9818-4CBE7836EE47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Phase'!$O$161:$O$169</c:f>
              <c:numCache>
                <c:formatCode>General</c:formatCode>
                <c:ptCount val="9"/>
                <c:pt idx="0">
                  <c:v>80.79526843314558</c:v>
                </c:pt>
                <c:pt idx="1">
                  <c:v>56.630758665575321</c:v>
                </c:pt>
                <c:pt idx="2">
                  <c:v>44.548503781790181</c:v>
                </c:pt>
                <c:pt idx="3">
                  <c:v>37.299150851519094</c:v>
                </c:pt>
                <c:pt idx="4">
                  <c:v>32.466248898005041</c:v>
                </c:pt>
                <c:pt idx="5">
                  <c:v>29.014176074066441</c:v>
                </c:pt>
                <c:pt idx="6">
                  <c:v>26.425121456112478</c:v>
                </c:pt>
                <c:pt idx="7">
                  <c:v>24.411412308814956</c:v>
                </c:pt>
                <c:pt idx="8">
                  <c:v>22.800444990976931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91-4097-9818-4CBE7836EE47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Phase'!$Q$161:$Q$169</c:f>
              <c:numCache>
                <c:formatCode>General</c:formatCode>
                <c:ptCount val="9"/>
                <c:pt idx="0">
                  <c:v>67.02655041799558</c:v>
                </c:pt>
                <c:pt idx="1">
                  <c:v>47.451613322141974</c:v>
                </c:pt>
                <c:pt idx="2">
                  <c:v>37.664144774215174</c:v>
                </c:pt>
                <c:pt idx="3">
                  <c:v>31.791663645459099</c:v>
                </c:pt>
                <c:pt idx="4">
                  <c:v>27.876676226288374</c:v>
                </c:pt>
                <c:pt idx="5">
                  <c:v>25.080256641166436</c:v>
                </c:pt>
                <c:pt idx="6">
                  <c:v>22.982941952324975</c:v>
                </c:pt>
                <c:pt idx="7">
                  <c:v>21.351697194337174</c:v>
                </c:pt>
                <c:pt idx="8">
                  <c:v>20.046701387946936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91-4097-9818-4CBE7836EE47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Phase'!$S$161:$S$169</c:f>
              <c:numCache>
                <c:formatCode>General</c:formatCode>
                <c:ptCount val="9"/>
                <c:pt idx="0">
                  <c:v>122.4649524077375</c:v>
                </c:pt>
                <c:pt idx="1">
                  <c:v>84.038606264656536</c:v>
                </c:pt>
                <c:pt idx="2">
                  <c:v>64.825433193116069</c:v>
                </c:pt>
                <c:pt idx="3">
                  <c:v>53.297529350191766</c:v>
                </c:pt>
                <c:pt idx="4">
                  <c:v>45.612260121575581</c:v>
                </c:pt>
                <c:pt idx="5">
                  <c:v>40.122782101135442</c:v>
                </c:pt>
                <c:pt idx="6">
                  <c:v>36.005673585805347</c:v>
                </c:pt>
                <c:pt idx="7">
                  <c:v>32.803478073881926</c:v>
                </c:pt>
                <c:pt idx="8">
                  <c:v>30.241721664343192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91-4097-9818-4CBE7836EE47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Phase'!$U$161:$U$169</c:f>
              <c:numCache>
                <c:formatCode>General</c:formatCode>
                <c:ptCount val="9"/>
                <c:pt idx="0">
                  <c:v>51.517364026287304</c:v>
                </c:pt>
                <c:pt idx="1">
                  <c:v>37.112155727669787</c:v>
                </c:pt>
                <c:pt idx="2">
                  <c:v>29.909551578361043</c:v>
                </c:pt>
                <c:pt idx="3">
                  <c:v>25.587989088775789</c:v>
                </c:pt>
                <c:pt idx="4">
                  <c:v>22.706947429052281</c:v>
                </c:pt>
                <c:pt idx="5">
                  <c:v>20.64906052924978</c:v>
                </c:pt>
                <c:pt idx="6">
                  <c:v>19.105645354397907</c:v>
                </c:pt>
                <c:pt idx="7">
                  <c:v>17.905211329513111</c:v>
                </c:pt>
                <c:pt idx="8">
                  <c:v>16.94486410960528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91-4097-9818-4CBE7836EE47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Phase'!$W$161:$W$169</c:f>
              <c:numCache>
                <c:formatCode>General</c:formatCode>
                <c:ptCount val="9"/>
                <c:pt idx="0">
                  <c:v>74.300066286347104</c:v>
                </c:pt>
                <c:pt idx="1">
                  <c:v>51.928682183729606</c:v>
                </c:pt>
                <c:pt idx="2">
                  <c:v>40.742990132420857</c:v>
                </c:pt>
                <c:pt idx="3">
                  <c:v>34.031574901635608</c:v>
                </c:pt>
                <c:pt idx="4">
                  <c:v>29.557298081112108</c:v>
                </c:pt>
                <c:pt idx="5">
                  <c:v>26.361386066452472</c:v>
                </c:pt>
                <c:pt idx="6">
                  <c:v>23.964452055457738</c:v>
                </c:pt>
                <c:pt idx="7">
                  <c:v>22.100170046906282</c:v>
                </c:pt>
                <c:pt idx="8">
                  <c:v>20.608744440065117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91-4097-9818-4CBE7836E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9872"/>
        <c:axId val="467120264"/>
      </c:lineChart>
      <c:catAx>
        <c:axId val="46711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0264"/>
        <c:crosses val="autoZero"/>
        <c:auto val="1"/>
        <c:lblAlgn val="ctr"/>
        <c:lblOffset val="100"/>
        <c:noMultiLvlLbl val="0"/>
      </c:catAx>
      <c:valAx>
        <c:axId val="46712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9216190081502984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Phase'!$K$228:$K$235</c:f>
              <c:numCache>
                <c:formatCode>General</c:formatCode>
                <c:ptCount val="8"/>
                <c:pt idx="0">
                  <c:v>0.21333426465750016</c:v>
                </c:pt>
                <c:pt idx="1">
                  <c:v>0.20472619581510998</c:v>
                </c:pt>
                <c:pt idx="2">
                  <c:v>0.19630525890407619</c:v>
                </c:pt>
                <c:pt idx="3">
                  <c:v>0.18806541741048399</c:v>
                </c:pt>
                <c:pt idx="4">
                  <c:v>0.18000089169335126</c:v>
                </c:pt>
                <c:pt idx="5">
                  <c:v>0.17210614546500014</c:v>
                </c:pt>
                <c:pt idx="6">
                  <c:v>0.16437587311640642</c:v>
                </c:pt>
                <c:pt idx="7">
                  <c:v>0.15680498782654659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D-4DFC-885A-4AA33A043112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Phase'!$M$228:$M$235</c:f>
              <c:numCache>
                <c:formatCode>General</c:formatCode>
                <c:ptCount val="8"/>
                <c:pt idx="0">
                  <c:v>0.21070230602252957</c:v>
                </c:pt>
                <c:pt idx="1">
                  <c:v>0.20212315980250173</c:v>
                </c:pt>
                <c:pt idx="2">
                  <c:v>0.19373051676117017</c:v>
                </c:pt>
                <c:pt idx="3">
                  <c:v>0.18551836066696406</c:v>
                </c:pt>
                <c:pt idx="4">
                  <c:v>0.17748093129816669</c:v>
                </c:pt>
                <c:pt idx="5">
                  <c:v>0.16961271096871225</c:v>
                </c:pt>
                <c:pt idx="6">
                  <c:v>0.16190841189612151</c:v>
                </c:pt>
                <c:pt idx="7">
                  <c:v>0.15436296435080069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D-4DFC-885A-4AA33A043112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Phase'!$O$228:$O$235</c:f>
              <c:numCache>
                <c:formatCode>General</c:formatCode>
                <c:ptCount val="8"/>
                <c:pt idx="0">
                  <c:v>0.14664152794530852</c:v>
                </c:pt>
                <c:pt idx="1">
                  <c:v>0.13876634631953585</c:v>
                </c:pt>
                <c:pt idx="2">
                  <c:v>0.1310623642943235</c:v>
                </c:pt>
                <c:pt idx="3">
                  <c:v>0.12352405930191143</c:v>
                </c:pt>
                <c:pt idx="4">
                  <c:v>0.11614614377742312</c:v>
                </c:pt>
                <c:pt idx="5">
                  <c:v>0.1089235527902923</c:v>
                </c:pt>
                <c:pt idx="6">
                  <c:v>0.10185143244872678</c:v>
                </c:pt>
                <c:pt idx="7">
                  <c:v>9.4925129021420321E-2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D-4DFC-885A-4AA33A043112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Phase'!$Q$228:$Q$235</c:f>
              <c:numCache>
                <c:formatCode>General</c:formatCode>
                <c:ptCount val="8"/>
                <c:pt idx="0">
                  <c:v>0.14147741691615082</c:v>
                </c:pt>
                <c:pt idx="1">
                  <c:v>0.13365898376322602</c:v>
                </c:pt>
                <c:pt idx="2">
                  <c:v>0.12601051654840834</c:v>
                </c:pt>
                <c:pt idx="3">
                  <c:v>0.11852653249950078</c:v>
                </c:pt>
                <c:pt idx="4">
                  <c:v>0.1112017821537615</c:v>
                </c:pt>
                <c:pt idx="5">
                  <c:v>0.1040312370784587</c:v>
                </c:pt>
                <c:pt idx="6">
                  <c:v>9.7010078358891458E-2</c:v>
                </c:pt>
                <c:pt idx="7">
                  <c:v>9.0133685798490501E-2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D-4DFC-885A-4AA33A043112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Phase'!$S$228:$S$235</c:f>
              <c:numCache>
                <c:formatCode>General</c:formatCode>
                <c:ptCount val="8"/>
                <c:pt idx="0">
                  <c:v>0.13044792509824182</c:v>
                </c:pt>
                <c:pt idx="1">
                  <c:v>0.12275069515210726</c:v>
                </c:pt>
                <c:pt idx="2">
                  <c:v>0.11522079629175827</c:v>
                </c:pt>
                <c:pt idx="3">
                  <c:v>0.10785283074023401</c:v>
                </c:pt>
                <c:pt idx="4">
                  <c:v>0.10064163041321034</c:v>
                </c:pt>
                <c:pt idx="5">
                  <c:v>9.3582244829913341E-2</c:v>
                </c:pt>
                <c:pt idx="6">
                  <c:v>8.6669929779601765E-2</c:v>
                </c:pt>
                <c:pt idx="7">
                  <c:v>7.9900136689090392E-2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6D-4DFC-885A-4AA33A043112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Phase'!$U$228:$U$235</c:f>
              <c:numCache>
                <c:formatCode>General</c:formatCode>
                <c:ptCount val="8"/>
                <c:pt idx="0">
                  <c:v>0.12395274719211803</c:v>
                </c:pt>
                <c:pt idx="1">
                  <c:v>0.11632689282736945</c:v>
                </c:pt>
                <c:pt idx="2">
                  <c:v>0.1088668179053328</c:v>
                </c:pt>
                <c:pt idx="3">
                  <c:v>0.10156717470204971</c:v>
                </c:pt>
                <c:pt idx="4">
                  <c:v>9.442284305628329E-2</c:v>
                </c:pt>
                <c:pt idx="5">
                  <c:v>8.7428918392532889E-2</c:v>
                </c:pt>
                <c:pt idx="6">
                  <c:v>8.0580700492610693E-2</c:v>
                </c:pt>
                <c:pt idx="7">
                  <c:v>7.3873682961759043E-2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6D-4DFC-885A-4AA33A043112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Phase'!$W$228:$W$235</c:f>
              <c:numCache>
                <c:formatCode>General</c:formatCode>
                <c:ptCount val="8"/>
                <c:pt idx="0">
                  <c:v>0.11377984219806608</c:v>
                </c:pt>
                <c:pt idx="1">
                  <c:v>0.10626577799808729</c:v>
                </c:pt>
                <c:pt idx="2">
                  <c:v>9.8915063019847191E-2</c:v>
                </c:pt>
                <c:pt idx="3">
                  <c:v>9.1722427933612322E-2</c:v>
                </c:pt>
                <c:pt idx="4">
                  <c:v>8.4682827636446315E-2</c:v>
                </c:pt>
                <c:pt idx="5">
                  <c:v>7.7791429450799449E-2</c:v>
                </c:pt>
                <c:pt idx="6">
                  <c:v>7.1043602060686981E-2</c:v>
                </c:pt>
                <c:pt idx="7">
                  <c:v>6.44349051322263E-2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6D-4DFC-885A-4AA33A043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31240"/>
        <c:axId val="467130848"/>
      </c:lineChart>
      <c:catAx>
        <c:axId val="46713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30848"/>
        <c:crosses val="autoZero"/>
        <c:auto val="1"/>
        <c:lblAlgn val="ctr"/>
        <c:lblOffset val="100"/>
        <c:noMultiLvlLbl val="0"/>
      </c:catAx>
      <c:valAx>
        <c:axId val="4671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3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567389602615464"/>
          <c:w val="0.77900087489063852"/>
          <c:h val="0.2311778790809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Phase'!$K$238:$K$245</c:f>
              <c:numCache>
                <c:formatCode>General</c:formatCode>
                <c:ptCount val="8"/>
                <c:pt idx="0">
                  <c:v>32.661247471101177</c:v>
                </c:pt>
                <c:pt idx="1">
                  <c:v>31.253211784605551</c:v>
                </c:pt>
                <c:pt idx="2">
                  <c:v>29.875785569555489</c:v>
                </c:pt>
                <c:pt idx="3">
                  <c:v>28.527981423646299</c:v>
                </c:pt>
                <c:pt idx="4">
                  <c:v>27.208853961692625</c:v>
                </c:pt>
                <c:pt idx="5">
                  <c:v>25.917497604201117</c:v>
                </c:pt>
                <c:pt idx="6">
                  <c:v>24.653044504157357</c:v>
                </c:pt>
                <c:pt idx="7">
                  <c:v>23.414662602052648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5-4B03-9FC2-BBD82AFDC0C6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Phase'!$M$238:$M$245</c:f>
              <c:numCache>
                <c:formatCode>General</c:formatCode>
                <c:ptCount val="8"/>
                <c:pt idx="0">
                  <c:v>29.326512943147478</c:v>
                </c:pt>
                <c:pt idx="1">
                  <c:v>27.955122691024968</c:v>
                </c:pt>
                <c:pt idx="2">
                  <c:v>26.613545270470347</c:v>
                </c:pt>
                <c:pt idx="3">
                  <c:v>25.300818977239494</c:v>
                </c:pt>
                <c:pt idx="4">
                  <c:v>24.016023030673129</c:v>
                </c:pt>
                <c:pt idx="5">
                  <c:v>22.758275419823931</c:v>
                </c:pt>
                <c:pt idx="6">
                  <c:v>21.526730884200767</c:v>
                </c:pt>
                <c:pt idx="7">
                  <c:v>20.320579019415192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5-4B03-9FC2-BBD82AFDC0C6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Phase'!$O$238:$O$245</c:f>
              <c:numCache>
                <c:formatCode>General</c:formatCode>
                <c:ptCount val="8"/>
                <c:pt idx="0">
                  <c:v>29.133901932914988</c:v>
                </c:pt>
                <c:pt idx="1">
                  <c:v>27.764628285300528</c:v>
                </c:pt>
                <c:pt idx="2">
                  <c:v>26.425121456112478</c:v>
                </c:pt>
                <c:pt idx="3">
                  <c:v>25.114421225401593</c:v>
                </c:pt>
                <c:pt idx="4">
                  <c:v>23.831608233642022</c:v>
                </c:pt>
                <c:pt idx="5">
                  <c:v>22.57580183118262</c:v>
                </c:pt>
                <c:pt idx="6">
                  <c:v>21.346158062107804</c:v>
                </c:pt>
                <c:pt idx="7">
                  <c:v>20.141867772807728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5-4B03-9FC2-BBD82AFDC0C6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Phase'!$Q$238:$Q$245</c:f>
              <c:numCache>
                <c:formatCode>General</c:formatCode>
                <c:ptCount val="8"/>
                <c:pt idx="0">
                  <c:v>25.615229551265539</c:v>
                </c:pt>
                <c:pt idx="1">
                  <c:v>24.28462263311976</c:v>
                </c:pt>
                <c:pt idx="2">
                  <c:v>22.982941952324975</c:v>
                </c:pt>
                <c:pt idx="3">
                  <c:v>21.709254404450519</c:v>
                </c:pt>
                <c:pt idx="4">
                  <c:v>20.462666591637234</c:v>
                </c:pt>
                <c:pt idx="5">
                  <c:v>19.242322732777883</c:v>
                </c:pt>
                <c:pt idx="6">
                  <c:v>18.047402704311452</c:v>
                </c:pt>
                <c:pt idx="7">
                  <c:v>16.877120202205148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35-4B03-9FC2-BBD82AFDC0C6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Phase'!$S$238:$S$245</c:f>
              <c:numCache>
                <c:formatCode>General</c:formatCode>
                <c:ptCount val="8"/>
                <c:pt idx="0">
                  <c:v>27.625159641142201</c:v>
                </c:pt>
                <c:pt idx="1">
                  <c:v>26.272465579151621</c:v>
                </c:pt>
                <c:pt idx="2">
                  <c:v>24.949177909813017</c:v>
                </c:pt>
                <c:pt idx="3">
                  <c:v>23.65434803981503</c:v>
                </c:pt>
                <c:pt idx="4">
                  <c:v>22.387067741519139</c:v>
                </c:pt>
                <c:pt idx="5">
                  <c:v>21.146467028450513</c:v>
                </c:pt>
                <c:pt idx="6">
                  <c:v>19.931712163570825</c:v>
                </c:pt>
                <c:pt idx="7">
                  <c:v>18.742003790750502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35-4B03-9FC2-BBD82AFDC0C6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Phase'!$U$238:$U$245</c:f>
              <c:numCache>
                <c:formatCode>General</c:formatCode>
                <c:ptCount val="8"/>
                <c:pt idx="0">
                  <c:v>21.65177080671787</c:v>
                </c:pt>
                <c:pt idx="1">
                  <c:v>20.364718380270418</c:v>
                </c:pt>
                <c:pt idx="2">
                  <c:v>19.105645354397907</c:v>
                </c:pt>
                <c:pt idx="3">
                  <c:v>17.873649167791484</c:v>
                </c:pt>
                <c:pt idx="4">
                  <c:v>16.667865666006481</c:v>
                </c:pt>
                <c:pt idx="5">
                  <c:v>15.487467080048511</c:v>
                </c:pt>
                <c:pt idx="6">
                  <c:v>14.331660131298007</c:v>
                </c:pt>
                <c:pt idx="7">
                  <c:v>13.199684253655763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35-4B03-9FC2-BBD82AFDC0C6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Phase'!$W$238:$W$245</c:f>
              <c:numCache>
                <c:formatCode>General</c:formatCode>
                <c:ptCount val="8"/>
                <c:pt idx="0">
                  <c:v>20.515105023222663</c:v>
                </c:pt>
                <c:pt idx="1">
                  <c:v>19.240543429560876</c:v>
                </c:pt>
                <c:pt idx="2">
                  <c:v>17.993689696630859</c:v>
                </c:pt>
                <c:pt idx="3">
                  <c:v>16.773650022473547</c:v>
                </c:pt>
                <c:pt idx="4">
                  <c:v>15.579568639255758</c:v>
                </c:pt>
                <c:pt idx="5">
                  <c:v>14.410625811474112</c:v>
                </c:pt>
                <c:pt idx="6">
                  <c:v>13.266035959271257</c:v>
                </c:pt>
                <c:pt idx="7">
                  <c:v>12.145045897835473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35-4B03-9FC2-BBD82AFD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29672"/>
        <c:axId val="467129280"/>
      </c:lineChart>
      <c:catAx>
        <c:axId val="46712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9280"/>
        <c:crosses val="autoZero"/>
        <c:auto val="1"/>
        <c:lblAlgn val="ctr"/>
        <c:lblOffset val="100"/>
        <c:noMultiLvlLbl val="0"/>
      </c:catAx>
      <c:valAx>
        <c:axId val="46712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Phase'!$K$183:$K$191</c:f>
              <c:numCache>
                <c:formatCode>0.00E+00</c:formatCode>
                <c:ptCount val="9"/>
                <c:pt idx="0">
                  <c:v>6.5705927614318732E-2</c:v>
                </c:pt>
                <c:pt idx="1">
                  <c:v>4.6534218409545816E-2</c:v>
                </c:pt>
                <c:pt idx="2">
                  <c:v>3.6948363807159365E-2</c:v>
                </c:pt>
                <c:pt idx="3">
                  <c:v>3.1196851045727485E-2</c:v>
                </c:pt>
                <c:pt idx="4">
                  <c:v>2.7362509204772907E-2</c:v>
                </c:pt>
                <c:pt idx="5">
                  <c:v>2.462369360409106E-2</c:v>
                </c:pt>
                <c:pt idx="6">
                  <c:v>2.2569581903579678E-2</c:v>
                </c:pt>
                <c:pt idx="7">
                  <c:v>2.0971939469848603E-2</c:v>
                </c:pt>
                <c:pt idx="8">
                  <c:v>1.969382552286374E-2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2-40C1-845E-DD2BA5E6FF8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Phase'!$M$183:$M$191</c:f>
              <c:numCache>
                <c:formatCode>General</c:formatCode>
                <c:ptCount val="9"/>
                <c:pt idx="0">
                  <c:v>0.27220460509761235</c:v>
                </c:pt>
                <c:pt idx="1">
                  <c:v>0.18383303207224336</c:v>
                </c:pt>
                <c:pt idx="2">
                  <c:v>0.13964724555955887</c:v>
                </c:pt>
                <c:pt idx="3">
                  <c:v>0.11313577365194816</c:v>
                </c:pt>
                <c:pt idx="4">
                  <c:v>9.5461459046874364E-2</c:v>
                </c:pt>
                <c:pt idx="5">
                  <c:v>8.2836948614678801E-2</c:v>
                </c:pt>
                <c:pt idx="6">
                  <c:v>7.3368565790532109E-2</c:v>
                </c:pt>
                <c:pt idx="7">
                  <c:v>6.6004268038418024E-2</c:v>
                </c:pt>
                <c:pt idx="8">
                  <c:v>6.0112829836726771E-2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22-40C1-845E-DD2BA5E6FF8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Phase'!$O$183:$O$191</c:f>
              <c:numCache>
                <c:formatCode>General</c:formatCode>
                <c:ptCount val="9"/>
                <c:pt idx="0">
                  <c:v>3.087233716789959E-2</c:v>
                </c:pt>
                <c:pt idx="1">
                  <c:v>2.3311824778599725E-2</c:v>
                </c:pt>
                <c:pt idx="2">
                  <c:v>1.953156858394979E-2</c:v>
                </c:pt>
                <c:pt idx="3">
                  <c:v>1.7263414867159831E-2</c:v>
                </c:pt>
                <c:pt idx="4">
                  <c:v>1.5751312389299856E-2</c:v>
                </c:pt>
                <c:pt idx="5">
                  <c:v>1.4671239190828448E-2</c:v>
                </c:pt>
                <c:pt idx="6">
                  <c:v>1.3861184291974889E-2</c:v>
                </c:pt>
                <c:pt idx="7">
                  <c:v>1.3231141592866568E-2</c:v>
                </c:pt>
                <c:pt idx="8">
                  <c:v>1.2727107433579909E-2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22-40C1-845E-DD2BA5E6FF8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Phase'!$Q$183:$Q$191</c:f>
              <c:numCache>
                <c:formatCode>General</c:formatCode>
                <c:ptCount val="9"/>
                <c:pt idx="0">
                  <c:v>3.0649364527098894E-2</c:v>
                </c:pt>
                <c:pt idx="1">
                  <c:v>2.3163176351399258E-2</c:v>
                </c:pt>
                <c:pt idx="2">
                  <c:v>1.9420082263549444E-2</c:v>
                </c:pt>
                <c:pt idx="3">
                  <c:v>1.7174225810839553E-2</c:v>
                </c:pt>
                <c:pt idx="4">
                  <c:v>1.5676988175699628E-2</c:v>
                </c:pt>
                <c:pt idx="5">
                  <c:v>1.4607532722028247E-2</c:v>
                </c:pt>
                <c:pt idx="6">
                  <c:v>1.3805441131774716E-2</c:v>
                </c:pt>
                <c:pt idx="7">
                  <c:v>1.318159211713308E-2</c:v>
                </c:pt>
                <c:pt idx="8">
                  <c:v>1.268251290541977E-2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22-40C1-845E-DD2BA5E6FF8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Phase'!$S$183:$S$191</c:f>
              <c:numCache>
                <c:formatCode>General</c:formatCode>
                <c:ptCount val="9"/>
                <c:pt idx="0">
                  <c:v>3.7286090375861836E-2</c:v>
                </c:pt>
                <c:pt idx="1">
                  <c:v>2.7220688924409688E-2</c:v>
                </c:pt>
                <c:pt idx="2">
                  <c:v>2.2187988198683603E-2</c:v>
                </c:pt>
                <c:pt idx="3">
                  <c:v>1.9168367763247963E-2</c:v>
                </c:pt>
                <c:pt idx="4">
                  <c:v>1.7155287472957529E-2</c:v>
                </c:pt>
                <c:pt idx="5">
                  <c:v>1.5717372979892934E-2</c:v>
                </c:pt>
                <c:pt idx="6">
                  <c:v>1.463893711009449E-2</c:v>
                </c:pt>
                <c:pt idx="7">
                  <c:v>1.3800153655806811E-2</c:v>
                </c:pt>
                <c:pt idx="8">
                  <c:v>1.3129126892376667E-2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22-40C1-845E-DD2BA5E6FF8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Phase'!$U$183:$U$191</c:f>
              <c:numCache>
                <c:formatCode>General</c:formatCode>
                <c:ptCount val="9"/>
                <c:pt idx="0">
                  <c:v>3.8262305951226969E-2</c:v>
                </c:pt>
                <c:pt idx="1">
                  <c:v>2.8238470634151303E-2</c:v>
                </c:pt>
                <c:pt idx="2">
                  <c:v>2.3226552975613473E-2</c:v>
                </c:pt>
                <c:pt idx="3">
                  <c:v>2.0219402380490779E-2</c:v>
                </c:pt>
                <c:pt idx="4">
                  <c:v>1.8214635317075647E-2</c:v>
                </c:pt>
                <c:pt idx="5">
                  <c:v>1.6782658843207697E-2</c:v>
                </c:pt>
                <c:pt idx="6">
                  <c:v>1.5708676487806734E-2</c:v>
                </c:pt>
                <c:pt idx="7">
                  <c:v>1.4873356878050428E-2</c:v>
                </c:pt>
                <c:pt idx="8">
                  <c:v>1.4205101190245385E-2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22-40C1-845E-DD2BA5E6FF8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Phase'!$W$183:$W$191</c:f>
              <c:numCache>
                <c:formatCode>General</c:formatCode>
                <c:ptCount val="9"/>
                <c:pt idx="0">
                  <c:v>4.7934974052536002E-2</c:v>
                </c:pt>
                <c:pt idx="1">
                  <c:v>3.4319944708859129E-2</c:v>
                </c:pt>
                <c:pt idx="2">
                  <c:v>2.7512430037020693E-2</c:v>
                </c:pt>
                <c:pt idx="3">
                  <c:v>2.3427921233917622E-2</c:v>
                </c:pt>
                <c:pt idx="4">
                  <c:v>2.070491536518225E-2</c:v>
                </c:pt>
                <c:pt idx="5">
                  <c:v>1.8759911173228408E-2</c:v>
                </c:pt>
                <c:pt idx="6">
                  <c:v>1.730115802926303E-2</c:v>
                </c:pt>
                <c:pt idx="7">
                  <c:v>1.6166572250623294E-2</c:v>
                </c:pt>
                <c:pt idx="8">
                  <c:v>1.5258903627711498E-2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22-40C1-845E-DD2BA5E6F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0872"/>
        <c:axId val="467068520"/>
      </c:lineChart>
      <c:catAx>
        <c:axId val="46707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8520"/>
        <c:crosses val="autoZero"/>
        <c:auto val="1"/>
        <c:lblAlgn val="ctr"/>
        <c:lblOffset val="100"/>
        <c:noMultiLvlLbl val="0"/>
      </c:catAx>
      <c:valAx>
        <c:axId val="46706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7998666150337752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Phase'!$K$205:$K$213</c:f>
              <c:numCache>
                <c:formatCode>0.00E+00</c:formatCode>
                <c:ptCount val="9"/>
                <c:pt idx="0">
                  <c:v>1.3802307377264247E-2</c:v>
                </c:pt>
                <c:pt idx="1">
                  <c:v>9.6211121645529748E-3</c:v>
                </c:pt>
                <c:pt idx="2">
                  <c:v>7.5305145581973394E-3</c:v>
                </c:pt>
                <c:pt idx="3">
                  <c:v>6.2761559943839591E-3</c:v>
                </c:pt>
                <c:pt idx="4">
                  <c:v>5.4399169518417039E-3</c:v>
                </c:pt>
                <c:pt idx="5">
                  <c:v>4.8426033500258087E-3</c:v>
                </c:pt>
                <c:pt idx="6">
                  <c:v>4.3946181486638871E-3</c:v>
                </c:pt>
                <c:pt idx="7">
                  <c:v>4.0461852142712803E-3</c:v>
                </c:pt>
                <c:pt idx="8">
                  <c:v>3.7674388667571957E-3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8-4316-8571-E103272DB6E1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Phase'!$M$205:$M$213</c:f>
              <c:numCache>
                <c:formatCode>General</c:formatCode>
                <c:ptCount val="9"/>
                <c:pt idx="0">
                  <c:v>7.1893680710120433E-3</c:v>
                </c:pt>
                <c:pt idx="1">
                  <c:v>5.156091617233835E-3</c:v>
                </c:pt>
                <c:pt idx="2">
                  <c:v>4.1394533903447309E-3</c:v>
                </c:pt>
                <c:pt idx="3">
                  <c:v>3.5294704542112687E-3</c:v>
                </c:pt>
                <c:pt idx="4">
                  <c:v>3.1228151634556272E-3</c:v>
                </c:pt>
                <c:pt idx="5">
                  <c:v>2.8323470986301685E-3</c:v>
                </c:pt>
                <c:pt idx="6">
                  <c:v>2.6144960500110751E-3</c:v>
                </c:pt>
                <c:pt idx="7">
                  <c:v>2.4450563455295578E-3</c:v>
                </c:pt>
                <c:pt idx="8">
                  <c:v>2.3095045819443438E-3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8-4316-8571-E103272DB6E1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Phase'!$O$205:$O$213</c:f>
              <c:numCache>
                <c:formatCode>General</c:formatCode>
                <c:ptCount val="9"/>
                <c:pt idx="0">
                  <c:v>3.5488065024406861E-3</c:v>
                </c:pt>
                <c:pt idx="1">
                  <c:v>2.785444914670602E-3</c:v>
                </c:pt>
                <c:pt idx="2">
                  <c:v>2.40376412078556E-3</c:v>
                </c:pt>
                <c:pt idx="3">
                  <c:v>2.1747556444545349E-3</c:v>
                </c:pt>
                <c:pt idx="4">
                  <c:v>2.022083326900518E-3</c:v>
                </c:pt>
                <c:pt idx="5">
                  <c:v>1.9130316715047914E-3</c:v>
                </c:pt>
                <c:pt idx="6">
                  <c:v>1.8312429299579965E-3</c:v>
                </c:pt>
                <c:pt idx="7">
                  <c:v>1.7676294643104897E-3</c:v>
                </c:pt>
                <c:pt idx="8">
                  <c:v>1.7167386917924842E-3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8-4316-8571-E103272DB6E1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Phase'!$Q$205:$Q$213</c:f>
              <c:numCache>
                <c:formatCode>General</c:formatCode>
                <c:ptCount val="9"/>
                <c:pt idx="0">
                  <c:v>5.9339710044315312E-3</c:v>
                </c:pt>
                <c:pt idx="1">
                  <c:v>4.3755545826644985E-3</c:v>
                </c:pt>
                <c:pt idx="2">
                  <c:v>3.5963463717809821E-3</c:v>
                </c:pt>
                <c:pt idx="3">
                  <c:v>3.1288214452508726E-3</c:v>
                </c:pt>
                <c:pt idx="4">
                  <c:v>2.8171381608974662E-3</c:v>
                </c:pt>
                <c:pt idx="5">
                  <c:v>2.5945072435021753E-3</c:v>
                </c:pt>
                <c:pt idx="6">
                  <c:v>2.4275340554557076E-3</c:v>
                </c:pt>
                <c:pt idx="7">
                  <c:v>2.2976660203084549E-3</c:v>
                </c:pt>
                <c:pt idx="8">
                  <c:v>2.1937715921906526E-3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A8-4316-8571-E103272DB6E1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Phase'!$S$205:$S$213</c:f>
              <c:numCache>
                <c:formatCode>General</c:formatCode>
                <c:ptCount val="9"/>
                <c:pt idx="0">
                  <c:v>4.4145561272382347E-3</c:v>
                </c:pt>
                <c:pt idx="1">
                  <c:v>3.3062169880512956E-3</c:v>
                </c:pt>
                <c:pt idx="2">
                  <c:v>2.7520474184578258E-3</c:v>
                </c:pt>
                <c:pt idx="3">
                  <c:v>2.4195456767017449E-3</c:v>
                </c:pt>
                <c:pt idx="4">
                  <c:v>2.1978778488643573E-3</c:v>
                </c:pt>
                <c:pt idx="5">
                  <c:v>2.0395436861233656E-3</c:v>
                </c:pt>
                <c:pt idx="6">
                  <c:v>1.9207930640676222E-3</c:v>
                </c:pt>
                <c:pt idx="7">
                  <c:v>1.8284314691353778E-3</c:v>
                </c:pt>
                <c:pt idx="8">
                  <c:v>1.7545421931895817E-3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A8-4316-8571-E103272DB6E1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Phase'!$U$205:$U$213</c:f>
              <c:numCache>
                <c:formatCode>General</c:formatCode>
                <c:ptCount val="9"/>
                <c:pt idx="0">
                  <c:v>3.9440772341053096E-3</c:v>
                </c:pt>
                <c:pt idx="1">
                  <c:v>3.0489587357803508E-3</c:v>
                </c:pt>
                <c:pt idx="2">
                  <c:v>2.6013994866178713E-3</c:v>
                </c:pt>
                <c:pt idx="3">
                  <c:v>2.3328639371203836E-3</c:v>
                </c:pt>
                <c:pt idx="4">
                  <c:v>2.1538402374553919E-3</c:v>
                </c:pt>
                <c:pt idx="5">
                  <c:v>2.0259661662661126E-3</c:v>
                </c:pt>
                <c:pt idx="6">
                  <c:v>1.9300606128741522E-3</c:v>
                </c:pt>
                <c:pt idx="7">
                  <c:v>1.8554674046804057E-3</c:v>
                </c:pt>
                <c:pt idx="8">
                  <c:v>1.7957928381254083E-3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A8-4316-8571-E103272DB6E1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Phase'!$W$205:$W$213</c:f>
              <c:numCache>
                <c:formatCode>General</c:formatCode>
                <c:ptCount val="9"/>
                <c:pt idx="0">
                  <c:v>1.0168246815334792E-2</c:v>
                </c:pt>
                <c:pt idx="1">
                  <c:v>7.1420107801156681E-3</c:v>
                </c:pt>
                <c:pt idx="2">
                  <c:v>5.6288927625061059E-3</c:v>
                </c:pt>
                <c:pt idx="3">
                  <c:v>4.7210219519403674E-3</c:v>
                </c:pt>
                <c:pt idx="4">
                  <c:v>4.1157747448965429E-3</c:v>
                </c:pt>
                <c:pt idx="5">
                  <c:v>3.6834553112938115E-3</c:v>
                </c:pt>
                <c:pt idx="6">
                  <c:v>3.3592157360917618E-3</c:v>
                </c:pt>
                <c:pt idx="7">
                  <c:v>3.1070293998235014E-3</c:v>
                </c:pt>
                <c:pt idx="8">
                  <c:v>2.9052803308088934E-3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A8-4316-8571-E103272DB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6752"/>
        <c:axId val="467070480"/>
      </c:lineChart>
      <c:catAx>
        <c:axId val="46707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0480"/>
        <c:crosses val="autoZero"/>
        <c:auto val="1"/>
        <c:lblAlgn val="ctr"/>
        <c:lblOffset val="100"/>
        <c:noMultiLvlLbl val="0"/>
      </c:catAx>
      <c:valAx>
        <c:axId val="4670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3464911148401535"/>
          <c:w val="0.77900087489063852"/>
          <c:h val="0.24220300331311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Phase'!$K$248:$K$255</c:f>
              <c:numCache>
                <c:formatCode>General</c:formatCode>
                <c:ptCount val="8"/>
                <c:pt idx="0">
                  <c:v>2.5164332612548121E-2</c:v>
                </c:pt>
                <c:pt idx="1">
                  <c:v>2.3852700386036596E-2</c:v>
                </c:pt>
                <c:pt idx="2">
                  <c:v>2.2569581903579678E-2</c:v>
                </c:pt>
                <c:pt idx="3">
                  <c:v>2.131405736698205E-2</c:v>
                </c:pt>
                <c:pt idx="4">
                  <c:v>2.0085246118397151E-2</c:v>
                </c:pt>
                <c:pt idx="5">
                  <c:v>1.8882304580308752E-2</c:v>
                </c:pt>
                <c:pt idx="6">
                  <c:v>1.7704424324263876E-2</c:v>
                </c:pt>
                <c:pt idx="7">
                  <c:v>1.6550830259065279E-2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2-4E35-8660-BECB54EA223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Phase'!$M$248:$M$255</c:f>
              <c:numCache>
                <c:formatCode>General</c:formatCode>
                <c:ptCount val="8"/>
                <c:pt idx="0">
                  <c:v>4.9602004562028491E-2</c:v>
                </c:pt>
                <c:pt idx="1">
                  <c:v>4.8021826489918276E-2</c:v>
                </c:pt>
                <c:pt idx="2">
                  <c:v>4.6476000115027859E-2</c:v>
                </c:pt>
                <c:pt idx="3">
                  <c:v>4.4963417318092086E-2</c:v>
                </c:pt>
                <c:pt idx="4">
                  <c:v>4.3483017133857084E-2</c:v>
                </c:pt>
                <c:pt idx="5">
                  <c:v>4.2033783269290158E-2</c:v>
                </c:pt>
                <c:pt idx="6">
                  <c:v>4.0614741776901719E-2</c:v>
                </c:pt>
                <c:pt idx="7">
                  <c:v>3.922495887198521E-2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22-4E35-8660-BECB54EA223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Phase'!$O$248:$O$255</c:f>
              <c:numCache>
                <c:formatCode>General</c:formatCode>
                <c:ptCount val="8"/>
                <c:pt idx="0">
                  <c:v>1.6262415054018788E-2</c:v>
                </c:pt>
                <c:pt idx="1">
                  <c:v>1.5048606097381213E-2</c:v>
                </c:pt>
                <c:pt idx="2">
                  <c:v>1.3861184291974889E-2</c:v>
                </c:pt>
                <c:pt idx="3">
                  <c:v>1.2699298439373015E-2</c:v>
                </c:pt>
                <c:pt idx="4">
                  <c:v>1.1562133562358424E-2</c:v>
                </c:pt>
                <c:pt idx="5">
                  <c:v>1.0448908998544117E-2</c:v>
                </c:pt>
                <c:pt idx="6">
                  <c:v>9.3588766131426169E-3</c:v>
                </c:pt>
                <c:pt idx="7">
                  <c:v>8.2913191222854787E-3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22-4E35-8660-BECB54EA223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Phase'!$Q$248:$Q$255</c:f>
              <c:numCache>
                <c:formatCode>General</c:formatCode>
                <c:ptCount val="8"/>
                <c:pt idx="0">
                  <c:v>1.6205433156925273E-2</c:v>
                </c:pt>
                <c:pt idx="1">
                  <c:v>1.4992250374981038E-2</c:v>
                </c:pt>
                <c:pt idx="2">
                  <c:v>1.3805441131774716E-2</c:v>
                </c:pt>
                <c:pt idx="3">
                  <c:v>1.2644154667992199E-2</c:v>
                </c:pt>
                <c:pt idx="4">
                  <c:v>1.1507576426843361E-2</c:v>
                </c:pt>
                <c:pt idx="5">
                  <c:v>1.0394926148666054E-2</c:v>
                </c:pt>
                <c:pt idx="6">
                  <c:v>9.3054560846174521E-3</c:v>
                </c:pt>
                <c:pt idx="7">
                  <c:v>8.23844932085851E-3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22-4E35-8660-BECB54EA223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Phase'!$S$248:$S$255</c:f>
              <c:numCache>
                <c:formatCode>General</c:formatCode>
                <c:ptCount val="8"/>
                <c:pt idx="0">
                  <c:v>1.4923557150722463E-2</c:v>
                </c:pt>
                <c:pt idx="1">
                  <c:v>1.3724460918296938E-2</c:v>
                </c:pt>
                <c:pt idx="2">
                  <c:v>1.2551431995271966E-2</c:v>
                </c:pt>
                <c:pt idx="3">
                  <c:v>1.1403629500699156E-2</c:v>
                </c:pt>
                <c:pt idx="4">
                  <c:v>1.0280248335798112E-2</c:v>
                </c:pt>
                <c:pt idx="5">
                  <c:v>9.18051730068444E-3</c:v>
                </c:pt>
                <c:pt idx="6">
                  <c:v>8.1036973288023152E-3</c:v>
                </c:pt>
                <c:pt idx="7">
                  <c:v>7.0490798305672415E-3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22-4E35-8660-BECB54EA223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Phase'!$U$248:$U$255</c:f>
              <c:numCache>
                <c:formatCode>General</c:formatCode>
                <c:ptCount val="8"/>
                <c:pt idx="0">
                  <c:v>1.8150962631980225E-2</c:v>
                </c:pt>
                <c:pt idx="1">
                  <c:v>1.6916400405255161E-2</c:v>
                </c:pt>
                <c:pt idx="2">
                  <c:v>1.5708676487806734E-2</c:v>
                </c:pt>
                <c:pt idx="3">
                  <c:v>1.4526925127722797E-2</c:v>
                </c:pt>
                <c:pt idx="4">
                  <c:v>1.3370317413598098E-2</c:v>
                </c:pt>
                <c:pt idx="5">
                  <c:v>1.2238059335560218E-2</c:v>
                </c:pt>
                <c:pt idx="6">
                  <c:v>1.1129389967481468E-2</c:v>
                </c:pt>
                <c:pt idx="7">
                  <c:v>1.0043579761631144E-2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22-4E35-8660-BECB54EA223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Phase'!$W$248:$W$255</c:f>
              <c:numCache>
                <c:formatCode>General</c:formatCode>
                <c:ptCount val="8"/>
                <c:pt idx="0">
                  <c:v>1.6495535217279127E-2</c:v>
                </c:pt>
                <c:pt idx="1">
                  <c:v>1.5279164500605725E-2</c:v>
                </c:pt>
                <c:pt idx="2">
                  <c:v>1.4089236625599133E-2</c:v>
                </c:pt>
                <c:pt idx="3">
                  <c:v>1.2924898597366891E-2</c:v>
                </c:pt>
                <c:pt idx="4">
                  <c:v>1.1785333718671511E-2</c:v>
                </c:pt>
                <c:pt idx="5">
                  <c:v>1.0669759679527595E-2</c:v>
                </c:pt>
                <c:pt idx="6">
                  <c:v>9.577426766199184E-3</c:v>
                </c:pt>
                <c:pt idx="7">
                  <c:v>8.5076161809806393E-3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22-4E35-8660-BECB54EA2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66168"/>
        <c:axId val="467069696"/>
      </c:lineChart>
      <c:catAx>
        <c:axId val="46706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9696"/>
        <c:crosses val="autoZero"/>
        <c:auto val="1"/>
        <c:lblAlgn val="ctr"/>
        <c:lblOffset val="100"/>
        <c:noMultiLvlLbl val="0"/>
      </c:catAx>
      <c:valAx>
        <c:axId val="4670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Phase'!$K$258:$K$265</c:f>
              <c:numCache>
                <c:formatCode>General</c:formatCode>
                <c:ptCount val="8"/>
                <c:pt idx="0">
                  <c:v>4.813949663078642E-3</c:v>
                </c:pt>
                <c:pt idx="1">
                  <c:v>4.6019798865612914E-3</c:v>
                </c:pt>
                <c:pt idx="2">
                  <c:v>4.3946181486638871E-3</c:v>
                </c:pt>
                <c:pt idx="3">
                  <c:v>4.1917158029793301E-3</c:v>
                </c:pt>
                <c:pt idx="4">
                  <c:v>3.9931305284795519E-3</c:v>
                </c:pt>
                <c:pt idx="5">
                  <c:v>3.7987259966008181E-3</c:v>
                </c:pt>
                <c:pt idx="6">
                  <c:v>3.6083715591362264E-3</c:v>
                </c:pt>
                <c:pt idx="7">
                  <c:v>3.4219419554337924E-3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Phase'!$M$258:$M$265</c:f>
              <c:numCache>
                <c:formatCode>General</c:formatCode>
                <c:ptCount val="8"/>
                <c:pt idx="0">
                  <c:v>2.5088176676255876E-3</c:v>
                </c:pt>
                <c:pt idx="1">
                  <c:v>2.3221790119373935E-3</c:v>
                </c:pt>
                <c:pt idx="2">
                  <c:v>2.1395977183293778E-3</c:v>
                </c:pt>
                <c:pt idx="3">
                  <c:v>1.9609429041537942E-3</c:v>
                </c:pt>
                <c:pt idx="4">
                  <c:v>1.786089256237266E-3</c:v>
                </c:pt>
                <c:pt idx="5">
                  <c:v>1.6149167377505569E-3</c:v>
                </c:pt>
                <c:pt idx="6">
                  <c:v>1.4473103133989891E-3</c:v>
                </c:pt>
                <c:pt idx="7">
                  <c:v>1.2831596916113709E-3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Phase'!$O$258:$O$265</c:f>
              <c:numCache>
                <c:formatCode>General</c:formatCode>
                <c:ptCount val="8"/>
                <c:pt idx="0">
                  <c:v>2.193610550623731E-3</c:v>
                </c:pt>
                <c:pt idx="1">
                  <c:v>2.0104357094080853E-3</c:v>
                </c:pt>
                <c:pt idx="2">
                  <c:v>1.8312429299579965E-3</c:v>
                </c:pt>
                <c:pt idx="3">
                  <c:v>1.6559037586681262E-3</c:v>
                </c:pt>
                <c:pt idx="4">
                  <c:v>1.4842952080439996E-3</c:v>
                </c:pt>
                <c:pt idx="5">
                  <c:v>1.3162994690119566E-3</c:v>
                </c:pt>
                <c:pt idx="6">
                  <c:v>1.1518036412097488E-3</c:v>
                </c:pt>
                <c:pt idx="7">
                  <c:v>9.9069947996016411E-4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Phase'!$Q$258:$Q$265</c:f>
              <c:numCache>
                <c:formatCode>General</c:formatCode>
                <c:ptCount val="8"/>
                <c:pt idx="0">
                  <c:v>2.8031525900213917E-3</c:v>
                </c:pt>
                <c:pt idx="1">
                  <c:v>2.6132794846365397E-3</c:v>
                </c:pt>
                <c:pt idx="2">
                  <c:v>2.4275340554557076E-3</c:v>
                </c:pt>
                <c:pt idx="3">
                  <c:v>2.245783151633604E-3</c:v>
                </c:pt>
                <c:pt idx="4">
                  <c:v>2.0678992883183551E-3</c:v>
                </c:pt>
                <c:pt idx="5">
                  <c:v>1.8937603484413187E-3</c:v>
                </c:pt>
                <c:pt idx="6">
                  <c:v>1.7232493031450551E-3</c:v>
                </c:pt>
                <c:pt idx="7">
                  <c:v>1.5562539495043847E-3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Phase'!$S$258:$S$265</c:f>
              <c:numCache>
                <c:formatCode>General</c:formatCode>
                <c:ptCount val="8"/>
                <c:pt idx="0">
                  <c:v>2.0992025711637388E-3</c:v>
                </c:pt>
                <c:pt idx="1">
                  <c:v>1.9170651802718295E-3</c:v>
                </c:pt>
                <c:pt idx="2">
                  <c:v>1.7388872978775698E-3</c:v>
                </c:pt>
                <c:pt idx="3">
                  <c:v>1.5645411979003923E-3</c:v>
                </c:pt>
                <c:pt idx="4">
                  <c:v>1.3939045894120928E-3</c:v>
                </c:pt>
                <c:pt idx="5">
                  <c:v>1.2268603305761745E-3</c:v>
                </c:pt>
                <c:pt idx="6">
                  <c:v>1.0632961604660064E-3</c:v>
                </c:pt>
                <c:pt idx="7">
                  <c:v>9.0310444747151194E-4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Phase'!$U$258:$U$265</c:f>
              <c:numCache>
                <c:formatCode>General</c:formatCode>
                <c:ptCount val="8"/>
                <c:pt idx="0">
                  <c:v>2.2946241820491348E-3</c:v>
                </c:pt>
                <c:pt idx="1">
                  <c:v>2.1103393009277147E-3</c:v>
                </c:pt>
                <c:pt idx="2">
                  <c:v>1.9300606128741522E-3</c:v>
                </c:pt>
                <c:pt idx="3">
                  <c:v>1.753658885854001E-3</c:v>
                </c:pt>
                <c:pt idx="4">
                  <c:v>1.5810103870683222E-3</c:v>
                </c:pt>
                <c:pt idx="5">
                  <c:v>1.4119965935202332E-3</c:v>
                </c:pt>
                <c:pt idx="6">
                  <c:v>1.2465039206710647E-3</c:v>
                </c:pt>
                <c:pt idx="7">
                  <c:v>1.0844234678806417E-3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Phase'!$W$258:$W$265</c:f>
              <c:numCache>
                <c:formatCode>General</c:formatCode>
                <c:ptCount val="8"/>
                <c:pt idx="0">
                  <c:v>2.9485569108351362E-3</c:v>
                </c:pt>
                <c:pt idx="1">
                  <c:v>2.7570859557710129E-3</c:v>
                </c:pt>
                <c:pt idx="2">
                  <c:v>2.5697774127735012E-3</c:v>
                </c:pt>
                <c:pt idx="3">
                  <c:v>2.3864970104856154E-3</c:v>
                </c:pt>
                <c:pt idx="4">
                  <c:v>2.2071161912251319E-3</c:v>
                </c:pt>
                <c:pt idx="5">
                  <c:v>2.0315118102648662E-3</c:v>
                </c:pt>
                <c:pt idx="6">
                  <c:v>1.8595658539079408E-3</c:v>
                </c:pt>
                <c:pt idx="7">
                  <c:v>1.6911651750016739E-3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8320"/>
        <c:axId val="467074792"/>
      </c:lineChart>
      <c:catAx>
        <c:axId val="46707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4792"/>
        <c:crosses val="autoZero"/>
        <c:auto val="1"/>
        <c:lblAlgn val="ctr"/>
        <c:lblOffset val="100"/>
        <c:noMultiLvlLbl val="0"/>
      </c:catAx>
      <c:valAx>
        <c:axId val="46707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Phase'!$K$270:$K$288</c:f>
              <c:numCache>
                <c:formatCode>General</c:formatCode>
                <c:ptCount val="19"/>
                <c:pt idx="0">
                  <c:v>0.24958656797736364</c:v>
                </c:pt>
                <c:pt idx="1">
                  <c:v>0.23140280883317646</c:v>
                </c:pt>
                <c:pt idx="2">
                  <c:v>0.21624967621302044</c:v>
                </c:pt>
                <c:pt idx="3">
                  <c:v>0.20342779476519612</c:v>
                </c:pt>
                <c:pt idx="4">
                  <c:v>0.19243761066706094</c:v>
                </c:pt>
                <c:pt idx="5">
                  <c:v>0.18291278444867717</c:v>
                </c:pt>
                <c:pt idx="6">
                  <c:v>0.17457856150759138</c:v>
                </c:pt>
                <c:pt idx="7">
                  <c:v>0.1672248353831039</c:v>
                </c:pt>
                <c:pt idx="8">
                  <c:v>0.16068818993911507</c:v>
                </c:pt>
                <c:pt idx="9">
                  <c:v>0.15483961243659869</c:v>
                </c:pt>
                <c:pt idx="10">
                  <c:v>0.14957589268433397</c:v>
                </c:pt>
                <c:pt idx="11">
                  <c:v>0.1448134795751421</c:v>
                </c:pt>
                <c:pt idx="12">
                  <c:v>0.14048401311224035</c:v>
                </c:pt>
                <c:pt idx="13">
                  <c:v>0.13653102199393879</c:v>
                </c:pt>
                <c:pt idx="14">
                  <c:v>0.13290744680216232</c:v>
                </c:pt>
                <c:pt idx="15">
                  <c:v>0.12957375762572804</c:v>
                </c:pt>
                <c:pt idx="16">
                  <c:v>0.12649650607825022</c:v>
                </c:pt>
                <c:pt idx="17">
                  <c:v>0.1236471990898448</c:v>
                </c:pt>
                <c:pt idx="18">
                  <c:v>0.12100141402918263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Phase'!$M$270:$M$288</c:f>
              <c:numCache>
                <c:formatCode>General</c:formatCode>
                <c:ptCount val="19"/>
                <c:pt idx="0">
                  <c:v>0.26034448923859593</c:v>
                </c:pt>
                <c:pt idx="1">
                  <c:v>0.24057710165385549</c:v>
                </c:pt>
                <c:pt idx="2">
                  <c:v>0.2241042786665719</c:v>
                </c:pt>
                <c:pt idx="3">
                  <c:v>0.21016573613887032</c:v>
                </c:pt>
                <c:pt idx="4">
                  <c:v>0.19821841397226894</c:v>
                </c:pt>
                <c:pt idx="5">
                  <c:v>0.18786406809454778</c:v>
                </c:pt>
                <c:pt idx="6">
                  <c:v>0.17880401545154179</c:v>
                </c:pt>
                <c:pt idx="7">
                  <c:v>0.17080985135477178</c:v>
                </c:pt>
                <c:pt idx="8">
                  <c:v>0.16370392771319844</c:v>
                </c:pt>
                <c:pt idx="9">
                  <c:v>0.15734599603389596</c:v>
                </c:pt>
                <c:pt idx="10">
                  <c:v>0.15162385752252375</c:v>
                </c:pt>
                <c:pt idx="11">
                  <c:v>0.14644668458366314</c:v>
                </c:pt>
                <c:pt idx="12">
                  <c:v>0.14174016373015355</c:v>
                </c:pt>
                <c:pt idx="13">
                  <c:v>0.13744290555955779</c:v>
                </c:pt>
                <c:pt idx="14">
                  <c:v>0.13350375223651173</c:v>
                </c:pt>
                <c:pt idx="15">
                  <c:v>0.12987973117930929</c:v>
                </c:pt>
                <c:pt idx="16">
                  <c:v>0.12653448097266096</c:v>
                </c:pt>
                <c:pt idx="17">
                  <c:v>0.12343702707761614</c:v>
                </c:pt>
                <c:pt idx="18">
                  <c:v>0.12056081988936027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Phase'!$O$270:$O$288</c:f>
              <c:numCache>
                <c:formatCode>General</c:formatCode>
                <c:ptCount val="19"/>
                <c:pt idx="0">
                  <c:v>0.17758093574656686</c:v>
                </c:pt>
                <c:pt idx="1">
                  <c:v>0.16594314316881575</c:v>
                </c:pt>
                <c:pt idx="2">
                  <c:v>0.15624498268735645</c:v>
                </c:pt>
                <c:pt idx="3">
                  <c:v>0.14803884689535241</c:v>
                </c:pt>
                <c:pt idx="4">
                  <c:v>0.14100501621649186</c:v>
                </c:pt>
                <c:pt idx="5">
                  <c:v>0.13490902962814599</c:v>
                </c:pt>
                <c:pt idx="6">
                  <c:v>0.12957504136334344</c:v>
                </c:pt>
                <c:pt idx="7">
                  <c:v>0.12486858112969403</c:v>
                </c:pt>
                <c:pt idx="8">
                  <c:v>0.12068506092200572</c:v>
                </c:pt>
                <c:pt idx="9">
                  <c:v>0.1169419112624951</c:v>
                </c:pt>
                <c:pt idx="10">
                  <c:v>0.11357307656893556</c:v>
                </c:pt>
                <c:pt idx="11">
                  <c:v>0.11052508327476267</c:v>
                </c:pt>
                <c:pt idx="12">
                  <c:v>0.10775418028006002</c:v>
                </c:pt>
                <c:pt idx="13">
                  <c:v>0.10522422537185325</c:v>
                </c:pt>
                <c:pt idx="14">
                  <c:v>0.10290510003933037</c:v>
                </c:pt>
                <c:pt idx="15">
                  <c:v>0.10077150473340933</c:v>
                </c:pt>
                <c:pt idx="16">
                  <c:v>9.8802032143328361E-2</c:v>
                </c:pt>
                <c:pt idx="17">
                  <c:v>9.6978446411771904E-2</c:v>
                </c:pt>
                <c:pt idx="18">
                  <c:v>9.5285116803898062E-2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Phase'!$Q$270:$Q$288</c:f>
              <c:numCache>
                <c:formatCode>General</c:formatCode>
                <c:ptCount val="19"/>
                <c:pt idx="0">
                  <c:v>0.18098242761513275</c:v>
                </c:pt>
                <c:pt idx="1">
                  <c:v>0.16903540850387563</c:v>
                </c:pt>
                <c:pt idx="2">
                  <c:v>0.15907955924449466</c:v>
                </c:pt>
                <c:pt idx="3">
                  <c:v>0.1506553791019416</c:v>
                </c:pt>
                <c:pt idx="4">
                  <c:v>0.14343465326546745</c:v>
                </c:pt>
                <c:pt idx="5">
                  <c:v>0.13717669087385662</c:v>
                </c:pt>
                <c:pt idx="6">
                  <c:v>0.13170097378119708</c:v>
                </c:pt>
                <c:pt idx="7">
                  <c:v>0.12686945869943866</c:v>
                </c:pt>
                <c:pt idx="8">
                  <c:v>0.12257477862676454</c:v>
                </c:pt>
                <c:pt idx="9">
                  <c:v>0.1187321701406877</c:v>
                </c:pt>
                <c:pt idx="10">
                  <c:v>0.11527382250321852</c:v>
                </c:pt>
                <c:pt idx="11">
                  <c:v>0.11214484130741309</c:v>
                </c:pt>
                <c:pt idx="12">
                  <c:v>0.10930031294758995</c:v>
                </c:pt>
                <c:pt idx="13">
                  <c:v>0.10670313487992537</c:v>
                </c:pt>
                <c:pt idx="14">
                  <c:v>0.10432238831789949</c:v>
                </c:pt>
                <c:pt idx="15">
                  <c:v>0.10213210148083569</c:v>
                </c:pt>
                <c:pt idx="16">
                  <c:v>0.10011029824662292</c:v>
                </c:pt>
                <c:pt idx="17">
                  <c:v>9.8238258214944474E-2</c:v>
                </c:pt>
                <c:pt idx="18">
                  <c:v>9.6499935328385883E-2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Phase'!$S$270:$S$288</c:f>
              <c:numCache>
                <c:formatCode>General</c:formatCode>
                <c:ptCount val="19"/>
                <c:pt idx="0">
                  <c:v>0.12350568552927556</c:v>
                </c:pt>
                <c:pt idx="1">
                  <c:v>0.11617818919083703</c:v>
                </c:pt>
                <c:pt idx="2">
                  <c:v>0.11007194224213825</c:v>
                </c:pt>
                <c:pt idx="3">
                  <c:v>0.10490511790093156</c:v>
                </c:pt>
                <c:pt idx="4">
                  <c:v>0.10047641132275442</c:v>
                </c:pt>
                <c:pt idx="5">
                  <c:v>9.6638198955000906E-2</c:v>
                </c:pt>
                <c:pt idx="6">
                  <c:v>9.3279763133216564E-2</c:v>
                </c:pt>
                <c:pt idx="7">
                  <c:v>9.0316437408112765E-2</c:v>
                </c:pt>
                <c:pt idx="8">
                  <c:v>8.7682370096909337E-2</c:v>
                </c:pt>
                <c:pt idx="9">
                  <c:v>8.5325573028990506E-2</c:v>
                </c:pt>
                <c:pt idx="10">
                  <c:v>8.3204455667863567E-2</c:v>
                </c:pt>
                <c:pt idx="11">
                  <c:v>8.1285349483986816E-2</c:v>
                </c:pt>
                <c:pt idx="12">
                  <c:v>7.9540707498644295E-2</c:v>
                </c:pt>
                <c:pt idx="13">
                  <c:v>7.7947773512027238E-2</c:v>
                </c:pt>
                <c:pt idx="14">
                  <c:v>7.6487584024294911E-2</c:v>
                </c:pt>
                <c:pt idx="15">
                  <c:v>7.5144209695581166E-2</c:v>
                </c:pt>
                <c:pt idx="16">
                  <c:v>7.3904171853691566E-2</c:v>
                </c:pt>
                <c:pt idx="17">
                  <c:v>7.2755988666756755E-2</c:v>
                </c:pt>
                <c:pt idx="18">
                  <c:v>7.1689818564602992E-2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Phase'!$U$270:$U$288</c:f>
              <c:numCache>
                <c:formatCode>General</c:formatCode>
                <c:ptCount val="19"/>
                <c:pt idx="0">
                  <c:v>0.21093363876938556</c:v>
                </c:pt>
                <c:pt idx="1">
                  <c:v>0.19626378228046909</c:v>
                </c:pt>
                <c:pt idx="2">
                  <c:v>0.18403890187303867</c:v>
                </c:pt>
                <c:pt idx="3">
                  <c:v>0.17369477229752064</c:v>
                </c:pt>
                <c:pt idx="4">
                  <c:v>0.16482837551850524</c:v>
                </c:pt>
                <c:pt idx="5">
                  <c:v>0.15714416497669181</c:v>
                </c:pt>
                <c:pt idx="6">
                  <c:v>0.15042048075260514</c:v>
                </c:pt>
                <c:pt idx="7">
                  <c:v>0.14448781820194037</c:v>
                </c:pt>
                <c:pt idx="8">
                  <c:v>0.13921434037912722</c:v>
                </c:pt>
                <c:pt idx="9">
                  <c:v>0.13449596548503129</c:v>
                </c:pt>
                <c:pt idx="10">
                  <c:v>0.13024942808034495</c:v>
                </c:pt>
                <c:pt idx="11">
                  <c:v>0.12640732280943823</c:v>
                </c:pt>
                <c:pt idx="12">
                  <c:v>0.12291449983588669</c:v>
                </c:pt>
                <c:pt idx="13">
                  <c:v>0.11972540059916574</c:v>
                </c:pt>
                <c:pt idx="14">
                  <c:v>0.11680205963217148</c:v>
                </c:pt>
                <c:pt idx="15">
                  <c:v>0.1141125859425368</c:v>
                </c:pt>
                <c:pt idx="16">
                  <c:v>0.11162999484441247</c:v>
                </c:pt>
                <c:pt idx="17">
                  <c:v>0.10933129938318625</c:v>
                </c:pt>
                <c:pt idx="18">
                  <c:v>0.10719679645490476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Phase'!$W$270:$W$288</c:f>
              <c:numCache>
                <c:formatCode>General</c:formatCode>
                <c:ptCount val="19"/>
                <c:pt idx="0">
                  <c:v>0.1392814717247165</c:v>
                </c:pt>
                <c:pt idx="1">
                  <c:v>0.13051981300487422</c:v>
                </c:pt>
                <c:pt idx="2">
                  <c:v>0.123218430738339</c:v>
                </c:pt>
                <c:pt idx="3">
                  <c:v>0.11704033805127076</c:v>
                </c:pt>
                <c:pt idx="4">
                  <c:v>0.11174483003378367</c:v>
                </c:pt>
                <c:pt idx="5">
                  <c:v>0.10715538975196152</c:v>
                </c:pt>
                <c:pt idx="6">
                  <c:v>0.10313962950536715</c:v>
                </c:pt>
                <c:pt idx="7">
                  <c:v>9.9596311640725049E-2</c:v>
                </c:pt>
                <c:pt idx="8">
                  <c:v>9.64466957610432E-2</c:v>
                </c:pt>
                <c:pt idx="9">
                  <c:v>9.3628618395012075E-2</c:v>
                </c:pt>
                <c:pt idx="10">
                  <c:v>9.1092348765584058E-2</c:v>
                </c:pt>
                <c:pt idx="11">
                  <c:v>8.879762862467297E-2</c:v>
                </c:pt>
                <c:pt idx="12">
                  <c:v>8.6711519405662907E-2</c:v>
                </c:pt>
                <c:pt idx="13">
                  <c:v>8.4806810988305906E-2</c:v>
                </c:pt>
                <c:pt idx="14">
                  <c:v>8.306082827239529E-2</c:v>
                </c:pt>
                <c:pt idx="15">
                  <c:v>8.145452417375755E-2</c:v>
                </c:pt>
                <c:pt idx="16">
                  <c:v>7.9971781928861174E-2</c:v>
                </c:pt>
                <c:pt idx="17">
                  <c:v>7.859887244284601E-2</c:v>
                </c:pt>
                <c:pt idx="18">
                  <c:v>7.7324027920117624E-2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68128"/>
        <c:axId val="467072048"/>
      </c:lineChart>
      <c:catAx>
        <c:axId val="4670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2048"/>
        <c:crosses val="autoZero"/>
        <c:auto val="1"/>
        <c:lblAlgn val="ctr"/>
        <c:lblOffset val="100"/>
        <c:noMultiLvlLbl val="0"/>
      </c:catAx>
      <c:valAx>
        <c:axId val="4670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Phase'!$K$292:$K$310</c:f>
              <c:numCache>
                <c:formatCode>General</c:formatCode>
                <c:ptCount val="19"/>
                <c:pt idx="0">
                  <c:v>37.709321831600221</c:v>
                </c:pt>
                <c:pt idx="1">
                  <c:v>35.035905222403365</c:v>
                </c:pt>
                <c:pt idx="2">
                  <c:v>32.808058048072645</c:v>
                </c:pt>
                <c:pt idx="3">
                  <c:v>30.922956592869742</c:v>
                </c:pt>
                <c:pt idx="4">
                  <c:v>29.307155345552953</c:v>
                </c:pt>
                <c:pt idx="5">
                  <c:v>27.906794264545077</c:v>
                </c:pt>
                <c:pt idx="6">
                  <c:v>26.681478318663181</c:v>
                </c:pt>
                <c:pt idx="7">
                  <c:v>25.600317189943858</c:v>
                </c:pt>
                <c:pt idx="8">
                  <c:v>24.639285075526693</c:v>
                </c:pt>
                <c:pt idx="9">
                  <c:v>23.779414236311322</c:v>
                </c:pt>
                <c:pt idx="10">
                  <c:v>23.005530481017498</c:v>
                </c:pt>
                <c:pt idx="11">
                  <c:v>22.305349940513555</c:v>
                </c:pt>
                <c:pt idx="12">
                  <c:v>21.668822176419066</c:v>
                </c:pt>
                <c:pt idx="13">
                  <c:v>21.087644652680623</c:v>
                </c:pt>
                <c:pt idx="14">
                  <c:v>20.55489858925371</c:v>
                </c:pt>
                <c:pt idx="15">
                  <c:v>20.064772210900955</c:v>
                </c:pt>
                <c:pt idx="16">
                  <c:v>19.612347861652257</c:v>
                </c:pt>
                <c:pt idx="17">
                  <c:v>19.193436427162712</c:v>
                </c:pt>
                <c:pt idx="18">
                  <c:v>18.804447237993863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Phase'!$M$292:$M$310</c:f>
              <c:numCache>
                <c:formatCode>General</c:formatCode>
                <c:ptCount val="19"/>
                <c:pt idx="0">
                  <c:v>34.805197399801173</c:v>
                </c:pt>
                <c:pt idx="1">
                  <c:v>32.294353452409673</c:v>
                </c:pt>
                <c:pt idx="2">
                  <c:v>30.201983496250079</c:v>
                </c:pt>
                <c:pt idx="3">
                  <c:v>28.431516610268893</c:v>
                </c:pt>
                <c:pt idx="4">
                  <c:v>26.913973565142157</c:v>
                </c:pt>
                <c:pt idx="5">
                  <c:v>25.598769592698989</c:v>
                </c:pt>
                <c:pt idx="6">
                  <c:v>24.447966116811223</c:v>
                </c:pt>
                <c:pt idx="7">
                  <c:v>23.432551285145536</c:v>
                </c:pt>
                <c:pt idx="8">
                  <c:v>22.52996032366493</c:v>
                </c:pt>
                <c:pt idx="9">
                  <c:v>21.722378937077018</c:v>
                </c:pt>
                <c:pt idx="10">
                  <c:v>20.995555689147899</c:v>
                </c:pt>
                <c:pt idx="11">
                  <c:v>20.337953702926313</c:v>
                </c:pt>
                <c:pt idx="12">
                  <c:v>19.740133715452146</c:v>
                </c:pt>
                <c:pt idx="13">
                  <c:v>19.194298074714862</c:v>
                </c:pt>
                <c:pt idx="14">
                  <c:v>18.693948737372349</c:v>
                </c:pt>
                <c:pt idx="15">
                  <c:v>18.233627347017244</c:v>
                </c:pt>
                <c:pt idx="16">
                  <c:v>17.808715294381759</c:v>
                </c:pt>
                <c:pt idx="17">
                  <c:v>17.415278208608157</c:v>
                </c:pt>
                <c:pt idx="18">
                  <c:v>17.049943771818388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Phase'!$O$292:$O$310</c:f>
              <c:numCache>
                <c:formatCode>General</c:formatCode>
                <c:ptCount val="19"/>
                <c:pt idx="0">
                  <c:v>36.769948087609315</c:v>
                </c:pt>
                <c:pt idx="1">
                  <c:v>34.181929091502532</c:v>
                </c:pt>
                <c:pt idx="2">
                  <c:v>32.025246594746889</c:v>
                </c:pt>
                <c:pt idx="3">
                  <c:v>30.200361405184417</c:v>
                </c:pt>
                <c:pt idx="4">
                  <c:v>28.636174099845157</c:v>
                </c:pt>
                <c:pt idx="5">
                  <c:v>27.280545101884471</c:v>
                </c:pt>
                <c:pt idx="6">
                  <c:v>26.094369728668855</c:v>
                </c:pt>
                <c:pt idx="7">
                  <c:v>25.047744399360976</c:v>
                </c:pt>
                <c:pt idx="8">
                  <c:v>24.117410773309512</c:v>
                </c:pt>
                <c:pt idx="9">
                  <c:v>23.2850070026319</c:v>
                </c:pt>
                <c:pt idx="10">
                  <c:v>22.535843609022042</c:v>
                </c:pt>
                <c:pt idx="11">
                  <c:v>21.858029110041695</c:v>
                </c:pt>
                <c:pt idx="12">
                  <c:v>21.241834110968654</c:v>
                </c:pt>
                <c:pt idx="13">
                  <c:v>20.679221285728051</c:v>
                </c:pt>
                <c:pt idx="14">
                  <c:v>20.163492862590832</c:v>
                </c:pt>
                <c:pt idx="15">
                  <c:v>19.689022713304588</c:v>
                </c:pt>
                <c:pt idx="16">
                  <c:v>19.251050267809592</c:v>
                </c:pt>
                <c:pt idx="17">
                  <c:v>18.845520225684606</c:v>
                </c:pt>
                <c:pt idx="18">
                  <c:v>18.468956615139966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Phase'!$Q$292:$Q$310</c:f>
              <c:numCache>
                <c:formatCode>General</c:formatCode>
                <c:ptCount val="19"/>
                <c:pt idx="0">
                  <c:v>33.540213423248275</c:v>
                </c:pt>
                <c:pt idx="1">
                  <c:v>31.245806669356135</c:v>
                </c:pt>
                <c:pt idx="2">
                  <c:v>29.333801041112686</c:v>
                </c:pt>
                <c:pt idx="3">
                  <c:v>27.715950124906694</c:v>
                </c:pt>
                <c:pt idx="4">
                  <c:v>26.329220768158699</c:v>
                </c:pt>
                <c:pt idx="5">
                  <c:v>25.127388658977111</c:v>
                </c:pt>
                <c:pt idx="6">
                  <c:v>24.075785563443205</c:v>
                </c:pt>
                <c:pt idx="7">
                  <c:v>23.147900479148596</c:v>
                </c:pt>
                <c:pt idx="8">
                  <c:v>22.323113737553381</c:v>
                </c:pt>
                <c:pt idx="9">
                  <c:v>21.585146652968191</c:v>
                </c:pt>
                <c:pt idx="10">
                  <c:v>20.920976276841522</c:v>
                </c:pt>
                <c:pt idx="11">
                  <c:v>20.320060222250724</c:v>
                </c:pt>
                <c:pt idx="12">
                  <c:v>19.773772899895455</c:v>
                </c:pt>
                <c:pt idx="13">
                  <c:v>19.274988822962378</c:v>
                </c:pt>
                <c:pt idx="14">
                  <c:v>18.817770085773727</c:v>
                </c:pt>
                <c:pt idx="15">
                  <c:v>18.397128847560172</c:v>
                </c:pt>
                <c:pt idx="16">
                  <c:v>18.008844627670733</c:v>
                </c:pt>
                <c:pt idx="17">
                  <c:v>17.64932220184718</c:v>
                </c:pt>
                <c:pt idx="18">
                  <c:v>17.315479949296737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Phase'!$S$292:$S$310</c:f>
              <c:numCache>
                <c:formatCode>General</c:formatCode>
                <c:ptCount val="19"/>
                <c:pt idx="0">
                  <c:v>27.623240648593246</c:v>
                </c:pt>
                <c:pt idx="1">
                  <c:v>25.765301860402467</c:v>
                </c:pt>
                <c:pt idx="2">
                  <c:v>24.21701953691014</c:v>
                </c:pt>
                <c:pt idx="3">
                  <c:v>22.906934493955102</c:v>
                </c:pt>
                <c:pt idx="4">
                  <c:v>21.784004457136497</c:v>
                </c:pt>
                <c:pt idx="5">
                  <c:v>20.810798425227038</c:v>
                </c:pt>
                <c:pt idx="6">
                  <c:v>19.959243147306267</c:v>
                </c:pt>
                <c:pt idx="7">
                  <c:v>19.207870843258519</c:v>
                </c:pt>
                <c:pt idx="8">
                  <c:v>18.539984350771636</c:v>
                </c:pt>
                <c:pt idx="9">
                  <c:v>17.942401699599163</c:v>
                </c:pt>
                <c:pt idx="10">
                  <c:v>17.404577313543932</c:v>
                </c:pt>
                <c:pt idx="11">
                  <c:v>16.9179742975892</c:v>
                </c:pt>
                <c:pt idx="12">
                  <c:v>16.475607919448542</c:v>
                </c:pt>
                <c:pt idx="13">
                  <c:v>16.071708182885327</c:v>
                </c:pt>
                <c:pt idx="14">
                  <c:v>15.701466757702384</c:v>
                </c:pt>
                <c:pt idx="15">
                  <c:v>15.360844646534071</c:v>
                </c:pt>
                <c:pt idx="16">
                  <c:v>15.04642423622486</c:v>
                </c:pt>
                <c:pt idx="17">
                  <c:v>14.755294226679295</c:v>
                </c:pt>
                <c:pt idx="18">
                  <c:v>14.484959217815559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Phase'!$U$292:$U$310</c:f>
              <c:numCache>
                <c:formatCode>General</c:formatCode>
                <c:ptCount val="19"/>
                <c:pt idx="0">
                  <c:v>37.700765075195456</c:v>
                </c:pt>
                <c:pt idx="1">
                  <c:v>35.028126352944483</c:v>
                </c:pt>
                <c:pt idx="2">
                  <c:v>32.800927417735345</c:v>
                </c:pt>
                <c:pt idx="3">
                  <c:v>30.916374472558378</c:v>
                </c:pt>
                <c:pt idx="4">
                  <c:v>29.301043376692409</c:v>
                </c:pt>
                <c:pt idx="5">
                  <c:v>27.90108976027523</c:v>
                </c:pt>
                <c:pt idx="6">
                  <c:v>26.676130345910202</c:v>
                </c:pt>
                <c:pt idx="7">
                  <c:v>25.595283803823417</c:v>
                </c:pt>
                <c:pt idx="8">
                  <c:v>24.634531321968488</c:v>
                </c:pt>
                <c:pt idx="9">
                  <c:v>23.774910680308825</c:v>
                </c:pt>
                <c:pt idx="10">
                  <c:v>23.001252102815116</c:v>
                </c:pt>
                <c:pt idx="11">
                  <c:v>22.30127529460653</c:v>
                </c:pt>
                <c:pt idx="12">
                  <c:v>21.664932741689633</c:v>
                </c:pt>
                <c:pt idx="13">
                  <c:v>21.083924323808983</c:v>
                </c:pt>
                <c:pt idx="14">
                  <c:v>20.551333274085057</c:v>
                </c:pt>
                <c:pt idx="15">
                  <c:v>20.061349508339045</c:v>
                </c:pt>
                <c:pt idx="16">
                  <c:v>19.609056801496575</c:v>
                </c:pt>
                <c:pt idx="17">
                  <c:v>19.190267258123917</c:v>
                </c:pt>
                <c:pt idx="18">
                  <c:v>18.80139125356359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Phase'!$W$292:$W$310</c:f>
              <c:numCache>
                <c:formatCode>General</c:formatCode>
                <c:ptCount val="19"/>
                <c:pt idx="0">
                  <c:v>26.11390013933185</c:v>
                </c:pt>
                <c:pt idx="1">
                  <c:v>24.393174124710281</c:v>
                </c:pt>
                <c:pt idx="2">
                  <c:v>22.959235779192305</c:v>
                </c:pt>
                <c:pt idx="3">
                  <c:v>21.745903332984788</c:v>
                </c:pt>
                <c:pt idx="4">
                  <c:v>20.705904093378351</c:v>
                </c:pt>
                <c:pt idx="5">
                  <c:v>19.804571419052767</c:v>
                </c:pt>
                <c:pt idx="6">
                  <c:v>19.015905329017887</c:v>
                </c:pt>
                <c:pt idx="7">
                  <c:v>18.320023484869459</c:v>
                </c:pt>
                <c:pt idx="8">
                  <c:v>17.701461845626412</c:v>
                </c:pt>
                <c:pt idx="9">
                  <c:v>17.14801195788263</c:v>
                </c:pt>
                <c:pt idx="10">
                  <c:v>16.649907058913232</c:v>
                </c:pt>
                <c:pt idx="11">
                  <c:v>16.199240721750446</c:v>
                </c:pt>
                <c:pt idx="12">
                  <c:v>15.789544051602448</c:v>
                </c:pt>
                <c:pt idx="13">
                  <c:v>15.415473178858631</c:v>
                </c:pt>
                <c:pt idx="14">
                  <c:v>15.072574878843463</c:v>
                </c:pt>
                <c:pt idx="15">
                  <c:v>14.757108442829511</c:v>
                </c:pt>
                <c:pt idx="16">
                  <c:v>14.465908655739705</c:v>
                </c:pt>
                <c:pt idx="17">
                  <c:v>14.196279223249148</c:v>
                </c:pt>
                <c:pt idx="18">
                  <c:v>13.945909035936484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5184"/>
        <c:axId val="467070088"/>
      </c:lineChart>
      <c:catAx>
        <c:axId val="46707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0088"/>
        <c:crosses val="autoZero"/>
        <c:auto val="1"/>
        <c:lblAlgn val="ctr"/>
        <c:lblOffset val="100"/>
        <c:noMultiLvlLbl val="0"/>
      </c:catAx>
      <c:valAx>
        <c:axId val="46707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Phase'!$K$314:$K$332</c:f>
              <c:numCache>
                <c:formatCode>General</c:formatCode>
                <c:ptCount val="19"/>
                <c:pt idx="0">
                  <c:v>2.7790517612769461E-2</c:v>
                </c:pt>
                <c:pt idx="1">
                  <c:v>2.6008725102517696E-2</c:v>
                </c:pt>
                <c:pt idx="2">
                  <c:v>2.4523898010641219E-2</c:v>
                </c:pt>
                <c:pt idx="3">
                  <c:v>2.3267505855976513E-2</c:v>
                </c:pt>
                <c:pt idx="4">
                  <c:v>2.2190598294835325E-2</c:v>
                </c:pt>
                <c:pt idx="5">
                  <c:v>2.1257278408512974E-2</c:v>
                </c:pt>
                <c:pt idx="6">
                  <c:v>2.0440623507980905E-2</c:v>
                </c:pt>
                <c:pt idx="7">
                  <c:v>1.9720045654570265E-2</c:v>
                </c:pt>
                <c:pt idx="8">
                  <c:v>1.9079532007094141E-2</c:v>
                </c:pt>
                <c:pt idx="9">
                  <c:v>1.8506440848826026E-2</c:v>
                </c:pt>
                <c:pt idx="10">
                  <c:v>1.7990658806384726E-2</c:v>
                </c:pt>
                <c:pt idx="11">
                  <c:v>1.7523998863223547E-2</c:v>
                </c:pt>
                <c:pt idx="12">
                  <c:v>1.7099762551258842E-2</c:v>
                </c:pt>
                <c:pt idx="13">
                  <c:v>1.6712416353378019E-2</c:v>
                </c:pt>
                <c:pt idx="14">
                  <c:v>1.6357349005320605E-2</c:v>
                </c:pt>
                <c:pt idx="15">
                  <c:v>1.6030687045107777E-2</c:v>
                </c:pt>
                <c:pt idx="16">
                  <c:v>1.5729152927988248E-2</c:v>
                </c:pt>
                <c:pt idx="17">
                  <c:v>1.5449954671396092E-2</c:v>
                </c:pt>
                <c:pt idx="18">
                  <c:v>1.5190699147417656E-2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Phase'!$M$314:$M$332</c:f>
              <c:numCache>
                <c:formatCode>General</c:formatCode>
                <c:ptCount val="19"/>
                <c:pt idx="0">
                  <c:v>6.4834588249788078E-2</c:v>
                </c:pt>
                <c:pt idx="1">
                  <c:v>5.9585069865398722E-2</c:v>
                </c:pt>
                <c:pt idx="2">
                  <c:v>5.5210471211740955E-2</c:v>
                </c:pt>
                <c:pt idx="3">
                  <c:v>5.1508887735568984E-2</c:v>
                </c:pt>
                <c:pt idx="4">
                  <c:v>4.8336101898850146E-2</c:v>
                </c:pt>
                <c:pt idx="5">
                  <c:v>4.5586354173693847E-2</c:v>
                </c:pt>
                <c:pt idx="6">
                  <c:v>4.3180324914182056E-2</c:v>
                </c:pt>
                <c:pt idx="7">
                  <c:v>4.1057357920495197E-2</c:v>
                </c:pt>
                <c:pt idx="8">
                  <c:v>3.9170276148329096E-2</c:v>
                </c:pt>
                <c:pt idx="9">
                  <c:v>3.7481834562706789E-2</c:v>
                </c:pt>
                <c:pt idx="10">
                  <c:v>3.5962237135646724E-2</c:v>
                </c:pt>
                <c:pt idx="11">
                  <c:v>3.4587363273068564E-2</c:v>
                </c:pt>
                <c:pt idx="12">
                  <c:v>3.333747794345205E-2</c:v>
                </c:pt>
                <c:pt idx="13">
                  <c:v>3.2196278294671761E-2</c:v>
                </c:pt>
                <c:pt idx="14">
                  <c:v>3.1150178616623166E-2</c:v>
                </c:pt>
                <c:pt idx="15">
                  <c:v>3.0187766912818458E-2</c:v>
                </c:pt>
                <c:pt idx="16">
                  <c:v>2.9299386878537184E-2</c:v>
                </c:pt>
                <c:pt idx="17">
                  <c:v>2.8476812772721183E-2</c:v>
                </c:pt>
                <c:pt idx="18">
                  <c:v>2.7712993960177758E-2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Phase'!$O$314:$O$332</c:f>
              <c:numCache>
                <c:formatCode>General</c:formatCode>
                <c:ptCount val="19"/>
                <c:pt idx="0">
                  <c:v>1.7097839645834164E-2</c:v>
                </c:pt>
                <c:pt idx="1">
                  <c:v>1.6288108768940147E-2</c:v>
                </c:pt>
                <c:pt idx="2">
                  <c:v>1.5613333038195136E-2</c:v>
                </c:pt>
                <c:pt idx="3">
                  <c:v>1.504236895833397E-2</c:v>
                </c:pt>
                <c:pt idx="4">
                  <c:v>1.4552971175595831E-2</c:v>
                </c:pt>
                <c:pt idx="5">
                  <c:v>1.4128826430556109E-2</c:v>
                </c:pt>
                <c:pt idx="6">
                  <c:v>1.3757699778646349E-2</c:v>
                </c:pt>
                <c:pt idx="7">
                  <c:v>1.3430235085784798E-2</c:v>
                </c:pt>
                <c:pt idx="8">
                  <c:v>1.3139155358796752E-2</c:v>
                </c:pt>
                <c:pt idx="9">
                  <c:v>1.287871560307061E-2</c:v>
                </c:pt>
                <c:pt idx="10">
                  <c:v>1.2644319822917076E-2</c:v>
                </c:pt>
                <c:pt idx="11">
                  <c:v>1.2432247450397215E-2</c:v>
                </c:pt>
                <c:pt idx="12">
                  <c:v>1.2239454384470072E-2</c:v>
                </c:pt>
                <c:pt idx="13">
                  <c:v>1.2063425932971371E-2</c:v>
                </c:pt>
                <c:pt idx="14">
                  <c:v>1.1902066519097561E-2</c:v>
                </c:pt>
                <c:pt idx="15">
                  <c:v>1.1753615858333661E-2</c:v>
                </c:pt>
                <c:pt idx="16">
                  <c:v>1.161658447916698E-2</c:v>
                </c:pt>
                <c:pt idx="17">
                  <c:v>1.1489703572531164E-2</c:v>
                </c:pt>
                <c:pt idx="18">
                  <c:v>1.1371885587797909E-2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Phase'!$Q$314:$Q$332</c:f>
              <c:numCache>
                <c:formatCode>General</c:formatCode>
                <c:ptCount val="19"/>
                <c:pt idx="0">
                  <c:v>1.7842936653025616E-2</c:v>
                </c:pt>
                <c:pt idx="1">
                  <c:v>1.6965469684568746E-2</c:v>
                </c:pt>
                <c:pt idx="2">
                  <c:v>1.6234247210854681E-2</c:v>
                </c:pt>
                <c:pt idx="3">
                  <c:v>1.5615520502327399E-2</c:v>
                </c:pt>
                <c:pt idx="4">
                  <c:v>1.5085183323589725E-2</c:v>
                </c:pt>
                <c:pt idx="5">
                  <c:v>1.4625557768683742E-2</c:v>
                </c:pt>
                <c:pt idx="6">
                  <c:v>1.4223385408141009E-2</c:v>
                </c:pt>
                <c:pt idx="7">
                  <c:v>1.3868527442956243E-2</c:v>
                </c:pt>
                <c:pt idx="8">
                  <c:v>1.3553098140569781E-2</c:v>
                </c:pt>
                <c:pt idx="9">
                  <c:v>1.3270871922645059E-2</c:v>
                </c:pt>
                <c:pt idx="10">
                  <c:v>1.3016868326512804E-2</c:v>
                </c:pt>
                <c:pt idx="11">
                  <c:v>1.2787055549059815E-2</c:v>
                </c:pt>
                <c:pt idx="12">
                  <c:v>1.2578134842284365E-2</c:v>
                </c:pt>
                <c:pt idx="13">
                  <c:v>1.2387381153489392E-2</c:v>
                </c:pt>
                <c:pt idx="14">
                  <c:v>1.2212523605427336E-2</c:v>
                </c:pt>
                <c:pt idx="15">
                  <c:v>1.205165466121024E-2</c:v>
                </c:pt>
                <c:pt idx="16">
                  <c:v>1.1903160251163693E-2</c:v>
                </c:pt>
                <c:pt idx="17">
                  <c:v>1.1765665427046519E-2</c:v>
                </c:pt>
                <c:pt idx="18">
                  <c:v>1.1637991661794857E-2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Phase'!$S$314:$S$332</c:f>
              <c:numCache>
                <c:formatCode>General</c:formatCode>
                <c:ptCount val="19"/>
                <c:pt idx="0">
                  <c:v>1.2443241679184857E-2</c:v>
                </c:pt>
                <c:pt idx="1">
                  <c:v>1.1956572983032177E-2</c:v>
                </c:pt>
                <c:pt idx="2">
                  <c:v>1.1551015736238276E-2</c:v>
                </c:pt>
                <c:pt idx="3">
                  <c:v>1.1207851912028053E-2</c:v>
                </c:pt>
                <c:pt idx="4">
                  <c:v>1.0913711491276432E-2</c:v>
                </c:pt>
                <c:pt idx="5">
                  <c:v>1.0658789793291693E-2</c:v>
                </c:pt>
                <c:pt idx="6">
                  <c:v>1.043573330755505E-2</c:v>
                </c:pt>
                <c:pt idx="7">
                  <c:v>1.0238918761316834E-2</c:v>
                </c:pt>
                <c:pt idx="8">
                  <c:v>1.0063972497993973E-2</c:v>
                </c:pt>
                <c:pt idx="9">
                  <c:v>9.9074416308103635E-3</c:v>
                </c:pt>
                <c:pt idx="10">
                  <c:v>9.7665638503451127E-3</c:v>
                </c:pt>
                <c:pt idx="11">
                  <c:v>9.6391030013527439E-3</c:v>
                </c:pt>
                <c:pt idx="12">
                  <c:v>9.5232295022687746E-3</c:v>
                </c:pt>
                <c:pt idx="13">
                  <c:v>9.417431959626887E-3</c:v>
                </c:pt>
                <c:pt idx="14">
                  <c:v>9.3204508788718235E-3</c:v>
                </c:pt>
                <c:pt idx="15">
                  <c:v>9.2312282845771667E-3</c:v>
                </c:pt>
                <c:pt idx="16">
                  <c:v>9.1488689667667111E-3</c:v>
                </c:pt>
                <c:pt idx="17">
                  <c:v>9.0726103391644414E-3</c:v>
                </c:pt>
                <c:pt idx="18">
                  <c:v>9.0017987563909014E-3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Phase'!$U$314:$U$332</c:f>
              <c:numCache>
                <c:formatCode>General</c:formatCode>
                <c:ptCount val="19"/>
                <c:pt idx="0">
                  <c:v>2.8648053268666551E-2</c:v>
                </c:pt>
                <c:pt idx="1">
                  <c:v>2.6788302971515045E-2</c:v>
                </c:pt>
                <c:pt idx="2">
                  <c:v>2.5238511057222125E-2</c:v>
                </c:pt>
                <c:pt idx="3">
                  <c:v>2.3927148668205039E-2</c:v>
                </c:pt>
                <c:pt idx="4">
                  <c:v>2.2803123763333249E-2</c:v>
                </c:pt>
                <c:pt idx="5">
                  <c:v>2.1828968845777699E-2</c:v>
                </c:pt>
                <c:pt idx="6">
                  <c:v>2.0976583292916594E-2</c:v>
                </c:pt>
                <c:pt idx="7">
                  <c:v>2.0224478393333266E-2</c:v>
                </c:pt>
                <c:pt idx="8">
                  <c:v>1.9555940704814746E-2</c:v>
                </c:pt>
                <c:pt idx="9">
                  <c:v>1.8957775404561342E-2</c:v>
                </c:pt>
                <c:pt idx="10">
                  <c:v>1.8419426634333269E-2</c:v>
                </c:pt>
                <c:pt idx="11">
                  <c:v>1.7932349175555494E-2</c:v>
                </c:pt>
                <c:pt idx="12">
                  <c:v>1.748955148575752E-2</c:v>
                </c:pt>
                <c:pt idx="13">
                  <c:v>1.7085257942898491E-2</c:v>
                </c:pt>
                <c:pt idx="14">
                  <c:v>1.671465552861106E-2</c:v>
                </c:pt>
                <c:pt idx="15">
                  <c:v>1.6373701307466612E-2</c:v>
                </c:pt>
                <c:pt idx="16">
                  <c:v>1.6058974334102517E-2</c:v>
                </c:pt>
                <c:pt idx="17">
                  <c:v>1.5767560469876492E-2</c:v>
                </c:pt>
                <c:pt idx="18">
                  <c:v>1.5496961881666622E-2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Phase'!$W$314:$W$332</c:f>
              <c:numCache>
                <c:formatCode>General</c:formatCode>
                <c:ptCount val="19"/>
                <c:pt idx="0">
                  <c:v>1.8609293395426267E-2</c:v>
                </c:pt>
                <c:pt idx="1">
                  <c:v>1.7562074543251642E-2</c:v>
                </c:pt>
                <c:pt idx="2">
                  <c:v>1.668939216643945E-2</c:v>
                </c:pt>
                <c:pt idx="3">
                  <c:v>1.5950968616829136E-2</c:v>
                </c:pt>
                <c:pt idx="4">
                  <c:v>1.5318034145734585E-2</c:v>
                </c:pt>
                <c:pt idx="5">
                  <c:v>1.4769490937452638E-2</c:v>
                </c:pt>
                <c:pt idx="6">
                  <c:v>1.4289515630205933E-2</c:v>
                </c:pt>
                <c:pt idx="7">
                  <c:v>1.3866008006164722E-2</c:v>
                </c:pt>
                <c:pt idx="8">
                  <c:v>1.3489556784794758E-2</c:v>
                </c:pt>
                <c:pt idx="9">
                  <c:v>1.3152732007779529E-2</c:v>
                </c:pt>
                <c:pt idx="10">
                  <c:v>1.2849589708465819E-2</c:v>
                </c:pt>
                <c:pt idx="11">
                  <c:v>1.2575318104324846E-2</c:v>
                </c:pt>
                <c:pt idx="12">
                  <c:v>1.2325980282378506E-2</c:v>
                </c:pt>
                <c:pt idx="13">
                  <c:v>1.209832401016663E-2</c:v>
                </c:pt>
                <c:pt idx="14">
                  <c:v>1.1889639093972414E-2</c:v>
                </c:pt>
                <c:pt idx="15">
                  <c:v>1.1697648971073732E-2</c:v>
                </c:pt>
                <c:pt idx="16">
                  <c:v>1.1520427319167255E-2</c:v>
                </c:pt>
                <c:pt idx="17">
                  <c:v>1.135633319703163E-2</c:v>
                </c:pt>
                <c:pt idx="18">
                  <c:v>1.1203960083619978E-2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3224"/>
        <c:axId val="467073616"/>
      </c:lineChart>
      <c:catAx>
        <c:axId val="46707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3616"/>
        <c:crosses val="autoZero"/>
        <c:auto val="1"/>
        <c:lblAlgn val="ctr"/>
        <c:lblOffset val="100"/>
        <c:noMultiLvlLbl val="0"/>
      </c:catAx>
      <c:valAx>
        <c:axId val="4670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Phase'!$K$336:$K$354</c:f>
              <c:numCache>
                <c:formatCode>General</c:formatCode>
                <c:ptCount val="19"/>
                <c:pt idx="0">
                  <c:v>5.5332621349654821E-3</c:v>
                </c:pt>
                <c:pt idx="1">
                  <c:v>5.1446675535259338E-3</c:v>
                </c:pt>
                <c:pt idx="2">
                  <c:v>4.8208387356596409E-3</c:v>
                </c:pt>
                <c:pt idx="3">
                  <c:v>4.5468297359266266E-3</c:v>
                </c:pt>
                <c:pt idx="4">
                  <c:v>4.3119648790126124E-3</c:v>
                </c:pt>
                <c:pt idx="5">
                  <c:v>4.1084153363538005E-3</c:v>
                </c:pt>
                <c:pt idx="6">
                  <c:v>3.93030948652734E-3</c:v>
                </c:pt>
                <c:pt idx="7">
                  <c:v>3.7731572660922278E-3</c:v>
                </c:pt>
                <c:pt idx="8">
                  <c:v>3.6334664034832391E-3</c:v>
                </c:pt>
                <c:pt idx="9">
                  <c:v>3.5084798422015122E-3</c:v>
                </c:pt>
                <c:pt idx="10">
                  <c:v>3.395991937047958E-3</c:v>
                </c:pt>
                <c:pt idx="11">
                  <c:v>3.2942171657185529E-3</c:v>
                </c:pt>
                <c:pt idx="12">
                  <c:v>3.2016946463281834E-3</c:v>
                </c:pt>
                <c:pt idx="13">
                  <c:v>3.1172175634065413E-3</c:v>
                </c:pt>
                <c:pt idx="14">
                  <c:v>3.0397802373950374E-3</c:v>
                </c:pt>
                <c:pt idx="15">
                  <c:v>2.9685378974644537E-3</c:v>
                </c:pt>
                <c:pt idx="16">
                  <c:v>2.9027757375285294E-3</c:v>
                </c:pt>
                <c:pt idx="17">
                  <c:v>2.8418848486989703E-3</c:v>
                </c:pt>
                <c:pt idx="18">
                  <c:v>2.7853433090715227E-3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Phase'!$M$336:$M$354</c:f>
              <c:numCache>
                <c:formatCode>General</c:formatCode>
                <c:ptCount val="19"/>
                <c:pt idx="0">
                  <c:v>2.4181440445343177E-3</c:v>
                </c:pt>
                <c:pt idx="1">
                  <c:v>2.297361741365508E-3</c:v>
                </c:pt>
                <c:pt idx="2">
                  <c:v>2.1967098220581679E-3</c:v>
                </c:pt>
                <c:pt idx="3">
                  <c:v>2.1115428134134951E-3</c:v>
                </c:pt>
                <c:pt idx="4">
                  <c:v>2.0385425202894894E-3</c:v>
                </c:pt>
                <c:pt idx="5">
                  <c:v>1.975275599582018E-3</c:v>
                </c:pt>
                <c:pt idx="6">
                  <c:v>1.9199170439629805E-3</c:v>
                </c:pt>
                <c:pt idx="7">
                  <c:v>1.8710712595932416E-3</c:v>
                </c:pt>
                <c:pt idx="8">
                  <c:v>1.8276527845979182E-3</c:v>
                </c:pt>
                <c:pt idx="9">
                  <c:v>1.788804675391576E-3</c:v>
                </c:pt>
                <c:pt idx="10">
                  <c:v>1.7538413771058679E-3</c:v>
                </c:pt>
                <c:pt idx="11">
                  <c:v>1.7222079167521324E-3</c:v>
                </c:pt>
                <c:pt idx="12">
                  <c:v>1.6934502255214635E-3</c:v>
                </c:pt>
                <c:pt idx="13">
                  <c:v>1.6671932030934617E-3</c:v>
                </c:pt>
                <c:pt idx="14">
                  <c:v>1.6431242658677932E-3</c:v>
                </c:pt>
                <c:pt idx="15">
                  <c:v>1.6209808436201787E-3</c:v>
                </c:pt>
                <c:pt idx="16">
                  <c:v>1.600540761545457E-3</c:v>
                </c:pt>
                <c:pt idx="17">
                  <c:v>1.5816147596244183E-3</c:v>
                </c:pt>
                <c:pt idx="18">
                  <c:v>1.5640406149834542E-3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Phase'!$O$336:$O$354</c:f>
              <c:numCache>
                <c:formatCode>General</c:formatCode>
                <c:ptCount val="19"/>
                <c:pt idx="0">
                  <c:v>2.15803802568237E-3</c:v>
                </c:pt>
                <c:pt idx="1">
                  <c:v>2.076281999632194E-3</c:v>
                </c:pt>
                <c:pt idx="2">
                  <c:v>2.0081519779237135E-3</c:v>
                </c:pt>
                <c:pt idx="3">
                  <c:v>1.9505034980165383E-3</c:v>
                </c:pt>
                <c:pt idx="4">
                  <c:v>1.9010905152389594E-3</c:v>
                </c:pt>
                <c:pt idx="5">
                  <c:v>1.8582659301650574E-3</c:v>
                </c:pt>
                <c:pt idx="6">
                  <c:v>1.8207944182253935E-3</c:v>
                </c:pt>
                <c:pt idx="7">
                  <c:v>1.7877313194551018E-3</c:v>
                </c:pt>
                <c:pt idx="8">
                  <c:v>1.7583418983259534E-3</c:v>
                </c:pt>
                <c:pt idx="9">
                  <c:v>1.7320461004735577E-3</c:v>
                </c:pt>
                <c:pt idx="10">
                  <c:v>1.7083798824064017E-3</c:v>
                </c:pt>
                <c:pt idx="11">
                  <c:v>1.6869675898694507E-3</c:v>
                </c:pt>
                <c:pt idx="12">
                  <c:v>1.6675018693813137E-3</c:v>
                </c:pt>
                <c:pt idx="13">
                  <c:v>1.649728820239971E-3</c:v>
                </c:pt>
                <c:pt idx="14">
                  <c:v>1.6334368585270737E-3</c:v>
                </c:pt>
                <c:pt idx="15">
                  <c:v>1.618448253751208E-3</c:v>
                </c:pt>
                <c:pt idx="16">
                  <c:v>1.6046126185734857E-3</c:v>
                </c:pt>
                <c:pt idx="17">
                  <c:v>1.5918018452607801E-3</c:v>
                </c:pt>
                <c:pt idx="18">
                  <c:v>1.5799061271846964E-3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Phase'!$Q$336:$Q$354</c:f>
              <c:numCache>
                <c:formatCode>General</c:formatCode>
                <c:ptCount val="19"/>
                <c:pt idx="0">
                  <c:v>3.268028466690596E-3</c:v>
                </c:pt>
                <c:pt idx="1">
                  <c:v>3.0853642187305816E-3</c:v>
                </c:pt>
                <c:pt idx="2">
                  <c:v>2.9331440120972355E-3</c:v>
                </c:pt>
                <c:pt idx="3">
                  <c:v>2.8043422987920979E-3</c:v>
                </c:pt>
                <c:pt idx="4">
                  <c:v>2.6939408302448357E-3</c:v>
                </c:pt>
                <c:pt idx="5">
                  <c:v>2.5982595575038754E-3</c:v>
                </c:pt>
                <c:pt idx="6">
                  <c:v>2.514538443855535E-3</c:v>
                </c:pt>
                <c:pt idx="7">
                  <c:v>2.4406668729893524E-3</c:v>
                </c:pt>
                <c:pt idx="8">
                  <c:v>2.3750032544416354E-3</c:v>
                </c:pt>
                <c:pt idx="9">
                  <c:v>2.3162515957410455E-3</c:v>
                </c:pt>
                <c:pt idx="10">
                  <c:v>2.2633751029105145E-3</c:v>
                </c:pt>
                <c:pt idx="11">
                  <c:v>2.2155344665400348E-3</c:v>
                </c:pt>
                <c:pt idx="12">
                  <c:v>2.1720429789305073E-3</c:v>
                </c:pt>
                <c:pt idx="13">
                  <c:v>2.132333359808765E-3</c:v>
                </c:pt>
                <c:pt idx="14">
                  <c:v>2.0959328756138345E-3</c:v>
                </c:pt>
                <c:pt idx="15">
                  <c:v>2.0624444301544985E-3</c:v>
                </c:pt>
                <c:pt idx="16">
                  <c:v>2.0315320189612652E-3</c:v>
                </c:pt>
                <c:pt idx="17">
                  <c:v>2.0029094160045678E-3</c:v>
                </c:pt>
                <c:pt idx="18">
                  <c:v>1.9763312846876346E-3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Phase'!$S$336:$S$354</c:f>
              <c:numCache>
                <c:formatCode>General</c:formatCode>
                <c:ptCount val="19"/>
                <c:pt idx="0">
                  <c:v>1.6790167975621289E-3</c:v>
                </c:pt>
                <c:pt idx="1">
                  <c:v>1.6254278804817006E-3</c:v>
                </c:pt>
                <c:pt idx="2">
                  <c:v>1.5807704495813439E-3</c:v>
                </c:pt>
                <c:pt idx="3">
                  <c:v>1.5429833926656573E-3</c:v>
                </c:pt>
                <c:pt idx="4">
                  <c:v>1.5105944867379261E-3</c:v>
                </c:pt>
                <c:pt idx="5">
                  <c:v>1.482524101600559E-3</c:v>
                </c:pt>
                <c:pt idx="6">
                  <c:v>1.4579625146053626E-3</c:v>
                </c:pt>
                <c:pt idx="7">
                  <c:v>1.4362905260801894E-3</c:v>
                </c:pt>
                <c:pt idx="8">
                  <c:v>1.4170265362800354E-3</c:v>
                </c:pt>
                <c:pt idx="9">
                  <c:v>1.3997903348798976E-3</c:v>
                </c:pt>
                <c:pt idx="10">
                  <c:v>1.3842777536197737E-3</c:v>
                </c:pt>
                <c:pt idx="11">
                  <c:v>1.3702425610510902E-3</c:v>
                </c:pt>
                <c:pt idx="12">
                  <c:v>1.3574832950795598E-3</c:v>
                </c:pt>
                <c:pt idx="13">
                  <c:v>1.3458335304968579E-3</c:v>
                </c:pt>
                <c:pt idx="14">
                  <c:v>1.3351545796293812E-3</c:v>
                </c:pt>
                <c:pt idx="15">
                  <c:v>1.3253299448313027E-3</c:v>
                </c:pt>
                <c:pt idx="16">
                  <c:v>1.3162610511715379E-3</c:v>
                </c:pt>
                <c:pt idx="17">
                  <c:v>1.3078639274124967E-3</c:v>
                </c:pt>
                <c:pt idx="18">
                  <c:v>1.3000665982076723E-3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Phase'!$U$336:$U$354</c:f>
              <c:numCache>
                <c:formatCode>General</c:formatCode>
                <c:ptCount val="19"/>
                <c:pt idx="0">
                  <c:v>3.085534056618146E-3</c:v>
                </c:pt>
                <c:pt idx="1">
                  <c:v>2.9194602095738084E-3</c:v>
                </c:pt>
                <c:pt idx="2">
                  <c:v>2.7810653370368608E-3</c:v>
                </c:pt>
                <c:pt idx="3">
                  <c:v>2.663961983351751E-3</c:v>
                </c:pt>
                <c:pt idx="4">
                  <c:v>2.563587680193085E-3</c:v>
                </c:pt>
                <c:pt idx="5">
                  <c:v>2.4765966174555751E-3</c:v>
                </c:pt>
                <c:pt idx="6">
                  <c:v>2.4004794375602537E-3</c:v>
                </c:pt>
                <c:pt idx="7">
                  <c:v>2.3333172200055582E-3</c:v>
                </c:pt>
                <c:pt idx="8">
                  <c:v>2.2736174710680517E-3</c:v>
                </c:pt>
                <c:pt idx="9">
                  <c:v>2.2202019062292295E-3</c:v>
                </c:pt>
                <c:pt idx="10">
                  <c:v>2.1721278978742899E-3</c:v>
                </c:pt>
                <c:pt idx="11">
                  <c:v>2.1286323665055343E-3</c:v>
                </c:pt>
                <c:pt idx="12">
                  <c:v>2.0890909743521212E-3</c:v>
                </c:pt>
                <c:pt idx="13">
                  <c:v>2.052987964125091E-3</c:v>
                </c:pt>
                <c:pt idx="14">
                  <c:v>2.0198935380836471E-3</c:v>
                </c:pt>
                <c:pt idx="15">
                  <c:v>1.9894466661255182E-3</c:v>
                </c:pt>
                <c:pt idx="16">
                  <c:v>1.961341861241092E-3</c:v>
                </c:pt>
                <c:pt idx="17">
                  <c:v>1.935318893755512E-3</c:v>
                </c:pt>
                <c:pt idx="18">
                  <c:v>1.9111547096617592E-3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Phase'!$W$336:$W$354</c:f>
              <c:numCache>
                <c:formatCode>General</c:formatCode>
                <c:ptCount val="19"/>
                <c:pt idx="0">
                  <c:v>3.6499772382596793E-3</c:v>
                </c:pt>
                <c:pt idx="1">
                  <c:v>3.4172100992976551E-3</c:v>
                </c:pt>
                <c:pt idx="2">
                  <c:v>3.2232374834959693E-3</c:v>
                </c:pt>
                <c:pt idx="3">
                  <c:v>3.0591068085868492E-3</c:v>
                </c:pt>
                <c:pt idx="4">
                  <c:v>2.9184233729504616E-3</c:v>
                </c:pt>
                <c:pt idx="5">
                  <c:v>2.7964977287322588E-3</c:v>
                </c:pt>
                <c:pt idx="6">
                  <c:v>2.6898127900413312E-3</c:v>
                </c:pt>
                <c:pt idx="7">
                  <c:v>2.5956790206081602E-3</c:v>
                </c:pt>
                <c:pt idx="8">
                  <c:v>2.5120045588897856E-3</c:v>
                </c:pt>
                <c:pt idx="9">
                  <c:v>2.4371379352470294E-3</c:v>
                </c:pt>
                <c:pt idx="10">
                  <c:v>2.3697579739685492E-3</c:v>
                </c:pt>
                <c:pt idx="11">
                  <c:v>2.3087951518594471E-3</c:v>
                </c:pt>
                <c:pt idx="12">
                  <c:v>2.253374404487537E-3</c:v>
                </c:pt>
                <c:pt idx="13">
                  <c:v>2.2027728525392709E-3</c:v>
                </c:pt>
                <c:pt idx="14">
                  <c:v>2.1563880965866939E-3</c:v>
                </c:pt>
                <c:pt idx="15">
                  <c:v>2.1137141211103223E-3</c:v>
                </c:pt>
                <c:pt idx="16">
                  <c:v>2.0743227591321339E-3</c:v>
                </c:pt>
                <c:pt idx="17">
                  <c:v>2.037849275818997E-3</c:v>
                </c:pt>
                <c:pt idx="18">
                  <c:v>2.0039810413139398E-3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470328"/>
        <c:axId val="539479344"/>
      </c:lineChart>
      <c:catAx>
        <c:axId val="5394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79344"/>
        <c:crosses val="autoZero"/>
        <c:auto val="1"/>
        <c:lblAlgn val="ctr"/>
        <c:lblOffset val="100"/>
        <c:noMultiLvlLbl val="0"/>
      </c:catAx>
      <c:valAx>
        <c:axId val="53947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7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article'!$AM$7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article'!$AM$8:$AM$26</c:f>
              <c:numCache>
                <c:formatCode>General</c:formatCode>
                <c:ptCount val="19"/>
                <c:pt idx="0">
                  <c:v>94.597924886917639</c:v>
                </c:pt>
                <c:pt idx="1">
                  <c:v>65.832529634756682</c:v>
                </c:pt>
                <c:pt idx="2">
                  <c:v>51.449832008676204</c:v>
                </c:pt>
                <c:pt idx="3">
                  <c:v>42.820213433027916</c:v>
                </c:pt>
                <c:pt idx="4">
                  <c:v>37.067134382595725</c:v>
                </c:pt>
                <c:pt idx="5">
                  <c:v>32.957792203715591</c:v>
                </c:pt>
                <c:pt idx="6">
                  <c:v>29.875785569555489</c:v>
                </c:pt>
                <c:pt idx="7">
                  <c:v>27.478669298542076</c:v>
                </c:pt>
                <c:pt idx="8">
                  <c:v>25.560976281731346</c:v>
                </c:pt>
                <c:pt idx="9">
                  <c:v>23.991954722522568</c:v>
                </c:pt>
                <c:pt idx="10">
                  <c:v>22.68443675651525</c:v>
                </c:pt>
                <c:pt idx="11">
                  <c:v>21.578075400662907</c:v>
                </c:pt>
                <c:pt idx="12">
                  <c:v>20.629765667075183</c:v>
                </c:pt>
                <c:pt idx="13">
                  <c:v>20.123134439542014</c:v>
                </c:pt>
                <c:pt idx="14">
                  <c:v>20.123134439542014</c:v>
                </c:pt>
                <c:pt idx="15">
                  <c:v>20.123134439542014</c:v>
                </c:pt>
                <c:pt idx="16">
                  <c:v>20.123134439542014</c:v>
                </c:pt>
                <c:pt idx="17">
                  <c:v>20.123134439542014</c:v>
                </c:pt>
                <c:pt idx="18">
                  <c:v>20.123134439542014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F8-4FC3-928A-DC6507D45B85}"/>
            </c:ext>
          </c:extLst>
        </c:ser>
        <c:ser>
          <c:idx val="1"/>
          <c:order val="1"/>
          <c:tx>
            <c:strRef>
              <c:f>'Heat map article'!$AN$7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article'!$AN$8:$AN$26</c:f>
              <c:numCache>
                <c:formatCode>General</c:formatCode>
                <c:ptCount val="19"/>
                <c:pt idx="0">
                  <c:v>133.99024896970872</c:v>
                </c:pt>
                <c:pt idx="1">
                  <c:v>91.722137305970676</c:v>
                </c:pt>
                <c:pt idx="2">
                  <c:v>70.588081474101671</c:v>
                </c:pt>
                <c:pt idx="3">
                  <c:v>57.907647974980257</c:v>
                </c:pt>
                <c:pt idx="4">
                  <c:v>49.454025642232651</c:v>
                </c:pt>
                <c:pt idx="5">
                  <c:v>43.415723975984356</c:v>
                </c:pt>
                <c:pt idx="6">
                  <c:v>38.886997726298148</c:v>
                </c:pt>
                <c:pt idx="7">
                  <c:v>35.364655087653304</c:v>
                </c:pt>
                <c:pt idx="8">
                  <c:v>32.546780976737438</c:v>
                </c:pt>
                <c:pt idx="9">
                  <c:v>30.241247613260821</c:v>
                </c:pt>
                <c:pt idx="10">
                  <c:v>28.319969810363634</c:v>
                </c:pt>
                <c:pt idx="11">
                  <c:v>26.694273207912172</c:v>
                </c:pt>
                <c:pt idx="12">
                  <c:v>25.300818977239494</c:v>
                </c:pt>
                <c:pt idx="13">
                  <c:v>24.556370826606138</c:v>
                </c:pt>
                <c:pt idx="14">
                  <c:v>24.556370826606138</c:v>
                </c:pt>
                <c:pt idx="15">
                  <c:v>24.556370826606138</c:v>
                </c:pt>
                <c:pt idx="16">
                  <c:v>24.556370826606138</c:v>
                </c:pt>
                <c:pt idx="17">
                  <c:v>24.556370826606138</c:v>
                </c:pt>
                <c:pt idx="18">
                  <c:v>24.556370826606138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F8-4FC3-928A-DC6507D45B85}"/>
            </c:ext>
          </c:extLst>
        </c:ser>
        <c:ser>
          <c:idx val="2"/>
          <c:order val="2"/>
          <c:tx>
            <c:strRef>
              <c:f>'Heat map article'!$AO$7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article'!$AO$8:$AO$26</c:f>
              <c:numCache>
                <c:formatCode>General</c:formatCode>
                <c:ptCount val="19"/>
                <c:pt idx="0">
                  <c:v>80.79526843314558</c:v>
                </c:pt>
                <c:pt idx="1">
                  <c:v>56.630758665575321</c:v>
                </c:pt>
                <c:pt idx="2">
                  <c:v>44.548503781790181</c:v>
                </c:pt>
                <c:pt idx="3">
                  <c:v>37.299150851519094</c:v>
                </c:pt>
                <c:pt idx="4">
                  <c:v>32.466248898005041</c:v>
                </c:pt>
                <c:pt idx="5">
                  <c:v>29.014176074066441</c:v>
                </c:pt>
                <c:pt idx="6">
                  <c:v>26.425121456112478</c:v>
                </c:pt>
                <c:pt idx="7">
                  <c:v>24.411412308814956</c:v>
                </c:pt>
                <c:pt idx="8">
                  <c:v>22.800444990976931</c:v>
                </c:pt>
                <c:pt idx="9">
                  <c:v>21.482380821836738</c:v>
                </c:pt>
                <c:pt idx="10">
                  <c:v>20.383994014219908</c:v>
                </c:pt>
                <c:pt idx="11">
                  <c:v>19.454589792390284</c:v>
                </c:pt>
                <c:pt idx="12">
                  <c:v>18.657957602250605</c:v>
                </c:pt>
                <c:pt idx="13">
                  <c:v>18.232359582860916</c:v>
                </c:pt>
                <c:pt idx="14">
                  <c:v>18.232359582860916</c:v>
                </c:pt>
                <c:pt idx="15">
                  <c:v>18.232359582860916</c:v>
                </c:pt>
                <c:pt idx="16">
                  <c:v>18.232359582860916</c:v>
                </c:pt>
                <c:pt idx="17">
                  <c:v>18.232359582860916</c:v>
                </c:pt>
                <c:pt idx="18">
                  <c:v>18.232359582860916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F8-4FC3-928A-DC6507D45B85}"/>
            </c:ext>
          </c:extLst>
        </c:ser>
        <c:ser>
          <c:idx val="3"/>
          <c:order val="3"/>
          <c:tx>
            <c:strRef>
              <c:f>'Heat map article'!$AP$7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article'!$AP$8:$AP$26</c:f>
              <c:numCache>
                <c:formatCode>General</c:formatCode>
                <c:ptCount val="19"/>
                <c:pt idx="0">
                  <c:v>67.02655041799558</c:v>
                </c:pt>
                <c:pt idx="1">
                  <c:v>47.451613322141974</c:v>
                </c:pt>
                <c:pt idx="2">
                  <c:v>37.664144774215174</c:v>
                </c:pt>
                <c:pt idx="3">
                  <c:v>31.791663645459099</c:v>
                </c:pt>
                <c:pt idx="4">
                  <c:v>27.876676226288374</c:v>
                </c:pt>
                <c:pt idx="5">
                  <c:v>25.080256641166436</c:v>
                </c:pt>
                <c:pt idx="6">
                  <c:v>22.982941952324975</c:v>
                </c:pt>
                <c:pt idx="7">
                  <c:v>21.351697194337174</c:v>
                </c:pt>
                <c:pt idx="8">
                  <c:v>20.046701387946936</c:v>
                </c:pt>
                <c:pt idx="9">
                  <c:v>18.978977546354919</c:v>
                </c:pt>
                <c:pt idx="10">
                  <c:v>18.089207678361571</c:v>
                </c:pt>
                <c:pt idx="11">
                  <c:v>17.336325482367204</c:v>
                </c:pt>
                <c:pt idx="12">
                  <c:v>16.690997885800602</c:v>
                </c:pt>
                <c:pt idx="13">
                  <c:v>16.346233827360912</c:v>
                </c:pt>
                <c:pt idx="14">
                  <c:v>16.346233827360912</c:v>
                </c:pt>
                <c:pt idx="15">
                  <c:v>16.346233827360912</c:v>
                </c:pt>
                <c:pt idx="16">
                  <c:v>16.346233827360912</c:v>
                </c:pt>
                <c:pt idx="17">
                  <c:v>16.346233827360912</c:v>
                </c:pt>
                <c:pt idx="18">
                  <c:v>16.346233827360912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F8-4FC3-928A-DC6507D45B85}"/>
            </c:ext>
          </c:extLst>
        </c:ser>
        <c:ser>
          <c:idx val="4"/>
          <c:order val="4"/>
          <c:tx>
            <c:strRef>
              <c:f>'Heat map article'!$AQ$7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article'!$AQ$8:$AQ$26</c:f>
              <c:numCache>
                <c:formatCode>General</c:formatCode>
                <c:ptCount val="19"/>
                <c:pt idx="0">
                  <c:v>122.4649524077375</c:v>
                </c:pt>
                <c:pt idx="1">
                  <c:v>84.038606264656536</c:v>
                </c:pt>
                <c:pt idx="2">
                  <c:v>64.825433193116069</c:v>
                </c:pt>
                <c:pt idx="3">
                  <c:v>53.297529350191766</c:v>
                </c:pt>
                <c:pt idx="4">
                  <c:v>45.612260121575581</c:v>
                </c:pt>
                <c:pt idx="5">
                  <c:v>40.122782101135442</c:v>
                </c:pt>
                <c:pt idx="6">
                  <c:v>36.005673585805347</c:v>
                </c:pt>
                <c:pt idx="7">
                  <c:v>32.803478073881926</c:v>
                </c:pt>
                <c:pt idx="8">
                  <c:v>30.241721664343192</c:v>
                </c:pt>
                <c:pt idx="9">
                  <c:v>28.145739147447873</c:v>
                </c:pt>
                <c:pt idx="10">
                  <c:v>26.399087050035099</c:v>
                </c:pt>
                <c:pt idx="11">
                  <c:v>24.921150659916599</c:v>
                </c:pt>
                <c:pt idx="12">
                  <c:v>23.65434803981503</c:v>
                </c:pt>
                <c:pt idx="13">
                  <c:v>22.977563078390908</c:v>
                </c:pt>
                <c:pt idx="14">
                  <c:v>22.977563078390908</c:v>
                </c:pt>
                <c:pt idx="15">
                  <c:v>22.977563078390908</c:v>
                </c:pt>
                <c:pt idx="16">
                  <c:v>22.977563078390908</c:v>
                </c:pt>
                <c:pt idx="17">
                  <c:v>22.977563078390908</c:v>
                </c:pt>
                <c:pt idx="18">
                  <c:v>22.977563078390908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FF8-4FC3-928A-DC6507D45B85}"/>
            </c:ext>
          </c:extLst>
        </c:ser>
        <c:ser>
          <c:idx val="5"/>
          <c:order val="5"/>
          <c:tx>
            <c:strRef>
              <c:f>'Heat map article'!$AR$7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article'!$AR$8:$AR$26</c:f>
              <c:numCache>
                <c:formatCode>General</c:formatCode>
                <c:ptCount val="19"/>
                <c:pt idx="0">
                  <c:v>51.517364026287304</c:v>
                </c:pt>
                <c:pt idx="1">
                  <c:v>37.112155727669787</c:v>
                </c:pt>
                <c:pt idx="2">
                  <c:v>29.909551578361043</c:v>
                </c:pt>
                <c:pt idx="3">
                  <c:v>25.587989088775789</c:v>
                </c:pt>
                <c:pt idx="4">
                  <c:v>22.706947429052281</c:v>
                </c:pt>
                <c:pt idx="5">
                  <c:v>20.64906052924978</c:v>
                </c:pt>
                <c:pt idx="6">
                  <c:v>19.105645354397907</c:v>
                </c:pt>
                <c:pt idx="7">
                  <c:v>17.905211329513111</c:v>
                </c:pt>
                <c:pt idx="8">
                  <c:v>16.94486410960528</c:v>
                </c:pt>
                <c:pt idx="9">
                  <c:v>16.159125475135234</c:v>
                </c:pt>
                <c:pt idx="10">
                  <c:v>15.504343279743527</c:v>
                </c:pt>
                <c:pt idx="11">
                  <c:v>14.950296806719777</c:v>
                </c:pt>
                <c:pt idx="12">
                  <c:v>14.475399829842278</c:v>
                </c:pt>
                <c:pt idx="13">
                  <c:v>14.221687746304982</c:v>
                </c:pt>
                <c:pt idx="14">
                  <c:v>14.221687746304982</c:v>
                </c:pt>
                <c:pt idx="15">
                  <c:v>14.221687746304982</c:v>
                </c:pt>
                <c:pt idx="16">
                  <c:v>14.221687746304982</c:v>
                </c:pt>
                <c:pt idx="17">
                  <c:v>14.221687746304982</c:v>
                </c:pt>
                <c:pt idx="18">
                  <c:v>14.221687746304982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FF8-4FC3-928A-DC6507D45B85}"/>
            </c:ext>
          </c:extLst>
        </c:ser>
        <c:ser>
          <c:idx val="6"/>
          <c:order val="6"/>
          <c:tx>
            <c:strRef>
              <c:f>'Heat map article'!$AS$7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article'!$AS$8:$AS$26</c:f>
              <c:numCache>
                <c:formatCode>General</c:formatCode>
                <c:ptCount val="19"/>
                <c:pt idx="0">
                  <c:v>74.300066286347104</c:v>
                </c:pt>
                <c:pt idx="1">
                  <c:v>51.928682183729606</c:v>
                </c:pt>
                <c:pt idx="2">
                  <c:v>40.742990132420857</c:v>
                </c:pt>
                <c:pt idx="3">
                  <c:v>34.031574901635608</c:v>
                </c:pt>
                <c:pt idx="4">
                  <c:v>29.557298081112108</c:v>
                </c:pt>
                <c:pt idx="5">
                  <c:v>26.361386066452472</c:v>
                </c:pt>
                <c:pt idx="6">
                  <c:v>23.964452055457738</c:v>
                </c:pt>
                <c:pt idx="7">
                  <c:v>22.100170046906282</c:v>
                </c:pt>
                <c:pt idx="8">
                  <c:v>20.608744440065117</c:v>
                </c:pt>
                <c:pt idx="9">
                  <c:v>19.388487125376887</c:v>
                </c:pt>
                <c:pt idx="10">
                  <c:v>18.371606029803363</c:v>
                </c:pt>
                <c:pt idx="11">
                  <c:v>17.511168179702693</c:v>
                </c:pt>
                <c:pt idx="12">
                  <c:v>16.773650022473547</c:v>
                </c:pt>
                <c:pt idx="13">
                  <c:v>16.379633472720986</c:v>
                </c:pt>
                <c:pt idx="14">
                  <c:v>16.379633472720986</c:v>
                </c:pt>
                <c:pt idx="15">
                  <c:v>16.379633472720986</c:v>
                </c:pt>
                <c:pt idx="16">
                  <c:v>16.379633472720986</c:v>
                </c:pt>
                <c:pt idx="17">
                  <c:v>16.379633472720986</c:v>
                </c:pt>
                <c:pt idx="18">
                  <c:v>16.379633472720986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FF8-4FC3-928A-DC6507D45B85}"/>
            </c:ext>
          </c:extLst>
        </c:ser>
        <c:ser>
          <c:idx val="7"/>
          <c:order val="7"/>
          <c:tx>
            <c:strRef>
              <c:f>'Heat map article'!$AT$7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article'!$AT$8:$AT$26</c:f>
              <c:numCache>
                <c:formatCode>General</c:formatCode>
                <c:ptCount val="19"/>
                <c:pt idx="0">
                  <c:v>19.105645354397907</c:v>
                </c:pt>
                <c:pt idx="1">
                  <c:v>19.105645354397907</c:v>
                </c:pt>
                <c:pt idx="2">
                  <c:v>19.105645354397907</c:v>
                </c:pt>
                <c:pt idx="3">
                  <c:v>19.105645354397907</c:v>
                </c:pt>
                <c:pt idx="4">
                  <c:v>19.105645354397907</c:v>
                </c:pt>
                <c:pt idx="5">
                  <c:v>19.105645354397907</c:v>
                </c:pt>
                <c:pt idx="6">
                  <c:v>19.105645354397907</c:v>
                </c:pt>
                <c:pt idx="7">
                  <c:v>19.105645354397907</c:v>
                </c:pt>
                <c:pt idx="8">
                  <c:v>19.105645354397907</c:v>
                </c:pt>
                <c:pt idx="9">
                  <c:v>19.105645354397907</c:v>
                </c:pt>
                <c:pt idx="10">
                  <c:v>19.105645354397907</c:v>
                </c:pt>
                <c:pt idx="11">
                  <c:v>19.105645354397907</c:v>
                </c:pt>
                <c:pt idx="12">
                  <c:v>19.105645354397907</c:v>
                </c:pt>
                <c:pt idx="13">
                  <c:v>19.105645354397907</c:v>
                </c:pt>
                <c:pt idx="14">
                  <c:v>19.105645354397907</c:v>
                </c:pt>
                <c:pt idx="15">
                  <c:v>19.105645354397907</c:v>
                </c:pt>
                <c:pt idx="16">
                  <c:v>19.105645354397907</c:v>
                </c:pt>
                <c:pt idx="17">
                  <c:v>19.105645354397907</c:v>
                </c:pt>
                <c:pt idx="18">
                  <c:v>19.105645354397907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FF8-4FC3-928A-DC6507D45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86008"/>
        <c:axId val="539486400"/>
      </c:scatterChart>
      <c:valAx>
        <c:axId val="53948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86400"/>
        <c:crosses val="autoZero"/>
        <c:crossBetween val="midCat"/>
      </c:valAx>
      <c:valAx>
        <c:axId val="5394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86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ADP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article'!$AU$7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article'!$AU$8:$AU$26</c:f>
              <c:numCache>
                <c:formatCode>General</c:formatCode>
                <c:ptCount val="19"/>
                <c:pt idx="0">
                  <c:v>1.3802307377264247E-2</c:v>
                </c:pt>
                <c:pt idx="1">
                  <c:v>9.6211121645529748E-3</c:v>
                </c:pt>
                <c:pt idx="2">
                  <c:v>7.5305145581973394E-3</c:v>
                </c:pt>
                <c:pt idx="3">
                  <c:v>6.2761559943839591E-3</c:v>
                </c:pt>
                <c:pt idx="4">
                  <c:v>5.4399169518417039E-3</c:v>
                </c:pt>
                <c:pt idx="5">
                  <c:v>4.8426033500258087E-3</c:v>
                </c:pt>
                <c:pt idx="6">
                  <c:v>4.3946181486638871E-3</c:v>
                </c:pt>
                <c:pt idx="7">
                  <c:v>4.0461852142712803E-3</c:v>
                </c:pt>
                <c:pt idx="8">
                  <c:v>3.7674388667571957E-3</c:v>
                </c:pt>
                <c:pt idx="9">
                  <c:v>3.5393736733365815E-3</c:v>
                </c:pt>
                <c:pt idx="10">
                  <c:v>3.3493193454860685E-3</c:v>
                </c:pt>
                <c:pt idx="11">
                  <c:v>3.1885041449971735E-3</c:v>
                </c:pt>
                <c:pt idx="12">
                  <c:v>3.0506625445781209E-3</c:v>
                </c:pt>
                <c:pt idx="13">
                  <c:v>2.9770211416145168E-3</c:v>
                </c:pt>
                <c:pt idx="14">
                  <c:v>2.9770211416145168E-3</c:v>
                </c:pt>
                <c:pt idx="15">
                  <c:v>2.9770211416145168E-3</c:v>
                </c:pt>
                <c:pt idx="16">
                  <c:v>2.9770211416145168E-3</c:v>
                </c:pt>
                <c:pt idx="17">
                  <c:v>2.9770211416145168E-3</c:v>
                </c:pt>
                <c:pt idx="18">
                  <c:v>2.9770211416145168E-3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01-46D0-B0FF-B4D30B445B11}"/>
            </c:ext>
          </c:extLst>
        </c:ser>
        <c:ser>
          <c:idx val="1"/>
          <c:order val="1"/>
          <c:tx>
            <c:strRef>
              <c:f>'Heat map article'!$AV$7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article'!$AV$8:$AV$26</c:f>
              <c:numCache>
                <c:formatCode>General</c:formatCode>
                <c:ptCount val="19"/>
                <c:pt idx="0">
                  <c:v>7.1893680710120433E-3</c:v>
                </c:pt>
                <c:pt idx="1">
                  <c:v>5.156091617233835E-3</c:v>
                </c:pt>
                <c:pt idx="2">
                  <c:v>4.1394533903447309E-3</c:v>
                </c:pt>
                <c:pt idx="3">
                  <c:v>3.5294704542112687E-3</c:v>
                </c:pt>
                <c:pt idx="4">
                  <c:v>3.1228151634556272E-3</c:v>
                </c:pt>
                <c:pt idx="5">
                  <c:v>2.8323470986301685E-3</c:v>
                </c:pt>
                <c:pt idx="6">
                  <c:v>2.6144960500110751E-3</c:v>
                </c:pt>
                <c:pt idx="7">
                  <c:v>2.4450563455295578E-3</c:v>
                </c:pt>
                <c:pt idx="8">
                  <c:v>2.3095045819443438E-3</c:v>
                </c:pt>
                <c:pt idx="9">
                  <c:v>2.1985985935564418E-3</c:v>
                </c:pt>
                <c:pt idx="10">
                  <c:v>2.1061769365665227E-3</c:v>
                </c:pt>
                <c:pt idx="11">
                  <c:v>2.0279739960365919E-3</c:v>
                </c:pt>
                <c:pt idx="12">
                  <c:v>1.9609429041537942E-3</c:v>
                </c:pt>
                <c:pt idx="13">
                  <c:v>1.9251317728739429E-3</c:v>
                </c:pt>
                <c:pt idx="14">
                  <c:v>1.9251317728739429E-3</c:v>
                </c:pt>
                <c:pt idx="15">
                  <c:v>1.9251317728739429E-3</c:v>
                </c:pt>
                <c:pt idx="16">
                  <c:v>1.9251317728739429E-3</c:v>
                </c:pt>
                <c:pt idx="17">
                  <c:v>1.9251317728739429E-3</c:v>
                </c:pt>
                <c:pt idx="18">
                  <c:v>1.9251317728739429E-3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01-46D0-B0FF-B4D30B445B11}"/>
            </c:ext>
          </c:extLst>
        </c:ser>
        <c:ser>
          <c:idx val="2"/>
          <c:order val="2"/>
          <c:tx>
            <c:strRef>
              <c:f>'Heat map article'!$AW$7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article'!$AW$8:$AW$26</c:f>
              <c:numCache>
                <c:formatCode>General</c:formatCode>
                <c:ptCount val="19"/>
                <c:pt idx="0">
                  <c:v>3.5488065024406861E-3</c:v>
                </c:pt>
                <c:pt idx="1">
                  <c:v>2.785444914670602E-3</c:v>
                </c:pt>
                <c:pt idx="2">
                  <c:v>2.40376412078556E-3</c:v>
                </c:pt>
                <c:pt idx="3">
                  <c:v>2.1747556444545349E-3</c:v>
                </c:pt>
                <c:pt idx="4">
                  <c:v>2.022083326900518E-3</c:v>
                </c:pt>
                <c:pt idx="5">
                  <c:v>1.9130316715047914E-3</c:v>
                </c:pt>
                <c:pt idx="6">
                  <c:v>1.8312429299579965E-3</c:v>
                </c:pt>
                <c:pt idx="7">
                  <c:v>1.7676294643104897E-3</c:v>
                </c:pt>
                <c:pt idx="8">
                  <c:v>1.7167386917924842E-3</c:v>
                </c:pt>
                <c:pt idx="9">
                  <c:v>1.6751007870050251E-3</c:v>
                </c:pt>
                <c:pt idx="10">
                  <c:v>1.6404025330154755E-3</c:v>
                </c:pt>
                <c:pt idx="11">
                  <c:v>1.6110424719473955E-3</c:v>
                </c:pt>
                <c:pt idx="12">
                  <c:v>1.5858767053176126E-3</c:v>
                </c:pt>
                <c:pt idx="13">
                  <c:v>1.5724319806797833E-3</c:v>
                </c:pt>
                <c:pt idx="14">
                  <c:v>1.5724319806797833E-3</c:v>
                </c:pt>
                <c:pt idx="15">
                  <c:v>1.5724319806797833E-3</c:v>
                </c:pt>
                <c:pt idx="16">
                  <c:v>1.5724319806797833E-3</c:v>
                </c:pt>
                <c:pt idx="17">
                  <c:v>1.5724319806797833E-3</c:v>
                </c:pt>
                <c:pt idx="18">
                  <c:v>1.5724319806797833E-3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01-46D0-B0FF-B4D30B445B11}"/>
            </c:ext>
          </c:extLst>
        </c:ser>
        <c:ser>
          <c:idx val="3"/>
          <c:order val="3"/>
          <c:tx>
            <c:strRef>
              <c:f>'Heat map article'!$AX$7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article'!$AX$8:$AX$26</c:f>
              <c:numCache>
                <c:formatCode>General</c:formatCode>
                <c:ptCount val="19"/>
                <c:pt idx="0">
                  <c:v>5.9339710044315312E-3</c:v>
                </c:pt>
                <c:pt idx="1">
                  <c:v>4.3755545826644985E-3</c:v>
                </c:pt>
                <c:pt idx="2">
                  <c:v>3.5963463717809821E-3</c:v>
                </c:pt>
                <c:pt idx="3">
                  <c:v>3.1288214452508726E-3</c:v>
                </c:pt>
                <c:pt idx="4">
                  <c:v>2.8171381608974662E-3</c:v>
                </c:pt>
                <c:pt idx="5">
                  <c:v>2.5945072435021753E-3</c:v>
                </c:pt>
                <c:pt idx="6">
                  <c:v>2.4275340554557076E-3</c:v>
                </c:pt>
                <c:pt idx="7">
                  <c:v>2.2976660203084549E-3</c:v>
                </c:pt>
                <c:pt idx="8">
                  <c:v>2.1937715921906526E-3</c:v>
                </c:pt>
                <c:pt idx="9">
                  <c:v>2.1087670600942691E-3</c:v>
                </c:pt>
                <c:pt idx="10">
                  <c:v>2.0379299500139494E-3</c:v>
                </c:pt>
                <c:pt idx="11">
                  <c:v>1.9779908568690638E-3</c:v>
                </c:pt>
                <c:pt idx="12">
                  <c:v>1.9266144913163046E-3</c:v>
                </c:pt>
                <c:pt idx="13">
                  <c:v>1.8991668439662002E-3</c:v>
                </c:pt>
                <c:pt idx="14">
                  <c:v>1.8991668439662002E-3</c:v>
                </c:pt>
                <c:pt idx="15">
                  <c:v>1.8991668439662002E-3</c:v>
                </c:pt>
                <c:pt idx="16">
                  <c:v>1.8991668439662002E-3</c:v>
                </c:pt>
                <c:pt idx="17">
                  <c:v>1.8991668439662002E-3</c:v>
                </c:pt>
                <c:pt idx="18">
                  <c:v>1.8991668439662002E-3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01-46D0-B0FF-B4D30B445B11}"/>
            </c:ext>
          </c:extLst>
        </c:ser>
        <c:ser>
          <c:idx val="4"/>
          <c:order val="4"/>
          <c:tx>
            <c:strRef>
              <c:f>'Heat map article'!$AY$7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article'!$AY$8:$AY$26</c:f>
              <c:numCache>
                <c:formatCode>General</c:formatCode>
                <c:ptCount val="19"/>
                <c:pt idx="0">
                  <c:v>4.4145561272382347E-3</c:v>
                </c:pt>
                <c:pt idx="1">
                  <c:v>3.3062169880512956E-3</c:v>
                </c:pt>
                <c:pt idx="2">
                  <c:v>2.7520474184578258E-3</c:v>
                </c:pt>
                <c:pt idx="3">
                  <c:v>2.4195456767017449E-3</c:v>
                </c:pt>
                <c:pt idx="4">
                  <c:v>2.1978778488643573E-3</c:v>
                </c:pt>
                <c:pt idx="5">
                  <c:v>2.0395436861233656E-3</c:v>
                </c:pt>
                <c:pt idx="6">
                  <c:v>1.9207930640676222E-3</c:v>
                </c:pt>
                <c:pt idx="7">
                  <c:v>1.8284314691353778E-3</c:v>
                </c:pt>
                <c:pt idx="8">
                  <c:v>1.7545421931895817E-3</c:v>
                </c:pt>
                <c:pt idx="9">
                  <c:v>1.6940873310521123E-3</c:v>
                </c:pt>
                <c:pt idx="10">
                  <c:v>1.6437082792708879E-3</c:v>
                </c:pt>
                <c:pt idx="11">
                  <c:v>1.6010798508406211E-3</c:v>
                </c:pt>
                <c:pt idx="12">
                  <c:v>1.5645411979003923E-3</c:v>
                </c:pt>
                <c:pt idx="13">
                  <c:v>1.5450205476994481E-3</c:v>
                </c:pt>
                <c:pt idx="14">
                  <c:v>1.5450205476994481E-3</c:v>
                </c:pt>
                <c:pt idx="15">
                  <c:v>1.5450205476994481E-3</c:v>
                </c:pt>
                <c:pt idx="16">
                  <c:v>1.5450205476994481E-3</c:v>
                </c:pt>
                <c:pt idx="17">
                  <c:v>1.5450205476994481E-3</c:v>
                </c:pt>
                <c:pt idx="18">
                  <c:v>1.5450205476994481E-3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01-46D0-B0FF-B4D30B445B11}"/>
            </c:ext>
          </c:extLst>
        </c:ser>
        <c:ser>
          <c:idx val="5"/>
          <c:order val="5"/>
          <c:tx>
            <c:strRef>
              <c:f>'Heat map article'!$AZ$7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article'!$AZ$8:$AZ$26</c:f>
              <c:numCache>
                <c:formatCode>General</c:formatCode>
                <c:ptCount val="19"/>
                <c:pt idx="0">
                  <c:v>3.9440772341053096E-3</c:v>
                </c:pt>
                <c:pt idx="1">
                  <c:v>3.0489587357803508E-3</c:v>
                </c:pt>
                <c:pt idx="2">
                  <c:v>2.6013994866178713E-3</c:v>
                </c:pt>
                <c:pt idx="3">
                  <c:v>2.3328639371203836E-3</c:v>
                </c:pt>
                <c:pt idx="4">
                  <c:v>2.1538402374553919E-3</c:v>
                </c:pt>
                <c:pt idx="5">
                  <c:v>2.0259661662661126E-3</c:v>
                </c:pt>
                <c:pt idx="6">
                  <c:v>1.9300606128741522E-3</c:v>
                </c:pt>
                <c:pt idx="7">
                  <c:v>1.8554674046804057E-3</c:v>
                </c:pt>
                <c:pt idx="8">
                  <c:v>1.7957928381254083E-3</c:v>
                </c:pt>
                <c:pt idx="9">
                  <c:v>1.7469681927622291E-3</c:v>
                </c:pt>
                <c:pt idx="10">
                  <c:v>1.7062809882929127E-3</c:v>
                </c:pt>
                <c:pt idx="11">
                  <c:v>1.6718533537419525E-3</c:v>
                </c:pt>
                <c:pt idx="12">
                  <c:v>1.6423439526982728E-3</c:v>
                </c:pt>
                <c:pt idx="13">
                  <c:v>1.6265786562502792E-3</c:v>
                </c:pt>
                <c:pt idx="14">
                  <c:v>1.6265786562502792E-3</c:v>
                </c:pt>
                <c:pt idx="15">
                  <c:v>1.6265786562502792E-3</c:v>
                </c:pt>
                <c:pt idx="16">
                  <c:v>1.6265786562502792E-3</c:v>
                </c:pt>
                <c:pt idx="17">
                  <c:v>1.6265786562502792E-3</c:v>
                </c:pt>
                <c:pt idx="18">
                  <c:v>1.6265786562502792E-3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01-46D0-B0FF-B4D30B445B11}"/>
            </c:ext>
          </c:extLst>
        </c:ser>
        <c:ser>
          <c:idx val="6"/>
          <c:order val="6"/>
          <c:tx>
            <c:strRef>
              <c:f>'Heat map article'!$BA$7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article'!$BA$8:$BA$26</c:f>
              <c:numCache>
                <c:formatCode>General</c:formatCode>
                <c:ptCount val="19"/>
                <c:pt idx="0">
                  <c:v>1.0168246815334792E-2</c:v>
                </c:pt>
                <c:pt idx="1">
                  <c:v>7.1420107801156681E-3</c:v>
                </c:pt>
                <c:pt idx="2">
                  <c:v>5.6288927625061059E-3</c:v>
                </c:pt>
                <c:pt idx="3">
                  <c:v>4.7210219519403674E-3</c:v>
                </c:pt>
                <c:pt idx="4">
                  <c:v>4.1157747448965429E-3</c:v>
                </c:pt>
                <c:pt idx="5">
                  <c:v>3.6834553112938115E-3</c:v>
                </c:pt>
                <c:pt idx="6">
                  <c:v>3.3592157360917618E-3</c:v>
                </c:pt>
                <c:pt idx="7">
                  <c:v>3.1070293998235014E-3</c:v>
                </c:pt>
                <c:pt idx="8">
                  <c:v>2.9052803308088934E-3</c:v>
                </c:pt>
                <c:pt idx="9">
                  <c:v>2.740212910706032E-3</c:v>
                </c:pt>
                <c:pt idx="10">
                  <c:v>2.6026567272869807E-3</c:v>
                </c:pt>
                <c:pt idx="11">
                  <c:v>2.486263033624707E-3</c:v>
                </c:pt>
                <c:pt idx="12">
                  <c:v>2.3864970104856154E-3</c:v>
                </c:pt>
                <c:pt idx="13">
                  <c:v>2.3331973542880182E-3</c:v>
                </c:pt>
                <c:pt idx="14">
                  <c:v>2.3331973542880182E-3</c:v>
                </c:pt>
                <c:pt idx="15">
                  <c:v>2.3331973542880182E-3</c:v>
                </c:pt>
                <c:pt idx="16">
                  <c:v>2.3331973542880182E-3</c:v>
                </c:pt>
                <c:pt idx="17">
                  <c:v>2.3331973542880182E-3</c:v>
                </c:pt>
                <c:pt idx="18">
                  <c:v>2.3331973542880182E-3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01-46D0-B0FF-B4D30B445B11}"/>
            </c:ext>
          </c:extLst>
        </c:ser>
        <c:ser>
          <c:idx val="7"/>
          <c:order val="7"/>
          <c:tx>
            <c:strRef>
              <c:f>'Heat map article'!$BB$7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article'!$BB$8:$BB$26</c:f>
              <c:numCache>
                <c:formatCode>General</c:formatCode>
                <c:ptCount val="19"/>
                <c:pt idx="0">
                  <c:v>1.9300606128741522E-3</c:v>
                </c:pt>
                <c:pt idx="1">
                  <c:v>1.9300606128741522E-3</c:v>
                </c:pt>
                <c:pt idx="2">
                  <c:v>1.9300606128741522E-3</c:v>
                </c:pt>
                <c:pt idx="3">
                  <c:v>1.9300606128741522E-3</c:v>
                </c:pt>
                <c:pt idx="4">
                  <c:v>1.9300606128741522E-3</c:v>
                </c:pt>
                <c:pt idx="5">
                  <c:v>1.9300606128741522E-3</c:v>
                </c:pt>
                <c:pt idx="6">
                  <c:v>1.9300606128741522E-3</c:v>
                </c:pt>
                <c:pt idx="7">
                  <c:v>1.9300606128741522E-3</c:v>
                </c:pt>
                <c:pt idx="8">
                  <c:v>1.9300606128741522E-3</c:v>
                </c:pt>
                <c:pt idx="9">
                  <c:v>1.9300606128741522E-3</c:v>
                </c:pt>
                <c:pt idx="10">
                  <c:v>1.9300606128741522E-3</c:v>
                </c:pt>
                <c:pt idx="11">
                  <c:v>1.9300606128741522E-3</c:v>
                </c:pt>
                <c:pt idx="12">
                  <c:v>1.9300606128741522E-3</c:v>
                </c:pt>
                <c:pt idx="13">
                  <c:v>1.9300606128741522E-3</c:v>
                </c:pt>
                <c:pt idx="14">
                  <c:v>1.9300606128741522E-3</c:v>
                </c:pt>
                <c:pt idx="15">
                  <c:v>1.9300606128741522E-3</c:v>
                </c:pt>
                <c:pt idx="16">
                  <c:v>1.9300606128741522E-3</c:v>
                </c:pt>
                <c:pt idx="17">
                  <c:v>1.9300606128741522E-3</c:v>
                </c:pt>
                <c:pt idx="18">
                  <c:v>1.9300606128741522E-3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01-46D0-B0FF-B4D30B44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01688"/>
        <c:axId val="539493456"/>
      </c:scatterChart>
      <c:valAx>
        <c:axId val="53950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3456"/>
        <c:crosses val="autoZero"/>
        <c:crossBetween val="midCat"/>
      </c:valAx>
      <c:valAx>
        <c:axId val="53949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1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article'!$AM$7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article'!$AM$28:$AM$46</c:f>
              <c:numCache>
                <c:formatCode>General</c:formatCode>
                <c:ptCount val="19"/>
                <c:pt idx="0">
                  <c:v>0.63652538344239185</c:v>
                </c:pt>
                <c:pt idx="1">
                  <c:v>0.44087199475869598</c:v>
                </c:pt>
                <c:pt idx="2">
                  <c:v>0.34304530041684811</c:v>
                </c:pt>
                <c:pt idx="3">
                  <c:v>0.28434928381173935</c:v>
                </c:pt>
                <c:pt idx="4">
                  <c:v>0.24521860607500015</c:v>
                </c:pt>
                <c:pt idx="5">
                  <c:v>0.21726812197732931</c:v>
                </c:pt>
                <c:pt idx="6">
                  <c:v>0.19630525890407619</c:v>
                </c:pt>
                <c:pt idx="7">
                  <c:v>0.18000080984710154</c:v>
                </c:pt>
                <c:pt idx="8">
                  <c:v>0.16695725060152181</c:v>
                </c:pt>
                <c:pt idx="9">
                  <c:v>0.15628524758241114</c:v>
                </c:pt>
                <c:pt idx="10">
                  <c:v>0.14739191173315219</c:v>
                </c:pt>
                <c:pt idx="11">
                  <c:v>0.13986678139916392</c:v>
                </c:pt>
                <c:pt idx="12">
                  <c:v>0.13341666968431681</c:v>
                </c:pt>
                <c:pt idx="13">
                  <c:v>0.12997071959008341</c:v>
                </c:pt>
                <c:pt idx="14">
                  <c:v>0.12997071959008341</c:v>
                </c:pt>
                <c:pt idx="15">
                  <c:v>0.12997071959008341</c:v>
                </c:pt>
                <c:pt idx="16">
                  <c:v>0.12997071959008341</c:v>
                </c:pt>
                <c:pt idx="17">
                  <c:v>0.12997071959008341</c:v>
                </c:pt>
                <c:pt idx="18">
                  <c:v>0.12997071959008341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F4-49C3-850B-B20481929BD3}"/>
            </c:ext>
          </c:extLst>
        </c:ser>
        <c:ser>
          <c:idx val="1"/>
          <c:order val="1"/>
          <c:tx>
            <c:strRef>
              <c:f>'Heat map article'!$AN$7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article'!$AN$28:$AN$46</c:f>
              <c:numCache>
                <c:formatCode>General</c:formatCode>
                <c:ptCount val="19"/>
                <c:pt idx="0">
                  <c:v>1.041209169830039</c:v>
                </c:pt>
                <c:pt idx="1">
                  <c:v>0.70844052182217632</c:v>
                </c:pt>
                <c:pt idx="2">
                  <c:v>0.54205619781824521</c:v>
                </c:pt>
                <c:pt idx="3">
                  <c:v>0.44222560341588651</c:v>
                </c:pt>
                <c:pt idx="4">
                  <c:v>0.37567187381431399</c:v>
                </c:pt>
                <c:pt idx="5">
                  <c:v>0.32813349552747656</c:v>
                </c:pt>
                <c:pt idx="6">
                  <c:v>0.29247971181234839</c:v>
                </c:pt>
                <c:pt idx="7">
                  <c:v>0.26474899114502659</c:v>
                </c:pt>
                <c:pt idx="8">
                  <c:v>0.24256441461116907</c:v>
                </c:pt>
                <c:pt idx="9">
                  <c:v>0.22441339744710387</c:v>
                </c:pt>
                <c:pt idx="10">
                  <c:v>0.20928754981038281</c:v>
                </c:pt>
                <c:pt idx="11">
                  <c:v>0.19648875565623425</c:v>
                </c:pt>
                <c:pt idx="12">
                  <c:v>0.18551836066696406</c:v>
                </c:pt>
                <c:pt idx="13">
                  <c:v>0.17965746471379229</c:v>
                </c:pt>
                <c:pt idx="14">
                  <c:v>0.17965746471379229</c:v>
                </c:pt>
                <c:pt idx="15">
                  <c:v>0.17965746471379229</c:v>
                </c:pt>
                <c:pt idx="16">
                  <c:v>0.17965746471379229</c:v>
                </c:pt>
                <c:pt idx="17">
                  <c:v>0.17965746471379229</c:v>
                </c:pt>
                <c:pt idx="18">
                  <c:v>0.17965746471379229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F4-49C3-850B-B20481929BD3}"/>
            </c:ext>
          </c:extLst>
        </c:ser>
        <c:ser>
          <c:idx val="2"/>
          <c:order val="2"/>
          <c:tx>
            <c:strRef>
              <c:f>'Heat map article'!$AO$7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article'!$AO$28:$AO$46</c:f>
              <c:numCache>
                <c:formatCode>General</c:formatCode>
                <c:ptCount val="19"/>
                <c:pt idx="0">
                  <c:v>0.37555380500338109</c:v>
                </c:pt>
                <c:pt idx="1">
                  <c:v>0.26689094246602213</c:v>
                </c:pt>
                <c:pt idx="2">
                  <c:v>0.2125595111973427</c:v>
                </c:pt>
                <c:pt idx="3">
                  <c:v>0.17996065243613504</c:v>
                </c:pt>
                <c:pt idx="4">
                  <c:v>0.15822807992866325</c:v>
                </c:pt>
                <c:pt idx="5">
                  <c:v>0.1427048138518977</c:v>
                </c:pt>
                <c:pt idx="6">
                  <c:v>0.1310623642943235</c:v>
                </c:pt>
                <c:pt idx="7">
                  <c:v>0.12200712574954357</c:v>
                </c:pt>
                <c:pt idx="8">
                  <c:v>0.11476293491371965</c:v>
                </c:pt>
                <c:pt idx="9">
                  <c:v>0.10883586968440916</c:v>
                </c:pt>
                <c:pt idx="10">
                  <c:v>0.10389664865998374</c:v>
                </c:pt>
                <c:pt idx="11">
                  <c:v>9.9717307793162249E-2</c:v>
                </c:pt>
                <c:pt idx="12">
                  <c:v>9.6135015621600969E-2</c:v>
                </c:pt>
                <c:pt idx="13">
                  <c:v>9.4221188297068242E-2</c:v>
                </c:pt>
                <c:pt idx="14">
                  <c:v>9.4221188297068242E-2</c:v>
                </c:pt>
                <c:pt idx="15">
                  <c:v>9.4221188297068242E-2</c:v>
                </c:pt>
                <c:pt idx="16">
                  <c:v>9.4221188297068242E-2</c:v>
                </c:pt>
                <c:pt idx="17">
                  <c:v>9.4221188297068242E-2</c:v>
                </c:pt>
                <c:pt idx="18">
                  <c:v>9.4221188297068242E-2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F4-49C3-850B-B20481929BD3}"/>
            </c:ext>
          </c:extLst>
        </c:ser>
        <c:ser>
          <c:idx val="3"/>
          <c:order val="3"/>
          <c:tx>
            <c:strRef>
              <c:f>'Heat map article'!$AP$7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article'!$AP$28:$AP$46</c:f>
              <c:numCache>
                <c:formatCode>General</c:formatCode>
                <c:ptCount val="19"/>
                <c:pt idx="0">
                  <c:v>0.35534641401972056</c:v>
                </c:pt>
                <c:pt idx="1">
                  <c:v>0.25341934847691516</c:v>
                </c:pt>
                <c:pt idx="2">
                  <c:v>0.20245581570551244</c:v>
                </c:pt>
                <c:pt idx="3">
                  <c:v>0.17187769604267078</c:v>
                </c:pt>
                <c:pt idx="4">
                  <c:v>0.15149228293410971</c:v>
                </c:pt>
                <c:pt idx="5">
                  <c:v>0.1369312735708518</c:v>
                </c:pt>
                <c:pt idx="6">
                  <c:v>0.12601051654840834</c:v>
                </c:pt>
                <c:pt idx="7">
                  <c:v>0.11751659441984125</c:v>
                </c:pt>
                <c:pt idx="8">
                  <c:v>0.11072145671698753</c:v>
                </c:pt>
                <c:pt idx="9">
                  <c:v>0.10516179859647089</c:v>
                </c:pt>
                <c:pt idx="10">
                  <c:v>0.100528750162707</c:v>
                </c:pt>
                <c:pt idx="11">
                  <c:v>9.6608478411060628E-2</c:v>
                </c:pt>
                <c:pt idx="12">
                  <c:v>9.3248245481078032E-2</c:v>
                </c:pt>
                <c:pt idx="13">
                  <c:v>9.1453052545881847E-2</c:v>
                </c:pt>
                <c:pt idx="14">
                  <c:v>9.1453052545881847E-2</c:v>
                </c:pt>
                <c:pt idx="15">
                  <c:v>9.1453052545881847E-2</c:v>
                </c:pt>
                <c:pt idx="16">
                  <c:v>9.1453052545881847E-2</c:v>
                </c:pt>
                <c:pt idx="17">
                  <c:v>9.1453052545881847E-2</c:v>
                </c:pt>
                <c:pt idx="18">
                  <c:v>9.1453052545881847E-2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F4-49C3-850B-B20481929BD3}"/>
            </c:ext>
          </c:extLst>
        </c:ser>
        <c:ser>
          <c:idx val="4"/>
          <c:order val="4"/>
          <c:tx>
            <c:strRef>
              <c:f>'Heat map article'!$AQ$7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article'!$AQ$28:$AQ$46</c:f>
              <c:numCache>
                <c:formatCode>General</c:formatCode>
                <c:ptCount val="19"/>
                <c:pt idx="0">
                  <c:v>0.49755046034292855</c:v>
                </c:pt>
                <c:pt idx="1">
                  <c:v>0.34600138216410292</c:v>
                </c:pt>
                <c:pt idx="2">
                  <c:v>0.27022684307469003</c:v>
                </c:pt>
                <c:pt idx="3">
                  <c:v>0.22476211962104237</c:v>
                </c:pt>
                <c:pt idx="4">
                  <c:v>0.19445230398527724</c:v>
                </c:pt>
                <c:pt idx="5">
                  <c:v>0.17280243567401643</c:v>
                </c:pt>
                <c:pt idx="6">
                  <c:v>0.15656503444057085</c:v>
                </c:pt>
                <c:pt idx="7">
                  <c:v>0.14393594459233536</c:v>
                </c:pt>
                <c:pt idx="8">
                  <c:v>0.13383267271374696</c:v>
                </c:pt>
                <c:pt idx="9">
                  <c:v>0.1255663593585383</c:v>
                </c:pt>
                <c:pt idx="10">
                  <c:v>0.1186777648958644</c:v>
                </c:pt>
                <c:pt idx="11">
                  <c:v>0.11284895419667881</c:v>
                </c:pt>
                <c:pt idx="12">
                  <c:v>0.10785283074023401</c:v>
                </c:pt>
                <c:pt idx="13">
                  <c:v>0.1051836688936402</c:v>
                </c:pt>
                <c:pt idx="14">
                  <c:v>0.1051836688936402</c:v>
                </c:pt>
                <c:pt idx="15">
                  <c:v>0.1051836688936402</c:v>
                </c:pt>
                <c:pt idx="16">
                  <c:v>0.1051836688936402</c:v>
                </c:pt>
                <c:pt idx="17">
                  <c:v>0.1051836688936402</c:v>
                </c:pt>
                <c:pt idx="18">
                  <c:v>0.1051836688936402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F4-49C3-850B-B20481929BD3}"/>
            </c:ext>
          </c:extLst>
        </c:ser>
        <c:ser>
          <c:idx val="5"/>
          <c:order val="5"/>
          <c:tx>
            <c:strRef>
              <c:f>'Heat map article'!$AR$7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article'!$AR$28:$AR$46</c:f>
              <c:numCache>
                <c:formatCode>General</c:formatCode>
                <c:ptCount val="19"/>
                <c:pt idx="0">
                  <c:v>0.28677161944741836</c:v>
                </c:pt>
                <c:pt idx="1">
                  <c:v>0.20770281876204696</c:v>
                </c:pt>
                <c:pt idx="2">
                  <c:v>0.16816841841936128</c:v>
                </c:pt>
                <c:pt idx="3">
                  <c:v>0.14444777821374991</c:v>
                </c:pt>
                <c:pt idx="4">
                  <c:v>0.12863401807667563</c:v>
                </c:pt>
                <c:pt idx="5">
                  <c:v>0.1173384751216226</c:v>
                </c:pt>
                <c:pt idx="6">
                  <c:v>0.1088668179053328</c:v>
                </c:pt>
                <c:pt idx="7">
                  <c:v>0.10227775118155186</c:v>
                </c:pt>
                <c:pt idx="8">
                  <c:v>9.7006497802527097E-2</c:v>
                </c:pt>
                <c:pt idx="9">
                  <c:v>9.2693654128779571E-2</c:v>
                </c:pt>
                <c:pt idx="10">
                  <c:v>8.9099617733989972E-2</c:v>
                </c:pt>
                <c:pt idx="11">
                  <c:v>8.6058510015321832E-2</c:v>
                </c:pt>
                <c:pt idx="12">
                  <c:v>8.345184625646343E-2</c:v>
                </c:pt>
                <c:pt idx="13">
                  <c:v>8.205924507022401E-2</c:v>
                </c:pt>
                <c:pt idx="14">
                  <c:v>8.205924507022401E-2</c:v>
                </c:pt>
                <c:pt idx="15">
                  <c:v>8.205924507022401E-2</c:v>
                </c:pt>
                <c:pt idx="16">
                  <c:v>8.205924507022401E-2</c:v>
                </c:pt>
                <c:pt idx="17">
                  <c:v>8.205924507022401E-2</c:v>
                </c:pt>
                <c:pt idx="18">
                  <c:v>8.205924507022401E-2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F4-49C3-850B-B20481929BD3}"/>
            </c:ext>
          </c:extLst>
        </c:ser>
        <c:ser>
          <c:idx val="6"/>
          <c:order val="6"/>
          <c:tx>
            <c:strRef>
              <c:f>'Heat map article'!$AS$7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article'!$AS$28:$AS$46</c:f>
              <c:numCache>
                <c:formatCode>General</c:formatCode>
                <c:ptCount val="19"/>
                <c:pt idx="0">
                  <c:v>0.38463764069657663</c:v>
                </c:pt>
                <c:pt idx="1">
                  <c:v>0.27072616906653496</c:v>
                </c:pt>
                <c:pt idx="2">
                  <c:v>0.21377043325151415</c:v>
                </c:pt>
                <c:pt idx="3">
                  <c:v>0.17959699176250163</c:v>
                </c:pt>
                <c:pt idx="4">
                  <c:v>0.15681469743649329</c:v>
                </c:pt>
                <c:pt idx="5">
                  <c:v>0.14054163006077305</c:v>
                </c:pt>
                <c:pt idx="6">
                  <c:v>0.12833682952898284</c:v>
                </c:pt>
                <c:pt idx="7">
                  <c:v>0.11884420689314604</c:v>
                </c:pt>
                <c:pt idx="8">
                  <c:v>0.11125010878447661</c:v>
                </c:pt>
                <c:pt idx="9">
                  <c:v>0.10503675578647433</c:v>
                </c:pt>
                <c:pt idx="10">
                  <c:v>9.9858961621472439E-2</c:v>
                </c:pt>
                <c:pt idx="11">
                  <c:v>9.5477751174163128E-2</c:v>
                </c:pt>
                <c:pt idx="12">
                  <c:v>9.1722427933612322E-2</c:v>
                </c:pt>
                <c:pt idx="13">
                  <c:v>8.9716159353044056E-2</c:v>
                </c:pt>
                <c:pt idx="14">
                  <c:v>8.9716159353044056E-2</c:v>
                </c:pt>
                <c:pt idx="15">
                  <c:v>8.9716159353044056E-2</c:v>
                </c:pt>
                <c:pt idx="16">
                  <c:v>8.9716159353044056E-2</c:v>
                </c:pt>
                <c:pt idx="17">
                  <c:v>8.9716159353044056E-2</c:v>
                </c:pt>
                <c:pt idx="18">
                  <c:v>8.9716159353044056E-2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CF4-49C3-850B-B20481929BD3}"/>
            </c:ext>
          </c:extLst>
        </c:ser>
        <c:ser>
          <c:idx val="7"/>
          <c:order val="7"/>
          <c:tx>
            <c:strRef>
              <c:f>'Heat map article'!$AT$7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article'!$AT$28:$AT$46</c:f>
              <c:numCache>
                <c:formatCode>General</c:formatCode>
                <c:ptCount val="19"/>
                <c:pt idx="0">
                  <c:v>0.1088668179053328</c:v>
                </c:pt>
                <c:pt idx="1">
                  <c:v>0.1088668179053328</c:v>
                </c:pt>
                <c:pt idx="2">
                  <c:v>0.1088668179053328</c:v>
                </c:pt>
                <c:pt idx="3">
                  <c:v>0.1088668179053328</c:v>
                </c:pt>
                <c:pt idx="4">
                  <c:v>0.1088668179053328</c:v>
                </c:pt>
                <c:pt idx="5">
                  <c:v>0.1088668179053328</c:v>
                </c:pt>
                <c:pt idx="6">
                  <c:v>0.1088668179053328</c:v>
                </c:pt>
                <c:pt idx="7">
                  <c:v>0.1088668179053328</c:v>
                </c:pt>
                <c:pt idx="8">
                  <c:v>0.1088668179053328</c:v>
                </c:pt>
                <c:pt idx="9">
                  <c:v>0.1088668179053328</c:v>
                </c:pt>
                <c:pt idx="10">
                  <c:v>0.1088668179053328</c:v>
                </c:pt>
                <c:pt idx="11">
                  <c:v>0.1088668179053328</c:v>
                </c:pt>
                <c:pt idx="12">
                  <c:v>0.1088668179053328</c:v>
                </c:pt>
                <c:pt idx="13">
                  <c:v>0.1088668179053328</c:v>
                </c:pt>
                <c:pt idx="14">
                  <c:v>0.1088668179053328</c:v>
                </c:pt>
                <c:pt idx="15">
                  <c:v>0.1088668179053328</c:v>
                </c:pt>
                <c:pt idx="16">
                  <c:v>0.1088668179053328</c:v>
                </c:pt>
                <c:pt idx="17">
                  <c:v>0.1088668179053328</c:v>
                </c:pt>
                <c:pt idx="18">
                  <c:v>0.1088668179053328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CF4-49C3-850B-B20481929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02080"/>
        <c:axId val="539493848"/>
      </c:scatterChart>
      <c:valAx>
        <c:axId val="53950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3848"/>
        <c:crosses val="autoZero"/>
        <c:crossBetween val="midCat"/>
      </c:valAx>
      <c:valAx>
        <c:axId val="53949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article'!$AU$7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article'!$AU$28:$AU$46</c:f>
              <c:numCache>
                <c:formatCode>General</c:formatCode>
                <c:ptCount val="19"/>
                <c:pt idx="0">
                  <c:v>6.5705927614318732E-2</c:v>
                </c:pt>
                <c:pt idx="1">
                  <c:v>4.6534218409545816E-2</c:v>
                </c:pt>
                <c:pt idx="2">
                  <c:v>3.6948363807159365E-2</c:v>
                </c:pt>
                <c:pt idx="3">
                  <c:v>3.1196851045727485E-2</c:v>
                </c:pt>
                <c:pt idx="4">
                  <c:v>2.7362509204772907E-2</c:v>
                </c:pt>
                <c:pt idx="5">
                  <c:v>2.462369360409106E-2</c:v>
                </c:pt>
                <c:pt idx="6">
                  <c:v>2.2569581903579678E-2</c:v>
                </c:pt>
                <c:pt idx="7">
                  <c:v>2.0971939469848603E-2</c:v>
                </c:pt>
                <c:pt idx="8">
                  <c:v>1.969382552286374E-2</c:v>
                </c:pt>
                <c:pt idx="9">
                  <c:v>1.8648095929876124E-2</c:v>
                </c:pt>
                <c:pt idx="10">
                  <c:v>1.7776654602386446E-2</c:v>
                </c:pt>
                <c:pt idx="11">
                  <c:v>1.7039281171433645E-2</c:v>
                </c:pt>
                <c:pt idx="12">
                  <c:v>1.6407246802045528E-2</c:v>
                </c:pt>
                <c:pt idx="13">
                  <c:v>1.6069584604701186E-2</c:v>
                </c:pt>
                <c:pt idx="14">
                  <c:v>1.6069584604701186E-2</c:v>
                </c:pt>
                <c:pt idx="15">
                  <c:v>1.6069584604701186E-2</c:v>
                </c:pt>
                <c:pt idx="16">
                  <c:v>1.6069584604701186E-2</c:v>
                </c:pt>
                <c:pt idx="17">
                  <c:v>1.6069584604701186E-2</c:v>
                </c:pt>
                <c:pt idx="18">
                  <c:v>1.6069584604701186E-2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62-40CD-B744-2122144E24D7}"/>
            </c:ext>
          </c:extLst>
        </c:ser>
        <c:ser>
          <c:idx val="1"/>
          <c:order val="1"/>
          <c:tx>
            <c:strRef>
              <c:f>'Heat map article'!$AV$7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article'!$AV$28:$AV$46</c:f>
              <c:numCache>
                <c:formatCode>General</c:formatCode>
                <c:ptCount val="19"/>
                <c:pt idx="0">
                  <c:v>0.27220460509761235</c:v>
                </c:pt>
                <c:pt idx="1">
                  <c:v>0.18383303207224336</c:v>
                </c:pt>
                <c:pt idx="2">
                  <c:v>0.13964724555955887</c:v>
                </c:pt>
                <c:pt idx="3">
                  <c:v>0.11313577365194816</c:v>
                </c:pt>
                <c:pt idx="4">
                  <c:v>9.5461459046874364E-2</c:v>
                </c:pt>
                <c:pt idx="5">
                  <c:v>8.2836948614678801E-2</c:v>
                </c:pt>
                <c:pt idx="6">
                  <c:v>7.3368565790532109E-2</c:v>
                </c:pt>
                <c:pt idx="7">
                  <c:v>6.6004268038418024E-2</c:v>
                </c:pt>
                <c:pt idx="8">
                  <c:v>6.0112829836726771E-2</c:v>
                </c:pt>
                <c:pt idx="9">
                  <c:v>5.5292562217161181E-2</c:v>
                </c:pt>
                <c:pt idx="10">
                  <c:v>5.1275672534189867E-2</c:v>
                </c:pt>
                <c:pt idx="11">
                  <c:v>4.7876765879367983E-2</c:v>
                </c:pt>
                <c:pt idx="12">
                  <c:v>4.4963417318092086E-2</c:v>
                </c:pt>
                <c:pt idx="13">
                  <c:v>4.3406970826451535E-2</c:v>
                </c:pt>
                <c:pt idx="14">
                  <c:v>4.3406970826451535E-2</c:v>
                </c:pt>
                <c:pt idx="15">
                  <c:v>4.3406970826451535E-2</c:v>
                </c:pt>
                <c:pt idx="16">
                  <c:v>4.3406970826451535E-2</c:v>
                </c:pt>
                <c:pt idx="17">
                  <c:v>4.3406970826451535E-2</c:v>
                </c:pt>
                <c:pt idx="18">
                  <c:v>4.3406970826451535E-2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62-40CD-B744-2122144E24D7}"/>
            </c:ext>
          </c:extLst>
        </c:ser>
        <c:ser>
          <c:idx val="2"/>
          <c:order val="2"/>
          <c:tx>
            <c:strRef>
              <c:f>'Heat map article'!$AW$7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article'!$AW$28:$AW$46</c:f>
              <c:numCache>
                <c:formatCode>General</c:formatCode>
                <c:ptCount val="19"/>
                <c:pt idx="0">
                  <c:v>3.087233716789959E-2</c:v>
                </c:pt>
                <c:pt idx="1">
                  <c:v>2.3311824778599725E-2</c:v>
                </c:pt>
                <c:pt idx="2">
                  <c:v>1.953156858394979E-2</c:v>
                </c:pt>
                <c:pt idx="3">
                  <c:v>1.7263414867159831E-2</c:v>
                </c:pt>
                <c:pt idx="4">
                  <c:v>1.5751312389299856E-2</c:v>
                </c:pt>
                <c:pt idx="5">
                  <c:v>1.4671239190828448E-2</c:v>
                </c:pt>
                <c:pt idx="6">
                  <c:v>1.3861184291974889E-2</c:v>
                </c:pt>
                <c:pt idx="7">
                  <c:v>1.3231141592866568E-2</c:v>
                </c:pt>
                <c:pt idx="8">
                  <c:v>1.2727107433579909E-2</c:v>
                </c:pt>
                <c:pt idx="9">
                  <c:v>1.231471584870901E-2</c:v>
                </c:pt>
                <c:pt idx="10">
                  <c:v>1.1971056194649922E-2</c:v>
                </c:pt>
                <c:pt idx="11">
                  <c:v>1.1680267256599928E-2</c:v>
                </c:pt>
                <c:pt idx="12">
                  <c:v>1.1431019595414219E-2</c:v>
                </c:pt>
                <c:pt idx="13">
                  <c:v>1.1297859886013633E-2</c:v>
                </c:pt>
                <c:pt idx="14">
                  <c:v>1.1297859886013633E-2</c:v>
                </c:pt>
                <c:pt idx="15">
                  <c:v>1.1297859886013633E-2</c:v>
                </c:pt>
                <c:pt idx="16">
                  <c:v>1.1297859886013633E-2</c:v>
                </c:pt>
                <c:pt idx="17">
                  <c:v>1.1297859886013633E-2</c:v>
                </c:pt>
                <c:pt idx="18">
                  <c:v>1.1297859886013633E-2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62-40CD-B744-2122144E24D7}"/>
            </c:ext>
          </c:extLst>
        </c:ser>
        <c:ser>
          <c:idx val="3"/>
          <c:order val="3"/>
          <c:tx>
            <c:strRef>
              <c:f>'Heat map article'!$AX$7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article'!$AX$28:$AX$46</c:f>
              <c:numCache>
                <c:formatCode>General</c:formatCode>
                <c:ptCount val="19"/>
                <c:pt idx="0">
                  <c:v>3.0649364527098894E-2</c:v>
                </c:pt>
                <c:pt idx="1">
                  <c:v>2.3163176351399258E-2</c:v>
                </c:pt>
                <c:pt idx="2">
                  <c:v>1.9420082263549444E-2</c:v>
                </c:pt>
                <c:pt idx="3">
                  <c:v>1.7174225810839553E-2</c:v>
                </c:pt>
                <c:pt idx="4">
                  <c:v>1.5676988175699628E-2</c:v>
                </c:pt>
                <c:pt idx="5">
                  <c:v>1.4607532722028247E-2</c:v>
                </c:pt>
                <c:pt idx="6">
                  <c:v>1.3805441131774716E-2</c:v>
                </c:pt>
                <c:pt idx="7">
                  <c:v>1.318159211713308E-2</c:v>
                </c:pt>
                <c:pt idx="8">
                  <c:v>1.268251290541977E-2</c:v>
                </c:pt>
                <c:pt idx="9">
                  <c:v>1.227417536856343E-2</c:v>
                </c:pt>
                <c:pt idx="10">
                  <c:v>1.1933894087849808E-2</c:v>
                </c:pt>
                <c:pt idx="11">
                  <c:v>1.1645963773399822E-2</c:v>
                </c:pt>
                <c:pt idx="12">
                  <c:v>1.1399166361014118E-2</c:v>
                </c:pt>
                <c:pt idx="13">
                  <c:v>1.1267315688643675E-2</c:v>
                </c:pt>
                <c:pt idx="14">
                  <c:v>1.1267315688643675E-2</c:v>
                </c:pt>
                <c:pt idx="15">
                  <c:v>1.1267315688643675E-2</c:v>
                </c:pt>
                <c:pt idx="16">
                  <c:v>1.1267315688643675E-2</c:v>
                </c:pt>
                <c:pt idx="17">
                  <c:v>1.1267315688643675E-2</c:v>
                </c:pt>
                <c:pt idx="18">
                  <c:v>1.1267315688643675E-2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62-40CD-B744-2122144E24D7}"/>
            </c:ext>
          </c:extLst>
        </c:ser>
        <c:ser>
          <c:idx val="4"/>
          <c:order val="4"/>
          <c:tx>
            <c:strRef>
              <c:f>'Heat map article'!$AY$7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article'!$AY$28:$AY$46</c:f>
              <c:numCache>
                <c:formatCode>General</c:formatCode>
                <c:ptCount val="19"/>
                <c:pt idx="0">
                  <c:v>3.7286090375861836E-2</c:v>
                </c:pt>
                <c:pt idx="1">
                  <c:v>2.7220688924409688E-2</c:v>
                </c:pt>
                <c:pt idx="2">
                  <c:v>2.2187988198683603E-2</c:v>
                </c:pt>
                <c:pt idx="3">
                  <c:v>1.9168367763247963E-2</c:v>
                </c:pt>
                <c:pt idx="4">
                  <c:v>1.7155287472957529E-2</c:v>
                </c:pt>
                <c:pt idx="5">
                  <c:v>1.5717372979892934E-2</c:v>
                </c:pt>
                <c:pt idx="6">
                  <c:v>1.463893711009449E-2</c:v>
                </c:pt>
                <c:pt idx="7">
                  <c:v>1.3800153655806811E-2</c:v>
                </c:pt>
                <c:pt idx="8">
                  <c:v>1.3129126892376667E-2</c:v>
                </c:pt>
                <c:pt idx="9">
                  <c:v>1.2580104995024731E-2</c:v>
                </c:pt>
                <c:pt idx="10">
                  <c:v>1.212258674723145E-2</c:v>
                </c:pt>
                <c:pt idx="11">
                  <c:v>1.1735455922175599E-2</c:v>
                </c:pt>
                <c:pt idx="12">
                  <c:v>1.1403629500699156E-2</c:v>
                </c:pt>
                <c:pt idx="13">
                  <c:v>1.1226352371417217E-2</c:v>
                </c:pt>
                <c:pt idx="14">
                  <c:v>1.1226352371417217E-2</c:v>
                </c:pt>
                <c:pt idx="15">
                  <c:v>1.1226352371417217E-2</c:v>
                </c:pt>
                <c:pt idx="16">
                  <c:v>1.1226352371417217E-2</c:v>
                </c:pt>
                <c:pt idx="17">
                  <c:v>1.1226352371417217E-2</c:v>
                </c:pt>
                <c:pt idx="18">
                  <c:v>1.1226352371417217E-2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62-40CD-B744-2122144E24D7}"/>
            </c:ext>
          </c:extLst>
        </c:ser>
        <c:ser>
          <c:idx val="5"/>
          <c:order val="5"/>
          <c:tx>
            <c:strRef>
              <c:f>'Heat map article'!$AZ$7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article'!$AZ$28:$AZ$46</c:f>
              <c:numCache>
                <c:formatCode>General</c:formatCode>
                <c:ptCount val="19"/>
                <c:pt idx="0">
                  <c:v>3.8262305951226969E-2</c:v>
                </c:pt>
                <c:pt idx="1">
                  <c:v>2.8238470634151303E-2</c:v>
                </c:pt>
                <c:pt idx="2">
                  <c:v>2.3226552975613473E-2</c:v>
                </c:pt>
                <c:pt idx="3">
                  <c:v>2.0219402380490779E-2</c:v>
                </c:pt>
                <c:pt idx="4">
                  <c:v>1.8214635317075647E-2</c:v>
                </c:pt>
                <c:pt idx="5">
                  <c:v>1.6782658843207697E-2</c:v>
                </c:pt>
                <c:pt idx="6">
                  <c:v>1.5708676487806734E-2</c:v>
                </c:pt>
                <c:pt idx="7">
                  <c:v>1.4873356878050428E-2</c:v>
                </c:pt>
                <c:pt idx="8">
                  <c:v>1.4205101190245385E-2</c:v>
                </c:pt>
                <c:pt idx="9">
                  <c:v>1.3658346536586714E-2</c:v>
                </c:pt>
                <c:pt idx="10">
                  <c:v>1.3202717658537817E-2</c:v>
                </c:pt>
                <c:pt idx="11">
                  <c:v>1.2817185530957986E-2</c:v>
                </c:pt>
                <c:pt idx="12">
                  <c:v>1.2486729421603844E-2</c:v>
                </c:pt>
                <c:pt idx="13">
                  <c:v>1.2310184376880398E-2</c:v>
                </c:pt>
                <c:pt idx="14">
                  <c:v>1.2310184376880398E-2</c:v>
                </c:pt>
                <c:pt idx="15">
                  <c:v>1.2310184376880398E-2</c:v>
                </c:pt>
                <c:pt idx="16">
                  <c:v>1.2310184376880398E-2</c:v>
                </c:pt>
                <c:pt idx="17">
                  <c:v>1.2310184376880398E-2</c:v>
                </c:pt>
                <c:pt idx="18">
                  <c:v>1.2310184376880398E-2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62-40CD-B744-2122144E24D7}"/>
            </c:ext>
          </c:extLst>
        </c:ser>
        <c:ser>
          <c:idx val="6"/>
          <c:order val="6"/>
          <c:tx>
            <c:strRef>
              <c:f>'Heat map article'!$BA$7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article'!$BA$28:$BA$46</c:f>
              <c:numCache>
                <c:formatCode>General</c:formatCode>
                <c:ptCount val="19"/>
                <c:pt idx="0">
                  <c:v>4.7934974052536002E-2</c:v>
                </c:pt>
                <c:pt idx="1">
                  <c:v>3.4319944708859129E-2</c:v>
                </c:pt>
                <c:pt idx="2">
                  <c:v>2.7512430037020693E-2</c:v>
                </c:pt>
                <c:pt idx="3">
                  <c:v>2.3427921233917622E-2</c:v>
                </c:pt>
                <c:pt idx="4">
                  <c:v>2.070491536518225E-2</c:v>
                </c:pt>
                <c:pt idx="5">
                  <c:v>1.8759911173228408E-2</c:v>
                </c:pt>
                <c:pt idx="6">
                  <c:v>1.730115802926303E-2</c:v>
                </c:pt>
                <c:pt idx="7">
                  <c:v>1.6166572250623294E-2</c:v>
                </c:pt>
                <c:pt idx="8">
                  <c:v>1.5258903627711498E-2</c:v>
                </c:pt>
                <c:pt idx="9">
                  <c:v>1.4516265663510943E-2</c:v>
                </c:pt>
                <c:pt idx="10">
                  <c:v>1.389740069334381E-2</c:v>
                </c:pt>
                <c:pt idx="11">
                  <c:v>1.3373745718587007E-2</c:v>
                </c:pt>
                <c:pt idx="12">
                  <c:v>1.2924898597366891E-2</c:v>
                </c:pt>
                <c:pt idx="13">
                  <c:v>1.2685103560002719E-2</c:v>
                </c:pt>
                <c:pt idx="14">
                  <c:v>1.2685103560002719E-2</c:v>
                </c:pt>
                <c:pt idx="15">
                  <c:v>1.2685103560002719E-2</c:v>
                </c:pt>
                <c:pt idx="16">
                  <c:v>1.2685103560002719E-2</c:v>
                </c:pt>
                <c:pt idx="17">
                  <c:v>1.2685103560002719E-2</c:v>
                </c:pt>
                <c:pt idx="18">
                  <c:v>1.2685103560002719E-2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62-40CD-B744-2122144E24D7}"/>
            </c:ext>
          </c:extLst>
        </c:ser>
        <c:ser>
          <c:idx val="7"/>
          <c:order val="7"/>
          <c:tx>
            <c:strRef>
              <c:f>'Heat map article'!$BB$7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article'!$BB$28:$BB$46</c:f>
              <c:numCache>
                <c:formatCode>General</c:formatCode>
                <c:ptCount val="19"/>
                <c:pt idx="0">
                  <c:v>1.5708676487806734E-2</c:v>
                </c:pt>
                <c:pt idx="1">
                  <c:v>1.5708676487806734E-2</c:v>
                </c:pt>
                <c:pt idx="2">
                  <c:v>1.5708676487806734E-2</c:v>
                </c:pt>
                <c:pt idx="3">
                  <c:v>1.5708676487806734E-2</c:v>
                </c:pt>
                <c:pt idx="4">
                  <c:v>1.5708676487806734E-2</c:v>
                </c:pt>
                <c:pt idx="5">
                  <c:v>1.5708676487806734E-2</c:v>
                </c:pt>
                <c:pt idx="6">
                  <c:v>1.5708676487806734E-2</c:v>
                </c:pt>
                <c:pt idx="7">
                  <c:v>1.5708676487806734E-2</c:v>
                </c:pt>
                <c:pt idx="8">
                  <c:v>1.5708676487806734E-2</c:v>
                </c:pt>
                <c:pt idx="9">
                  <c:v>1.5708676487806734E-2</c:v>
                </c:pt>
                <c:pt idx="10">
                  <c:v>1.5708676487806734E-2</c:v>
                </c:pt>
                <c:pt idx="11">
                  <c:v>1.5708676487806734E-2</c:v>
                </c:pt>
                <c:pt idx="12">
                  <c:v>1.5708676487806734E-2</c:v>
                </c:pt>
                <c:pt idx="13">
                  <c:v>1.5708676487806734E-2</c:v>
                </c:pt>
                <c:pt idx="14">
                  <c:v>1.5708676487806734E-2</c:v>
                </c:pt>
                <c:pt idx="15">
                  <c:v>1.5708676487806734E-2</c:v>
                </c:pt>
                <c:pt idx="16">
                  <c:v>1.5708676487806734E-2</c:v>
                </c:pt>
                <c:pt idx="17">
                  <c:v>1.5708676487806734E-2</c:v>
                </c:pt>
                <c:pt idx="18">
                  <c:v>1.5708676487806734E-2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C62-40CD-B744-2122144E2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97768"/>
        <c:axId val="539498552"/>
      </c:scatterChart>
      <c:valAx>
        <c:axId val="53949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8552"/>
        <c:crosses val="autoZero"/>
        <c:crossBetween val="midCat"/>
      </c:valAx>
      <c:valAx>
        <c:axId val="53949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ADP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Graphs!$B$30</c:f>
              <c:strCache>
                <c:ptCount val="1"/>
                <c:pt idx="0">
                  <c:v>Use</c:v>
                </c:pt>
              </c:strCache>
            </c:strRef>
          </c:tx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Graphs!$C$30:$Q$30</c:f>
              <c:numCache>
                <c:formatCode>0.000</c:formatCode>
                <c:ptCount val="15"/>
                <c:pt idx="0">
                  <c:v>1.2587217391304333E-3</c:v>
                </c:pt>
                <c:pt idx="1">
                  <c:v>1.0895387096774187E-3</c:v>
                </c:pt>
                <c:pt idx="2">
                  <c:v>1.2587217391304333E-3</c:v>
                </c:pt>
                <c:pt idx="3">
                  <c:v>1.2587217391304333E-3</c:v>
                </c:pt>
                <c:pt idx="4">
                  <c:v>1.0895387096774187E-3</c:v>
                </c:pt>
                <c:pt idx="5">
                  <c:v>1.2587217391304333E-3</c:v>
                </c:pt>
                <c:pt idx="6">
                  <c:v>1.0895387096774187E-3</c:v>
                </c:pt>
                <c:pt idx="8">
                  <c:v>2.8270956521739098E-4</c:v>
                </c:pt>
                <c:pt idx="9">
                  <c:v>2.4471096774193529E-4</c:v>
                </c:pt>
                <c:pt idx="10">
                  <c:v>2.8270956521739098E-4</c:v>
                </c:pt>
                <c:pt idx="11">
                  <c:v>2.8270956521739098E-4</c:v>
                </c:pt>
                <c:pt idx="12">
                  <c:v>2.4471096774193529E-4</c:v>
                </c:pt>
                <c:pt idx="13">
                  <c:v>2.8270956521739098E-4</c:v>
                </c:pt>
                <c:pt idx="14">
                  <c:v>2.4471096774193529E-4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D-2945-B62F-DCBE15D5B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lineChart>
        <c:grouping val="standard"/>
        <c:varyColors val="0"/>
        <c:ser>
          <c:idx val="1"/>
          <c:order val="1"/>
          <c:tx>
            <c:strRef>
              <c:f>Graphs!$B$29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rgbClr val="5B9BD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Graphs!$C$29:$Q$29</c:f>
              <c:numCache>
                <c:formatCode>0.000</c:formatCode>
                <c:ptCount val="15"/>
                <c:pt idx="0">
                  <c:v>8.5914970124204189E-4</c:v>
                </c:pt>
                <c:pt idx="1">
                  <c:v>4.17796531598262E-4</c:v>
                </c:pt>
                <c:pt idx="2">
                  <c:v>1.5685512077467486E-4</c:v>
                </c:pt>
                <c:pt idx="3">
                  <c:v>3.2022255241788335E-4</c:v>
                </c:pt>
                <c:pt idx="4">
                  <c:v>2.2774091901101473E-4</c:v>
                </c:pt>
                <c:pt idx="5">
                  <c:v>1.8392845855992303E-4</c:v>
                </c:pt>
                <c:pt idx="6">
                  <c:v>6.2182932230529959E-4</c:v>
                </c:pt>
                <c:pt idx="8">
                  <c:v>8.5914970124204189E-4</c:v>
                </c:pt>
                <c:pt idx="9">
                  <c:v>4.17796531598262E-4</c:v>
                </c:pt>
                <c:pt idx="10">
                  <c:v>1.5685512077467486E-4</c:v>
                </c:pt>
                <c:pt idx="11">
                  <c:v>3.2022255241788335E-4</c:v>
                </c:pt>
                <c:pt idx="12">
                  <c:v>2.2774091901101473E-4</c:v>
                </c:pt>
                <c:pt idx="13">
                  <c:v>1.8392845855992303E-4</c:v>
                </c:pt>
                <c:pt idx="14">
                  <c:v>6.2182932230529959E-4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0D-2945-B62F-DCBE15D5BDC9}"/>
            </c:ext>
          </c:extLst>
        </c:ser>
        <c:ser>
          <c:idx val="2"/>
          <c:order val="2"/>
          <c:tx>
            <c:strRef>
              <c:f>Graphs!$B$31</c:f>
              <c:strCache>
                <c:ptCount val="1"/>
                <c:pt idx="0">
                  <c:v>Replacement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Graphs!$C$31:$Q$31</c:f>
              <c:numCache>
                <c:formatCode>0.000</c:formatCode>
                <c:ptCount val="15"/>
                <c:pt idx="0">
                  <c:v>2.2767467082914113E-3</c:v>
                </c:pt>
                <c:pt idx="1">
                  <c:v>4.5360766287811305E-4</c:v>
                </c:pt>
                <c:pt idx="2">
                  <c:v>4.1566607005288838E-4</c:v>
                </c:pt>
                <c:pt idx="3">
                  <c:v>8.4858976390739097E-4</c:v>
                </c:pt>
                <c:pt idx="4">
                  <c:v>2.472615692119589E-4</c:v>
                </c:pt>
                <c:pt idx="5">
                  <c:v>4.8741041518379606E-4</c:v>
                </c:pt>
                <c:pt idx="6">
                  <c:v>6.7512897850289676E-4</c:v>
                </c:pt>
                <c:pt idx="8">
                  <c:v>2.2767467082914113E-3</c:v>
                </c:pt>
                <c:pt idx="9">
                  <c:v>4.5360766287811305E-4</c:v>
                </c:pt>
                <c:pt idx="10">
                  <c:v>4.1566607005288838E-4</c:v>
                </c:pt>
                <c:pt idx="11">
                  <c:v>8.4858976390739097E-4</c:v>
                </c:pt>
                <c:pt idx="12">
                  <c:v>2.472615692119589E-4</c:v>
                </c:pt>
                <c:pt idx="13">
                  <c:v>4.8741041518379606E-4</c:v>
                </c:pt>
                <c:pt idx="14">
                  <c:v>6.7512897850289676E-4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0D-2945-B62F-DCBE15D5B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val>
            <c:numRef>
              <c:f>Graphs!$C$66:$Q$66</c:f>
              <c:numCache>
                <c:formatCode>0.000</c:formatCode>
                <c:ptCount val="15"/>
                <c:pt idx="0">
                  <c:v>1.551958398248496E-2</c:v>
                </c:pt>
                <c:pt idx="1">
                  <c:v>2.8323470986301685E-3</c:v>
                </c:pt>
                <c:pt idx="2">
                  <c:v>3.3496686969354461E-3</c:v>
                </c:pt>
                <c:pt idx="3">
                  <c:v>4.8397637295738262E-3</c:v>
                </c:pt>
                <c:pt idx="4">
                  <c:v>2.8777833712227306E-3</c:v>
                </c:pt>
                <c:pt idx="5">
                  <c:v>1.3765516312948605E-2</c:v>
                </c:pt>
                <c:pt idx="6">
                  <c:v>7.9408619074250678E-3</c:v>
                </c:pt>
                <c:pt idx="8">
                  <c:v>1.4543571808571918E-2</c:v>
                </c:pt>
                <c:pt idx="9">
                  <c:v>1.9875193566946852E-3</c:v>
                </c:pt>
                <c:pt idx="10">
                  <c:v>2.3736565230224036E-3</c:v>
                </c:pt>
                <c:pt idx="11">
                  <c:v>3.8637515556607838E-3</c:v>
                </c:pt>
                <c:pt idx="12">
                  <c:v>2.0329556292872468E-3</c:v>
                </c:pt>
                <c:pt idx="13">
                  <c:v>1.2789504139035561E-2</c:v>
                </c:pt>
                <c:pt idx="14">
                  <c:v>7.096034165489584E-3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0D-2945-B62F-DCBE15D5B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 Sb eq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crossAx val="3"/>
        <c:crosses val="max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GWP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Graphs!$B$14</c:f>
              <c:strCache>
                <c:ptCount val="1"/>
                <c:pt idx="0">
                  <c:v>Use</c:v>
                </c:pt>
              </c:strCache>
            </c:strRef>
          </c:tx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Graphs!$C$14:$Q$14</c:f>
              <c:numCache>
                <c:formatCode>0.000</c:formatCode>
                <c:ptCount val="15"/>
                <c:pt idx="0">
                  <c:v>8.301739130434773E-3</c:v>
                </c:pt>
                <c:pt idx="1">
                  <c:v>7.1859139784946199E-3</c:v>
                </c:pt>
                <c:pt idx="2">
                  <c:v>8.301739130434773E-3</c:v>
                </c:pt>
                <c:pt idx="3">
                  <c:v>8.301739130434773E-3</c:v>
                </c:pt>
                <c:pt idx="4">
                  <c:v>7.1859139784946199E-3</c:v>
                </c:pt>
                <c:pt idx="5">
                  <c:v>8.301739130434773E-3</c:v>
                </c:pt>
                <c:pt idx="6">
                  <c:v>7.1859139784946199E-3</c:v>
                </c:pt>
                <c:pt idx="8">
                  <c:v>3.7479130434782564E-2</c:v>
                </c:pt>
                <c:pt idx="9">
                  <c:v>3.2441612903225787E-2</c:v>
                </c:pt>
                <c:pt idx="10">
                  <c:v>3.7479130434782564E-2</c:v>
                </c:pt>
                <c:pt idx="11">
                  <c:v>3.7479130434782564E-2</c:v>
                </c:pt>
                <c:pt idx="12">
                  <c:v>3.2441612903225787E-2</c:v>
                </c:pt>
                <c:pt idx="13">
                  <c:v>3.7479130434782564E-2</c:v>
                </c:pt>
                <c:pt idx="14">
                  <c:v>3.2441612903225787E-2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1-404A-B2A6-50B651CAF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lineChart>
        <c:grouping val="standard"/>
        <c:varyColors val="0"/>
        <c:ser>
          <c:idx val="1"/>
          <c:order val="1"/>
          <c:tx>
            <c:strRef>
              <c:f>Graphs!$B$13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rgbClr val="5B9BD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Graphs!$C$13:$Q$13</c:f>
              <c:numCache>
                <c:formatCode>0.000</c:formatCode>
                <c:ptCount val="15"/>
                <c:pt idx="0">
                  <c:v>5.9106976545536209E-3</c:v>
                </c:pt>
                <c:pt idx="1">
                  <c:v>8.6852284240557624E-3</c:v>
                </c:pt>
                <c:pt idx="2">
                  <c:v>4.9653102262130697E-3</c:v>
                </c:pt>
                <c:pt idx="3">
                  <c:v>4.0222473484630697E-3</c:v>
                </c:pt>
                <c:pt idx="4">
                  <c:v>7.8958245499481418E-3</c:v>
                </c:pt>
                <c:pt idx="5">
                  <c:v>2.9599743079351051E-3</c:v>
                </c:pt>
                <c:pt idx="6">
                  <c:v>4.596859747113183E-3</c:v>
                </c:pt>
                <c:pt idx="8">
                  <c:v>5.9106976545536209E-3</c:v>
                </c:pt>
                <c:pt idx="9">
                  <c:v>8.6852284240557607E-3</c:v>
                </c:pt>
                <c:pt idx="10">
                  <c:v>4.9653102262130697E-3</c:v>
                </c:pt>
                <c:pt idx="11">
                  <c:v>4.0222473484630697E-3</c:v>
                </c:pt>
                <c:pt idx="12">
                  <c:v>7.8958245499481418E-3</c:v>
                </c:pt>
                <c:pt idx="13">
                  <c:v>2.9599743079351051E-3</c:v>
                </c:pt>
                <c:pt idx="14">
                  <c:v>4.596859747113183E-3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1-404A-B2A6-50B651CAF4FE}"/>
            </c:ext>
          </c:extLst>
        </c:ser>
        <c:ser>
          <c:idx val="2"/>
          <c:order val="2"/>
          <c:tx>
            <c:strRef>
              <c:f>Graphs!$B$15</c:f>
              <c:strCache>
                <c:ptCount val="1"/>
                <c:pt idx="0">
                  <c:v>Replacement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Graphs!$C$15:$Q$15</c:f>
              <c:numCache>
                <c:formatCode>0.000</c:formatCode>
                <c:ptCount val="15"/>
                <c:pt idx="0">
                  <c:v>1.5663348784567096E-2</c:v>
                </c:pt>
                <c:pt idx="1">
                  <c:v>9.429676574689112E-3</c:v>
                </c:pt>
                <c:pt idx="2">
                  <c:v>1.3158072099464633E-2</c:v>
                </c:pt>
                <c:pt idx="3">
                  <c:v>1.0658955473427134E-2</c:v>
                </c:pt>
                <c:pt idx="4">
                  <c:v>8.5726095113722693E-3</c:v>
                </c:pt>
                <c:pt idx="5">
                  <c:v>7.8439319160280279E-3</c:v>
                </c:pt>
                <c:pt idx="6">
                  <c:v>4.9908762968657429E-3</c:v>
                </c:pt>
                <c:pt idx="8">
                  <c:v>1.5663348784567096E-2</c:v>
                </c:pt>
                <c:pt idx="9">
                  <c:v>9.429676574689112E-3</c:v>
                </c:pt>
                <c:pt idx="10">
                  <c:v>1.3158072099464633E-2</c:v>
                </c:pt>
                <c:pt idx="11">
                  <c:v>1.0658955473427134E-2</c:v>
                </c:pt>
                <c:pt idx="12">
                  <c:v>8.5726095113722693E-3</c:v>
                </c:pt>
                <c:pt idx="13">
                  <c:v>7.8439319160280279E-3</c:v>
                </c:pt>
                <c:pt idx="14">
                  <c:v>4.9908762968657429E-3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61-404A-B2A6-50B651CAF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val>
            <c:numRef>
              <c:f>Graphs!$C$50:$Q$50</c:f>
              <c:numCache>
                <c:formatCode>0.000</c:formatCode>
                <c:ptCount val="15"/>
                <c:pt idx="0">
                  <c:v>4.2444831699966719E-2</c:v>
                </c:pt>
                <c:pt idx="1">
                  <c:v>2.7154351918516187E-2</c:v>
                </c:pt>
                <c:pt idx="2">
                  <c:v>2.8923006519467446E-2</c:v>
                </c:pt>
                <c:pt idx="3">
                  <c:v>2.8238916860409639E-2</c:v>
                </c:pt>
                <c:pt idx="4">
                  <c:v>2.6574328041535832E-2</c:v>
                </c:pt>
                <c:pt idx="5">
                  <c:v>2.5955663984843311E-2</c:v>
                </c:pt>
                <c:pt idx="6">
                  <c:v>1.8231163302498094E-2</c:v>
                </c:pt>
                <c:pt idx="8">
                  <c:v>7.1622223004314506E-2</c:v>
                </c:pt>
                <c:pt idx="9">
                  <c:v>5.2410050843247367E-2</c:v>
                </c:pt>
                <c:pt idx="10">
                  <c:v>5.8100397823815243E-2</c:v>
                </c:pt>
                <c:pt idx="11">
                  <c:v>5.7416308164757436E-2</c:v>
                </c:pt>
                <c:pt idx="12">
                  <c:v>5.1830026966266998E-2</c:v>
                </c:pt>
                <c:pt idx="13">
                  <c:v>5.5133055289191102E-2</c:v>
                </c:pt>
                <c:pt idx="14">
                  <c:v>4.3486862227229264E-2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61-404A-B2A6-50B651CAF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kg CO2 eq/kWh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crossAx val="3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539370078740165E-2"/>
          <c:y val="0.16224846894138234"/>
          <c:w val="0.87490507436570442"/>
          <c:h val="0.31674657793760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Graphs!$B$5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Graphs!$C$5:$Q$5</c:f>
              <c:numCache>
                <c:formatCode>0.000</c:formatCode>
                <c:ptCount val="15"/>
                <c:pt idx="0">
                  <c:v>4.0202751099389568E-2</c:v>
                </c:pt>
                <c:pt idx="1">
                  <c:v>6.8377119453670365E-2</c:v>
                </c:pt>
                <c:pt idx="2">
                  <c:v>2.2327985452881977E-2</c:v>
                </c:pt>
                <c:pt idx="3">
                  <c:v>2.0943917577288789E-2</c:v>
                </c:pt>
                <c:pt idx="4">
                  <c:v>3.1140221543594311E-2</c:v>
                </c:pt>
                <c:pt idx="5">
                  <c:v>1.6247013839459867E-2</c:v>
                </c:pt>
                <c:pt idx="6">
                  <c:v>2.340646677329624E-2</c:v>
                </c:pt>
                <c:pt idx="8">
                  <c:v>4.0202751099389568E-2</c:v>
                </c:pt>
                <c:pt idx="9">
                  <c:v>6.8377119453670365E-2</c:v>
                </c:pt>
                <c:pt idx="10">
                  <c:v>2.2327985452881977E-2</c:v>
                </c:pt>
                <c:pt idx="11">
                  <c:v>2.0943917577288789E-2</c:v>
                </c:pt>
                <c:pt idx="12">
                  <c:v>3.1140221543594311E-2</c:v>
                </c:pt>
                <c:pt idx="13">
                  <c:v>1.6247013839459867E-2</c:v>
                </c:pt>
                <c:pt idx="14">
                  <c:v>2.340646677329624E-2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F-4285-9D7E-8A05CB9376D6}"/>
            </c:ext>
          </c:extLst>
        </c:ser>
        <c:ser>
          <c:idx val="1"/>
          <c:order val="1"/>
          <c:tx>
            <c:strRef>
              <c:f>Graphs!$B$6</c:f>
              <c:strCache>
                <c:ptCount val="1"/>
                <c:pt idx="0">
                  <c:v>Use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Graphs!$C$6:$Q$6</c:f>
              <c:numCache>
                <c:formatCode>0.000</c:formatCode>
                <c:ptCount val="15"/>
                <c:pt idx="0">
                  <c:v>4.9565217391304289E-2</c:v>
                </c:pt>
                <c:pt idx="1">
                  <c:v>4.2903225806451582E-2</c:v>
                </c:pt>
                <c:pt idx="2">
                  <c:v>4.9565217391304289E-2</c:v>
                </c:pt>
                <c:pt idx="3">
                  <c:v>4.9565217391304289E-2</c:v>
                </c:pt>
                <c:pt idx="4">
                  <c:v>4.2903225806451582E-2</c:v>
                </c:pt>
                <c:pt idx="5">
                  <c:v>4.9565217391304289E-2</c:v>
                </c:pt>
                <c:pt idx="6">
                  <c:v>4.2903225806451582E-2</c:v>
                </c:pt>
                <c:pt idx="8">
                  <c:v>0.19304347826086934</c:v>
                </c:pt>
                <c:pt idx="9">
                  <c:v>0.16709677419354829</c:v>
                </c:pt>
                <c:pt idx="10">
                  <c:v>0.19304347826086934</c:v>
                </c:pt>
                <c:pt idx="11">
                  <c:v>0.19304347826086934</c:v>
                </c:pt>
                <c:pt idx="12">
                  <c:v>0.16709677419354829</c:v>
                </c:pt>
                <c:pt idx="13">
                  <c:v>0.19304347826086934</c:v>
                </c:pt>
                <c:pt idx="14">
                  <c:v>0.16709677419354829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3F-4285-9D7E-8A05CB9376D6}"/>
            </c:ext>
          </c:extLst>
        </c:ser>
        <c:ser>
          <c:idx val="2"/>
          <c:order val="2"/>
          <c:tx>
            <c:strRef>
              <c:f>Graphs!$B$7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Graphs!$C$9:$Q$9</c:f>
                <c:numCache>
                  <c:formatCode>General</c:formatCode>
                  <c:ptCount val="15"/>
                  <c:pt idx="0">
                    <c:v>0.44022012453831566</c:v>
                  </c:pt>
                  <c:pt idx="1">
                    <c:v>0.85569080916307494</c:v>
                  </c:pt>
                  <c:pt idx="2">
                    <c:v>0.24449144070905759</c:v>
                  </c:pt>
                  <c:pt idx="3">
                    <c:v>0.22933589747131222</c:v>
                  </c:pt>
                  <c:pt idx="4">
                    <c:v>0.38969762960269455</c:v>
                  </c:pt>
                  <c:pt idx="5">
                    <c:v>0.17790480154208554</c:v>
                  </c:pt>
                  <c:pt idx="6">
                    <c:v>0.29291521276296428</c:v>
                  </c:pt>
                  <c:pt idx="8">
                    <c:v>0.44022012453831583</c:v>
                  </c:pt>
                  <c:pt idx="9">
                    <c:v>0.85569080916307483</c:v>
                  </c:pt>
                  <c:pt idx="10">
                    <c:v>0.24449144070905771</c:v>
                  </c:pt>
                  <c:pt idx="11">
                    <c:v>0.22933589747131217</c:v>
                  </c:pt>
                  <c:pt idx="12">
                    <c:v>0.3896976296026945</c:v>
                  </c:pt>
                  <c:pt idx="13">
                    <c:v>0.17790480154208554</c:v>
                  </c:pt>
                  <c:pt idx="14">
                    <c:v>8.7874563828889307E-2</c:v>
                  </c:pt>
                </c:numCache>
              </c:numRef>
            </c:plus>
            <c:minus>
              <c:numRef>
                <c:f>Graphs!$C$10:$Q$10</c:f>
                <c:numCache>
                  <c:formatCode>General</c:formatCode>
                  <c:ptCount val="15"/>
                  <c:pt idx="0">
                    <c:v>3.9500271077529597E-2</c:v>
                  </c:pt>
                  <c:pt idx="1">
                    <c:v>3.1155396316163375E-2</c:v>
                  </c:pt>
                  <c:pt idx="2">
                    <c:v>3.6137235272903176E-2</c:v>
                  </c:pt>
                  <c:pt idx="3">
                    <c:v>3.5876830749917835E-2</c:v>
                  </c:pt>
                  <c:pt idx="4">
                    <c:v>2.7952694051143617E-2</c:v>
                  </c:pt>
                  <c:pt idx="5">
                    <c:v>3.4993134943573756E-2</c:v>
                  </c:pt>
                  <c:pt idx="6">
                    <c:v>2.7287522801386022E-2</c:v>
                  </c:pt>
                  <c:pt idx="8">
                    <c:v>0.1243836844464361</c:v>
                  </c:pt>
                  <c:pt idx="9">
                    <c:v>9.8436980379115191E-2</c:v>
                  </c:pt>
                  <c:pt idx="10">
                    <c:v>0.12438368444643619</c:v>
                  </c:pt>
                  <c:pt idx="11">
                    <c:v>0.12438368444643619</c:v>
                  </c:pt>
                  <c:pt idx="12">
                    <c:v>9.8436980379115135E-2</c:v>
                  </c:pt>
                  <c:pt idx="13">
                    <c:v>0.12438368444643622</c:v>
                  </c:pt>
                  <c:pt idx="14">
                    <c:v>9.8436980379115135E-2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Graphs!$C$7:$Q$7</c:f>
              <c:numCache>
                <c:formatCode>0.000</c:formatCode>
                <c:ptCount val="15"/>
                <c:pt idx="0">
                  <c:v>0.10653729041338235</c:v>
                </c:pt>
                <c:pt idx="1">
                  <c:v>7.423801540684212E-2</c:v>
                </c:pt>
                <c:pt idx="2">
                  <c:v>5.9169161450137238E-2</c:v>
                </c:pt>
                <c:pt idx="3">
                  <c:v>5.5501381579815288E-2</c:v>
                </c:pt>
                <c:pt idx="4">
                  <c:v>3.3809383390188116E-2</c:v>
                </c:pt>
                <c:pt idx="5">
                  <c:v>4.3054586674568643E-2</c:v>
                </c:pt>
                <c:pt idx="6">
                  <c:v>2.5412735353864492E-2</c:v>
                </c:pt>
                <c:pt idx="8">
                  <c:v>0.10653729041338235</c:v>
                </c:pt>
                <c:pt idx="9">
                  <c:v>7.423801540684212E-2</c:v>
                </c:pt>
                <c:pt idx="10">
                  <c:v>5.9169161450137238E-2</c:v>
                </c:pt>
                <c:pt idx="11">
                  <c:v>5.5501381579815288E-2</c:v>
                </c:pt>
                <c:pt idx="12">
                  <c:v>3.3809383390188116E-2</c:v>
                </c:pt>
                <c:pt idx="13">
                  <c:v>4.3054586674568643E-2</c:v>
                </c:pt>
                <c:pt idx="14">
                  <c:v>2.5412735353864492E-2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3F-4285-9D7E-8A05CB937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539498944"/>
        <c:axId val="539496984"/>
      </c:barChart>
      <c:catAx>
        <c:axId val="5394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6984"/>
        <c:crosses val="autoZero"/>
        <c:auto val="1"/>
        <c:lblAlgn val="ctr"/>
        <c:lblOffset val="100"/>
        <c:noMultiLvlLbl val="0"/>
      </c:catAx>
      <c:valAx>
        <c:axId val="539496984"/>
        <c:scaling>
          <c:orientation val="minMax"/>
          <c:max val="2.0000000000000005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molc H+ eq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5.989315311963957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462553831256529"/>
          <c:y val="0.79494698989397983"/>
          <c:w val="0.52963127181917791"/>
          <c:h val="7.381941430549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Graphs!$B$6</c:f>
              <c:strCache>
                <c:ptCount val="1"/>
                <c:pt idx="0">
                  <c:v>Use</c:v>
                </c:pt>
              </c:strCache>
            </c:strRef>
          </c:tx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Graphs!$C$6:$Q$6</c:f>
              <c:numCache>
                <c:formatCode>0.000</c:formatCode>
                <c:ptCount val="15"/>
                <c:pt idx="0">
                  <c:v>4.9565217391304289E-2</c:v>
                </c:pt>
                <c:pt idx="1">
                  <c:v>4.2903225806451582E-2</c:v>
                </c:pt>
                <c:pt idx="2">
                  <c:v>4.9565217391304289E-2</c:v>
                </c:pt>
                <c:pt idx="3">
                  <c:v>4.9565217391304289E-2</c:v>
                </c:pt>
                <c:pt idx="4">
                  <c:v>4.2903225806451582E-2</c:v>
                </c:pt>
                <c:pt idx="5">
                  <c:v>4.9565217391304289E-2</c:v>
                </c:pt>
                <c:pt idx="6">
                  <c:v>4.2903225806451582E-2</c:v>
                </c:pt>
                <c:pt idx="8">
                  <c:v>0.19304347826086934</c:v>
                </c:pt>
                <c:pt idx="9">
                  <c:v>0.16709677419354829</c:v>
                </c:pt>
                <c:pt idx="10">
                  <c:v>0.19304347826086934</c:v>
                </c:pt>
                <c:pt idx="11">
                  <c:v>0.19304347826086934</c:v>
                </c:pt>
                <c:pt idx="12">
                  <c:v>0.16709677419354829</c:v>
                </c:pt>
                <c:pt idx="13">
                  <c:v>0.19304347826086934</c:v>
                </c:pt>
                <c:pt idx="14">
                  <c:v>0.16709677419354829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F-3040-8ED3-CB87373FA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lineChart>
        <c:grouping val="standard"/>
        <c:varyColors val="0"/>
        <c:ser>
          <c:idx val="1"/>
          <c:order val="1"/>
          <c:tx>
            <c:strRef>
              <c:f>Graphs!$B$5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rgbClr val="5B9BD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Graphs!$C$5:$Q$5</c:f>
              <c:numCache>
                <c:formatCode>0.000</c:formatCode>
                <c:ptCount val="15"/>
                <c:pt idx="0">
                  <c:v>4.0202751099389568E-2</c:v>
                </c:pt>
                <c:pt idx="1">
                  <c:v>6.8377119453670365E-2</c:v>
                </c:pt>
                <c:pt idx="2">
                  <c:v>2.2327985452881977E-2</c:v>
                </c:pt>
                <c:pt idx="3">
                  <c:v>2.0943917577288789E-2</c:v>
                </c:pt>
                <c:pt idx="4">
                  <c:v>3.1140221543594311E-2</c:v>
                </c:pt>
                <c:pt idx="5">
                  <c:v>1.6247013839459867E-2</c:v>
                </c:pt>
                <c:pt idx="6">
                  <c:v>2.340646677329624E-2</c:v>
                </c:pt>
                <c:pt idx="8">
                  <c:v>4.0202751099389568E-2</c:v>
                </c:pt>
                <c:pt idx="9">
                  <c:v>6.8377119453670365E-2</c:v>
                </c:pt>
                <c:pt idx="10">
                  <c:v>2.2327985452881977E-2</c:v>
                </c:pt>
                <c:pt idx="11">
                  <c:v>2.0943917577288789E-2</c:v>
                </c:pt>
                <c:pt idx="12">
                  <c:v>3.1140221543594311E-2</c:v>
                </c:pt>
                <c:pt idx="13">
                  <c:v>1.6247013839459867E-2</c:v>
                </c:pt>
                <c:pt idx="14">
                  <c:v>2.340646677329624E-2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F-3040-8ED3-CB87373FA3AF}"/>
            </c:ext>
          </c:extLst>
        </c:ser>
        <c:ser>
          <c:idx val="2"/>
          <c:order val="2"/>
          <c:tx>
            <c:strRef>
              <c:f>Graphs!$B$7</c:f>
              <c:strCache>
                <c:ptCount val="1"/>
                <c:pt idx="0">
                  <c:v>Replacement</c:v>
                </c:pt>
              </c:strCache>
            </c:strRef>
          </c:tx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Graphs!$C$7:$Q$7</c:f>
              <c:numCache>
                <c:formatCode>0.000</c:formatCode>
                <c:ptCount val="15"/>
                <c:pt idx="0">
                  <c:v>0.10653729041338235</c:v>
                </c:pt>
                <c:pt idx="1">
                  <c:v>7.423801540684212E-2</c:v>
                </c:pt>
                <c:pt idx="2">
                  <c:v>5.9169161450137238E-2</c:v>
                </c:pt>
                <c:pt idx="3">
                  <c:v>5.5501381579815288E-2</c:v>
                </c:pt>
                <c:pt idx="4">
                  <c:v>3.3809383390188116E-2</c:v>
                </c:pt>
                <c:pt idx="5">
                  <c:v>4.3054586674568643E-2</c:v>
                </c:pt>
                <c:pt idx="6">
                  <c:v>2.5412735353864492E-2</c:v>
                </c:pt>
                <c:pt idx="8">
                  <c:v>0.10653729041338235</c:v>
                </c:pt>
                <c:pt idx="9">
                  <c:v>7.423801540684212E-2</c:v>
                </c:pt>
                <c:pt idx="10">
                  <c:v>5.9169161450137238E-2</c:v>
                </c:pt>
                <c:pt idx="11">
                  <c:v>5.5501381579815288E-2</c:v>
                </c:pt>
                <c:pt idx="12">
                  <c:v>3.3809383390188116E-2</c:v>
                </c:pt>
                <c:pt idx="13">
                  <c:v>4.3054586674568643E-2</c:v>
                </c:pt>
                <c:pt idx="14">
                  <c:v>2.5412735353864492E-2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FF-3040-8ED3-CB87373FA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3"/>
          <c:tx>
            <c:v>w/o Recycling</c:v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val>
            <c:numRef>
              <c:f>Graphs!$C$42:$Q$42</c:f>
              <c:numCache>
                <c:formatCode>0.000</c:formatCode>
                <c:ptCount val="15"/>
                <c:pt idx="0">
                  <c:v>0.43976032777753865</c:v>
                </c:pt>
                <c:pt idx="1">
                  <c:v>0.23340342664407718</c:v>
                </c:pt>
                <c:pt idx="2">
                  <c:v>0.24601466252222293</c:v>
                </c:pt>
                <c:pt idx="3">
                  <c:v>0.25831012341756698</c:v>
                </c:pt>
                <c:pt idx="4">
                  <c:v>0.17058110050850317</c:v>
                </c:pt>
                <c:pt idx="5">
                  <c:v>0.22719651050334613</c:v>
                </c:pt>
                <c:pt idx="6">
                  <c:v>0.1176333992041065</c:v>
                </c:pt>
                <c:pt idx="8">
                  <c:v>0.58323858864710365</c:v>
                </c:pt>
                <c:pt idx="9">
                  <c:v>0.35759697503117388</c:v>
                </c:pt>
                <c:pt idx="10">
                  <c:v>0.38949292339178793</c:v>
                </c:pt>
                <c:pt idx="11">
                  <c:v>0.40178838428713204</c:v>
                </c:pt>
                <c:pt idx="12">
                  <c:v>0.29477464889559984</c:v>
                </c:pt>
                <c:pt idx="13">
                  <c:v>0.3706747713729111</c:v>
                </c:pt>
                <c:pt idx="14">
                  <c:v>0.24182694759120321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FF-3040-8ED3-CB87373FA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crossAx val="3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HTP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Graphs!$B$22</c:f>
              <c:strCache>
                <c:ptCount val="1"/>
                <c:pt idx="0">
                  <c:v>Use</c:v>
                </c:pt>
              </c:strCache>
            </c:strRef>
          </c:tx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Graphs!$C$22:$Q$22</c:f>
              <c:numCache>
                <c:formatCode>0.000</c:formatCode>
                <c:ptCount val="15"/>
                <c:pt idx="0">
                  <c:v>8.1907999999999894E-3</c:v>
                </c:pt>
                <c:pt idx="1">
                  <c:v>7.0898860215053714E-3</c:v>
                </c:pt>
                <c:pt idx="2">
                  <c:v>8.1907999999999894E-3</c:v>
                </c:pt>
                <c:pt idx="3">
                  <c:v>8.1907999999999894E-3</c:v>
                </c:pt>
                <c:pt idx="4">
                  <c:v>7.0898860215053714E-3</c:v>
                </c:pt>
                <c:pt idx="5">
                  <c:v>8.1907999999999894E-3</c:v>
                </c:pt>
                <c:pt idx="6">
                  <c:v>7.0898860215053714E-3</c:v>
                </c:pt>
                <c:pt idx="8">
                  <c:v>1.5155747826086941E-2</c:v>
                </c:pt>
                <c:pt idx="9">
                  <c:v>1.3118684946236551E-2</c:v>
                </c:pt>
                <c:pt idx="10">
                  <c:v>1.5155747826086941E-2</c:v>
                </c:pt>
                <c:pt idx="11">
                  <c:v>1.5155747826086941E-2</c:v>
                </c:pt>
                <c:pt idx="12">
                  <c:v>1.3118684946236551E-2</c:v>
                </c:pt>
                <c:pt idx="13">
                  <c:v>1.5155747826086941E-2</c:v>
                </c:pt>
                <c:pt idx="14">
                  <c:v>1.3118684946236551E-2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1-344D-A837-119857672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lineChart>
        <c:grouping val="standard"/>
        <c:varyColors val="0"/>
        <c:ser>
          <c:idx val="1"/>
          <c:order val="1"/>
          <c:tx>
            <c:strRef>
              <c:f>Graphs!$B$21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rgbClr val="5B9BD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Graphs!$C$21:$Q$21</c:f>
              <c:numCache>
                <c:formatCode>0.000</c:formatCode>
                <c:ptCount val="15"/>
                <c:pt idx="0">
                  <c:v>3.9393923023505993E-3</c:v>
                </c:pt>
                <c:pt idx="1">
                  <c:v>1.8158542402473079E-2</c:v>
                </c:pt>
                <c:pt idx="2">
                  <c:v>1.553529943006822E-3</c:v>
                </c:pt>
                <c:pt idx="3">
                  <c:v>1.538257844321843E-3</c:v>
                </c:pt>
                <c:pt idx="4">
                  <c:v>2.0682331749559231E-3</c:v>
                </c:pt>
                <c:pt idx="5">
                  <c:v>2.0596921884402037E-3</c:v>
                </c:pt>
                <c:pt idx="6">
                  <c:v>2.7976087692486735E-3</c:v>
                </c:pt>
                <c:pt idx="8">
                  <c:v>3.9393923023505993E-3</c:v>
                </c:pt>
                <c:pt idx="9">
                  <c:v>1.8158542402473079E-2</c:v>
                </c:pt>
                <c:pt idx="10">
                  <c:v>1.553529943006822E-3</c:v>
                </c:pt>
                <c:pt idx="11">
                  <c:v>1.538257844321843E-3</c:v>
                </c:pt>
                <c:pt idx="12">
                  <c:v>2.0682331749559231E-3</c:v>
                </c:pt>
                <c:pt idx="13">
                  <c:v>2.0596921884402037E-3</c:v>
                </c:pt>
                <c:pt idx="14">
                  <c:v>2.7976087692486735E-3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21-344D-A837-119857672747}"/>
            </c:ext>
          </c:extLst>
        </c:ser>
        <c:ser>
          <c:idx val="2"/>
          <c:order val="2"/>
          <c:tx>
            <c:strRef>
              <c:f>Graphs!$B$23</c:f>
              <c:strCache>
                <c:ptCount val="1"/>
                <c:pt idx="0">
                  <c:v>Replacement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Graphs!$C$23:$Q$23</c:f>
              <c:numCache>
                <c:formatCode>0.000</c:formatCode>
                <c:ptCount val="15"/>
                <c:pt idx="0">
                  <c:v>1.0439389601229088E-2</c:v>
                </c:pt>
                <c:pt idx="1">
                  <c:v>1.971498889411363E-2</c:v>
                </c:pt>
                <c:pt idx="2">
                  <c:v>4.1168543489680789E-3</c:v>
                </c:pt>
                <c:pt idx="3">
                  <c:v>4.0763832874528838E-3</c:v>
                </c:pt>
                <c:pt idx="4">
                  <c:v>2.2455103042378598E-3</c:v>
                </c:pt>
                <c:pt idx="5">
                  <c:v>5.4581842993665398E-3</c:v>
                </c:pt>
                <c:pt idx="6">
                  <c:v>3.0374038066128461E-3</c:v>
                </c:pt>
                <c:pt idx="8">
                  <c:v>1.0439389601229088E-2</c:v>
                </c:pt>
                <c:pt idx="9">
                  <c:v>1.971498889411363E-2</c:v>
                </c:pt>
                <c:pt idx="10">
                  <c:v>4.1168543489680789E-3</c:v>
                </c:pt>
                <c:pt idx="11">
                  <c:v>4.0763832874528838E-3</c:v>
                </c:pt>
                <c:pt idx="12">
                  <c:v>2.2455103042378598E-3</c:v>
                </c:pt>
                <c:pt idx="13">
                  <c:v>5.4581842993665398E-3</c:v>
                </c:pt>
                <c:pt idx="14">
                  <c:v>3.0374038066128461E-3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21-344D-A837-119857672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val>
            <c:numRef>
              <c:f>Graphs!$C$58:$Q$58</c:f>
              <c:numCache>
                <c:formatCode>0.000</c:formatCode>
                <c:ptCount val="15"/>
                <c:pt idx="0">
                  <c:v>5.3859307397237079E-2</c:v>
                </c:pt>
                <c:pt idx="1">
                  <c:v>4.5910380689173379E-2</c:v>
                </c:pt>
                <c:pt idx="2">
                  <c:v>1.5035153929102221E-2</c:v>
                </c:pt>
                <c:pt idx="3">
                  <c:v>1.9797280379540046E-2</c:v>
                </c:pt>
                <c:pt idx="4">
                  <c:v>1.3132616204772509E-2</c:v>
                </c:pt>
                <c:pt idx="5">
                  <c:v>4.9188694223044234E-2</c:v>
                </c:pt>
                <c:pt idx="6">
                  <c:v>2.9331113779862781E-2</c:v>
                </c:pt>
                <c:pt idx="8">
                  <c:v>6.0824255223324034E-2</c:v>
                </c:pt>
                <c:pt idx="9">
                  <c:v>5.1939179613904561E-2</c:v>
                </c:pt>
                <c:pt idx="10">
                  <c:v>2.2000101755189169E-2</c:v>
                </c:pt>
                <c:pt idx="11">
                  <c:v>2.6762228205626997E-2</c:v>
                </c:pt>
                <c:pt idx="12">
                  <c:v>1.9161415129503687E-2</c:v>
                </c:pt>
                <c:pt idx="13">
                  <c:v>5.6153642049131196E-2</c:v>
                </c:pt>
                <c:pt idx="14">
                  <c:v>3.535991270459396E-2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21-344D-A837-119857672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mCTUh/kWh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crossAx val="3"/>
        <c:crosses val="max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12" Type="http://schemas.openxmlformats.org/officeDocument/2006/relationships/chart" Target="../charts/chart41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11" Type="http://schemas.openxmlformats.org/officeDocument/2006/relationships/chart" Target="../charts/chart40.xml"/><Relationship Id="rId5" Type="http://schemas.openxmlformats.org/officeDocument/2006/relationships/chart" Target="../charts/chart34.xml"/><Relationship Id="rId10" Type="http://schemas.openxmlformats.org/officeDocument/2006/relationships/chart" Target="../charts/chart39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image" Target="../media/image1.png"/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88497</xdr:colOff>
      <xdr:row>97</xdr:row>
      <xdr:rowOff>138895</xdr:rowOff>
    </xdr:from>
    <xdr:to>
      <xdr:col>24</xdr:col>
      <xdr:colOff>571500</xdr:colOff>
      <xdr:row>131</xdr:row>
      <xdr:rowOff>114181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407429</xdr:colOff>
      <xdr:row>97</xdr:row>
      <xdr:rowOff>105441</xdr:rowOff>
    </xdr:from>
    <xdr:to>
      <xdr:col>47</xdr:col>
      <xdr:colOff>547112</xdr:colOff>
      <xdr:row>131</xdr:row>
      <xdr:rowOff>74964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214993</xdr:colOff>
      <xdr:row>100</xdr:row>
      <xdr:rowOff>97973</xdr:rowOff>
    </xdr:from>
    <xdr:to>
      <xdr:col>43</xdr:col>
      <xdr:colOff>111417</xdr:colOff>
      <xdr:row>134</xdr:row>
      <xdr:rowOff>65638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569325</xdr:colOff>
      <xdr:row>97</xdr:row>
      <xdr:rowOff>140948</xdr:rowOff>
    </xdr:from>
    <xdr:to>
      <xdr:col>26</xdr:col>
      <xdr:colOff>461556</xdr:colOff>
      <xdr:row>131</xdr:row>
      <xdr:rowOff>116234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324915</xdr:colOff>
      <xdr:row>100</xdr:row>
      <xdr:rowOff>14026</xdr:rowOff>
    </xdr:from>
    <xdr:to>
      <xdr:col>55</xdr:col>
      <xdr:colOff>269174</xdr:colOff>
      <xdr:row>133</xdr:row>
      <xdr:rowOff>167244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455821</xdr:colOff>
      <xdr:row>97</xdr:row>
      <xdr:rowOff>143667</xdr:rowOff>
    </xdr:from>
    <xdr:to>
      <xdr:col>32</xdr:col>
      <xdr:colOff>247650</xdr:colOff>
      <xdr:row>131</xdr:row>
      <xdr:rowOff>111013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221779</xdr:colOff>
      <xdr:row>97</xdr:row>
      <xdr:rowOff>142578</xdr:rowOff>
    </xdr:from>
    <xdr:to>
      <xdr:col>21</xdr:col>
      <xdr:colOff>91440</xdr:colOff>
      <xdr:row>131</xdr:row>
      <xdr:rowOff>112101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717177</xdr:colOff>
      <xdr:row>67</xdr:row>
      <xdr:rowOff>71718</xdr:rowOff>
    </xdr:from>
    <xdr:to>
      <xdr:col>30</xdr:col>
      <xdr:colOff>598394</xdr:colOff>
      <xdr:row>97</xdr:row>
      <xdr:rowOff>71718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479612</xdr:colOff>
      <xdr:row>58</xdr:row>
      <xdr:rowOff>143435</xdr:rowOff>
    </xdr:from>
    <xdr:to>
      <xdr:col>43</xdr:col>
      <xdr:colOff>318247</xdr:colOff>
      <xdr:row>97</xdr:row>
      <xdr:rowOff>143435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61</xdr:row>
      <xdr:rowOff>0</xdr:rowOff>
    </xdr:from>
    <xdr:to>
      <xdr:col>36</xdr:col>
      <xdr:colOff>627530</xdr:colOff>
      <xdr:row>97</xdr:row>
      <xdr:rowOff>53788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57</xdr:col>
      <xdr:colOff>116541</xdr:colOff>
      <xdr:row>143</xdr:row>
      <xdr:rowOff>35859</xdr:rowOff>
    </xdr:from>
    <xdr:to>
      <xdr:col>62</xdr:col>
      <xdr:colOff>744070</xdr:colOff>
      <xdr:row>158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158262</xdr:colOff>
      <xdr:row>142</xdr:row>
      <xdr:rowOff>134816</xdr:rowOff>
    </xdr:from>
    <xdr:to>
      <xdr:col>67</xdr:col>
      <xdr:colOff>164467</xdr:colOff>
      <xdr:row>158</xdr:row>
      <xdr:rowOff>6896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67</xdr:col>
      <xdr:colOff>211015</xdr:colOff>
      <xdr:row>142</xdr:row>
      <xdr:rowOff>140677</xdr:rowOff>
    </xdr:from>
    <xdr:to>
      <xdr:col>73</xdr:col>
      <xdr:colOff>47236</xdr:colOff>
      <xdr:row>158</xdr:row>
      <xdr:rowOff>12757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647734</xdr:colOff>
      <xdr:row>150</xdr:row>
      <xdr:rowOff>159425</xdr:rowOff>
    </xdr:from>
    <xdr:to>
      <xdr:col>14</xdr:col>
      <xdr:colOff>65814</xdr:colOff>
      <xdr:row>165</xdr:row>
      <xdr:rowOff>45125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66208</xdr:colOff>
      <xdr:row>150</xdr:row>
      <xdr:rowOff>159425</xdr:rowOff>
    </xdr:from>
    <xdr:to>
      <xdr:col>18</xdr:col>
      <xdr:colOff>361591</xdr:colOff>
      <xdr:row>165</xdr:row>
      <xdr:rowOff>45125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66208</xdr:colOff>
      <xdr:row>164</xdr:row>
      <xdr:rowOff>18699</xdr:rowOff>
    </xdr:from>
    <xdr:to>
      <xdr:col>18</xdr:col>
      <xdr:colOff>361591</xdr:colOff>
      <xdr:row>178</xdr:row>
      <xdr:rowOff>94899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647734</xdr:colOff>
      <xdr:row>164</xdr:row>
      <xdr:rowOff>13486</xdr:rowOff>
    </xdr:from>
    <xdr:to>
      <xdr:col>14</xdr:col>
      <xdr:colOff>65814</xdr:colOff>
      <xdr:row>178</xdr:row>
      <xdr:rowOff>89686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123265</xdr:colOff>
      <xdr:row>146</xdr:row>
      <xdr:rowOff>112450</xdr:rowOff>
    </xdr:from>
    <xdr:to>
      <xdr:col>27</xdr:col>
      <xdr:colOff>551190</xdr:colOff>
      <xdr:row>165</xdr:row>
      <xdr:rowOff>32215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560294</xdr:colOff>
      <xdr:row>146</xdr:row>
      <xdr:rowOff>101244</xdr:rowOff>
    </xdr:from>
    <xdr:to>
      <xdr:col>33</xdr:col>
      <xdr:colOff>383101</xdr:colOff>
      <xdr:row>165</xdr:row>
      <xdr:rowOff>21009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123265</xdr:colOff>
      <xdr:row>164</xdr:row>
      <xdr:rowOff>169600</xdr:rowOff>
    </xdr:from>
    <xdr:to>
      <xdr:col>27</xdr:col>
      <xdr:colOff>551190</xdr:colOff>
      <xdr:row>183</xdr:row>
      <xdr:rowOff>89365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551890</xdr:colOff>
      <xdr:row>164</xdr:row>
      <xdr:rowOff>169600</xdr:rowOff>
    </xdr:from>
    <xdr:to>
      <xdr:col>33</xdr:col>
      <xdr:colOff>370215</xdr:colOff>
      <xdr:row>183</xdr:row>
      <xdr:rowOff>89365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53340</xdr:colOff>
      <xdr:row>127</xdr:row>
      <xdr:rowOff>152400</xdr:rowOff>
    </xdr:from>
    <xdr:to>
      <xdr:col>28</xdr:col>
      <xdr:colOff>662940</xdr:colOff>
      <xdr:row>142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45720</xdr:colOff>
      <xdr:row>142</xdr:row>
      <xdr:rowOff>160020</xdr:rowOff>
    </xdr:from>
    <xdr:to>
      <xdr:col>28</xdr:col>
      <xdr:colOff>655320</xdr:colOff>
      <xdr:row>156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15240</xdr:colOff>
      <xdr:row>181</xdr:row>
      <xdr:rowOff>99060</xdr:rowOff>
    </xdr:from>
    <xdr:to>
      <xdr:col>28</xdr:col>
      <xdr:colOff>624840</xdr:colOff>
      <xdr:row>193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15240</xdr:colOff>
      <xdr:row>193</xdr:row>
      <xdr:rowOff>68580</xdr:rowOff>
    </xdr:from>
    <xdr:to>
      <xdr:col>28</xdr:col>
      <xdr:colOff>624840</xdr:colOff>
      <xdr:row>204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60960</xdr:colOff>
      <xdr:row>156</xdr:row>
      <xdr:rowOff>15240</xdr:rowOff>
    </xdr:from>
    <xdr:to>
      <xdr:col>28</xdr:col>
      <xdr:colOff>670560</xdr:colOff>
      <xdr:row>169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168</xdr:row>
      <xdr:rowOff>144780</xdr:rowOff>
    </xdr:from>
    <xdr:to>
      <xdr:col>28</xdr:col>
      <xdr:colOff>609600</xdr:colOff>
      <xdr:row>181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7620</xdr:colOff>
      <xdr:row>204</xdr:row>
      <xdr:rowOff>121920</xdr:rowOff>
    </xdr:from>
    <xdr:to>
      <xdr:col>28</xdr:col>
      <xdr:colOff>617220</xdr:colOff>
      <xdr:row>216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216</xdr:row>
      <xdr:rowOff>0</xdr:rowOff>
    </xdr:from>
    <xdr:to>
      <xdr:col>28</xdr:col>
      <xdr:colOff>609600</xdr:colOff>
      <xdr:row>227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160916</xdr:colOff>
      <xdr:row>138</xdr:row>
      <xdr:rowOff>107576</xdr:rowOff>
    </xdr:from>
    <xdr:to>
      <xdr:col>29</xdr:col>
      <xdr:colOff>8516</xdr:colOff>
      <xdr:row>155</xdr:row>
      <xdr:rowOff>107576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162260</xdr:colOff>
      <xdr:row>158</xdr:row>
      <xdr:rowOff>168986</xdr:rowOff>
    </xdr:from>
    <xdr:to>
      <xdr:col>29</xdr:col>
      <xdr:colOff>9860</xdr:colOff>
      <xdr:row>179</xdr:row>
      <xdr:rowOff>8965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15240</xdr:colOff>
      <xdr:row>223</xdr:row>
      <xdr:rowOff>99060</xdr:rowOff>
    </xdr:from>
    <xdr:to>
      <xdr:col>28</xdr:col>
      <xdr:colOff>624840</xdr:colOff>
      <xdr:row>235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15240</xdr:colOff>
      <xdr:row>235</xdr:row>
      <xdr:rowOff>68580</xdr:rowOff>
    </xdr:from>
    <xdr:to>
      <xdr:col>28</xdr:col>
      <xdr:colOff>624840</xdr:colOff>
      <xdr:row>246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60960</xdr:colOff>
      <xdr:row>179</xdr:row>
      <xdr:rowOff>15240</xdr:rowOff>
    </xdr:from>
    <xdr:to>
      <xdr:col>28</xdr:col>
      <xdr:colOff>670560</xdr:colOff>
      <xdr:row>202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201</xdr:row>
      <xdr:rowOff>144780</xdr:rowOff>
    </xdr:from>
    <xdr:to>
      <xdr:col>28</xdr:col>
      <xdr:colOff>609600</xdr:colOff>
      <xdr:row>223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7620</xdr:colOff>
      <xdr:row>246</xdr:row>
      <xdr:rowOff>121920</xdr:rowOff>
    </xdr:from>
    <xdr:to>
      <xdr:col>28</xdr:col>
      <xdr:colOff>617220</xdr:colOff>
      <xdr:row>258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258</xdr:row>
      <xdr:rowOff>0</xdr:rowOff>
    </xdr:from>
    <xdr:to>
      <xdr:col>28</xdr:col>
      <xdr:colOff>609600</xdr:colOff>
      <xdr:row>270</xdr:row>
      <xdr:rowOff>8965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0</xdr:colOff>
      <xdr:row>271</xdr:row>
      <xdr:rowOff>0</xdr:rowOff>
    </xdr:from>
    <xdr:to>
      <xdr:col>28</xdr:col>
      <xdr:colOff>609600</xdr:colOff>
      <xdr:row>283</xdr:row>
      <xdr:rowOff>8964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0</xdr:colOff>
      <xdr:row>293</xdr:row>
      <xdr:rowOff>0</xdr:rowOff>
    </xdr:from>
    <xdr:to>
      <xdr:col>28</xdr:col>
      <xdr:colOff>609600</xdr:colOff>
      <xdr:row>305</xdr:row>
      <xdr:rowOff>8965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0</xdr:colOff>
      <xdr:row>314</xdr:row>
      <xdr:rowOff>0</xdr:rowOff>
    </xdr:from>
    <xdr:to>
      <xdr:col>28</xdr:col>
      <xdr:colOff>609600</xdr:colOff>
      <xdr:row>326</xdr:row>
      <xdr:rowOff>8964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337</xdr:row>
      <xdr:rowOff>0</xdr:rowOff>
    </xdr:from>
    <xdr:to>
      <xdr:col>28</xdr:col>
      <xdr:colOff>609600</xdr:colOff>
      <xdr:row>349</xdr:row>
      <xdr:rowOff>8965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84666</xdr:colOff>
      <xdr:row>3</xdr:row>
      <xdr:rowOff>63500</xdr:rowOff>
    </xdr:from>
    <xdr:to>
      <xdr:col>60</xdr:col>
      <xdr:colOff>84666</xdr:colOff>
      <xdr:row>28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60</xdr:col>
      <xdr:colOff>105833</xdr:colOff>
      <xdr:row>3</xdr:row>
      <xdr:rowOff>95249</xdr:rowOff>
    </xdr:from>
    <xdr:to>
      <xdr:col>66</xdr:col>
      <xdr:colOff>105833</xdr:colOff>
      <xdr:row>28</xdr:row>
      <xdr:rowOff>155573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42333</xdr:colOff>
      <xdr:row>27</xdr:row>
      <xdr:rowOff>31750</xdr:rowOff>
    </xdr:from>
    <xdr:to>
      <xdr:col>60</xdr:col>
      <xdr:colOff>42333</xdr:colOff>
      <xdr:row>50</xdr:row>
      <xdr:rowOff>186266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42333</xdr:colOff>
      <xdr:row>27</xdr:row>
      <xdr:rowOff>10583</xdr:rowOff>
    </xdr:from>
    <xdr:to>
      <xdr:col>66</xdr:col>
      <xdr:colOff>42333</xdr:colOff>
      <xdr:row>50</xdr:row>
      <xdr:rowOff>165099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529685</xdr:colOff>
      <xdr:row>19</xdr:row>
      <xdr:rowOff>147161</xdr:rowOff>
    </xdr:from>
    <xdr:to>
      <xdr:col>28</xdr:col>
      <xdr:colOff>160496</xdr:colOff>
      <xdr:row>21</xdr:row>
      <xdr:rowOff>1524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40811" cy="235363"/>
        </a:xfrm>
        <a:prstGeom prst="rect">
          <a:avLst/>
        </a:prstGeom>
      </xdr:spPr>
    </xdr:pic>
    <xdr:clientData/>
  </xdr:twoCellAnchor>
  <xdr:twoCellAnchor>
    <xdr:from>
      <xdr:col>25</xdr:col>
      <xdr:colOff>577399</xdr:colOff>
      <xdr:row>1</xdr:row>
      <xdr:rowOff>27762</xdr:rowOff>
    </xdr:from>
    <xdr:to>
      <xdr:col>30</xdr:col>
      <xdr:colOff>539299</xdr:colOff>
      <xdr:row>37</xdr:row>
      <xdr:rowOff>100725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610456</xdr:colOff>
      <xdr:row>1</xdr:row>
      <xdr:rowOff>88479</xdr:rowOff>
    </xdr:from>
    <xdr:to>
      <xdr:col>25</xdr:col>
      <xdr:colOff>572357</xdr:colOff>
      <xdr:row>37</xdr:row>
      <xdr:rowOff>161442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693420</xdr:colOff>
      <xdr:row>30</xdr:row>
      <xdr:rowOff>175260</xdr:rowOff>
    </xdr:from>
    <xdr:to>
      <xdr:col>25</xdr:col>
      <xdr:colOff>655320</xdr:colOff>
      <xdr:row>47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649608</xdr:colOff>
      <xdr:row>20</xdr:row>
      <xdr:rowOff>19020</xdr:rowOff>
    </xdr:from>
    <xdr:to>
      <xdr:col>25</xdr:col>
      <xdr:colOff>611509</xdr:colOff>
      <xdr:row>56</xdr:row>
      <xdr:rowOff>94636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599553</xdr:colOff>
      <xdr:row>20</xdr:row>
      <xdr:rowOff>93166</xdr:rowOff>
    </xdr:from>
    <xdr:to>
      <xdr:col>30</xdr:col>
      <xdr:colOff>561453</xdr:colOff>
      <xdr:row>56</xdr:row>
      <xdr:rowOff>175018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workbookViewId="0"/>
  </sheetViews>
  <sheetFormatPr baseColWidth="10" defaultColWidth="11.5" defaultRowHeight="15" x14ac:dyDescent="0.2"/>
  <sheetData>
    <row r="2" spans="2:3" ht="16" x14ac:dyDescent="0.2">
      <c r="B2" s="2" t="s">
        <v>0</v>
      </c>
      <c r="C2" s="3"/>
    </row>
    <row r="3" spans="2:3" ht="16" x14ac:dyDescent="0.2">
      <c r="B3" s="3"/>
      <c r="C3" s="3"/>
    </row>
    <row r="4" spans="2:3" ht="16" x14ac:dyDescent="0.2">
      <c r="B4" s="4" t="s">
        <v>1</v>
      </c>
      <c r="C4" s="3"/>
    </row>
    <row r="5" spans="2:3" ht="16" x14ac:dyDescent="0.2">
      <c r="B5" s="5" t="s">
        <v>2</v>
      </c>
      <c r="C5" s="3"/>
    </row>
    <row r="6" spans="2:3" ht="16" x14ac:dyDescent="0.2">
      <c r="B6" s="3"/>
      <c r="C6" s="3"/>
    </row>
    <row r="7" spans="2:3" ht="19" x14ac:dyDescent="0.2">
      <c r="B7" s="6" t="s">
        <v>3</v>
      </c>
      <c r="C7" s="3"/>
    </row>
    <row r="8" spans="2:3" ht="19" x14ac:dyDescent="0.2">
      <c r="B8" s="6" t="s">
        <v>4</v>
      </c>
      <c r="C8" s="3"/>
    </row>
    <row r="9" spans="2:3" ht="19" x14ac:dyDescent="0.2">
      <c r="B9" s="6" t="s">
        <v>5</v>
      </c>
      <c r="C9" s="3"/>
    </row>
    <row r="10" spans="2:3" ht="19" x14ac:dyDescent="0.2">
      <c r="B10" s="6" t="s">
        <v>6</v>
      </c>
      <c r="C10" s="3"/>
    </row>
    <row r="11" spans="2:3" ht="19" x14ac:dyDescent="0.2">
      <c r="B11" s="6" t="s">
        <v>7</v>
      </c>
      <c r="C11" s="3"/>
    </row>
    <row r="12" spans="2:3" ht="16" x14ac:dyDescent="0.2">
      <c r="B12" s="3"/>
      <c r="C12" s="3"/>
    </row>
    <row r="13" spans="2:3" ht="16" x14ac:dyDescent="0.2">
      <c r="B13" s="3"/>
      <c r="C13" s="3"/>
    </row>
    <row r="15" spans="2:3" x14ac:dyDescent="0.2">
      <c r="B15" t="s">
        <v>8</v>
      </c>
    </row>
    <row r="17" spans="2:2" x14ac:dyDescent="0.2">
      <c r="B17" t="s">
        <v>9</v>
      </c>
    </row>
  </sheetData>
  <pageMargins left="0.69999998807907104" right="0.69999998807907104" top="0.78740155696868896" bottom="0.78740155696868896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45"/>
  <sheetViews>
    <sheetView workbookViewId="0"/>
  </sheetViews>
  <sheetFormatPr baseColWidth="10" defaultColWidth="8.83203125" defaultRowHeight="15" x14ac:dyDescent="0.2"/>
  <cols>
    <col min="2" max="2" width="19" customWidth="1"/>
    <col min="7" max="7" width="25.6640625" customWidth="1"/>
    <col min="8" max="8" width="9.83203125" customWidth="1"/>
    <col min="11" max="11" width="15.6640625" customWidth="1"/>
    <col min="12" max="12" width="9.5" customWidth="1"/>
    <col min="16" max="16" width="31.5" customWidth="1"/>
    <col min="26" max="26" width="26.33203125" customWidth="1"/>
    <col min="27" max="27" width="9.5" customWidth="1"/>
    <col min="37" max="37" width="26.5" customWidth="1"/>
    <col min="38" max="38" width="9.5" customWidth="1"/>
    <col min="41" max="41" width="13" customWidth="1"/>
    <col min="47" max="47" width="18.5" customWidth="1"/>
    <col min="48" max="48" width="10" customWidth="1"/>
    <col min="57" max="57" width="34.5" customWidth="1"/>
    <col min="58" max="58" width="10.6640625" customWidth="1"/>
    <col min="65" max="65" width="9.6640625" customWidth="1"/>
    <col min="66" max="66" width="30.33203125" customWidth="1"/>
    <col min="67" max="67" width="10.5" customWidth="1"/>
    <col min="70" max="70" width="11.83203125" customWidth="1"/>
  </cols>
  <sheetData>
    <row r="1" spans="1:69" x14ac:dyDescent="0.2">
      <c r="B1" s="1" t="s">
        <v>10</v>
      </c>
      <c r="G1" s="8" t="s">
        <v>11</v>
      </c>
      <c r="L1" s="1" t="s">
        <v>12</v>
      </c>
      <c r="V1" s="1" t="s">
        <v>13</v>
      </c>
      <c r="AA1" s="8" t="s">
        <v>14</v>
      </c>
      <c r="AF1" s="1" t="s">
        <v>15</v>
      </c>
      <c r="AK1" s="8" t="s">
        <v>16</v>
      </c>
      <c r="AO1" s="9"/>
      <c r="AP1" s="1" t="s">
        <v>17</v>
      </c>
      <c r="AZ1" s="1" t="s">
        <v>18</v>
      </c>
      <c r="BE1" s="8" t="s">
        <v>16</v>
      </c>
      <c r="BJ1" s="1" t="s">
        <v>19</v>
      </c>
      <c r="BN1" s="8" t="s">
        <v>16</v>
      </c>
    </row>
    <row r="2" spans="1:69" x14ac:dyDescent="0.2">
      <c r="B2" s="1" t="s">
        <v>20</v>
      </c>
      <c r="L2" s="1" t="s">
        <v>21</v>
      </c>
      <c r="V2" s="1" t="s">
        <v>22</v>
      </c>
      <c r="AF2" s="1" t="s">
        <v>23</v>
      </c>
      <c r="AO2" s="9"/>
      <c r="AZ2" s="1" t="s">
        <v>24</v>
      </c>
      <c r="BJ2" s="1" t="s">
        <v>25</v>
      </c>
    </row>
    <row r="3" spans="1:69" x14ac:dyDescent="0.2">
      <c r="A3" s="10"/>
      <c r="B3" s="11" t="s">
        <v>26</v>
      </c>
      <c r="E3" s="12" t="str">
        <f>B1</f>
        <v>Na-Ion battery cell, prismatic, Na-NMC(111)-HC (2021)</v>
      </c>
      <c r="L3" s="11" t="str">
        <f>B3</f>
        <v>Impact analysis</v>
      </c>
      <c r="O3" s="12" t="str">
        <f>L1</f>
        <v>Na-Ion battery cell, prismatic, NaMVP-HC (2021)</v>
      </c>
      <c r="V3" s="11" t="str">
        <f>L3</f>
        <v>Impact analysis</v>
      </c>
      <c r="Y3" s="12" t="str">
        <f>V1</f>
        <v>Na-Ion battery cell, prismatic, NaMMO-HC (2021)</v>
      </c>
      <c r="AF3" s="11" t="str">
        <f>V3</f>
        <v>Impact analysis</v>
      </c>
      <c r="AI3" s="12" t="str">
        <f>AF1</f>
        <v>Na-Ion battery cell, prismatic, NaNMMT (2021)</v>
      </c>
      <c r="AO3" s="10"/>
      <c r="AP3" s="11" t="str">
        <f>AF3</f>
        <v>Impact analysis</v>
      </c>
      <c r="AS3" s="12" t="str">
        <f>AP1</f>
        <v xml:space="preserve">Na-Ion battery cell, prismatic, NaPBA-HC (2021) </v>
      </c>
      <c r="AZ3" s="11" t="str">
        <f>AP3</f>
        <v>Impact analysis</v>
      </c>
      <c r="BC3" s="12" t="str">
        <f>AZ1</f>
        <v>Li-Ion battery cell, prismatic, NMC622-C (2021)</v>
      </c>
      <c r="BJ3" s="11" t="str">
        <f>AP3</f>
        <v>Impact analysis</v>
      </c>
      <c r="BM3" s="12" t="str">
        <f>BJ1</f>
        <v>Li-Ion battery cell, prismatic, LFP-C (2021)</v>
      </c>
    </row>
    <row r="4" spans="1:69" x14ac:dyDescent="0.2"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30</v>
      </c>
      <c r="H4" t="s">
        <v>32</v>
      </c>
      <c r="I4" t="s">
        <v>30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30</v>
      </c>
      <c r="R4" t="s">
        <v>32</v>
      </c>
      <c r="S4" t="s">
        <v>30</v>
      </c>
      <c r="V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30</v>
      </c>
      <c r="AB4" t="s">
        <v>32</v>
      </c>
      <c r="AC4" t="s">
        <v>30</v>
      </c>
      <c r="AF4" t="s">
        <v>27</v>
      </c>
      <c r="AG4" t="s">
        <v>28</v>
      </c>
      <c r="AH4" t="s">
        <v>29</v>
      </c>
      <c r="AI4" t="s">
        <v>30</v>
      </c>
      <c r="AJ4" t="s">
        <v>31</v>
      </c>
      <c r="AK4" t="s">
        <v>30</v>
      </c>
      <c r="AL4" t="s">
        <v>32</v>
      </c>
      <c r="AM4" t="s">
        <v>30</v>
      </c>
      <c r="AP4" t="s">
        <v>27</v>
      </c>
      <c r="AQ4" t="s">
        <v>28</v>
      </c>
      <c r="AR4" t="s">
        <v>29</v>
      </c>
      <c r="AS4" t="s">
        <v>30</v>
      </c>
      <c r="AT4" t="s">
        <v>31</v>
      </c>
      <c r="AU4" t="s">
        <v>30</v>
      </c>
      <c r="AV4" t="s">
        <v>32</v>
      </c>
      <c r="AW4" t="s">
        <v>30</v>
      </c>
      <c r="AZ4" t="s">
        <v>27</v>
      </c>
      <c r="BA4" t="s">
        <v>28</v>
      </c>
      <c r="BB4" t="s">
        <v>29</v>
      </c>
      <c r="BC4" t="s">
        <v>30</v>
      </c>
      <c r="BD4" t="s">
        <v>31</v>
      </c>
      <c r="BE4" t="s">
        <v>30</v>
      </c>
      <c r="BF4" t="s">
        <v>32</v>
      </c>
      <c r="BG4" t="s">
        <v>30</v>
      </c>
      <c r="BJ4" t="s">
        <v>27</v>
      </c>
      <c r="BK4" t="s">
        <v>28</v>
      </c>
      <c r="BL4" t="s">
        <v>29</v>
      </c>
      <c r="BM4" t="s">
        <v>30</v>
      </c>
      <c r="BN4" t="s">
        <v>31</v>
      </c>
      <c r="BO4" t="s">
        <v>30</v>
      </c>
      <c r="BP4" t="s">
        <v>32</v>
      </c>
      <c r="BQ4" t="s">
        <v>30</v>
      </c>
    </row>
    <row r="5" spans="1:69" x14ac:dyDescent="0.2">
      <c r="B5" t="s">
        <v>33</v>
      </c>
      <c r="H5">
        <v>0.15678</v>
      </c>
      <c r="I5" t="s">
        <v>34</v>
      </c>
      <c r="L5" t="s">
        <v>33</v>
      </c>
      <c r="R5">
        <v>0.13553999999999999</v>
      </c>
      <c r="S5" t="s">
        <v>34</v>
      </c>
      <c r="V5" t="s">
        <v>33</v>
      </c>
      <c r="AB5">
        <v>7.8920000000000004E-2</v>
      </c>
      <c r="AC5" t="s">
        <v>34</v>
      </c>
      <c r="AF5" t="s">
        <v>33</v>
      </c>
      <c r="AL5">
        <v>8.3940000000000001E-2</v>
      </c>
      <c r="AM5" t="s">
        <v>34</v>
      </c>
      <c r="AP5" t="s">
        <v>33</v>
      </c>
      <c r="AV5">
        <v>9.1389999999999999E-2</v>
      </c>
      <c r="AW5" t="s">
        <v>34</v>
      </c>
      <c r="AZ5" t="s">
        <v>33</v>
      </c>
      <c r="BF5">
        <v>7.1440000000000003E-2</v>
      </c>
      <c r="BG5" t="s">
        <v>34</v>
      </c>
      <c r="BJ5" t="s">
        <v>33</v>
      </c>
      <c r="BP5">
        <v>5.3010000000000002E-2</v>
      </c>
      <c r="BQ5" t="s">
        <v>34</v>
      </c>
    </row>
    <row r="6" spans="1:69" x14ac:dyDescent="0.2">
      <c r="B6" t="s">
        <v>35</v>
      </c>
      <c r="H6">
        <v>13.71866</v>
      </c>
      <c r="I6" t="s">
        <v>36</v>
      </c>
      <c r="L6" t="s">
        <v>35</v>
      </c>
      <c r="R6">
        <v>14.20745</v>
      </c>
      <c r="S6" t="s">
        <v>36</v>
      </c>
      <c r="V6" t="s">
        <v>35</v>
      </c>
      <c r="AB6">
        <v>8.2842199999999995</v>
      </c>
      <c r="AC6" t="s">
        <v>36</v>
      </c>
      <c r="AF6" t="s">
        <v>35</v>
      </c>
      <c r="AL6">
        <v>8.0170899999999996</v>
      </c>
      <c r="AM6" t="s">
        <v>36</v>
      </c>
      <c r="AP6" t="s">
        <v>35</v>
      </c>
      <c r="AV6">
        <v>13.87795</v>
      </c>
      <c r="AW6" t="s">
        <v>36</v>
      </c>
      <c r="AZ6" t="s">
        <v>35</v>
      </c>
      <c r="BF6">
        <v>7.1000800000000002</v>
      </c>
      <c r="BG6" t="s">
        <v>36</v>
      </c>
      <c r="BJ6" t="s">
        <v>35</v>
      </c>
      <c r="BP6">
        <v>7.8349700000000002</v>
      </c>
      <c r="BQ6" t="s">
        <v>36</v>
      </c>
    </row>
    <row r="7" spans="1:69" x14ac:dyDescent="0.2">
      <c r="B7" t="s">
        <v>37</v>
      </c>
      <c r="H7">
        <v>549.87634000000003</v>
      </c>
      <c r="I7" t="s">
        <v>38</v>
      </c>
      <c r="L7" t="s">
        <v>37</v>
      </c>
      <c r="R7">
        <v>376.75457999999998</v>
      </c>
      <c r="S7" t="s">
        <v>38</v>
      </c>
      <c r="V7" t="s">
        <v>37</v>
      </c>
      <c r="AB7" s="13">
        <v>123.10079</v>
      </c>
      <c r="AC7" t="s">
        <v>38</v>
      </c>
      <c r="AF7" t="s">
        <v>37</v>
      </c>
      <c r="AL7">
        <v>203.26992000000001</v>
      </c>
      <c r="AM7" t="s">
        <v>38</v>
      </c>
      <c r="AP7" t="s">
        <v>37</v>
      </c>
      <c r="AV7" s="13">
        <v>208.92841000000001</v>
      </c>
      <c r="AW7" t="s">
        <v>38</v>
      </c>
      <c r="AZ7" t="s">
        <v>37</v>
      </c>
      <c r="BF7">
        <v>969.27581999999995</v>
      </c>
      <c r="BG7" t="s">
        <v>38</v>
      </c>
      <c r="BJ7" t="s">
        <v>37</v>
      </c>
      <c r="BP7">
        <v>1256.83518</v>
      </c>
      <c r="BQ7" t="s">
        <v>38</v>
      </c>
    </row>
    <row r="8" spans="1:69" x14ac:dyDescent="0.2">
      <c r="B8" t="s">
        <v>39</v>
      </c>
      <c r="H8">
        <v>4.9300000000000004E-3</v>
      </c>
      <c r="I8" t="s">
        <v>40</v>
      </c>
      <c r="L8" t="s">
        <v>39</v>
      </c>
      <c r="R8">
        <v>5.8100000000000001E-3</v>
      </c>
      <c r="S8" t="s">
        <v>40</v>
      </c>
      <c r="V8" t="s">
        <v>39</v>
      </c>
      <c r="AB8">
        <v>2.7799999999999999E-3</v>
      </c>
      <c r="AC8" t="s">
        <v>40</v>
      </c>
      <c r="AF8" t="s">
        <v>39</v>
      </c>
      <c r="AL8">
        <v>2.5999999999999999E-3</v>
      </c>
      <c r="AM8" t="s">
        <v>40</v>
      </c>
      <c r="AP8" t="s">
        <v>39</v>
      </c>
      <c r="AV8">
        <v>3.98E-3</v>
      </c>
      <c r="AW8" t="s">
        <v>40</v>
      </c>
      <c r="AZ8" t="s">
        <v>39</v>
      </c>
      <c r="BF8">
        <v>5.4099999999999999E-3</v>
      </c>
      <c r="BG8" t="s">
        <v>40</v>
      </c>
      <c r="BJ8" t="s">
        <v>39</v>
      </c>
      <c r="BP8">
        <v>1.107E-2</v>
      </c>
      <c r="BQ8" t="s">
        <v>40</v>
      </c>
    </row>
    <row r="9" spans="1:69" x14ac:dyDescent="0.2">
      <c r="B9" t="s">
        <v>41</v>
      </c>
      <c r="H9" s="13">
        <v>6.1631600000000003E-6</v>
      </c>
      <c r="I9" t="s">
        <v>42</v>
      </c>
      <c r="L9" t="s">
        <v>41</v>
      </c>
      <c r="R9" s="13">
        <v>1.5077400000000001E-5</v>
      </c>
      <c r="S9" t="s">
        <v>42</v>
      </c>
      <c r="U9" s="13">
        <f>R9+Recycling!R108</f>
        <v>1.4671644000000001E-5</v>
      </c>
      <c r="V9" t="s">
        <v>41</v>
      </c>
      <c r="AB9" s="13">
        <v>9.6502499999999992E-7</v>
      </c>
      <c r="AC9" t="s">
        <v>42</v>
      </c>
      <c r="AF9" t="s">
        <v>41</v>
      </c>
      <c r="AL9" s="13">
        <v>1.62113E-6</v>
      </c>
      <c r="AM9" t="s">
        <v>42</v>
      </c>
      <c r="AP9" t="s">
        <v>41</v>
      </c>
      <c r="AV9" s="13">
        <v>1.6302000000000001E-6</v>
      </c>
      <c r="AW9" t="s">
        <v>42</v>
      </c>
      <c r="AZ9" t="s">
        <v>41</v>
      </c>
      <c r="BF9" s="13">
        <v>3.3292900000000002E-6</v>
      </c>
      <c r="BG9" t="s">
        <v>42</v>
      </c>
      <c r="BJ9" t="s">
        <v>41</v>
      </c>
      <c r="BP9" s="13">
        <v>1.9239599999999999E-6</v>
      </c>
      <c r="BQ9" t="s">
        <v>42</v>
      </c>
    </row>
    <row r="10" spans="1:69" x14ac:dyDescent="0.2">
      <c r="B10" t="s">
        <v>43</v>
      </c>
      <c r="H10" s="13">
        <v>1.2186400000000001E-5</v>
      </c>
      <c r="I10" t="s">
        <v>42</v>
      </c>
      <c r="L10" t="s">
        <v>43</v>
      </c>
      <c r="R10" s="13">
        <v>1.25432E-5</v>
      </c>
      <c r="S10" t="s">
        <v>42</v>
      </c>
      <c r="U10" s="13">
        <f>R10+Recycling!R109</f>
        <v>1.2275196E-5</v>
      </c>
      <c r="V10" t="s">
        <v>43</v>
      </c>
      <c r="AB10" s="13">
        <v>1.7845700000000001E-6</v>
      </c>
      <c r="AC10" t="s">
        <v>42</v>
      </c>
      <c r="AF10" t="s">
        <v>43</v>
      </c>
      <c r="AL10" s="13">
        <v>3.04604E-6</v>
      </c>
      <c r="AM10" t="s">
        <v>42</v>
      </c>
      <c r="AP10" t="s">
        <v>43</v>
      </c>
      <c r="AV10" s="13">
        <v>2.6950999999999998E-6</v>
      </c>
      <c r="AW10" t="s">
        <v>42</v>
      </c>
      <c r="AZ10" t="s">
        <v>43</v>
      </c>
      <c r="BF10" s="13">
        <v>1.31593E-5</v>
      </c>
      <c r="BG10" t="s">
        <v>42</v>
      </c>
      <c r="BJ10" t="s">
        <v>43</v>
      </c>
      <c r="BP10" s="13">
        <v>1.3852900000000001E-5</v>
      </c>
      <c r="BQ10" t="s">
        <v>42</v>
      </c>
    </row>
    <row r="11" spans="1:69" x14ac:dyDescent="0.2">
      <c r="B11" t="s">
        <v>44</v>
      </c>
      <c r="H11" s="13">
        <v>2.5134999999999999E-5</v>
      </c>
      <c r="I11" t="s">
        <v>38</v>
      </c>
      <c r="L11" t="s">
        <v>44</v>
      </c>
      <c r="R11" s="13">
        <v>4.7261200000000001E-6</v>
      </c>
      <c r="S11" t="s">
        <v>38</v>
      </c>
      <c r="T11" s="13">
        <f>SUM(R9:R10)</f>
        <v>2.7620600000000001E-5</v>
      </c>
      <c r="U11" s="13">
        <f>SUM(U9:U10)</f>
        <v>2.694684E-5</v>
      </c>
      <c r="V11" t="s">
        <v>44</v>
      </c>
      <c r="AB11" s="13">
        <v>3.5522699999999999E-6</v>
      </c>
      <c r="AC11" t="s">
        <v>38</v>
      </c>
      <c r="AF11" t="s">
        <v>44</v>
      </c>
      <c r="AL11" s="13">
        <v>5.7350899999999997E-6</v>
      </c>
      <c r="AM11" t="s">
        <v>38</v>
      </c>
      <c r="AP11" t="s">
        <v>44</v>
      </c>
      <c r="AV11" s="13">
        <v>4.4503200000000001E-6</v>
      </c>
      <c r="AW11" t="s">
        <v>38</v>
      </c>
      <c r="AZ11" t="s">
        <v>44</v>
      </c>
      <c r="BF11" s="13">
        <v>1.16005E-5</v>
      </c>
      <c r="BG11" t="s">
        <v>38</v>
      </c>
      <c r="BJ11" t="s">
        <v>44</v>
      </c>
      <c r="BP11" s="13">
        <v>2.77624E-6</v>
      </c>
      <c r="BQ11" t="s">
        <v>38</v>
      </c>
    </row>
    <row r="12" spans="1:69" x14ac:dyDescent="0.2">
      <c r="B12" t="s">
        <v>45</v>
      </c>
      <c r="H12">
        <v>4.1144299999999996</v>
      </c>
      <c r="I12" t="s">
        <v>46</v>
      </c>
      <c r="L12" t="s">
        <v>45</v>
      </c>
      <c r="R12">
        <v>1.43068</v>
      </c>
      <c r="S12" t="s">
        <v>46</v>
      </c>
      <c r="V12" t="s">
        <v>45</v>
      </c>
      <c r="AB12">
        <v>1.1775800000000001</v>
      </c>
      <c r="AC12" t="s">
        <v>46</v>
      </c>
      <c r="AF12" t="s">
        <v>45</v>
      </c>
      <c r="AL12">
        <v>1.32416</v>
      </c>
      <c r="AM12" t="s">
        <v>46</v>
      </c>
      <c r="AP12" t="s">
        <v>45</v>
      </c>
      <c r="AV12">
        <v>1.4781</v>
      </c>
      <c r="AW12" t="s">
        <v>46</v>
      </c>
      <c r="AZ12" t="s">
        <v>45</v>
      </c>
      <c r="BF12">
        <v>1.92503</v>
      </c>
      <c r="BG12" t="s">
        <v>46</v>
      </c>
      <c r="BJ12" t="s">
        <v>45</v>
      </c>
      <c r="BP12">
        <v>0.86619000000000002</v>
      </c>
      <c r="BQ12" t="s">
        <v>46</v>
      </c>
    </row>
    <row r="13" spans="1:69" x14ac:dyDescent="0.2">
      <c r="B13" t="s">
        <v>47</v>
      </c>
      <c r="H13">
        <v>15.016349999999999</v>
      </c>
      <c r="I13" t="s">
        <v>48</v>
      </c>
      <c r="L13" t="s">
        <v>47</v>
      </c>
      <c r="R13">
        <v>18.490760000000002</v>
      </c>
      <c r="S13" t="s">
        <v>48</v>
      </c>
      <c r="V13" t="s">
        <v>47</v>
      </c>
      <c r="AB13" s="13">
        <v>9.2689599999999999</v>
      </c>
      <c r="AC13" t="s">
        <v>48</v>
      </c>
      <c r="AF13" t="s">
        <v>47</v>
      </c>
      <c r="AL13">
        <v>11.36192</v>
      </c>
      <c r="AM13" t="s">
        <v>48</v>
      </c>
      <c r="AP13" t="s">
        <v>47</v>
      </c>
      <c r="AV13" s="13">
        <v>12.28548</v>
      </c>
      <c r="AW13" t="s">
        <v>48</v>
      </c>
      <c r="AZ13" t="s">
        <v>47</v>
      </c>
      <c r="BF13">
        <v>1.8414699999999999</v>
      </c>
      <c r="BG13" t="s">
        <v>48</v>
      </c>
      <c r="BJ13" t="s">
        <v>47</v>
      </c>
      <c r="BP13">
        <v>1.9052199999999999</v>
      </c>
      <c r="BQ13" t="s">
        <v>48</v>
      </c>
    </row>
    <row r="14" spans="1:69" x14ac:dyDescent="0.2">
      <c r="B14" t="s">
        <v>49</v>
      </c>
      <c r="H14">
        <v>2.4719999999999999E-2</v>
      </c>
      <c r="I14" t="s">
        <v>50</v>
      </c>
      <c r="L14" t="s">
        <v>49</v>
      </c>
      <c r="R14">
        <v>2.0289999999999999E-2</v>
      </c>
      <c r="S14" t="s">
        <v>50</v>
      </c>
      <c r="V14" t="s">
        <v>49</v>
      </c>
      <c r="AB14">
        <v>1.545E-2</v>
      </c>
      <c r="AC14" t="s">
        <v>50</v>
      </c>
      <c r="AF14" t="s">
        <v>49</v>
      </c>
      <c r="AL14">
        <v>1.576E-2</v>
      </c>
      <c r="AM14" t="s">
        <v>50</v>
      </c>
      <c r="AP14" t="s">
        <v>49</v>
      </c>
      <c r="AV14">
        <v>1.908E-2</v>
      </c>
      <c r="AW14" t="s">
        <v>50</v>
      </c>
      <c r="AZ14" t="s">
        <v>49</v>
      </c>
      <c r="BF14">
        <v>9.9000000000000008E-3</v>
      </c>
      <c r="BG14" t="s">
        <v>50</v>
      </c>
      <c r="BJ14" t="s">
        <v>49</v>
      </c>
      <c r="BP14">
        <v>9.8399999999999998E-3</v>
      </c>
      <c r="BQ14" t="s">
        <v>50</v>
      </c>
    </row>
    <row r="15" spans="1:69" x14ac:dyDescent="0.2">
      <c r="B15" t="s">
        <v>51</v>
      </c>
      <c r="H15">
        <v>5.7299999999999999E-3</v>
      </c>
      <c r="I15" t="s">
        <v>52</v>
      </c>
      <c r="L15" t="s">
        <v>51</v>
      </c>
      <c r="R15">
        <v>1.24E-3</v>
      </c>
      <c r="S15" t="s">
        <v>52</v>
      </c>
      <c r="V15" t="s">
        <v>51</v>
      </c>
      <c r="AB15">
        <v>8.4000000000000003E-4</v>
      </c>
      <c r="AC15" t="s">
        <v>52</v>
      </c>
      <c r="AF15" t="s">
        <v>51</v>
      </c>
      <c r="AL15">
        <v>1.4400000000000001E-3</v>
      </c>
      <c r="AM15" t="s">
        <v>52</v>
      </c>
      <c r="AP15" t="s">
        <v>51</v>
      </c>
      <c r="AV15">
        <v>1.2800000000000001E-3</v>
      </c>
      <c r="AW15" t="s">
        <v>52</v>
      </c>
      <c r="AZ15" t="s">
        <v>51</v>
      </c>
      <c r="BF15">
        <v>5.0299999999999997E-3</v>
      </c>
      <c r="BG15" t="s">
        <v>52</v>
      </c>
      <c r="BJ15" t="s">
        <v>51</v>
      </c>
      <c r="BP15">
        <v>4.8599999999999997E-3</v>
      </c>
      <c r="BQ15" t="s">
        <v>52</v>
      </c>
    </row>
    <row r="16" spans="1:69" x14ac:dyDescent="0.2">
      <c r="B16" t="s">
        <v>53</v>
      </c>
      <c r="H16" s="13">
        <v>1.8274000000000001E-6</v>
      </c>
      <c r="I16" t="s">
        <v>54</v>
      </c>
      <c r="L16" t="s">
        <v>53</v>
      </c>
      <c r="R16" s="13">
        <v>1.23342E-6</v>
      </c>
      <c r="S16" t="s">
        <v>54</v>
      </c>
      <c r="V16" t="s">
        <v>53</v>
      </c>
      <c r="AB16" s="13">
        <v>7.3945600000000003E-7</v>
      </c>
      <c r="AC16" t="s">
        <v>54</v>
      </c>
      <c r="AF16" t="s">
        <v>53</v>
      </c>
      <c r="AL16" s="13">
        <v>7.3717300000000001E-7</v>
      </c>
      <c r="AM16" t="s">
        <v>54</v>
      </c>
      <c r="AP16" t="s">
        <v>53</v>
      </c>
      <c r="AV16" s="13">
        <v>1.41684E-6</v>
      </c>
      <c r="AW16" t="s">
        <v>54</v>
      </c>
      <c r="AZ16" t="s">
        <v>53</v>
      </c>
      <c r="BF16" s="13">
        <v>7.8499000000000004E-7</v>
      </c>
      <c r="BG16" t="s">
        <v>54</v>
      </c>
      <c r="BJ16" t="s">
        <v>53</v>
      </c>
      <c r="BP16" s="13">
        <v>6.1755400000000003E-7</v>
      </c>
      <c r="BQ16" t="s">
        <v>54</v>
      </c>
    </row>
    <row r="17" spans="1:69" x14ac:dyDescent="0.2">
      <c r="B17" t="s">
        <v>55</v>
      </c>
      <c r="H17">
        <v>1.158E-2</v>
      </c>
      <c r="I17" t="s">
        <v>56</v>
      </c>
      <c r="L17" t="s">
        <v>55</v>
      </c>
      <c r="R17">
        <v>1.06E-2</v>
      </c>
      <c r="S17" t="s">
        <v>56</v>
      </c>
      <c r="V17" t="s">
        <v>55</v>
      </c>
      <c r="AB17">
        <v>6.5799999999999999E-3</v>
      </c>
      <c r="AC17" t="s">
        <v>56</v>
      </c>
      <c r="AF17" t="s">
        <v>55</v>
      </c>
      <c r="AL17">
        <v>5.62E-3</v>
      </c>
      <c r="AM17" t="s">
        <v>56</v>
      </c>
      <c r="AP17" t="s">
        <v>55</v>
      </c>
      <c r="AV17">
        <v>7.5799999999999999E-3</v>
      </c>
      <c r="AW17" t="s">
        <v>56</v>
      </c>
      <c r="AZ17" t="s">
        <v>55</v>
      </c>
      <c r="BF17">
        <v>6.4599999999999996E-3</v>
      </c>
      <c r="BG17" t="s">
        <v>56</v>
      </c>
      <c r="BJ17" t="s">
        <v>55</v>
      </c>
      <c r="BP17">
        <v>5.5700000000000003E-3</v>
      </c>
      <c r="BQ17" t="s">
        <v>56</v>
      </c>
    </row>
    <row r="18" spans="1:69" x14ac:dyDescent="0.2">
      <c r="B18" t="s">
        <v>57</v>
      </c>
      <c r="H18">
        <v>5.7829999999999999E-2</v>
      </c>
      <c r="I18" t="s">
        <v>58</v>
      </c>
      <c r="L18" t="s">
        <v>57</v>
      </c>
      <c r="R18">
        <v>5.8020000000000002E-2</v>
      </c>
      <c r="S18" t="s">
        <v>58</v>
      </c>
      <c r="V18" t="s">
        <v>57</v>
      </c>
      <c r="AB18">
        <v>3.6319999999999998E-2</v>
      </c>
      <c r="AC18" t="s">
        <v>58</v>
      </c>
      <c r="AF18" t="s">
        <v>57</v>
      </c>
      <c r="AL18">
        <v>3.5020000000000003E-2</v>
      </c>
      <c r="AM18" t="s">
        <v>58</v>
      </c>
      <c r="AP18" t="s">
        <v>57</v>
      </c>
      <c r="AV18">
        <v>4.5339999999999998E-2</v>
      </c>
      <c r="AW18" t="s">
        <v>58</v>
      </c>
      <c r="AZ18" t="s">
        <v>57</v>
      </c>
      <c r="BF18">
        <v>2.7050000000000001E-2</v>
      </c>
      <c r="BG18" t="s">
        <v>58</v>
      </c>
      <c r="BJ18" t="s">
        <v>57</v>
      </c>
      <c r="BP18">
        <v>2.767E-2</v>
      </c>
      <c r="BQ18" t="s">
        <v>58</v>
      </c>
    </row>
    <row r="19" spans="1:69" x14ac:dyDescent="0.2">
      <c r="B19" t="s">
        <v>59</v>
      </c>
      <c r="H19">
        <v>0.22917000000000001</v>
      </c>
      <c r="I19" t="s">
        <v>60</v>
      </c>
      <c r="L19" t="s">
        <v>59</v>
      </c>
      <c r="R19">
        <v>0.20654</v>
      </c>
      <c r="S19" t="s">
        <v>60</v>
      </c>
      <c r="V19" t="s">
        <v>59</v>
      </c>
      <c r="AB19">
        <v>0.16694000000000001</v>
      </c>
      <c r="AC19" t="s">
        <v>60</v>
      </c>
      <c r="AF19" t="s">
        <v>59</v>
      </c>
      <c r="AL19">
        <v>0.154</v>
      </c>
      <c r="AM19" t="s">
        <v>60</v>
      </c>
      <c r="AP19" t="s">
        <v>59</v>
      </c>
      <c r="AV19">
        <v>0.19186</v>
      </c>
      <c r="AW19" t="s">
        <v>60</v>
      </c>
      <c r="AZ19" t="s">
        <v>59</v>
      </c>
      <c r="BF19">
        <v>9.1090000000000004E-2</v>
      </c>
      <c r="BG19" t="s">
        <v>60</v>
      </c>
      <c r="BJ19" t="s">
        <v>59</v>
      </c>
      <c r="BP19">
        <v>0.10403999999999999</v>
      </c>
      <c r="BQ19" t="s">
        <v>60</v>
      </c>
    </row>
    <row r="20" spans="1:69" x14ac:dyDescent="0.2">
      <c r="B20" t="s">
        <v>61</v>
      </c>
      <c r="H20">
        <v>15.683260000000001</v>
      </c>
      <c r="I20" t="s">
        <v>62</v>
      </c>
      <c r="L20" t="s">
        <v>61</v>
      </c>
      <c r="R20">
        <v>6.97262</v>
      </c>
      <c r="S20" t="s">
        <v>62</v>
      </c>
      <c r="V20" t="s">
        <v>61</v>
      </c>
      <c r="AB20">
        <v>5.0001499999999997</v>
      </c>
      <c r="AC20" t="s">
        <v>62</v>
      </c>
      <c r="AF20" t="s">
        <v>61</v>
      </c>
      <c r="AL20">
        <v>5.5811299999999999</v>
      </c>
      <c r="AM20" t="s">
        <v>62</v>
      </c>
      <c r="AP20" t="s">
        <v>61</v>
      </c>
      <c r="AV20">
        <v>7.6298000000000004</v>
      </c>
      <c r="AW20" t="s">
        <v>62</v>
      </c>
      <c r="AZ20" t="s">
        <v>61</v>
      </c>
      <c r="BF20">
        <v>8.0179799999999997</v>
      </c>
      <c r="BG20" t="s">
        <v>62</v>
      </c>
      <c r="BJ20" t="s">
        <v>61</v>
      </c>
      <c r="BP20">
        <v>4.9510899999999998</v>
      </c>
      <c r="BQ20" t="s">
        <v>62</v>
      </c>
    </row>
    <row r="21" spans="1:69" x14ac:dyDescent="0.2">
      <c r="AO21" s="14"/>
    </row>
    <row r="22" spans="1:69" x14ac:dyDescent="0.2">
      <c r="B22" s="1" t="s">
        <v>63</v>
      </c>
      <c r="C22" s="15">
        <v>136.31</v>
      </c>
      <c r="D22" s="15">
        <v>152.46717232698828</v>
      </c>
      <c r="E22" s="15">
        <v>157.08000000000001</v>
      </c>
      <c r="F22" s="15">
        <v>171.91012615929549</v>
      </c>
      <c r="G22" s="15">
        <v>124.1</v>
      </c>
      <c r="H22" s="15">
        <v>272.11478270288444</v>
      </c>
      <c r="I22" s="15">
        <v>197.41872402425963</v>
      </c>
      <c r="J22" s="16" t="s">
        <v>64</v>
      </c>
    </row>
    <row r="23" spans="1:69" x14ac:dyDescent="0.2">
      <c r="B23" s="1" t="s">
        <v>65</v>
      </c>
      <c r="C23" s="17">
        <v>158.31753555220587</v>
      </c>
      <c r="D23" s="17">
        <v>158.47437844640999</v>
      </c>
      <c r="E23" s="17">
        <v>158.2910841588311</v>
      </c>
      <c r="F23" s="17">
        <v>158.44307491004136</v>
      </c>
      <c r="G23" s="17">
        <v>159.43</v>
      </c>
      <c r="H23" s="17">
        <v>158.46820991008153</v>
      </c>
      <c r="I23" s="17">
        <v>157.99699532763796</v>
      </c>
      <c r="K23" t="str">
        <f t="shared" ref="K23:R23" si="0">B23</f>
        <v>capacity (Wh/cell)</v>
      </c>
      <c r="L23">
        <f t="shared" si="0"/>
        <v>158.31753555220587</v>
      </c>
      <c r="M23">
        <f t="shared" si="0"/>
        <v>158.47437844640999</v>
      </c>
      <c r="N23">
        <f t="shared" si="0"/>
        <v>158.2910841588311</v>
      </c>
      <c r="O23">
        <f t="shared" si="0"/>
        <v>158.44307491004136</v>
      </c>
      <c r="P23">
        <f t="shared" si="0"/>
        <v>159.43</v>
      </c>
      <c r="Q23">
        <f t="shared" si="0"/>
        <v>158.46820991008153</v>
      </c>
      <c r="R23">
        <f t="shared" si="0"/>
        <v>157.99699532763796</v>
      </c>
    </row>
    <row r="24" spans="1:69" x14ac:dyDescent="0.2">
      <c r="C24" s="1" t="s">
        <v>66</v>
      </c>
      <c r="D24" s="1" t="s">
        <v>67</v>
      </c>
      <c r="E24" s="1" t="s">
        <v>68</v>
      </c>
      <c r="F24" s="1" t="s">
        <v>69</v>
      </c>
      <c r="G24" s="1" t="s">
        <v>70</v>
      </c>
      <c r="H24" s="1" t="s">
        <v>71</v>
      </c>
      <c r="I24" s="1" t="s">
        <v>72</v>
      </c>
      <c r="K24" s="1" t="s">
        <v>73</v>
      </c>
      <c r="L24" s="1" t="str">
        <f t="shared" ref="L24:R26" si="1">C24</f>
        <v>NaNMC</v>
      </c>
      <c r="M24" s="1" t="str">
        <f t="shared" si="1"/>
        <v>NaMVP</v>
      </c>
      <c r="N24" s="1" t="str">
        <f t="shared" si="1"/>
        <v>NaMMO</v>
      </c>
      <c r="O24" s="1" t="str">
        <f t="shared" si="1"/>
        <v>NaNMMT</v>
      </c>
      <c r="P24" s="1" t="str">
        <f t="shared" si="1"/>
        <v>NaPBA</v>
      </c>
      <c r="Q24" s="1" t="str">
        <f t="shared" si="1"/>
        <v>LiNMC</v>
      </c>
      <c r="R24" s="1" t="str">
        <f t="shared" si="1"/>
        <v>LiFP</v>
      </c>
    </row>
    <row r="25" spans="1:69" x14ac:dyDescent="0.2">
      <c r="A25" t="s">
        <v>74</v>
      </c>
      <c r="B25" t="str">
        <f t="shared" ref="B25:B40" si="2">B5</f>
        <v>Acidification</v>
      </c>
      <c r="C25">
        <f t="shared" ref="C25:C40" si="3">H5</f>
        <v>0.15678</v>
      </c>
      <c r="D25">
        <f t="shared" ref="D25:D40" si="4">R5</f>
        <v>0.13553999999999999</v>
      </c>
      <c r="E25">
        <f t="shared" ref="E25:E40" si="5">AB5</f>
        <v>7.8920000000000004E-2</v>
      </c>
      <c r="F25">
        <f t="shared" ref="F25:F40" si="6">AL5</f>
        <v>8.3940000000000001E-2</v>
      </c>
      <c r="G25">
        <f t="shared" ref="G25:G40" si="7">AV5</f>
        <v>9.1389999999999999E-2</v>
      </c>
      <c r="H25">
        <f t="shared" ref="H25:H40" si="8">BF5</f>
        <v>7.1440000000000003E-2</v>
      </c>
      <c r="I25">
        <f t="shared" ref="I25:I40" si="9">BP5</f>
        <v>5.3010000000000002E-2</v>
      </c>
      <c r="J25" t="str">
        <f t="shared" ref="J25:J40" si="10">I5</f>
        <v>molc H+ eq</v>
      </c>
      <c r="K25" s="1" t="s">
        <v>74</v>
      </c>
      <c r="L25">
        <f t="shared" si="1"/>
        <v>0.15678</v>
      </c>
      <c r="M25">
        <f t="shared" si="1"/>
        <v>0.13553999999999999</v>
      </c>
      <c r="N25">
        <f t="shared" si="1"/>
        <v>7.8920000000000004E-2</v>
      </c>
      <c r="O25">
        <f t="shared" si="1"/>
        <v>8.3940000000000001E-2</v>
      </c>
      <c r="P25">
        <f t="shared" si="1"/>
        <v>9.1389999999999999E-2</v>
      </c>
      <c r="Q25">
        <f t="shared" si="1"/>
        <v>7.1440000000000003E-2</v>
      </c>
      <c r="R25">
        <f t="shared" si="1"/>
        <v>5.3010000000000002E-2</v>
      </c>
      <c r="S25" t="str">
        <f>J25</f>
        <v>molc H+ eq</v>
      </c>
    </row>
    <row r="26" spans="1:69" x14ac:dyDescent="0.2">
      <c r="A26" t="s">
        <v>75</v>
      </c>
      <c r="B26" t="str">
        <f t="shared" si="2"/>
        <v>Climate change</v>
      </c>
      <c r="C26">
        <f t="shared" si="3"/>
        <v>13.71866</v>
      </c>
      <c r="D26">
        <f t="shared" si="4"/>
        <v>14.20745</v>
      </c>
      <c r="E26">
        <f t="shared" si="5"/>
        <v>8.2842199999999995</v>
      </c>
      <c r="F26">
        <f t="shared" si="6"/>
        <v>8.0170899999999996</v>
      </c>
      <c r="G26">
        <f t="shared" si="7"/>
        <v>13.87795</v>
      </c>
      <c r="H26">
        <f t="shared" si="8"/>
        <v>7.1000800000000002</v>
      </c>
      <c r="I26">
        <f t="shared" si="9"/>
        <v>7.8349700000000002</v>
      </c>
      <c r="J26" t="str">
        <f t="shared" si="10"/>
        <v>kg CO2 eq</v>
      </c>
      <c r="K26" s="1" t="s">
        <v>75</v>
      </c>
      <c r="L26">
        <f t="shared" si="1"/>
        <v>13.71866</v>
      </c>
      <c r="M26">
        <f t="shared" si="1"/>
        <v>14.20745</v>
      </c>
      <c r="N26">
        <f t="shared" si="1"/>
        <v>8.2842199999999995</v>
      </c>
      <c r="O26">
        <f t="shared" si="1"/>
        <v>8.0170899999999996</v>
      </c>
      <c r="P26">
        <f t="shared" si="1"/>
        <v>13.87795</v>
      </c>
      <c r="Q26">
        <f t="shared" si="1"/>
        <v>7.1000800000000002</v>
      </c>
      <c r="R26">
        <f t="shared" si="1"/>
        <v>7.8349700000000002</v>
      </c>
      <c r="S26" t="str">
        <f>J26</f>
        <v>kg CO2 eq</v>
      </c>
    </row>
    <row r="27" spans="1:69" x14ac:dyDescent="0.2">
      <c r="A27" t="s">
        <v>76</v>
      </c>
      <c r="B27" t="str">
        <f t="shared" si="2"/>
        <v>Freshwater ecotoxicity</v>
      </c>
      <c r="C27">
        <f t="shared" si="3"/>
        <v>549.87634000000003</v>
      </c>
      <c r="D27">
        <f t="shared" si="4"/>
        <v>376.75457999999998</v>
      </c>
      <c r="E27">
        <f t="shared" si="5"/>
        <v>123.10079</v>
      </c>
      <c r="F27">
        <f t="shared" si="6"/>
        <v>203.26992000000001</v>
      </c>
      <c r="G27">
        <f t="shared" si="7"/>
        <v>208.92841000000001</v>
      </c>
      <c r="H27">
        <f t="shared" si="8"/>
        <v>969.27581999999995</v>
      </c>
      <c r="I27">
        <f t="shared" si="9"/>
        <v>1256.83518</v>
      </c>
      <c r="J27" t="str">
        <f t="shared" si="10"/>
        <v>CTUe</v>
      </c>
      <c r="K27" s="1" t="s">
        <v>77</v>
      </c>
      <c r="L27" s="13">
        <f t="shared" ref="L27:R27" si="11">(C29+C30)*1000</f>
        <v>1.8349560000000001E-2</v>
      </c>
      <c r="M27" s="13">
        <f t="shared" si="11"/>
        <v>2.7620600000000002E-2</v>
      </c>
      <c r="N27" s="13">
        <f t="shared" si="11"/>
        <v>2.7495950000000001E-3</v>
      </c>
      <c r="O27" s="13">
        <f t="shared" si="11"/>
        <v>4.66717E-3</v>
      </c>
      <c r="P27" s="13">
        <f t="shared" si="11"/>
        <v>4.3252999999999998E-3</v>
      </c>
      <c r="Q27" s="13">
        <f t="shared" si="11"/>
        <v>1.6488590000000001E-2</v>
      </c>
      <c r="R27" s="13">
        <f t="shared" si="11"/>
        <v>1.5776860000000004E-2</v>
      </c>
      <c r="S27" t="s">
        <v>78</v>
      </c>
    </row>
    <row r="28" spans="1:69" x14ac:dyDescent="0.2">
      <c r="A28" t="s">
        <v>79</v>
      </c>
      <c r="B28" t="str">
        <f t="shared" si="2"/>
        <v>Freshwater eutrophication</v>
      </c>
      <c r="C28">
        <f t="shared" si="3"/>
        <v>4.9300000000000004E-3</v>
      </c>
      <c r="D28">
        <f t="shared" si="4"/>
        <v>5.8100000000000001E-3</v>
      </c>
      <c r="E28">
        <f t="shared" si="5"/>
        <v>2.7799999999999999E-3</v>
      </c>
      <c r="F28">
        <f t="shared" si="6"/>
        <v>2.5999999999999999E-3</v>
      </c>
      <c r="G28">
        <f t="shared" si="7"/>
        <v>3.98E-3</v>
      </c>
      <c r="H28">
        <f t="shared" si="8"/>
        <v>5.4099999999999999E-3</v>
      </c>
      <c r="I28">
        <f t="shared" si="9"/>
        <v>1.107E-2</v>
      </c>
      <c r="J28" t="str">
        <f t="shared" si="10"/>
        <v>kg P eq</v>
      </c>
      <c r="K28" s="1" t="s">
        <v>80</v>
      </c>
      <c r="L28">
        <f t="shared" ref="L28:S30" si="12">C35</f>
        <v>5.7299999999999999E-3</v>
      </c>
      <c r="M28">
        <f t="shared" si="12"/>
        <v>1.24E-3</v>
      </c>
      <c r="N28">
        <f t="shared" si="12"/>
        <v>8.4000000000000003E-4</v>
      </c>
      <c r="O28">
        <f t="shared" si="12"/>
        <v>1.4400000000000001E-3</v>
      </c>
      <c r="P28">
        <f t="shared" si="12"/>
        <v>1.2800000000000001E-3</v>
      </c>
      <c r="Q28">
        <f t="shared" si="12"/>
        <v>5.0299999999999997E-3</v>
      </c>
      <c r="R28">
        <f t="shared" si="12"/>
        <v>4.8599999999999997E-3</v>
      </c>
      <c r="S28" t="str">
        <f t="shared" si="12"/>
        <v>kg Sb eq</v>
      </c>
    </row>
    <row r="29" spans="1:69" x14ac:dyDescent="0.2">
      <c r="A29" t="s">
        <v>81</v>
      </c>
      <c r="B29" t="str">
        <f t="shared" si="2"/>
        <v>Human toxicity, cancer effects</v>
      </c>
      <c r="C29">
        <f t="shared" si="3"/>
        <v>6.1631600000000003E-6</v>
      </c>
      <c r="D29">
        <f t="shared" si="4"/>
        <v>1.5077400000000001E-5</v>
      </c>
      <c r="E29">
        <f t="shared" si="5"/>
        <v>9.6502499999999992E-7</v>
      </c>
      <c r="F29">
        <f t="shared" si="6"/>
        <v>1.62113E-6</v>
      </c>
      <c r="G29">
        <f t="shared" si="7"/>
        <v>1.6302000000000001E-6</v>
      </c>
      <c r="H29">
        <f t="shared" si="8"/>
        <v>3.3292900000000002E-6</v>
      </c>
      <c r="I29">
        <f t="shared" si="9"/>
        <v>1.9239599999999999E-6</v>
      </c>
      <c r="J29" t="str">
        <f t="shared" si="10"/>
        <v>CTUh</v>
      </c>
      <c r="K29" s="1" t="s">
        <v>82</v>
      </c>
      <c r="L29">
        <f t="shared" si="12"/>
        <v>1.8274000000000001E-6</v>
      </c>
      <c r="M29">
        <f t="shared" si="12"/>
        <v>1.23342E-6</v>
      </c>
      <c r="N29">
        <f t="shared" si="12"/>
        <v>7.3945600000000003E-7</v>
      </c>
      <c r="O29">
        <f t="shared" si="12"/>
        <v>7.3717300000000001E-7</v>
      </c>
      <c r="P29">
        <f t="shared" si="12"/>
        <v>1.41684E-6</v>
      </c>
      <c r="Q29">
        <f t="shared" si="12"/>
        <v>7.8499000000000004E-7</v>
      </c>
      <c r="R29">
        <f t="shared" si="12"/>
        <v>6.1755400000000003E-7</v>
      </c>
      <c r="S29" t="str">
        <f t="shared" si="12"/>
        <v>kg CFC-11 eq</v>
      </c>
    </row>
    <row r="30" spans="1:69" x14ac:dyDescent="0.2">
      <c r="A30" t="s">
        <v>83</v>
      </c>
      <c r="B30" t="str">
        <f t="shared" si="2"/>
        <v>Human toxicity, non-cancer effects</v>
      </c>
      <c r="C30">
        <f t="shared" si="3"/>
        <v>1.2186400000000001E-5</v>
      </c>
      <c r="D30">
        <f t="shared" si="4"/>
        <v>1.25432E-5</v>
      </c>
      <c r="E30">
        <f t="shared" si="5"/>
        <v>1.7845700000000001E-6</v>
      </c>
      <c r="F30">
        <f t="shared" si="6"/>
        <v>3.04604E-6</v>
      </c>
      <c r="G30">
        <f t="shared" si="7"/>
        <v>2.6950999999999998E-6</v>
      </c>
      <c r="H30">
        <f t="shared" si="8"/>
        <v>1.31593E-5</v>
      </c>
      <c r="I30">
        <f t="shared" si="9"/>
        <v>1.3852900000000001E-5</v>
      </c>
      <c r="J30" t="str">
        <f t="shared" si="10"/>
        <v>CTUh</v>
      </c>
      <c r="K30" t="s">
        <v>84</v>
      </c>
      <c r="L30">
        <f t="shared" si="12"/>
        <v>1.158E-2</v>
      </c>
      <c r="M30">
        <f t="shared" si="12"/>
        <v>1.06E-2</v>
      </c>
      <c r="N30">
        <f t="shared" si="12"/>
        <v>6.5799999999999999E-3</v>
      </c>
      <c r="O30">
        <f t="shared" si="12"/>
        <v>5.62E-3</v>
      </c>
      <c r="P30">
        <f t="shared" si="12"/>
        <v>7.5799999999999999E-3</v>
      </c>
      <c r="Q30">
        <f t="shared" si="12"/>
        <v>6.4599999999999996E-3</v>
      </c>
      <c r="R30">
        <f t="shared" si="12"/>
        <v>5.5700000000000003E-3</v>
      </c>
      <c r="S30" t="str">
        <f t="shared" si="12"/>
        <v>kg PM2.5 eq</v>
      </c>
    </row>
    <row r="31" spans="1:69" x14ac:dyDescent="0.2">
      <c r="A31" t="s">
        <v>85</v>
      </c>
      <c r="B31" t="str">
        <f t="shared" si="2"/>
        <v>Ionizing radiation E (interim)</v>
      </c>
      <c r="C31">
        <f t="shared" si="3"/>
        <v>2.5134999999999999E-5</v>
      </c>
      <c r="D31">
        <f t="shared" si="4"/>
        <v>4.7261200000000001E-6</v>
      </c>
      <c r="E31">
        <f t="shared" si="5"/>
        <v>3.5522699999999999E-6</v>
      </c>
      <c r="F31">
        <f t="shared" si="6"/>
        <v>5.7350899999999997E-6</v>
      </c>
      <c r="G31">
        <f t="shared" si="7"/>
        <v>4.4503200000000001E-6</v>
      </c>
      <c r="H31">
        <f t="shared" si="8"/>
        <v>1.16005E-5</v>
      </c>
      <c r="I31">
        <f t="shared" si="9"/>
        <v>2.77624E-6</v>
      </c>
      <c r="J31" t="str">
        <f t="shared" si="10"/>
        <v>CTUe</v>
      </c>
    </row>
    <row r="32" spans="1:69" x14ac:dyDescent="0.2">
      <c r="A32" t="s">
        <v>86</v>
      </c>
      <c r="B32" t="str">
        <f t="shared" si="2"/>
        <v>Ionizing radiation HH</v>
      </c>
      <c r="C32">
        <f t="shared" si="3"/>
        <v>4.1144299999999996</v>
      </c>
      <c r="D32">
        <f t="shared" si="4"/>
        <v>1.43068</v>
      </c>
      <c r="E32">
        <f t="shared" si="5"/>
        <v>1.1775800000000001</v>
      </c>
      <c r="F32">
        <f t="shared" si="6"/>
        <v>1.32416</v>
      </c>
      <c r="G32">
        <f t="shared" si="7"/>
        <v>1.4781</v>
      </c>
      <c r="H32">
        <f t="shared" si="8"/>
        <v>1.92503</v>
      </c>
      <c r="I32">
        <f t="shared" si="9"/>
        <v>0.86619000000000002</v>
      </c>
      <c r="J32" t="str">
        <f t="shared" si="10"/>
        <v>kBq U235 eq</v>
      </c>
      <c r="K32" s="1" t="s">
        <v>87</v>
      </c>
      <c r="L32" s="1" t="str">
        <f t="shared" ref="L32:R32" si="13">L24</f>
        <v>NaNMC</v>
      </c>
      <c r="M32" s="1" t="str">
        <f t="shared" si="13"/>
        <v>NaMVP</v>
      </c>
      <c r="N32" s="1" t="str">
        <f t="shared" si="13"/>
        <v>NaMMO</v>
      </c>
      <c r="O32" s="1" t="str">
        <f t="shared" si="13"/>
        <v>NaNMMT</v>
      </c>
      <c r="P32" s="1" t="str">
        <f t="shared" si="13"/>
        <v>NaPBA</v>
      </c>
      <c r="Q32" s="1" t="str">
        <f t="shared" si="13"/>
        <v>LiNMC</v>
      </c>
      <c r="R32" s="1" t="str">
        <f t="shared" si="13"/>
        <v>LiFP</v>
      </c>
    </row>
    <row r="33" spans="1:67" x14ac:dyDescent="0.2">
      <c r="A33" t="s">
        <v>82</v>
      </c>
      <c r="B33" t="str">
        <f t="shared" si="2"/>
        <v>Land use</v>
      </c>
      <c r="C33">
        <f t="shared" si="3"/>
        <v>15.016349999999999</v>
      </c>
      <c r="D33">
        <f t="shared" si="4"/>
        <v>18.490760000000002</v>
      </c>
      <c r="E33">
        <f t="shared" si="5"/>
        <v>9.2689599999999999</v>
      </c>
      <c r="F33">
        <f t="shared" si="6"/>
        <v>11.36192</v>
      </c>
      <c r="G33">
        <f t="shared" si="7"/>
        <v>12.28548</v>
      </c>
      <c r="H33">
        <f t="shared" si="8"/>
        <v>1.8414699999999999</v>
      </c>
      <c r="I33">
        <f t="shared" si="9"/>
        <v>1.9052199999999999</v>
      </c>
      <c r="J33" t="str">
        <f t="shared" si="10"/>
        <v>kg C deficit</v>
      </c>
      <c r="K33" s="1" t="str">
        <f t="shared" ref="K33:K38" si="14">K25</f>
        <v>AP</v>
      </c>
      <c r="L33">
        <f t="shared" ref="L33:R38" si="15">L25/C$23*1000</f>
        <v>0.99028828015265014</v>
      </c>
      <c r="M33">
        <f t="shared" si="15"/>
        <v>0.85528021203651206</v>
      </c>
      <c r="N33">
        <f t="shared" si="15"/>
        <v>0.49857514350467624</v>
      </c>
      <c r="O33">
        <f t="shared" si="15"/>
        <v>0.52978017529423926</v>
      </c>
      <c r="P33">
        <f t="shared" si="15"/>
        <v>0.57322963055886589</v>
      </c>
      <c r="Q33">
        <f t="shared" si="15"/>
        <v>0.45081597148435443</v>
      </c>
      <c r="R33">
        <f t="shared" si="15"/>
        <v>0.33551270953016105</v>
      </c>
      <c r="S33" t="str">
        <f t="shared" ref="S33:S38" si="16">S25</f>
        <v>molc H+ eq</v>
      </c>
    </row>
    <row r="34" spans="1:67" x14ac:dyDescent="0.2">
      <c r="A34" t="s">
        <v>84</v>
      </c>
      <c r="B34" t="str">
        <f t="shared" si="2"/>
        <v>Marine eutrophication</v>
      </c>
      <c r="C34">
        <f t="shared" si="3"/>
        <v>2.4719999999999999E-2</v>
      </c>
      <c r="D34">
        <f t="shared" si="4"/>
        <v>2.0289999999999999E-2</v>
      </c>
      <c r="E34">
        <f t="shared" si="5"/>
        <v>1.545E-2</v>
      </c>
      <c r="F34">
        <f t="shared" si="6"/>
        <v>1.576E-2</v>
      </c>
      <c r="G34">
        <f t="shared" si="7"/>
        <v>1.908E-2</v>
      </c>
      <c r="H34">
        <f t="shared" si="8"/>
        <v>9.9000000000000008E-3</v>
      </c>
      <c r="I34">
        <f t="shared" si="9"/>
        <v>9.8399999999999998E-3</v>
      </c>
      <c r="J34" t="str">
        <f t="shared" si="10"/>
        <v>kg N eq</v>
      </c>
      <c r="K34" s="1" t="str">
        <f t="shared" si="14"/>
        <v>GWP</v>
      </c>
      <c r="L34">
        <f t="shared" si="15"/>
        <v>86.652814245432808</v>
      </c>
      <c r="M34">
        <f t="shared" si="15"/>
        <v>89.651400682441661</v>
      </c>
      <c r="N34">
        <f t="shared" si="15"/>
        <v>52.335354476993274</v>
      </c>
      <c r="O34">
        <f t="shared" si="15"/>
        <v>50.599182100901743</v>
      </c>
      <c r="P34">
        <f t="shared" si="15"/>
        <v>87.0472934830333</v>
      </c>
      <c r="Q34">
        <f t="shared" si="15"/>
        <v>44.804443768429941</v>
      </c>
      <c r="R34">
        <f t="shared" si="15"/>
        <v>49.589360758112164</v>
      </c>
      <c r="S34" t="str">
        <f t="shared" si="16"/>
        <v>kg CO2 eq</v>
      </c>
    </row>
    <row r="35" spans="1:67" x14ac:dyDescent="0.2">
      <c r="A35" t="s">
        <v>88</v>
      </c>
      <c r="B35" t="str">
        <f t="shared" si="2"/>
        <v>Mineral, fossil &amp; ren resource depletion</v>
      </c>
      <c r="C35">
        <f t="shared" si="3"/>
        <v>5.7299999999999999E-3</v>
      </c>
      <c r="D35">
        <f t="shared" si="4"/>
        <v>1.24E-3</v>
      </c>
      <c r="E35">
        <f t="shared" si="5"/>
        <v>8.4000000000000003E-4</v>
      </c>
      <c r="F35">
        <f t="shared" si="6"/>
        <v>1.4400000000000001E-3</v>
      </c>
      <c r="G35">
        <f t="shared" si="7"/>
        <v>1.2800000000000001E-3</v>
      </c>
      <c r="H35">
        <f t="shared" si="8"/>
        <v>5.0299999999999997E-3</v>
      </c>
      <c r="I35">
        <f t="shared" si="9"/>
        <v>4.8599999999999997E-3</v>
      </c>
      <c r="J35" t="str">
        <f t="shared" si="10"/>
        <v>kg Sb eq</v>
      </c>
      <c r="K35" s="1" t="str">
        <f t="shared" si="14"/>
        <v>Htox</v>
      </c>
      <c r="L35">
        <f t="shared" si="15"/>
        <v>0.11590352222195346</v>
      </c>
      <c r="M35">
        <f t="shared" si="15"/>
        <v>0.17429063468035774</v>
      </c>
      <c r="N35">
        <f t="shared" si="15"/>
        <v>1.7370498247652563E-2</v>
      </c>
      <c r="O35">
        <f t="shared" si="15"/>
        <v>2.9456446756349949E-2</v>
      </c>
      <c r="P35">
        <f t="shared" si="15"/>
        <v>2.7129774822806246E-2</v>
      </c>
      <c r="Q35">
        <f t="shared" si="15"/>
        <v>0.10404982809710542</v>
      </c>
      <c r="R35">
        <f t="shared" si="15"/>
        <v>9.9855443246142567E-2</v>
      </c>
      <c r="S35" t="str">
        <f t="shared" si="16"/>
        <v>mCTUh</v>
      </c>
    </row>
    <row r="36" spans="1:67" x14ac:dyDescent="0.2">
      <c r="B36" t="str">
        <f t="shared" si="2"/>
        <v>Ozone depletion</v>
      </c>
      <c r="C36">
        <f t="shared" si="3"/>
        <v>1.8274000000000001E-6</v>
      </c>
      <c r="D36">
        <f t="shared" si="4"/>
        <v>1.23342E-6</v>
      </c>
      <c r="E36">
        <f t="shared" si="5"/>
        <v>7.3945600000000003E-7</v>
      </c>
      <c r="F36">
        <f t="shared" si="6"/>
        <v>7.3717300000000001E-7</v>
      </c>
      <c r="G36">
        <f t="shared" si="7"/>
        <v>1.41684E-6</v>
      </c>
      <c r="H36">
        <f t="shared" si="8"/>
        <v>7.8499000000000004E-7</v>
      </c>
      <c r="I36">
        <f t="shared" si="9"/>
        <v>6.1755400000000003E-7</v>
      </c>
      <c r="J36" t="str">
        <f t="shared" si="10"/>
        <v>kg CFC-11 eq</v>
      </c>
      <c r="K36" s="1" t="str">
        <f t="shared" si="14"/>
        <v>RDP</v>
      </c>
      <c r="L36">
        <f t="shared" si="15"/>
        <v>3.6193084865892872E-2</v>
      </c>
      <c r="M36">
        <f t="shared" si="15"/>
        <v>7.8246086979878639E-3</v>
      </c>
      <c r="N36">
        <f t="shared" si="15"/>
        <v>5.3066791756706541E-3</v>
      </c>
      <c r="O36">
        <f t="shared" si="15"/>
        <v>9.088437603332198E-3</v>
      </c>
      <c r="P36">
        <f t="shared" si="15"/>
        <v>8.0286018942482603E-3</v>
      </c>
      <c r="Q36">
        <f t="shared" si="15"/>
        <v>3.1741382090793711E-2</v>
      </c>
      <c r="R36">
        <f t="shared" si="15"/>
        <v>3.0760078632646338E-2</v>
      </c>
      <c r="S36" t="str">
        <f t="shared" si="16"/>
        <v>kg Sb eq</v>
      </c>
    </row>
    <row r="37" spans="1:67" x14ac:dyDescent="0.2">
      <c r="B37" t="str">
        <f t="shared" si="2"/>
        <v>Particulate matter</v>
      </c>
      <c r="C37">
        <f t="shared" si="3"/>
        <v>1.158E-2</v>
      </c>
      <c r="D37">
        <f t="shared" si="4"/>
        <v>1.06E-2</v>
      </c>
      <c r="E37">
        <f t="shared" si="5"/>
        <v>6.5799999999999999E-3</v>
      </c>
      <c r="F37">
        <f t="shared" si="6"/>
        <v>5.62E-3</v>
      </c>
      <c r="G37">
        <f t="shared" si="7"/>
        <v>7.5799999999999999E-3</v>
      </c>
      <c r="H37">
        <f t="shared" si="8"/>
        <v>6.4599999999999996E-3</v>
      </c>
      <c r="I37">
        <f t="shared" si="9"/>
        <v>5.5700000000000003E-3</v>
      </c>
      <c r="J37" t="str">
        <f t="shared" si="10"/>
        <v>kg PM2.5 eq</v>
      </c>
      <c r="K37" s="1" t="str">
        <f t="shared" si="14"/>
        <v>ODP</v>
      </c>
      <c r="L37">
        <f t="shared" si="15"/>
        <v>1.1542625354962067E-5</v>
      </c>
      <c r="M37">
        <f t="shared" si="15"/>
        <v>7.7830877905420884E-6</v>
      </c>
      <c r="N37">
        <f t="shared" si="15"/>
        <v>4.6714949482437134E-6</v>
      </c>
      <c r="O37">
        <f t="shared" si="15"/>
        <v>4.6526047315008367E-6</v>
      </c>
      <c r="P37">
        <f t="shared" si="15"/>
        <v>8.8869096155052368E-6</v>
      </c>
      <c r="Q37">
        <f t="shared" si="15"/>
        <v>4.9536118344835294E-6</v>
      </c>
      <c r="R37">
        <f t="shared" si="15"/>
        <v>3.9086439505977941E-6</v>
      </c>
      <c r="S37" t="str">
        <f t="shared" si="16"/>
        <v>kg CFC-11 eq</v>
      </c>
    </row>
    <row r="38" spans="1:67" x14ac:dyDescent="0.2">
      <c r="B38" t="str">
        <f t="shared" si="2"/>
        <v>Photochemical ozone formation</v>
      </c>
      <c r="C38">
        <f t="shared" si="3"/>
        <v>5.7829999999999999E-2</v>
      </c>
      <c r="D38">
        <f t="shared" si="4"/>
        <v>5.8020000000000002E-2</v>
      </c>
      <c r="E38">
        <f t="shared" si="5"/>
        <v>3.6319999999999998E-2</v>
      </c>
      <c r="F38">
        <f t="shared" si="6"/>
        <v>3.5020000000000003E-2</v>
      </c>
      <c r="G38">
        <f t="shared" si="7"/>
        <v>4.5339999999999998E-2</v>
      </c>
      <c r="H38">
        <f t="shared" si="8"/>
        <v>2.7050000000000001E-2</v>
      </c>
      <c r="I38">
        <f t="shared" si="9"/>
        <v>2.767E-2</v>
      </c>
      <c r="J38" t="str">
        <f t="shared" si="10"/>
        <v>kg NMVOC eq</v>
      </c>
      <c r="K38" s="1" t="str">
        <f t="shared" si="14"/>
        <v>PMF</v>
      </c>
      <c r="L38">
        <f t="shared" si="15"/>
        <v>7.3144140095469379E-2</v>
      </c>
      <c r="M38">
        <f t="shared" si="15"/>
        <v>6.6887784031186573E-2</v>
      </c>
      <c r="N38">
        <f t="shared" si="15"/>
        <v>4.1568986876086789E-2</v>
      </c>
      <c r="O38">
        <f t="shared" si="15"/>
        <v>3.5470152313004821E-2</v>
      </c>
      <c r="P38">
        <f t="shared" si="15"/>
        <v>4.7544376842501408E-2</v>
      </c>
      <c r="Q38">
        <f t="shared" si="15"/>
        <v>4.0765274017202258E-2</v>
      </c>
      <c r="R38">
        <f t="shared" si="15"/>
        <v>3.525383497609879E-2</v>
      </c>
      <c r="S38" t="str">
        <f t="shared" si="16"/>
        <v>kg PM2.5 eq</v>
      </c>
    </row>
    <row r="39" spans="1:67" x14ac:dyDescent="0.2">
      <c r="B39" t="str">
        <f t="shared" si="2"/>
        <v>Terrestrial eutrophication</v>
      </c>
      <c r="C39">
        <f t="shared" si="3"/>
        <v>0.22917000000000001</v>
      </c>
      <c r="D39">
        <f t="shared" si="4"/>
        <v>0.20654</v>
      </c>
      <c r="E39">
        <f t="shared" si="5"/>
        <v>0.16694000000000001</v>
      </c>
      <c r="F39">
        <f t="shared" si="6"/>
        <v>0.154</v>
      </c>
      <c r="G39">
        <f t="shared" si="7"/>
        <v>0.19186</v>
      </c>
      <c r="H39">
        <f t="shared" si="8"/>
        <v>9.1090000000000004E-2</v>
      </c>
      <c r="I39">
        <f t="shared" si="9"/>
        <v>0.10403999999999999</v>
      </c>
      <c r="J39" t="str">
        <f t="shared" si="10"/>
        <v>molc N eq</v>
      </c>
    </row>
    <row r="40" spans="1:67" ht="14" customHeight="1" x14ac:dyDescent="0.2">
      <c r="B40" t="str">
        <f t="shared" si="2"/>
        <v>Water resource depletion</v>
      </c>
      <c r="C40">
        <f t="shared" si="3"/>
        <v>15.683260000000001</v>
      </c>
      <c r="D40">
        <f t="shared" si="4"/>
        <v>6.97262</v>
      </c>
      <c r="E40">
        <f t="shared" si="5"/>
        <v>5.0001499999999997</v>
      </c>
      <c r="F40">
        <f t="shared" si="6"/>
        <v>5.5811299999999999</v>
      </c>
      <c r="G40">
        <f t="shared" si="7"/>
        <v>7.6298000000000004</v>
      </c>
      <c r="H40">
        <f t="shared" si="8"/>
        <v>8.0179799999999997</v>
      </c>
      <c r="I40">
        <f t="shared" si="9"/>
        <v>4.9510899999999998</v>
      </c>
      <c r="J40" t="str">
        <f t="shared" si="10"/>
        <v>m3 water eq</v>
      </c>
    </row>
    <row r="41" spans="1:67" x14ac:dyDescent="0.2">
      <c r="A41" s="10"/>
      <c r="B41" s="11" t="s">
        <v>75</v>
      </c>
      <c r="E41" s="12" t="str">
        <f>E3</f>
        <v>Na-Ion battery cell, prismatic, Na-NMC(111)-HC (2021)</v>
      </c>
      <c r="L41" s="11" t="str">
        <f>B41</f>
        <v>GWP</v>
      </c>
      <c r="O41" s="12" t="str">
        <f>O3</f>
        <v>Na-Ion battery cell, prismatic, NaMVP-HC (2021)</v>
      </c>
      <c r="V41" s="11" t="str">
        <f>L41</f>
        <v>GWP</v>
      </c>
      <c r="Y41" s="12" t="str">
        <f>Y3</f>
        <v>Na-Ion battery cell, prismatic, NaMMO-HC (2021)</v>
      </c>
      <c r="AF41" s="11" t="str">
        <f>V41</f>
        <v>GWP</v>
      </c>
      <c r="AI41" s="12" t="str">
        <f>AI3</f>
        <v>Na-Ion battery cell, prismatic, NaNMMT (2021)</v>
      </c>
      <c r="AO41" s="10"/>
      <c r="AP41" s="11" t="str">
        <f>AF41</f>
        <v>GWP</v>
      </c>
      <c r="AS41" s="12" t="str">
        <f>AS3</f>
        <v xml:space="preserve">Na-Ion battery cell, prismatic, NaPBA-HC (2021) </v>
      </c>
      <c r="AZ41" s="11" t="str">
        <f>AP41</f>
        <v>GWP</v>
      </c>
      <c r="BC41" s="12" t="str">
        <f>BC3</f>
        <v>Li-Ion battery cell, prismatic, NMC622-C (2021)</v>
      </c>
      <c r="BJ41" s="11" t="str">
        <f>AP41</f>
        <v>GWP</v>
      </c>
      <c r="BM41" s="12" t="str">
        <f>BM3</f>
        <v>Li-Ion battery cell, prismatic, LFP-C (2021)</v>
      </c>
    </row>
    <row r="42" spans="1:67" x14ac:dyDescent="0.2">
      <c r="B42" s="1" t="s">
        <v>75</v>
      </c>
      <c r="L42" s="1" t="str">
        <f>B42</f>
        <v>GWP</v>
      </c>
      <c r="V42" s="1" t="str">
        <f>L42</f>
        <v>GWP</v>
      </c>
      <c r="AF42" s="1" t="str">
        <f>V42</f>
        <v>GWP</v>
      </c>
      <c r="AO42" s="9"/>
      <c r="AP42" s="1" t="str">
        <f>AF42</f>
        <v>GWP</v>
      </c>
      <c r="AZ42" s="1" t="str">
        <f>AP42</f>
        <v>GWP</v>
      </c>
      <c r="BJ42" s="1" t="str">
        <f>AP42</f>
        <v>GWP</v>
      </c>
    </row>
    <row r="43" spans="1:67" x14ac:dyDescent="0.2">
      <c r="C43" s="18"/>
      <c r="M43" s="18"/>
    </row>
    <row r="44" spans="1:67" x14ac:dyDescent="0.2">
      <c r="F44" t="s">
        <v>89</v>
      </c>
      <c r="G44" t="s">
        <v>90</v>
      </c>
      <c r="H44" s="13">
        <v>0.43858000000000003</v>
      </c>
      <c r="O44" t="s">
        <v>89</v>
      </c>
      <c r="P44" t="s">
        <v>90</v>
      </c>
      <c r="Q44" s="13">
        <v>0.80498000000000003</v>
      </c>
      <c r="Y44" t="s">
        <v>89</v>
      </c>
      <c r="Z44" t="s">
        <v>90</v>
      </c>
      <c r="AA44" s="13">
        <v>0.40665999999999997</v>
      </c>
      <c r="AJ44" t="s">
        <v>89</v>
      </c>
      <c r="AK44" t="s">
        <v>90</v>
      </c>
      <c r="AL44" s="13">
        <v>0.36197999999999997</v>
      </c>
      <c r="AT44" t="s">
        <v>89</v>
      </c>
      <c r="AU44" t="s">
        <v>90</v>
      </c>
      <c r="AV44" s="13">
        <v>1.0285500000000001</v>
      </c>
      <c r="BD44" t="s">
        <v>89</v>
      </c>
      <c r="BE44" t="s">
        <v>90</v>
      </c>
      <c r="BF44" s="13">
        <v>0.27004</v>
      </c>
      <c r="BM44" t="s">
        <v>89</v>
      </c>
      <c r="BN44" t="s">
        <v>90</v>
      </c>
      <c r="BO44" s="13">
        <v>0.48919000000000001</v>
      </c>
    </row>
    <row r="45" spans="1:67" x14ac:dyDescent="0.2">
      <c r="G45" t="s">
        <v>91</v>
      </c>
      <c r="H45" s="13">
        <v>0.31355</v>
      </c>
      <c r="P45" t="s">
        <v>91</v>
      </c>
      <c r="Q45" s="13">
        <v>0.21339</v>
      </c>
      <c r="Z45" t="s">
        <v>91</v>
      </c>
      <c r="AA45" s="13">
        <v>0.31358000000000003</v>
      </c>
      <c r="AK45" t="s">
        <v>91</v>
      </c>
      <c r="AL45" s="13">
        <v>0.27509</v>
      </c>
      <c r="AU45" t="s">
        <v>91</v>
      </c>
      <c r="AV45" s="13">
        <v>0.27266000000000001</v>
      </c>
      <c r="BE45" t="s">
        <v>91</v>
      </c>
      <c r="BF45" s="13">
        <v>0.20709</v>
      </c>
      <c r="BN45" t="s">
        <v>91</v>
      </c>
      <c r="BO45" s="13">
        <v>0.23471</v>
      </c>
    </row>
    <row r="46" spans="1:67" x14ac:dyDescent="0.2">
      <c r="G46" t="s">
        <v>92</v>
      </c>
      <c r="H46" s="13">
        <v>7.5459999999999999E-2</v>
      </c>
      <c r="P46" t="s">
        <v>92</v>
      </c>
      <c r="Q46" s="13">
        <v>5.135E-2</v>
      </c>
      <c r="Z46" t="s">
        <v>92</v>
      </c>
      <c r="AA46" s="13">
        <v>7.5459999999999999E-2</v>
      </c>
      <c r="AK46" t="s">
        <v>92</v>
      </c>
      <c r="AL46" s="13">
        <v>6.6199999999999995E-2</v>
      </c>
      <c r="AU46" t="s">
        <v>92</v>
      </c>
      <c r="AV46" s="13">
        <v>6.5619999999999998E-2</v>
      </c>
      <c r="BE46" t="s">
        <v>92</v>
      </c>
      <c r="BF46" s="13">
        <v>1.5900000000000001E-2</v>
      </c>
      <c r="BN46" t="s">
        <v>92</v>
      </c>
      <c r="BO46" s="13">
        <v>1.8020000000000001E-2</v>
      </c>
    </row>
    <row r="47" spans="1:67" x14ac:dyDescent="0.2">
      <c r="G47" t="s">
        <v>93</v>
      </c>
      <c r="H47" s="13">
        <v>8.7350000000000039E-2</v>
      </c>
      <c r="P47" t="s">
        <v>93</v>
      </c>
      <c r="Q47" s="13">
        <v>6.0840000000000005E-2</v>
      </c>
      <c r="Z47" t="s">
        <v>93</v>
      </c>
      <c r="AA47" s="13">
        <v>8.5290000000000088E-2</v>
      </c>
      <c r="AK47" t="s">
        <v>93</v>
      </c>
      <c r="AL47" s="13">
        <v>7.4839999999999907E-2</v>
      </c>
      <c r="AP47" t="s">
        <v>94</v>
      </c>
      <c r="AU47" t="s">
        <v>93</v>
      </c>
      <c r="AV47" s="13">
        <v>7.7719999999999789E-2</v>
      </c>
      <c r="BE47" t="s">
        <v>93</v>
      </c>
      <c r="BF47" s="13">
        <v>2.3397706079999997E-2</v>
      </c>
      <c r="BN47" t="s">
        <v>93</v>
      </c>
      <c r="BO47" s="13">
        <v>4.0660000000000029E-2</v>
      </c>
    </row>
    <row r="48" spans="1:67" x14ac:dyDescent="0.2">
      <c r="F48" t="s">
        <v>95</v>
      </c>
      <c r="G48" t="s">
        <v>90</v>
      </c>
      <c r="H48" s="13">
        <v>0.41321000000000002</v>
      </c>
      <c r="O48" t="s">
        <v>95</v>
      </c>
      <c r="P48" t="s">
        <v>90</v>
      </c>
      <c r="Q48" s="13">
        <v>0.55974999999999997</v>
      </c>
      <c r="Y48" t="s">
        <v>95</v>
      </c>
      <c r="Z48" t="s">
        <v>90</v>
      </c>
      <c r="AA48" s="13">
        <v>0.38045000000000001</v>
      </c>
      <c r="AJ48" t="s">
        <v>95</v>
      </c>
      <c r="AK48" t="s">
        <v>90</v>
      </c>
      <c r="AL48" s="13">
        <v>0.33809</v>
      </c>
      <c r="AT48" t="s">
        <v>95</v>
      </c>
      <c r="AU48" t="s">
        <v>90</v>
      </c>
      <c r="AV48" s="13">
        <v>0.98170000000000002</v>
      </c>
      <c r="BD48" t="s">
        <v>95</v>
      </c>
      <c r="BE48" t="s">
        <v>90</v>
      </c>
      <c r="BF48" s="13">
        <v>0.24878999999999998</v>
      </c>
      <c r="BM48" t="s">
        <v>95</v>
      </c>
      <c r="BN48" t="s">
        <v>90</v>
      </c>
      <c r="BO48" s="13">
        <v>0.13039999999999999</v>
      </c>
    </row>
    <row r="49" spans="6:67" x14ac:dyDescent="0.2">
      <c r="G49" t="s">
        <v>91</v>
      </c>
      <c r="H49" s="13">
        <v>6.3072999999999997</v>
      </c>
      <c r="P49" t="s">
        <v>91</v>
      </c>
      <c r="Q49" s="13">
        <v>6.1845499999999998</v>
      </c>
      <c r="Z49" t="s">
        <v>91</v>
      </c>
      <c r="AA49" s="13">
        <v>1.4297299999999999</v>
      </c>
      <c r="AK49" t="s">
        <v>91</v>
      </c>
      <c r="AL49" s="13">
        <v>2.15937</v>
      </c>
      <c r="AU49" t="s">
        <v>91</v>
      </c>
      <c r="AV49" s="13">
        <v>2.2651599999999998</v>
      </c>
      <c r="BE49" t="s">
        <v>91</v>
      </c>
      <c r="BF49" s="13">
        <v>3.2040000000000002</v>
      </c>
      <c r="BN49" t="s">
        <v>91</v>
      </c>
      <c r="BO49" s="13">
        <v>1.9061600000000001</v>
      </c>
    </row>
    <row r="50" spans="6:67" x14ac:dyDescent="0.2">
      <c r="G50" t="s">
        <v>92</v>
      </c>
      <c r="H50" s="13">
        <v>0.16037999999999999</v>
      </c>
      <c r="P50" t="s">
        <v>92</v>
      </c>
      <c r="Q50" s="13">
        <v>0.14277000000000001</v>
      </c>
      <c r="Z50" t="s">
        <v>92</v>
      </c>
      <c r="AA50" s="13">
        <v>0.22639000000000001</v>
      </c>
      <c r="AK50" t="s">
        <v>92</v>
      </c>
      <c r="AL50" s="13">
        <v>0.11257</v>
      </c>
      <c r="AU50" t="s">
        <v>92</v>
      </c>
      <c r="AV50" s="13">
        <v>0.1404</v>
      </c>
      <c r="BE50" t="s">
        <v>92</v>
      </c>
      <c r="BF50" s="13">
        <v>7.9839999999999994E-2</v>
      </c>
      <c r="BN50" t="s">
        <v>92</v>
      </c>
      <c r="BO50" s="13">
        <v>0.10940999999999999</v>
      </c>
    </row>
    <row r="51" spans="6:67" x14ac:dyDescent="0.2">
      <c r="G51" t="s">
        <v>93</v>
      </c>
      <c r="H51" s="13">
        <v>7.9939999999999678E-2</v>
      </c>
      <c r="P51" t="s">
        <v>93</v>
      </c>
      <c r="Q51" s="13">
        <v>7.2250000000000369E-2</v>
      </c>
      <c r="Z51" t="s">
        <v>93</v>
      </c>
      <c r="AA51" s="13">
        <v>7.4700000000000433E-2</v>
      </c>
      <c r="AK51" t="s">
        <v>93</v>
      </c>
      <c r="AL51" s="13">
        <v>5.6369999999999809E-2</v>
      </c>
      <c r="AU51" t="s">
        <v>93</v>
      </c>
      <c r="AV51" s="13">
        <v>7.3100000000000165E-2</v>
      </c>
      <c r="BE51" t="s">
        <v>93</v>
      </c>
      <c r="BF51" s="13">
        <v>4.0090000000000001E-2</v>
      </c>
      <c r="BN51" t="s">
        <v>93</v>
      </c>
      <c r="BO51" s="13">
        <v>0.38187999999999978</v>
      </c>
    </row>
    <row r="52" spans="6:67" x14ac:dyDescent="0.2">
      <c r="F52" t="s">
        <v>96</v>
      </c>
      <c r="H52" s="13">
        <v>0.82760999999999996</v>
      </c>
      <c r="O52" t="s">
        <v>96</v>
      </c>
      <c r="Q52" s="13">
        <v>0.82537000000000005</v>
      </c>
      <c r="Y52" t="s">
        <v>96</v>
      </c>
      <c r="AA52" s="13">
        <v>0.79701999999999995</v>
      </c>
      <c r="AJ52" t="s">
        <v>96</v>
      </c>
      <c r="AL52" s="13">
        <v>0.70277000000000001</v>
      </c>
      <c r="AT52" t="s">
        <v>96</v>
      </c>
      <c r="AV52" s="13">
        <v>1.274</v>
      </c>
      <c r="BD52" t="s">
        <v>96</v>
      </c>
      <c r="BF52" s="13">
        <v>0.31633</v>
      </c>
      <c r="BM52" t="s">
        <v>96</v>
      </c>
      <c r="BO52" s="13">
        <v>0.46927999999999997</v>
      </c>
    </row>
    <row r="53" spans="6:67" x14ac:dyDescent="0.2">
      <c r="F53" t="s">
        <v>97</v>
      </c>
      <c r="H53" s="13">
        <v>4.8300000000000003E-2</v>
      </c>
      <c r="O53" t="s">
        <v>97</v>
      </c>
      <c r="Q53" s="13">
        <v>6.5479999999999997E-2</v>
      </c>
      <c r="Y53" t="s">
        <v>97</v>
      </c>
      <c r="AA53" s="13">
        <v>4.419E-2</v>
      </c>
      <c r="AJ53" t="s">
        <v>97</v>
      </c>
      <c r="AL53" s="13">
        <v>3.9449999999999999E-2</v>
      </c>
      <c r="AT53" t="s">
        <v>97</v>
      </c>
      <c r="AV53" s="13">
        <v>0.11555</v>
      </c>
      <c r="BD53" t="s">
        <v>97</v>
      </c>
      <c r="BF53" s="13">
        <v>2.87E-2</v>
      </c>
      <c r="BM53" t="s">
        <v>97</v>
      </c>
      <c r="BO53" s="13">
        <v>5.3129999999999997E-2</v>
      </c>
    </row>
    <row r="54" spans="6:67" x14ac:dyDescent="0.2">
      <c r="F54" t="s">
        <v>98</v>
      </c>
      <c r="H54" s="13">
        <v>0.54547999999999996</v>
      </c>
      <c r="O54" t="s">
        <v>98</v>
      </c>
      <c r="Q54" s="13">
        <v>0.54852999999999996</v>
      </c>
      <c r="Y54" t="s">
        <v>98</v>
      </c>
      <c r="AA54" s="13">
        <v>0.53169</v>
      </c>
      <c r="AJ54" t="s">
        <v>98</v>
      </c>
      <c r="AL54" s="13">
        <v>0.48964000000000002</v>
      </c>
      <c r="AT54" t="s">
        <v>99</v>
      </c>
      <c r="AV54" s="13">
        <v>0.73482000000000003</v>
      </c>
      <c r="BD54" t="s">
        <v>99</v>
      </c>
      <c r="BF54" s="13">
        <v>0.39249000000000001</v>
      </c>
      <c r="BM54" t="s">
        <v>99</v>
      </c>
      <c r="BO54" s="13">
        <v>0.50692999999999999</v>
      </c>
    </row>
    <row r="55" spans="6:67" x14ac:dyDescent="0.2">
      <c r="F55" t="s">
        <v>100</v>
      </c>
      <c r="H55" s="13">
        <v>1.24682</v>
      </c>
      <c r="O55" t="s">
        <v>100</v>
      </c>
      <c r="Q55" s="13">
        <v>1.20835</v>
      </c>
      <c r="Y55" t="s">
        <v>100</v>
      </c>
      <c r="AA55" s="13">
        <v>1.0906800000000001</v>
      </c>
      <c r="AJ55" t="s">
        <v>100</v>
      </c>
      <c r="AL55" s="13">
        <v>0.93681000000000003</v>
      </c>
      <c r="AT55" t="s">
        <v>100</v>
      </c>
      <c r="AV55" s="13">
        <v>1.6402600000000001</v>
      </c>
      <c r="BD55" t="s">
        <v>100</v>
      </c>
      <c r="BF55" s="13">
        <v>0.61095999999999995</v>
      </c>
      <c r="BM55" t="s">
        <v>100</v>
      </c>
      <c r="BO55" s="13">
        <v>0.89080999999999999</v>
      </c>
    </row>
    <row r="56" spans="6:67" x14ac:dyDescent="0.2">
      <c r="F56" t="s">
        <v>101</v>
      </c>
      <c r="H56" s="13">
        <v>3.07396</v>
      </c>
      <c r="O56" t="s">
        <v>101</v>
      </c>
      <c r="Q56" s="13">
        <v>3.3754400000000002</v>
      </c>
      <c r="Y56" t="s">
        <v>101</v>
      </c>
      <c r="AA56" s="13">
        <v>2.7356500000000001</v>
      </c>
      <c r="AJ56" t="s">
        <v>101</v>
      </c>
      <c r="AL56" s="13">
        <v>2.3256100000000002</v>
      </c>
      <c r="AT56" t="s">
        <v>101</v>
      </c>
      <c r="AV56" s="13">
        <v>5.1091899999999999</v>
      </c>
      <c r="BD56" t="s">
        <v>101</v>
      </c>
      <c r="BF56" s="13">
        <v>1.58236</v>
      </c>
      <c r="BM56" t="s">
        <v>101</v>
      </c>
      <c r="BO56" s="13">
        <v>2.5173700000000001</v>
      </c>
    </row>
    <row r="57" spans="6:67" x14ac:dyDescent="0.2">
      <c r="F57" t="s">
        <v>102</v>
      </c>
      <c r="H57" s="13">
        <v>0.10072000000000259</v>
      </c>
      <c r="O57" t="s">
        <v>102</v>
      </c>
      <c r="Q57" s="13">
        <v>9.4399999999998485E-2</v>
      </c>
      <c r="Y57" t="s">
        <v>102</v>
      </c>
      <c r="AA57" s="13">
        <v>9.2729999999999535E-2</v>
      </c>
      <c r="AJ57" t="s">
        <v>102</v>
      </c>
      <c r="AL57" s="13">
        <v>7.8299999999999592E-2</v>
      </c>
      <c r="AT57" t="s">
        <v>102</v>
      </c>
      <c r="AV57" s="13">
        <v>9.9220000000000752E-2</v>
      </c>
      <c r="BD57" t="s">
        <v>102</v>
      </c>
      <c r="BF57" s="13">
        <v>8.0092293919999946E-2</v>
      </c>
      <c r="BM57" t="s">
        <v>102</v>
      </c>
      <c r="BO57" s="13">
        <v>8.7020000000000763E-2</v>
      </c>
    </row>
    <row r="58" spans="6:67" x14ac:dyDescent="0.2">
      <c r="H58" s="13"/>
      <c r="Q58" s="13"/>
      <c r="AA58" s="13"/>
      <c r="AL58" s="13"/>
      <c r="AO58" s="14"/>
      <c r="AV58" s="13"/>
      <c r="BF58" s="13"/>
      <c r="BO58" s="13"/>
    </row>
    <row r="59" spans="6:67" x14ac:dyDescent="0.2">
      <c r="H59">
        <f t="shared" ref="H59:N59" si="17">L23</f>
        <v>158.31753555220587</v>
      </c>
      <c r="I59">
        <f t="shared" si="17"/>
        <v>158.47437844640999</v>
      </c>
      <c r="J59">
        <f t="shared" si="17"/>
        <v>158.2910841588311</v>
      </c>
      <c r="K59">
        <f t="shared" si="17"/>
        <v>158.44307491004136</v>
      </c>
      <c r="L59">
        <f t="shared" si="17"/>
        <v>159.43</v>
      </c>
      <c r="M59">
        <f t="shared" si="17"/>
        <v>158.46820991008153</v>
      </c>
      <c r="N59">
        <f t="shared" si="17"/>
        <v>157.99699532763796</v>
      </c>
    </row>
    <row r="60" spans="6:67" x14ac:dyDescent="0.2">
      <c r="H60" t="s">
        <v>103</v>
      </c>
      <c r="M60" t="s">
        <v>104</v>
      </c>
    </row>
    <row r="61" spans="6:67" x14ac:dyDescent="0.2">
      <c r="F61" s="1" t="s">
        <v>87</v>
      </c>
      <c r="G61" s="1" t="s">
        <v>75</v>
      </c>
      <c r="H61" t="s">
        <v>66</v>
      </c>
      <c r="I61" t="s">
        <v>67</v>
      </c>
      <c r="J61" t="s">
        <v>68</v>
      </c>
      <c r="K61" t="s">
        <v>69</v>
      </c>
      <c r="L61" t="s">
        <v>70</v>
      </c>
      <c r="M61" t="s">
        <v>71</v>
      </c>
      <c r="N61" t="s">
        <v>72</v>
      </c>
      <c r="R61" t="s">
        <v>105</v>
      </c>
      <c r="S61" t="s">
        <v>106</v>
      </c>
      <c r="T61" t="s">
        <v>107</v>
      </c>
      <c r="U61" t="s">
        <v>108</v>
      </c>
      <c r="V61" t="s">
        <v>109</v>
      </c>
      <c r="W61" t="s">
        <v>110</v>
      </c>
      <c r="X61" t="s">
        <v>111</v>
      </c>
    </row>
    <row r="62" spans="6:67" x14ac:dyDescent="0.2">
      <c r="F62" t="s">
        <v>89</v>
      </c>
      <c r="G62" t="s">
        <v>112</v>
      </c>
      <c r="H62" s="13">
        <f t="shared" ref="H62:H75" si="18">H44/H$98*1000</f>
        <v>2.7702553508696859</v>
      </c>
      <c r="I62" s="13">
        <f t="shared" ref="I62:I75" si="19">Q44/I$98*1000</f>
        <v>5.0795592820211857</v>
      </c>
      <c r="J62" s="13">
        <f t="shared" ref="J62:J75" si="20">AA44/J$98*1000</f>
        <v>2.56906446854551</v>
      </c>
      <c r="K62" s="13">
        <f t="shared" ref="K62:K75" si="21">AL44/K$98*1000</f>
        <v>2.2846060025376311</v>
      </c>
      <c r="L62" s="13">
        <f t="shared" ref="L62:L75" si="22">AV44/L$98*1000</f>
        <v>6.4514206861945684</v>
      </c>
      <c r="M62" s="13">
        <f t="shared" ref="M62:M75" si="23">BF44/M$98*1000</f>
        <v>1.7040641788862689</v>
      </c>
      <c r="N62" s="13">
        <f t="shared" ref="N62:N75" si="24">BO44/N$98*1000</f>
        <v>3.0961981206387374</v>
      </c>
      <c r="P62" t="s">
        <v>89</v>
      </c>
      <c r="Q62" t="s">
        <v>90</v>
      </c>
      <c r="R62" s="13">
        <f>H62/H$59/1000</f>
        <v>1.749809546495993E-5</v>
      </c>
      <c r="S62" s="13">
        <f t="shared" ref="S62:S75" si="25">I62/I$59*1000</f>
        <v>32.052873983909642</v>
      </c>
      <c r="T62" s="13">
        <f t="shared" ref="T62:T75" si="26">J62/J$59*1000</f>
        <v>16.230001090697446</v>
      </c>
      <c r="U62" s="13">
        <f t="shared" ref="U62:U75" si="27">K62/K$59*1000</f>
        <v>14.419096598792679</v>
      </c>
      <c r="V62" s="13">
        <f t="shared" ref="V62:V75" si="28">L62/L$59*1000</f>
        <v>40.465537767011028</v>
      </c>
      <c r="W62" s="13">
        <f t="shared" ref="W62:W75" si="29">M62/M$59*1000</f>
        <v>10.753350339813858</v>
      </c>
      <c r="X62" s="13">
        <f t="shared" ref="X62:X75" si="30">N62/N$59*1000</f>
        <v>19.596563303106866</v>
      </c>
    </row>
    <row r="63" spans="6:67" x14ac:dyDescent="0.2">
      <c r="G63" t="s">
        <v>91</v>
      </c>
      <c r="H63" s="13">
        <f t="shared" si="18"/>
        <v>1.9805133961083268</v>
      </c>
      <c r="I63" s="13">
        <f t="shared" si="19"/>
        <v>1.3465268145674436</v>
      </c>
      <c r="J63" s="13">
        <f t="shared" si="20"/>
        <v>1.9810338760795285</v>
      </c>
      <c r="K63" s="13">
        <f t="shared" si="21"/>
        <v>1.7362071529865652</v>
      </c>
      <c r="L63" s="13">
        <f t="shared" si="22"/>
        <v>1.7102176503794768</v>
      </c>
      <c r="M63" s="13">
        <f t="shared" si="23"/>
        <v>1.3068236217062563</v>
      </c>
      <c r="N63" s="13">
        <f t="shared" si="24"/>
        <v>1.4855345793967949</v>
      </c>
      <c r="Q63" t="s">
        <v>91</v>
      </c>
      <c r="R63" s="13">
        <f t="shared" ref="R63:R75" si="31">H63/H$59*1000</f>
        <v>12.509753826070924</v>
      </c>
      <c r="S63" s="13">
        <f t="shared" si="25"/>
        <v>8.4968108268857332</v>
      </c>
      <c r="T63" s="13">
        <f t="shared" si="26"/>
        <v>12.515132400582564</v>
      </c>
      <c r="U63" s="13">
        <f t="shared" si="27"/>
        <v>10.957923872484331</v>
      </c>
      <c r="V63" s="13">
        <f t="shared" si="28"/>
        <v>10.727075521416777</v>
      </c>
      <c r="W63" s="13">
        <f t="shared" si="29"/>
        <v>8.246597992416131</v>
      </c>
      <c r="X63" s="13">
        <f t="shared" si="30"/>
        <v>9.402296393777906</v>
      </c>
    </row>
    <row r="64" spans="6:67" x14ac:dyDescent="0.2">
      <c r="G64" t="s">
        <v>92</v>
      </c>
      <c r="H64" s="13">
        <f t="shared" si="18"/>
        <v>0.47663703036305005</v>
      </c>
      <c r="I64" s="13">
        <f t="shared" si="19"/>
        <v>0.32402714245296516</v>
      </c>
      <c r="J64" s="13">
        <f t="shared" si="20"/>
        <v>0.47671667928108047</v>
      </c>
      <c r="K64" s="13">
        <f t="shared" si="21"/>
        <v>0.41781567315318846</v>
      </c>
      <c r="L64" s="13">
        <f t="shared" si="22"/>
        <v>0.41159129398482092</v>
      </c>
      <c r="M64" s="13">
        <f t="shared" si="23"/>
        <v>0.1003355815593678</v>
      </c>
      <c r="N64" s="13">
        <f t="shared" si="24"/>
        <v>0.11405280184368047</v>
      </c>
      <c r="Q64" t="s">
        <v>92</v>
      </c>
      <c r="R64" s="13">
        <f t="shared" si="31"/>
        <v>3.0106395270780162</v>
      </c>
      <c r="S64" s="13">
        <f t="shared" si="25"/>
        <v>2.0446658042109869</v>
      </c>
      <c r="T64" s="13">
        <f t="shared" si="26"/>
        <v>3.0116458031378284</v>
      </c>
      <c r="U64" s="13">
        <f t="shared" si="27"/>
        <v>2.6370081077409671</v>
      </c>
      <c r="V64" s="13">
        <f t="shared" si="28"/>
        <v>2.5816426894864262</v>
      </c>
      <c r="W64" s="13">
        <f t="shared" si="29"/>
        <v>0.63315905200355638</v>
      </c>
      <c r="X64" s="13">
        <f t="shared" si="30"/>
        <v>0.72186690390642849</v>
      </c>
    </row>
    <row r="65" spans="1:65" x14ac:dyDescent="0.2">
      <c r="G65" t="s">
        <v>93</v>
      </c>
      <c r="H65" s="13">
        <f t="shared" si="18"/>
        <v>0.55173926056470224</v>
      </c>
      <c r="I65" s="13">
        <f t="shared" si="19"/>
        <v>0.3839106396657917</v>
      </c>
      <c r="J65" s="13">
        <f t="shared" si="20"/>
        <v>0.53881746058684588</v>
      </c>
      <c r="K65" s="13">
        <f t="shared" si="21"/>
        <v>0.47234629877318107</v>
      </c>
      <c r="L65" s="13">
        <f t="shared" si="22"/>
        <v>0.48748667126638517</v>
      </c>
      <c r="M65" s="13">
        <f t="shared" si="23"/>
        <v>0.14764921048377075</v>
      </c>
      <c r="N65" s="13">
        <f t="shared" si="24"/>
        <v>0.2573466660912348</v>
      </c>
      <c r="Q65" t="s">
        <v>93</v>
      </c>
      <c r="R65" s="13">
        <f t="shared" si="31"/>
        <v>3.48501673323966</v>
      </c>
      <c r="S65" s="13">
        <f t="shared" si="25"/>
        <v>2.4225407503056759</v>
      </c>
      <c r="T65" s="13">
        <f t="shared" si="26"/>
        <v>3.403965949504713</v>
      </c>
      <c r="U65" s="13">
        <f t="shared" si="27"/>
        <v>2.9811735163645579</v>
      </c>
      <c r="V65" s="13">
        <f t="shared" si="28"/>
        <v>3.057684697148499</v>
      </c>
      <c r="W65" s="13">
        <f t="shared" si="29"/>
        <v>0.93172763526230451</v>
      </c>
      <c r="X65" s="13">
        <f t="shared" si="30"/>
        <v>1.6288073425546841</v>
      </c>
    </row>
    <row r="66" spans="1:65" x14ac:dyDescent="0.2">
      <c r="F66" t="s">
        <v>95</v>
      </c>
      <c r="G66" t="s">
        <v>112</v>
      </c>
      <c r="H66" s="13">
        <f t="shared" si="18"/>
        <v>2.6100077831475739</v>
      </c>
      <c r="I66" s="13">
        <f t="shared" si="19"/>
        <v>3.5321167086279894</v>
      </c>
      <c r="J66" s="13">
        <f t="shared" si="20"/>
        <v>2.4034834433141672</v>
      </c>
      <c r="K66" s="13">
        <f t="shared" si="21"/>
        <v>2.1338262981323486</v>
      </c>
      <c r="L66" s="13">
        <f t="shared" si="22"/>
        <v>6.1575613121746215</v>
      </c>
      <c r="M66" s="13">
        <f t="shared" si="23"/>
        <v>1.5699678827770509</v>
      </c>
      <c r="N66" s="13">
        <f t="shared" si="24"/>
        <v>0.82533215096647783</v>
      </c>
      <c r="P66" t="s">
        <v>95</v>
      </c>
      <c r="Q66" t="s">
        <v>90</v>
      </c>
      <c r="R66" s="13">
        <f t="shared" si="31"/>
        <v>16.48590457174539</v>
      </c>
      <c r="S66" s="13">
        <f t="shared" si="25"/>
        <v>22.288250903740991</v>
      </c>
      <c r="T66" s="13">
        <f t="shared" si="26"/>
        <v>15.183947068695822</v>
      </c>
      <c r="U66" s="13">
        <f t="shared" si="27"/>
        <v>13.467463310364705</v>
      </c>
      <c r="V66" s="13">
        <f t="shared" si="28"/>
        <v>38.622350324121065</v>
      </c>
      <c r="W66" s="13">
        <f t="shared" si="29"/>
        <v>9.9071472042745139</v>
      </c>
      <c r="X66" s="13">
        <f t="shared" si="30"/>
        <v>5.2237205476913582</v>
      </c>
    </row>
    <row r="67" spans="1:65" x14ac:dyDescent="0.2">
      <c r="G67" t="s">
        <v>91</v>
      </c>
      <c r="H67" s="13">
        <f t="shared" si="18"/>
        <v>39.839553957180826</v>
      </c>
      <c r="I67" s="13">
        <f t="shared" si="19"/>
        <v>39.025551389629712</v>
      </c>
      <c r="J67" s="13">
        <f t="shared" si="20"/>
        <v>9.0322838307519095</v>
      </c>
      <c r="K67" s="13">
        <f t="shared" si="21"/>
        <v>13.628680213546836</v>
      </c>
      <c r="L67" s="13">
        <f t="shared" si="22"/>
        <v>14.20786552091827</v>
      </c>
      <c r="M67" s="13">
        <f t="shared" si="23"/>
        <v>20.218566246302796</v>
      </c>
      <c r="N67" s="13">
        <f t="shared" si="24"/>
        <v>12.064533227655382</v>
      </c>
      <c r="Q67" t="s">
        <v>91</v>
      </c>
      <c r="R67" s="13">
        <f t="shared" si="31"/>
        <v>251.64334334931308</v>
      </c>
      <c r="S67" s="13">
        <f t="shared" si="25"/>
        <v>246.25779745731373</v>
      </c>
      <c r="T67" s="13">
        <f t="shared" si="26"/>
        <v>57.061229182616579</v>
      </c>
      <c r="U67" s="13">
        <f t="shared" si="27"/>
        <v>86.016256761519813</v>
      </c>
      <c r="V67" s="13">
        <f t="shared" si="28"/>
        <v>89.116637526928869</v>
      </c>
      <c r="W67" s="13">
        <f t="shared" si="29"/>
        <v>127.58752217732042</v>
      </c>
      <c r="X67" s="13">
        <f t="shared" si="30"/>
        <v>76.359257355731287</v>
      </c>
    </row>
    <row r="68" spans="1:65" x14ac:dyDescent="0.2">
      <c r="G68" t="s">
        <v>92</v>
      </c>
      <c r="H68" s="13">
        <f t="shared" si="18"/>
        <v>1.0130273910631586</v>
      </c>
      <c r="I68" s="13">
        <f t="shared" si="19"/>
        <v>0.90090272888042533</v>
      </c>
      <c r="J68" s="13">
        <f t="shared" si="20"/>
        <v>1.4302132125953326</v>
      </c>
      <c r="K68" s="13">
        <f t="shared" si="21"/>
        <v>0.71047598681048985</v>
      </c>
      <c r="L68" s="13">
        <f t="shared" si="22"/>
        <v>0.88063727027535588</v>
      </c>
      <c r="M68" s="13">
        <f t="shared" si="23"/>
        <v>0.50382344853458638</v>
      </c>
      <c r="N68" s="13">
        <f t="shared" si="24"/>
        <v>0.69248152329173573</v>
      </c>
      <c r="Q68" t="s">
        <v>92</v>
      </c>
      <c r="R68" s="13">
        <f t="shared" si="31"/>
        <v>6.3987061668800971</v>
      </c>
      <c r="S68" s="13">
        <f t="shared" si="25"/>
        <v>5.6848478455151437</v>
      </c>
      <c r="T68" s="13">
        <f t="shared" si="26"/>
        <v>9.0353365143436655</v>
      </c>
      <c r="U68" s="13">
        <f t="shared" si="27"/>
        <v>4.4841088019395876</v>
      </c>
      <c r="V68" s="13">
        <f t="shared" si="28"/>
        <v>5.5236609814674518</v>
      </c>
      <c r="W68" s="13">
        <f t="shared" si="29"/>
        <v>3.1793345101864108</v>
      </c>
      <c r="X68" s="13">
        <f t="shared" si="30"/>
        <v>4.3828778000223272</v>
      </c>
    </row>
    <row r="69" spans="1:65" x14ac:dyDescent="0.2">
      <c r="G69" t="s">
        <v>93</v>
      </c>
      <c r="H69" s="13">
        <f t="shared" si="18"/>
        <v>0.50493459060723644</v>
      </c>
      <c r="I69" s="13">
        <f t="shared" si="19"/>
        <v>0.45590966002389199</v>
      </c>
      <c r="J69" s="13">
        <f t="shared" si="20"/>
        <v>0.47191539812214306</v>
      </c>
      <c r="K69" s="13">
        <f t="shared" si="21"/>
        <v>0.35577446368044041</v>
      </c>
      <c r="L69" s="13">
        <f t="shared" si="22"/>
        <v>0.45850843630433519</v>
      </c>
      <c r="M69" s="13">
        <f t="shared" si="23"/>
        <v>0.25298449463616696</v>
      </c>
      <c r="N69" s="13">
        <f t="shared" si="24"/>
        <v>2.4170079893487606</v>
      </c>
      <c r="Q69" t="s">
        <v>93</v>
      </c>
      <c r="R69" s="13">
        <f t="shared" si="31"/>
        <v>3.1893787939917253</v>
      </c>
      <c r="S69" s="13">
        <f t="shared" si="25"/>
        <v>2.8768666865480927</v>
      </c>
      <c r="T69" s="13">
        <f t="shared" si="26"/>
        <v>2.9813138284441703</v>
      </c>
      <c r="U69" s="13">
        <f t="shared" si="27"/>
        <v>2.2454402875129578</v>
      </c>
      <c r="V69" s="13">
        <f t="shared" si="28"/>
        <v>2.8759232033139006</v>
      </c>
      <c r="W69" s="13">
        <f t="shared" si="29"/>
        <v>1.5964368801775204</v>
      </c>
      <c r="X69" s="13">
        <f t="shared" si="30"/>
        <v>15.297809837058086</v>
      </c>
    </row>
    <row r="70" spans="1:65" x14ac:dyDescent="0.2">
      <c r="F70" t="s">
        <v>96</v>
      </c>
      <c r="H70" s="13">
        <f t="shared" si="18"/>
        <v>5.2275321057350093</v>
      </c>
      <c r="I70" s="13">
        <f t="shared" si="19"/>
        <v>5.2082236137566476</v>
      </c>
      <c r="J70" s="13">
        <f t="shared" si="20"/>
        <v>5.0351540911821724</v>
      </c>
      <c r="K70" s="13">
        <f t="shared" si="21"/>
        <v>4.4354731211762273</v>
      </c>
      <c r="L70" s="13">
        <f t="shared" si="22"/>
        <v>7.9909678228689707</v>
      </c>
      <c r="M70" s="13">
        <f t="shared" si="23"/>
        <v>1.9961732399166552</v>
      </c>
      <c r="N70" s="13">
        <f t="shared" si="24"/>
        <v>2.970183065993472</v>
      </c>
      <c r="P70" t="s">
        <v>96</v>
      </c>
      <c r="R70" s="13">
        <f t="shared" si="31"/>
        <v>33.019286761264723</v>
      </c>
      <c r="S70" s="13">
        <f t="shared" si="25"/>
        <v>32.86476757198875</v>
      </c>
      <c r="T70" s="13">
        <f t="shared" si="26"/>
        <v>31.809461145201592</v>
      </c>
      <c r="U70" s="13">
        <f t="shared" si="27"/>
        <v>27.994111599352259</v>
      </c>
      <c r="V70" s="13">
        <f t="shared" si="28"/>
        <v>50.122108905908362</v>
      </c>
      <c r="W70" s="13">
        <f t="shared" si="29"/>
        <v>12.596679428948743</v>
      </c>
      <c r="X70" s="13">
        <f t="shared" si="30"/>
        <v>18.798984498624236</v>
      </c>
    </row>
    <row r="71" spans="1:65" x14ac:dyDescent="0.2">
      <c r="F71" t="s">
        <v>97</v>
      </c>
      <c r="H71" s="13">
        <f t="shared" si="18"/>
        <v>0.30508307138265728</v>
      </c>
      <c r="I71" s="13">
        <f t="shared" si="19"/>
        <v>0.41318982060019782</v>
      </c>
      <c r="J71" s="13">
        <f t="shared" si="20"/>
        <v>0.27916922949153122</v>
      </c>
      <c r="K71" s="13">
        <f t="shared" si="21"/>
        <v>0.24898532184128827</v>
      </c>
      <c r="L71" s="13">
        <f t="shared" si="22"/>
        <v>0.72476949131280188</v>
      </c>
      <c r="M71" s="13">
        <f t="shared" si="23"/>
        <v>0.18110887992162614</v>
      </c>
      <c r="N71" s="13">
        <f t="shared" si="24"/>
        <v>0.33627221764454734</v>
      </c>
      <c r="P71" t="s">
        <v>97</v>
      </c>
      <c r="R71" s="13">
        <f t="shared" si="31"/>
        <v>1.9270327214135725</v>
      </c>
      <c r="S71" s="13">
        <f t="shared" si="25"/>
        <v>2.6072973098293168</v>
      </c>
      <c r="T71" s="13">
        <f t="shared" si="26"/>
        <v>1.7636446864651556</v>
      </c>
      <c r="U71" s="13">
        <f t="shared" si="27"/>
        <v>1.5714496956250927</v>
      </c>
      <c r="V71" s="13">
        <f t="shared" si="28"/>
        <v>4.546004461599459</v>
      </c>
      <c r="W71" s="13">
        <f t="shared" si="29"/>
        <v>1.142871999528432</v>
      </c>
      <c r="X71" s="13">
        <f t="shared" si="30"/>
        <v>2.128345649530996</v>
      </c>
    </row>
    <row r="72" spans="1:65" x14ac:dyDescent="0.2">
      <c r="F72" t="s">
        <v>98</v>
      </c>
      <c r="H72" s="13">
        <f t="shared" si="18"/>
        <v>3.4454806165178442</v>
      </c>
      <c r="I72" s="13">
        <f t="shared" si="19"/>
        <v>3.4613166202478087</v>
      </c>
      <c r="J72" s="13">
        <f t="shared" si="20"/>
        <v>3.3589383939432502</v>
      </c>
      <c r="K72" s="13">
        <f t="shared" si="21"/>
        <v>3.0903212417330392</v>
      </c>
      <c r="L72" s="13">
        <f t="shared" si="22"/>
        <v>4.6090447218214896</v>
      </c>
      <c r="M72" s="13">
        <f t="shared" si="23"/>
        <v>2.4767743651720919</v>
      </c>
      <c r="N72" s="13">
        <f t="shared" si="24"/>
        <v>3.2084787368821828</v>
      </c>
      <c r="P72" t="s">
        <v>98</v>
      </c>
      <c r="R72" s="13">
        <f t="shared" si="31"/>
        <v>21.76310163305746</v>
      </c>
      <c r="S72" s="13">
        <f t="shared" si="25"/>
        <v>21.841490430065292</v>
      </c>
      <c r="T72" s="13">
        <f t="shared" si="26"/>
        <v>21.220010032737239</v>
      </c>
      <c r="U72" s="13">
        <f t="shared" si="27"/>
        <v>19.504299847043612</v>
      </c>
      <c r="V72" s="13">
        <f t="shared" si="28"/>
        <v>28.909519675227305</v>
      </c>
      <c r="W72" s="13">
        <f t="shared" si="29"/>
        <v>15.62947146672175</v>
      </c>
      <c r="X72" s="13">
        <f t="shared" si="30"/>
        <v>20.307213629150151</v>
      </c>
    </row>
    <row r="73" spans="1:65" x14ac:dyDescent="0.2">
      <c r="F73" t="s">
        <v>100</v>
      </c>
      <c r="H73" s="13">
        <f t="shared" si="18"/>
        <v>7.8754384070667642</v>
      </c>
      <c r="I73" s="13">
        <f t="shared" si="19"/>
        <v>7.6248918711400284</v>
      </c>
      <c r="J73" s="13">
        <f t="shared" si="20"/>
        <v>6.890343861095797</v>
      </c>
      <c r="K73" s="13">
        <f t="shared" si="21"/>
        <v>5.9125966883178025</v>
      </c>
      <c r="L73" s="13">
        <f t="shared" si="22"/>
        <v>10.28827698676535</v>
      </c>
      <c r="M73" s="13">
        <f t="shared" si="23"/>
        <v>3.8554104974535433</v>
      </c>
      <c r="N73" s="13">
        <f t="shared" si="24"/>
        <v>5.63814519480405</v>
      </c>
      <c r="P73" t="s">
        <v>100</v>
      </c>
      <c r="R73" s="13">
        <f t="shared" si="31"/>
        <v>49.744574279769566</v>
      </c>
      <c r="S73" s="13">
        <f t="shared" si="25"/>
        <v>48.114351013015508</v>
      </c>
      <c r="T73" s="13">
        <f t="shared" si="26"/>
        <v>43.52957652486571</v>
      </c>
      <c r="U73" s="13">
        <f t="shared" si="27"/>
        <v>37.316851441281202</v>
      </c>
      <c r="V73" s="13">
        <f t="shared" si="28"/>
        <v>64.531625081636761</v>
      </c>
      <c r="W73" s="13">
        <f t="shared" si="29"/>
        <v>24.329236126546711</v>
      </c>
      <c r="X73" s="13">
        <f t="shared" si="30"/>
        <v>35.685141879516401</v>
      </c>
    </row>
    <row r="74" spans="1:65" x14ac:dyDescent="0.2">
      <c r="F74" t="s">
        <v>101</v>
      </c>
      <c r="H74" s="13">
        <f t="shared" si="18"/>
        <v>19.416421492907517</v>
      </c>
      <c r="I74" s="13">
        <f t="shared" si="19"/>
        <v>21.299594502851736</v>
      </c>
      <c r="J74" s="13">
        <f t="shared" si="20"/>
        <v>17.282401055861222</v>
      </c>
      <c r="K74" s="13">
        <f t="shared" si="21"/>
        <v>14.677889843531522</v>
      </c>
      <c r="L74" s="13">
        <f t="shared" si="22"/>
        <v>32.046603525058018</v>
      </c>
      <c r="M74" s="13">
        <f t="shared" si="23"/>
        <v>9.9853465934768071</v>
      </c>
      <c r="N74" s="13">
        <f t="shared" si="24"/>
        <v>15.933024515939286</v>
      </c>
      <c r="P74" t="s">
        <v>101</v>
      </c>
      <c r="R74" s="13">
        <f t="shared" si="31"/>
        <v>122.64226717011313</v>
      </c>
      <c r="S74" s="13">
        <f t="shared" si="25"/>
        <v>134.40402613760338</v>
      </c>
      <c r="T74" s="13">
        <f t="shared" si="26"/>
        <v>109.18114022467533</v>
      </c>
      <c r="U74" s="13">
        <f t="shared" si="27"/>
        <v>92.638254160777521</v>
      </c>
      <c r="V74" s="13">
        <f t="shared" si="28"/>
        <v>201.00736075429978</v>
      </c>
      <c r="W74" s="13">
        <f t="shared" si="29"/>
        <v>63.011670284801731</v>
      </c>
      <c r="X74" s="13">
        <f t="shared" si="30"/>
        <v>100.84384505476837</v>
      </c>
    </row>
    <row r="75" spans="1:65" x14ac:dyDescent="0.2">
      <c r="F75" t="s">
        <v>102</v>
      </c>
      <c r="H75" s="13">
        <f t="shared" si="18"/>
        <v>0.63618979191846847</v>
      </c>
      <c r="I75" s="13">
        <f t="shared" si="19"/>
        <v>0.59567988797584071</v>
      </c>
      <c r="J75" s="13">
        <f t="shared" si="20"/>
        <v>0.58581947614278251</v>
      </c>
      <c r="K75" s="13">
        <f t="shared" si="21"/>
        <v>0.49418379468118556</v>
      </c>
      <c r="L75" s="13">
        <f t="shared" si="22"/>
        <v>0.62234209370884241</v>
      </c>
      <c r="M75" s="13">
        <f t="shared" si="23"/>
        <v>0.50541552760295672</v>
      </c>
      <c r="N75" s="13">
        <f t="shared" si="24"/>
        <v>0.55076996761582475</v>
      </c>
      <c r="P75" t="s">
        <v>102</v>
      </c>
      <c r="R75" s="13">
        <f t="shared" si="31"/>
        <v>4.0184417329354032</v>
      </c>
      <c r="S75" s="13">
        <f t="shared" si="25"/>
        <v>3.7588403489291933</v>
      </c>
      <c r="T75" s="13">
        <f t="shared" si="26"/>
        <v>3.700900017558566</v>
      </c>
      <c r="U75" s="13">
        <f t="shared" si="27"/>
        <v>3.1189990156513088</v>
      </c>
      <c r="V75" s="13">
        <f t="shared" si="28"/>
        <v>3.9035444628290938</v>
      </c>
      <c r="W75" s="13">
        <f t="shared" si="29"/>
        <v>3.1893811881243628</v>
      </c>
      <c r="X75" s="13">
        <f t="shared" si="30"/>
        <v>3.4859521630376231</v>
      </c>
    </row>
    <row r="76" spans="1:65" x14ac:dyDescent="0.2">
      <c r="C76" s="18"/>
      <c r="M76" s="18"/>
    </row>
    <row r="77" spans="1:65" x14ac:dyDescent="0.2">
      <c r="C77" s="18"/>
      <c r="M77" s="18"/>
    </row>
    <row r="78" spans="1:65" x14ac:dyDescent="0.2">
      <c r="M78" s="18"/>
    </row>
    <row r="80" spans="1:65" x14ac:dyDescent="0.2">
      <c r="A80" s="10"/>
      <c r="B80" s="11" t="s">
        <v>86</v>
      </c>
      <c r="E80" s="12" t="str">
        <f>E41</f>
        <v>Na-Ion battery cell, prismatic, Na-NMC(111)-HC (2021)</v>
      </c>
      <c r="L80" s="11" t="str">
        <f>B80</f>
        <v>ADP</v>
      </c>
      <c r="O80" s="12" t="str">
        <f>O41</f>
        <v>Na-Ion battery cell, prismatic, NaMVP-HC (2021)</v>
      </c>
      <c r="V80" s="11" t="str">
        <f>L80</f>
        <v>ADP</v>
      </c>
      <c r="Y80" s="12" t="str">
        <f>Y41</f>
        <v>Na-Ion battery cell, prismatic, NaMMO-HC (2021)</v>
      </c>
      <c r="AF80" s="11" t="str">
        <f>V80</f>
        <v>ADP</v>
      </c>
      <c r="AI80" s="12" t="str">
        <f>AI41</f>
        <v>Na-Ion battery cell, prismatic, NaNMMT (2021)</v>
      </c>
      <c r="AO80" s="10"/>
      <c r="AP80" s="11" t="str">
        <f>AF80</f>
        <v>ADP</v>
      </c>
      <c r="AS80" s="12" t="str">
        <f>AS41</f>
        <v xml:space="preserve">Na-Ion battery cell, prismatic, NaPBA-HC (2021) </v>
      </c>
      <c r="AZ80" s="11" t="str">
        <f>AP80</f>
        <v>ADP</v>
      </c>
      <c r="BC80" s="12" t="str">
        <f>BC41</f>
        <v>Li-Ion battery cell, prismatic, NMC622-C (2021)</v>
      </c>
      <c r="BJ80" s="11" t="str">
        <f>AP80</f>
        <v>ADP</v>
      </c>
      <c r="BM80" s="12" t="str">
        <f>BM41</f>
        <v>Li-Ion battery cell, prismatic, LFP-C (2021)</v>
      </c>
    </row>
    <row r="81" spans="2:67" x14ac:dyDescent="0.2">
      <c r="B81" s="1" t="s">
        <v>86</v>
      </c>
      <c r="L81" s="1" t="str">
        <f>B81</f>
        <v>ADP</v>
      </c>
      <c r="V81" s="1" t="str">
        <f>L81</f>
        <v>ADP</v>
      </c>
      <c r="AF81" s="1" t="str">
        <f>V81</f>
        <v>ADP</v>
      </c>
      <c r="AO81" s="9"/>
      <c r="AP81" s="1" t="str">
        <f>AF81</f>
        <v>ADP</v>
      </c>
      <c r="AZ81" s="1" t="str">
        <f>AP81</f>
        <v>ADP</v>
      </c>
      <c r="BJ81" s="1" t="str">
        <f>AP81</f>
        <v>ADP</v>
      </c>
    </row>
    <row r="83" spans="2:67" x14ac:dyDescent="0.2">
      <c r="F83" t="s">
        <v>89</v>
      </c>
      <c r="G83" t="s">
        <v>90</v>
      </c>
      <c r="H83" s="13">
        <v>4.7054790000000002E-6</v>
      </c>
      <c r="J83" t="s">
        <v>113</v>
      </c>
      <c r="K83">
        <v>4.9100000000000003E-3</v>
      </c>
      <c r="O83" t="s">
        <v>89</v>
      </c>
      <c r="P83" t="s">
        <v>90</v>
      </c>
      <c r="Q83" s="13">
        <v>8.5991830000000008E-6</v>
      </c>
      <c r="S83" t="s">
        <v>113</v>
      </c>
      <c r="T83" s="13">
        <v>8.1967299999999994E-6</v>
      </c>
      <c r="Y83" t="s">
        <v>89</v>
      </c>
      <c r="Z83" t="s">
        <v>90</v>
      </c>
      <c r="AA83" s="13">
        <v>4.3441919999999996E-6</v>
      </c>
      <c r="AC83" t="s">
        <v>113</v>
      </c>
      <c r="AD83" s="13">
        <v>3.5065099999999997E-5</v>
      </c>
      <c r="AJ83" t="s">
        <v>89</v>
      </c>
      <c r="AK83" t="s">
        <v>90</v>
      </c>
      <c r="AL83" s="13">
        <v>3.8668351999999998E-6</v>
      </c>
      <c r="AN83" t="s">
        <v>113</v>
      </c>
      <c r="AO83">
        <v>7.6000000000000004E-4</v>
      </c>
      <c r="AT83" t="s">
        <v>89</v>
      </c>
      <c r="AU83" t="s">
        <v>90</v>
      </c>
      <c r="AV83" s="13">
        <v>1.0987392000000001E-5</v>
      </c>
      <c r="BD83" t="s">
        <v>89</v>
      </c>
      <c r="BE83" t="s">
        <v>90</v>
      </c>
      <c r="BF83" s="13">
        <v>1.3234651999999999E-3</v>
      </c>
      <c r="BM83" t="s">
        <v>89</v>
      </c>
      <c r="BN83" t="s">
        <v>90</v>
      </c>
      <c r="BO83" s="13">
        <v>2.3906238E-3</v>
      </c>
    </row>
    <row r="84" spans="2:67" x14ac:dyDescent="0.2">
      <c r="G84" t="s">
        <v>91</v>
      </c>
      <c r="H84" s="13">
        <v>1.26558E-5</v>
      </c>
      <c r="J84" t="s">
        <v>114</v>
      </c>
      <c r="K84">
        <v>3.7599999999999999E-3</v>
      </c>
      <c r="P84" t="s">
        <v>91</v>
      </c>
      <c r="Q84" s="13">
        <v>8.6132000000000008E-6</v>
      </c>
      <c r="S84" t="s">
        <v>114</v>
      </c>
      <c r="Z84" t="s">
        <v>91</v>
      </c>
      <c r="AA84" s="13">
        <v>1.26572E-5</v>
      </c>
      <c r="AC84" t="s">
        <v>114</v>
      </c>
      <c r="AK84" t="s">
        <v>91</v>
      </c>
      <c r="AL84" s="13">
        <v>1.11035E-5</v>
      </c>
      <c r="AN84" t="s">
        <v>114</v>
      </c>
      <c r="AU84" t="s">
        <v>91</v>
      </c>
      <c r="AV84" s="13">
        <v>1.1005299999999999E-5</v>
      </c>
      <c r="BE84" t="s">
        <v>91</v>
      </c>
      <c r="BF84" s="13">
        <v>8.5291200000000003E-7</v>
      </c>
      <c r="BN84" t="s">
        <v>91</v>
      </c>
      <c r="BO84" s="13">
        <v>9.6666400000000006E-7</v>
      </c>
    </row>
    <row r="85" spans="2:67" x14ac:dyDescent="0.2">
      <c r="G85" t="s">
        <v>92</v>
      </c>
      <c r="H85" s="13">
        <v>1.0123799999999999E-6</v>
      </c>
      <c r="J85" t="s">
        <v>115</v>
      </c>
      <c r="K85" s="13">
        <v>1.08E-3</v>
      </c>
      <c r="P85" t="s">
        <v>92</v>
      </c>
      <c r="Q85" s="13">
        <v>6.8899999999999999E-7</v>
      </c>
      <c r="S85" t="s">
        <v>115</v>
      </c>
      <c r="Z85" t="s">
        <v>92</v>
      </c>
      <c r="AA85" s="13">
        <v>1.01249E-6</v>
      </c>
      <c r="AC85" t="s">
        <v>115</v>
      </c>
      <c r="AK85" t="s">
        <v>92</v>
      </c>
      <c r="AL85" s="13">
        <v>8.8820800000000003E-7</v>
      </c>
      <c r="AN85" t="s">
        <v>115</v>
      </c>
      <c r="AO85">
        <v>6.6E-4</v>
      </c>
      <c r="AU85" t="s">
        <v>92</v>
      </c>
      <c r="AV85" s="13">
        <v>8.8035099999999999E-7</v>
      </c>
      <c r="BE85" t="s">
        <v>92</v>
      </c>
      <c r="BF85" s="13">
        <v>2.1330599999999999E-7</v>
      </c>
      <c r="BN85" t="s">
        <v>92</v>
      </c>
      <c r="BO85" s="13">
        <v>2.4175400000000001E-7</v>
      </c>
    </row>
    <row r="86" spans="2:67" x14ac:dyDescent="0.2">
      <c r="G86" t="s">
        <v>93</v>
      </c>
      <c r="H86" s="13">
        <v>2.2313409999999989E-6</v>
      </c>
      <c r="J86" t="s">
        <v>116</v>
      </c>
      <c r="K86" s="13">
        <v>2.2246E-5</v>
      </c>
      <c r="P86" t="s">
        <v>93</v>
      </c>
      <c r="Q86" s="13">
        <v>1.6678169999999977E-6</v>
      </c>
      <c r="S86" t="s">
        <v>116</v>
      </c>
      <c r="T86" s="13">
        <v>2.24021E-6</v>
      </c>
      <c r="Z86" t="s">
        <v>93</v>
      </c>
      <c r="AA86" s="13">
        <v>2.2217179999999986E-6</v>
      </c>
      <c r="AC86" t="s">
        <v>116</v>
      </c>
      <c r="AD86" s="13">
        <v>1.4918E-5</v>
      </c>
      <c r="AK86" t="s">
        <v>93</v>
      </c>
      <c r="AL86" s="13">
        <v>1.9504567999999968E-6</v>
      </c>
      <c r="AN86" t="s">
        <v>116</v>
      </c>
      <c r="AO86">
        <v>1.02797E-7</v>
      </c>
      <c r="AP86" t="s">
        <v>94</v>
      </c>
      <c r="AU86" t="s">
        <v>93</v>
      </c>
      <c r="AV86" s="13">
        <v>2.1309569999999995E-6</v>
      </c>
      <c r="BE86" t="s">
        <v>93</v>
      </c>
      <c r="BF86" s="13">
        <v>8.3177693380000006E-7</v>
      </c>
      <c r="BN86" t="s">
        <v>93</v>
      </c>
      <c r="BO86" s="13">
        <v>1.3681943224800001E-6</v>
      </c>
    </row>
    <row r="87" spans="2:67" x14ac:dyDescent="0.2">
      <c r="F87" t="s">
        <v>95</v>
      </c>
      <c r="G87" t="s">
        <v>90</v>
      </c>
      <c r="H87" s="13">
        <v>4.4120390000000003E-6</v>
      </c>
      <c r="J87" t="s">
        <v>117</v>
      </c>
      <c r="O87" t="s">
        <v>95</v>
      </c>
      <c r="P87" t="s">
        <v>90</v>
      </c>
      <c r="Q87" s="13">
        <v>5.9795079999999995E-6</v>
      </c>
      <c r="S87" t="s">
        <v>117</v>
      </c>
      <c r="Y87" t="s">
        <v>95</v>
      </c>
      <c r="Z87" t="s">
        <v>90</v>
      </c>
      <c r="AA87" s="13">
        <v>4.0641559999999996E-6</v>
      </c>
      <c r="AC87" t="s">
        <v>117</v>
      </c>
      <c r="AJ87" t="s">
        <v>95</v>
      </c>
      <c r="AK87" t="s">
        <v>90</v>
      </c>
      <c r="AL87" s="13">
        <v>3.6116381E-6</v>
      </c>
      <c r="AN87" t="s">
        <v>117</v>
      </c>
      <c r="AT87" t="s">
        <v>95</v>
      </c>
      <c r="AU87" t="s">
        <v>90</v>
      </c>
      <c r="AV87" s="13">
        <v>1.0487020000000001E-5</v>
      </c>
      <c r="BD87" t="s">
        <v>95</v>
      </c>
      <c r="BE87" t="s">
        <v>90</v>
      </c>
      <c r="BF87" s="13">
        <v>2.6577330999999998E-6</v>
      </c>
      <c r="BM87" t="s">
        <v>95</v>
      </c>
      <c r="BN87" t="s">
        <v>90</v>
      </c>
      <c r="BO87" s="13">
        <v>4.8793640000000001E-6</v>
      </c>
    </row>
    <row r="88" spans="2:67" x14ac:dyDescent="0.2">
      <c r="G88" t="s">
        <v>91</v>
      </c>
      <c r="H88" s="13">
        <v>4.9100000000000003E-3</v>
      </c>
      <c r="J88" t="s">
        <v>118</v>
      </c>
      <c r="K88" s="13">
        <v>2.529232E-5</v>
      </c>
      <c r="P88" t="s">
        <v>91</v>
      </c>
      <c r="Q88" s="13">
        <v>4.2000000000000002E-4</v>
      </c>
      <c r="S88" t="s">
        <v>118</v>
      </c>
      <c r="T88" s="13">
        <v>5.4296200000000003E-8</v>
      </c>
      <c r="Z88" t="s">
        <v>91</v>
      </c>
      <c r="AA88" s="13">
        <v>3.5065099999999997E-5</v>
      </c>
      <c r="AC88" t="s">
        <v>118</v>
      </c>
      <c r="AD88" s="13">
        <v>7.3750399999999999E-6</v>
      </c>
      <c r="AK88" t="s">
        <v>91</v>
      </c>
      <c r="AL88" s="13">
        <v>7.6000000000000004E-4</v>
      </c>
      <c r="AN88" t="s">
        <v>118</v>
      </c>
      <c r="AO88" s="13">
        <v>1.603949E-5</v>
      </c>
      <c r="AU88" t="s">
        <v>91</v>
      </c>
      <c r="AV88" s="13">
        <v>6.4710500000000003E-5</v>
      </c>
      <c r="BE88" t="s">
        <v>91</v>
      </c>
      <c r="BF88" s="13">
        <v>2.63E-3</v>
      </c>
      <c r="BN88" t="s">
        <v>91</v>
      </c>
      <c r="BO88" s="13">
        <v>1.0300000000000001E-3</v>
      </c>
    </row>
    <row r="89" spans="2:67" x14ac:dyDescent="0.2">
      <c r="G89" t="s">
        <v>92</v>
      </c>
      <c r="H89" s="13">
        <v>4.5987900000000001E-5</v>
      </c>
      <c r="J89" t="s">
        <v>119</v>
      </c>
      <c r="P89" t="s">
        <v>92</v>
      </c>
      <c r="Q89" s="13">
        <v>4.0936799999999997E-5</v>
      </c>
      <c r="S89" t="s">
        <v>119</v>
      </c>
      <c r="Z89" t="s">
        <v>92</v>
      </c>
      <c r="AA89" s="13">
        <v>6.4916400000000001E-5</v>
      </c>
      <c r="AC89" t="s">
        <v>119</v>
      </c>
      <c r="AK89" t="s">
        <v>92</v>
      </c>
      <c r="AL89" s="13">
        <v>3.22788E-5</v>
      </c>
      <c r="AN89" t="s">
        <v>119</v>
      </c>
      <c r="AU89" t="s">
        <v>92</v>
      </c>
      <c r="AV89" s="13">
        <v>4.0259000000000002E-5</v>
      </c>
      <c r="BE89" t="s">
        <v>92</v>
      </c>
      <c r="BF89" s="13">
        <v>2.28936E-5</v>
      </c>
      <c r="BN89" t="s">
        <v>92</v>
      </c>
      <c r="BO89" s="13">
        <v>3.1371100000000002E-5</v>
      </c>
    </row>
    <row r="90" spans="2:67" x14ac:dyDescent="0.2">
      <c r="G90" t="s">
        <v>93</v>
      </c>
      <c r="H90" s="13">
        <v>-3.9993900000003663E-7</v>
      </c>
      <c r="J90" t="s">
        <v>120</v>
      </c>
      <c r="K90">
        <v>2.2461680000000414E-5</v>
      </c>
      <c r="P90" t="s">
        <v>93</v>
      </c>
      <c r="Q90" s="13">
        <v>3.0836919999999699E-6</v>
      </c>
      <c r="S90" t="s">
        <v>120</v>
      </c>
      <c r="T90" s="13">
        <v>5.9022237999999999E-6</v>
      </c>
      <c r="Z90" t="s">
        <v>93</v>
      </c>
      <c r="AA90" s="13">
        <v>5.9543440000000121E-6</v>
      </c>
      <c r="AC90" t="s">
        <v>120</v>
      </c>
      <c r="AD90">
        <v>1.2772059999999996E-5</v>
      </c>
      <c r="AK90" t="s">
        <v>93</v>
      </c>
      <c r="AL90" s="13">
        <v>1.9693899800000002E-6</v>
      </c>
      <c r="AN90" t="s">
        <v>120</v>
      </c>
      <c r="AO90">
        <v>8.3857712999999977E-5</v>
      </c>
      <c r="AU90" t="s">
        <v>93</v>
      </c>
      <c r="AV90" s="13">
        <v>4.5434799999999933E-6</v>
      </c>
      <c r="BE90" t="s">
        <v>93</v>
      </c>
      <c r="BF90" s="13">
        <v>1.4022312699999998E-6</v>
      </c>
      <c r="BN90" t="s">
        <v>93</v>
      </c>
      <c r="BO90" s="13">
        <v>1.9556250900000001E-6</v>
      </c>
    </row>
    <row r="91" spans="2:67" x14ac:dyDescent="0.2">
      <c r="F91" t="s">
        <v>96</v>
      </c>
      <c r="H91" s="13">
        <v>6.8000000000000005E-4</v>
      </c>
      <c r="O91" t="s">
        <v>96</v>
      </c>
      <c r="Q91" s="13">
        <v>6.8000000000000005E-4</v>
      </c>
      <c r="Y91" t="s">
        <v>96</v>
      </c>
      <c r="AA91">
        <v>6.4999999999999997E-4</v>
      </c>
      <c r="AJ91" t="s">
        <v>96</v>
      </c>
      <c r="AL91">
        <v>5.8E-4</v>
      </c>
      <c r="AT91" t="s">
        <v>96</v>
      </c>
      <c r="AV91" s="13">
        <v>1.0499999999999999E-3</v>
      </c>
      <c r="BD91" t="s">
        <v>96</v>
      </c>
      <c r="BF91" s="13">
        <v>2.5999999999999998E-4</v>
      </c>
      <c r="BM91" t="s">
        <v>96</v>
      </c>
      <c r="BO91" s="13">
        <v>3.8999999999999999E-4</v>
      </c>
    </row>
    <row r="92" spans="2:67" x14ac:dyDescent="0.2">
      <c r="F92" t="s">
        <v>97</v>
      </c>
      <c r="H92" s="13">
        <v>1.03502E-5</v>
      </c>
      <c r="O92" t="s">
        <v>97</v>
      </c>
      <c r="Q92" s="13">
        <v>1.4032999999999999E-5</v>
      </c>
      <c r="Y92" t="s">
        <v>97</v>
      </c>
      <c r="AA92" s="13">
        <v>9.4694499999999996E-6</v>
      </c>
      <c r="AJ92" t="s">
        <v>97</v>
      </c>
      <c r="AL92" s="13">
        <v>8.4540500000000008E-6</v>
      </c>
      <c r="AO92" s="13"/>
      <c r="AT92" t="s">
        <v>97</v>
      </c>
      <c r="AV92" s="13">
        <v>2.4762299999999998E-5</v>
      </c>
      <c r="BD92" t="s">
        <v>97</v>
      </c>
      <c r="BF92" s="13">
        <v>6.1494400000000002E-6</v>
      </c>
      <c r="BM92" t="s">
        <v>97</v>
      </c>
      <c r="BO92" s="13">
        <v>1.1385399999999999E-5</v>
      </c>
    </row>
    <row r="93" spans="2:67" x14ac:dyDescent="0.2">
      <c r="F93" t="s">
        <v>98</v>
      </c>
      <c r="H93" s="13">
        <v>6.88053E-6</v>
      </c>
      <c r="O93" t="s">
        <v>98</v>
      </c>
      <c r="Q93" s="13">
        <v>6.9203999999999998E-6</v>
      </c>
      <c r="Y93" t="s">
        <v>98</v>
      </c>
      <c r="AA93" s="13">
        <v>6.7012999999999997E-6</v>
      </c>
      <c r="AJ93" t="s">
        <v>98</v>
      </c>
      <c r="AL93" s="13">
        <v>6.15738E-6</v>
      </c>
      <c r="AT93" t="s">
        <v>99</v>
      </c>
      <c r="AV93" s="13">
        <v>9.3582199999999993E-6</v>
      </c>
      <c r="BD93" t="s">
        <v>99</v>
      </c>
      <c r="BF93" s="13">
        <v>7.5315557000000003E-4</v>
      </c>
      <c r="BM93" t="s">
        <v>99</v>
      </c>
      <c r="BO93" s="13">
        <v>9.5415972000000005E-4</v>
      </c>
    </row>
    <row r="94" spans="2:67" x14ac:dyDescent="0.2">
      <c r="F94" t="s">
        <v>100</v>
      </c>
      <c r="H94" s="13">
        <v>9.4047800000000004E-6</v>
      </c>
      <c r="O94" t="s">
        <v>100</v>
      </c>
      <c r="Q94" s="13">
        <v>9.1146200000000005E-6</v>
      </c>
      <c r="Y94" t="s">
        <v>100</v>
      </c>
      <c r="AA94" s="13">
        <v>8.2270600000000001E-6</v>
      </c>
      <c r="AJ94" t="s">
        <v>100</v>
      </c>
      <c r="AL94" s="13">
        <v>7.0663899999999999E-6</v>
      </c>
      <c r="AT94" t="s">
        <v>100</v>
      </c>
      <c r="AV94" s="13">
        <v>1.2372600000000001E-5</v>
      </c>
      <c r="BD94" t="s">
        <v>100</v>
      </c>
      <c r="BF94" s="13">
        <v>4.6085099999999999E-6</v>
      </c>
      <c r="BM94" t="s">
        <v>100</v>
      </c>
      <c r="BO94" s="13">
        <v>6.7194200000000001E-6</v>
      </c>
    </row>
    <row r="95" spans="2:67" x14ac:dyDescent="0.2">
      <c r="F95" t="s">
        <v>101</v>
      </c>
      <c r="H95" s="13">
        <v>1.04811E-5</v>
      </c>
      <c r="O95" t="s">
        <v>101</v>
      </c>
      <c r="Q95" s="13">
        <v>1.1508999999999999E-5</v>
      </c>
      <c r="Y95" t="s">
        <v>101</v>
      </c>
      <c r="AA95" s="13">
        <v>9.3275699999999999E-6</v>
      </c>
      <c r="AJ95" t="s">
        <v>101</v>
      </c>
      <c r="AL95" s="13">
        <v>7.9294700000000005E-6</v>
      </c>
      <c r="AO95" s="19"/>
      <c r="AT95" t="s">
        <v>101</v>
      </c>
      <c r="AV95" s="13">
        <v>1.74204E-5</v>
      </c>
      <c r="BD95" t="s">
        <v>101</v>
      </c>
      <c r="BF95" s="13">
        <v>5.3952600000000004E-6</v>
      </c>
      <c r="BM95" t="s">
        <v>101</v>
      </c>
      <c r="BO95" s="13">
        <v>8.5832900000000006E-6</v>
      </c>
    </row>
    <row r="96" spans="2:67" x14ac:dyDescent="0.2">
      <c r="F96" t="s">
        <v>102</v>
      </c>
      <c r="H96" s="13">
        <v>3.2278389999999477E-5</v>
      </c>
      <c r="O96" t="s">
        <v>102</v>
      </c>
      <c r="Q96" s="13">
        <v>2.885377999999961E-5</v>
      </c>
      <c r="Y96" t="s">
        <v>102</v>
      </c>
      <c r="AA96" s="13">
        <v>2.603902000000019E-5</v>
      </c>
      <c r="AJ96" t="s">
        <v>102</v>
      </c>
      <c r="AL96" s="13">
        <v>1.4723881920000259E-5</v>
      </c>
      <c r="AT96" t="s">
        <v>102</v>
      </c>
      <c r="AV96" s="13">
        <v>2.1082480000000209E-5</v>
      </c>
      <c r="BD96" t="s">
        <v>102</v>
      </c>
      <c r="BF96" s="13">
        <v>1.8374460696198892E-5</v>
      </c>
      <c r="BM96" t="s">
        <v>102</v>
      </c>
      <c r="BO96" s="13">
        <v>2.7745668587519576E-5</v>
      </c>
    </row>
    <row r="97" spans="6:67" x14ac:dyDescent="0.2">
      <c r="H97" s="13"/>
      <c r="Q97" s="13"/>
      <c r="AA97" s="13"/>
      <c r="AL97" s="13"/>
      <c r="AO97" s="14"/>
      <c r="AV97" s="13"/>
      <c r="BF97" s="13"/>
      <c r="BO97" s="13"/>
    </row>
    <row r="98" spans="6:67" x14ac:dyDescent="0.2">
      <c r="H98">
        <f t="shared" ref="H98:N98" si="32">L23</f>
        <v>158.31753555220587</v>
      </c>
      <c r="I98">
        <f t="shared" si="32"/>
        <v>158.47437844640999</v>
      </c>
      <c r="J98">
        <f t="shared" si="32"/>
        <v>158.2910841588311</v>
      </c>
      <c r="K98">
        <f t="shared" si="32"/>
        <v>158.44307491004136</v>
      </c>
      <c r="L98">
        <f t="shared" si="32"/>
        <v>159.43</v>
      </c>
      <c r="M98">
        <f t="shared" si="32"/>
        <v>158.46820991008153</v>
      </c>
      <c r="N98">
        <f t="shared" si="32"/>
        <v>157.99699532763796</v>
      </c>
    </row>
    <row r="99" spans="6:67" x14ac:dyDescent="0.2">
      <c r="H99" t="s">
        <v>103</v>
      </c>
      <c r="M99" t="s">
        <v>104</v>
      </c>
    </row>
    <row r="100" spans="6:67" x14ac:dyDescent="0.2">
      <c r="F100" s="1" t="s">
        <v>87</v>
      </c>
      <c r="G100" s="1" t="s">
        <v>86</v>
      </c>
      <c r="H100" t="str">
        <f t="shared" ref="H100:N100" si="33">H61</f>
        <v>NaNMC</v>
      </c>
      <c r="I100" t="str">
        <f t="shared" si="33"/>
        <v>NaMVP</v>
      </c>
      <c r="J100" t="str">
        <f t="shared" si="33"/>
        <v>NaMMO</v>
      </c>
      <c r="K100" t="str">
        <f t="shared" si="33"/>
        <v>NaNMMT</v>
      </c>
      <c r="L100" t="str">
        <f t="shared" si="33"/>
        <v>NaPBA</v>
      </c>
      <c r="M100" t="str">
        <f t="shared" si="33"/>
        <v>LiNMC</v>
      </c>
      <c r="N100" t="str">
        <f t="shared" si="33"/>
        <v>LiFP</v>
      </c>
    </row>
    <row r="101" spans="6:67" x14ac:dyDescent="0.2">
      <c r="F101" t="s">
        <v>89</v>
      </c>
      <c r="G101" t="s">
        <v>112</v>
      </c>
      <c r="H101" s="13">
        <f t="shared" ref="H101:H114" si="34">H83/H$98*1000</f>
        <v>2.9721780241130323E-5</v>
      </c>
      <c r="I101" s="13">
        <f t="shared" ref="I101:I114" si="35">Q83/I$98*1000</f>
        <v>5.426229201402369E-5</v>
      </c>
      <c r="J101" s="13">
        <f t="shared" ref="J101:J114" si="36">AA83/J$98*1000</f>
        <v>2.7444325263708393E-5</v>
      </c>
      <c r="K101" s="13">
        <f t="shared" ref="K101:K114" si="37">AL83/K$98*1000</f>
        <v>2.4405201692755956E-5</v>
      </c>
      <c r="L101" s="13">
        <f t="shared" ref="L101:L114" si="38">AV83/L$98*1000</f>
        <v>6.891671580003764E-5</v>
      </c>
      <c r="M101" s="13">
        <f t="shared" ref="M101:M114" si="39">BF83/M$98*1000</f>
        <v>8.3516132399738992E-3</v>
      </c>
      <c r="N101" s="13">
        <f t="shared" ref="N101:N114" si="40">BO83/N$98*1000</f>
        <v>1.5130818121209012E-2</v>
      </c>
    </row>
    <row r="102" spans="6:67" x14ac:dyDescent="0.2">
      <c r="G102" t="s">
        <v>91</v>
      </c>
      <c r="H102" s="13">
        <f t="shared" si="34"/>
        <v>7.9939344405893041E-5</v>
      </c>
      <c r="I102" s="13">
        <f t="shared" si="35"/>
        <v>5.4350741643152476E-5</v>
      </c>
      <c r="J102" s="13">
        <f t="shared" si="36"/>
        <v>7.9961547217022145E-5</v>
      </c>
      <c r="K102" s="13">
        <f t="shared" si="37"/>
        <v>7.0078796478193771E-5</v>
      </c>
      <c r="L102" s="13">
        <f t="shared" si="38"/>
        <v>6.9029040958414346E-5</v>
      </c>
      <c r="M102" s="13">
        <f t="shared" si="39"/>
        <v>5.3822277697461328E-6</v>
      </c>
      <c r="N102" s="13">
        <f t="shared" si="40"/>
        <v>6.1182429323762228E-6</v>
      </c>
    </row>
    <row r="103" spans="6:67" x14ac:dyDescent="0.2">
      <c r="G103" t="s">
        <v>92</v>
      </c>
      <c r="H103" s="13">
        <f t="shared" si="34"/>
        <v>6.3946169732168635E-6</v>
      </c>
      <c r="I103" s="13">
        <f t="shared" si="35"/>
        <v>4.3477059620271272E-6</v>
      </c>
      <c r="J103" s="13">
        <f t="shared" si="36"/>
        <v>6.3963804744937867E-6</v>
      </c>
      <c r="K103" s="13">
        <f t="shared" si="37"/>
        <v>5.6058492963753354E-6</v>
      </c>
      <c r="L103" s="13">
        <f t="shared" si="38"/>
        <v>5.5218653954713666E-6</v>
      </c>
      <c r="M103" s="13">
        <f t="shared" si="39"/>
        <v>1.3460491547234281E-6</v>
      </c>
      <c r="N103" s="13">
        <f t="shared" si="40"/>
        <v>1.5301177057112723E-6</v>
      </c>
    </row>
    <row r="104" spans="6:67" x14ac:dyDescent="0.2">
      <c r="G104" t="s">
        <v>93</v>
      </c>
      <c r="H104" s="13">
        <f t="shared" si="34"/>
        <v>1.4094086243934772E-5</v>
      </c>
      <c r="I104" s="13">
        <f t="shared" si="35"/>
        <v>1.0524205971654843E-5</v>
      </c>
      <c r="J104" s="13">
        <f t="shared" si="36"/>
        <v>1.4035648386681723E-5</v>
      </c>
      <c r="K104" s="13">
        <f t="shared" si="37"/>
        <v>1.2310142308885386E-5</v>
      </c>
      <c r="L104" s="13">
        <f t="shared" si="38"/>
        <v>1.3366097974032486E-5</v>
      </c>
      <c r="M104" s="13">
        <f t="shared" si="39"/>
        <v>5.2488567534899848E-6</v>
      </c>
      <c r="N104" s="13">
        <f t="shared" si="40"/>
        <v>8.6596224165072195E-6</v>
      </c>
    </row>
    <row r="105" spans="6:67" x14ac:dyDescent="0.2">
      <c r="F105" t="s">
        <v>95</v>
      </c>
      <c r="G105" t="s">
        <v>112</v>
      </c>
      <c r="H105" s="13">
        <f t="shared" si="34"/>
        <v>2.7868290045135978E-5</v>
      </c>
      <c r="I105" s="13">
        <f t="shared" si="35"/>
        <v>3.7731701860070979E-5</v>
      </c>
      <c r="J105" s="13">
        <f t="shared" si="36"/>
        <v>2.5675204776043979E-5</v>
      </c>
      <c r="K105" s="13">
        <f t="shared" si="37"/>
        <v>2.2794546887268922E-5</v>
      </c>
      <c r="L105" s="13">
        <f t="shared" si="38"/>
        <v>6.5778209872671385E-5</v>
      </c>
      <c r="M105" s="13">
        <f t="shared" si="39"/>
        <v>1.6771395988558576E-5</v>
      </c>
      <c r="N105" s="13">
        <f t="shared" si="40"/>
        <v>3.0882637925371144E-5</v>
      </c>
    </row>
    <row r="106" spans="6:67" x14ac:dyDescent="0.2">
      <c r="G106" t="s">
        <v>91</v>
      </c>
      <c r="H106" s="13">
        <f t="shared" si="34"/>
        <v>3.1013620714054804E-2</v>
      </c>
      <c r="I106" s="13">
        <f t="shared" si="35"/>
        <v>2.6502706880281476E-3</v>
      </c>
      <c r="J106" s="13">
        <f t="shared" si="36"/>
        <v>2.2152289995572505E-4</v>
      </c>
      <c r="K106" s="13">
        <f t="shared" si="37"/>
        <v>4.7966754017586596E-3</v>
      </c>
      <c r="L106" s="13">
        <f t="shared" si="38"/>
        <v>4.0588659599824376E-4</v>
      </c>
      <c r="M106" s="13">
        <f t="shared" si="39"/>
        <v>1.6596388647870268E-2</v>
      </c>
      <c r="N106" s="13">
        <f t="shared" si="40"/>
        <v>6.5191113151493278E-3</v>
      </c>
    </row>
    <row r="107" spans="6:67" x14ac:dyDescent="0.2">
      <c r="G107" t="s">
        <v>92</v>
      </c>
      <c r="H107" s="13">
        <f t="shared" si="34"/>
        <v>2.9047887740038308E-4</v>
      </c>
      <c r="I107" s="13">
        <f t="shared" si="35"/>
        <v>2.5831809786112063E-4</v>
      </c>
      <c r="J107" s="13">
        <f t="shared" si="36"/>
        <v>4.1010774766607911E-4</v>
      </c>
      <c r="K107" s="13">
        <f t="shared" si="37"/>
        <v>2.0372490257669396E-4</v>
      </c>
      <c r="L107" s="13">
        <f t="shared" si="38"/>
        <v>2.5251834660979742E-4</v>
      </c>
      <c r="M107" s="13">
        <f t="shared" si="39"/>
        <v>1.444680924520467E-4</v>
      </c>
      <c r="N107" s="13">
        <f t="shared" si="40"/>
        <v>1.9855504172687483E-4</v>
      </c>
    </row>
    <row r="108" spans="6:67" x14ac:dyDescent="0.2">
      <c r="G108" t="s">
        <v>93</v>
      </c>
      <c r="H108" s="13">
        <f t="shared" si="34"/>
        <v>-2.5261825773440939E-6</v>
      </c>
      <c r="I108" s="13">
        <f t="shared" si="35"/>
        <v>1.9458615520254319E-5</v>
      </c>
      <c r="J108" s="13">
        <f t="shared" si="36"/>
        <v>3.761642060664235E-5</v>
      </c>
      <c r="K108" s="13">
        <f t="shared" si="37"/>
        <v>1.2429637465178921E-5</v>
      </c>
      <c r="L108" s="13">
        <f t="shared" si="38"/>
        <v>2.8498275105061738E-5</v>
      </c>
      <c r="M108" s="13">
        <f t="shared" si="39"/>
        <v>8.8486597456717535E-6</v>
      </c>
      <c r="N108" s="13">
        <f t="shared" si="40"/>
        <v>1.2377609371270798E-5</v>
      </c>
    </row>
    <row r="109" spans="6:67" x14ac:dyDescent="0.2">
      <c r="F109" t="s">
        <v>96</v>
      </c>
      <c r="H109" s="13">
        <f t="shared" si="34"/>
        <v>4.2951653942071826E-3</v>
      </c>
      <c r="I109" s="13">
        <f t="shared" si="35"/>
        <v>4.2909144472836674E-3</v>
      </c>
      <c r="J109" s="13">
        <f t="shared" si="36"/>
        <v>4.1063588859356253E-3</v>
      </c>
      <c r="K109" s="13">
        <f t="shared" si="37"/>
        <v>3.6606207013421344E-3</v>
      </c>
      <c r="L109" s="13">
        <f t="shared" si="38"/>
        <v>6.5859624913755252E-3</v>
      </c>
      <c r="M109" s="13">
        <f t="shared" si="39"/>
        <v>1.6407076229833725E-3</v>
      </c>
      <c r="N109" s="13">
        <f t="shared" si="40"/>
        <v>2.4684013717555702E-3</v>
      </c>
    </row>
    <row r="110" spans="6:67" x14ac:dyDescent="0.2">
      <c r="F110" t="s">
        <v>97</v>
      </c>
      <c r="H110" s="13">
        <f t="shared" si="34"/>
        <v>6.5376207151651727E-5</v>
      </c>
      <c r="I110" s="13">
        <f t="shared" si="35"/>
        <v>8.8550591821664264E-5</v>
      </c>
      <c r="J110" s="13">
        <f t="shared" si="36"/>
        <v>5.9823015619112469E-5</v>
      </c>
      <c r="K110" s="13">
        <f t="shared" si="37"/>
        <v>5.3357018000312894E-5</v>
      </c>
      <c r="L110" s="13">
        <f t="shared" si="38"/>
        <v>1.5531769428589348E-4</v>
      </c>
      <c r="M110" s="13">
        <f t="shared" si="39"/>
        <v>3.8805511865687963E-5</v>
      </c>
      <c r="N110" s="13">
        <f t="shared" si="40"/>
        <v>7.2060864046117611E-5</v>
      </c>
    </row>
    <row r="111" spans="6:67" x14ac:dyDescent="0.2">
      <c r="F111" t="s">
        <v>98</v>
      </c>
      <c r="H111" s="13">
        <f t="shared" si="34"/>
        <v>4.3460315220300512E-5</v>
      </c>
      <c r="I111" s="13">
        <f t="shared" si="35"/>
        <v>4.3668888736738068E-5</v>
      </c>
      <c r="J111" s="13">
        <f t="shared" si="36"/>
        <v>4.2335296618954476E-5</v>
      </c>
      <c r="K111" s="13">
        <f t="shared" si="37"/>
        <v>3.8861780506948338E-5</v>
      </c>
      <c r="L111" s="13">
        <f t="shared" si="38"/>
        <v>5.8697986577181201E-5</v>
      </c>
      <c r="M111" s="13">
        <f t="shared" si="39"/>
        <v>4.7527234038130277E-3</v>
      </c>
      <c r="N111" s="13">
        <f t="shared" si="40"/>
        <v>6.0391004146715674E-3</v>
      </c>
    </row>
    <row r="112" spans="6:67" x14ac:dyDescent="0.2">
      <c r="F112" t="s">
        <v>100</v>
      </c>
      <c r="H112" s="13">
        <f t="shared" si="34"/>
        <v>5.9404537641370337E-5</v>
      </c>
      <c r="I112" s="13">
        <f t="shared" si="35"/>
        <v>5.7514786234559797E-5</v>
      </c>
      <c r="J112" s="13">
        <f t="shared" si="36"/>
        <v>5.19742475940393E-5</v>
      </c>
      <c r="K112" s="13">
        <f t="shared" si="37"/>
        <v>4.4598919858201805E-5</v>
      </c>
      <c r="L112" s="13">
        <f t="shared" si="38"/>
        <v>7.760521859123127E-5</v>
      </c>
      <c r="M112" s="13">
        <f t="shared" si="39"/>
        <v>2.9081605721519622E-5</v>
      </c>
      <c r="N112" s="13">
        <f t="shared" si="40"/>
        <v>4.2528783449748249E-5</v>
      </c>
    </row>
    <row r="113" spans="5:14" x14ac:dyDescent="0.2">
      <c r="F113" t="s">
        <v>101</v>
      </c>
      <c r="H113" s="13">
        <f t="shared" si="34"/>
        <v>6.6203026490036621E-5</v>
      </c>
      <c r="I113" s="13">
        <f t="shared" si="35"/>
        <v>7.2623727020276066E-5</v>
      </c>
      <c r="J113" s="13">
        <f t="shared" si="36"/>
        <v>5.8926692236440869E-5</v>
      </c>
      <c r="K113" s="13">
        <f t="shared" si="37"/>
        <v>5.0046175918398997E-5</v>
      </c>
      <c r="L113" s="13">
        <f t="shared" si="38"/>
        <v>1.0926676284262686E-4</v>
      </c>
      <c r="M113" s="13">
        <f t="shared" si="39"/>
        <v>3.4046323884527968E-5</v>
      </c>
      <c r="N113" s="13">
        <f t="shared" si="40"/>
        <v>5.4325653359425311E-5</v>
      </c>
    </row>
    <row r="114" spans="5:14" x14ac:dyDescent="0.2">
      <c r="F114" t="s">
        <v>102</v>
      </c>
      <c r="H114" s="13">
        <f t="shared" si="34"/>
        <v>2.0388385839517785E-4</v>
      </c>
      <c r="I114" s="13">
        <f t="shared" si="35"/>
        <v>1.820722080305042E-4</v>
      </c>
      <c r="J114" s="13">
        <f t="shared" si="36"/>
        <v>1.6450086332008652E-4</v>
      </c>
      <c r="K114" s="13">
        <f t="shared" si="37"/>
        <v>9.2928529242189883E-5</v>
      </c>
      <c r="L114" s="13">
        <f t="shared" si="38"/>
        <v>1.3223659286207244E-4</v>
      </c>
      <c r="M114" s="13">
        <f t="shared" si="39"/>
        <v>1.1595045281716113E-4</v>
      </c>
      <c r="N114" s="13">
        <f t="shared" si="40"/>
        <v>1.7560883692745836E-4</v>
      </c>
    </row>
    <row r="115" spans="5:14" x14ac:dyDescent="0.2">
      <c r="H115" s="13">
        <f>SUM(H101:H114)</f>
        <v>3.6193084865892865E-2</v>
      </c>
    </row>
    <row r="117" spans="5:14" x14ac:dyDescent="0.2">
      <c r="E117" t="str">
        <f>F100</f>
        <v>per kWh</v>
      </c>
      <c r="H117" t="str">
        <f t="shared" ref="H117:N122" si="41">H100</f>
        <v>NaNMC</v>
      </c>
      <c r="I117" t="str">
        <f t="shared" si="41"/>
        <v>NaMVP</v>
      </c>
      <c r="J117" t="str">
        <f t="shared" si="41"/>
        <v>NaMMO</v>
      </c>
      <c r="K117" t="str">
        <f t="shared" si="41"/>
        <v>NaNMMT</v>
      </c>
      <c r="L117" t="str">
        <f t="shared" si="41"/>
        <v>NaPBA</v>
      </c>
      <c r="M117" t="str">
        <f t="shared" si="41"/>
        <v>LiNMC</v>
      </c>
      <c r="N117" t="str">
        <f t="shared" si="41"/>
        <v>LiFP</v>
      </c>
    </row>
    <row r="118" spans="5:14" x14ac:dyDescent="0.2">
      <c r="E118" t="str">
        <f>F101</f>
        <v>Anode</v>
      </c>
      <c r="F118" t="str">
        <f t="shared" ref="F118:F123" si="42">G101</f>
        <v>Foil</v>
      </c>
      <c r="H118">
        <f t="shared" si="41"/>
        <v>2.9721780241130323E-5</v>
      </c>
      <c r="I118">
        <f t="shared" si="41"/>
        <v>5.426229201402369E-5</v>
      </c>
      <c r="J118">
        <f t="shared" si="41"/>
        <v>2.7444325263708393E-5</v>
      </c>
      <c r="K118">
        <f t="shared" si="41"/>
        <v>2.4405201692755956E-5</v>
      </c>
      <c r="L118">
        <f t="shared" si="41"/>
        <v>6.891671580003764E-5</v>
      </c>
      <c r="M118">
        <f t="shared" si="41"/>
        <v>8.3516132399738992E-3</v>
      </c>
      <c r="N118">
        <f t="shared" si="41"/>
        <v>1.5130818121209012E-2</v>
      </c>
    </row>
    <row r="119" spans="5:14" x14ac:dyDescent="0.2">
      <c r="F119" t="str">
        <f t="shared" si="42"/>
        <v>Act mat</v>
      </c>
      <c r="H119">
        <f t="shared" si="41"/>
        <v>7.9939344405893041E-5</v>
      </c>
      <c r="I119">
        <f t="shared" si="41"/>
        <v>5.4350741643152476E-5</v>
      </c>
      <c r="J119">
        <f t="shared" si="41"/>
        <v>7.9961547217022145E-5</v>
      </c>
      <c r="K119">
        <f t="shared" si="41"/>
        <v>7.0078796478193771E-5</v>
      </c>
      <c r="L119">
        <f t="shared" si="41"/>
        <v>6.9029040958414346E-5</v>
      </c>
      <c r="M119">
        <f t="shared" si="41"/>
        <v>5.3822277697461328E-6</v>
      </c>
      <c r="N119">
        <f t="shared" si="41"/>
        <v>6.1182429323762228E-6</v>
      </c>
    </row>
    <row r="120" spans="5:14" x14ac:dyDescent="0.2">
      <c r="F120" t="str">
        <f t="shared" si="42"/>
        <v xml:space="preserve">Binder </v>
      </c>
      <c r="H120">
        <f t="shared" si="41"/>
        <v>6.3946169732168635E-6</v>
      </c>
      <c r="I120">
        <f t="shared" si="41"/>
        <v>4.3477059620271272E-6</v>
      </c>
      <c r="J120">
        <f t="shared" si="41"/>
        <v>6.3963804744937867E-6</v>
      </c>
      <c r="K120">
        <f t="shared" si="41"/>
        <v>5.6058492963753354E-6</v>
      </c>
      <c r="L120">
        <f t="shared" si="41"/>
        <v>5.5218653954713666E-6</v>
      </c>
      <c r="M120">
        <f t="shared" si="41"/>
        <v>1.3460491547234281E-6</v>
      </c>
      <c r="N120">
        <f t="shared" si="41"/>
        <v>1.5301177057112723E-6</v>
      </c>
    </row>
    <row r="121" spans="5:14" x14ac:dyDescent="0.2">
      <c r="F121" t="str">
        <f t="shared" si="42"/>
        <v>other</v>
      </c>
      <c r="H121">
        <f t="shared" si="41"/>
        <v>1.4094086243934772E-5</v>
      </c>
      <c r="I121">
        <f t="shared" si="41"/>
        <v>1.0524205971654843E-5</v>
      </c>
      <c r="J121">
        <f t="shared" si="41"/>
        <v>1.4035648386681723E-5</v>
      </c>
      <c r="K121">
        <f t="shared" si="41"/>
        <v>1.2310142308885386E-5</v>
      </c>
      <c r="L121">
        <f t="shared" si="41"/>
        <v>1.3366097974032486E-5</v>
      </c>
      <c r="M121">
        <f t="shared" si="41"/>
        <v>5.2488567534899848E-6</v>
      </c>
      <c r="N121">
        <f t="shared" si="41"/>
        <v>8.6596224165072195E-6</v>
      </c>
    </row>
    <row r="122" spans="5:14" x14ac:dyDescent="0.2">
      <c r="E122" t="str">
        <f>F105</f>
        <v>Cathode</v>
      </c>
      <c r="F122" t="str">
        <f t="shared" si="42"/>
        <v>Foil</v>
      </c>
      <c r="H122">
        <f t="shared" si="41"/>
        <v>2.7868290045135978E-5</v>
      </c>
      <c r="I122">
        <f t="shared" si="41"/>
        <v>3.7731701860070979E-5</v>
      </c>
      <c r="J122">
        <f t="shared" si="41"/>
        <v>2.5675204776043979E-5</v>
      </c>
      <c r="K122">
        <f t="shared" si="41"/>
        <v>2.2794546887268922E-5</v>
      </c>
      <c r="L122">
        <f t="shared" si="41"/>
        <v>6.5778209872671385E-5</v>
      </c>
      <c r="M122">
        <f t="shared" si="41"/>
        <v>1.6771395988558576E-5</v>
      </c>
      <c r="N122">
        <f t="shared" si="41"/>
        <v>3.0882637925371144E-5</v>
      </c>
    </row>
    <row r="123" spans="5:14" x14ac:dyDescent="0.2">
      <c r="F123" t="str">
        <f t="shared" si="42"/>
        <v>Act mat</v>
      </c>
      <c r="G123" t="s">
        <v>114</v>
      </c>
      <c r="H123">
        <f t="shared" ref="H123:H129" si="43">K84/H$98*1000</f>
        <v>2.3749738062086773E-2</v>
      </c>
      <c r="I123" s="13">
        <f t="shared" ref="I123:I129" si="44">T84/I$98*1000</f>
        <v>0</v>
      </c>
      <c r="J123">
        <f t="shared" ref="J123:J129" si="45">AD84/J$98*1000</f>
        <v>0</v>
      </c>
      <c r="K123">
        <f t="shared" ref="K123:K129" si="46">AO84/K$98*1000</f>
        <v>0</v>
      </c>
      <c r="L123">
        <f>L106</f>
        <v>4.0588659599824376E-4</v>
      </c>
      <c r="M123">
        <f>M106</f>
        <v>1.6596388647870268E-2</v>
      </c>
      <c r="N123">
        <f>N106</f>
        <v>6.5191113151493278E-3</v>
      </c>
    </row>
    <row r="124" spans="5:14" x14ac:dyDescent="0.2">
      <c r="G124" t="s">
        <v>115</v>
      </c>
      <c r="H124">
        <f t="shared" si="43"/>
        <v>6.8217332731525847E-3</v>
      </c>
      <c r="I124" s="13">
        <f t="shared" si="44"/>
        <v>0</v>
      </c>
      <c r="J124">
        <f t="shared" si="45"/>
        <v>0</v>
      </c>
      <c r="K124">
        <f t="shared" si="46"/>
        <v>4.1655339015272573E-3</v>
      </c>
    </row>
    <row r="125" spans="5:14" x14ac:dyDescent="0.2">
      <c r="G125" t="s">
        <v>116</v>
      </c>
      <c r="H125">
        <f t="shared" si="43"/>
        <v>1.4051507258754851E-4</v>
      </c>
      <c r="I125" s="13">
        <f t="shared" si="44"/>
        <v>1.4136102138160802E-5</v>
      </c>
      <c r="J125">
        <f t="shared" si="45"/>
        <v>9.4244095169827179E-5</v>
      </c>
      <c r="K125">
        <f t="shared" si="46"/>
        <v>6.4879452799287485E-7</v>
      </c>
    </row>
    <row r="126" spans="5:14" x14ac:dyDescent="0.2">
      <c r="G126" t="s">
        <v>117</v>
      </c>
      <c r="H126">
        <f t="shared" si="43"/>
        <v>0</v>
      </c>
      <c r="I126" s="13">
        <f t="shared" si="44"/>
        <v>0</v>
      </c>
      <c r="J126">
        <f t="shared" si="45"/>
        <v>0</v>
      </c>
      <c r="K126">
        <f t="shared" si="46"/>
        <v>0</v>
      </c>
    </row>
    <row r="127" spans="5:14" x14ac:dyDescent="0.2">
      <c r="G127" t="s">
        <v>118</v>
      </c>
      <c r="H127">
        <f t="shared" si="43"/>
        <v>1.5975690824002089E-4</v>
      </c>
      <c r="I127" s="13">
        <f t="shared" si="44"/>
        <v>3.4261816031265217E-7</v>
      </c>
      <c r="J127">
        <f t="shared" si="45"/>
        <v>4.6591632366354886E-5</v>
      </c>
      <c r="K127">
        <f t="shared" si="46"/>
        <v>1.0123187781546579E-4</v>
      </c>
    </row>
    <row r="128" spans="5:14" x14ac:dyDescent="0.2">
      <c r="G128" t="s">
        <v>119</v>
      </c>
      <c r="H128">
        <f t="shared" si="43"/>
        <v>0</v>
      </c>
      <c r="I128" s="13">
        <f t="shared" si="44"/>
        <v>0</v>
      </c>
      <c r="J128">
        <f t="shared" si="45"/>
        <v>0</v>
      </c>
      <c r="K128">
        <f t="shared" si="46"/>
        <v>0</v>
      </c>
    </row>
    <row r="129" spans="1:65" x14ac:dyDescent="0.2">
      <c r="G129" t="s">
        <v>102</v>
      </c>
      <c r="H129">
        <f t="shared" si="43"/>
        <v>1.4187739798787849E-4</v>
      </c>
      <c r="I129" s="13">
        <f t="shared" si="44"/>
        <v>3.7244025550766917E-5</v>
      </c>
      <c r="J129">
        <f t="shared" si="45"/>
        <v>8.0687172419543007E-5</v>
      </c>
      <c r="K129">
        <f t="shared" si="46"/>
        <v>5.2926082788794379E-4</v>
      </c>
    </row>
    <row r="130" spans="1:65" x14ac:dyDescent="0.2">
      <c r="F130" t="str">
        <f>G107</f>
        <v xml:space="preserve">Binder </v>
      </c>
      <c r="H130">
        <f t="shared" ref="H130:N137" si="47">H107</f>
        <v>2.9047887740038308E-4</v>
      </c>
      <c r="I130">
        <f t="shared" si="47"/>
        <v>2.5831809786112063E-4</v>
      </c>
      <c r="J130">
        <f t="shared" si="47"/>
        <v>4.1010774766607911E-4</v>
      </c>
      <c r="K130">
        <f t="shared" si="47"/>
        <v>2.0372490257669396E-4</v>
      </c>
      <c r="L130">
        <f t="shared" si="47"/>
        <v>2.5251834660979742E-4</v>
      </c>
      <c r="M130">
        <f t="shared" si="47"/>
        <v>1.444680924520467E-4</v>
      </c>
      <c r="N130">
        <f t="shared" si="47"/>
        <v>1.9855504172687483E-4</v>
      </c>
    </row>
    <row r="131" spans="1:65" x14ac:dyDescent="0.2">
      <c r="F131" t="str">
        <f>G108</f>
        <v>other</v>
      </c>
      <c r="H131">
        <f t="shared" si="47"/>
        <v>-2.5261825773440939E-6</v>
      </c>
      <c r="I131">
        <f t="shared" si="47"/>
        <v>1.9458615520254319E-5</v>
      </c>
      <c r="J131">
        <f t="shared" si="47"/>
        <v>3.761642060664235E-5</v>
      </c>
      <c r="K131">
        <f t="shared" si="47"/>
        <v>1.2429637465178921E-5</v>
      </c>
      <c r="L131">
        <f t="shared" si="47"/>
        <v>2.8498275105061738E-5</v>
      </c>
      <c r="M131">
        <f t="shared" si="47"/>
        <v>8.8486597456717535E-6</v>
      </c>
      <c r="N131">
        <f t="shared" si="47"/>
        <v>1.2377609371270798E-5</v>
      </c>
    </row>
    <row r="132" spans="1:65" x14ac:dyDescent="0.2">
      <c r="E132" t="str">
        <f t="shared" ref="E132:E137" si="48">F109</f>
        <v>Electrolyte</v>
      </c>
      <c r="H132">
        <f t="shared" si="47"/>
        <v>4.2951653942071826E-3</v>
      </c>
      <c r="I132">
        <f t="shared" si="47"/>
        <v>4.2909144472836674E-3</v>
      </c>
      <c r="J132">
        <f t="shared" si="47"/>
        <v>4.1063588859356253E-3</v>
      </c>
      <c r="K132">
        <f t="shared" si="47"/>
        <v>3.6606207013421344E-3</v>
      </c>
      <c r="L132">
        <f t="shared" si="47"/>
        <v>6.5859624913755252E-3</v>
      </c>
      <c r="M132">
        <f t="shared" si="47"/>
        <v>1.6407076229833725E-3</v>
      </c>
      <c r="N132">
        <f t="shared" si="47"/>
        <v>2.4684013717555702E-3</v>
      </c>
    </row>
    <row r="133" spans="1:65" x14ac:dyDescent="0.2">
      <c r="E133" t="str">
        <f t="shared" si="48"/>
        <v>Separator</v>
      </c>
      <c r="H133">
        <f t="shared" si="47"/>
        <v>6.5376207151651727E-5</v>
      </c>
      <c r="I133">
        <f t="shared" si="47"/>
        <v>8.8550591821664264E-5</v>
      </c>
      <c r="J133">
        <f t="shared" si="47"/>
        <v>5.9823015619112469E-5</v>
      </c>
      <c r="K133">
        <f t="shared" si="47"/>
        <v>5.3357018000312894E-5</v>
      </c>
      <c r="L133">
        <f t="shared" si="47"/>
        <v>1.5531769428589348E-4</v>
      </c>
      <c r="M133">
        <f t="shared" si="47"/>
        <v>3.8805511865687963E-5</v>
      </c>
      <c r="N133">
        <f t="shared" si="47"/>
        <v>7.2060864046117611E-5</v>
      </c>
    </row>
    <row r="134" spans="1:65" x14ac:dyDescent="0.2">
      <c r="E134" t="str">
        <f t="shared" si="48"/>
        <v>Housing</v>
      </c>
      <c r="H134">
        <f t="shared" si="47"/>
        <v>4.3460315220300512E-5</v>
      </c>
      <c r="I134">
        <f t="shared" si="47"/>
        <v>4.3668888736738068E-5</v>
      </c>
      <c r="J134">
        <f t="shared" si="47"/>
        <v>4.2335296618954476E-5</v>
      </c>
      <c r="K134">
        <f t="shared" si="47"/>
        <v>3.8861780506948338E-5</v>
      </c>
      <c r="L134">
        <f t="shared" si="47"/>
        <v>5.8697986577181201E-5</v>
      </c>
      <c r="M134">
        <f t="shared" si="47"/>
        <v>4.7527234038130277E-3</v>
      </c>
      <c r="N134">
        <f t="shared" si="47"/>
        <v>6.0391004146715674E-3</v>
      </c>
    </row>
    <row r="135" spans="1:65" x14ac:dyDescent="0.2">
      <c r="E135" t="str">
        <f t="shared" si="48"/>
        <v>Electricity</v>
      </c>
      <c r="H135">
        <f t="shared" si="47"/>
        <v>5.9404537641370337E-5</v>
      </c>
      <c r="I135">
        <f t="shared" si="47"/>
        <v>5.7514786234559797E-5</v>
      </c>
      <c r="J135">
        <f t="shared" si="47"/>
        <v>5.19742475940393E-5</v>
      </c>
      <c r="K135">
        <f t="shared" si="47"/>
        <v>4.4598919858201805E-5</v>
      </c>
      <c r="L135">
        <f t="shared" si="47"/>
        <v>7.760521859123127E-5</v>
      </c>
      <c r="M135">
        <f t="shared" si="47"/>
        <v>2.9081605721519622E-5</v>
      </c>
      <c r="N135">
        <f t="shared" si="47"/>
        <v>4.2528783449748249E-5</v>
      </c>
    </row>
    <row r="136" spans="1:65" x14ac:dyDescent="0.2">
      <c r="E136" t="str">
        <f t="shared" si="48"/>
        <v>Heat</v>
      </c>
      <c r="H136">
        <f t="shared" si="47"/>
        <v>6.6203026490036621E-5</v>
      </c>
      <c r="I136">
        <f t="shared" si="47"/>
        <v>7.2623727020276066E-5</v>
      </c>
      <c r="J136">
        <f t="shared" si="47"/>
        <v>5.8926692236440869E-5</v>
      </c>
      <c r="K136">
        <f t="shared" si="47"/>
        <v>5.0046175918398997E-5</v>
      </c>
      <c r="L136">
        <f t="shared" si="47"/>
        <v>1.0926676284262686E-4</v>
      </c>
      <c r="M136">
        <f t="shared" si="47"/>
        <v>3.4046323884527968E-5</v>
      </c>
      <c r="N136">
        <f t="shared" si="47"/>
        <v>5.4325653359425311E-5</v>
      </c>
    </row>
    <row r="137" spans="1:65" x14ac:dyDescent="0.2">
      <c r="E137" t="str">
        <f t="shared" si="48"/>
        <v>Others</v>
      </c>
      <c r="H137">
        <f t="shared" si="47"/>
        <v>2.0388385839517785E-4</v>
      </c>
      <c r="I137">
        <f t="shared" si="47"/>
        <v>1.820722080305042E-4</v>
      </c>
      <c r="J137">
        <f t="shared" si="47"/>
        <v>1.6450086332008652E-4</v>
      </c>
      <c r="K137">
        <f t="shared" si="47"/>
        <v>9.2928529242189883E-5</v>
      </c>
      <c r="L137">
        <f t="shared" si="47"/>
        <v>1.3223659286207244E-4</v>
      </c>
      <c r="M137">
        <f t="shared" si="47"/>
        <v>1.1595045281716113E-4</v>
      </c>
      <c r="N137">
        <f t="shared" si="47"/>
        <v>1.7560883692745836E-4</v>
      </c>
    </row>
    <row r="142" spans="1:65" x14ac:dyDescent="0.2">
      <c r="A142" s="10"/>
      <c r="B142" s="11" t="s">
        <v>74</v>
      </c>
      <c r="E142" s="12" t="str">
        <f>E80</f>
        <v>Na-Ion battery cell, prismatic, Na-NMC(111)-HC (2021)</v>
      </c>
      <c r="L142" s="11" t="str">
        <f>B142</f>
        <v>AP</v>
      </c>
      <c r="O142" s="12" t="str">
        <f>O80</f>
        <v>Na-Ion battery cell, prismatic, NaMVP-HC (2021)</v>
      </c>
      <c r="V142" s="11" t="str">
        <f>L142</f>
        <v>AP</v>
      </c>
      <c r="Y142" s="12" t="str">
        <f>Y80</f>
        <v>Na-Ion battery cell, prismatic, NaMMO-HC (2021)</v>
      </c>
      <c r="AF142" s="11" t="str">
        <f>V142</f>
        <v>AP</v>
      </c>
      <c r="AI142" s="12" t="str">
        <f>AI80</f>
        <v>Na-Ion battery cell, prismatic, NaNMMT (2021)</v>
      </c>
      <c r="AO142" s="10"/>
      <c r="AP142" s="11" t="str">
        <f>AF142</f>
        <v>AP</v>
      </c>
      <c r="AS142" s="12" t="str">
        <f>AS80</f>
        <v xml:space="preserve">Na-Ion battery cell, prismatic, NaPBA-HC (2021) </v>
      </c>
      <c r="AZ142" s="11" t="str">
        <f>AP142</f>
        <v>AP</v>
      </c>
      <c r="BC142" s="12" t="str">
        <f>BC80</f>
        <v>Li-Ion battery cell, prismatic, NMC622-C (2021)</v>
      </c>
      <c r="BJ142" s="11" t="str">
        <f>AP142</f>
        <v>AP</v>
      </c>
      <c r="BM142" s="12" t="str">
        <f>BM80</f>
        <v>Li-Ion battery cell, prismatic, LFP-C (2021)</v>
      </c>
    </row>
    <row r="143" spans="1:65" x14ac:dyDescent="0.2">
      <c r="B143" s="1" t="s">
        <v>74</v>
      </c>
      <c r="L143" s="1" t="str">
        <f>B143</f>
        <v>AP</v>
      </c>
      <c r="V143" s="1" t="str">
        <f>L143</f>
        <v>AP</v>
      </c>
      <c r="AF143" s="1" t="str">
        <f>V143</f>
        <v>AP</v>
      </c>
      <c r="AO143" s="9"/>
      <c r="AP143" s="1" t="str">
        <f>AF143</f>
        <v>AP</v>
      </c>
      <c r="AZ143" s="1" t="str">
        <f>AP143</f>
        <v>AP</v>
      </c>
      <c r="BJ143" s="1" t="str">
        <f>AP143</f>
        <v>AP</v>
      </c>
    </row>
    <row r="145" spans="6:67" x14ac:dyDescent="0.2">
      <c r="F145" t="s">
        <v>89</v>
      </c>
      <c r="G145" t="s">
        <v>90</v>
      </c>
      <c r="H145" s="13">
        <v>3.0099999999999997E-3</v>
      </c>
      <c r="O145" t="s">
        <v>89</v>
      </c>
      <c r="P145" t="s">
        <v>90</v>
      </c>
      <c r="Q145" s="13">
        <v>5.5100000000000001E-3</v>
      </c>
      <c r="Y145" t="s">
        <v>89</v>
      </c>
      <c r="Z145" t="s">
        <v>90</v>
      </c>
      <c r="AA145" s="13">
        <v>2.7843213000000003E-3</v>
      </c>
      <c r="AJ145" t="s">
        <v>89</v>
      </c>
      <c r="AK145" t="s">
        <v>90</v>
      </c>
      <c r="AL145" s="13">
        <v>2.4739569000000001E-3</v>
      </c>
      <c r="AT145" t="s">
        <v>89</v>
      </c>
      <c r="AU145" t="s">
        <v>90</v>
      </c>
      <c r="AV145" s="13">
        <v>7.0299999999999998E-3</v>
      </c>
      <c r="BD145" t="s">
        <v>89</v>
      </c>
      <c r="BE145" t="s">
        <v>90</v>
      </c>
      <c r="BF145" s="13">
        <v>5.9699999999999996E-3</v>
      </c>
      <c r="BM145" t="s">
        <v>89</v>
      </c>
      <c r="BN145" t="s">
        <v>90</v>
      </c>
      <c r="BO145" s="13">
        <v>1.082E-2</v>
      </c>
    </row>
    <row r="146" spans="6:67" x14ac:dyDescent="0.2">
      <c r="G146" t="s">
        <v>91</v>
      </c>
      <c r="H146" s="13">
        <v>4.1439999999999998E-2</v>
      </c>
      <c r="P146" t="s">
        <v>91</v>
      </c>
      <c r="Q146" s="13">
        <v>2.8209999999999999E-2</v>
      </c>
      <c r="Z146" t="s">
        <v>91</v>
      </c>
      <c r="AA146" s="13">
        <v>4.1450000000000001E-2</v>
      </c>
      <c r="AK146" t="s">
        <v>91</v>
      </c>
      <c r="AL146" s="13">
        <v>3.6360000000000003E-2</v>
      </c>
      <c r="AU146" t="s">
        <v>91</v>
      </c>
      <c r="AV146" s="13">
        <v>3.6040000000000003E-2</v>
      </c>
      <c r="BE146" t="s">
        <v>91</v>
      </c>
      <c r="BF146" s="13">
        <v>1.5200000000000001E-3</v>
      </c>
      <c r="BN146" t="s">
        <v>91</v>
      </c>
      <c r="BO146" s="13">
        <v>1.72E-3</v>
      </c>
    </row>
    <row r="147" spans="6:67" x14ac:dyDescent="0.2">
      <c r="G147" t="s">
        <v>92</v>
      </c>
      <c r="H147" s="13">
        <v>2.9E-4</v>
      </c>
      <c r="P147" t="s">
        <v>92</v>
      </c>
      <c r="Q147" s="13">
        <v>2.0000000000000001E-4</v>
      </c>
      <c r="Z147" t="s">
        <v>92</v>
      </c>
      <c r="AA147" s="13">
        <v>2.9E-4</v>
      </c>
      <c r="AK147" t="s">
        <v>92</v>
      </c>
      <c r="AL147" s="13">
        <v>2.5999999999999998E-4</v>
      </c>
      <c r="AU147" t="s">
        <v>92</v>
      </c>
      <c r="AV147" s="13">
        <v>2.5000000000000001E-4</v>
      </c>
      <c r="BE147" t="s">
        <v>92</v>
      </c>
      <c r="BF147" s="13">
        <v>6.1373500000000005E-5</v>
      </c>
      <c r="BN147" t="s">
        <v>92</v>
      </c>
      <c r="BO147" s="13">
        <v>6.9558899999999996E-5</v>
      </c>
    </row>
    <row r="148" spans="6:67" x14ac:dyDescent="0.2">
      <c r="G148" t="s">
        <v>93</v>
      </c>
      <c r="H148" s="13">
        <v>4.800000000000082E-4</v>
      </c>
      <c r="P148" t="s">
        <v>93</v>
      </c>
      <c r="Q148" s="13">
        <v>3.4000000000000002E-4</v>
      </c>
      <c r="Z148" t="s">
        <v>93</v>
      </c>
      <c r="AA148" s="13">
        <v>4.6567869999999956E-4</v>
      </c>
      <c r="AK148" t="s">
        <v>93</v>
      </c>
      <c r="AL148" s="13">
        <v>4.1604309999999922E-4</v>
      </c>
      <c r="AU148" t="s">
        <v>93</v>
      </c>
      <c r="AV148" s="13">
        <v>4.4999999999999901E-4</v>
      </c>
      <c r="BE148" t="s">
        <v>93</v>
      </c>
      <c r="BF148" s="13">
        <v>1.6862650000000045E-4</v>
      </c>
      <c r="BN148" t="s">
        <v>93</v>
      </c>
      <c r="BO148" s="13">
        <v>2.8044110000000066E-4</v>
      </c>
    </row>
    <row r="149" spans="6:67" x14ac:dyDescent="0.2">
      <c r="F149" t="s">
        <v>95</v>
      </c>
      <c r="G149" t="s">
        <v>90</v>
      </c>
      <c r="H149" s="13">
        <v>2.8257941999999996E-3</v>
      </c>
      <c r="O149" t="s">
        <v>95</v>
      </c>
      <c r="P149" t="s">
        <v>90</v>
      </c>
      <c r="Q149" s="13">
        <v>3.8300000000000001E-3</v>
      </c>
      <c r="Y149" t="s">
        <v>95</v>
      </c>
      <c r="Z149" t="s">
        <v>90</v>
      </c>
      <c r="AA149" s="13">
        <v>2.5982410999999999E-3</v>
      </c>
      <c r="AJ149" t="s">
        <v>95</v>
      </c>
      <c r="AK149" t="s">
        <v>90</v>
      </c>
      <c r="AL149" s="13">
        <v>2.3084160000000002E-3</v>
      </c>
      <c r="AT149" t="s">
        <v>95</v>
      </c>
      <c r="AU149" t="s">
        <v>90</v>
      </c>
      <c r="AV149" s="13">
        <v>6.7099999999999998E-3</v>
      </c>
      <c r="BD149" t="s">
        <v>95</v>
      </c>
      <c r="BE149" t="s">
        <v>90</v>
      </c>
      <c r="BF149" s="13">
        <v>1.6977047E-3</v>
      </c>
      <c r="BM149" t="s">
        <v>95</v>
      </c>
      <c r="BN149" t="s">
        <v>90</v>
      </c>
      <c r="BO149" s="13">
        <v>3.13E-3</v>
      </c>
    </row>
    <row r="150" spans="6:67" x14ac:dyDescent="0.2">
      <c r="G150" t="s">
        <v>91</v>
      </c>
      <c r="H150" s="13">
        <v>8.677E-2</v>
      </c>
      <c r="P150" t="s">
        <v>91</v>
      </c>
      <c r="Q150" s="13">
        <v>7.5420000000000001E-2</v>
      </c>
      <c r="Z150" t="s">
        <v>91</v>
      </c>
      <c r="AA150" s="13">
        <v>1.077E-2</v>
      </c>
      <c r="AK150" t="s">
        <v>91</v>
      </c>
      <c r="AL150" s="13">
        <v>2.4459999999999999E-2</v>
      </c>
      <c r="AU150" t="s">
        <v>91</v>
      </c>
      <c r="AV150" s="13">
        <v>9.7800000000000005E-3</v>
      </c>
      <c r="BE150" t="s">
        <v>91</v>
      </c>
      <c r="BF150" s="13">
        <v>4.8439999999999997E-2</v>
      </c>
      <c r="BN150" t="s">
        <v>91</v>
      </c>
      <c r="BO150" s="13">
        <v>1.8020000000000001E-2</v>
      </c>
    </row>
    <row r="151" spans="6:67" x14ac:dyDescent="0.2">
      <c r="G151" t="s">
        <v>92</v>
      </c>
      <c r="H151" s="13">
        <v>6.7000000000000002E-4</v>
      </c>
      <c r="P151" t="s">
        <v>92</v>
      </c>
      <c r="Q151" s="13">
        <v>5.9999999999999995E-4</v>
      </c>
      <c r="Z151" t="s">
        <v>92</v>
      </c>
      <c r="AA151" s="13">
        <v>9.5E-4</v>
      </c>
      <c r="AK151" t="s">
        <v>92</v>
      </c>
      <c r="AL151" s="13">
        <v>4.6999999999999999E-4</v>
      </c>
      <c r="AU151" t="s">
        <v>92</v>
      </c>
      <c r="AV151" s="13">
        <v>5.9000000000000003E-4</v>
      </c>
      <c r="BE151" t="s">
        <v>92</v>
      </c>
      <c r="BF151" s="13">
        <v>3.4000000000000002E-4</v>
      </c>
      <c r="BN151" t="s">
        <v>92</v>
      </c>
      <c r="BO151" s="13">
        <v>4.6000000000000001E-4</v>
      </c>
    </row>
    <row r="152" spans="6:67" x14ac:dyDescent="0.2">
      <c r="G152" t="s">
        <v>93</v>
      </c>
      <c r="H152" s="13">
        <v>5.0420580000000437E-4</v>
      </c>
      <c r="P152" t="s">
        <v>93</v>
      </c>
      <c r="Q152" s="13">
        <v>4.4999999999999207E-4</v>
      </c>
      <c r="Z152" t="s">
        <v>93</v>
      </c>
      <c r="AA152" s="13">
        <v>3.917589000000006E-4</v>
      </c>
      <c r="AK152" t="s">
        <v>93</v>
      </c>
      <c r="AL152" s="13">
        <v>3.5158399999999854E-4</v>
      </c>
      <c r="AU152" t="s">
        <v>93</v>
      </c>
      <c r="AV152" s="13">
        <v>4.699999999999982E-4</v>
      </c>
      <c r="BE152" t="s">
        <v>93</v>
      </c>
      <c r="BF152" s="13">
        <v>2.5229530000000361E-4</v>
      </c>
      <c r="BN152" t="s">
        <v>93</v>
      </c>
      <c r="BO152" s="13">
        <v>3.4999999999999962E-4</v>
      </c>
    </row>
    <row r="153" spans="6:67" x14ac:dyDescent="0.2">
      <c r="F153" t="s">
        <v>96</v>
      </c>
      <c r="H153" s="13">
        <v>6.3099999999999996E-3</v>
      </c>
      <c r="O153" t="s">
        <v>96</v>
      </c>
      <c r="Q153" s="13">
        <v>6.2899999999999996E-3</v>
      </c>
      <c r="Y153" t="s">
        <v>96</v>
      </c>
      <c r="AA153" s="13">
        <v>6.0699999999999999E-3</v>
      </c>
      <c r="AJ153" t="s">
        <v>96</v>
      </c>
      <c r="AL153" s="13">
        <v>5.3499999999999997E-3</v>
      </c>
      <c r="AT153" t="s">
        <v>96</v>
      </c>
      <c r="AV153" s="13">
        <v>9.7099999999999999E-3</v>
      </c>
      <c r="BD153" t="s">
        <v>96</v>
      </c>
      <c r="BF153" s="13">
        <v>2.3500000000000001E-3</v>
      </c>
      <c r="BM153" t="s">
        <v>96</v>
      </c>
      <c r="BO153" s="13">
        <v>3.48E-3</v>
      </c>
    </row>
    <row r="154" spans="6:67" x14ac:dyDescent="0.2">
      <c r="F154" t="s">
        <v>97</v>
      </c>
      <c r="H154" s="13">
        <v>2.2000000000000001E-4</v>
      </c>
      <c r="O154" t="s">
        <v>97</v>
      </c>
      <c r="Q154" s="13">
        <v>2.9999999999999997E-4</v>
      </c>
      <c r="Y154" t="s">
        <v>97</v>
      </c>
      <c r="AA154" s="13">
        <v>2.0000000000000001E-4</v>
      </c>
      <c r="AJ154" t="s">
        <v>97</v>
      </c>
      <c r="AL154" s="13">
        <v>1.8000000000000001E-4</v>
      </c>
      <c r="AT154" t="s">
        <v>97</v>
      </c>
      <c r="AV154" s="13">
        <v>5.2999999999999998E-4</v>
      </c>
      <c r="BD154" t="s">
        <v>97</v>
      </c>
      <c r="BF154" s="13">
        <v>1.2999999999999999E-4</v>
      </c>
      <c r="BM154" t="s">
        <v>97</v>
      </c>
      <c r="BO154" s="13">
        <v>2.4000000000000001E-4</v>
      </c>
    </row>
    <row r="155" spans="6:67" x14ac:dyDescent="0.2">
      <c r="F155" t="s">
        <v>98</v>
      </c>
      <c r="H155" s="13">
        <v>3.5899999999999999E-3</v>
      </c>
      <c r="O155" t="s">
        <v>98</v>
      </c>
      <c r="Q155" s="13">
        <v>3.6099999999999999E-3</v>
      </c>
      <c r="Y155" t="s">
        <v>98</v>
      </c>
      <c r="AA155" s="13">
        <v>3.49E-3</v>
      </c>
      <c r="AJ155" t="s">
        <v>98</v>
      </c>
      <c r="AL155" s="13">
        <v>3.2199999999999998E-3</v>
      </c>
      <c r="AT155" t="s">
        <v>98</v>
      </c>
      <c r="AV155" s="13">
        <v>4.8199999999999996E-3</v>
      </c>
      <c r="BD155" t="s">
        <v>98</v>
      </c>
      <c r="BF155" s="13">
        <v>4.9499999999999995E-3</v>
      </c>
      <c r="BM155" t="s">
        <v>99</v>
      </c>
      <c r="BO155" s="13">
        <v>6.3100000000000005E-3</v>
      </c>
    </row>
    <row r="156" spans="6:67" x14ac:dyDescent="0.2">
      <c r="F156" t="s">
        <v>100</v>
      </c>
      <c r="H156" s="13">
        <v>1.5518500000000001E-5</v>
      </c>
      <c r="O156" t="s">
        <v>100</v>
      </c>
      <c r="Q156" s="13">
        <v>6.2199999999999998E-3</v>
      </c>
      <c r="Y156" t="s">
        <v>100</v>
      </c>
      <c r="AA156" s="13">
        <v>5.6100000000000004E-3</v>
      </c>
      <c r="AJ156" t="s">
        <v>100</v>
      </c>
      <c r="AL156" s="13">
        <v>4.8199999999999996E-3</v>
      </c>
      <c r="AT156" t="s">
        <v>100</v>
      </c>
      <c r="AV156" s="13">
        <v>8.4399999999999996E-3</v>
      </c>
      <c r="BD156" t="s">
        <v>100</v>
      </c>
      <c r="BF156" s="13">
        <v>3.14E-3</v>
      </c>
      <c r="BM156" t="s">
        <v>100</v>
      </c>
      <c r="BO156" s="13">
        <v>4.5900000000000003E-3</v>
      </c>
    </row>
    <row r="157" spans="6:67" x14ac:dyDescent="0.2">
      <c r="F157" t="s">
        <v>101</v>
      </c>
      <c r="H157" s="13">
        <v>3.5100000000000001E-3</v>
      </c>
      <c r="O157" t="s">
        <v>101</v>
      </c>
      <c r="Q157" s="13">
        <v>3.8600000000000001E-3</v>
      </c>
      <c r="Y157" t="s">
        <v>101</v>
      </c>
      <c r="AA157" s="13">
        <v>3.13E-3</v>
      </c>
      <c r="AJ157" t="s">
        <v>101</v>
      </c>
      <c r="AL157" s="13">
        <v>2.66E-3</v>
      </c>
      <c r="AT157" t="s">
        <v>101</v>
      </c>
      <c r="AV157" s="13">
        <v>5.8399999999999997E-3</v>
      </c>
      <c r="BD157" t="s">
        <v>101</v>
      </c>
      <c r="BF157" s="13">
        <v>1.81E-3</v>
      </c>
      <c r="BM157" t="s">
        <v>101</v>
      </c>
      <c r="BO157" s="13">
        <v>2.8800000000000002E-3</v>
      </c>
    </row>
    <row r="158" spans="6:67" x14ac:dyDescent="0.2">
      <c r="F158" t="s">
        <v>102</v>
      </c>
      <c r="H158" s="13">
        <v>7.1444814999999662E-3</v>
      </c>
      <c r="O158" t="s">
        <v>102</v>
      </c>
      <c r="Q158" s="13">
        <v>7.0000000000000617E-4</v>
      </c>
      <c r="Y158" t="s">
        <v>102</v>
      </c>
      <c r="AA158" s="13">
        <v>7.1999999999998454E-4</v>
      </c>
      <c r="AJ158" t="s">
        <v>102</v>
      </c>
      <c r="AL158" s="13">
        <v>6.0999999999999943E-4</v>
      </c>
      <c r="AT158" t="s">
        <v>102</v>
      </c>
      <c r="AV158" s="13">
        <v>7.2999999999998066E-4</v>
      </c>
      <c r="BD158" t="s">
        <v>102</v>
      </c>
      <c r="BF158" s="13">
        <v>6.0999999999999943E-4</v>
      </c>
      <c r="BM158" t="s">
        <v>102</v>
      </c>
      <c r="BO158" s="13">
        <v>6.6000000000000086E-4</v>
      </c>
    </row>
    <row r="159" spans="6:67" x14ac:dyDescent="0.2">
      <c r="H159" s="13"/>
      <c r="Q159" s="13"/>
      <c r="AA159" s="13"/>
      <c r="AL159" s="13"/>
      <c r="AV159" s="13"/>
      <c r="BF159" s="13"/>
      <c r="BO159" s="13"/>
    </row>
    <row r="160" spans="6:67" x14ac:dyDescent="0.2">
      <c r="H160">
        <f t="shared" ref="H160:N160" si="49">H98</f>
        <v>158.31753555220587</v>
      </c>
      <c r="I160">
        <f t="shared" si="49"/>
        <v>158.47437844640999</v>
      </c>
      <c r="J160">
        <f t="shared" si="49"/>
        <v>158.2910841588311</v>
      </c>
      <c r="K160">
        <f t="shared" si="49"/>
        <v>158.44307491004136</v>
      </c>
      <c r="L160">
        <f t="shared" si="49"/>
        <v>159.43</v>
      </c>
      <c r="M160">
        <f t="shared" si="49"/>
        <v>158.46820991008153</v>
      </c>
      <c r="N160">
        <f t="shared" si="49"/>
        <v>157.99699532763796</v>
      </c>
      <c r="Q160" s="13"/>
      <c r="AA160" s="13"/>
      <c r="AL160" s="13"/>
      <c r="AV160" s="13"/>
      <c r="BF160" s="13"/>
      <c r="BO160" s="13"/>
    </row>
    <row r="161" spans="1:67" x14ac:dyDescent="0.2">
      <c r="F161" s="1" t="s">
        <v>87</v>
      </c>
      <c r="G161" s="1" t="s">
        <v>74</v>
      </c>
      <c r="H161" t="s">
        <v>105</v>
      </c>
      <c r="I161" t="s">
        <v>106</v>
      </c>
      <c r="J161" t="s">
        <v>107</v>
      </c>
      <c r="K161" t="s">
        <v>108</v>
      </c>
      <c r="L161" t="s">
        <v>109</v>
      </c>
      <c r="M161" t="s">
        <v>110</v>
      </c>
      <c r="N161" t="s">
        <v>111</v>
      </c>
      <c r="Q161" s="13"/>
      <c r="AA161" s="13"/>
      <c r="AL161" s="13"/>
      <c r="AV161" s="13"/>
      <c r="BF161" s="13"/>
      <c r="BO161" s="13"/>
    </row>
    <row r="162" spans="1:67" x14ac:dyDescent="0.2">
      <c r="F162" t="s">
        <v>89</v>
      </c>
      <c r="G162" t="s">
        <v>112</v>
      </c>
      <c r="H162" s="13">
        <f t="shared" ref="H162:H175" si="50">H145/H$98*1000</f>
        <v>1.9012423289064145E-2</v>
      </c>
      <c r="I162" s="13">
        <f t="shared" ref="I162:I175" si="51">Q145/I$98*1000</f>
        <v>3.4769027359607366E-2</v>
      </c>
      <c r="J162" s="13">
        <f t="shared" ref="J162:J175" si="52">AA145/J$98*1000</f>
        <v>1.7589880787007437E-2</v>
      </c>
      <c r="K162" s="13">
        <f t="shared" ref="K162:K175" si="53">AL145/K$98*1000</f>
        <v>1.5614168693738299E-2</v>
      </c>
      <c r="L162" s="13">
        <f t="shared" ref="L162:L175" si="54">AV145/L$98*1000</f>
        <v>4.4094586966066607E-2</v>
      </c>
      <c r="M162" s="13">
        <f t="shared" ref="M162:M175" si="55">BF145/M$98*1000</f>
        <v>3.7673171189272055E-2</v>
      </c>
      <c r="N162" s="13">
        <f t="shared" ref="N162:N175" si="56">BO145/N$98*1000</f>
        <v>6.8482314980500697E-2</v>
      </c>
      <c r="Q162" s="13"/>
      <c r="AA162" s="13"/>
      <c r="AL162" s="13"/>
      <c r="AV162" s="13"/>
      <c r="BF162" s="13"/>
      <c r="BO162" s="13"/>
    </row>
    <row r="163" spans="1:67" x14ac:dyDescent="0.2">
      <c r="G163" t="s">
        <v>91</v>
      </c>
      <c r="H163" s="13">
        <f t="shared" si="50"/>
        <v>0.26175243225874356</v>
      </c>
      <c r="I163" s="13">
        <f t="shared" si="51"/>
        <v>0.17800984787922389</v>
      </c>
      <c r="J163" s="13">
        <f t="shared" si="52"/>
        <v>0.2618593474185103</v>
      </c>
      <c r="K163" s="13">
        <f t="shared" si="53"/>
        <v>0.22948304948413797</v>
      </c>
      <c r="L163" s="13">
        <f t="shared" si="54"/>
        <v>0.22605532208492757</v>
      </c>
      <c r="M163" s="13">
        <f t="shared" si="55"/>
        <v>9.5918291805181782E-3</v>
      </c>
      <c r="N163" s="13">
        <f t="shared" si="56"/>
        <v>1.088628297287072E-2</v>
      </c>
      <c r="Q163" s="13"/>
      <c r="AA163" s="13"/>
      <c r="AL163" s="13"/>
      <c r="AV163" s="13"/>
      <c r="BF163" s="13"/>
      <c r="BO163" s="13"/>
    </row>
    <row r="164" spans="1:67" x14ac:dyDescent="0.2">
      <c r="G164" t="s">
        <v>92</v>
      </c>
      <c r="H164" s="13">
        <f t="shared" si="50"/>
        <v>1.8317617122354164E-3</v>
      </c>
      <c r="I164" s="13">
        <f t="shared" si="51"/>
        <v>1.2620336609657846E-3</v>
      </c>
      <c r="J164" s="13">
        <f t="shared" si="52"/>
        <v>1.8320678106482022E-3</v>
      </c>
      <c r="K164" s="13">
        <f t="shared" si="53"/>
        <v>1.6409679006016465E-3</v>
      </c>
      <c r="L164" s="13">
        <f t="shared" si="54"/>
        <v>1.5680863074703632E-3</v>
      </c>
      <c r="M164" s="13">
        <f t="shared" si="55"/>
        <v>3.8729218961219239E-4</v>
      </c>
      <c r="N164" s="13">
        <f t="shared" si="56"/>
        <v>4.4025457481489366E-4</v>
      </c>
      <c r="Q164" s="13"/>
      <c r="AA164" s="13"/>
      <c r="AL164" s="13"/>
      <c r="AV164" s="13"/>
      <c r="BF164" s="13"/>
      <c r="BO164" s="13"/>
    </row>
    <row r="165" spans="1:67" x14ac:dyDescent="0.2">
      <c r="G165" t="s">
        <v>93</v>
      </c>
      <c r="H165" s="13">
        <f t="shared" si="50"/>
        <v>3.031881454734534E-3</v>
      </c>
      <c r="I165" s="13">
        <f t="shared" si="51"/>
        <v>2.1454572236418337E-3</v>
      </c>
      <c r="J165" s="13">
        <f t="shared" si="52"/>
        <v>2.9419136426706901E-3</v>
      </c>
      <c r="K165" s="13">
        <f t="shared" si="53"/>
        <v>2.6258206629492294E-3</v>
      </c>
      <c r="L165" s="13">
        <f t="shared" si="54"/>
        <v>2.8225553534466474E-3</v>
      </c>
      <c r="M165" s="13">
        <f t="shared" si="55"/>
        <v>1.0641030153346403E-3</v>
      </c>
      <c r="N165" s="13">
        <f t="shared" si="56"/>
        <v>1.7749774254785713E-3</v>
      </c>
      <c r="Q165" s="13"/>
      <c r="AA165" s="13"/>
      <c r="AL165" s="13"/>
      <c r="AV165" s="13"/>
      <c r="BF165" s="13"/>
      <c r="BO165" s="13"/>
    </row>
    <row r="166" spans="1:67" x14ac:dyDescent="0.2">
      <c r="F166" t="s">
        <v>95</v>
      </c>
      <c r="G166" t="s">
        <v>112</v>
      </c>
      <c r="H166" s="13">
        <f t="shared" si="50"/>
        <v>1.7848902145575544E-2</v>
      </c>
      <c r="I166" s="13">
        <f t="shared" si="51"/>
        <v>2.4167944607494773E-2</v>
      </c>
      <c r="J166" s="13">
        <f t="shared" si="52"/>
        <v>1.641432373659716E-2</v>
      </c>
      <c r="K166" s="13">
        <f t="shared" si="53"/>
        <v>1.4569371373981736E-2</v>
      </c>
      <c r="L166" s="13">
        <f t="shared" si="54"/>
        <v>4.208743649250455E-2</v>
      </c>
      <c r="M166" s="13">
        <f t="shared" si="55"/>
        <v>1.071321939563346E-2</v>
      </c>
      <c r="N166" s="13">
        <f t="shared" si="56"/>
        <v>1.9810503316910092E-2</v>
      </c>
      <c r="Q166" s="13"/>
      <c r="AA166" s="13"/>
      <c r="AL166" s="13"/>
      <c r="AV166" s="13"/>
      <c r="BF166" s="13"/>
      <c r="BO166" s="13"/>
    </row>
    <row r="167" spans="1:67" x14ac:dyDescent="0.2">
      <c r="G167" t="s">
        <v>91</v>
      </c>
      <c r="H167" s="13">
        <f t="shared" si="50"/>
        <v>0.54807573714023117</v>
      </c>
      <c r="I167" s="13">
        <f t="shared" si="51"/>
        <v>0.47591289355019734</v>
      </c>
      <c r="J167" s="13">
        <f t="shared" si="52"/>
        <v>6.803920800234875E-2</v>
      </c>
      <c r="K167" s="13">
        <f t="shared" si="53"/>
        <v>0.15437721095660106</v>
      </c>
      <c r="L167" s="13">
        <f t="shared" si="54"/>
        <v>6.1343536348240614E-2</v>
      </c>
      <c r="M167" s="13">
        <f t="shared" si="55"/>
        <v>0.30567645098967139</v>
      </c>
      <c r="N167" s="13">
        <f t="shared" si="56"/>
        <v>0.11405280184368047</v>
      </c>
      <c r="Q167" s="13"/>
      <c r="AA167" s="13"/>
      <c r="AL167" s="13"/>
      <c r="AV167" s="13"/>
      <c r="BF167" s="13"/>
      <c r="BO167" s="13"/>
    </row>
    <row r="168" spans="1:67" x14ac:dyDescent="0.2">
      <c r="G168" t="s">
        <v>92</v>
      </c>
      <c r="H168" s="13">
        <f t="shared" si="50"/>
        <v>4.2320011972335472E-3</v>
      </c>
      <c r="I168" s="13">
        <f t="shared" si="51"/>
        <v>3.7861009828973531E-3</v>
      </c>
      <c r="J168" s="13">
        <f t="shared" si="52"/>
        <v>6.0016014486751453E-3</v>
      </c>
      <c r="K168" s="13">
        <f t="shared" si="53"/>
        <v>2.9663650510875919E-3</v>
      </c>
      <c r="L168" s="13">
        <f t="shared" si="54"/>
        <v>3.7006836856300568E-3</v>
      </c>
      <c r="M168" s="13">
        <f t="shared" si="55"/>
        <v>2.1455407377474873E-3</v>
      </c>
      <c r="N168" s="13">
        <f t="shared" si="56"/>
        <v>2.9114477718142628E-3</v>
      </c>
      <c r="Q168" s="13"/>
      <c r="AA168" s="13"/>
      <c r="AL168" s="13"/>
      <c r="AV168" s="13"/>
      <c r="BF168" s="13"/>
      <c r="BO168" s="13"/>
    </row>
    <row r="169" spans="1:67" x14ac:dyDescent="0.2">
      <c r="G169" t="s">
        <v>93</v>
      </c>
      <c r="H169" s="13">
        <f t="shared" si="50"/>
        <v>3.1847754466449514E-3</v>
      </c>
      <c r="I169" s="13">
        <f t="shared" si="51"/>
        <v>2.839575737172965E-3</v>
      </c>
      <c r="J169" s="13">
        <f t="shared" si="52"/>
        <v>2.4749271387067211E-3</v>
      </c>
      <c r="K169" s="13">
        <f t="shared" si="53"/>
        <v>2.2189925321735651E-3</v>
      </c>
      <c r="L169" s="13">
        <f t="shared" si="54"/>
        <v>2.9480022580442712E-3</v>
      </c>
      <c r="M169" s="13">
        <f t="shared" si="55"/>
        <v>1.5920877767418569E-3</v>
      </c>
      <c r="N169" s="13">
        <f t="shared" si="56"/>
        <v>2.2152320002934585E-3</v>
      </c>
      <c r="Q169" s="13"/>
      <c r="AA169" s="13"/>
      <c r="AL169" s="13"/>
      <c r="AV169" s="13"/>
      <c r="BF169" s="13"/>
      <c r="BO169" s="13"/>
    </row>
    <row r="170" spans="1:67" x14ac:dyDescent="0.2">
      <c r="F170" t="s">
        <v>96</v>
      </c>
      <c r="H170" s="13">
        <f t="shared" si="50"/>
        <v>3.9856608290363707E-2</v>
      </c>
      <c r="I170" s="13">
        <f t="shared" si="51"/>
        <v>3.9690958637373916E-2</v>
      </c>
      <c r="J170" s="13">
        <f t="shared" si="52"/>
        <v>3.8347074519429612E-2</v>
      </c>
      <c r="K170" s="13">
        <f t="shared" si="53"/>
        <v>3.3766070262380037E-2</v>
      </c>
      <c r="L170" s="13">
        <f t="shared" si="54"/>
        <v>6.0904472182148901E-2</v>
      </c>
      <c r="M170" s="13">
        <f t="shared" si="55"/>
        <v>1.4829472746195871E-2</v>
      </c>
      <c r="N170" s="13">
        <f t="shared" si="56"/>
        <v>2.2025735317203553E-2</v>
      </c>
      <c r="Q170" s="13"/>
      <c r="AA170" s="13"/>
      <c r="AL170" s="13"/>
      <c r="AV170" s="13"/>
      <c r="BF170" s="13"/>
      <c r="BO170" s="13"/>
    </row>
    <row r="171" spans="1:67" x14ac:dyDescent="0.2">
      <c r="F171" t="s">
        <v>97</v>
      </c>
      <c r="H171" s="13">
        <f t="shared" si="50"/>
        <v>1.389612333419971E-3</v>
      </c>
      <c r="I171" s="13">
        <f t="shared" si="51"/>
        <v>1.8930504914486765E-3</v>
      </c>
      <c r="J171" s="13">
        <f t="shared" si="52"/>
        <v>1.2634950418263465E-3</v>
      </c>
      <c r="K171" s="13">
        <f t="shared" si="53"/>
        <v>1.1360547004165247E-3</v>
      </c>
      <c r="L171" s="13">
        <f t="shared" si="54"/>
        <v>3.3243429718371694E-3</v>
      </c>
      <c r="M171" s="13">
        <f t="shared" si="55"/>
        <v>8.2035381149168625E-4</v>
      </c>
      <c r="N171" s="13">
        <f t="shared" si="56"/>
        <v>1.5190162287726588E-3</v>
      </c>
      <c r="Q171" s="13"/>
      <c r="AA171" s="13"/>
      <c r="AL171" s="13"/>
      <c r="AV171" s="13"/>
      <c r="BF171" s="13"/>
      <c r="BO171" s="13"/>
    </row>
    <row r="172" spans="1:67" x14ac:dyDescent="0.2">
      <c r="F172" t="s">
        <v>98</v>
      </c>
      <c r="H172" s="13">
        <f t="shared" si="50"/>
        <v>2.2675946713534977E-2</v>
      </c>
      <c r="I172" s="13">
        <f t="shared" si="51"/>
        <v>2.2779707580432407E-2</v>
      </c>
      <c r="J172" s="13">
        <f t="shared" si="52"/>
        <v>2.2047988479869742E-2</v>
      </c>
      <c r="K172" s="13">
        <f t="shared" si="53"/>
        <v>2.0322756307451163E-2</v>
      </c>
      <c r="L172" s="13">
        <f t="shared" si="54"/>
        <v>3.0232704008028598E-2</v>
      </c>
      <c r="M172" s="13">
        <f t="shared" si="55"/>
        <v>3.123654897602959E-2</v>
      </c>
      <c r="N172" s="13">
        <f t="shared" si="56"/>
        <v>3.993746834814782E-2</v>
      </c>
      <c r="Q172" s="13"/>
      <c r="AA172" s="13"/>
      <c r="AL172" s="13"/>
      <c r="AV172" s="13"/>
      <c r="BF172" s="13"/>
      <c r="BO172" s="13"/>
    </row>
    <row r="173" spans="1:67" x14ac:dyDescent="0.2">
      <c r="F173" t="s">
        <v>100</v>
      </c>
      <c r="H173" s="13">
        <f t="shared" si="50"/>
        <v>9.8021359073535542E-5</v>
      </c>
      <c r="I173" s="13">
        <f t="shared" si="51"/>
        <v>3.9249246856035896E-2</v>
      </c>
      <c r="J173" s="13">
        <f t="shared" si="52"/>
        <v>3.544103592322901E-2</v>
      </c>
      <c r="K173" s="13">
        <f t="shared" si="53"/>
        <v>3.0421020311153599E-2</v>
      </c>
      <c r="L173" s="13">
        <f t="shared" si="54"/>
        <v>5.2938593740199456E-2</v>
      </c>
      <c r="M173" s="13">
        <f t="shared" si="55"/>
        <v>1.9814699754491499E-2</v>
      </c>
      <c r="N173" s="13">
        <f t="shared" si="56"/>
        <v>2.9051185375277101E-2</v>
      </c>
      <c r="Q173" s="13"/>
      <c r="AA173" s="13"/>
      <c r="AL173" s="13"/>
      <c r="AV173" s="13"/>
      <c r="BF173" s="13"/>
      <c r="BO173" s="13"/>
    </row>
    <row r="174" spans="1:67" x14ac:dyDescent="0.2">
      <c r="F174" t="s">
        <v>101</v>
      </c>
      <c r="H174" s="13">
        <f t="shared" si="50"/>
        <v>2.21706331377459E-2</v>
      </c>
      <c r="I174" s="13">
        <f t="shared" si="51"/>
        <v>2.4357249656639643E-2</v>
      </c>
      <c r="J174" s="13">
        <f t="shared" si="52"/>
        <v>1.9773697404582319E-2</v>
      </c>
      <c r="K174" s="13">
        <f t="shared" si="53"/>
        <v>1.6788363906155308E-2</v>
      </c>
      <c r="L174" s="13">
        <f t="shared" si="54"/>
        <v>3.6630496142507678E-2</v>
      </c>
      <c r="M174" s="13">
        <f t="shared" si="55"/>
        <v>1.1421849221538095E-2</v>
      </c>
      <c r="N174" s="13">
        <f t="shared" si="56"/>
        <v>1.8228194745271906E-2</v>
      </c>
      <c r="Q174" s="13"/>
      <c r="AA174" s="13"/>
      <c r="AL174" s="13"/>
      <c r="AV174" s="13"/>
      <c r="BF174" s="13"/>
      <c r="BO174" s="13"/>
    </row>
    <row r="175" spans="1:67" x14ac:dyDescent="0.2">
      <c r="F175" t="s">
        <v>102</v>
      </c>
      <c r="H175" s="13">
        <f t="shared" si="50"/>
        <v>4.5127543674048941E-2</v>
      </c>
      <c r="I175" s="13">
        <f t="shared" si="51"/>
        <v>4.4171178133802849E-3</v>
      </c>
      <c r="J175" s="13">
        <f t="shared" si="52"/>
        <v>4.5485821505747486E-3</v>
      </c>
      <c r="K175" s="13">
        <f t="shared" si="53"/>
        <v>3.8499631514115513E-3</v>
      </c>
      <c r="L175" s="13">
        <f t="shared" si="54"/>
        <v>4.5788120178133392E-3</v>
      </c>
      <c r="M175" s="13">
        <f t="shared" si="55"/>
        <v>3.8493525000763708E-3</v>
      </c>
      <c r="N175" s="13">
        <f t="shared" si="56"/>
        <v>4.1772946291248171E-3</v>
      </c>
    </row>
    <row r="176" spans="1:67" x14ac:dyDescent="0.2">
      <c r="A176" s="10"/>
      <c r="B176" s="11" t="s">
        <v>121</v>
      </c>
      <c r="E176" s="12" t="str">
        <f>E142</f>
        <v>Na-Ion battery cell, prismatic, Na-NMC(111)-HC (2021)</v>
      </c>
      <c r="L176" s="11" t="str">
        <f>B176</f>
        <v>HTTP</v>
      </c>
      <c r="O176" s="12" t="str">
        <f>O142</f>
        <v>Na-Ion battery cell, prismatic, NaMVP-HC (2021)</v>
      </c>
      <c r="V176" s="11" t="str">
        <f>L176</f>
        <v>HTTP</v>
      </c>
      <c r="Y176" s="12" t="str">
        <f>Y142</f>
        <v>Na-Ion battery cell, prismatic, NaMMO-HC (2021)</v>
      </c>
      <c r="AF176" s="11" t="str">
        <f>V176</f>
        <v>HTTP</v>
      </c>
      <c r="AI176" s="12" t="str">
        <f>AI142</f>
        <v>Na-Ion battery cell, prismatic, NaNMMT (2021)</v>
      </c>
      <c r="AO176" s="10"/>
      <c r="AP176" s="11" t="str">
        <f>AF176</f>
        <v>HTTP</v>
      </c>
      <c r="AS176" s="12" t="str">
        <f>AS142</f>
        <v xml:space="preserve">Na-Ion battery cell, prismatic, NaPBA-HC (2021) </v>
      </c>
      <c r="AZ176" s="11" t="str">
        <f>AP176</f>
        <v>HTTP</v>
      </c>
      <c r="BC176" s="12" t="str">
        <f>BC142</f>
        <v>Li-Ion battery cell, prismatic, NMC622-C (2021)</v>
      </c>
      <c r="BJ176" s="11" t="str">
        <f>AP176</f>
        <v>HTTP</v>
      </c>
      <c r="BM176" s="12" t="str">
        <f>BM142</f>
        <v>Li-Ion battery cell, prismatic, LFP-C (2021)</v>
      </c>
    </row>
    <row r="177" spans="6:67" x14ac:dyDescent="0.2">
      <c r="AG177" s="18">
        <v>4.0000000000000002E-4</v>
      </c>
      <c r="AK177" t="s">
        <v>122</v>
      </c>
      <c r="AL177" s="13">
        <v>5.8797300000000001E-10</v>
      </c>
      <c r="AM177" t="s">
        <v>42</v>
      </c>
      <c r="AQ177" s="18"/>
    </row>
    <row r="178" spans="6:67" x14ac:dyDescent="0.2">
      <c r="AQ178" s="18"/>
    </row>
    <row r="179" spans="6:67" x14ac:dyDescent="0.2">
      <c r="F179" s="1" t="s">
        <v>123</v>
      </c>
      <c r="O179" s="1" t="s">
        <v>123</v>
      </c>
      <c r="Y179" s="1" t="s">
        <v>123</v>
      </c>
      <c r="AJ179" s="1" t="s">
        <v>123</v>
      </c>
      <c r="AQ179" s="18"/>
      <c r="AT179" s="1" t="s">
        <v>123</v>
      </c>
      <c r="BD179" s="1" t="s">
        <v>123</v>
      </c>
    </row>
    <row r="180" spans="6:67" x14ac:dyDescent="0.2">
      <c r="F180" t="s">
        <v>89</v>
      </c>
      <c r="G180" t="s">
        <v>90</v>
      </c>
      <c r="H180" s="13">
        <v>1.2980510000000001E-7</v>
      </c>
      <c r="O180" t="s">
        <v>89</v>
      </c>
      <c r="P180" t="s">
        <v>90</v>
      </c>
      <c r="Q180" s="13">
        <v>2.3721757E-7</v>
      </c>
      <c r="Y180" t="s">
        <v>89</v>
      </c>
      <c r="Z180" t="s">
        <v>90</v>
      </c>
      <c r="AA180" s="13">
        <v>1.1983899000000001E-7</v>
      </c>
      <c r="AJ180" t="s">
        <v>89</v>
      </c>
      <c r="AK180" t="s">
        <v>90</v>
      </c>
      <c r="AL180" s="13">
        <v>1.0667089E-7</v>
      </c>
      <c r="AQ180" s="18"/>
      <c r="AT180" t="s">
        <v>89</v>
      </c>
      <c r="AU180" t="s">
        <v>90</v>
      </c>
      <c r="AV180" s="13">
        <v>3.0309785000000004E-7</v>
      </c>
      <c r="BA180" s="18"/>
      <c r="BD180" t="s">
        <v>89</v>
      </c>
      <c r="BE180" t="s">
        <v>90</v>
      </c>
      <c r="BF180" s="13">
        <v>2.8601390000000002E-7</v>
      </c>
      <c r="BM180" t="s">
        <v>89</v>
      </c>
      <c r="BN180" t="s">
        <v>90</v>
      </c>
      <c r="BO180" s="13">
        <v>5.1812649999999995E-7</v>
      </c>
    </row>
    <row r="181" spans="6:67" x14ac:dyDescent="0.2">
      <c r="G181" t="s">
        <v>91</v>
      </c>
      <c r="H181" s="13">
        <v>3.7894500000000002E-8</v>
      </c>
      <c r="P181" t="s">
        <v>91</v>
      </c>
      <c r="Q181" s="13">
        <v>2.5790000000000001E-8</v>
      </c>
      <c r="Z181" t="s">
        <v>91</v>
      </c>
      <c r="AA181" s="13">
        <v>3.7898800000000003E-8</v>
      </c>
      <c r="AK181" t="s">
        <v>91</v>
      </c>
      <c r="AL181" s="13">
        <v>3.3246599999999998E-8</v>
      </c>
      <c r="AQ181" s="18"/>
      <c r="AU181" t="s">
        <v>91</v>
      </c>
      <c r="AV181" s="13">
        <v>3.2952499999999997E-8</v>
      </c>
      <c r="BA181" s="18"/>
      <c r="BE181" t="s">
        <v>91</v>
      </c>
      <c r="BF181" s="13">
        <v>3.4324600000000003E-8</v>
      </c>
      <c r="BN181" t="s">
        <v>91</v>
      </c>
      <c r="BO181" s="13">
        <v>3.89025E-8</v>
      </c>
    </row>
    <row r="182" spans="6:67" x14ac:dyDescent="0.2">
      <c r="G182" t="s">
        <v>92</v>
      </c>
      <c r="H182" s="13">
        <v>5.0392499999999999E-9</v>
      </c>
      <c r="P182" t="s">
        <v>92</v>
      </c>
      <c r="Q182" s="13">
        <v>3.4295899999999999E-9</v>
      </c>
      <c r="Z182" t="s">
        <v>92</v>
      </c>
      <c r="AA182" s="13">
        <v>5.0398300000000004E-9</v>
      </c>
      <c r="AK182" t="s">
        <v>92</v>
      </c>
      <c r="AL182" s="13">
        <v>4.4211699999999999E-9</v>
      </c>
      <c r="AQ182" s="18"/>
      <c r="AU182" t="s">
        <v>92</v>
      </c>
      <c r="AV182" s="13">
        <v>4.3820600000000001E-9</v>
      </c>
      <c r="BA182" s="18"/>
      <c r="BE182" t="s">
        <v>92</v>
      </c>
      <c r="BF182" s="13">
        <v>1.0617600000000001E-9</v>
      </c>
      <c r="BN182" t="s">
        <v>92</v>
      </c>
      <c r="BO182" s="13">
        <v>1.2033600000000001E-9</v>
      </c>
    </row>
    <row r="183" spans="6:67" x14ac:dyDescent="0.2">
      <c r="G183" t="s">
        <v>93</v>
      </c>
      <c r="H183" s="13">
        <v>1.6180149999999992E-8</v>
      </c>
      <c r="P183" t="s">
        <v>93</v>
      </c>
      <c r="Q183" s="13">
        <v>1.2117839999999978E-8</v>
      </c>
      <c r="Z183" t="s">
        <v>93</v>
      </c>
      <c r="AA183" s="13">
        <v>1.6108380000000003E-8</v>
      </c>
      <c r="AK183" t="s">
        <v>93</v>
      </c>
      <c r="AL183" s="13">
        <v>1.4142340000000011E-8</v>
      </c>
      <c r="AQ183" s="18"/>
      <c r="AU183" t="s">
        <v>93</v>
      </c>
      <c r="AV183" s="13">
        <v>1.5482589999999949E-8</v>
      </c>
      <c r="BA183" s="18"/>
      <c r="BE183" t="s">
        <v>93</v>
      </c>
      <c r="BF183" s="13">
        <v>7.082739999999968E-9</v>
      </c>
      <c r="BN183" t="s">
        <v>93</v>
      </c>
      <c r="BO183" s="13">
        <v>9.6026400000000275E-9</v>
      </c>
    </row>
    <row r="184" spans="6:67" x14ac:dyDescent="0.2">
      <c r="F184" t="s">
        <v>95</v>
      </c>
      <c r="G184" t="s">
        <v>90</v>
      </c>
      <c r="H184" s="13">
        <v>1.2171082000000001E-7</v>
      </c>
      <c r="O184" t="s">
        <v>95</v>
      </c>
      <c r="P184" t="s">
        <v>90</v>
      </c>
      <c r="Q184" s="13">
        <v>1.6495063000000001E-7</v>
      </c>
      <c r="Y184" t="s">
        <v>95</v>
      </c>
      <c r="Z184" t="s">
        <v>90</v>
      </c>
      <c r="AA184" s="13">
        <v>1.1211399E-7</v>
      </c>
      <c r="AJ184" t="s">
        <v>95</v>
      </c>
      <c r="AK184" t="s">
        <v>90</v>
      </c>
      <c r="AL184" s="13">
        <v>9.9630670000000008E-8</v>
      </c>
      <c r="AQ184" s="18"/>
      <c r="AT184" t="s">
        <v>95</v>
      </c>
      <c r="AU184" t="s">
        <v>90</v>
      </c>
      <c r="AV184" s="13">
        <v>2.9693349999999999E-7</v>
      </c>
      <c r="BA184" s="18"/>
      <c r="BD184" t="s">
        <v>95</v>
      </c>
      <c r="BE184" t="s">
        <v>90</v>
      </c>
      <c r="BF184" s="13">
        <v>7.3316190000000007E-8</v>
      </c>
      <c r="BM184" t="s">
        <v>95</v>
      </c>
      <c r="BN184" t="s">
        <v>90</v>
      </c>
      <c r="BO184" s="13">
        <v>1.3460248E-7</v>
      </c>
    </row>
    <row r="185" spans="6:67" x14ac:dyDescent="0.2">
      <c r="G185" t="s">
        <v>91</v>
      </c>
      <c r="H185" s="13">
        <v>5.2971200000000002E-6</v>
      </c>
      <c r="P185" t="s">
        <v>91</v>
      </c>
      <c r="Q185" s="13">
        <v>1.40764E-5</v>
      </c>
      <c r="Z185" t="s">
        <v>91</v>
      </c>
      <c r="AA185" s="13">
        <v>1.5328599999999999E-7</v>
      </c>
      <c r="AK185" t="s">
        <v>91</v>
      </c>
      <c r="AL185" s="13">
        <v>9.0425099999999999E-7</v>
      </c>
      <c r="AQ185" s="18"/>
      <c r="AU185" t="s">
        <v>91</v>
      </c>
      <c r="AV185" s="13">
        <v>2.2719299999999999E-7</v>
      </c>
      <c r="BA185" s="18"/>
      <c r="BE185" t="s">
        <v>91</v>
      </c>
      <c r="BF185" s="13">
        <v>2.4829599999999999E-6</v>
      </c>
      <c r="BN185" t="s">
        <v>91</v>
      </c>
      <c r="BO185" s="13">
        <v>6.34545E-7</v>
      </c>
    </row>
    <row r="186" spans="6:67" x14ac:dyDescent="0.2">
      <c r="G186" t="s">
        <v>92</v>
      </c>
      <c r="H186" s="13">
        <v>1.0306299999999999E-8</v>
      </c>
      <c r="P186" t="s">
        <v>92</v>
      </c>
      <c r="Q186" s="13">
        <v>9.1743099999999995E-9</v>
      </c>
      <c r="Z186" t="s">
        <v>92</v>
      </c>
      <c r="AA186" s="13">
        <v>1.4548400000000001E-8</v>
      </c>
      <c r="AK186" t="s">
        <v>92</v>
      </c>
      <c r="AL186" s="13">
        <v>7.23397E-9</v>
      </c>
      <c r="AQ186" s="18"/>
      <c r="AU186" t="s">
        <v>92</v>
      </c>
      <c r="AV186" s="13">
        <v>9.0223999999999998E-9</v>
      </c>
      <c r="BA186" s="18"/>
      <c r="BE186" t="s">
        <v>92</v>
      </c>
      <c r="BF186" s="13">
        <v>5.1306699999999996E-9</v>
      </c>
      <c r="BN186" t="s">
        <v>92</v>
      </c>
      <c r="BO186" s="13">
        <v>7.0305499999999999E-9</v>
      </c>
    </row>
    <row r="187" spans="6:67" x14ac:dyDescent="0.2">
      <c r="G187" t="s">
        <v>93</v>
      </c>
      <c r="H187" s="13">
        <v>1.6852879999999961E-8</v>
      </c>
      <c r="P187" t="s">
        <v>93</v>
      </c>
      <c r="Q187" s="13">
        <v>1.5375060000000473E-8</v>
      </c>
      <c r="Z187" t="s">
        <v>93</v>
      </c>
      <c r="AA187" s="13">
        <v>1.2838609999999988E-8</v>
      </c>
      <c r="AK187" t="s">
        <v>93</v>
      </c>
      <c r="AL187" s="13">
        <v>1.1904359999999769E-8</v>
      </c>
      <c r="AQ187" s="18"/>
      <c r="AU187" t="s">
        <v>93</v>
      </c>
      <c r="AV187" s="13">
        <v>8.4401000000000863E-9</v>
      </c>
      <c r="BA187" s="18"/>
      <c r="BE187" t="s">
        <v>93</v>
      </c>
      <c r="BF187" s="13">
        <v>8.4831400000002537E-9</v>
      </c>
      <c r="BN187" t="s">
        <v>93</v>
      </c>
      <c r="BO187" s="13">
        <v>1.1876970000000044E-8</v>
      </c>
    </row>
    <row r="188" spans="6:67" x14ac:dyDescent="0.2">
      <c r="F188" t="s">
        <v>96</v>
      </c>
      <c r="H188" s="13">
        <v>9.9795199999999999E-8</v>
      </c>
      <c r="O188" t="s">
        <v>96</v>
      </c>
      <c r="Q188" s="13">
        <v>9.9525199999999997E-8</v>
      </c>
      <c r="Y188" t="s">
        <v>96</v>
      </c>
      <c r="AA188" s="13">
        <v>9.6107599999999994E-8</v>
      </c>
      <c r="AJ188" t="s">
        <v>96</v>
      </c>
      <c r="AL188" s="13">
        <v>8.4742200000000003E-8</v>
      </c>
      <c r="AQ188" s="18"/>
      <c r="AT188" t="s">
        <v>96</v>
      </c>
      <c r="AV188" s="13">
        <v>1.53622E-7</v>
      </c>
      <c r="BA188" s="18"/>
      <c r="BD188" t="s">
        <v>96</v>
      </c>
      <c r="BF188" s="13">
        <v>3.65943E-8</v>
      </c>
      <c r="BM188" t="s">
        <v>96</v>
      </c>
      <c r="BO188" s="13">
        <v>5.4287799999999999E-8</v>
      </c>
    </row>
    <row r="189" spans="6:67" x14ac:dyDescent="0.2">
      <c r="F189" t="s">
        <v>97</v>
      </c>
      <c r="H189" s="13">
        <v>3.8659000000000001E-9</v>
      </c>
      <c r="O189" t="s">
        <v>97</v>
      </c>
      <c r="Q189" s="13">
        <v>5.2414699999999997E-9</v>
      </c>
      <c r="Y189" t="s">
        <v>97</v>
      </c>
      <c r="AA189" s="13">
        <v>3.5369300000000001E-9</v>
      </c>
      <c r="AJ189" t="s">
        <v>97</v>
      </c>
      <c r="AL189" s="13">
        <v>3.1576699999999999E-9</v>
      </c>
      <c r="AQ189" s="18"/>
      <c r="AT189" t="s">
        <v>97</v>
      </c>
      <c r="AV189" s="13">
        <v>9.2489399999999997E-9</v>
      </c>
      <c r="BA189" s="18"/>
      <c r="BD189" t="s">
        <v>97</v>
      </c>
      <c r="BF189" s="13">
        <v>2.2968700000000002E-9</v>
      </c>
      <c r="BM189" t="s">
        <v>97</v>
      </c>
      <c r="BO189" s="13">
        <v>4.2525700000000003E-9</v>
      </c>
    </row>
    <row r="190" spans="6:67" x14ac:dyDescent="0.2">
      <c r="F190" t="s">
        <v>99</v>
      </c>
      <c r="H190" s="13">
        <v>1.460782E-7</v>
      </c>
      <c r="O190" t="s">
        <v>99</v>
      </c>
      <c r="Q190" s="13">
        <v>1.4881579999999999E-7</v>
      </c>
      <c r="Y190" t="s">
        <v>99</v>
      </c>
      <c r="AA190" s="13">
        <v>1.44148E-7</v>
      </c>
      <c r="AJ190" t="s">
        <v>99</v>
      </c>
      <c r="AL190" s="13">
        <v>1.3308789999999999E-7</v>
      </c>
      <c r="AQ190" s="18"/>
      <c r="AT190" t="s">
        <v>99</v>
      </c>
      <c r="AV190" s="13">
        <v>1.9828789999999999E-7</v>
      </c>
      <c r="BA190" s="18"/>
      <c r="BD190" t="s">
        <v>99</v>
      </c>
      <c r="BF190" s="13">
        <v>2.259727E-7</v>
      </c>
      <c r="BM190" t="s">
        <v>99</v>
      </c>
      <c r="BO190" s="13">
        <v>2.878409E-7</v>
      </c>
    </row>
    <row r="191" spans="6:67" x14ac:dyDescent="0.2">
      <c r="F191" t="s">
        <v>100</v>
      </c>
      <c r="H191" s="13">
        <v>1.2311E-7</v>
      </c>
      <c r="O191" t="s">
        <v>100</v>
      </c>
      <c r="Q191" s="13">
        <v>1.19312E-7</v>
      </c>
      <c r="Y191" t="s">
        <v>100</v>
      </c>
      <c r="AA191" s="13">
        <v>1.07693E-7</v>
      </c>
      <c r="AJ191" t="s">
        <v>100</v>
      </c>
      <c r="AL191" s="13">
        <v>9.2500000000000001E-8</v>
      </c>
      <c r="AQ191" s="18"/>
      <c r="AT191" t="s">
        <v>100</v>
      </c>
      <c r="AV191" s="13">
        <v>1.61958E-7</v>
      </c>
      <c r="BA191" s="18"/>
      <c r="BD191" t="s">
        <v>100</v>
      </c>
      <c r="BF191" s="13">
        <v>6.0326099999999999E-8</v>
      </c>
      <c r="BM191" t="s">
        <v>100</v>
      </c>
      <c r="BO191" s="13">
        <v>8.7958100000000005E-8</v>
      </c>
    </row>
    <row r="192" spans="6:67" x14ac:dyDescent="0.2">
      <c r="F192" t="s">
        <v>101</v>
      </c>
      <c r="H192" s="13">
        <v>8.5725600000000001E-8</v>
      </c>
      <c r="O192" t="s">
        <v>101</v>
      </c>
      <c r="Q192" s="13">
        <v>9.4133399999999995E-8</v>
      </c>
      <c r="Y192" t="s">
        <v>101</v>
      </c>
      <c r="AA192" s="13">
        <v>7.6291099999999997E-8</v>
      </c>
      <c r="AJ192" t="s">
        <v>101</v>
      </c>
      <c r="AL192" s="13">
        <v>6.4855900000000003E-8</v>
      </c>
      <c r="AQ192" s="18"/>
      <c r="AT192" t="s">
        <v>101</v>
      </c>
      <c r="AV192" s="13">
        <v>1.4248399999999999E-7</v>
      </c>
      <c r="BA192" s="18"/>
      <c r="BD192" t="s">
        <v>101</v>
      </c>
      <c r="BF192" s="13">
        <v>4.4128299999999999E-8</v>
      </c>
      <c r="BM192" t="s">
        <v>101</v>
      </c>
      <c r="BO192" s="13">
        <v>7.0203499999999997E-8</v>
      </c>
    </row>
    <row r="193" spans="6:67" x14ac:dyDescent="0.2">
      <c r="F193" t="s">
        <v>102</v>
      </c>
      <c r="H193" s="13">
        <v>6.9676099999999643E-8</v>
      </c>
      <c r="O193" t="s">
        <v>102</v>
      </c>
      <c r="Q193" s="13">
        <v>6.5917130000001445E-8</v>
      </c>
      <c r="Y193" t="s">
        <v>102</v>
      </c>
      <c r="AA193" s="13">
        <v>6.5575369999999969E-8</v>
      </c>
      <c r="AJ193" t="s">
        <v>102</v>
      </c>
      <c r="AL193" s="13">
        <v>6.1285330000000306E-8</v>
      </c>
      <c r="AQ193" s="18"/>
      <c r="AT193" t="s">
        <v>102</v>
      </c>
      <c r="AV193" s="13">
        <v>6.7095159999999978E-8</v>
      </c>
      <c r="BA193" s="18"/>
      <c r="BD193" t="s">
        <v>102</v>
      </c>
      <c r="BF193" s="13">
        <v>6.1598730000000656E-8</v>
      </c>
      <c r="BM193" t="s">
        <v>102</v>
      </c>
      <c r="BO193" s="13">
        <v>6.3527129999999635E-8</v>
      </c>
    </row>
    <row r="194" spans="6:67" x14ac:dyDescent="0.2">
      <c r="AQ194" s="18"/>
      <c r="AV194" s="13"/>
      <c r="BA194" s="18"/>
      <c r="BF194" s="13"/>
    </row>
    <row r="195" spans="6:67" x14ac:dyDescent="0.2">
      <c r="AQ195" s="18"/>
      <c r="AV195" s="13"/>
      <c r="BA195" s="18"/>
      <c r="BF195" s="13"/>
    </row>
    <row r="196" spans="6:67" x14ac:dyDescent="0.2">
      <c r="AG196" s="18">
        <v>5.0000000000000001E-4</v>
      </c>
      <c r="AK196" t="s">
        <v>122</v>
      </c>
      <c r="AL196" s="13">
        <v>1.5463200000000001E-9</v>
      </c>
      <c r="AM196" t="s">
        <v>42</v>
      </c>
    </row>
    <row r="198" spans="6:67" x14ac:dyDescent="0.2">
      <c r="F198" s="1" t="s">
        <v>124</v>
      </c>
      <c r="O198" s="1" t="s">
        <v>124</v>
      </c>
      <c r="Y198" s="1" t="s">
        <v>124</v>
      </c>
      <c r="AJ198" s="1" t="s">
        <v>124</v>
      </c>
      <c r="AT198" s="1" t="s">
        <v>124</v>
      </c>
      <c r="BD198" s="1" t="s">
        <v>124</v>
      </c>
      <c r="BM198" s="1" t="s">
        <v>124</v>
      </c>
    </row>
    <row r="199" spans="6:67" x14ac:dyDescent="0.2">
      <c r="F199" t="s">
        <v>89</v>
      </c>
      <c r="G199" t="s">
        <v>90</v>
      </c>
      <c r="H199" s="13">
        <v>1.3557435000000002E-7</v>
      </c>
      <c r="O199" t="s">
        <v>89</v>
      </c>
      <c r="P199" t="s">
        <v>90</v>
      </c>
      <c r="Q199" s="13">
        <v>2.4776090999999996E-7</v>
      </c>
      <c r="Y199" t="s">
        <v>89</v>
      </c>
      <c r="Z199" t="s">
        <v>90</v>
      </c>
      <c r="AA199" s="13">
        <v>1.2516574000000001E-7</v>
      </c>
      <c r="AJ199" t="s">
        <v>89</v>
      </c>
      <c r="AK199" t="s">
        <v>90</v>
      </c>
      <c r="AL199" s="13">
        <v>1.1141177999999999E-7</v>
      </c>
      <c r="AT199" t="s">
        <v>89</v>
      </c>
      <c r="AU199" t="s">
        <v>90</v>
      </c>
      <c r="AV199" s="13">
        <v>3.165691E-7</v>
      </c>
      <c r="BD199" t="s">
        <v>89</v>
      </c>
      <c r="BE199" t="s">
        <v>90</v>
      </c>
      <c r="BF199" s="13">
        <v>4.6590469999999992E-6</v>
      </c>
      <c r="BM199" t="s">
        <v>89</v>
      </c>
      <c r="BN199" t="s">
        <v>90</v>
      </c>
      <c r="BO199" s="13">
        <v>8.440080000000001E-6</v>
      </c>
    </row>
    <row r="200" spans="6:67" x14ac:dyDescent="0.2">
      <c r="G200" t="s">
        <v>91</v>
      </c>
      <c r="H200" s="13">
        <v>7.2389000000000001E-8</v>
      </c>
      <c r="P200" t="s">
        <v>91</v>
      </c>
      <c r="Q200" s="13">
        <v>4.9266199999999997E-8</v>
      </c>
      <c r="Z200" t="s">
        <v>91</v>
      </c>
      <c r="AA200" s="13">
        <v>7.2397299999999999E-8</v>
      </c>
      <c r="AK200" t="s">
        <v>91</v>
      </c>
      <c r="AL200" s="13">
        <v>6.3510299999999994E-8</v>
      </c>
      <c r="AU200" t="s">
        <v>91</v>
      </c>
      <c r="AV200" s="13">
        <v>6.2948500000000003E-8</v>
      </c>
      <c r="BE200" t="s">
        <v>91</v>
      </c>
      <c r="BF200" s="13">
        <v>8.1187600000000004E-8</v>
      </c>
      <c r="BN200" t="s">
        <v>91</v>
      </c>
      <c r="BO200" s="13">
        <v>9.2015499999999994E-8</v>
      </c>
    </row>
    <row r="201" spans="6:67" x14ac:dyDescent="0.2">
      <c r="G201" t="s">
        <v>92</v>
      </c>
      <c r="H201" s="13">
        <v>1.16076E-8</v>
      </c>
      <c r="P201" t="s">
        <v>92</v>
      </c>
      <c r="Q201" s="13">
        <v>7.8998499999999998E-9</v>
      </c>
      <c r="Z201" t="s">
        <v>92</v>
      </c>
      <c r="AA201" s="13">
        <v>1.1608899999999999E-8</v>
      </c>
      <c r="AK201" t="s">
        <v>92</v>
      </c>
      <c r="AL201" s="13">
        <v>1.01839E-8</v>
      </c>
      <c r="AU201" t="s">
        <v>92</v>
      </c>
      <c r="AV201" s="13">
        <v>1.00938E-8</v>
      </c>
      <c r="BE201" t="s">
        <v>92</v>
      </c>
      <c r="BF201" s="13">
        <v>2.4456900000000001E-9</v>
      </c>
      <c r="BN201" t="s">
        <v>92</v>
      </c>
      <c r="BO201" s="13">
        <v>2.7718699999999999E-9</v>
      </c>
    </row>
    <row r="202" spans="6:67" x14ac:dyDescent="0.2">
      <c r="G202" t="s">
        <v>93</v>
      </c>
      <c r="H202" s="13">
        <v>1.3678049999999968E-8</v>
      </c>
      <c r="P202" t="s">
        <v>93</v>
      </c>
      <c r="Q202" s="13">
        <v>1.0243040000000034E-8</v>
      </c>
      <c r="Z202" t="s">
        <v>93</v>
      </c>
      <c r="AA202" s="13">
        <v>1.3616060000000013E-8</v>
      </c>
      <c r="AK202" t="s">
        <v>93</v>
      </c>
      <c r="AL202" s="13">
        <v>1.1955020000000023E-8</v>
      </c>
      <c r="AU202" t="s">
        <v>93</v>
      </c>
      <c r="AV202" s="13">
        <v>1.3088600000000024E-8</v>
      </c>
      <c r="BE202" t="s">
        <v>93</v>
      </c>
      <c r="BF202" s="13">
        <v>5.6197100000009796E-9</v>
      </c>
      <c r="BN202" t="s">
        <v>93</v>
      </c>
      <c r="BO202" s="13">
        <v>8.1626299999995231E-9</v>
      </c>
    </row>
    <row r="203" spans="6:67" x14ac:dyDescent="0.2">
      <c r="F203" t="s">
        <v>95</v>
      </c>
      <c r="G203" t="s">
        <v>90</v>
      </c>
      <c r="H203" s="13">
        <v>1.2711983000000001E-7</v>
      </c>
      <c r="O203" t="s">
        <v>95</v>
      </c>
      <c r="P203" t="s">
        <v>90</v>
      </c>
      <c r="Q203" s="13">
        <v>1.7228264E-7</v>
      </c>
      <c r="Y203" t="s">
        <v>95</v>
      </c>
      <c r="Z203" t="s">
        <v>90</v>
      </c>
      <c r="AA203" s="13">
        <v>1.1709708000000001E-7</v>
      </c>
      <c r="AJ203" t="s">
        <v>95</v>
      </c>
      <c r="AK203" t="s">
        <v>90</v>
      </c>
      <c r="AL203" s="13">
        <v>1.0405894E-7</v>
      </c>
      <c r="AT203" t="s">
        <v>95</v>
      </c>
      <c r="AU203" t="s">
        <v>90</v>
      </c>
      <c r="AV203" s="13">
        <v>3.0215310000000001E-7</v>
      </c>
      <c r="BD203" t="s">
        <v>95</v>
      </c>
      <c r="BE203" t="s">
        <v>90</v>
      </c>
      <c r="BF203" s="13">
        <v>7.6574780000000005E-8</v>
      </c>
      <c r="BM203" t="s">
        <v>95</v>
      </c>
      <c r="BN203" t="s">
        <v>90</v>
      </c>
      <c r="BO203" s="13">
        <v>1.4058518E-7</v>
      </c>
    </row>
    <row r="204" spans="6:67" x14ac:dyDescent="0.2">
      <c r="G204" t="s">
        <v>91</v>
      </c>
      <c r="H204" s="13">
        <v>1.07097E-5</v>
      </c>
      <c r="P204" t="s">
        <v>91</v>
      </c>
      <c r="Q204" s="13">
        <v>1.0944199999999999E-5</v>
      </c>
      <c r="Z204" t="s">
        <v>91</v>
      </c>
      <c r="AA204" s="13">
        <v>1.0907899999999999E-7</v>
      </c>
      <c r="AK204" t="s">
        <v>91</v>
      </c>
      <c r="AL204" s="13">
        <v>1.8290599999999999E-6</v>
      </c>
      <c r="AU204" t="s">
        <v>91</v>
      </c>
      <c r="AV204" s="13">
        <v>4.6409200000000002E-7</v>
      </c>
      <c r="BE204" t="s">
        <v>91</v>
      </c>
      <c r="BF204" s="13">
        <v>5.1242199999999997E-6</v>
      </c>
      <c r="BN204" t="s">
        <v>91</v>
      </c>
      <c r="BO204" s="13">
        <v>1.0616299999999999E-6</v>
      </c>
    </row>
    <row r="205" spans="6:67" x14ac:dyDescent="0.2">
      <c r="G205" t="s">
        <v>92</v>
      </c>
      <c r="H205" s="13">
        <v>3.34428E-8</v>
      </c>
      <c r="P205" t="s">
        <v>92</v>
      </c>
      <c r="Q205" s="13">
        <v>2.9769599999999999E-8</v>
      </c>
      <c r="Z205" t="s">
        <v>92</v>
      </c>
      <c r="AA205" s="13">
        <v>4.7207799999999997E-8</v>
      </c>
      <c r="AK205" t="s">
        <v>92</v>
      </c>
      <c r="AL205" s="13">
        <v>2.34734E-8</v>
      </c>
      <c r="AU205" t="s">
        <v>92</v>
      </c>
      <c r="AV205" s="13">
        <v>2.9276699999999998E-8</v>
      </c>
      <c r="BE205" t="s">
        <v>92</v>
      </c>
      <c r="BF205" s="13">
        <v>1.66484E-8</v>
      </c>
      <c r="BN205" t="s">
        <v>92</v>
      </c>
      <c r="BO205" s="13">
        <v>2.28133E-8</v>
      </c>
    </row>
    <row r="206" spans="6:67" x14ac:dyDescent="0.2">
      <c r="G206" t="s">
        <v>93</v>
      </c>
      <c r="H206" s="13">
        <v>1.5837370000000586E-8</v>
      </c>
      <c r="P206" t="s">
        <v>93</v>
      </c>
      <c r="Q206" s="13">
        <v>1.4447759999999842E-8</v>
      </c>
      <c r="Z206" t="s">
        <v>93</v>
      </c>
      <c r="AA206" s="13">
        <v>2.9714812000000005E-7</v>
      </c>
      <c r="AK206" t="s">
        <v>93</v>
      </c>
      <c r="AL206" s="13">
        <v>1.1207660000000252E-8</v>
      </c>
      <c r="AU206" t="s">
        <v>93</v>
      </c>
      <c r="AV206" s="13">
        <v>1.4973199999999942E-8</v>
      </c>
      <c r="BE206" t="s">
        <v>93</v>
      </c>
      <c r="BF206" s="13">
        <v>7.9768199999999485E-9</v>
      </c>
      <c r="BN206" t="s">
        <v>93</v>
      </c>
      <c r="BO206" s="13">
        <v>1.114152000000004E-8</v>
      </c>
    </row>
    <row r="207" spans="6:67" x14ac:dyDescent="0.2">
      <c r="F207" t="s">
        <v>96</v>
      </c>
      <c r="H207" s="13">
        <v>2.9957700000000001E-7</v>
      </c>
      <c r="O207" t="s">
        <v>96</v>
      </c>
      <c r="Q207" s="13">
        <v>2.9876699999999999E-7</v>
      </c>
      <c r="Y207" t="s">
        <v>96</v>
      </c>
      <c r="AA207" s="13">
        <v>2.88507E-7</v>
      </c>
      <c r="AJ207" t="s">
        <v>96</v>
      </c>
      <c r="AL207" s="13">
        <v>2.5438900000000002E-7</v>
      </c>
      <c r="AT207" t="s">
        <v>96</v>
      </c>
      <c r="AV207" s="13">
        <v>4.6116100000000001E-7</v>
      </c>
      <c r="BD207" t="s">
        <v>96</v>
      </c>
      <c r="BF207" s="13">
        <v>1.14499E-7</v>
      </c>
      <c r="BM207" t="s">
        <v>96</v>
      </c>
      <c r="BO207" s="13">
        <v>1.6985900000000001E-7</v>
      </c>
    </row>
    <row r="208" spans="6:67" x14ac:dyDescent="0.2">
      <c r="F208" t="s">
        <v>97</v>
      </c>
      <c r="H208" s="13">
        <v>1.14972E-8</v>
      </c>
      <c r="O208" t="s">
        <v>97</v>
      </c>
      <c r="Q208" s="13">
        <v>1.5588099999999999E-8</v>
      </c>
      <c r="Y208" t="s">
        <v>97</v>
      </c>
      <c r="AA208" s="13">
        <v>1.0518800000000001E-8</v>
      </c>
      <c r="AJ208" t="s">
        <v>97</v>
      </c>
      <c r="AL208" s="13">
        <v>9.3908699999999994E-9</v>
      </c>
      <c r="AT208" t="s">
        <v>97</v>
      </c>
      <c r="AV208" s="13">
        <v>2.7506300000000001E-8</v>
      </c>
      <c r="BD208" t="s">
        <v>97</v>
      </c>
      <c r="BF208" s="13">
        <v>6.83087E-9</v>
      </c>
      <c r="BM208" t="s">
        <v>97</v>
      </c>
      <c r="BO208" s="13">
        <v>1.2647099999999999E-8</v>
      </c>
    </row>
    <row r="209" spans="6:67" x14ac:dyDescent="0.2">
      <c r="F209" t="s">
        <v>99</v>
      </c>
      <c r="H209" s="13">
        <v>1.6038050000000002E-7</v>
      </c>
      <c r="O209" t="s">
        <v>99</v>
      </c>
      <c r="Q209" s="13">
        <v>1.612654E-7</v>
      </c>
      <c r="Y209" t="s">
        <v>99</v>
      </c>
      <c r="AA209" s="13">
        <v>1.955791E-7</v>
      </c>
      <c r="AJ209" t="s">
        <v>99</v>
      </c>
      <c r="AL209" s="13">
        <v>1.440983E-7</v>
      </c>
      <c r="AT209" t="s">
        <v>99</v>
      </c>
      <c r="AV209" s="13">
        <v>2.154127E-7</v>
      </c>
      <c r="BD209" t="s">
        <v>99</v>
      </c>
      <c r="BF209" s="13">
        <v>2.7129375E-6</v>
      </c>
      <c r="BM209" t="s">
        <v>99</v>
      </c>
      <c r="BO209" s="13">
        <v>3.4242812E-6</v>
      </c>
    </row>
    <row r="210" spans="6:67" x14ac:dyDescent="0.2">
      <c r="F210" t="s">
        <v>100</v>
      </c>
      <c r="H210" s="13">
        <v>3.8106899999999998E-7</v>
      </c>
      <c r="O210" t="s">
        <v>100</v>
      </c>
      <c r="Q210" s="13">
        <v>3.6931200000000002E-7</v>
      </c>
      <c r="Y210" t="s">
        <v>100</v>
      </c>
      <c r="AA210" s="13">
        <v>3.3334899999999998E-7</v>
      </c>
      <c r="AJ210" t="s">
        <v>100</v>
      </c>
      <c r="AL210" s="13">
        <v>2.8632100000000001E-7</v>
      </c>
      <c r="AT210" t="s">
        <v>100</v>
      </c>
      <c r="AV210" s="13">
        <v>5.0131999999999999E-7</v>
      </c>
      <c r="BD210" t="s">
        <v>100</v>
      </c>
      <c r="BF210" s="13">
        <v>1.8673100000000001E-7</v>
      </c>
      <c r="BM210" t="s">
        <v>100</v>
      </c>
      <c r="BO210" s="13">
        <v>2.7226199999999998E-7</v>
      </c>
    </row>
    <row r="211" spans="6:67" x14ac:dyDescent="0.2">
      <c r="F211" t="s">
        <v>101</v>
      </c>
      <c r="H211" s="13">
        <v>9.4084600000000003E-8</v>
      </c>
      <c r="O211" t="s">
        <v>101</v>
      </c>
      <c r="Q211" s="13">
        <v>1.0331200000000001E-7</v>
      </c>
      <c r="Y211" t="s">
        <v>101</v>
      </c>
      <c r="AA211" s="13">
        <v>8.3730100000000001E-8</v>
      </c>
      <c r="AJ211" t="s">
        <v>101</v>
      </c>
      <c r="AL211" s="13">
        <v>7.1179900000000001E-8</v>
      </c>
      <c r="AT211" t="s">
        <v>101</v>
      </c>
      <c r="AV211" s="13">
        <v>1.56377E-7</v>
      </c>
      <c r="BD211" t="s">
        <v>101</v>
      </c>
      <c r="BF211" s="13">
        <v>4.8431200000000003E-8</v>
      </c>
      <c r="BM211" t="s">
        <v>101</v>
      </c>
      <c r="BO211" s="13">
        <v>7.7049000000000004E-8</v>
      </c>
    </row>
    <row r="212" spans="6:67" x14ac:dyDescent="0.2">
      <c r="F212" t="s">
        <v>102</v>
      </c>
      <c r="H212" s="13">
        <v>1.2044269999999919E-7</v>
      </c>
      <c r="O212" t="s">
        <v>102</v>
      </c>
      <c r="Q212" s="13">
        <v>1.1908550000000061E-7</v>
      </c>
      <c r="Y212" t="s">
        <v>102</v>
      </c>
      <c r="AA212" s="13">
        <v>7.956599999999996E-8</v>
      </c>
      <c r="AJ212" t="s">
        <v>102</v>
      </c>
      <c r="AL212" s="13">
        <v>1.1579992999999934E-7</v>
      </c>
      <c r="AT212" t="s">
        <v>102</v>
      </c>
      <c r="AV212" s="13">
        <v>1.2012799999999984E-7</v>
      </c>
      <c r="BD212" t="s">
        <v>102</v>
      </c>
      <c r="BF212" s="13">
        <v>1.161504299999998E-7</v>
      </c>
      <c r="BM212" t="s">
        <v>102</v>
      </c>
      <c r="BO212" s="13">
        <v>1.1760169999999933E-7</v>
      </c>
    </row>
    <row r="214" spans="6:67" x14ac:dyDescent="0.2">
      <c r="F214" s="1" t="s">
        <v>125</v>
      </c>
      <c r="O214" s="1" t="s">
        <v>125</v>
      </c>
      <c r="Y214" s="1" t="s">
        <v>125</v>
      </c>
      <c r="AJ214" s="1" t="s">
        <v>125</v>
      </c>
      <c r="AT214" s="1" t="s">
        <v>125</v>
      </c>
      <c r="BD214" s="1" t="s">
        <v>125</v>
      </c>
      <c r="BM214" s="1" t="s">
        <v>125</v>
      </c>
    </row>
    <row r="215" spans="6:67" x14ac:dyDescent="0.2">
      <c r="F215" t="s">
        <v>89</v>
      </c>
      <c r="G215" t="s">
        <v>90</v>
      </c>
      <c r="H215" s="13">
        <f t="shared" ref="H215:H228" si="57">H199+H180</f>
        <v>2.6537945000000003E-7</v>
      </c>
      <c r="O215" t="s">
        <v>89</v>
      </c>
      <c r="P215" t="s">
        <v>90</v>
      </c>
      <c r="Q215" s="13">
        <f t="shared" ref="Q215:Q228" si="58">Q199+Q180</f>
        <v>4.8497847999999998E-7</v>
      </c>
      <c r="Y215" t="s">
        <v>89</v>
      </c>
      <c r="Z215" t="s">
        <v>90</v>
      </c>
      <c r="AA215" s="13">
        <f t="shared" ref="AA215:AA228" si="59">AA199+AA180</f>
        <v>2.4500472999999999E-7</v>
      </c>
      <c r="AJ215" t="s">
        <v>89</v>
      </c>
      <c r="AK215" t="s">
        <v>90</v>
      </c>
      <c r="AL215" s="13">
        <f t="shared" ref="AL215:AL228" si="60">AL199+AL180</f>
        <v>2.1808267E-7</v>
      </c>
      <c r="AT215" t="s">
        <v>89</v>
      </c>
      <c r="AU215" t="s">
        <v>90</v>
      </c>
      <c r="AV215" s="13">
        <f t="shared" ref="AV215:AV228" si="61">AV199+AV180</f>
        <v>6.1966695000000004E-7</v>
      </c>
      <c r="BD215" t="s">
        <v>89</v>
      </c>
      <c r="BE215" t="s">
        <v>90</v>
      </c>
      <c r="BF215" s="13">
        <f t="shared" ref="BF215:BF228" si="62">BF199+BF180</f>
        <v>4.9450608999999995E-6</v>
      </c>
      <c r="BM215" t="s">
        <v>89</v>
      </c>
      <c r="BN215" t="s">
        <v>90</v>
      </c>
      <c r="BO215" s="13">
        <f t="shared" ref="BO215:BO228" si="63">BO199+BO180</f>
        <v>8.9582065000000012E-6</v>
      </c>
    </row>
    <row r="216" spans="6:67" x14ac:dyDescent="0.2">
      <c r="G216" t="s">
        <v>91</v>
      </c>
      <c r="H216" s="13">
        <f t="shared" si="57"/>
        <v>1.102835E-7</v>
      </c>
      <c r="P216" t="s">
        <v>91</v>
      </c>
      <c r="Q216" s="13">
        <f t="shared" si="58"/>
        <v>7.5056199999999992E-8</v>
      </c>
      <c r="Z216" t="s">
        <v>91</v>
      </c>
      <c r="AA216" s="13">
        <f t="shared" si="59"/>
        <v>1.102961E-7</v>
      </c>
      <c r="AK216" t="s">
        <v>91</v>
      </c>
      <c r="AL216" s="13">
        <f t="shared" si="60"/>
        <v>9.6756899999999992E-8</v>
      </c>
      <c r="AU216" t="s">
        <v>91</v>
      </c>
      <c r="AV216" s="13">
        <f t="shared" si="61"/>
        <v>9.5901000000000006E-8</v>
      </c>
      <c r="BE216" t="s">
        <v>91</v>
      </c>
      <c r="BF216" s="13">
        <f t="shared" si="62"/>
        <v>1.1551220000000001E-7</v>
      </c>
      <c r="BN216" t="s">
        <v>91</v>
      </c>
      <c r="BO216" s="13">
        <f t="shared" si="63"/>
        <v>1.3091800000000001E-7</v>
      </c>
    </row>
    <row r="217" spans="6:67" x14ac:dyDescent="0.2">
      <c r="G217" t="s">
        <v>92</v>
      </c>
      <c r="H217" s="13">
        <f t="shared" si="57"/>
        <v>1.6646850000000002E-8</v>
      </c>
      <c r="P217" t="s">
        <v>92</v>
      </c>
      <c r="Q217" s="13">
        <f t="shared" si="58"/>
        <v>1.132944E-8</v>
      </c>
      <c r="Z217" t="s">
        <v>92</v>
      </c>
      <c r="AA217" s="13">
        <f t="shared" si="59"/>
        <v>1.6648729999999999E-8</v>
      </c>
      <c r="AK217" t="s">
        <v>92</v>
      </c>
      <c r="AL217" s="13">
        <f t="shared" si="60"/>
        <v>1.460507E-8</v>
      </c>
      <c r="AU217" t="s">
        <v>92</v>
      </c>
      <c r="AV217" s="13">
        <f t="shared" si="61"/>
        <v>1.447586E-8</v>
      </c>
      <c r="BE217" t="s">
        <v>92</v>
      </c>
      <c r="BF217" s="13">
        <f t="shared" si="62"/>
        <v>3.5074499999999999E-9</v>
      </c>
      <c r="BN217" t="s">
        <v>92</v>
      </c>
      <c r="BO217" s="13">
        <f t="shared" si="63"/>
        <v>3.9752299999999997E-9</v>
      </c>
    </row>
    <row r="218" spans="6:67" x14ac:dyDescent="0.2">
      <c r="G218" t="s">
        <v>93</v>
      </c>
      <c r="H218" s="13">
        <f t="shared" si="57"/>
        <v>2.985819999999996E-8</v>
      </c>
      <c r="P218" t="s">
        <v>93</v>
      </c>
      <c r="Q218" s="13">
        <f t="shared" si="58"/>
        <v>2.2360880000000012E-8</v>
      </c>
      <c r="Z218" t="s">
        <v>93</v>
      </c>
      <c r="AA218" s="13">
        <f t="shared" si="59"/>
        <v>2.9724440000000017E-8</v>
      </c>
      <c r="AK218" t="s">
        <v>93</v>
      </c>
      <c r="AL218" s="13">
        <f t="shared" si="60"/>
        <v>2.6097360000000034E-8</v>
      </c>
      <c r="AU218" t="s">
        <v>93</v>
      </c>
      <c r="AV218" s="13">
        <f t="shared" si="61"/>
        <v>2.8571189999999973E-8</v>
      </c>
      <c r="BE218" t="s">
        <v>93</v>
      </c>
      <c r="BF218" s="13">
        <f t="shared" si="62"/>
        <v>1.2702450000000948E-8</v>
      </c>
      <c r="BN218" t="s">
        <v>93</v>
      </c>
      <c r="BO218" s="13">
        <f t="shared" si="63"/>
        <v>1.7765269999999551E-8</v>
      </c>
    </row>
    <row r="219" spans="6:67" x14ac:dyDescent="0.2">
      <c r="F219" t="s">
        <v>95</v>
      </c>
      <c r="G219" t="s">
        <v>90</v>
      </c>
      <c r="H219" s="13">
        <f t="shared" si="57"/>
        <v>2.4883065000000001E-7</v>
      </c>
      <c r="O219" t="s">
        <v>95</v>
      </c>
      <c r="P219" t="s">
        <v>90</v>
      </c>
      <c r="Q219" s="13">
        <f t="shared" si="58"/>
        <v>3.3723327000000001E-7</v>
      </c>
      <c r="Y219" t="s">
        <v>95</v>
      </c>
      <c r="Z219" t="s">
        <v>90</v>
      </c>
      <c r="AA219" s="13">
        <f t="shared" si="59"/>
        <v>2.2921106999999999E-7</v>
      </c>
      <c r="AJ219" t="s">
        <v>95</v>
      </c>
      <c r="AK219" t="s">
        <v>90</v>
      </c>
      <c r="AL219" s="13">
        <f t="shared" si="60"/>
        <v>2.0368961000000001E-7</v>
      </c>
      <c r="AT219" t="s">
        <v>95</v>
      </c>
      <c r="AU219" t="s">
        <v>90</v>
      </c>
      <c r="AV219" s="13">
        <f t="shared" si="61"/>
        <v>5.990866E-7</v>
      </c>
      <c r="BD219" t="s">
        <v>95</v>
      </c>
      <c r="BE219" t="s">
        <v>90</v>
      </c>
      <c r="BF219" s="13">
        <f t="shared" si="62"/>
        <v>1.4989097E-7</v>
      </c>
      <c r="BM219" t="s">
        <v>95</v>
      </c>
      <c r="BN219" t="s">
        <v>90</v>
      </c>
      <c r="BO219" s="13">
        <f t="shared" si="63"/>
        <v>2.7518766E-7</v>
      </c>
    </row>
    <row r="220" spans="6:67" x14ac:dyDescent="0.2">
      <c r="G220" t="s">
        <v>91</v>
      </c>
      <c r="H220" s="13">
        <f t="shared" si="57"/>
        <v>1.6006819999999999E-5</v>
      </c>
      <c r="P220" t="s">
        <v>91</v>
      </c>
      <c r="Q220" s="13">
        <f t="shared" si="58"/>
        <v>2.5020599999999999E-5</v>
      </c>
      <c r="Z220" t="s">
        <v>91</v>
      </c>
      <c r="AA220" s="13">
        <f t="shared" si="59"/>
        <v>2.6236500000000001E-7</v>
      </c>
      <c r="AK220" t="s">
        <v>91</v>
      </c>
      <c r="AL220" s="13">
        <f t="shared" si="60"/>
        <v>2.7333109999999998E-6</v>
      </c>
      <c r="AU220" t="s">
        <v>91</v>
      </c>
      <c r="AV220" s="13">
        <f t="shared" si="61"/>
        <v>6.9128500000000007E-7</v>
      </c>
      <c r="BE220" t="s">
        <v>91</v>
      </c>
      <c r="BF220" s="13">
        <f t="shared" si="62"/>
        <v>7.6071799999999992E-6</v>
      </c>
      <c r="BN220" t="s">
        <v>91</v>
      </c>
      <c r="BO220" s="13">
        <f t="shared" si="63"/>
        <v>1.6961749999999999E-6</v>
      </c>
    </row>
    <row r="221" spans="6:67" x14ac:dyDescent="0.2">
      <c r="G221" t="s">
        <v>92</v>
      </c>
      <c r="H221" s="13">
        <f t="shared" si="57"/>
        <v>4.3749099999999996E-8</v>
      </c>
      <c r="P221" t="s">
        <v>92</v>
      </c>
      <c r="Q221" s="13">
        <f t="shared" si="58"/>
        <v>3.8943909999999999E-8</v>
      </c>
      <c r="Z221" t="s">
        <v>92</v>
      </c>
      <c r="AA221" s="13">
        <f t="shared" si="59"/>
        <v>6.1756199999999998E-8</v>
      </c>
      <c r="AK221" t="s">
        <v>92</v>
      </c>
      <c r="AL221" s="13">
        <f t="shared" si="60"/>
        <v>3.0707369999999997E-8</v>
      </c>
      <c r="AU221" t="s">
        <v>92</v>
      </c>
      <c r="AV221" s="13">
        <f t="shared" si="61"/>
        <v>3.8299099999999997E-8</v>
      </c>
      <c r="BE221" t="s">
        <v>92</v>
      </c>
      <c r="BF221" s="13">
        <f t="shared" si="62"/>
        <v>2.1779069999999998E-8</v>
      </c>
      <c r="BN221" t="s">
        <v>92</v>
      </c>
      <c r="BO221" s="13">
        <f t="shared" si="63"/>
        <v>2.9843849999999998E-8</v>
      </c>
    </row>
    <row r="222" spans="6:67" x14ac:dyDescent="0.2">
      <c r="G222" t="s">
        <v>93</v>
      </c>
      <c r="H222" s="13">
        <f t="shared" si="57"/>
        <v>3.2690250000000546E-8</v>
      </c>
      <c r="P222" t="s">
        <v>93</v>
      </c>
      <c r="Q222" s="13">
        <f t="shared" si="58"/>
        <v>2.9822820000000315E-8</v>
      </c>
      <c r="Z222" t="s">
        <v>93</v>
      </c>
      <c r="AA222" s="13">
        <f t="shared" si="59"/>
        <v>3.0998673000000003E-7</v>
      </c>
      <c r="AK222" t="s">
        <v>93</v>
      </c>
      <c r="AL222" s="13">
        <f t="shared" si="60"/>
        <v>2.3112020000000022E-8</v>
      </c>
      <c r="AU222" t="s">
        <v>93</v>
      </c>
      <c r="AV222" s="13">
        <f t="shared" si="61"/>
        <v>2.3413300000000029E-8</v>
      </c>
      <c r="BE222" t="s">
        <v>93</v>
      </c>
      <c r="BF222" s="13">
        <f t="shared" si="62"/>
        <v>1.6459960000000202E-8</v>
      </c>
      <c r="BN222" t="s">
        <v>93</v>
      </c>
      <c r="BO222" s="13">
        <f t="shared" si="63"/>
        <v>2.3018490000000085E-8</v>
      </c>
    </row>
    <row r="223" spans="6:67" x14ac:dyDescent="0.2">
      <c r="F223" t="s">
        <v>96</v>
      </c>
      <c r="H223" s="13">
        <f t="shared" si="57"/>
        <v>3.993722E-7</v>
      </c>
      <c r="O223" t="s">
        <v>96</v>
      </c>
      <c r="Q223" s="13">
        <f t="shared" si="58"/>
        <v>3.9829219999999999E-7</v>
      </c>
      <c r="Y223" t="s">
        <v>96</v>
      </c>
      <c r="AA223" s="13">
        <f t="shared" si="59"/>
        <v>3.8461460000000001E-7</v>
      </c>
      <c r="AJ223" t="s">
        <v>96</v>
      </c>
      <c r="AL223" s="13">
        <f t="shared" si="60"/>
        <v>3.3913120000000001E-7</v>
      </c>
      <c r="AT223" t="s">
        <v>96</v>
      </c>
      <c r="AV223" s="13">
        <f t="shared" si="61"/>
        <v>6.1478299999999998E-7</v>
      </c>
      <c r="BD223" t="s">
        <v>96</v>
      </c>
      <c r="BF223" s="13">
        <f t="shared" si="62"/>
        <v>1.5109329999999999E-7</v>
      </c>
      <c r="BM223" t="s">
        <v>96</v>
      </c>
      <c r="BO223" s="13">
        <f t="shared" si="63"/>
        <v>2.2414680000000002E-7</v>
      </c>
    </row>
    <row r="224" spans="6:67" x14ac:dyDescent="0.2">
      <c r="F224" t="s">
        <v>97</v>
      </c>
      <c r="H224" s="13">
        <f t="shared" si="57"/>
        <v>1.5363099999999999E-8</v>
      </c>
      <c r="O224" t="s">
        <v>97</v>
      </c>
      <c r="Q224" s="13">
        <f t="shared" si="58"/>
        <v>2.0829569999999997E-8</v>
      </c>
      <c r="Y224" t="s">
        <v>97</v>
      </c>
      <c r="AA224" s="13">
        <f t="shared" si="59"/>
        <v>1.405573E-8</v>
      </c>
      <c r="AJ224" t="s">
        <v>97</v>
      </c>
      <c r="AL224" s="13">
        <f t="shared" si="60"/>
        <v>1.2548539999999999E-8</v>
      </c>
      <c r="AT224" t="s">
        <v>97</v>
      </c>
      <c r="AV224" s="13">
        <f t="shared" si="61"/>
        <v>3.6755239999999998E-8</v>
      </c>
      <c r="BD224" t="s">
        <v>97</v>
      </c>
      <c r="BF224" s="13">
        <f t="shared" si="62"/>
        <v>9.1277400000000006E-9</v>
      </c>
      <c r="BM224" t="s">
        <v>97</v>
      </c>
      <c r="BO224" s="13">
        <f t="shared" si="63"/>
        <v>1.689967E-8</v>
      </c>
    </row>
    <row r="225" spans="6:67" x14ac:dyDescent="0.2">
      <c r="F225" t="s">
        <v>99</v>
      </c>
      <c r="H225" s="13">
        <f t="shared" si="57"/>
        <v>3.0645870000000005E-7</v>
      </c>
      <c r="O225" t="s">
        <v>99</v>
      </c>
      <c r="Q225" s="13">
        <f t="shared" si="58"/>
        <v>3.1008119999999999E-7</v>
      </c>
      <c r="Y225" t="s">
        <v>99</v>
      </c>
      <c r="AA225" s="13">
        <f t="shared" si="59"/>
        <v>3.397271E-7</v>
      </c>
      <c r="AJ225" t="s">
        <v>99</v>
      </c>
      <c r="AL225" s="13">
        <f t="shared" si="60"/>
        <v>2.7718619999999999E-7</v>
      </c>
      <c r="AT225" t="s">
        <v>99</v>
      </c>
      <c r="AV225" s="13">
        <f t="shared" si="61"/>
        <v>4.1370060000000001E-7</v>
      </c>
      <c r="BD225" t="s">
        <v>99</v>
      </c>
      <c r="BF225" s="13">
        <f t="shared" si="62"/>
        <v>2.9389102000000001E-6</v>
      </c>
      <c r="BM225" t="s">
        <v>99</v>
      </c>
      <c r="BO225" s="13">
        <f t="shared" si="63"/>
        <v>3.7121221000000001E-6</v>
      </c>
    </row>
    <row r="226" spans="6:67" x14ac:dyDescent="0.2">
      <c r="F226" t="s">
        <v>100</v>
      </c>
      <c r="H226" s="13">
        <f t="shared" si="57"/>
        <v>5.0417900000000003E-7</v>
      </c>
      <c r="O226" t="s">
        <v>100</v>
      </c>
      <c r="Q226" s="13">
        <f t="shared" si="58"/>
        <v>4.88624E-7</v>
      </c>
      <c r="Y226" t="s">
        <v>100</v>
      </c>
      <c r="AA226" s="13">
        <f t="shared" si="59"/>
        <v>4.4104199999999999E-7</v>
      </c>
      <c r="AJ226" t="s">
        <v>100</v>
      </c>
      <c r="AL226" s="13">
        <f t="shared" si="60"/>
        <v>3.7882100000000003E-7</v>
      </c>
      <c r="AT226" t="s">
        <v>100</v>
      </c>
      <c r="AV226" s="13">
        <f t="shared" si="61"/>
        <v>6.6327799999999999E-7</v>
      </c>
      <c r="BD226" t="s">
        <v>100</v>
      </c>
      <c r="BF226" s="13">
        <f t="shared" si="62"/>
        <v>2.4705710000000001E-7</v>
      </c>
      <c r="BM226" t="s">
        <v>100</v>
      </c>
      <c r="BO226" s="13">
        <f t="shared" si="63"/>
        <v>3.6022009999999997E-7</v>
      </c>
    </row>
    <row r="227" spans="6:67" x14ac:dyDescent="0.2">
      <c r="F227" t="s">
        <v>101</v>
      </c>
      <c r="H227" s="13">
        <f t="shared" si="57"/>
        <v>1.798102E-7</v>
      </c>
      <c r="O227" t="s">
        <v>101</v>
      </c>
      <c r="Q227" s="13">
        <f t="shared" si="58"/>
        <v>1.974454E-7</v>
      </c>
      <c r="Y227" t="s">
        <v>101</v>
      </c>
      <c r="AA227" s="13">
        <f t="shared" si="59"/>
        <v>1.6002119999999999E-7</v>
      </c>
      <c r="AJ227" t="s">
        <v>101</v>
      </c>
      <c r="AL227" s="13">
        <f t="shared" si="60"/>
        <v>1.360358E-7</v>
      </c>
      <c r="AT227" t="s">
        <v>101</v>
      </c>
      <c r="AV227" s="13">
        <f t="shared" si="61"/>
        <v>2.9886099999999999E-7</v>
      </c>
      <c r="BD227" t="s">
        <v>101</v>
      </c>
      <c r="BF227" s="13">
        <f t="shared" si="62"/>
        <v>9.2559500000000002E-8</v>
      </c>
      <c r="BM227" t="s">
        <v>101</v>
      </c>
      <c r="BO227" s="13">
        <f t="shared" si="63"/>
        <v>1.4725250000000001E-7</v>
      </c>
    </row>
    <row r="228" spans="6:67" x14ac:dyDescent="0.2">
      <c r="F228" t="s">
        <v>102</v>
      </c>
      <c r="H228" s="13">
        <f t="shared" si="57"/>
        <v>1.9011879999999883E-7</v>
      </c>
      <c r="O228" t="s">
        <v>102</v>
      </c>
      <c r="Q228" s="13">
        <f t="shared" si="58"/>
        <v>1.8500263000000205E-7</v>
      </c>
      <c r="Y228" t="s">
        <v>102</v>
      </c>
      <c r="AA228" s="13">
        <f t="shared" si="59"/>
        <v>1.4514136999999993E-7</v>
      </c>
      <c r="AJ228" t="s">
        <v>102</v>
      </c>
      <c r="AL228" s="13">
        <f t="shared" si="60"/>
        <v>1.7708525999999965E-7</v>
      </c>
      <c r="AT228" t="s">
        <v>102</v>
      </c>
      <c r="AV228" s="13">
        <f t="shared" si="61"/>
        <v>1.8722315999999982E-7</v>
      </c>
      <c r="BD228" t="s">
        <v>102</v>
      </c>
      <c r="BF228" s="13">
        <f t="shared" si="62"/>
        <v>1.7774916000000046E-7</v>
      </c>
      <c r="BM228" t="s">
        <v>102</v>
      </c>
      <c r="BO228" s="13">
        <f t="shared" si="63"/>
        <v>1.8112882999999897E-7</v>
      </c>
    </row>
    <row r="230" spans="6:67" x14ac:dyDescent="0.2">
      <c r="H230">
        <f t="shared" ref="H230:N230" si="64">H160</f>
        <v>158.31753555220587</v>
      </c>
      <c r="I230">
        <f t="shared" si="64"/>
        <v>158.47437844640999</v>
      </c>
      <c r="J230">
        <f t="shared" si="64"/>
        <v>158.2910841588311</v>
      </c>
      <c r="K230">
        <f t="shared" si="64"/>
        <v>158.44307491004136</v>
      </c>
      <c r="L230">
        <f t="shared" si="64"/>
        <v>159.43</v>
      </c>
      <c r="M230">
        <f t="shared" si="64"/>
        <v>158.46820991008153</v>
      </c>
      <c r="N230">
        <f t="shared" si="64"/>
        <v>157.99699532763796</v>
      </c>
    </row>
    <row r="231" spans="6:67" x14ac:dyDescent="0.2">
      <c r="F231" s="1" t="s">
        <v>87</v>
      </c>
      <c r="G231" s="1" t="s">
        <v>126</v>
      </c>
      <c r="H231" t="s">
        <v>105</v>
      </c>
      <c r="I231" t="s">
        <v>106</v>
      </c>
      <c r="J231" t="s">
        <v>107</v>
      </c>
      <c r="K231" t="s">
        <v>108</v>
      </c>
      <c r="L231" t="s">
        <v>109</v>
      </c>
      <c r="M231" t="s">
        <v>110</v>
      </c>
      <c r="N231" t="s">
        <v>111</v>
      </c>
    </row>
    <row r="232" spans="6:67" x14ac:dyDescent="0.2">
      <c r="F232" t="s">
        <v>89</v>
      </c>
      <c r="G232" t="s">
        <v>112</v>
      </c>
      <c r="H232" s="13">
        <f t="shared" ref="H232:H245" si="65">H215/H$98*1000000</f>
        <v>1.6762479852554934E-3</v>
      </c>
      <c r="I232" s="13">
        <f t="shared" ref="I232:I245" si="66">Q215/I$98*1000000</f>
        <v>3.0602958330201071E-3</v>
      </c>
      <c r="J232" s="13">
        <f t="shared" ref="J232:J245" si="67">AA215/J$98*1000000</f>
        <v>1.5478113078950134E-3</v>
      </c>
      <c r="K232" s="13">
        <f t="shared" ref="K232:K245" si="68">AL215/K$98*1000000</f>
        <v>1.3764102351826988E-3</v>
      </c>
      <c r="L232" s="13">
        <f t="shared" ref="L232:L245" si="69">AV215/L$98*1000000</f>
        <v>3.8867650379476888E-3</v>
      </c>
      <c r="M232" s="13">
        <f t="shared" ref="M232:M245" si="70">BF215/M$98*1000000</f>
        <v>3.1205381210565448E-2</v>
      </c>
      <c r="N232" s="13">
        <f t="shared" ref="N232:N245" si="71">BO215/N$98*1000000</f>
        <v>5.669858772581967E-2</v>
      </c>
    </row>
    <row r="233" spans="6:67" x14ac:dyDescent="0.2">
      <c r="G233" t="s">
        <v>91</v>
      </c>
      <c r="H233" s="13">
        <f t="shared" si="65"/>
        <v>6.9659687169418792E-4</v>
      </c>
      <c r="I233" s="13">
        <f t="shared" si="66"/>
        <v>4.7361725432090046E-4</v>
      </c>
      <c r="J233" s="13">
        <f t="shared" si="67"/>
        <v>6.9679287741391432E-4</v>
      </c>
      <c r="K233" s="13">
        <f t="shared" si="68"/>
        <v>6.1067295023739792E-4</v>
      </c>
      <c r="L233" s="13">
        <f t="shared" si="69"/>
        <v>6.015241798908612E-4</v>
      </c>
      <c r="M233" s="13">
        <f t="shared" si="70"/>
        <v>7.289297964906921E-4</v>
      </c>
      <c r="N233" s="13">
        <f t="shared" si="71"/>
        <v>8.2861069432691229E-4</v>
      </c>
    </row>
    <row r="234" spans="6:67" x14ac:dyDescent="0.2">
      <c r="G234" t="s">
        <v>92</v>
      </c>
      <c r="H234" s="13">
        <f t="shared" si="65"/>
        <v>1.0514849123905566E-4</v>
      </c>
      <c r="I234" s="13">
        <f t="shared" si="66"/>
        <v>7.1490673199460974E-5</v>
      </c>
      <c r="J234" s="13">
        <f t="shared" si="67"/>
        <v>1.0517793903852774E-4</v>
      </c>
      <c r="K234" s="13">
        <f t="shared" si="68"/>
        <v>9.2178657907846512E-5</v>
      </c>
      <c r="L234" s="13">
        <f t="shared" si="69"/>
        <v>9.079759141943173E-5</v>
      </c>
      <c r="M234" s="13">
        <f t="shared" si="70"/>
        <v>2.2133461354742424E-5</v>
      </c>
      <c r="N234" s="13">
        <f t="shared" si="71"/>
        <v>2.5160162012933064E-5</v>
      </c>
    </row>
    <row r="235" spans="6:67" x14ac:dyDescent="0.2">
      <c r="G235" t="s">
        <v>93</v>
      </c>
      <c r="H235" s="13">
        <f t="shared" si="65"/>
        <v>1.8859692260781872E-4</v>
      </c>
      <c r="I235" s="13">
        <f t="shared" si="66"/>
        <v>1.4110091624408303E-4</v>
      </c>
      <c r="J235" s="13">
        <f t="shared" si="67"/>
        <v>1.8778341280532371E-4</v>
      </c>
      <c r="K235" s="13">
        <f t="shared" si="68"/>
        <v>1.6471126942479018E-4</v>
      </c>
      <c r="L235" s="13">
        <f t="shared" si="69"/>
        <v>1.7920836730853649E-4</v>
      </c>
      <c r="M235" s="13">
        <f t="shared" si="70"/>
        <v>8.0157717482948838E-5</v>
      </c>
      <c r="N235" s="13">
        <f t="shared" si="71"/>
        <v>1.1244055599386404E-4</v>
      </c>
    </row>
    <row r="236" spans="6:67" x14ac:dyDescent="0.2">
      <c r="F236" t="s">
        <v>95</v>
      </c>
      <c r="G236" t="s">
        <v>112</v>
      </c>
      <c r="H236" s="13">
        <f t="shared" si="65"/>
        <v>1.5717188189677642E-3</v>
      </c>
      <c r="I236" s="13">
        <f t="shared" si="66"/>
        <v>2.1279986916878145E-3</v>
      </c>
      <c r="J236" s="13">
        <f t="shared" si="67"/>
        <v>1.4480352523835579E-3</v>
      </c>
      <c r="K236" s="13">
        <f t="shared" si="68"/>
        <v>1.2855696603694929E-3</v>
      </c>
      <c r="L236" s="13">
        <f t="shared" si="69"/>
        <v>3.7576779777958977E-3</v>
      </c>
      <c r="M236" s="13">
        <f t="shared" si="70"/>
        <v>9.4587406575143086E-4</v>
      </c>
      <c r="N236" s="13">
        <f t="shared" si="71"/>
        <v>1.7417271729082194E-3</v>
      </c>
    </row>
    <row r="237" spans="6:67" x14ac:dyDescent="0.2">
      <c r="G237" t="s">
        <v>91</v>
      </c>
      <c r="H237" s="13">
        <f t="shared" si="65"/>
        <v>0.10110579314015208</v>
      </c>
      <c r="I237" s="13">
        <f t="shared" si="66"/>
        <v>0.15788419708780252</v>
      </c>
      <c r="J237" s="13">
        <f t="shared" si="67"/>
        <v>1.6574843832438467E-3</v>
      </c>
      <c r="K237" s="13">
        <f t="shared" si="68"/>
        <v>1.725106005138995E-2</v>
      </c>
      <c r="L237" s="13">
        <f t="shared" si="69"/>
        <v>4.3359781722386009E-3</v>
      </c>
      <c r="M237" s="13">
        <f t="shared" si="70"/>
        <v>4.800445467464097E-2</v>
      </c>
      <c r="N237" s="13">
        <f t="shared" si="71"/>
        <v>1.0735488965993601E-2</v>
      </c>
    </row>
    <row r="238" spans="6:67" x14ac:dyDescent="0.2">
      <c r="G238" t="s">
        <v>92</v>
      </c>
      <c r="H238" s="13">
        <f t="shared" si="65"/>
        <v>2.7633767698192568E-4</v>
      </c>
      <c r="I238" s="13">
        <f t="shared" si="66"/>
        <v>2.4574262654811013E-4</v>
      </c>
      <c r="J238" s="13">
        <f t="shared" si="67"/>
        <v>3.9014326251018099E-4</v>
      </c>
      <c r="K238" s="13">
        <f t="shared" si="68"/>
        <v>1.9380695569960762E-4</v>
      </c>
      <c r="L238" s="13">
        <f t="shared" si="69"/>
        <v>2.402251771937527E-4</v>
      </c>
      <c r="M238" s="13">
        <f t="shared" si="70"/>
        <v>1.3743494680957109E-4</v>
      </c>
      <c r="N238" s="13">
        <f t="shared" si="71"/>
        <v>1.8888871866273711E-4</v>
      </c>
    </row>
    <row r="239" spans="6:67" x14ac:dyDescent="0.2">
      <c r="G239" t="s">
        <v>93</v>
      </c>
      <c r="H239" s="13">
        <f t="shared" si="65"/>
        <v>2.0648533901174076E-4</v>
      </c>
      <c r="I239" s="13">
        <f t="shared" si="66"/>
        <v>1.8818701352462007E-4</v>
      </c>
      <c r="J239" s="13">
        <f t="shared" si="67"/>
        <v>1.958333481934812E-3</v>
      </c>
      <c r="K239" s="13">
        <f t="shared" si="68"/>
        <v>1.4586954976178194E-4</v>
      </c>
      <c r="L239" s="13">
        <f t="shared" si="69"/>
        <v>1.4685630057078357E-4</v>
      </c>
      <c r="M239" s="13">
        <f t="shared" si="70"/>
        <v>1.0386916094616048E-4</v>
      </c>
      <c r="N239" s="13">
        <f t="shared" si="71"/>
        <v>1.4568941613267203E-4</v>
      </c>
    </row>
    <row r="240" spans="6:67" x14ac:dyDescent="0.2">
      <c r="F240" t="s">
        <v>96</v>
      </c>
      <c r="H240" s="13">
        <f t="shared" si="65"/>
        <v>2.5226024306593967E-3</v>
      </c>
      <c r="I240" s="13">
        <f t="shared" si="66"/>
        <v>2.513290816500582E-3</v>
      </c>
      <c r="J240" s="13">
        <f t="shared" si="67"/>
        <v>2.4297932005701173E-3</v>
      </c>
      <c r="K240" s="13">
        <f t="shared" si="68"/>
        <v>2.1403977434327581E-3</v>
      </c>
      <c r="L240" s="13">
        <f t="shared" si="69"/>
        <v>3.8561312174622093E-3</v>
      </c>
      <c r="M240" s="13">
        <f t="shared" si="70"/>
        <v>9.5346126573736003E-4</v>
      </c>
      <c r="N240" s="13">
        <f t="shared" si="71"/>
        <v>1.418677611781081E-3</v>
      </c>
    </row>
    <row r="241" spans="6:14" x14ac:dyDescent="0.2">
      <c r="F241" t="s">
        <v>97</v>
      </c>
      <c r="H241" s="13">
        <f t="shared" si="65"/>
        <v>9.7039787452565248E-5</v>
      </c>
      <c r="I241" s="13">
        <f t="shared" si="66"/>
        <v>1.3143809241721534E-4</v>
      </c>
      <c r="J241" s="13">
        <f t="shared" si="67"/>
        <v>8.8796725821249154E-5</v>
      </c>
      <c r="K241" s="13">
        <f t="shared" si="68"/>
        <v>7.9199043613137636E-5</v>
      </c>
      <c r="L241" s="13">
        <f t="shared" si="69"/>
        <v>2.3054155428714793E-4</v>
      </c>
      <c r="M241" s="13">
        <f t="shared" si="70"/>
        <v>5.7599817686962501E-5</v>
      </c>
      <c r="N241" s="13">
        <f t="shared" si="71"/>
        <v>1.0696197079542683E-4</v>
      </c>
    </row>
    <row r="242" spans="6:14" x14ac:dyDescent="0.2">
      <c r="F242" t="s">
        <v>98</v>
      </c>
      <c r="H242" s="13">
        <f t="shared" si="65"/>
        <v>1.9357217691084133E-3</v>
      </c>
      <c r="I242" s="13">
        <f t="shared" si="66"/>
        <v>1.956664560163318E-3</v>
      </c>
      <c r="J242" s="13">
        <f t="shared" si="67"/>
        <v>2.1462175321202166E-3</v>
      </c>
      <c r="K242" s="13">
        <f t="shared" si="68"/>
        <v>1.7494371411144157E-3</v>
      </c>
      <c r="L242" s="13">
        <f t="shared" si="69"/>
        <v>2.5948729850090949E-3</v>
      </c>
      <c r="M242" s="13">
        <f t="shared" si="70"/>
        <v>1.8545739878475343E-2</v>
      </c>
      <c r="N242" s="13">
        <f t="shared" si="71"/>
        <v>2.3494890471190178E-2</v>
      </c>
    </row>
    <row r="243" spans="6:14" x14ac:dyDescent="0.2">
      <c r="F243" t="s">
        <v>100</v>
      </c>
      <c r="H243" s="13">
        <f t="shared" si="65"/>
        <v>3.1846061665970343E-3</v>
      </c>
      <c r="I243" s="13">
        <f t="shared" si="66"/>
        <v>3.0832996777787275E-3</v>
      </c>
      <c r="J243" s="13">
        <f t="shared" si="67"/>
        <v>2.7862719011858771E-3</v>
      </c>
      <c r="K243" s="13">
        <f t="shared" si="68"/>
        <v>2.3908965425916014E-3</v>
      </c>
      <c r="L243" s="13">
        <f t="shared" si="69"/>
        <v>4.1603085993853102E-3</v>
      </c>
      <c r="M243" s="13">
        <f t="shared" si="70"/>
        <v>1.559032566469867E-3</v>
      </c>
      <c r="N243" s="13">
        <f t="shared" si="71"/>
        <v>2.2799174076254579E-3</v>
      </c>
    </row>
    <row r="244" spans="6:14" x14ac:dyDescent="0.2">
      <c r="F244" t="s">
        <v>101</v>
      </c>
      <c r="H244" s="13">
        <f t="shared" si="65"/>
        <v>1.1357566890668712E-3</v>
      </c>
      <c r="I244" s="13">
        <f t="shared" si="66"/>
        <v>1.2459137050142685E-3</v>
      </c>
      <c r="J244" s="13">
        <f t="shared" si="67"/>
        <v>1.0109299639355104E-3</v>
      </c>
      <c r="K244" s="13">
        <f t="shared" si="68"/>
        <v>8.5857838897179036E-4</v>
      </c>
      <c r="L244" s="13">
        <f t="shared" si="69"/>
        <v>1.8745593677476004E-3</v>
      </c>
      <c r="M244" s="13">
        <f t="shared" si="70"/>
        <v>5.8408875857511339E-4</v>
      </c>
      <c r="N244" s="13">
        <f t="shared" si="71"/>
        <v>9.3199557178060824E-4</v>
      </c>
    </row>
    <row r="245" spans="6:14" x14ac:dyDescent="0.2">
      <c r="F245" t="s">
        <v>102</v>
      </c>
      <c r="H245" s="13">
        <f t="shared" si="65"/>
        <v>1.2008701331591052E-3</v>
      </c>
      <c r="I245" s="13">
        <f t="shared" si="66"/>
        <v>1.1673977321360052E-3</v>
      </c>
      <c r="J245" s="13">
        <f t="shared" si="67"/>
        <v>9.1692700679441561E-4</v>
      </c>
      <c r="K245" s="13">
        <f t="shared" si="68"/>
        <v>1.1176585666526776E-3</v>
      </c>
      <c r="L245" s="13">
        <f t="shared" si="69"/>
        <v>1.174328294549331E-3</v>
      </c>
      <c r="M245" s="13">
        <f t="shared" si="70"/>
        <v>1.121670776118815E-3</v>
      </c>
      <c r="N245" s="13">
        <f t="shared" si="71"/>
        <v>1.1464068011191768E-3</v>
      </c>
    </row>
  </sheetData>
  <pageMargins left="0.69999998807907104" right="0.69999998807907104" top="0.75" bottom="0.75" header="0.30000001192092896" footer="0.30000001192092896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347"/>
  <sheetViews>
    <sheetView topLeftCell="A98" zoomScale="85" zoomScaleNormal="85" workbookViewId="0"/>
  </sheetViews>
  <sheetFormatPr baseColWidth="10" defaultColWidth="11.5" defaultRowHeight="15" outlineLevelRow="1" x14ac:dyDescent="0.2"/>
  <cols>
    <col min="5" max="5" width="31.6640625" customWidth="1"/>
    <col min="15" max="15" width="19.6640625" customWidth="1"/>
    <col min="18" max="18" width="12.83203125" customWidth="1"/>
    <col min="45" max="45" width="41.6640625" customWidth="1"/>
    <col min="46" max="46" width="12.33203125" customWidth="1"/>
    <col min="55" max="55" width="41.5" customWidth="1"/>
    <col min="65" max="65" width="32.1640625" customWidth="1"/>
  </cols>
  <sheetData>
    <row r="1" spans="1:65" hidden="1" outlineLevel="1" x14ac:dyDescent="0.2">
      <c r="A1" s="20"/>
      <c r="B1" s="21" t="s">
        <v>127</v>
      </c>
      <c r="E1" s="22"/>
      <c r="L1" s="21" t="str">
        <f>B1</f>
        <v>HYDROMETALLURGICAL RECYCLING</v>
      </c>
      <c r="O1" s="22"/>
      <c r="V1" s="21" t="str">
        <f>L1</f>
        <v>HYDROMETALLURGICAL RECYCLING</v>
      </c>
      <c r="Y1" s="22"/>
      <c r="AF1" s="21" t="str">
        <f>V1</f>
        <v>HYDROMETALLURGICAL RECYCLING</v>
      </c>
      <c r="AI1" s="22"/>
      <c r="AO1" s="20"/>
      <c r="AP1" s="21" t="str">
        <f>AF1</f>
        <v>HYDROMETALLURGICAL RECYCLING</v>
      </c>
      <c r="AS1" s="22"/>
      <c r="AZ1" s="21" t="str">
        <f>AP1</f>
        <v>HYDROMETALLURGICAL RECYCLING</v>
      </c>
      <c r="BC1" s="22"/>
      <c r="BJ1" s="21" t="str">
        <f>AZ1</f>
        <v>HYDROMETALLURGICAL RECYCLING</v>
      </c>
      <c r="BM1" s="22"/>
    </row>
    <row r="2" spans="1:65" hidden="1" outlineLevel="1" x14ac:dyDescent="0.2">
      <c r="B2" s="1" t="s">
        <v>10</v>
      </c>
      <c r="L2" s="1" t="s">
        <v>128</v>
      </c>
      <c r="V2" s="1" t="s">
        <v>129</v>
      </c>
      <c r="AF2" s="1" t="s">
        <v>130</v>
      </c>
      <c r="AO2" s="9"/>
      <c r="AP2" s="1" t="s">
        <v>131</v>
      </c>
      <c r="AZ2" s="1" t="s">
        <v>18</v>
      </c>
      <c r="BJ2" s="1" t="s">
        <v>19</v>
      </c>
    </row>
    <row r="3" spans="1:65" hidden="1" outlineLevel="1" x14ac:dyDescent="0.2">
      <c r="AO3" s="9"/>
    </row>
    <row r="4" spans="1:65" hidden="1" outlineLevel="1" x14ac:dyDescent="0.2">
      <c r="A4" s="10"/>
      <c r="B4" s="11" t="s">
        <v>26</v>
      </c>
      <c r="E4" s="12" t="str">
        <f>B2</f>
        <v>Na-Ion battery cell, prismatic, Na-NMC(111)-HC (2021)</v>
      </c>
      <c r="L4" s="11" t="str">
        <f>B4</f>
        <v>Impact analysis</v>
      </c>
      <c r="O4" s="12" t="str">
        <f>L2</f>
        <v>Na-Ion battery cell, prismatic, NMO-HC, aqueous electrolyte (2021)</v>
      </c>
      <c r="V4" s="11" t="str">
        <f>L4</f>
        <v>Impact analysis</v>
      </c>
      <c r="Y4" s="12" t="str">
        <f>V2</f>
        <v>Recycling of Na-Ion battery cell, prismatic, NMO-HC (2021)</v>
      </c>
      <c r="AF4" s="11" t="str">
        <f>V4</f>
        <v>Impact analysis</v>
      </c>
      <c r="AI4" s="12" t="str">
        <f>AF2</f>
        <v>Na-Ion battery cell, prismatic, NMMT - NaNiMnMgTiO-HC (2021)</v>
      </c>
      <c r="AO4" s="10"/>
      <c r="AP4" s="11" t="str">
        <f>AF4</f>
        <v>Impact analysis</v>
      </c>
      <c r="AS4" s="12" t="str">
        <f>AP2</f>
        <v xml:space="preserve">Li-Ion battery cell, prismatic, NMC111-C (2021) </v>
      </c>
      <c r="AZ4" s="11" t="str">
        <f>AP4</f>
        <v>Impact analysis</v>
      </c>
      <c r="BC4" s="12" t="str">
        <f>AZ2</f>
        <v>Li-Ion battery cell, prismatic, NMC622-C (2021)</v>
      </c>
      <c r="BJ4" s="11" t="str">
        <f>AP4</f>
        <v>Impact analysis</v>
      </c>
      <c r="BM4" s="12" t="str">
        <f>BJ2</f>
        <v>Li-Ion battery cell, prismatic, LFP-C (2021)</v>
      </c>
    </row>
    <row r="5" spans="1:65" hidden="1" outlineLevel="1" x14ac:dyDescent="0.2">
      <c r="AP5" t="s">
        <v>27</v>
      </c>
      <c r="AQ5" t="s">
        <v>28</v>
      </c>
      <c r="AR5" t="s">
        <v>29</v>
      </c>
      <c r="AS5" t="s">
        <v>30</v>
      </c>
      <c r="AT5" t="s">
        <v>31</v>
      </c>
      <c r="AU5" t="s">
        <v>30</v>
      </c>
      <c r="AV5" t="s">
        <v>32</v>
      </c>
      <c r="AW5" t="s">
        <v>30</v>
      </c>
    </row>
    <row r="6" spans="1:65" hidden="1" outlineLevel="1" x14ac:dyDescent="0.2">
      <c r="AP6" t="s">
        <v>33</v>
      </c>
      <c r="AV6">
        <v>-0.10025000000000001</v>
      </c>
      <c r="AW6" t="s">
        <v>34</v>
      </c>
    </row>
    <row r="7" spans="1:65" hidden="1" outlineLevel="1" x14ac:dyDescent="0.2">
      <c r="AP7" t="s">
        <v>35</v>
      </c>
      <c r="AV7">
        <v>-6.9069399999999996</v>
      </c>
      <c r="AW7" t="s">
        <v>36</v>
      </c>
    </row>
    <row r="8" spans="1:65" hidden="1" outlineLevel="1" x14ac:dyDescent="0.2">
      <c r="AP8" t="s">
        <v>37</v>
      </c>
      <c r="AV8">
        <v>-1505.3683599999999</v>
      </c>
      <c r="AW8" t="s">
        <v>38</v>
      </c>
    </row>
    <row r="9" spans="1:65" hidden="1" outlineLevel="1" x14ac:dyDescent="0.2">
      <c r="AP9" t="s">
        <v>39</v>
      </c>
      <c r="AV9">
        <v>-7.1700000000000002E-3</v>
      </c>
      <c r="AW9" t="s">
        <v>40</v>
      </c>
    </row>
    <row r="10" spans="1:65" hidden="1" outlineLevel="1" x14ac:dyDescent="0.2">
      <c r="H10" s="13"/>
      <c r="AP10" t="s">
        <v>41</v>
      </c>
      <c r="AV10" s="13">
        <v>-5.46639E-6</v>
      </c>
      <c r="AW10" t="s">
        <v>42</v>
      </c>
    </row>
    <row r="11" spans="1:65" hidden="1" outlineLevel="1" x14ac:dyDescent="0.2">
      <c r="H11" s="13"/>
      <c r="AP11" t="s">
        <v>43</v>
      </c>
      <c r="AV11" s="13">
        <v>-1.8873599999999998E-5</v>
      </c>
      <c r="AW11" t="s">
        <v>42</v>
      </c>
    </row>
    <row r="12" spans="1:65" hidden="1" outlineLevel="1" x14ac:dyDescent="0.2">
      <c r="H12" s="13"/>
      <c r="AP12" t="s">
        <v>44</v>
      </c>
      <c r="AV12" s="13">
        <v>-1.9762099999999998E-5</v>
      </c>
      <c r="AW12" t="s">
        <v>38</v>
      </c>
    </row>
    <row r="13" spans="1:65" hidden="1" outlineLevel="1" x14ac:dyDescent="0.2">
      <c r="AP13" t="s">
        <v>45</v>
      </c>
      <c r="AV13">
        <v>-2.7689699999999999</v>
      </c>
      <c r="AW13" t="s">
        <v>46</v>
      </c>
    </row>
    <row r="14" spans="1:65" hidden="1" outlineLevel="1" x14ac:dyDescent="0.2">
      <c r="AP14" t="s">
        <v>47</v>
      </c>
      <c r="AV14">
        <v>-5.5703300000000002</v>
      </c>
      <c r="AW14" t="s">
        <v>48</v>
      </c>
    </row>
    <row r="15" spans="1:65" hidden="1" outlineLevel="1" x14ac:dyDescent="0.2">
      <c r="AP15" t="s">
        <v>49</v>
      </c>
      <c r="AV15">
        <v>-1.5100000000000001E-2</v>
      </c>
      <c r="AW15" t="s">
        <v>50</v>
      </c>
    </row>
    <row r="16" spans="1:65" hidden="1" outlineLevel="1" x14ac:dyDescent="0.2">
      <c r="AP16" t="s">
        <v>51</v>
      </c>
      <c r="AV16">
        <v>-7.92E-3</v>
      </c>
      <c r="AW16" t="s">
        <v>52</v>
      </c>
    </row>
    <row r="17" spans="8:49" hidden="1" outlineLevel="1" x14ac:dyDescent="0.2">
      <c r="H17" s="13"/>
      <c r="AP17" t="s">
        <v>53</v>
      </c>
      <c r="AV17" s="13">
        <v>-6.9072700000000001E-7</v>
      </c>
      <c r="AW17" t="s">
        <v>54</v>
      </c>
    </row>
    <row r="18" spans="8:49" hidden="1" outlineLevel="1" x14ac:dyDescent="0.2">
      <c r="AP18" t="s">
        <v>55</v>
      </c>
      <c r="AV18">
        <v>-8.4600000000000005E-3</v>
      </c>
      <c r="AW18" t="s">
        <v>56</v>
      </c>
    </row>
    <row r="19" spans="8:49" hidden="1" outlineLevel="1" x14ac:dyDescent="0.2">
      <c r="AP19" t="s">
        <v>57</v>
      </c>
      <c r="AV19">
        <v>-3.2259999999999997E-2</v>
      </c>
      <c r="AW19" t="s">
        <v>58</v>
      </c>
    </row>
    <row r="20" spans="8:49" hidden="1" outlineLevel="1" x14ac:dyDescent="0.2">
      <c r="AP20" t="s">
        <v>59</v>
      </c>
      <c r="AV20">
        <v>-0.12353</v>
      </c>
      <c r="AW20" t="s">
        <v>60</v>
      </c>
    </row>
    <row r="21" spans="8:49" hidden="1" outlineLevel="1" x14ac:dyDescent="0.2">
      <c r="AP21" t="s">
        <v>61</v>
      </c>
      <c r="AV21">
        <v>-11.64072</v>
      </c>
      <c r="AW21" t="s">
        <v>62</v>
      </c>
    </row>
    <row r="22" spans="8:49" hidden="1" outlineLevel="1" x14ac:dyDescent="0.2"/>
    <row r="23" spans="8:49" hidden="1" outlineLevel="1" x14ac:dyDescent="0.2"/>
    <row r="24" spans="8:49" hidden="1" outlineLevel="1" x14ac:dyDescent="0.2"/>
    <row r="25" spans="8:49" hidden="1" outlineLevel="1" x14ac:dyDescent="0.2"/>
    <row r="26" spans="8:49" hidden="1" outlineLevel="1" x14ac:dyDescent="0.2"/>
    <row r="27" spans="8:49" hidden="1" outlineLevel="1" x14ac:dyDescent="0.2"/>
    <row r="28" spans="8:49" hidden="1" outlineLevel="1" x14ac:dyDescent="0.2"/>
    <row r="29" spans="8:49" hidden="1" outlineLevel="1" x14ac:dyDescent="0.2"/>
    <row r="30" spans="8:49" hidden="1" outlineLevel="1" x14ac:dyDescent="0.2"/>
    <row r="31" spans="8:49" hidden="1" outlineLevel="1" x14ac:dyDescent="0.2"/>
    <row r="32" spans="8:49" hidden="1" outlineLevel="1" x14ac:dyDescent="0.2"/>
    <row r="33" spans="1:65" hidden="1" outlineLevel="1" x14ac:dyDescent="0.2"/>
    <row r="34" spans="1:65" hidden="1" outlineLevel="1" x14ac:dyDescent="0.2"/>
    <row r="35" spans="1:65" hidden="1" outlineLevel="1" x14ac:dyDescent="0.2"/>
    <row r="36" spans="1:65" hidden="1" outlineLevel="1" x14ac:dyDescent="0.2"/>
    <row r="37" spans="1:65" hidden="1" outlineLevel="1" x14ac:dyDescent="0.2"/>
    <row r="38" spans="1:65" hidden="1" outlineLevel="1" x14ac:dyDescent="0.2"/>
    <row r="39" spans="1:65" hidden="1" outlineLevel="1" x14ac:dyDescent="0.2"/>
    <row r="40" spans="1:65" hidden="1" outlineLevel="1" x14ac:dyDescent="0.2">
      <c r="A40" s="10"/>
      <c r="B40" s="11" t="s">
        <v>132</v>
      </c>
      <c r="E40" s="12" t="str">
        <f>E4</f>
        <v>Na-Ion battery cell, prismatic, Na-NMC(111)-HC (2021)</v>
      </c>
      <c r="L40" s="11" t="str">
        <f>B40</f>
        <v>Contribution tree</v>
      </c>
      <c r="O40" s="12" t="str">
        <f>O4</f>
        <v>Na-Ion battery cell, prismatic, NMO-HC, aqueous electrolyte (2021)</v>
      </c>
      <c r="V40" s="11" t="str">
        <f>L40</f>
        <v>Contribution tree</v>
      </c>
      <c r="Y40" s="12" t="str">
        <f>Y4</f>
        <v>Recycling of Na-Ion battery cell, prismatic, NMO-HC (2021)</v>
      </c>
      <c r="AF40" s="11" t="str">
        <f>V40</f>
        <v>Contribution tree</v>
      </c>
      <c r="AI40" s="12" t="str">
        <f>AI4</f>
        <v>Na-Ion battery cell, prismatic, NMMT - NaNiMnMgTiO-HC (2021)</v>
      </c>
      <c r="AO40" s="10"/>
      <c r="AP40" s="11" t="str">
        <f>AF40</f>
        <v>Contribution tree</v>
      </c>
      <c r="AS40" s="12" t="str">
        <f>AS4</f>
        <v xml:space="preserve">Li-Ion battery cell, prismatic, NMC111-C (2021) </v>
      </c>
      <c r="AZ40" s="11" t="str">
        <f>AP40</f>
        <v>Contribution tree</v>
      </c>
      <c r="BC40" s="12" t="str">
        <f>BC4</f>
        <v>Li-Ion battery cell, prismatic, NMC622-C (2021)</v>
      </c>
      <c r="BJ40" s="11" t="str">
        <f>AP40</f>
        <v>Contribution tree</v>
      </c>
      <c r="BM40" s="12" t="str">
        <f>BM4</f>
        <v>Li-Ion battery cell, prismatic, LFP-C (2021)</v>
      </c>
    </row>
    <row r="41" spans="1:65" hidden="1" outlineLevel="1" x14ac:dyDescent="0.2">
      <c r="B41" s="1" t="s">
        <v>75</v>
      </c>
      <c r="L41" s="1" t="str">
        <f>B41</f>
        <v>GWP</v>
      </c>
      <c r="V41" s="1" t="str">
        <f>L41</f>
        <v>GWP</v>
      </c>
      <c r="AF41" s="1" t="str">
        <f>V41</f>
        <v>GWP</v>
      </c>
      <c r="AO41" s="9"/>
      <c r="AP41" s="1" t="str">
        <f>AF41</f>
        <v>GWP</v>
      </c>
      <c r="AZ41" s="1" t="str">
        <f>AP41</f>
        <v>GWP</v>
      </c>
      <c r="BJ41" s="1" t="str">
        <f>AP41</f>
        <v>GWP</v>
      </c>
    </row>
    <row r="42" spans="1:65" hidden="1" outlineLevel="1" x14ac:dyDescent="0.2">
      <c r="AP42" t="s">
        <v>133</v>
      </c>
      <c r="AS42" t="s">
        <v>134</v>
      </c>
      <c r="AT42" t="s">
        <v>135</v>
      </c>
      <c r="AU42" t="s">
        <v>30</v>
      </c>
    </row>
    <row r="43" spans="1:65" hidden="1" outlineLevel="1" x14ac:dyDescent="0.2">
      <c r="AQ43" s="18">
        <v>1</v>
      </c>
      <c r="AS43" t="s">
        <v>136</v>
      </c>
      <c r="AT43">
        <v>-6.9069399999999996</v>
      </c>
      <c r="AU43" t="s">
        <v>36</v>
      </c>
    </row>
    <row r="44" spans="1:65" hidden="1" outlineLevel="1" x14ac:dyDescent="0.2">
      <c r="AR44" s="18">
        <v>-2.64E-2</v>
      </c>
      <c r="AS44" t="s">
        <v>137</v>
      </c>
      <c r="AT44">
        <v>0.18226000000000001</v>
      </c>
      <c r="AU44" t="s">
        <v>36</v>
      </c>
    </row>
    <row r="45" spans="1:65" hidden="1" outlineLevel="1" x14ac:dyDescent="0.2">
      <c r="AR45" s="18">
        <v>-1.44E-2</v>
      </c>
      <c r="AS45" t="s">
        <v>138</v>
      </c>
      <c r="AT45">
        <v>9.9250000000000005E-2</v>
      </c>
      <c r="AU45" t="s">
        <v>36</v>
      </c>
    </row>
    <row r="46" spans="1:65" hidden="1" outlineLevel="1" x14ac:dyDescent="0.2">
      <c r="AR46" s="18">
        <v>-9.4999999999999998E-3</v>
      </c>
      <c r="AS46" t="s">
        <v>139</v>
      </c>
      <c r="AT46">
        <v>6.5769999999999995E-2</v>
      </c>
      <c r="AU46" t="s">
        <v>36</v>
      </c>
    </row>
    <row r="47" spans="1:65" hidden="1" outlineLevel="1" x14ac:dyDescent="0.2">
      <c r="AR47" s="18">
        <v>-8.6999999999999994E-3</v>
      </c>
      <c r="AS47" t="s">
        <v>140</v>
      </c>
      <c r="AT47">
        <v>6.0339999999999998E-2</v>
      </c>
      <c r="AU47" t="s">
        <v>36</v>
      </c>
    </row>
    <row r="48" spans="1:65" hidden="1" outlineLevel="1" x14ac:dyDescent="0.2">
      <c r="AR48" s="18">
        <v>-7.7999999999999996E-3</v>
      </c>
      <c r="AS48" t="s">
        <v>141</v>
      </c>
      <c r="AT48">
        <v>5.3600000000000002E-2</v>
      </c>
      <c r="AU48" t="s">
        <v>36</v>
      </c>
    </row>
    <row r="49" spans="42:47" hidden="1" outlineLevel="1" x14ac:dyDescent="0.2">
      <c r="AR49" s="18">
        <v>-6.8999999999999999E-3</v>
      </c>
      <c r="AS49" t="s">
        <v>142</v>
      </c>
      <c r="AT49">
        <v>4.7640000000000002E-2</v>
      </c>
      <c r="AU49" t="s">
        <v>36</v>
      </c>
    </row>
    <row r="50" spans="42:47" hidden="1" outlineLevel="1" x14ac:dyDescent="0.2">
      <c r="AR50" s="18">
        <v>-2.0000000000000001E-4</v>
      </c>
      <c r="AS50" t="s">
        <v>143</v>
      </c>
      <c r="AT50">
        <v>1.67E-3</v>
      </c>
      <c r="AU50" t="s">
        <v>36</v>
      </c>
    </row>
    <row r="51" spans="42:47" hidden="1" outlineLevel="1" x14ac:dyDescent="0.2">
      <c r="AR51" s="18">
        <v>0</v>
      </c>
      <c r="AS51" t="s">
        <v>144</v>
      </c>
      <c r="AT51">
        <v>2.3000000000000001E-4</v>
      </c>
      <c r="AU51" t="s">
        <v>36</v>
      </c>
    </row>
    <row r="52" spans="42:47" hidden="1" outlineLevel="1" x14ac:dyDescent="0.2">
      <c r="AR52" s="18">
        <v>5.0000000000000001E-4</v>
      </c>
      <c r="AS52" t="s">
        <v>145</v>
      </c>
      <c r="AT52">
        <v>-3.14E-3</v>
      </c>
      <c r="AU52" t="s">
        <v>36</v>
      </c>
    </row>
    <row r="53" spans="42:47" hidden="1" outlineLevel="1" x14ac:dyDescent="0.2">
      <c r="AR53" s="18">
        <v>2.07E-2</v>
      </c>
      <c r="AS53" t="s">
        <v>146</v>
      </c>
      <c r="AT53">
        <v>-0.14313999999999999</v>
      </c>
      <c r="AU53" t="s">
        <v>36</v>
      </c>
    </row>
    <row r="54" spans="42:47" hidden="1" outlineLevel="1" x14ac:dyDescent="0.2">
      <c r="AR54" s="18">
        <v>7.0400000000000004E-2</v>
      </c>
      <c r="AS54" t="s">
        <v>147</v>
      </c>
      <c r="AT54">
        <v>-0.48591000000000001</v>
      </c>
      <c r="AU54" t="s">
        <v>36</v>
      </c>
    </row>
    <row r="55" spans="42:47" hidden="1" outlineLevel="1" x14ac:dyDescent="0.2">
      <c r="AR55" s="18">
        <v>9.0300000000000005E-2</v>
      </c>
      <c r="AS55" t="s">
        <v>148</v>
      </c>
      <c r="AT55">
        <v>-0.62378</v>
      </c>
      <c r="AU55" t="s">
        <v>36</v>
      </c>
    </row>
    <row r="56" spans="42:47" hidden="1" outlineLevel="1" x14ac:dyDescent="0.2">
      <c r="AR56" s="18">
        <v>0.1229</v>
      </c>
      <c r="AS56" t="s">
        <v>149</v>
      </c>
      <c r="AT56">
        <v>-0.84911000000000003</v>
      </c>
      <c r="AU56" t="s">
        <v>36</v>
      </c>
    </row>
    <row r="57" spans="42:47" hidden="1" outlineLevel="1" x14ac:dyDescent="0.2">
      <c r="AR57" s="18">
        <v>0.2485</v>
      </c>
      <c r="AS57" t="s">
        <v>150</v>
      </c>
      <c r="AT57">
        <v>-1.71641</v>
      </c>
      <c r="AU57" t="s">
        <v>36</v>
      </c>
    </row>
    <row r="58" spans="42:47" hidden="1" outlineLevel="1" x14ac:dyDescent="0.2">
      <c r="AR58" s="18">
        <v>0.52070000000000005</v>
      </c>
      <c r="AS58" t="s">
        <v>151</v>
      </c>
      <c r="AT58">
        <v>-3.5962200000000002</v>
      </c>
      <c r="AU58" t="s">
        <v>36</v>
      </c>
    </row>
    <row r="59" spans="42:47" hidden="1" outlineLevel="1" x14ac:dyDescent="0.2"/>
    <row r="60" spans="42:47" hidden="1" outlineLevel="1" x14ac:dyDescent="0.2"/>
    <row r="61" spans="42:47" hidden="1" outlineLevel="1" x14ac:dyDescent="0.2"/>
    <row r="62" spans="42:47" hidden="1" outlineLevel="1" x14ac:dyDescent="0.2">
      <c r="AP62" s="1" t="s">
        <v>80</v>
      </c>
    </row>
    <row r="63" spans="42:47" hidden="1" outlineLevel="1" x14ac:dyDescent="0.2">
      <c r="AP63" t="s">
        <v>133</v>
      </c>
      <c r="AS63" t="s">
        <v>134</v>
      </c>
      <c r="AT63" t="s">
        <v>135</v>
      </c>
      <c r="AU63" t="s">
        <v>30</v>
      </c>
    </row>
    <row r="64" spans="42:47" hidden="1" outlineLevel="1" x14ac:dyDescent="0.2">
      <c r="AQ64" s="18">
        <v>1</v>
      </c>
      <c r="AS64" t="s">
        <v>136</v>
      </c>
      <c r="AT64">
        <v>-7.92E-3</v>
      </c>
      <c r="AU64" t="s">
        <v>52</v>
      </c>
    </row>
    <row r="65" spans="15:47" hidden="1" outlineLevel="1" x14ac:dyDescent="0.2">
      <c r="AR65" s="18">
        <v>-8.5000000000000006E-3</v>
      </c>
      <c r="AS65" t="s">
        <v>138</v>
      </c>
      <c r="AT65" s="13">
        <v>6.7210400000000003E-5</v>
      </c>
      <c r="AU65" t="s">
        <v>52</v>
      </c>
    </row>
    <row r="66" spans="15:47" hidden="1" outlineLevel="1" x14ac:dyDescent="0.2">
      <c r="AR66" s="18">
        <v>-2.8E-3</v>
      </c>
      <c r="AS66" t="s">
        <v>141</v>
      </c>
      <c r="AT66" s="13">
        <v>2.24188E-5</v>
      </c>
      <c r="AU66" t="s">
        <v>52</v>
      </c>
    </row>
    <row r="67" spans="15:47" hidden="1" outlineLevel="1" x14ac:dyDescent="0.2">
      <c r="AR67" s="18">
        <v>-1.9E-3</v>
      </c>
      <c r="AS67" t="s">
        <v>142</v>
      </c>
      <c r="AT67" s="13">
        <v>1.5382700000000001E-5</v>
      </c>
      <c r="AU67" t="s">
        <v>52</v>
      </c>
    </row>
    <row r="68" spans="15:47" hidden="1" outlineLevel="1" x14ac:dyDescent="0.2">
      <c r="AR68" s="18">
        <v>-1E-4</v>
      </c>
      <c r="AS68" t="s">
        <v>140</v>
      </c>
      <c r="AT68" s="13">
        <v>4.5516200000000001E-7</v>
      </c>
      <c r="AU68" t="s">
        <v>52</v>
      </c>
    </row>
    <row r="69" spans="15:47" hidden="1" outlineLevel="1" x14ac:dyDescent="0.2">
      <c r="AR69" s="18">
        <v>0</v>
      </c>
      <c r="AS69" t="s">
        <v>137</v>
      </c>
      <c r="AT69" s="13">
        <v>3.06782E-7</v>
      </c>
      <c r="AU69" t="s">
        <v>52</v>
      </c>
    </row>
    <row r="70" spans="15:47" hidden="1" outlineLevel="1" x14ac:dyDescent="0.2">
      <c r="AR70" s="18">
        <v>0</v>
      </c>
      <c r="AS70" t="s">
        <v>139</v>
      </c>
      <c r="AT70" s="13">
        <v>3.7340100000000001E-8</v>
      </c>
      <c r="AU70" t="s">
        <v>52</v>
      </c>
    </row>
    <row r="71" spans="15:47" hidden="1" outlineLevel="1" x14ac:dyDescent="0.2">
      <c r="AR71" s="18">
        <v>0</v>
      </c>
      <c r="AS71" t="s">
        <v>143</v>
      </c>
      <c r="AT71" s="13">
        <v>2.2021599999999998E-8</v>
      </c>
      <c r="AU71" t="s">
        <v>52</v>
      </c>
    </row>
    <row r="72" spans="15:47" hidden="1" outlineLevel="1" x14ac:dyDescent="0.2">
      <c r="AR72" s="18">
        <v>0</v>
      </c>
      <c r="AS72" t="s">
        <v>144</v>
      </c>
      <c r="AT72" s="13">
        <v>4.96029E-9</v>
      </c>
      <c r="AU72" t="s">
        <v>52</v>
      </c>
    </row>
    <row r="73" spans="15:47" hidden="1" outlineLevel="1" x14ac:dyDescent="0.2">
      <c r="AR73" s="18">
        <v>0</v>
      </c>
      <c r="AS73" t="s">
        <v>145</v>
      </c>
      <c r="AT73" s="13">
        <v>-3.8000499999999997E-8</v>
      </c>
      <c r="AU73" t="s">
        <v>52</v>
      </c>
    </row>
    <row r="74" spans="15:47" hidden="1" outlineLevel="1" x14ac:dyDescent="0.2">
      <c r="AR74" s="18">
        <v>6.9999999999999999E-4</v>
      </c>
      <c r="AS74" t="s">
        <v>147</v>
      </c>
      <c r="AT74" s="13">
        <v>-5.3094399999999998E-6</v>
      </c>
      <c r="AU74" t="s">
        <v>52</v>
      </c>
    </row>
    <row r="75" spans="15:47" hidden="1" outlineLevel="1" x14ac:dyDescent="0.2">
      <c r="AR75" s="18">
        <v>2E-3</v>
      </c>
      <c r="AS75" t="s">
        <v>146</v>
      </c>
      <c r="AT75" s="13">
        <v>-1.60608E-5</v>
      </c>
      <c r="AU75" t="s">
        <v>52</v>
      </c>
    </row>
    <row r="76" spans="15:47" hidden="1" outlineLevel="1" x14ac:dyDescent="0.2">
      <c r="AR76" s="18">
        <v>9.7699999999999995E-2</v>
      </c>
      <c r="AS76" t="s">
        <v>149</v>
      </c>
      <c r="AT76">
        <v>-7.6999999999999996E-4</v>
      </c>
      <c r="AU76" t="s">
        <v>52</v>
      </c>
    </row>
    <row r="77" spans="15:47" hidden="1" outlineLevel="1" x14ac:dyDescent="0.2">
      <c r="AR77" s="18">
        <v>0.2291</v>
      </c>
      <c r="AS77" t="s">
        <v>150</v>
      </c>
      <c r="AT77">
        <v>-1.81E-3</v>
      </c>
      <c r="AU77" t="s">
        <v>52</v>
      </c>
    </row>
    <row r="78" spans="15:47" hidden="1" outlineLevel="1" x14ac:dyDescent="0.2">
      <c r="AR78" s="18">
        <v>0.24179999999999999</v>
      </c>
      <c r="AS78" t="s">
        <v>148</v>
      </c>
      <c r="AT78">
        <v>-1.91E-3</v>
      </c>
      <c r="AU78" t="s">
        <v>52</v>
      </c>
    </row>
    <row r="79" spans="15:47" hidden="1" outlineLevel="1" x14ac:dyDescent="0.2">
      <c r="AR79" s="18">
        <v>0.44209999999999999</v>
      </c>
      <c r="AS79" t="s">
        <v>151</v>
      </c>
      <c r="AT79">
        <v>-3.5000000000000001E-3</v>
      </c>
      <c r="AU79" t="s">
        <v>52</v>
      </c>
    </row>
    <row r="80" spans="15:47" hidden="1" outlineLevel="1" x14ac:dyDescent="0.2">
      <c r="O80" t="s">
        <v>64</v>
      </c>
    </row>
    <row r="81" spans="2:56" hidden="1" outlineLevel="1" x14ac:dyDescent="0.2">
      <c r="B81" s="1" t="s">
        <v>152</v>
      </c>
      <c r="D81" t="s">
        <v>153</v>
      </c>
      <c r="E81">
        <f>Production!L23</f>
        <v>158.31753555220587</v>
      </c>
      <c r="F81">
        <f>Production!M23</f>
        <v>158.47437844640999</v>
      </c>
      <c r="G81">
        <f>Production!N23</f>
        <v>158.2910841588311</v>
      </c>
      <c r="H81">
        <f>Production!O23</f>
        <v>158.44307491004136</v>
      </c>
      <c r="I81">
        <f>Production!P23</f>
        <v>159.43</v>
      </c>
      <c r="J81">
        <f>Production!Q23</f>
        <v>158.46820991008153</v>
      </c>
      <c r="K81">
        <f>Production!R23</f>
        <v>157.99699532763796</v>
      </c>
      <c r="M81" s="1" t="s">
        <v>154</v>
      </c>
      <c r="O81" t="str">
        <f t="shared" ref="O81:V81" si="0">D81</f>
        <v>Wh/cell</v>
      </c>
      <c r="P81">
        <f t="shared" si="0"/>
        <v>158.31753555220587</v>
      </c>
      <c r="Q81">
        <f t="shared" si="0"/>
        <v>158.47437844640999</v>
      </c>
      <c r="R81">
        <f t="shared" si="0"/>
        <v>158.2910841588311</v>
      </c>
      <c r="S81">
        <f t="shared" si="0"/>
        <v>158.44307491004136</v>
      </c>
      <c r="T81">
        <f t="shared" si="0"/>
        <v>159.43</v>
      </c>
      <c r="U81">
        <f t="shared" si="0"/>
        <v>158.46820991008153</v>
      </c>
      <c r="V81">
        <f t="shared" si="0"/>
        <v>157.99699532763796</v>
      </c>
      <c r="X81" s="1" t="s">
        <v>155</v>
      </c>
      <c r="AH81" s="1" t="s">
        <v>156</v>
      </c>
      <c r="AJ81" s="204" t="str">
        <f>E82</f>
        <v>NaNMC</v>
      </c>
      <c r="AK81" s="204"/>
      <c r="AL81" s="204"/>
      <c r="AM81" s="203" t="str">
        <f>F82</f>
        <v>NaMVP</v>
      </c>
      <c r="AN81" s="204"/>
      <c r="AO81" s="204"/>
      <c r="AP81" s="203" t="str">
        <f>G82</f>
        <v>NaMMO</v>
      </c>
      <c r="AQ81" s="204"/>
      <c r="AR81" s="204"/>
      <c r="AS81" s="203" t="str">
        <f>H82</f>
        <v>NaNMMT</v>
      </c>
      <c r="AT81" s="204"/>
      <c r="AU81" s="204"/>
      <c r="AV81" s="203" t="str">
        <f>I82</f>
        <v>NaPBA</v>
      </c>
      <c r="AW81" s="204"/>
      <c r="AX81" s="204"/>
      <c r="AY81" s="203" t="str">
        <f>J82</f>
        <v>LiNMC</v>
      </c>
      <c r="AZ81" s="204"/>
      <c r="BA81" s="204"/>
      <c r="BB81" s="203" t="str">
        <f>K82</f>
        <v>LiFP</v>
      </c>
      <c r="BC81" s="204"/>
      <c r="BD81" s="204"/>
    </row>
    <row r="82" spans="2:56" hidden="1" outlineLevel="1" x14ac:dyDescent="0.2">
      <c r="D82" s="1" t="str">
        <f>Production!K24</f>
        <v>per cell</v>
      </c>
      <c r="E82" s="1" t="str">
        <f>Production!L24</f>
        <v>NaNMC</v>
      </c>
      <c r="F82" s="1" t="str">
        <f>Production!M24</f>
        <v>NaMVP</v>
      </c>
      <c r="G82" s="1" t="str">
        <f>Production!N24</f>
        <v>NaMMO</v>
      </c>
      <c r="H82" s="1" t="str">
        <f>Production!O24</f>
        <v>NaNMMT</v>
      </c>
      <c r="I82" s="1" t="str">
        <f>Production!P24</f>
        <v>NaPBA</v>
      </c>
      <c r="J82" s="1" t="str">
        <f>Production!Q24</f>
        <v>LiNMC</v>
      </c>
      <c r="K82" s="1" t="str">
        <f>Production!R24</f>
        <v>LiFP</v>
      </c>
      <c r="O82" s="1" t="s">
        <v>157</v>
      </c>
      <c r="P82" s="1" t="str">
        <f t="shared" ref="P82:V82" si="1">E82</f>
        <v>NaNMC</v>
      </c>
      <c r="Q82" s="1" t="str">
        <f t="shared" si="1"/>
        <v>NaMVP</v>
      </c>
      <c r="R82" s="1" t="str">
        <f t="shared" si="1"/>
        <v>NaMMO</v>
      </c>
      <c r="S82" s="1" t="str">
        <f t="shared" si="1"/>
        <v>NaNMMT</v>
      </c>
      <c r="T82" s="1" t="str">
        <f t="shared" si="1"/>
        <v>NaPBA</v>
      </c>
      <c r="U82" s="1" t="str">
        <f t="shared" si="1"/>
        <v>LiNMC</v>
      </c>
      <c r="V82" s="1" t="str">
        <f t="shared" si="1"/>
        <v>LiFP</v>
      </c>
      <c r="Y82" s="1" t="str">
        <f t="shared" ref="Y82:AF82" si="2">O82</f>
        <v>per kg</v>
      </c>
      <c r="Z82" s="1" t="str">
        <f t="shared" si="2"/>
        <v>NaNMC</v>
      </c>
      <c r="AA82" s="1" t="str">
        <f t="shared" si="2"/>
        <v>NaMVP</v>
      </c>
      <c r="AB82" s="1" t="str">
        <f t="shared" si="2"/>
        <v>NaMMO</v>
      </c>
      <c r="AC82" s="1" t="str">
        <f t="shared" si="2"/>
        <v>NaNMMT</v>
      </c>
      <c r="AD82" s="1" t="str">
        <f t="shared" si="2"/>
        <v>NaPBA</v>
      </c>
      <c r="AE82" s="1" t="str">
        <f t="shared" si="2"/>
        <v>LiNMC</v>
      </c>
      <c r="AF82" s="1" t="str">
        <f t="shared" si="2"/>
        <v>LiFP</v>
      </c>
      <c r="AI82" s="1" t="s">
        <v>157</v>
      </c>
      <c r="AJ82" s="24" t="s">
        <v>158</v>
      </c>
      <c r="AK82" s="24" t="s">
        <v>159</v>
      </c>
      <c r="AL82" s="24" t="s">
        <v>160</v>
      </c>
      <c r="AM82" s="25" t="s">
        <v>158</v>
      </c>
      <c r="AN82" s="24" t="s">
        <v>159</v>
      </c>
      <c r="AO82" s="24" t="s">
        <v>160</v>
      </c>
      <c r="AP82" s="25" t="s">
        <v>158</v>
      </c>
      <c r="AQ82" s="24" t="s">
        <v>159</v>
      </c>
      <c r="AR82" s="24" t="s">
        <v>160</v>
      </c>
      <c r="AS82" s="25" t="s">
        <v>158</v>
      </c>
      <c r="AT82" s="24" t="s">
        <v>159</v>
      </c>
      <c r="AU82" s="24" t="s">
        <v>160</v>
      </c>
      <c r="AV82" s="25" t="s">
        <v>158</v>
      </c>
      <c r="AW82" s="24" t="s">
        <v>159</v>
      </c>
      <c r="AX82" s="24" t="s">
        <v>160</v>
      </c>
      <c r="AY82" s="25" t="s">
        <v>158</v>
      </c>
      <c r="AZ82" s="24" t="s">
        <v>159</v>
      </c>
      <c r="BA82" s="24" t="s">
        <v>160</v>
      </c>
      <c r="BB82" s="25" t="s">
        <v>158</v>
      </c>
      <c r="BC82" s="24" t="s">
        <v>159</v>
      </c>
      <c r="BD82" s="24" t="s">
        <v>160</v>
      </c>
    </row>
    <row r="83" spans="2:56" hidden="1" outlineLevel="1" x14ac:dyDescent="0.2">
      <c r="D83" t="str">
        <f>Production!K25</f>
        <v>AP</v>
      </c>
      <c r="E83">
        <f>Production!L25</f>
        <v>0.15678</v>
      </c>
      <c r="F83">
        <f>Production!M25</f>
        <v>0.13553999999999999</v>
      </c>
      <c r="G83">
        <f>Production!N25</f>
        <v>7.8920000000000004E-2</v>
      </c>
      <c r="H83">
        <f>Production!O25</f>
        <v>8.3940000000000001E-2</v>
      </c>
      <c r="I83">
        <f>Production!P25</f>
        <v>9.1389999999999999E-2</v>
      </c>
      <c r="J83">
        <f>Production!Q25</f>
        <v>7.1440000000000003E-2</v>
      </c>
      <c r="K83">
        <f>Production!R25</f>
        <v>5.3010000000000002E-2</v>
      </c>
      <c r="L83" t="str">
        <f>Production!S25</f>
        <v>molc H+ eq</v>
      </c>
      <c r="O83" t="str">
        <f t="shared" ref="O83:O88" si="3">D83</f>
        <v>AP</v>
      </c>
      <c r="T83">
        <f>AV6</f>
        <v>-0.10025000000000001</v>
      </c>
      <c r="Y83" t="str">
        <f t="shared" ref="Y83:Y88" si="4">O83</f>
        <v>AP</v>
      </c>
      <c r="Z83">
        <f t="shared" ref="Z83:AF88" si="5">E83+P83</f>
        <v>0.15678</v>
      </c>
      <c r="AA83">
        <f t="shared" si="5"/>
        <v>0.13553999999999999</v>
      </c>
      <c r="AB83">
        <f t="shared" si="5"/>
        <v>7.8920000000000004E-2</v>
      </c>
      <c r="AC83">
        <f t="shared" si="5"/>
        <v>8.3940000000000001E-2</v>
      </c>
      <c r="AD83">
        <f t="shared" si="5"/>
        <v>-8.8600000000000068E-3</v>
      </c>
      <c r="AE83">
        <f t="shared" si="5"/>
        <v>7.1440000000000003E-2</v>
      </c>
      <c r="AF83">
        <f t="shared" si="5"/>
        <v>5.3010000000000002E-2</v>
      </c>
      <c r="AI83" t="str">
        <f t="shared" ref="AI83:AI88" si="6">Y83</f>
        <v>AP</v>
      </c>
      <c r="AJ83">
        <f t="shared" ref="AJ83:AJ88" si="7">E83</f>
        <v>0.15678</v>
      </c>
      <c r="AK83">
        <f t="shared" ref="AK83:AK88" si="8">P83</f>
        <v>0</v>
      </c>
      <c r="AL83">
        <f t="shared" ref="AL83:AL88" si="9">AJ83+AK83</f>
        <v>0.15678</v>
      </c>
      <c r="AM83" s="14">
        <f t="shared" ref="AM83:AM88" si="10">F83</f>
        <v>0.13553999999999999</v>
      </c>
      <c r="AN83">
        <f t="shared" ref="AN83:AN88" si="11">Q83</f>
        <v>0</v>
      </c>
      <c r="AO83">
        <f t="shared" ref="AO83:AO88" si="12">AM83+AN83</f>
        <v>0.13553999999999999</v>
      </c>
      <c r="AP83" s="14">
        <f t="shared" ref="AP83:AP88" si="13">G83</f>
        <v>7.8920000000000004E-2</v>
      </c>
      <c r="AQ83">
        <f t="shared" ref="AQ83:AQ88" si="14">R83</f>
        <v>0</v>
      </c>
      <c r="AR83">
        <f t="shared" ref="AR83:AR88" si="15">AP83+AQ83</f>
        <v>7.8920000000000004E-2</v>
      </c>
      <c r="AS83" s="14">
        <f t="shared" ref="AS83:AS88" si="16">H83</f>
        <v>8.3940000000000001E-2</v>
      </c>
      <c r="AT83">
        <f t="shared" ref="AT83:AT88" si="17">S83</f>
        <v>0</v>
      </c>
      <c r="AU83">
        <f t="shared" ref="AU83:AU88" si="18">AS83+AT83</f>
        <v>8.3940000000000001E-2</v>
      </c>
      <c r="AV83" s="14">
        <f t="shared" ref="AV83:AV88" si="19">I83</f>
        <v>9.1389999999999999E-2</v>
      </c>
      <c r="AW83">
        <f t="shared" ref="AW83:AW88" si="20">T83</f>
        <v>-0.10025000000000001</v>
      </c>
      <c r="AX83">
        <f t="shared" ref="AX83:AX88" si="21">AV83+AW83</f>
        <v>-8.8600000000000068E-3</v>
      </c>
      <c r="AY83" s="14">
        <f t="shared" ref="AY83:AY88" si="22">J83</f>
        <v>7.1440000000000003E-2</v>
      </c>
      <c r="AZ83">
        <f t="shared" ref="AZ83:AZ88" si="23">U83</f>
        <v>0</v>
      </c>
      <c r="BA83">
        <f t="shared" ref="BA83:BA88" si="24">AY83+AZ83</f>
        <v>7.1440000000000003E-2</v>
      </c>
      <c r="BB83" s="14">
        <f t="shared" ref="BB83:BB88" si="25">K83</f>
        <v>5.3010000000000002E-2</v>
      </c>
      <c r="BC83">
        <f t="shared" ref="BC83:BC88" si="26">V83</f>
        <v>0</v>
      </c>
      <c r="BD83">
        <f t="shared" ref="BD83:BD88" si="27">BB83+BC83</f>
        <v>5.3010000000000002E-2</v>
      </c>
    </row>
    <row r="84" spans="2:56" hidden="1" outlineLevel="1" x14ac:dyDescent="0.2">
      <c r="D84" t="str">
        <f>Production!K26</f>
        <v>GWP</v>
      </c>
      <c r="E84">
        <f>Production!L26</f>
        <v>13.71866</v>
      </c>
      <c r="F84">
        <f>Production!M26</f>
        <v>14.20745</v>
      </c>
      <c r="G84">
        <f>Production!N26</f>
        <v>8.2842199999999995</v>
      </c>
      <c r="H84">
        <f>Production!O26</f>
        <v>8.0170899999999996</v>
      </c>
      <c r="I84">
        <f>Production!P26</f>
        <v>13.87795</v>
      </c>
      <c r="J84">
        <f>Production!Q26</f>
        <v>7.1000800000000002</v>
      </c>
      <c r="K84">
        <f>Production!R26</f>
        <v>7.8349700000000002</v>
      </c>
      <c r="L84" t="str">
        <f>Production!S26</f>
        <v>kg CO2 eq</v>
      </c>
      <c r="O84" t="str">
        <f t="shared" si="3"/>
        <v>GWP</v>
      </c>
      <c r="T84">
        <f>AV7</f>
        <v>-6.9069399999999996</v>
      </c>
      <c r="Y84" t="str">
        <f t="shared" si="4"/>
        <v>GWP</v>
      </c>
      <c r="Z84">
        <f t="shared" si="5"/>
        <v>13.71866</v>
      </c>
      <c r="AA84">
        <f t="shared" si="5"/>
        <v>14.20745</v>
      </c>
      <c r="AB84">
        <f t="shared" si="5"/>
        <v>8.2842199999999995</v>
      </c>
      <c r="AC84">
        <f t="shared" si="5"/>
        <v>8.0170899999999996</v>
      </c>
      <c r="AD84">
        <f t="shared" si="5"/>
        <v>6.9710100000000006</v>
      </c>
      <c r="AE84">
        <f t="shared" si="5"/>
        <v>7.1000800000000002</v>
      </c>
      <c r="AF84">
        <f t="shared" si="5"/>
        <v>7.8349700000000002</v>
      </c>
      <c r="AI84" t="str">
        <f t="shared" si="6"/>
        <v>GWP</v>
      </c>
      <c r="AJ84">
        <f t="shared" si="7"/>
        <v>13.71866</v>
      </c>
      <c r="AK84">
        <f t="shared" si="8"/>
        <v>0</v>
      </c>
      <c r="AL84">
        <f t="shared" si="9"/>
        <v>13.71866</v>
      </c>
      <c r="AM84" s="14">
        <f t="shared" si="10"/>
        <v>14.20745</v>
      </c>
      <c r="AN84">
        <f t="shared" si="11"/>
        <v>0</v>
      </c>
      <c r="AO84">
        <f t="shared" si="12"/>
        <v>14.20745</v>
      </c>
      <c r="AP84" s="14">
        <f t="shared" si="13"/>
        <v>8.2842199999999995</v>
      </c>
      <c r="AQ84">
        <f t="shared" si="14"/>
        <v>0</v>
      </c>
      <c r="AR84">
        <f t="shared" si="15"/>
        <v>8.2842199999999995</v>
      </c>
      <c r="AS84" s="14">
        <f t="shared" si="16"/>
        <v>8.0170899999999996</v>
      </c>
      <c r="AT84">
        <f t="shared" si="17"/>
        <v>0</v>
      </c>
      <c r="AU84">
        <f t="shared" si="18"/>
        <v>8.0170899999999996</v>
      </c>
      <c r="AV84" s="14">
        <f t="shared" si="19"/>
        <v>13.87795</v>
      </c>
      <c r="AW84">
        <f t="shared" si="20"/>
        <v>-6.9069399999999996</v>
      </c>
      <c r="AX84">
        <f t="shared" si="21"/>
        <v>6.9710100000000006</v>
      </c>
      <c r="AY84" s="14">
        <f t="shared" si="22"/>
        <v>7.1000800000000002</v>
      </c>
      <c r="AZ84">
        <f t="shared" si="23"/>
        <v>0</v>
      </c>
      <c r="BA84">
        <f t="shared" si="24"/>
        <v>7.1000800000000002</v>
      </c>
      <c r="BB84" s="14">
        <f t="shared" si="25"/>
        <v>7.8349700000000002</v>
      </c>
      <c r="BC84">
        <f t="shared" si="26"/>
        <v>0</v>
      </c>
      <c r="BD84">
        <f t="shared" si="27"/>
        <v>7.8349700000000002</v>
      </c>
    </row>
    <row r="85" spans="2:56" hidden="1" outlineLevel="1" x14ac:dyDescent="0.2">
      <c r="D85" t="str">
        <f>Production!K27</f>
        <v>Htox</v>
      </c>
      <c r="E85">
        <f>Production!L27</f>
        <v>1.8349560000000001E-2</v>
      </c>
      <c r="F85">
        <f>Production!M27</f>
        <v>2.7620600000000002E-2</v>
      </c>
      <c r="G85">
        <f>Production!N27</f>
        <v>2.7495950000000001E-3</v>
      </c>
      <c r="H85">
        <f>Production!O27</f>
        <v>4.66717E-3</v>
      </c>
      <c r="I85">
        <f>Production!P27</f>
        <v>4.3252999999999998E-3</v>
      </c>
      <c r="J85">
        <f>Production!Q27</f>
        <v>1.6488590000000001E-2</v>
      </c>
      <c r="K85">
        <f>Production!R27</f>
        <v>1.5776860000000004E-2</v>
      </c>
      <c r="L85" t="str">
        <f>Production!S27</f>
        <v>mCTUh</v>
      </c>
      <c r="O85" t="str">
        <f t="shared" si="3"/>
        <v>Htox</v>
      </c>
      <c r="T85" s="13">
        <f>(AV10+AV11)*1000</f>
        <v>-2.4339989999999999E-2</v>
      </c>
      <c r="W85" t="str">
        <f>L85</f>
        <v>mCTUh</v>
      </c>
      <c r="Y85" t="str">
        <f t="shared" si="4"/>
        <v>Htox</v>
      </c>
      <c r="Z85">
        <f t="shared" si="5"/>
        <v>1.8349560000000001E-2</v>
      </c>
      <c r="AA85">
        <f t="shared" si="5"/>
        <v>2.7620600000000002E-2</v>
      </c>
      <c r="AB85">
        <f t="shared" si="5"/>
        <v>2.7495950000000001E-3</v>
      </c>
      <c r="AC85">
        <f t="shared" si="5"/>
        <v>4.66717E-3</v>
      </c>
      <c r="AD85">
        <f t="shared" si="5"/>
        <v>-2.0014689999999998E-2</v>
      </c>
      <c r="AE85">
        <f t="shared" si="5"/>
        <v>1.6488590000000001E-2</v>
      </c>
      <c r="AF85">
        <f t="shared" si="5"/>
        <v>1.5776860000000004E-2</v>
      </c>
      <c r="AG85" t="str">
        <f>W85</f>
        <v>mCTUh</v>
      </c>
      <c r="AI85" t="str">
        <f t="shared" si="6"/>
        <v>Htox</v>
      </c>
      <c r="AJ85">
        <f t="shared" si="7"/>
        <v>1.8349560000000001E-2</v>
      </c>
      <c r="AK85">
        <f t="shared" si="8"/>
        <v>0</v>
      </c>
      <c r="AL85">
        <f t="shared" si="9"/>
        <v>1.8349560000000001E-2</v>
      </c>
      <c r="AM85" s="14">
        <f t="shared" si="10"/>
        <v>2.7620600000000002E-2</v>
      </c>
      <c r="AN85">
        <f t="shared" si="11"/>
        <v>0</v>
      </c>
      <c r="AO85">
        <f t="shared" si="12"/>
        <v>2.7620600000000002E-2</v>
      </c>
      <c r="AP85" s="14">
        <f t="shared" si="13"/>
        <v>2.7495950000000001E-3</v>
      </c>
      <c r="AQ85">
        <f t="shared" si="14"/>
        <v>0</v>
      </c>
      <c r="AR85">
        <f t="shared" si="15"/>
        <v>2.7495950000000001E-3</v>
      </c>
      <c r="AS85" s="14">
        <f t="shared" si="16"/>
        <v>4.66717E-3</v>
      </c>
      <c r="AT85">
        <f t="shared" si="17"/>
        <v>0</v>
      </c>
      <c r="AU85">
        <f t="shared" si="18"/>
        <v>4.66717E-3</v>
      </c>
      <c r="AV85" s="14">
        <f t="shared" si="19"/>
        <v>4.3252999999999998E-3</v>
      </c>
      <c r="AW85">
        <f t="shared" si="20"/>
        <v>-2.4339989999999999E-2</v>
      </c>
      <c r="AX85">
        <f t="shared" si="21"/>
        <v>-2.0014689999999998E-2</v>
      </c>
      <c r="AY85" s="14">
        <f t="shared" si="22"/>
        <v>1.6488590000000001E-2</v>
      </c>
      <c r="AZ85">
        <f t="shared" si="23"/>
        <v>0</v>
      </c>
      <c r="BA85">
        <f t="shared" si="24"/>
        <v>1.6488590000000001E-2</v>
      </c>
      <c r="BB85" s="14">
        <f t="shared" si="25"/>
        <v>1.5776860000000004E-2</v>
      </c>
      <c r="BC85">
        <f t="shared" si="26"/>
        <v>0</v>
      </c>
      <c r="BD85">
        <f t="shared" si="27"/>
        <v>1.5776860000000004E-2</v>
      </c>
    </row>
    <row r="86" spans="2:56" hidden="1" outlineLevel="1" x14ac:dyDescent="0.2">
      <c r="D86" t="str">
        <f>Production!K28</f>
        <v>RDP</v>
      </c>
      <c r="E86">
        <f>Production!L28</f>
        <v>5.7299999999999999E-3</v>
      </c>
      <c r="F86">
        <f>Production!M28</f>
        <v>1.24E-3</v>
      </c>
      <c r="G86">
        <f>Production!N28</f>
        <v>8.4000000000000003E-4</v>
      </c>
      <c r="H86">
        <f>Production!O28</f>
        <v>1.4400000000000001E-3</v>
      </c>
      <c r="I86">
        <f>Production!P28</f>
        <v>1.2800000000000001E-3</v>
      </c>
      <c r="J86">
        <f>Production!Q28</f>
        <v>5.0299999999999997E-3</v>
      </c>
      <c r="K86">
        <f>Production!R28</f>
        <v>4.8599999999999997E-3</v>
      </c>
      <c r="L86" t="str">
        <f>Production!S28</f>
        <v>kg Sb eq</v>
      </c>
      <c r="O86" t="str">
        <f t="shared" si="3"/>
        <v>RDP</v>
      </c>
      <c r="T86">
        <f>AV16</f>
        <v>-7.92E-3</v>
      </c>
      <c r="Y86" t="str">
        <f t="shared" si="4"/>
        <v>RDP</v>
      </c>
      <c r="Z86">
        <f t="shared" si="5"/>
        <v>5.7299999999999999E-3</v>
      </c>
      <c r="AA86">
        <f t="shared" si="5"/>
        <v>1.24E-3</v>
      </c>
      <c r="AB86">
        <f t="shared" si="5"/>
        <v>8.4000000000000003E-4</v>
      </c>
      <c r="AC86">
        <f t="shared" si="5"/>
        <v>1.4400000000000001E-3</v>
      </c>
      <c r="AD86">
        <f t="shared" si="5"/>
        <v>-6.6400000000000001E-3</v>
      </c>
      <c r="AE86">
        <f t="shared" si="5"/>
        <v>5.0299999999999997E-3</v>
      </c>
      <c r="AF86">
        <f t="shared" si="5"/>
        <v>4.8599999999999997E-3</v>
      </c>
      <c r="AI86" t="str">
        <f t="shared" si="6"/>
        <v>RDP</v>
      </c>
      <c r="AJ86">
        <f t="shared" si="7"/>
        <v>5.7299999999999999E-3</v>
      </c>
      <c r="AK86">
        <f t="shared" si="8"/>
        <v>0</v>
      </c>
      <c r="AL86">
        <f t="shared" si="9"/>
        <v>5.7299999999999999E-3</v>
      </c>
      <c r="AM86" s="14">
        <f t="shared" si="10"/>
        <v>1.24E-3</v>
      </c>
      <c r="AN86">
        <f t="shared" si="11"/>
        <v>0</v>
      </c>
      <c r="AO86">
        <f t="shared" si="12"/>
        <v>1.24E-3</v>
      </c>
      <c r="AP86" s="14">
        <f t="shared" si="13"/>
        <v>8.4000000000000003E-4</v>
      </c>
      <c r="AQ86">
        <f t="shared" si="14"/>
        <v>0</v>
      </c>
      <c r="AR86">
        <f t="shared" si="15"/>
        <v>8.4000000000000003E-4</v>
      </c>
      <c r="AS86" s="14">
        <f t="shared" si="16"/>
        <v>1.4400000000000001E-3</v>
      </c>
      <c r="AT86">
        <f t="shared" si="17"/>
        <v>0</v>
      </c>
      <c r="AU86">
        <f t="shared" si="18"/>
        <v>1.4400000000000001E-3</v>
      </c>
      <c r="AV86" s="14">
        <f t="shared" si="19"/>
        <v>1.2800000000000001E-3</v>
      </c>
      <c r="AW86">
        <f t="shared" si="20"/>
        <v>-7.92E-3</v>
      </c>
      <c r="AX86">
        <f t="shared" si="21"/>
        <v>-6.6400000000000001E-3</v>
      </c>
      <c r="AY86" s="14">
        <f t="shared" si="22"/>
        <v>5.0299999999999997E-3</v>
      </c>
      <c r="AZ86">
        <f t="shared" si="23"/>
        <v>0</v>
      </c>
      <c r="BA86">
        <f t="shared" si="24"/>
        <v>5.0299999999999997E-3</v>
      </c>
      <c r="BB86" s="14">
        <f t="shared" si="25"/>
        <v>4.8599999999999997E-3</v>
      </c>
      <c r="BC86">
        <f t="shared" si="26"/>
        <v>0</v>
      </c>
      <c r="BD86">
        <f t="shared" si="27"/>
        <v>4.8599999999999997E-3</v>
      </c>
    </row>
    <row r="87" spans="2:56" hidden="1" outlineLevel="1" x14ac:dyDescent="0.2">
      <c r="D87" t="str">
        <f>Production!K29</f>
        <v>ODP</v>
      </c>
      <c r="E87">
        <f>Production!L29</f>
        <v>1.8274000000000001E-6</v>
      </c>
      <c r="F87">
        <f>Production!M29</f>
        <v>1.23342E-6</v>
      </c>
      <c r="G87">
        <f>Production!N29</f>
        <v>7.3945600000000003E-7</v>
      </c>
      <c r="H87">
        <f>Production!O29</f>
        <v>7.3717300000000001E-7</v>
      </c>
      <c r="I87">
        <f>Production!P29</f>
        <v>1.41684E-6</v>
      </c>
      <c r="J87">
        <f>Production!Q29</f>
        <v>7.8499000000000004E-7</v>
      </c>
      <c r="K87">
        <f>Production!R29</f>
        <v>6.1755400000000003E-7</v>
      </c>
      <c r="L87" t="str">
        <f>Production!S29</f>
        <v>kg CFC-11 eq</v>
      </c>
      <c r="O87" t="str">
        <f t="shared" si="3"/>
        <v>ODP</v>
      </c>
      <c r="T87" s="13">
        <f>AV17</f>
        <v>-6.9072700000000001E-7</v>
      </c>
      <c r="Y87" t="str">
        <f t="shared" si="4"/>
        <v>ODP</v>
      </c>
      <c r="Z87">
        <f t="shared" si="5"/>
        <v>1.8274000000000001E-6</v>
      </c>
      <c r="AA87">
        <f t="shared" si="5"/>
        <v>1.23342E-6</v>
      </c>
      <c r="AB87">
        <f t="shared" si="5"/>
        <v>7.3945600000000003E-7</v>
      </c>
      <c r="AC87">
        <f t="shared" si="5"/>
        <v>7.3717300000000001E-7</v>
      </c>
      <c r="AD87">
        <f t="shared" si="5"/>
        <v>7.2611299999999996E-7</v>
      </c>
      <c r="AE87">
        <f t="shared" si="5"/>
        <v>7.8499000000000004E-7</v>
      </c>
      <c r="AF87">
        <f t="shared" si="5"/>
        <v>6.1755400000000003E-7</v>
      </c>
      <c r="AI87" t="str">
        <f t="shared" si="6"/>
        <v>ODP</v>
      </c>
      <c r="AJ87">
        <f t="shared" si="7"/>
        <v>1.8274000000000001E-6</v>
      </c>
      <c r="AK87">
        <f t="shared" si="8"/>
        <v>0</v>
      </c>
      <c r="AL87">
        <f t="shared" si="9"/>
        <v>1.8274000000000001E-6</v>
      </c>
      <c r="AM87" s="14">
        <f t="shared" si="10"/>
        <v>1.23342E-6</v>
      </c>
      <c r="AN87">
        <f t="shared" si="11"/>
        <v>0</v>
      </c>
      <c r="AO87">
        <f t="shared" si="12"/>
        <v>1.23342E-6</v>
      </c>
      <c r="AP87" s="14">
        <f t="shared" si="13"/>
        <v>7.3945600000000003E-7</v>
      </c>
      <c r="AQ87">
        <f t="shared" si="14"/>
        <v>0</v>
      </c>
      <c r="AR87">
        <f t="shared" si="15"/>
        <v>7.3945600000000003E-7</v>
      </c>
      <c r="AS87" s="14">
        <f t="shared" si="16"/>
        <v>7.3717300000000001E-7</v>
      </c>
      <c r="AT87">
        <f t="shared" si="17"/>
        <v>0</v>
      </c>
      <c r="AU87">
        <f t="shared" si="18"/>
        <v>7.3717300000000001E-7</v>
      </c>
      <c r="AV87" s="14">
        <f t="shared" si="19"/>
        <v>1.41684E-6</v>
      </c>
      <c r="AW87">
        <f t="shared" si="20"/>
        <v>-6.9072700000000001E-7</v>
      </c>
      <c r="AX87">
        <f t="shared" si="21"/>
        <v>7.2611299999999996E-7</v>
      </c>
      <c r="AY87" s="14">
        <f t="shared" si="22"/>
        <v>7.8499000000000004E-7</v>
      </c>
      <c r="AZ87">
        <f t="shared" si="23"/>
        <v>0</v>
      </c>
      <c r="BA87">
        <f t="shared" si="24"/>
        <v>7.8499000000000004E-7</v>
      </c>
      <c r="BB87" s="14">
        <f t="shared" si="25"/>
        <v>6.1755400000000003E-7</v>
      </c>
      <c r="BC87">
        <f t="shared" si="26"/>
        <v>0</v>
      </c>
      <c r="BD87">
        <f t="shared" si="27"/>
        <v>6.1755400000000003E-7</v>
      </c>
    </row>
    <row r="88" spans="2:56" hidden="1" outlineLevel="1" x14ac:dyDescent="0.2">
      <c r="D88" t="str">
        <f>Production!K30</f>
        <v>PMF</v>
      </c>
      <c r="E88">
        <f>Production!L30</f>
        <v>1.158E-2</v>
      </c>
      <c r="F88">
        <f>Production!M30</f>
        <v>1.06E-2</v>
      </c>
      <c r="G88">
        <f>Production!N30</f>
        <v>6.5799999999999999E-3</v>
      </c>
      <c r="H88">
        <f>Production!O30</f>
        <v>5.62E-3</v>
      </c>
      <c r="I88">
        <f>Production!P30</f>
        <v>7.5799999999999999E-3</v>
      </c>
      <c r="J88">
        <f>Production!Q30</f>
        <v>6.4599999999999996E-3</v>
      </c>
      <c r="K88">
        <f>Production!R30</f>
        <v>5.5700000000000003E-3</v>
      </c>
      <c r="L88" t="str">
        <f>Production!S30</f>
        <v>kg PM2.5 eq</v>
      </c>
      <c r="O88" t="str">
        <f t="shared" si="3"/>
        <v>PMF</v>
      </c>
      <c r="T88">
        <f>AV18</f>
        <v>-8.4600000000000005E-3</v>
      </c>
      <c r="Y88" t="str">
        <f t="shared" si="4"/>
        <v>PMF</v>
      </c>
      <c r="Z88">
        <f t="shared" si="5"/>
        <v>1.158E-2</v>
      </c>
      <c r="AA88">
        <f t="shared" si="5"/>
        <v>1.06E-2</v>
      </c>
      <c r="AB88">
        <f t="shared" si="5"/>
        <v>6.5799999999999999E-3</v>
      </c>
      <c r="AC88">
        <f t="shared" si="5"/>
        <v>5.62E-3</v>
      </c>
      <c r="AD88">
        <f t="shared" si="5"/>
        <v>-8.8000000000000057E-4</v>
      </c>
      <c r="AE88">
        <f t="shared" si="5"/>
        <v>6.4599999999999996E-3</v>
      </c>
      <c r="AF88">
        <f t="shared" si="5"/>
        <v>5.5700000000000003E-3</v>
      </c>
      <c r="AI88" t="str">
        <f t="shared" si="6"/>
        <v>PMF</v>
      </c>
      <c r="AJ88">
        <f t="shared" si="7"/>
        <v>1.158E-2</v>
      </c>
      <c r="AK88">
        <f t="shared" si="8"/>
        <v>0</v>
      </c>
      <c r="AL88">
        <f t="shared" si="9"/>
        <v>1.158E-2</v>
      </c>
      <c r="AM88" s="14">
        <f t="shared" si="10"/>
        <v>1.06E-2</v>
      </c>
      <c r="AN88">
        <f t="shared" si="11"/>
        <v>0</v>
      </c>
      <c r="AO88">
        <f t="shared" si="12"/>
        <v>1.06E-2</v>
      </c>
      <c r="AP88" s="14">
        <f t="shared" si="13"/>
        <v>6.5799999999999999E-3</v>
      </c>
      <c r="AQ88">
        <f t="shared" si="14"/>
        <v>0</v>
      </c>
      <c r="AR88">
        <f t="shared" si="15"/>
        <v>6.5799999999999999E-3</v>
      </c>
      <c r="AS88" s="14">
        <f t="shared" si="16"/>
        <v>5.62E-3</v>
      </c>
      <c r="AT88">
        <f t="shared" si="17"/>
        <v>0</v>
      </c>
      <c r="AU88">
        <f t="shared" si="18"/>
        <v>5.62E-3</v>
      </c>
      <c r="AV88" s="14">
        <f t="shared" si="19"/>
        <v>7.5799999999999999E-3</v>
      </c>
      <c r="AW88">
        <f t="shared" si="20"/>
        <v>-8.4600000000000005E-3</v>
      </c>
      <c r="AX88">
        <f t="shared" si="21"/>
        <v>-8.8000000000000057E-4</v>
      </c>
      <c r="AY88" s="14">
        <f t="shared" si="22"/>
        <v>6.4599999999999996E-3</v>
      </c>
      <c r="AZ88">
        <f t="shared" si="23"/>
        <v>0</v>
      </c>
      <c r="BA88">
        <f t="shared" si="24"/>
        <v>6.4599999999999996E-3</v>
      </c>
      <c r="BB88" s="14">
        <f t="shared" si="25"/>
        <v>5.5700000000000003E-3</v>
      </c>
      <c r="BC88">
        <f t="shared" si="26"/>
        <v>0</v>
      </c>
      <c r="BD88">
        <f t="shared" si="27"/>
        <v>5.5700000000000003E-3</v>
      </c>
    </row>
    <row r="89" spans="2:56" hidden="1" outlineLevel="1" x14ac:dyDescent="0.2">
      <c r="AI89" s="1"/>
      <c r="AJ89" s="204" t="str">
        <f>E90</f>
        <v>NaNMC</v>
      </c>
      <c r="AK89" s="204"/>
      <c r="AL89" s="204"/>
      <c r="AM89" s="203" t="str">
        <f>F90</f>
        <v>NaMVP</v>
      </c>
      <c r="AN89" s="204"/>
      <c r="AO89" s="204"/>
      <c r="AP89" s="203" t="str">
        <f>G90</f>
        <v>NaMMO</v>
      </c>
      <c r="AQ89" s="204"/>
      <c r="AR89" s="204"/>
      <c r="AS89" s="203" t="str">
        <f>H90</f>
        <v>NaNMMT</v>
      </c>
      <c r="AT89" s="204"/>
      <c r="AU89" s="204"/>
      <c r="AV89" s="203" t="str">
        <f>I90</f>
        <v>NaPBA</v>
      </c>
      <c r="AW89" s="204"/>
      <c r="AX89" s="204"/>
      <c r="AY89" s="203" t="str">
        <f>J90</f>
        <v>LiNMC</v>
      </c>
      <c r="AZ89" s="204"/>
      <c r="BA89" s="204"/>
      <c r="BB89" s="203" t="str">
        <f>K90</f>
        <v>LiFP</v>
      </c>
      <c r="BC89" s="204"/>
      <c r="BD89" s="204"/>
    </row>
    <row r="90" spans="2:56" hidden="1" outlineLevel="1" x14ac:dyDescent="0.2">
      <c r="D90" s="1" t="str">
        <f>Production!K32</f>
        <v>per kWh</v>
      </c>
      <c r="E90" s="1" t="str">
        <f>Production!L32</f>
        <v>NaNMC</v>
      </c>
      <c r="F90" s="1" t="str">
        <f>Production!M32</f>
        <v>NaMVP</v>
      </c>
      <c r="G90" s="1" t="str">
        <f>Production!N32</f>
        <v>NaMMO</v>
      </c>
      <c r="H90" s="1" t="str">
        <f>Production!O32</f>
        <v>NaNMMT</v>
      </c>
      <c r="I90" s="1" t="str">
        <f>Production!P32</f>
        <v>NaPBA</v>
      </c>
      <c r="J90" s="1" t="str">
        <f>Production!Q32</f>
        <v>LiNMC</v>
      </c>
      <c r="K90" s="1" t="str">
        <f>Production!R32</f>
        <v>LiFP</v>
      </c>
      <c r="O90" s="1" t="str">
        <f t="shared" ref="O90:V90" si="28">D90</f>
        <v>per kWh</v>
      </c>
      <c r="P90" s="1" t="str">
        <f t="shared" si="28"/>
        <v>NaNMC</v>
      </c>
      <c r="Q90" s="1" t="str">
        <f t="shared" si="28"/>
        <v>NaMVP</v>
      </c>
      <c r="R90" s="1" t="str">
        <f t="shared" si="28"/>
        <v>NaMMO</v>
      </c>
      <c r="S90" s="1" t="str">
        <f t="shared" si="28"/>
        <v>NaNMMT</v>
      </c>
      <c r="T90" s="1" t="str">
        <f t="shared" si="28"/>
        <v>NaPBA</v>
      </c>
      <c r="U90" s="1" t="str">
        <f t="shared" si="28"/>
        <v>LiNMC</v>
      </c>
      <c r="V90" s="1" t="str">
        <f t="shared" si="28"/>
        <v>LiFP</v>
      </c>
      <c r="Y90" s="1" t="str">
        <f t="shared" ref="Y90:AF90" si="29">O90</f>
        <v>per kWh</v>
      </c>
      <c r="Z90" s="1" t="str">
        <f t="shared" si="29"/>
        <v>NaNMC</v>
      </c>
      <c r="AA90" s="1" t="str">
        <f t="shared" si="29"/>
        <v>NaMVP</v>
      </c>
      <c r="AB90" s="1" t="str">
        <f t="shared" si="29"/>
        <v>NaMMO</v>
      </c>
      <c r="AC90" s="1" t="str">
        <f t="shared" si="29"/>
        <v>NaNMMT</v>
      </c>
      <c r="AD90" s="1" t="str">
        <f t="shared" si="29"/>
        <v>NaPBA</v>
      </c>
      <c r="AE90" s="1" t="str">
        <f t="shared" si="29"/>
        <v>LiNMC</v>
      </c>
      <c r="AF90" s="1" t="str">
        <f t="shared" si="29"/>
        <v>LiFP</v>
      </c>
      <c r="AI90" s="1" t="s">
        <v>87</v>
      </c>
      <c r="AJ90" s="24" t="s">
        <v>158</v>
      </c>
      <c r="AK90" s="24" t="s">
        <v>159</v>
      </c>
      <c r="AL90" s="24" t="s">
        <v>160</v>
      </c>
      <c r="AM90" s="25" t="s">
        <v>158</v>
      </c>
      <c r="AN90" s="24" t="s">
        <v>159</v>
      </c>
      <c r="AO90" s="24" t="s">
        <v>160</v>
      </c>
      <c r="AP90" s="25" t="s">
        <v>158</v>
      </c>
      <c r="AQ90" s="24" t="s">
        <v>159</v>
      </c>
      <c r="AR90" s="24" t="s">
        <v>160</v>
      </c>
      <c r="AS90" s="25" t="s">
        <v>158</v>
      </c>
      <c r="AT90" s="24" t="s">
        <v>159</v>
      </c>
      <c r="AU90" s="24" t="s">
        <v>160</v>
      </c>
      <c r="AV90" s="25" t="s">
        <v>158</v>
      </c>
      <c r="AW90" s="24" t="s">
        <v>159</v>
      </c>
      <c r="AX90" s="24" t="s">
        <v>160</v>
      </c>
      <c r="AY90" s="25" t="s">
        <v>158</v>
      </c>
      <c r="AZ90" s="24" t="s">
        <v>159</v>
      </c>
      <c r="BA90" s="24" t="s">
        <v>160</v>
      </c>
      <c r="BB90" s="25" t="s">
        <v>158</v>
      </c>
      <c r="BC90" s="24" t="s">
        <v>159</v>
      </c>
      <c r="BD90" s="24" t="s">
        <v>160</v>
      </c>
    </row>
    <row r="91" spans="2:56" hidden="1" outlineLevel="1" x14ac:dyDescent="0.2">
      <c r="D91" t="str">
        <f>Production!K33</f>
        <v>AP</v>
      </c>
      <c r="E91">
        <f>Production!L33</f>
        <v>0.99028828015265014</v>
      </c>
      <c r="F91">
        <f>Production!M33</f>
        <v>0.85528021203651206</v>
      </c>
      <c r="G91">
        <f>Production!N33</f>
        <v>0.49857514350467624</v>
      </c>
      <c r="H91">
        <f>Production!O33</f>
        <v>0.52978017529423926</v>
      </c>
      <c r="I91">
        <f>Production!P33</f>
        <v>0.57322963055886589</v>
      </c>
      <c r="J91">
        <f>Production!Q33</f>
        <v>0.45081597148435443</v>
      </c>
      <c r="K91">
        <f>Production!R33</f>
        <v>0.33551270953016105</v>
      </c>
      <c r="L91" t="str">
        <f>Production!S33</f>
        <v>molc H+ eq</v>
      </c>
      <c r="O91" t="str">
        <f t="shared" ref="O91:O96" si="30">D91</f>
        <v>AP</v>
      </c>
      <c r="P91" t="e">
        <f t="shared" ref="P91:V96" si="31">P83/P$80*1000</f>
        <v>#DIV/0!</v>
      </c>
      <c r="Q91" t="e">
        <f t="shared" si="31"/>
        <v>#DIV/0!</v>
      </c>
      <c r="R91" t="e">
        <f t="shared" si="31"/>
        <v>#DIV/0!</v>
      </c>
      <c r="S91" t="e">
        <f t="shared" si="31"/>
        <v>#DIV/0!</v>
      </c>
      <c r="T91" t="e">
        <f t="shared" si="31"/>
        <v>#DIV/0!</v>
      </c>
      <c r="U91" t="e">
        <f t="shared" si="31"/>
        <v>#DIV/0!</v>
      </c>
      <c r="V91" t="e">
        <f t="shared" si="31"/>
        <v>#DIV/0!</v>
      </c>
      <c r="Y91" t="str">
        <f t="shared" ref="Y91:Y96" si="32">O91</f>
        <v>AP</v>
      </c>
      <c r="Z91" t="e">
        <f t="shared" ref="Z91:AF96" si="33">E91+P91</f>
        <v>#DIV/0!</v>
      </c>
      <c r="AA91" t="e">
        <f t="shared" si="33"/>
        <v>#DIV/0!</v>
      </c>
      <c r="AB91" t="e">
        <f t="shared" si="33"/>
        <v>#DIV/0!</v>
      </c>
      <c r="AC91" t="e">
        <f t="shared" si="33"/>
        <v>#DIV/0!</v>
      </c>
      <c r="AD91" t="e">
        <f t="shared" si="33"/>
        <v>#DIV/0!</v>
      </c>
      <c r="AE91" t="e">
        <f t="shared" si="33"/>
        <v>#DIV/0!</v>
      </c>
      <c r="AF91" t="e">
        <f t="shared" si="33"/>
        <v>#DIV/0!</v>
      </c>
      <c r="AI91" t="str">
        <f t="shared" ref="AI91:AI96" si="34">Y91</f>
        <v>AP</v>
      </c>
      <c r="AJ91">
        <f t="shared" ref="AJ91:AJ96" si="35">E91</f>
        <v>0.99028828015265014</v>
      </c>
      <c r="AK91" t="e">
        <f t="shared" ref="AK91:AK96" si="36">P91</f>
        <v>#DIV/0!</v>
      </c>
      <c r="AL91" t="e">
        <f t="shared" ref="AL91:AL96" si="37">AJ91+AK91</f>
        <v>#DIV/0!</v>
      </c>
      <c r="AM91" s="14">
        <f t="shared" ref="AM91:AM96" si="38">F91</f>
        <v>0.85528021203651206</v>
      </c>
      <c r="AN91" t="e">
        <f t="shared" ref="AN91:AN96" si="39">Q91</f>
        <v>#DIV/0!</v>
      </c>
      <c r="AO91" t="e">
        <f t="shared" ref="AO91:AO96" si="40">AM91+AN91</f>
        <v>#DIV/0!</v>
      </c>
      <c r="AP91" s="14">
        <f t="shared" ref="AP91:AP96" si="41">G91</f>
        <v>0.49857514350467624</v>
      </c>
      <c r="AQ91" t="e">
        <f t="shared" ref="AQ91:AQ96" si="42">R91</f>
        <v>#DIV/0!</v>
      </c>
      <c r="AR91" t="e">
        <f t="shared" ref="AR91:AR96" si="43">AP91+AQ91</f>
        <v>#DIV/0!</v>
      </c>
      <c r="AS91" s="14">
        <f t="shared" ref="AS91:AS96" si="44">H91</f>
        <v>0.52978017529423926</v>
      </c>
      <c r="AT91" t="e">
        <f t="shared" ref="AT91:AT96" si="45">S91</f>
        <v>#DIV/0!</v>
      </c>
      <c r="AU91" t="e">
        <f t="shared" ref="AU91:AU96" si="46">AS91+AT91</f>
        <v>#DIV/0!</v>
      </c>
      <c r="AV91" s="14">
        <f t="shared" ref="AV91:AV96" si="47">I91</f>
        <v>0.57322963055886589</v>
      </c>
      <c r="AW91" t="e">
        <f t="shared" ref="AW91:AW96" si="48">T91</f>
        <v>#DIV/0!</v>
      </c>
      <c r="AX91" t="e">
        <f t="shared" ref="AX91:AX96" si="49">AV91+AW91</f>
        <v>#DIV/0!</v>
      </c>
      <c r="AY91" s="14">
        <f t="shared" ref="AY91:AY96" si="50">J91</f>
        <v>0.45081597148435443</v>
      </c>
      <c r="AZ91" t="e">
        <f t="shared" ref="AZ91:AZ96" si="51">U91</f>
        <v>#DIV/0!</v>
      </c>
      <c r="BA91" t="e">
        <f t="shared" ref="BA91:BA96" si="52">AY91+AZ91</f>
        <v>#DIV/0!</v>
      </c>
      <c r="BB91" s="14">
        <f t="shared" ref="BB91:BB96" si="53">K91</f>
        <v>0.33551270953016105</v>
      </c>
      <c r="BC91" t="e">
        <f t="shared" ref="BC91:BC96" si="54">V91</f>
        <v>#DIV/0!</v>
      </c>
      <c r="BD91" t="e">
        <f t="shared" ref="BD91:BD96" si="55">BB91+BC91</f>
        <v>#DIV/0!</v>
      </c>
    </row>
    <row r="92" spans="2:56" hidden="1" outlineLevel="1" x14ac:dyDescent="0.2">
      <c r="D92" t="str">
        <f>Production!K34</f>
        <v>GWP</v>
      </c>
      <c r="E92">
        <f>Production!L34</f>
        <v>86.652814245432808</v>
      </c>
      <c r="F92">
        <f>Production!M34</f>
        <v>89.651400682441661</v>
      </c>
      <c r="G92">
        <f>Production!N34</f>
        <v>52.335354476993274</v>
      </c>
      <c r="H92">
        <f>Production!O34</f>
        <v>50.599182100901743</v>
      </c>
      <c r="I92">
        <f>Production!P34</f>
        <v>87.0472934830333</v>
      </c>
      <c r="J92">
        <f>Production!Q34</f>
        <v>44.804443768429941</v>
      </c>
      <c r="K92">
        <f>Production!R34</f>
        <v>49.589360758112164</v>
      </c>
      <c r="L92" t="str">
        <f>Production!S34</f>
        <v>kg CO2 eq</v>
      </c>
      <c r="O92" t="str">
        <f t="shared" si="30"/>
        <v>GWP</v>
      </c>
      <c r="P92" t="e">
        <f t="shared" si="31"/>
        <v>#DIV/0!</v>
      </c>
      <c r="Q92" t="e">
        <f t="shared" si="31"/>
        <v>#DIV/0!</v>
      </c>
      <c r="R92" t="e">
        <f t="shared" si="31"/>
        <v>#DIV/0!</v>
      </c>
      <c r="S92" t="e">
        <f t="shared" si="31"/>
        <v>#DIV/0!</v>
      </c>
      <c r="T92" t="e">
        <f t="shared" si="31"/>
        <v>#DIV/0!</v>
      </c>
      <c r="U92" t="e">
        <f t="shared" si="31"/>
        <v>#DIV/0!</v>
      </c>
      <c r="V92" t="e">
        <f t="shared" si="31"/>
        <v>#DIV/0!</v>
      </c>
      <c r="Y92" t="str">
        <f t="shared" si="32"/>
        <v>GWP</v>
      </c>
      <c r="Z92" t="e">
        <f t="shared" si="33"/>
        <v>#DIV/0!</v>
      </c>
      <c r="AA92" t="e">
        <f t="shared" si="33"/>
        <v>#DIV/0!</v>
      </c>
      <c r="AB92" t="e">
        <f t="shared" si="33"/>
        <v>#DIV/0!</v>
      </c>
      <c r="AC92" t="e">
        <f t="shared" si="33"/>
        <v>#DIV/0!</v>
      </c>
      <c r="AD92" t="e">
        <f t="shared" si="33"/>
        <v>#DIV/0!</v>
      </c>
      <c r="AE92" t="e">
        <f t="shared" si="33"/>
        <v>#DIV/0!</v>
      </c>
      <c r="AF92" t="e">
        <f t="shared" si="33"/>
        <v>#DIV/0!</v>
      </c>
      <c r="AI92" t="str">
        <f t="shared" si="34"/>
        <v>GWP</v>
      </c>
      <c r="AJ92">
        <f t="shared" si="35"/>
        <v>86.652814245432808</v>
      </c>
      <c r="AK92" t="e">
        <f t="shared" si="36"/>
        <v>#DIV/0!</v>
      </c>
      <c r="AL92" t="e">
        <f t="shared" si="37"/>
        <v>#DIV/0!</v>
      </c>
      <c r="AM92" s="14">
        <f t="shared" si="38"/>
        <v>89.651400682441661</v>
      </c>
      <c r="AN92" t="e">
        <f t="shared" si="39"/>
        <v>#DIV/0!</v>
      </c>
      <c r="AO92" t="e">
        <f t="shared" si="40"/>
        <v>#DIV/0!</v>
      </c>
      <c r="AP92" s="14">
        <f t="shared" si="41"/>
        <v>52.335354476993274</v>
      </c>
      <c r="AQ92" t="e">
        <f t="shared" si="42"/>
        <v>#DIV/0!</v>
      </c>
      <c r="AR92" t="e">
        <f t="shared" si="43"/>
        <v>#DIV/0!</v>
      </c>
      <c r="AS92" s="14">
        <f t="shared" si="44"/>
        <v>50.599182100901743</v>
      </c>
      <c r="AT92" t="e">
        <f t="shared" si="45"/>
        <v>#DIV/0!</v>
      </c>
      <c r="AU92" t="e">
        <f t="shared" si="46"/>
        <v>#DIV/0!</v>
      </c>
      <c r="AV92" s="14">
        <f t="shared" si="47"/>
        <v>87.0472934830333</v>
      </c>
      <c r="AW92" t="e">
        <f t="shared" si="48"/>
        <v>#DIV/0!</v>
      </c>
      <c r="AX92" t="e">
        <f t="shared" si="49"/>
        <v>#DIV/0!</v>
      </c>
      <c r="AY92" s="14">
        <f t="shared" si="50"/>
        <v>44.804443768429941</v>
      </c>
      <c r="AZ92" t="e">
        <f t="shared" si="51"/>
        <v>#DIV/0!</v>
      </c>
      <c r="BA92" t="e">
        <f t="shared" si="52"/>
        <v>#DIV/0!</v>
      </c>
      <c r="BB92" s="14">
        <f t="shared" si="53"/>
        <v>49.589360758112164</v>
      </c>
      <c r="BC92" t="e">
        <f t="shared" si="54"/>
        <v>#DIV/0!</v>
      </c>
      <c r="BD92" t="e">
        <f t="shared" si="55"/>
        <v>#DIV/0!</v>
      </c>
    </row>
    <row r="93" spans="2:56" hidden="1" outlineLevel="1" x14ac:dyDescent="0.2">
      <c r="D93" t="str">
        <f>Production!K35</f>
        <v>Htox</v>
      </c>
      <c r="E93">
        <f>Production!L35</f>
        <v>0.11590352222195346</v>
      </c>
      <c r="F93">
        <f>Production!M35</f>
        <v>0.17429063468035774</v>
      </c>
      <c r="G93">
        <f>Production!N35</f>
        <v>1.7370498247652563E-2</v>
      </c>
      <c r="H93">
        <f>Production!O35</f>
        <v>2.9456446756349949E-2</v>
      </c>
      <c r="I93">
        <f>Production!P35</f>
        <v>2.7129774822806246E-2</v>
      </c>
      <c r="J93">
        <f>Production!Q35</f>
        <v>0.10404982809710542</v>
      </c>
      <c r="K93">
        <f>Production!R35</f>
        <v>9.9855443246142567E-2</v>
      </c>
      <c r="L93" t="str">
        <f>Production!S35</f>
        <v>mCTUh</v>
      </c>
      <c r="O93" t="str">
        <f t="shared" si="30"/>
        <v>Htox</v>
      </c>
      <c r="P93" t="e">
        <f t="shared" si="31"/>
        <v>#DIV/0!</v>
      </c>
      <c r="Q93" t="e">
        <f t="shared" si="31"/>
        <v>#DIV/0!</v>
      </c>
      <c r="R93" t="e">
        <f t="shared" si="31"/>
        <v>#DIV/0!</v>
      </c>
      <c r="S93" t="e">
        <f t="shared" si="31"/>
        <v>#DIV/0!</v>
      </c>
      <c r="T93" t="e">
        <f t="shared" si="31"/>
        <v>#DIV/0!</v>
      </c>
      <c r="U93" t="e">
        <f t="shared" si="31"/>
        <v>#DIV/0!</v>
      </c>
      <c r="V93" t="e">
        <f t="shared" si="31"/>
        <v>#DIV/0!</v>
      </c>
      <c r="Y93" t="str">
        <f t="shared" si="32"/>
        <v>Htox</v>
      </c>
      <c r="Z93" t="e">
        <f t="shared" si="33"/>
        <v>#DIV/0!</v>
      </c>
      <c r="AA93" t="e">
        <f t="shared" si="33"/>
        <v>#DIV/0!</v>
      </c>
      <c r="AB93" t="e">
        <f t="shared" si="33"/>
        <v>#DIV/0!</v>
      </c>
      <c r="AC93" t="e">
        <f t="shared" si="33"/>
        <v>#DIV/0!</v>
      </c>
      <c r="AD93" t="e">
        <f t="shared" si="33"/>
        <v>#DIV/0!</v>
      </c>
      <c r="AE93" t="e">
        <f t="shared" si="33"/>
        <v>#DIV/0!</v>
      </c>
      <c r="AF93" t="e">
        <f t="shared" si="33"/>
        <v>#DIV/0!</v>
      </c>
      <c r="AG93" t="str">
        <f>L93</f>
        <v>mCTUh</v>
      </c>
      <c r="AI93" t="str">
        <f t="shared" si="34"/>
        <v>Htox</v>
      </c>
      <c r="AJ93">
        <f t="shared" si="35"/>
        <v>0.11590352222195346</v>
      </c>
      <c r="AK93" t="e">
        <f t="shared" si="36"/>
        <v>#DIV/0!</v>
      </c>
      <c r="AL93" t="e">
        <f t="shared" si="37"/>
        <v>#DIV/0!</v>
      </c>
      <c r="AM93" s="14">
        <f t="shared" si="38"/>
        <v>0.17429063468035774</v>
      </c>
      <c r="AN93" t="e">
        <f t="shared" si="39"/>
        <v>#DIV/0!</v>
      </c>
      <c r="AO93" t="e">
        <f t="shared" si="40"/>
        <v>#DIV/0!</v>
      </c>
      <c r="AP93" s="14">
        <f t="shared" si="41"/>
        <v>1.7370498247652563E-2</v>
      </c>
      <c r="AQ93" t="e">
        <f t="shared" si="42"/>
        <v>#DIV/0!</v>
      </c>
      <c r="AR93" t="e">
        <f t="shared" si="43"/>
        <v>#DIV/0!</v>
      </c>
      <c r="AS93" s="14">
        <f t="shared" si="44"/>
        <v>2.9456446756349949E-2</v>
      </c>
      <c r="AT93" t="e">
        <f t="shared" si="45"/>
        <v>#DIV/0!</v>
      </c>
      <c r="AU93" t="e">
        <f t="shared" si="46"/>
        <v>#DIV/0!</v>
      </c>
      <c r="AV93" s="14">
        <f t="shared" si="47"/>
        <v>2.7129774822806246E-2</v>
      </c>
      <c r="AW93" t="e">
        <f t="shared" si="48"/>
        <v>#DIV/0!</v>
      </c>
      <c r="AX93" t="e">
        <f t="shared" si="49"/>
        <v>#DIV/0!</v>
      </c>
      <c r="AY93" s="14">
        <f t="shared" si="50"/>
        <v>0.10404982809710542</v>
      </c>
      <c r="AZ93" t="e">
        <f t="shared" si="51"/>
        <v>#DIV/0!</v>
      </c>
      <c r="BA93" t="e">
        <f t="shared" si="52"/>
        <v>#DIV/0!</v>
      </c>
      <c r="BB93" s="14">
        <f t="shared" si="53"/>
        <v>9.9855443246142567E-2</v>
      </c>
      <c r="BC93" t="e">
        <f t="shared" si="54"/>
        <v>#DIV/0!</v>
      </c>
      <c r="BD93" t="e">
        <f t="shared" si="55"/>
        <v>#DIV/0!</v>
      </c>
    </row>
    <row r="94" spans="2:56" hidden="1" outlineLevel="1" x14ac:dyDescent="0.2">
      <c r="D94" t="str">
        <f>Production!K36</f>
        <v>RDP</v>
      </c>
      <c r="E94">
        <f>Production!L36</f>
        <v>3.6193084865892872E-2</v>
      </c>
      <c r="F94">
        <f>Production!M36</f>
        <v>7.8246086979878639E-3</v>
      </c>
      <c r="G94">
        <f>Production!N36</f>
        <v>5.3066791756706541E-3</v>
      </c>
      <c r="H94">
        <f>Production!O36</f>
        <v>9.088437603332198E-3</v>
      </c>
      <c r="I94">
        <f>Production!P36</f>
        <v>8.0286018942482603E-3</v>
      </c>
      <c r="J94">
        <f>Production!Q36</f>
        <v>3.1741382090793711E-2</v>
      </c>
      <c r="K94">
        <f>Production!R36</f>
        <v>3.0760078632646338E-2</v>
      </c>
      <c r="L94" t="str">
        <f>Production!S36</f>
        <v>kg Sb eq</v>
      </c>
      <c r="O94" t="str">
        <f t="shared" si="30"/>
        <v>RDP</v>
      </c>
      <c r="P94" t="e">
        <f t="shared" si="31"/>
        <v>#DIV/0!</v>
      </c>
      <c r="Q94" t="e">
        <f t="shared" si="31"/>
        <v>#DIV/0!</v>
      </c>
      <c r="R94" t="e">
        <f t="shared" si="31"/>
        <v>#DIV/0!</v>
      </c>
      <c r="S94" t="e">
        <f t="shared" si="31"/>
        <v>#DIV/0!</v>
      </c>
      <c r="T94" t="e">
        <f t="shared" si="31"/>
        <v>#DIV/0!</v>
      </c>
      <c r="U94" t="e">
        <f t="shared" si="31"/>
        <v>#DIV/0!</v>
      </c>
      <c r="V94" t="e">
        <f t="shared" si="31"/>
        <v>#DIV/0!</v>
      </c>
      <c r="Y94" t="str">
        <f t="shared" si="32"/>
        <v>RDP</v>
      </c>
      <c r="Z94" t="e">
        <f t="shared" si="33"/>
        <v>#DIV/0!</v>
      </c>
      <c r="AA94" t="e">
        <f t="shared" si="33"/>
        <v>#DIV/0!</v>
      </c>
      <c r="AB94" t="e">
        <f t="shared" si="33"/>
        <v>#DIV/0!</v>
      </c>
      <c r="AC94" t="e">
        <f t="shared" si="33"/>
        <v>#DIV/0!</v>
      </c>
      <c r="AD94" t="e">
        <f t="shared" si="33"/>
        <v>#DIV/0!</v>
      </c>
      <c r="AE94" t="e">
        <f t="shared" si="33"/>
        <v>#DIV/0!</v>
      </c>
      <c r="AF94" t="e">
        <f t="shared" si="33"/>
        <v>#DIV/0!</v>
      </c>
      <c r="AI94" t="str">
        <f t="shared" si="34"/>
        <v>RDP</v>
      </c>
      <c r="AJ94">
        <f t="shared" si="35"/>
        <v>3.6193084865892872E-2</v>
      </c>
      <c r="AK94" t="e">
        <f t="shared" si="36"/>
        <v>#DIV/0!</v>
      </c>
      <c r="AL94" t="e">
        <f t="shared" si="37"/>
        <v>#DIV/0!</v>
      </c>
      <c r="AM94" s="14">
        <f t="shared" si="38"/>
        <v>7.8246086979878639E-3</v>
      </c>
      <c r="AN94" t="e">
        <f t="shared" si="39"/>
        <v>#DIV/0!</v>
      </c>
      <c r="AO94" t="e">
        <f t="shared" si="40"/>
        <v>#DIV/0!</v>
      </c>
      <c r="AP94" s="14">
        <f t="shared" si="41"/>
        <v>5.3066791756706541E-3</v>
      </c>
      <c r="AQ94" t="e">
        <f t="shared" si="42"/>
        <v>#DIV/0!</v>
      </c>
      <c r="AR94" t="e">
        <f t="shared" si="43"/>
        <v>#DIV/0!</v>
      </c>
      <c r="AS94" s="14">
        <f t="shared" si="44"/>
        <v>9.088437603332198E-3</v>
      </c>
      <c r="AT94" t="e">
        <f t="shared" si="45"/>
        <v>#DIV/0!</v>
      </c>
      <c r="AU94" t="e">
        <f t="shared" si="46"/>
        <v>#DIV/0!</v>
      </c>
      <c r="AV94" s="14">
        <f t="shared" si="47"/>
        <v>8.0286018942482603E-3</v>
      </c>
      <c r="AW94" t="e">
        <f t="shared" si="48"/>
        <v>#DIV/0!</v>
      </c>
      <c r="AX94" t="e">
        <f t="shared" si="49"/>
        <v>#DIV/0!</v>
      </c>
      <c r="AY94" s="14">
        <f t="shared" si="50"/>
        <v>3.1741382090793711E-2</v>
      </c>
      <c r="AZ94" t="e">
        <f t="shared" si="51"/>
        <v>#DIV/0!</v>
      </c>
      <c r="BA94" t="e">
        <f t="shared" si="52"/>
        <v>#DIV/0!</v>
      </c>
      <c r="BB94" s="14">
        <f t="shared" si="53"/>
        <v>3.0760078632646338E-2</v>
      </c>
      <c r="BC94" t="e">
        <f t="shared" si="54"/>
        <v>#DIV/0!</v>
      </c>
      <c r="BD94" t="e">
        <f t="shared" si="55"/>
        <v>#DIV/0!</v>
      </c>
    </row>
    <row r="95" spans="2:56" hidden="1" outlineLevel="1" x14ac:dyDescent="0.2">
      <c r="D95" t="str">
        <f>Production!K37</f>
        <v>ODP</v>
      </c>
      <c r="E95">
        <f>Production!L37</f>
        <v>1.1542625354962067E-5</v>
      </c>
      <c r="F95">
        <f>Production!M37</f>
        <v>7.7830877905420884E-6</v>
      </c>
      <c r="G95">
        <f>Production!N37</f>
        <v>4.6714949482437134E-6</v>
      </c>
      <c r="H95">
        <f>Production!O37</f>
        <v>4.6526047315008367E-6</v>
      </c>
      <c r="I95">
        <f>Production!P37</f>
        <v>8.8869096155052368E-6</v>
      </c>
      <c r="J95">
        <f>Production!Q37</f>
        <v>4.9536118344835294E-6</v>
      </c>
      <c r="K95">
        <f>Production!R37</f>
        <v>3.9086439505977941E-6</v>
      </c>
      <c r="L95" t="str">
        <f>Production!S37</f>
        <v>kg CFC-11 eq</v>
      </c>
      <c r="O95" t="str">
        <f t="shared" si="30"/>
        <v>ODP</v>
      </c>
      <c r="P95" t="e">
        <f t="shared" si="31"/>
        <v>#DIV/0!</v>
      </c>
      <c r="Q95" t="e">
        <f t="shared" si="31"/>
        <v>#DIV/0!</v>
      </c>
      <c r="R95" t="e">
        <f t="shared" si="31"/>
        <v>#DIV/0!</v>
      </c>
      <c r="S95" t="e">
        <f t="shared" si="31"/>
        <v>#DIV/0!</v>
      </c>
      <c r="T95" t="e">
        <f t="shared" si="31"/>
        <v>#DIV/0!</v>
      </c>
      <c r="U95" t="e">
        <f t="shared" si="31"/>
        <v>#DIV/0!</v>
      </c>
      <c r="V95" t="e">
        <f t="shared" si="31"/>
        <v>#DIV/0!</v>
      </c>
      <c r="Y95" t="str">
        <f t="shared" si="32"/>
        <v>ODP</v>
      </c>
      <c r="Z95" t="e">
        <f t="shared" si="33"/>
        <v>#DIV/0!</v>
      </c>
      <c r="AA95" t="e">
        <f t="shared" si="33"/>
        <v>#DIV/0!</v>
      </c>
      <c r="AB95" t="e">
        <f t="shared" si="33"/>
        <v>#DIV/0!</v>
      </c>
      <c r="AC95" t="e">
        <f t="shared" si="33"/>
        <v>#DIV/0!</v>
      </c>
      <c r="AD95" t="e">
        <f t="shared" si="33"/>
        <v>#DIV/0!</v>
      </c>
      <c r="AE95" t="e">
        <f t="shared" si="33"/>
        <v>#DIV/0!</v>
      </c>
      <c r="AF95" t="e">
        <f t="shared" si="33"/>
        <v>#DIV/0!</v>
      </c>
      <c r="AI95" t="str">
        <f t="shared" si="34"/>
        <v>ODP</v>
      </c>
      <c r="AJ95">
        <f t="shared" si="35"/>
        <v>1.1542625354962067E-5</v>
      </c>
      <c r="AK95" t="e">
        <f t="shared" si="36"/>
        <v>#DIV/0!</v>
      </c>
      <c r="AL95" t="e">
        <f t="shared" si="37"/>
        <v>#DIV/0!</v>
      </c>
      <c r="AM95" s="14">
        <f t="shared" si="38"/>
        <v>7.7830877905420884E-6</v>
      </c>
      <c r="AN95" t="e">
        <f t="shared" si="39"/>
        <v>#DIV/0!</v>
      </c>
      <c r="AO95" t="e">
        <f t="shared" si="40"/>
        <v>#DIV/0!</v>
      </c>
      <c r="AP95" s="14">
        <f t="shared" si="41"/>
        <v>4.6714949482437134E-6</v>
      </c>
      <c r="AQ95" t="e">
        <f t="shared" si="42"/>
        <v>#DIV/0!</v>
      </c>
      <c r="AR95" t="e">
        <f t="shared" si="43"/>
        <v>#DIV/0!</v>
      </c>
      <c r="AS95" s="14">
        <f t="shared" si="44"/>
        <v>4.6526047315008367E-6</v>
      </c>
      <c r="AT95" t="e">
        <f t="shared" si="45"/>
        <v>#DIV/0!</v>
      </c>
      <c r="AU95" t="e">
        <f t="shared" si="46"/>
        <v>#DIV/0!</v>
      </c>
      <c r="AV95" s="14">
        <f t="shared" si="47"/>
        <v>8.8869096155052368E-6</v>
      </c>
      <c r="AW95" t="e">
        <f t="shared" si="48"/>
        <v>#DIV/0!</v>
      </c>
      <c r="AX95" t="e">
        <f t="shared" si="49"/>
        <v>#DIV/0!</v>
      </c>
      <c r="AY95" s="14">
        <f t="shared" si="50"/>
        <v>4.9536118344835294E-6</v>
      </c>
      <c r="AZ95" t="e">
        <f t="shared" si="51"/>
        <v>#DIV/0!</v>
      </c>
      <c r="BA95" t="e">
        <f t="shared" si="52"/>
        <v>#DIV/0!</v>
      </c>
      <c r="BB95" s="14">
        <f t="shared" si="53"/>
        <v>3.9086439505977941E-6</v>
      </c>
      <c r="BC95" t="e">
        <f t="shared" si="54"/>
        <v>#DIV/0!</v>
      </c>
      <c r="BD95" t="e">
        <f t="shared" si="55"/>
        <v>#DIV/0!</v>
      </c>
    </row>
    <row r="96" spans="2:56" hidden="1" outlineLevel="1" x14ac:dyDescent="0.2">
      <c r="D96" t="str">
        <f>Production!K38</f>
        <v>PMF</v>
      </c>
      <c r="E96">
        <f>Production!L38</f>
        <v>7.3144140095469379E-2</v>
      </c>
      <c r="F96">
        <f>Production!M38</f>
        <v>6.6887784031186573E-2</v>
      </c>
      <c r="G96">
        <f>Production!N38</f>
        <v>4.1568986876086789E-2</v>
      </c>
      <c r="H96">
        <f>Production!O38</f>
        <v>3.5470152313004821E-2</v>
      </c>
      <c r="I96">
        <f>Production!P38</f>
        <v>4.7544376842501408E-2</v>
      </c>
      <c r="J96">
        <f>Production!Q38</f>
        <v>4.0765274017202258E-2</v>
      </c>
      <c r="K96">
        <f>Production!R38</f>
        <v>3.525383497609879E-2</v>
      </c>
      <c r="L96" t="str">
        <f>Production!S38</f>
        <v>kg PM2.5 eq</v>
      </c>
      <c r="O96" t="str">
        <f t="shared" si="30"/>
        <v>PMF</v>
      </c>
      <c r="P96" t="e">
        <f t="shared" si="31"/>
        <v>#DIV/0!</v>
      </c>
      <c r="Q96" t="e">
        <f t="shared" si="31"/>
        <v>#DIV/0!</v>
      </c>
      <c r="R96" t="e">
        <f t="shared" si="31"/>
        <v>#DIV/0!</v>
      </c>
      <c r="S96" t="e">
        <f t="shared" si="31"/>
        <v>#DIV/0!</v>
      </c>
      <c r="T96" t="e">
        <f t="shared" si="31"/>
        <v>#DIV/0!</v>
      </c>
      <c r="U96" t="e">
        <f t="shared" si="31"/>
        <v>#DIV/0!</v>
      </c>
      <c r="V96" t="e">
        <f t="shared" si="31"/>
        <v>#DIV/0!</v>
      </c>
      <c r="Y96" t="str">
        <f t="shared" si="32"/>
        <v>PMF</v>
      </c>
      <c r="Z96" t="e">
        <f t="shared" si="33"/>
        <v>#DIV/0!</v>
      </c>
      <c r="AA96" t="e">
        <f t="shared" si="33"/>
        <v>#DIV/0!</v>
      </c>
      <c r="AB96" t="e">
        <f t="shared" si="33"/>
        <v>#DIV/0!</v>
      </c>
      <c r="AC96" t="e">
        <f t="shared" si="33"/>
        <v>#DIV/0!</v>
      </c>
      <c r="AD96" t="e">
        <f t="shared" si="33"/>
        <v>#DIV/0!</v>
      </c>
      <c r="AE96" t="e">
        <f t="shared" si="33"/>
        <v>#DIV/0!</v>
      </c>
      <c r="AF96" t="e">
        <f t="shared" si="33"/>
        <v>#DIV/0!</v>
      </c>
      <c r="AI96" t="str">
        <f t="shared" si="34"/>
        <v>PMF</v>
      </c>
      <c r="AJ96">
        <f t="shared" si="35"/>
        <v>7.3144140095469379E-2</v>
      </c>
      <c r="AK96" t="e">
        <f t="shared" si="36"/>
        <v>#DIV/0!</v>
      </c>
      <c r="AL96" t="e">
        <f t="shared" si="37"/>
        <v>#DIV/0!</v>
      </c>
      <c r="AM96" s="14">
        <f t="shared" si="38"/>
        <v>6.6887784031186573E-2</v>
      </c>
      <c r="AN96" t="e">
        <f t="shared" si="39"/>
        <v>#DIV/0!</v>
      </c>
      <c r="AO96" t="e">
        <f t="shared" si="40"/>
        <v>#DIV/0!</v>
      </c>
      <c r="AP96" s="14">
        <f t="shared" si="41"/>
        <v>4.1568986876086789E-2</v>
      </c>
      <c r="AQ96" t="e">
        <f t="shared" si="42"/>
        <v>#DIV/0!</v>
      </c>
      <c r="AR96" t="e">
        <f t="shared" si="43"/>
        <v>#DIV/0!</v>
      </c>
      <c r="AS96" s="14">
        <f t="shared" si="44"/>
        <v>3.5470152313004821E-2</v>
      </c>
      <c r="AT96" t="e">
        <f t="shared" si="45"/>
        <v>#DIV/0!</v>
      </c>
      <c r="AU96" t="e">
        <f t="shared" si="46"/>
        <v>#DIV/0!</v>
      </c>
      <c r="AV96" s="14">
        <f t="shared" si="47"/>
        <v>4.7544376842501408E-2</v>
      </c>
      <c r="AW96" t="e">
        <f t="shared" si="48"/>
        <v>#DIV/0!</v>
      </c>
      <c r="AX96" t="e">
        <f t="shared" si="49"/>
        <v>#DIV/0!</v>
      </c>
      <c r="AY96" s="14">
        <f t="shared" si="50"/>
        <v>4.0765274017202258E-2</v>
      </c>
      <c r="AZ96" t="e">
        <f t="shared" si="51"/>
        <v>#DIV/0!</v>
      </c>
      <c r="BA96" t="e">
        <f t="shared" si="52"/>
        <v>#DIV/0!</v>
      </c>
      <c r="BB96" s="14">
        <f t="shared" si="53"/>
        <v>3.525383497609879E-2</v>
      </c>
      <c r="BC96" t="e">
        <f t="shared" si="54"/>
        <v>#DIV/0!</v>
      </c>
      <c r="BD96" t="e">
        <f t="shared" si="55"/>
        <v>#DIV/0!</v>
      </c>
    </row>
    <row r="97" spans="1:82" hidden="1" outlineLevel="1" x14ac:dyDescent="0.2"/>
    <row r="99" spans="1:82" x14ac:dyDescent="0.2">
      <c r="A99" s="20"/>
      <c r="B99" s="21" t="s">
        <v>161</v>
      </c>
      <c r="E99" s="22"/>
      <c r="L99" s="21" t="str">
        <f>B99</f>
        <v>ADVANCED HYDROMETALLURGICAL RECYCLING</v>
      </c>
      <c r="O99" s="22"/>
      <c r="V99" s="21" t="str">
        <f>L99</f>
        <v>ADVANCED HYDROMETALLURGICAL RECYCLING</v>
      </c>
      <c r="Y99" s="22"/>
      <c r="AF99" s="21" t="str">
        <f>V99</f>
        <v>ADVANCED HYDROMETALLURGICAL RECYCLING</v>
      </c>
      <c r="AI99" s="22"/>
      <c r="AP99" s="20" t="str">
        <f>AF99</f>
        <v>ADVANCED HYDROMETALLURGICAL RECYCLING</v>
      </c>
      <c r="AS99" s="22"/>
      <c r="AZ99" s="21" t="str">
        <f>AP99</f>
        <v>ADVANCED HYDROMETALLURGICAL RECYCLING</v>
      </c>
      <c r="BC99" s="22"/>
      <c r="BJ99" s="21" t="str">
        <f>AZ99</f>
        <v>ADVANCED HYDROMETALLURGICAL RECYCLING</v>
      </c>
      <c r="BM99" s="22"/>
    </row>
    <row r="100" spans="1:82" x14ac:dyDescent="0.2">
      <c r="B100" s="1" t="s">
        <v>162</v>
      </c>
      <c r="L100" s="26" t="s">
        <v>12</v>
      </c>
      <c r="V100" s="26" t="s">
        <v>163</v>
      </c>
      <c r="AF100" s="26" t="s">
        <v>164</v>
      </c>
      <c r="AO100" s="1"/>
      <c r="AP100" s="27" t="s">
        <v>165</v>
      </c>
      <c r="AZ100" s="26" t="s">
        <v>18</v>
      </c>
      <c r="BJ100" s="26" t="s">
        <v>19</v>
      </c>
    </row>
    <row r="101" spans="1:82" x14ac:dyDescent="0.2">
      <c r="G101" t="s">
        <v>153</v>
      </c>
      <c r="H101">
        <f>E142</f>
        <v>158.31753555220587</v>
      </c>
      <c r="J101">
        <f>H101</f>
        <v>158.31753555220587</v>
      </c>
      <c r="K101">
        <f>H101</f>
        <v>158.31753555220587</v>
      </c>
      <c r="L101" s="9"/>
      <c r="Q101" t="s">
        <v>153</v>
      </c>
      <c r="R101">
        <f>F142</f>
        <v>158.47437844640999</v>
      </c>
      <c r="T101">
        <f>R101</f>
        <v>158.47437844640999</v>
      </c>
      <c r="U101">
        <f>R101</f>
        <v>158.47437844640999</v>
      </c>
      <c r="V101" s="9"/>
      <c r="AA101" t="s">
        <v>153</v>
      </c>
      <c r="AB101">
        <f>G142</f>
        <v>158.2910841588311</v>
      </c>
      <c r="AD101">
        <f>AB101</f>
        <v>158.2910841588311</v>
      </c>
      <c r="AE101">
        <f>AB101</f>
        <v>158.2910841588311</v>
      </c>
      <c r="AF101" s="9"/>
      <c r="AK101" t="s">
        <v>153</v>
      </c>
      <c r="AL101">
        <f>I142</f>
        <v>159.43</v>
      </c>
      <c r="AN101">
        <f>AL101</f>
        <v>159.43</v>
      </c>
      <c r="AO101">
        <f>AL101</f>
        <v>159.43</v>
      </c>
      <c r="AP101" s="9"/>
      <c r="AU101" t="s">
        <v>153</v>
      </c>
      <c r="AV101">
        <f>T142</f>
        <v>159.43</v>
      </c>
      <c r="AX101">
        <f>AV101</f>
        <v>159.43</v>
      </c>
      <c r="AY101">
        <f>AV101</f>
        <v>159.43</v>
      </c>
      <c r="AZ101" s="9"/>
      <c r="BE101" t="s">
        <v>153</v>
      </c>
      <c r="BF101">
        <f>U142</f>
        <v>158.46820991008153</v>
      </c>
      <c r="BH101">
        <f>BF101</f>
        <v>158.46820991008153</v>
      </c>
      <c r="BI101">
        <f>BF101</f>
        <v>158.46820991008153</v>
      </c>
      <c r="BJ101" s="9"/>
      <c r="BO101" t="s">
        <v>153</v>
      </c>
      <c r="BP101">
        <f>V142</f>
        <v>157.99699532763796</v>
      </c>
      <c r="BR101">
        <f>BP101</f>
        <v>157.99699532763796</v>
      </c>
      <c r="BS101">
        <f>BP101</f>
        <v>157.99699532763796</v>
      </c>
    </row>
    <row r="102" spans="1:82" x14ac:dyDescent="0.2">
      <c r="A102" s="10"/>
      <c r="B102" s="11" t="s">
        <v>166</v>
      </c>
      <c r="E102" s="12" t="str">
        <f>B100</f>
        <v>Na-Ion battery cell, prismatic, NaNMC(111)-HC (2021)</v>
      </c>
      <c r="L102" s="10" t="str">
        <f>B102</f>
        <v>Impact analysis - whole recycling</v>
      </c>
      <c r="O102" s="12" t="str">
        <f>L100</f>
        <v>Na-Ion battery cell, prismatic, NaMVP-HC (2021)</v>
      </c>
      <c r="V102" s="10" t="str">
        <f>L102</f>
        <v>Impact analysis - whole recycling</v>
      </c>
      <c r="Y102" s="12" t="str">
        <f>V100</f>
        <v>Recycling of Na-Ion battery cell, prismatic, NaMMO-HC (2021)</v>
      </c>
      <c r="AF102" s="10" t="str">
        <f>V102</f>
        <v>Impact analysis - whole recycling</v>
      </c>
      <c r="AI102" s="12" t="str">
        <f>AF100</f>
        <v>Na-Ion battery cell, prismatic, NaNMMT - NaNiMnMgTiO-HC (2021)</v>
      </c>
      <c r="AP102" s="10" t="str">
        <f>AF102</f>
        <v>Impact analysis - whole recycling</v>
      </c>
      <c r="AS102" s="12" t="str">
        <f>AP100</f>
        <v>PBD - prussian blue</v>
      </c>
      <c r="AZ102" s="10" t="str">
        <f>AP102</f>
        <v>Impact analysis - whole recycling</v>
      </c>
      <c r="BC102" s="12" t="str">
        <f>AZ100</f>
        <v>Li-Ion battery cell, prismatic, NMC622-C (2021)</v>
      </c>
      <c r="BJ102" s="10" t="str">
        <f>AP102</f>
        <v>Impact analysis - whole recycling</v>
      </c>
      <c r="BM102" s="12" t="str">
        <f>BJ100</f>
        <v>Li-Ion battery cell, prismatic, LFP-C (2021)</v>
      </c>
    </row>
    <row r="103" spans="1:82" x14ac:dyDescent="0.2">
      <c r="B103" t="s">
        <v>27</v>
      </c>
      <c r="C103" t="s">
        <v>28</v>
      </c>
      <c r="D103" t="s">
        <v>29</v>
      </c>
      <c r="E103" t="s">
        <v>30</v>
      </c>
      <c r="F103" t="s">
        <v>31</v>
      </c>
      <c r="G103" t="s">
        <v>30</v>
      </c>
      <c r="H103" t="s">
        <v>32</v>
      </c>
      <c r="I103" t="s">
        <v>30</v>
      </c>
      <c r="J103" t="s">
        <v>167</v>
      </c>
      <c r="K103" t="s">
        <v>168</v>
      </c>
      <c r="L103" s="14" t="s">
        <v>27</v>
      </c>
      <c r="M103" t="s">
        <v>28</v>
      </c>
      <c r="N103" t="s">
        <v>29</v>
      </c>
      <c r="O103" t="s">
        <v>30</v>
      </c>
      <c r="P103" t="s">
        <v>31</v>
      </c>
      <c r="Q103" t="s">
        <v>30</v>
      </c>
      <c r="R103" t="s">
        <v>32</v>
      </c>
      <c r="S103" t="s">
        <v>30</v>
      </c>
      <c r="T103" t="s">
        <v>167</v>
      </c>
      <c r="U103" t="s">
        <v>168</v>
      </c>
      <c r="V103" s="14" t="s">
        <v>27</v>
      </c>
      <c r="W103" t="s">
        <v>28</v>
      </c>
      <c r="X103" t="s">
        <v>29</v>
      </c>
      <c r="Y103" t="s">
        <v>30</v>
      </c>
      <c r="Z103" t="s">
        <v>31</v>
      </c>
      <c r="AA103" t="s">
        <v>30</v>
      </c>
      <c r="AB103" t="s">
        <v>32</v>
      </c>
      <c r="AC103" t="s">
        <v>30</v>
      </c>
      <c r="AD103" t="s">
        <v>167</v>
      </c>
      <c r="AE103" t="s">
        <v>168</v>
      </c>
      <c r="AF103" s="14" t="s">
        <v>27</v>
      </c>
      <c r="AG103" t="s">
        <v>28</v>
      </c>
      <c r="AH103" t="s">
        <v>29</v>
      </c>
      <c r="AI103" t="s">
        <v>30</v>
      </c>
      <c r="AJ103" t="s">
        <v>31</v>
      </c>
      <c r="AK103" t="s">
        <v>30</v>
      </c>
      <c r="AL103" t="s">
        <v>32</v>
      </c>
      <c r="AM103" t="s">
        <v>30</v>
      </c>
      <c r="AN103" t="s">
        <v>167</v>
      </c>
      <c r="AO103" t="s">
        <v>168</v>
      </c>
      <c r="AP103" s="14" t="s">
        <v>27</v>
      </c>
      <c r="AQ103" t="s">
        <v>28</v>
      </c>
      <c r="AR103" t="s">
        <v>29</v>
      </c>
      <c r="AS103" t="s">
        <v>30</v>
      </c>
      <c r="AT103" t="s">
        <v>31</v>
      </c>
      <c r="AU103" t="s">
        <v>30</v>
      </c>
      <c r="AV103" t="s">
        <v>32</v>
      </c>
      <c r="AW103" t="s">
        <v>30</v>
      </c>
      <c r="AX103" t="s">
        <v>167</v>
      </c>
      <c r="AY103" t="s">
        <v>168</v>
      </c>
      <c r="AZ103" s="14" t="s">
        <v>27</v>
      </c>
      <c r="BA103" t="s">
        <v>28</v>
      </c>
      <c r="BB103" t="s">
        <v>29</v>
      </c>
      <c r="BC103" t="s">
        <v>30</v>
      </c>
      <c r="BD103" t="s">
        <v>31</v>
      </c>
      <c r="BE103" t="s">
        <v>30</v>
      </c>
      <c r="BF103" t="s">
        <v>32</v>
      </c>
      <c r="BG103" t="s">
        <v>30</v>
      </c>
      <c r="BH103" t="s">
        <v>167</v>
      </c>
      <c r="BI103" t="s">
        <v>168</v>
      </c>
      <c r="BJ103" s="14" t="s">
        <v>27</v>
      </c>
      <c r="BK103" t="s">
        <v>28</v>
      </c>
      <c r="BL103" t="s">
        <v>29</v>
      </c>
      <c r="BM103" t="s">
        <v>30</v>
      </c>
      <c r="BN103" t="s">
        <v>31</v>
      </c>
      <c r="BO103" t="s">
        <v>30</v>
      </c>
      <c r="BP103" t="s">
        <v>32</v>
      </c>
      <c r="BQ103" t="s">
        <v>30</v>
      </c>
      <c r="BR103" t="s">
        <v>167</v>
      </c>
      <c r="BS103" t="s">
        <v>168</v>
      </c>
      <c r="BW103" t="s">
        <v>27</v>
      </c>
      <c r="BX103" t="s">
        <v>28</v>
      </c>
      <c r="BY103" t="s">
        <v>29</v>
      </c>
      <c r="BZ103" t="s">
        <v>30</v>
      </c>
      <c r="CA103" t="s">
        <v>31</v>
      </c>
      <c r="CB103" t="s">
        <v>30</v>
      </c>
      <c r="CC103" t="s">
        <v>32</v>
      </c>
      <c r="CD103" t="s">
        <v>30</v>
      </c>
    </row>
    <row r="104" spans="1:82" x14ac:dyDescent="0.2">
      <c r="B104" t="s">
        <v>33</v>
      </c>
      <c r="H104">
        <v>-9.7820000000000004E-2</v>
      </c>
      <c r="I104" t="s">
        <v>34</v>
      </c>
      <c r="J104">
        <f t="shared" ref="J104:J119" si="56">H123</f>
        <v>-8.6379999999999998E-2</v>
      </c>
      <c r="K104">
        <f t="shared" ref="K104:K119" si="57">H104-J104</f>
        <v>-1.1440000000000006E-2</v>
      </c>
      <c r="L104" s="14" t="s">
        <v>33</v>
      </c>
      <c r="R104">
        <v>-3.4070000000000003E-2</v>
      </c>
      <c r="S104" t="s">
        <v>34</v>
      </c>
      <c r="T104">
        <f t="shared" ref="T104:T119" si="58">R123</f>
        <v>-2.0650000000000002E-2</v>
      </c>
      <c r="U104">
        <f t="shared" ref="U104:U119" si="59">R104-T104</f>
        <v>-1.3420000000000001E-2</v>
      </c>
      <c r="V104" s="14" t="s">
        <v>33</v>
      </c>
      <c r="AB104">
        <v>-4.6179999999999999E-2</v>
      </c>
      <c r="AC104" t="s">
        <v>34</v>
      </c>
      <c r="AD104">
        <f t="shared" ref="AD104:AD119" si="60">AB123</f>
        <v>-3.524E-2</v>
      </c>
      <c r="AE104">
        <f t="shared" ref="AE104:AE119" si="61">AB104-AD104</f>
        <v>-1.0939999999999998E-2</v>
      </c>
      <c r="AF104" s="14" t="s">
        <v>33</v>
      </c>
      <c r="AL104">
        <v>-5.3199999999999997E-2</v>
      </c>
      <c r="AM104" t="s">
        <v>34</v>
      </c>
      <c r="AN104">
        <f t="shared" ref="AN104:AN119" si="62">AL123</f>
        <v>-4.351E-2</v>
      </c>
      <c r="AO104">
        <f t="shared" ref="AO104:AO119" si="63">AL104-AN104</f>
        <v>-9.6899999999999972E-3</v>
      </c>
      <c r="AP104" s="14" t="s">
        <v>33</v>
      </c>
      <c r="AV104">
        <v>-4.4900000000000002E-2</v>
      </c>
      <c r="AW104" t="s">
        <v>34</v>
      </c>
      <c r="AX104">
        <f t="shared" ref="AX104:AX119" si="64">AV123</f>
        <v>-2.2870000000000001E-2</v>
      </c>
      <c r="AY104">
        <f t="shared" ref="AY104:AY119" si="65">AV104-AX104</f>
        <v>-2.2030000000000001E-2</v>
      </c>
      <c r="AZ104" s="14" t="s">
        <v>33</v>
      </c>
      <c r="BF104">
        <v>-4.759E-2</v>
      </c>
      <c r="BG104" t="s">
        <v>34</v>
      </c>
      <c r="BH104">
        <f t="shared" ref="BH104:BH119" si="66">BF123</f>
        <v>-3.5790000000000002E-2</v>
      </c>
      <c r="BI104">
        <f t="shared" ref="BI104:BI119" si="67">BF104-BH104</f>
        <v>-1.1799999999999998E-2</v>
      </c>
      <c r="BJ104" s="14" t="s">
        <v>33</v>
      </c>
      <c r="BP104">
        <v>-1.8380000000000001E-2</v>
      </c>
      <c r="BQ104" t="s">
        <v>34</v>
      </c>
      <c r="BR104">
        <f t="shared" ref="BR104:BR119" si="68">BP123</f>
        <v>6.6E-4</v>
      </c>
      <c r="BS104">
        <f t="shared" ref="BS104:BS119" si="69">BP104-BR104</f>
        <v>-1.9040000000000001E-2</v>
      </c>
      <c r="BW104" t="s">
        <v>33</v>
      </c>
      <c r="CC104">
        <v>-7.0819999999999994E-2</v>
      </c>
      <c r="CD104" t="s">
        <v>34</v>
      </c>
    </row>
    <row r="105" spans="1:82" x14ac:dyDescent="0.2">
      <c r="B105" t="s">
        <v>35</v>
      </c>
      <c r="H105">
        <v>-5.05023</v>
      </c>
      <c r="I105" t="s">
        <v>36</v>
      </c>
      <c r="J105">
        <f t="shared" si="56"/>
        <v>-3.5754700000000001</v>
      </c>
      <c r="K105">
        <f t="shared" si="57"/>
        <v>-1.4747599999999998</v>
      </c>
      <c r="L105" s="14" t="s">
        <v>35</v>
      </c>
      <c r="R105">
        <v>-1.3187800000000001</v>
      </c>
      <c r="S105" t="s">
        <v>36</v>
      </c>
      <c r="T105">
        <f t="shared" si="58"/>
        <v>0.44374999999999998</v>
      </c>
      <c r="U105">
        <f t="shared" si="59"/>
        <v>-1.7625299999999999</v>
      </c>
      <c r="V105" s="14" t="s">
        <v>35</v>
      </c>
      <c r="AB105">
        <v>-1.0034799999999999</v>
      </c>
      <c r="AC105" t="s">
        <v>36</v>
      </c>
      <c r="AD105">
        <f t="shared" si="60"/>
        <v>0.41071000000000002</v>
      </c>
      <c r="AE105">
        <f t="shared" si="61"/>
        <v>-1.4141900000000001</v>
      </c>
      <c r="AF105" s="14" t="s">
        <v>35</v>
      </c>
      <c r="AL105">
        <v>-2.1135199999999998</v>
      </c>
      <c r="AM105" t="s">
        <v>36</v>
      </c>
      <c r="AN105">
        <f t="shared" si="62"/>
        <v>-0.39501999999999998</v>
      </c>
      <c r="AO105">
        <f t="shared" si="63"/>
        <v>-1.7184999999999999</v>
      </c>
      <c r="AP105" s="14" t="s">
        <v>35</v>
      </c>
      <c r="AV105">
        <v>-2.0900799999999999</v>
      </c>
      <c r="AW105" t="s">
        <v>36</v>
      </c>
      <c r="AX105">
        <f t="shared" si="64"/>
        <v>0.84662000000000004</v>
      </c>
      <c r="AY105">
        <f t="shared" si="65"/>
        <v>-2.9367000000000001</v>
      </c>
      <c r="AZ105" s="14" t="s">
        <v>35</v>
      </c>
      <c r="BF105">
        <v>-2.75495</v>
      </c>
      <c r="BG105" t="s">
        <v>36</v>
      </c>
      <c r="BH105">
        <f t="shared" si="66"/>
        <v>-1.9551000000000001</v>
      </c>
      <c r="BI105">
        <f t="shared" si="67"/>
        <v>-0.79984999999999995</v>
      </c>
      <c r="BJ105" s="14" t="s">
        <v>35</v>
      </c>
      <c r="BP105">
        <v>-1.03389</v>
      </c>
      <c r="BQ105" t="s">
        <v>36</v>
      </c>
      <c r="BR105">
        <f t="shared" si="68"/>
        <v>0.27168999999999999</v>
      </c>
      <c r="BS105">
        <f t="shared" si="69"/>
        <v>-1.30558</v>
      </c>
      <c r="BW105" t="s">
        <v>35</v>
      </c>
      <c r="CC105">
        <v>0.39913999999999999</v>
      </c>
      <c r="CD105" t="s">
        <v>36</v>
      </c>
    </row>
    <row r="106" spans="1:82" x14ac:dyDescent="0.2">
      <c r="B106" t="s">
        <v>37</v>
      </c>
      <c r="H106">
        <v>-360.81594999999999</v>
      </c>
      <c r="I106" t="s">
        <v>38</v>
      </c>
      <c r="J106">
        <f t="shared" si="56"/>
        <v>-314.46931000000001</v>
      </c>
      <c r="K106">
        <f t="shared" si="57"/>
        <v>-46.346639999999979</v>
      </c>
      <c r="L106" s="14" t="s">
        <v>37</v>
      </c>
      <c r="R106">
        <v>-44.862029999999997</v>
      </c>
      <c r="S106" t="s">
        <v>38</v>
      </c>
      <c r="T106">
        <f t="shared" si="58"/>
        <v>10.86965</v>
      </c>
      <c r="U106">
        <f t="shared" si="59"/>
        <v>-55.731679999999997</v>
      </c>
      <c r="V106" s="14" t="s">
        <v>37</v>
      </c>
      <c r="AB106">
        <v>-33.521970000000003</v>
      </c>
      <c r="AC106" t="s">
        <v>38</v>
      </c>
      <c r="AD106">
        <f t="shared" si="60"/>
        <v>10.3078</v>
      </c>
      <c r="AE106">
        <f t="shared" si="61"/>
        <v>-43.829770000000003</v>
      </c>
      <c r="AF106" s="14" t="s">
        <v>37</v>
      </c>
      <c r="AL106">
        <v>-92.586709999999997</v>
      </c>
      <c r="AM106" t="s">
        <v>38</v>
      </c>
      <c r="AN106">
        <f t="shared" si="62"/>
        <v>-49.939639999999997</v>
      </c>
      <c r="AO106">
        <f t="shared" si="63"/>
        <v>-42.647069999999999</v>
      </c>
      <c r="AP106" s="14" t="s">
        <v>37</v>
      </c>
      <c r="AV106" s="13">
        <v>-73.326300000000003</v>
      </c>
      <c r="AW106" t="s">
        <v>38</v>
      </c>
      <c r="AX106">
        <f t="shared" si="64"/>
        <v>18.486540000000002</v>
      </c>
      <c r="AY106">
        <f t="shared" si="65"/>
        <v>-91.812840000000008</v>
      </c>
      <c r="AZ106" s="14" t="s">
        <v>37</v>
      </c>
      <c r="BF106">
        <v>-804.08807000000002</v>
      </c>
      <c r="BG106" t="s">
        <v>38</v>
      </c>
      <c r="BH106">
        <f t="shared" si="66"/>
        <v>-165.55288999999999</v>
      </c>
      <c r="BI106">
        <f t="shared" si="67"/>
        <v>-638.53518000000008</v>
      </c>
      <c r="BJ106" s="14" t="s">
        <v>37</v>
      </c>
      <c r="BP106">
        <v>-1020.26158</v>
      </c>
      <c r="BQ106" t="s">
        <v>38</v>
      </c>
      <c r="BR106">
        <f t="shared" si="68"/>
        <v>9.6063799999999997</v>
      </c>
      <c r="BS106">
        <f t="shared" si="69"/>
        <v>-1029.86796</v>
      </c>
      <c r="BW106" t="s">
        <v>37</v>
      </c>
      <c r="CC106">
        <v>2.6939600000000001</v>
      </c>
      <c r="CD106" t="s">
        <v>38</v>
      </c>
    </row>
    <row r="107" spans="1:82" x14ac:dyDescent="0.2">
      <c r="B107" t="s">
        <v>39</v>
      </c>
      <c r="H107">
        <v>-1.5100000000000001E-3</v>
      </c>
      <c r="I107" t="s">
        <v>40</v>
      </c>
      <c r="J107">
        <f t="shared" si="56"/>
        <v>-1.1299999999999999E-3</v>
      </c>
      <c r="K107">
        <f t="shared" si="57"/>
        <v>-3.8000000000000013E-4</v>
      </c>
      <c r="L107" s="14" t="s">
        <v>39</v>
      </c>
      <c r="R107" s="13">
        <v>-4.9424700000000001E-5</v>
      </c>
      <c r="S107" t="s">
        <v>40</v>
      </c>
      <c r="T107">
        <f t="shared" si="58"/>
        <v>4.4999999999999999E-4</v>
      </c>
      <c r="U107">
        <f t="shared" si="59"/>
        <v>-4.9942469999999996E-4</v>
      </c>
      <c r="V107" s="14" t="s">
        <v>39</v>
      </c>
      <c r="AB107" s="13">
        <v>4.1279999999999998E-5</v>
      </c>
      <c r="AC107" t="s">
        <v>40</v>
      </c>
      <c r="AD107">
        <f t="shared" si="60"/>
        <v>4.2000000000000002E-4</v>
      </c>
      <c r="AE107">
        <f t="shared" si="61"/>
        <v>-3.7872000000000003E-4</v>
      </c>
      <c r="AF107" s="14" t="s">
        <v>39</v>
      </c>
      <c r="AL107">
        <v>-4.0999999999999999E-4</v>
      </c>
      <c r="AM107" t="s">
        <v>40</v>
      </c>
      <c r="AN107">
        <f t="shared" si="62"/>
        <v>6.2721300000000005E-5</v>
      </c>
      <c r="AO107">
        <f t="shared" si="63"/>
        <v>-4.727213E-4</v>
      </c>
      <c r="AP107" s="14" t="s">
        <v>39</v>
      </c>
      <c r="AV107" s="13">
        <v>-2.5999999999999998E-4</v>
      </c>
      <c r="AW107" t="s">
        <v>40</v>
      </c>
      <c r="AX107">
        <f t="shared" si="64"/>
        <v>6.0999999999999997E-4</v>
      </c>
      <c r="AY107">
        <f t="shared" si="65"/>
        <v>-8.699999999999999E-4</v>
      </c>
      <c r="AZ107" s="14" t="s">
        <v>39</v>
      </c>
      <c r="BF107">
        <v>-3.5200000000000001E-3</v>
      </c>
      <c r="BG107" t="s">
        <v>40</v>
      </c>
      <c r="BH107">
        <f t="shared" si="66"/>
        <v>-1.0399999999999999E-3</v>
      </c>
      <c r="BI107">
        <f t="shared" si="67"/>
        <v>-2.4800000000000004E-3</v>
      </c>
      <c r="BJ107" s="14" t="s">
        <v>39</v>
      </c>
      <c r="BP107">
        <v>-4.0699999999999998E-3</v>
      </c>
      <c r="BQ107" t="s">
        <v>40</v>
      </c>
      <c r="BR107">
        <f t="shared" si="68"/>
        <v>-4.6308699999999999E-5</v>
      </c>
      <c r="BS107">
        <f t="shared" si="69"/>
        <v>-4.0236912999999999E-3</v>
      </c>
      <c r="BW107" t="s">
        <v>39</v>
      </c>
      <c r="CC107" s="13">
        <v>7.6000000000000004E-4</v>
      </c>
      <c r="CD107" t="s">
        <v>40</v>
      </c>
    </row>
    <row r="108" spans="1:82" x14ac:dyDescent="0.2">
      <c r="B108" t="s">
        <v>41</v>
      </c>
      <c r="H108" s="13">
        <v>-4.3782200000000004E-6</v>
      </c>
      <c r="I108" t="s">
        <v>42</v>
      </c>
      <c r="J108">
        <f t="shared" si="56"/>
        <v>-4.0000499999999999E-6</v>
      </c>
      <c r="K108">
        <f t="shared" si="57"/>
        <v>-3.7817000000000048E-7</v>
      </c>
      <c r="L108" s="14" t="s">
        <v>41</v>
      </c>
      <c r="R108" s="13">
        <v>-4.05756E-7</v>
      </c>
      <c r="S108" t="s">
        <v>42</v>
      </c>
      <c r="T108">
        <f t="shared" si="58"/>
        <v>5.5385000000000003E-8</v>
      </c>
      <c r="U108">
        <f t="shared" si="59"/>
        <v>-4.6114099999999999E-7</v>
      </c>
      <c r="V108" s="14" t="s">
        <v>41</v>
      </c>
      <c r="AB108" s="13">
        <v>-3.08629E-7</v>
      </c>
      <c r="AC108" t="s">
        <v>42</v>
      </c>
      <c r="AD108">
        <f t="shared" si="60"/>
        <v>4.8356900000000002E-8</v>
      </c>
      <c r="AE108">
        <f t="shared" si="61"/>
        <v>-3.5698590000000003E-7</v>
      </c>
      <c r="AF108" s="14" t="s">
        <v>41</v>
      </c>
      <c r="AL108" s="13">
        <v>-9.3517399999999998E-7</v>
      </c>
      <c r="AM108" t="s">
        <v>42</v>
      </c>
      <c r="AN108">
        <f t="shared" si="62"/>
        <v>-5.9688499999999996E-7</v>
      </c>
      <c r="AO108">
        <f t="shared" si="63"/>
        <v>-3.3828900000000002E-7</v>
      </c>
      <c r="AP108" s="14" t="s">
        <v>41</v>
      </c>
      <c r="AV108" s="13">
        <v>-6.5607900000000001E-7</v>
      </c>
      <c r="AW108" t="s">
        <v>42</v>
      </c>
      <c r="AX108">
        <f t="shared" si="64"/>
        <v>1.02817E-7</v>
      </c>
      <c r="AY108">
        <f t="shared" si="65"/>
        <v>-7.5889600000000005E-7</v>
      </c>
      <c r="AZ108" s="14" t="s">
        <v>41</v>
      </c>
      <c r="BF108" s="13">
        <v>-2.5953400000000002E-6</v>
      </c>
      <c r="BG108" t="s">
        <v>42</v>
      </c>
      <c r="BH108">
        <f t="shared" si="66"/>
        <v>-2.0774900000000002E-6</v>
      </c>
      <c r="BI108">
        <f t="shared" si="67"/>
        <v>-5.1785000000000005E-7</v>
      </c>
      <c r="BJ108" s="14" t="s">
        <v>41</v>
      </c>
      <c r="BP108" s="13">
        <v>-8.3918199999999998E-7</v>
      </c>
      <c r="BQ108" t="s">
        <v>42</v>
      </c>
      <c r="BR108">
        <f t="shared" si="68"/>
        <v>-1.1345300000000001E-10</v>
      </c>
      <c r="BS108">
        <f t="shared" si="69"/>
        <v>-8.3906854699999998E-7</v>
      </c>
      <c r="BW108" t="s">
        <v>41</v>
      </c>
      <c r="CC108" s="13">
        <v>7.6377300000000003E-9</v>
      </c>
      <c r="CD108" t="s">
        <v>42</v>
      </c>
    </row>
    <row r="109" spans="1:82" x14ac:dyDescent="0.2">
      <c r="B109" t="s">
        <v>43</v>
      </c>
      <c r="H109" s="13">
        <v>-8.1939600000000004E-6</v>
      </c>
      <c r="I109" t="s">
        <v>42</v>
      </c>
      <c r="J109">
        <f t="shared" si="56"/>
        <v>-7.6951599999999994E-6</v>
      </c>
      <c r="K109">
        <f t="shared" si="57"/>
        <v>-4.9880000000000105E-7</v>
      </c>
      <c r="L109" s="14" t="s">
        <v>43</v>
      </c>
      <c r="R109" s="13">
        <v>-2.6800400000000002E-7</v>
      </c>
      <c r="S109" t="s">
        <v>42</v>
      </c>
      <c r="T109">
        <f t="shared" si="58"/>
        <v>3.1935899999999999E-7</v>
      </c>
      <c r="U109">
        <f t="shared" si="59"/>
        <v>-5.8736300000000002E-7</v>
      </c>
      <c r="V109" s="14" t="s">
        <v>43</v>
      </c>
      <c r="AB109" s="13">
        <v>-1.6299200000000001E-7</v>
      </c>
      <c r="AC109" t="s">
        <v>42</v>
      </c>
      <c r="AD109">
        <f t="shared" si="60"/>
        <v>3.1497000000000002E-7</v>
      </c>
      <c r="AE109">
        <f t="shared" si="61"/>
        <v>-4.7796200000000003E-7</v>
      </c>
      <c r="AF109" s="14" t="s">
        <v>43</v>
      </c>
      <c r="AL109" s="13">
        <v>-1.4742499999999999E-6</v>
      </c>
      <c r="AM109" t="s">
        <v>42</v>
      </c>
      <c r="AN109">
        <f t="shared" si="62"/>
        <v>-1.0118199999999999E-6</v>
      </c>
      <c r="AO109">
        <f t="shared" si="63"/>
        <v>-4.6242999999999999E-7</v>
      </c>
      <c r="AP109" s="14" t="s">
        <v>43</v>
      </c>
      <c r="AV109" s="13">
        <v>-5.8150499999999999E-7</v>
      </c>
      <c r="AW109" t="s">
        <v>42</v>
      </c>
      <c r="AX109">
        <f t="shared" si="64"/>
        <v>3.9201799999999998E-7</v>
      </c>
      <c r="AY109">
        <f t="shared" si="65"/>
        <v>-9.7352300000000008E-7</v>
      </c>
      <c r="AZ109" s="14" t="s">
        <v>43</v>
      </c>
      <c r="BF109" s="13">
        <v>-1.08697E-5</v>
      </c>
      <c r="BG109" t="s">
        <v>42</v>
      </c>
      <c r="BH109">
        <f t="shared" si="66"/>
        <v>-4.1476900000000003E-6</v>
      </c>
      <c r="BI109">
        <f t="shared" si="67"/>
        <v>-6.72201E-6</v>
      </c>
      <c r="BJ109" s="14" t="s">
        <v>43</v>
      </c>
      <c r="BP109" s="13">
        <v>-1.07986E-5</v>
      </c>
      <c r="BQ109" t="s">
        <v>42</v>
      </c>
      <c r="BR109">
        <f t="shared" si="68"/>
        <v>4.2224000000000001E-8</v>
      </c>
      <c r="BS109">
        <f t="shared" si="69"/>
        <v>-1.0840824E-5</v>
      </c>
      <c r="BW109" t="s">
        <v>43</v>
      </c>
      <c r="CC109" s="13">
        <v>6.0213199999999996E-7</v>
      </c>
      <c r="CD109" t="s">
        <v>42</v>
      </c>
    </row>
    <row r="110" spans="1:82" x14ac:dyDescent="0.2">
      <c r="B110" t="s">
        <v>44</v>
      </c>
      <c r="H110" s="13">
        <v>-1.6773799999999999E-5</v>
      </c>
      <c r="I110" t="s">
        <v>38</v>
      </c>
      <c r="J110">
        <f t="shared" si="56"/>
        <v>-1.6705300000000001E-5</v>
      </c>
      <c r="K110">
        <f t="shared" si="57"/>
        <v>-6.8499999999997735E-8</v>
      </c>
      <c r="L110" s="14" t="s">
        <v>44</v>
      </c>
      <c r="R110" s="13">
        <v>2.87636E-7</v>
      </c>
      <c r="S110" t="s">
        <v>38</v>
      </c>
      <c r="T110">
        <f t="shared" si="58"/>
        <v>4.1353900000000001E-7</v>
      </c>
      <c r="U110">
        <f t="shared" si="59"/>
        <v>-1.2590300000000001E-7</v>
      </c>
      <c r="V110" s="14" t="s">
        <v>44</v>
      </c>
      <c r="AB110" s="13">
        <v>1.4705200000000001E-7</v>
      </c>
      <c r="AC110" t="s">
        <v>38</v>
      </c>
      <c r="AD110">
        <f t="shared" si="60"/>
        <v>2.3881200000000001E-7</v>
      </c>
      <c r="AE110">
        <f t="shared" si="61"/>
        <v>-9.1759999999999996E-8</v>
      </c>
      <c r="AF110" s="14" t="s">
        <v>44</v>
      </c>
      <c r="AL110" s="13">
        <v>-2.5805300000000001E-6</v>
      </c>
      <c r="AM110" t="s">
        <v>38</v>
      </c>
      <c r="AN110">
        <f t="shared" si="62"/>
        <v>-2.3475599999999999E-6</v>
      </c>
      <c r="AO110">
        <f t="shared" si="63"/>
        <v>-2.3297000000000016E-7</v>
      </c>
      <c r="AP110" s="14" t="s">
        <v>44</v>
      </c>
      <c r="AV110" s="13">
        <v>2.1977199999999999E-7</v>
      </c>
      <c r="AW110" t="s">
        <v>38</v>
      </c>
      <c r="AX110">
        <f t="shared" si="64"/>
        <v>5.1068000000000002E-7</v>
      </c>
      <c r="AY110">
        <f t="shared" si="65"/>
        <v>-2.9090800000000005E-7</v>
      </c>
      <c r="AZ110" s="14" t="s">
        <v>44</v>
      </c>
      <c r="BF110" s="13">
        <v>-8.5062699999999998E-6</v>
      </c>
      <c r="BG110" t="s">
        <v>38</v>
      </c>
      <c r="BH110">
        <f t="shared" si="66"/>
        <v>-8.3270100000000008E-6</v>
      </c>
      <c r="BI110">
        <f t="shared" si="67"/>
        <v>-1.7925999999999903E-7</v>
      </c>
      <c r="BJ110" s="14" t="s">
        <v>44</v>
      </c>
      <c r="BP110" s="13">
        <v>1.2401499999999999E-7</v>
      </c>
      <c r="BQ110" t="s">
        <v>38</v>
      </c>
      <c r="BR110">
        <f t="shared" si="68"/>
        <v>4.3856500000000001E-7</v>
      </c>
      <c r="BS110">
        <f t="shared" si="69"/>
        <v>-3.1455000000000002E-7</v>
      </c>
      <c r="BW110" t="s">
        <v>44</v>
      </c>
      <c r="CC110" s="13">
        <v>6.2237399999999999E-7</v>
      </c>
      <c r="CD110" t="s">
        <v>38</v>
      </c>
    </row>
    <row r="111" spans="1:82" x14ac:dyDescent="0.2">
      <c r="B111" t="s">
        <v>45</v>
      </c>
      <c r="H111">
        <v>-2.1014400000000002</v>
      </c>
      <c r="I111" t="s">
        <v>46</v>
      </c>
      <c r="J111">
        <f t="shared" si="56"/>
        <v>-2.1057199999999998</v>
      </c>
      <c r="K111">
        <f t="shared" si="57"/>
        <v>4.2799999999996174E-3</v>
      </c>
      <c r="L111" s="14" t="s">
        <v>45</v>
      </c>
      <c r="R111">
        <v>0.20158000000000001</v>
      </c>
      <c r="S111" t="s">
        <v>46</v>
      </c>
      <c r="T111">
        <f t="shared" si="58"/>
        <v>0.21556</v>
      </c>
      <c r="U111">
        <f t="shared" si="59"/>
        <v>-1.3979999999999992E-2</v>
      </c>
      <c r="V111" s="14" t="s">
        <v>45</v>
      </c>
      <c r="AB111">
        <v>0.17041999999999999</v>
      </c>
      <c r="AC111" t="s">
        <v>46</v>
      </c>
      <c r="AD111">
        <f t="shared" si="60"/>
        <v>0.17660999999999999</v>
      </c>
      <c r="AE111">
        <f t="shared" si="61"/>
        <v>-6.1900000000000011E-3</v>
      </c>
      <c r="AF111" s="14" t="s">
        <v>45</v>
      </c>
      <c r="AL111">
        <v>-0.24686</v>
      </c>
      <c r="AM111" t="s">
        <v>46</v>
      </c>
      <c r="AN111">
        <f t="shared" si="62"/>
        <v>-0.18915000000000001</v>
      </c>
      <c r="AO111">
        <f t="shared" si="63"/>
        <v>-5.7709999999999984E-2</v>
      </c>
      <c r="AP111" s="14" t="s">
        <v>45</v>
      </c>
      <c r="AV111">
        <v>0.19721</v>
      </c>
      <c r="AW111" t="s">
        <v>46</v>
      </c>
      <c r="AX111">
        <f t="shared" si="64"/>
        <v>0.25387999999999999</v>
      </c>
      <c r="AY111">
        <f t="shared" si="65"/>
        <v>-5.6669999999999998E-2</v>
      </c>
      <c r="AZ111" s="14" t="s">
        <v>45</v>
      </c>
      <c r="BF111">
        <v>-1.0712600000000001</v>
      </c>
      <c r="BG111" t="s">
        <v>46</v>
      </c>
      <c r="BH111">
        <f t="shared" si="66"/>
        <v>-1.05366</v>
      </c>
      <c r="BI111">
        <f t="shared" si="67"/>
        <v>-1.760000000000006E-2</v>
      </c>
      <c r="BJ111" s="14" t="s">
        <v>45</v>
      </c>
      <c r="BP111">
        <v>0.14163999999999999</v>
      </c>
      <c r="BQ111" t="s">
        <v>46</v>
      </c>
      <c r="BR111">
        <f t="shared" si="68"/>
        <v>0.18027000000000001</v>
      </c>
      <c r="BS111">
        <f t="shared" si="69"/>
        <v>-3.8630000000000025E-2</v>
      </c>
      <c r="BW111" t="s">
        <v>45</v>
      </c>
      <c r="CC111">
        <v>0.41556999999999999</v>
      </c>
      <c r="CD111" t="s">
        <v>46</v>
      </c>
    </row>
    <row r="112" spans="1:82" x14ac:dyDescent="0.2">
      <c r="B112" t="s">
        <v>47</v>
      </c>
      <c r="H112">
        <v>-5.5701799999999997</v>
      </c>
      <c r="I112" t="s">
        <v>48</v>
      </c>
      <c r="J112">
        <f t="shared" si="56"/>
        <v>-4.6812800000000001</v>
      </c>
      <c r="K112">
        <f t="shared" si="57"/>
        <v>-0.88889999999999958</v>
      </c>
      <c r="L112" s="14" t="s">
        <v>47</v>
      </c>
      <c r="R112">
        <v>-1.6581600000000001</v>
      </c>
      <c r="S112" t="s">
        <v>48</v>
      </c>
      <c r="T112">
        <f t="shared" si="58"/>
        <v>-0.65847</v>
      </c>
      <c r="U112">
        <f t="shared" si="59"/>
        <v>-0.99969000000000008</v>
      </c>
      <c r="V112" s="14" t="s">
        <v>47</v>
      </c>
      <c r="AB112">
        <v>-1.83073</v>
      </c>
      <c r="AC112" t="s">
        <v>48</v>
      </c>
      <c r="AD112">
        <f t="shared" si="60"/>
        <v>-0.97558</v>
      </c>
      <c r="AE112">
        <f t="shared" si="61"/>
        <v>-0.85514999999999997</v>
      </c>
      <c r="AF112" s="14" t="s">
        <v>47</v>
      </c>
      <c r="AL112">
        <v>-4.4675399999999996</v>
      </c>
      <c r="AM112" t="s">
        <v>48</v>
      </c>
      <c r="AN112">
        <f t="shared" si="62"/>
        <v>-3.6402100000000002</v>
      </c>
      <c r="AO112">
        <f t="shared" si="63"/>
        <v>-0.82732999999999945</v>
      </c>
      <c r="AP112" s="14" t="s">
        <v>47</v>
      </c>
      <c r="AV112">
        <v>-2.3590499999999999</v>
      </c>
      <c r="AW112" t="s">
        <v>48</v>
      </c>
      <c r="AX112">
        <f t="shared" si="64"/>
        <v>-0.73231000000000002</v>
      </c>
      <c r="AY112">
        <f t="shared" si="65"/>
        <v>-1.6267399999999999</v>
      </c>
      <c r="AZ112" s="14" t="s">
        <v>47</v>
      </c>
      <c r="BF112">
        <v>1.1797</v>
      </c>
      <c r="BG112" t="s">
        <v>48</v>
      </c>
      <c r="BH112">
        <f t="shared" si="66"/>
        <v>-3.9836399999999998</v>
      </c>
      <c r="BI112">
        <f t="shared" si="67"/>
        <v>5.1633399999999998</v>
      </c>
      <c r="BJ112" s="14" t="s">
        <v>47</v>
      </c>
      <c r="BP112">
        <v>6.90381</v>
      </c>
      <c r="BQ112" t="s">
        <v>48</v>
      </c>
      <c r="BR112">
        <f t="shared" si="68"/>
        <v>-1.4321900000000001</v>
      </c>
      <c r="BS112">
        <f t="shared" si="69"/>
        <v>8.3360000000000003</v>
      </c>
      <c r="BW112" t="s">
        <v>47</v>
      </c>
      <c r="CC112">
        <v>-1.5951900000000001</v>
      </c>
      <c r="CD112" t="s">
        <v>48</v>
      </c>
    </row>
    <row r="113" spans="1:82" x14ac:dyDescent="0.2">
      <c r="B113" t="s">
        <v>49</v>
      </c>
      <c r="H113">
        <v>-1.7500000000000002E-2</v>
      </c>
      <c r="I113" t="s">
        <v>50</v>
      </c>
      <c r="J113">
        <f t="shared" si="56"/>
        <v>-1.592E-2</v>
      </c>
      <c r="K113">
        <f t="shared" si="57"/>
        <v>-1.5800000000000015E-3</v>
      </c>
      <c r="L113" s="14" t="s">
        <v>49</v>
      </c>
      <c r="R113">
        <v>-8.3599999999999994E-3</v>
      </c>
      <c r="S113" t="s">
        <v>50</v>
      </c>
      <c r="T113">
        <f t="shared" si="58"/>
        <v>-6.4599999999999996E-3</v>
      </c>
      <c r="U113">
        <f t="shared" si="59"/>
        <v>-1.8999999999999998E-3</v>
      </c>
      <c r="V113" s="14" t="s">
        <v>49</v>
      </c>
      <c r="AB113">
        <v>-9.5399999999999999E-3</v>
      </c>
      <c r="AC113" t="s">
        <v>50</v>
      </c>
      <c r="AD113">
        <f t="shared" si="60"/>
        <v>-8.0300000000000007E-3</v>
      </c>
      <c r="AE113">
        <f t="shared" si="61"/>
        <v>-1.5099999999999992E-3</v>
      </c>
      <c r="AF113" s="14" t="s">
        <v>49</v>
      </c>
      <c r="AL113">
        <v>-1.048E-2</v>
      </c>
      <c r="AM113" t="s">
        <v>50</v>
      </c>
      <c r="AN113">
        <f t="shared" si="62"/>
        <v>-8.9499999999999996E-3</v>
      </c>
      <c r="AO113">
        <f t="shared" si="63"/>
        <v>-1.5300000000000001E-3</v>
      </c>
      <c r="AP113" s="14" t="s">
        <v>49</v>
      </c>
      <c r="AV113" s="13">
        <v>-9.7800000000000005E-3</v>
      </c>
      <c r="AW113" t="s">
        <v>50</v>
      </c>
      <c r="AX113">
        <f t="shared" si="64"/>
        <v>-6.6299999999999996E-3</v>
      </c>
      <c r="AY113">
        <f t="shared" si="65"/>
        <v>-3.1500000000000009E-3</v>
      </c>
      <c r="AZ113" s="14" t="s">
        <v>49</v>
      </c>
      <c r="BF113">
        <v>-6.5599999999999999E-3</v>
      </c>
      <c r="BG113" t="s">
        <v>50</v>
      </c>
      <c r="BH113">
        <f t="shared" si="66"/>
        <v>-4.4000000000000003E-3</v>
      </c>
      <c r="BI113">
        <f t="shared" si="67"/>
        <v>-2.1599999999999996E-3</v>
      </c>
      <c r="BJ113" s="14" t="s">
        <v>49</v>
      </c>
      <c r="BP113">
        <v>-4.0299999999999997E-3</v>
      </c>
      <c r="BQ113" t="s">
        <v>50</v>
      </c>
      <c r="BR113">
        <f t="shared" si="68"/>
        <v>-5.2999999999999998E-4</v>
      </c>
      <c r="BS113">
        <f t="shared" si="69"/>
        <v>-3.4999999999999996E-3</v>
      </c>
      <c r="BW113" t="s">
        <v>49</v>
      </c>
      <c r="CC113">
        <v>-1.6150000000000001E-2</v>
      </c>
      <c r="CD113" t="s">
        <v>50</v>
      </c>
    </row>
    <row r="114" spans="1:82" x14ac:dyDescent="0.2">
      <c r="B114" t="s">
        <v>51</v>
      </c>
      <c r="H114">
        <v>-4.47E-3</v>
      </c>
      <c r="I114" t="s">
        <v>52</v>
      </c>
      <c r="J114">
        <f t="shared" si="56"/>
        <v>-3.8500000000000001E-3</v>
      </c>
      <c r="K114">
        <f t="shared" si="57"/>
        <v>-6.1999999999999989E-4</v>
      </c>
      <c r="L114" s="14" t="s">
        <v>51</v>
      </c>
      <c r="R114">
        <v>-6.2E-4</v>
      </c>
      <c r="S114" t="s">
        <v>52</v>
      </c>
      <c r="T114">
        <f t="shared" si="58"/>
        <v>6.6889800000000001E-6</v>
      </c>
      <c r="U114">
        <f t="shared" si="59"/>
        <v>-6.2668898000000002E-4</v>
      </c>
      <c r="V114" s="14" t="s">
        <v>51</v>
      </c>
      <c r="AB114">
        <v>-6.0999999999999997E-4</v>
      </c>
      <c r="AC114" t="s">
        <v>52</v>
      </c>
      <c r="AD114">
        <f t="shared" si="60"/>
        <v>-7.4650100000000004E-6</v>
      </c>
      <c r="AE114">
        <f t="shared" si="61"/>
        <v>-6.0253499E-4</v>
      </c>
      <c r="AF114" s="14" t="s">
        <v>51</v>
      </c>
      <c r="AL114">
        <v>-9.7000000000000005E-4</v>
      </c>
      <c r="AM114" t="s">
        <v>52</v>
      </c>
      <c r="AN114">
        <f t="shared" si="62"/>
        <v>-6.4000000000000005E-4</v>
      </c>
      <c r="AO114">
        <f t="shared" si="63"/>
        <v>-3.3E-4</v>
      </c>
      <c r="AP114" s="14" t="s">
        <v>51</v>
      </c>
      <c r="AV114" s="13">
        <v>-9.3999999999999997E-4</v>
      </c>
      <c r="AW114" t="s">
        <v>52</v>
      </c>
      <c r="AX114">
        <f t="shared" si="64"/>
        <v>2.4068300000000001E-5</v>
      </c>
      <c r="AY114">
        <f t="shared" si="65"/>
        <v>-9.6406829999999999E-4</v>
      </c>
      <c r="AZ114" s="14" t="s">
        <v>51</v>
      </c>
      <c r="BF114">
        <v>-4.7600000000000003E-3</v>
      </c>
      <c r="BG114" t="s">
        <v>52</v>
      </c>
      <c r="BH114">
        <f t="shared" si="66"/>
        <v>-2.64E-3</v>
      </c>
      <c r="BI114">
        <f t="shared" si="67"/>
        <v>-2.1200000000000004E-3</v>
      </c>
      <c r="BJ114" s="14" t="s">
        <v>51</v>
      </c>
      <c r="BP114">
        <v>-3.9399999999999999E-3</v>
      </c>
      <c r="BQ114" t="s">
        <v>52</v>
      </c>
      <c r="BR114">
        <f t="shared" si="68"/>
        <v>-5.5000000000000003E-4</v>
      </c>
      <c r="BS114">
        <f t="shared" si="69"/>
        <v>-3.3899999999999998E-3</v>
      </c>
      <c r="BW114" t="s">
        <v>51</v>
      </c>
      <c r="CC114" s="13">
        <v>-6.6351299999999996E-5</v>
      </c>
      <c r="CD114" t="s">
        <v>52</v>
      </c>
    </row>
    <row r="115" spans="1:82" x14ac:dyDescent="0.2">
      <c r="B115" t="s">
        <v>53</v>
      </c>
      <c r="H115" s="13">
        <v>-6.3596200000000004E-7</v>
      </c>
      <c r="I115" t="s">
        <v>54</v>
      </c>
      <c r="J115">
        <f t="shared" si="56"/>
        <v>-5.4437799999999995E-7</v>
      </c>
      <c r="K115">
        <f t="shared" si="57"/>
        <v>-9.1584000000000087E-8</v>
      </c>
      <c r="L115" s="14" t="s">
        <v>53</v>
      </c>
      <c r="R115" s="13">
        <v>-1.0313799999999999E-7</v>
      </c>
      <c r="S115" t="s">
        <v>54</v>
      </c>
      <c r="T115">
        <f t="shared" si="58"/>
        <v>-2.12268E-9</v>
      </c>
      <c r="U115">
        <f t="shared" si="59"/>
        <v>-1.0101531999999999E-7</v>
      </c>
      <c r="V115" s="14" t="s">
        <v>53</v>
      </c>
      <c r="AB115" s="13">
        <v>-1.5042099999999999E-7</v>
      </c>
      <c r="AC115" t="s">
        <v>54</v>
      </c>
      <c r="AD115">
        <f t="shared" si="60"/>
        <v>-6.2193599999999999E-8</v>
      </c>
      <c r="AE115">
        <f t="shared" si="61"/>
        <v>-8.8227399999999995E-8</v>
      </c>
      <c r="AF115" s="14" t="s">
        <v>53</v>
      </c>
      <c r="AL115" s="13">
        <v>-2.0950299999999999E-7</v>
      </c>
      <c r="AM115" t="s">
        <v>54</v>
      </c>
      <c r="AN115">
        <f t="shared" si="62"/>
        <v>-1.2545600000000001E-7</v>
      </c>
      <c r="AO115">
        <f t="shared" si="63"/>
        <v>-8.4046999999999985E-8</v>
      </c>
      <c r="AP115" s="14" t="s">
        <v>53</v>
      </c>
      <c r="AV115" s="13">
        <v>-1.17568E-7</v>
      </c>
      <c r="AW115" t="s">
        <v>54</v>
      </c>
      <c r="AX115">
        <f t="shared" si="64"/>
        <v>4.5606700000000003E-8</v>
      </c>
      <c r="AY115">
        <f t="shared" si="65"/>
        <v>-1.631747E-7</v>
      </c>
      <c r="AZ115" s="14" t="s">
        <v>53</v>
      </c>
      <c r="BF115" s="13">
        <v>-2.9398700000000002E-7</v>
      </c>
      <c r="BG115" t="s">
        <v>54</v>
      </c>
      <c r="BH115">
        <f t="shared" si="66"/>
        <v>-2.5060700000000002E-7</v>
      </c>
      <c r="BI115">
        <f t="shared" si="67"/>
        <v>-4.3380000000000009E-8</v>
      </c>
      <c r="BJ115" s="14" t="s">
        <v>53</v>
      </c>
      <c r="BP115" s="13">
        <v>-4.5666599999999999E-8</v>
      </c>
      <c r="BQ115" t="s">
        <v>54</v>
      </c>
      <c r="BR115">
        <f t="shared" si="68"/>
        <v>2.33736E-8</v>
      </c>
      <c r="BS115">
        <f t="shared" si="69"/>
        <v>-6.9040199999999999E-8</v>
      </c>
      <c r="BW115" t="s">
        <v>53</v>
      </c>
      <c r="CC115" s="13">
        <v>-1.4417800000000001E-7</v>
      </c>
      <c r="CD115" t="s">
        <v>54</v>
      </c>
    </row>
    <row r="116" spans="1:82" x14ac:dyDescent="0.2">
      <c r="B116" t="s">
        <v>55</v>
      </c>
      <c r="H116">
        <v>-6.8900000000000003E-3</v>
      </c>
      <c r="I116" t="s">
        <v>56</v>
      </c>
      <c r="J116">
        <f t="shared" si="56"/>
        <v>-5.3899999999999998E-3</v>
      </c>
      <c r="K116">
        <f t="shared" si="57"/>
        <v>-1.5000000000000005E-3</v>
      </c>
      <c r="L116" s="14" t="s">
        <v>55</v>
      </c>
      <c r="R116">
        <v>-2.3800000000000002E-3</v>
      </c>
      <c r="S116" t="s">
        <v>56</v>
      </c>
      <c r="T116">
        <f t="shared" si="58"/>
        <v>-5.6999999999999998E-4</v>
      </c>
      <c r="U116">
        <f t="shared" si="59"/>
        <v>-1.8100000000000002E-3</v>
      </c>
      <c r="V116" s="14" t="s">
        <v>55</v>
      </c>
      <c r="AB116">
        <v>-2.5500000000000002E-3</v>
      </c>
      <c r="AC116" t="s">
        <v>56</v>
      </c>
      <c r="AD116">
        <f t="shared" si="60"/>
        <v>-1.1199999999999999E-3</v>
      </c>
      <c r="AE116">
        <f t="shared" si="61"/>
        <v>-1.4300000000000003E-3</v>
      </c>
      <c r="AF116" s="14" t="s">
        <v>55</v>
      </c>
      <c r="AL116">
        <v>-3.29E-3</v>
      </c>
      <c r="AM116" t="s">
        <v>56</v>
      </c>
      <c r="AN116">
        <f t="shared" si="62"/>
        <v>-1.92E-3</v>
      </c>
      <c r="AO116">
        <f t="shared" si="63"/>
        <v>-1.3699999999999999E-3</v>
      </c>
      <c r="AP116" s="14" t="s">
        <v>55</v>
      </c>
      <c r="AV116">
        <v>-3.3800000000000002E-3</v>
      </c>
      <c r="AW116" t="s">
        <v>56</v>
      </c>
      <c r="AX116">
        <f t="shared" si="64"/>
        <v>-4.2000000000000002E-4</v>
      </c>
      <c r="AY116">
        <f t="shared" si="65"/>
        <v>-2.96E-3</v>
      </c>
      <c r="AZ116" s="14" t="s">
        <v>55</v>
      </c>
      <c r="BF116">
        <v>-4.3299999999999996E-3</v>
      </c>
      <c r="BG116" t="s">
        <v>56</v>
      </c>
      <c r="BH116">
        <f t="shared" si="66"/>
        <v>-3.0300000000000001E-3</v>
      </c>
      <c r="BI116">
        <f t="shared" si="67"/>
        <v>-1.2999999999999995E-3</v>
      </c>
      <c r="BJ116" s="14" t="s">
        <v>55</v>
      </c>
      <c r="BP116">
        <v>-2.4499999999999999E-3</v>
      </c>
      <c r="BQ116" t="s">
        <v>56</v>
      </c>
      <c r="BR116">
        <f t="shared" si="68"/>
        <v>-3.5E-4</v>
      </c>
      <c r="BS116">
        <f t="shared" si="69"/>
        <v>-2.0999999999999999E-3</v>
      </c>
      <c r="BW116" t="s">
        <v>55</v>
      </c>
      <c r="CC116">
        <v>-2.6099999999999999E-3</v>
      </c>
      <c r="CD116" t="s">
        <v>56</v>
      </c>
    </row>
    <row r="117" spans="1:82" x14ac:dyDescent="0.2">
      <c r="B117" t="s">
        <v>57</v>
      </c>
      <c r="H117">
        <v>-3.5220000000000001E-2</v>
      </c>
      <c r="I117" t="s">
        <v>58</v>
      </c>
      <c r="J117">
        <f t="shared" si="56"/>
        <v>-3.024E-2</v>
      </c>
      <c r="K117">
        <f t="shared" si="57"/>
        <v>-4.9800000000000018E-3</v>
      </c>
      <c r="L117" s="14" t="s">
        <v>57</v>
      </c>
      <c r="R117">
        <v>-1.619E-2</v>
      </c>
      <c r="S117" t="s">
        <v>58</v>
      </c>
      <c r="T117">
        <f t="shared" si="58"/>
        <v>-1.031E-2</v>
      </c>
      <c r="U117">
        <f t="shared" si="59"/>
        <v>-5.8799999999999998E-3</v>
      </c>
      <c r="V117" s="14" t="s">
        <v>57</v>
      </c>
      <c r="AB117">
        <v>-1.9890000000000001E-2</v>
      </c>
      <c r="AC117" t="s">
        <v>58</v>
      </c>
      <c r="AD117">
        <f t="shared" si="60"/>
        <v>-1.515E-2</v>
      </c>
      <c r="AE117">
        <f t="shared" si="61"/>
        <v>-4.7400000000000012E-3</v>
      </c>
      <c r="AF117" s="14" t="s">
        <v>57</v>
      </c>
      <c r="AL117">
        <v>-2.1049999999999999E-2</v>
      </c>
      <c r="AM117" t="s">
        <v>58</v>
      </c>
      <c r="AN117">
        <f t="shared" si="62"/>
        <v>-1.6369999999999999E-2</v>
      </c>
      <c r="AO117">
        <f t="shared" si="63"/>
        <v>-4.6800000000000001E-3</v>
      </c>
      <c r="AP117" s="14" t="s">
        <v>57</v>
      </c>
      <c r="AV117">
        <v>-2.104E-2</v>
      </c>
      <c r="AW117" t="s">
        <v>58</v>
      </c>
      <c r="AX117">
        <f t="shared" si="64"/>
        <v>-1.137E-2</v>
      </c>
      <c r="AY117">
        <f t="shared" si="65"/>
        <v>-9.6699999999999998E-3</v>
      </c>
      <c r="AZ117" s="14" t="s">
        <v>57</v>
      </c>
      <c r="BF117">
        <v>-1.7149999999999999E-2</v>
      </c>
      <c r="BG117" t="s">
        <v>58</v>
      </c>
      <c r="BH117">
        <f t="shared" si="66"/>
        <v>-1.094E-2</v>
      </c>
      <c r="BI117">
        <f t="shared" si="67"/>
        <v>-6.2099999999999985E-3</v>
      </c>
      <c r="BJ117" s="14" t="s">
        <v>57</v>
      </c>
      <c r="BP117">
        <v>-1.205E-2</v>
      </c>
      <c r="BQ117" t="s">
        <v>58</v>
      </c>
      <c r="BR117">
        <f t="shared" si="68"/>
        <v>-2.0200000000000001E-3</v>
      </c>
      <c r="BS117">
        <f t="shared" si="69"/>
        <v>-1.0030000000000001E-2</v>
      </c>
      <c r="BW117" t="s">
        <v>57</v>
      </c>
      <c r="CC117">
        <v>-3.0130000000000001E-2</v>
      </c>
      <c r="CD117" t="s">
        <v>58</v>
      </c>
    </row>
    <row r="118" spans="1:82" x14ac:dyDescent="0.2">
      <c r="B118" t="s">
        <v>59</v>
      </c>
      <c r="H118">
        <v>-0.15214</v>
      </c>
      <c r="I118" t="s">
        <v>60</v>
      </c>
      <c r="J118">
        <f t="shared" si="56"/>
        <v>-0.13519</v>
      </c>
      <c r="K118">
        <f t="shared" si="57"/>
        <v>-1.6949999999999993E-2</v>
      </c>
      <c r="L118" s="14" t="s">
        <v>59</v>
      </c>
      <c r="R118">
        <v>-8.3129999999999996E-2</v>
      </c>
      <c r="S118" t="s">
        <v>60</v>
      </c>
      <c r="T118">
        <f t="shared" si="58"/>
        <v>-6.2810000000000005E-2</v>
      </c>
      <c r="U118">
        <f t="shared" si="59"/>
        <v>-2.0319999999999991E-2</v>
      </c>
      <c r="V118" s="14" t="s">
        <v>59</v>
      </c>
      <c r="AB118">
        <v>-0.10362</v>
      </c>
      <c r="AC118" t="s">
        <v>60</v>
      </c>
      <c r="AD118">
        <f t="shared" si="60"/>
        <v>-8.7459999999999996E-2</v>
      </c>
      <c r="AE118">
        <f t="shared" si="61"/>
        <v>-1.6160000000000008E-2</v>
      </c>
      <c r="AF118" s="14" t="s">
        <v>59</v>
      </c>
      <c r="AL118">
        <v>-0.10290000000000001</v>
      </c>
      <c r="AM118" t="s">
        <v>60</v>
      </c>
      <c r="AN118">
        <f t="shared" si="62"/>
        <v>-8.6699999999999999E-2</v>
      </c>
      <c r="AO118">
        <f t="shared" si="63"/>
        <v>-1.6200000000000006E-2</v>
      </c>
      <c r="AP118" s="14" t="s">
        <v>59</v>
      </c>
      <c r="AV118">
        <v>-0.10421999999999999</v>
      </c>
      <c r="AW118" t="s">
        <v>60</v>
      </c>
      <c r="AX118">
        <f t="shared" si="64"/>
        <v>-7.0669999999999997E-2</v>
      </c>
      <c r="AY118">
        <f t="shared" si="65"/>
        <v>-3.3549999999999996E-2</v>
      </c>
      <c r="AZ118" s="14" t="s">
        <v>59</v>
      </c>
      <c r="BF118">
        <v>-6.0470000000000003E-2</v>
      </c>
      <c r="BG118" t="s">
        <v>60</v>
      </c>
      <c r="BH118">
        <f t="shared" si="66"/>
        <v>-3.1809999999999998E-2</v>
      </c>
      <c r="BI118">
        <f t="shared" si="67"/>
        <v>-2.8660000000000005E-2</v>
      </c>
      <c r="BJ118" s="14" t="s">
        <v>59</v>
      </c>
      <c r="BP118">
        <v>-5.0430000000000003E-2</v>
      </c>
      <c r="BQ118" t="s">
        <v>60</v>
      </c>
      <c r="BR118">
        <f t="shared" si="68"/>
        <v>-4.0899999999999999E-3</v>
      </c>
      <c r="BS118">
        <f t="shared" si="69"/>
        <v>-4.6340000000000006E-2</v>
      </c>
      <c r="BW118" t="s">
        <v>59</v>
      </c>
      <c r="CC118">
        <v>-0.17118</v>
      </c>
      <c r="CD118" t="s">
        <v>60</v>
      </c>
    </row>
    <row r="119" spans="1:82" x14ac:dyDescent="0.2">
      <c r="B119" t="s">
        <v>61</v>
      </c>
      <c r="H119">
        <v>-8.1725999999999992</v>
      </c>
      <c r="I119" t="s">
        <v>62</v>
      </c>
      <c r="J119">
        <f t="shared" si="56"/>
        <v>-7.1329599999999997</v>
      </c>
      <c r="K119">
        <f t="shared" si="57"/>
        <v>-1.0396399999999995</v>
      </c>
      <c r="L119" s="14" t="s">
        <v>61</v>
      </c>
      <c r="R119">
        <v>-0.45567999999999997</v>
      </c>
      <c r="S119" t="s">
        <v>62</v>
      </c>
      <c r="T119">
        <f t="shared" si="58"/>
        <v>0.85470999999999997</v>
      </c>
      <c r="U119">
        <f t="shared" si="59"/>
        <v>-1.3103899999999999</v>
      </c>
      <c r="V119" s="14" t="s">
        <v>61</v>
      </c>
      <c r="AB119">
        <v>-0.28216999999999998</v>
      </c>
      <c r="AC119" t="s">
        <v>62</v>
      </c>
      <c r="AD119">
        <f t="shared" si="60"/>
        <v>0.72589999999999999</v>
      </c>
      <c r="AE119">
        <f t="shared" si="61"/>
        <v>-1.00807</v>
      </c>
      <c r="AF119" s="14" t="s">
        <v>61</v>
      </c>
      <c r="AL119">
        <v>-1.73306</v>
      </c>
      <c r="AM119" t="s">
        <v>62</v>
      </c>
      <c r="AN119">
        <f t="shared" si="62"/>
        <v>-0.56789999999999996</v>
      </c>
      <c r="AO119">
        <f t="shared" si="63"/>
        <v>-1.1651600000000002</v>
      </c>
      <c r="AP119" s="14" t="s">
        <v>61</v>
      </c>
      <c r="AV119">
        <v>-1.0731999999999999</v>
      </c>
      <c r="AW119" t="s">
        <v>62</v>
      </c>
      <c r="AX119">
        <f t="shared" si="64"/>
        <v>1.1654100000000001</v>
      </c>
      <c r="AY119">
        <f t="shared" si="65"/>
        <v>-2.23861</v>
      </c>
      <c r="AZ119" s="14" t="s">
        <v>61</v>
      </c>
      <c r="BF119">
        <v>-4.6325500000000002</v>
      </c>
      <c r="BG119" t="s">
        <v>62</v>
      </c>
      <c r="BH119">
        <f t="shared" si="66"/>
        <v>-3.7270300000000001</v>
      </c>
      <c r="BI119">
        <f t="shared" si="67"/>
        <v>-0.9055200000000001</v>
      </c>
      <c r="BJ119" s="14" t="s">
        <v>61</v>
      </c>
      <c r="BP119">
        <v>-0.93083000000000005</v>
      </c>
      <c r="BQ119" t="s">
        <v>62</v>
      </c>
      <c r="BR119">
        <f t="shared" si="68"/>
        <v>0.56462000000000001</v>
      </c>
      <c r="BS119">
        <f t="shared" si="69"/>
        <v>-1.4954499999999999</v>
      </c>
      <c r="BW119" t="s">
        <v>61</v>
      </c>
      <c r="CC119">
        <v>1.3611200000000001</v>
      </c>
      <c r="CD119" t="s">
        <v>62</v>
      </c>
    </row>
    <row r="120" spans="1:82" x14ac:dyDescent="0.2">
      <c r="L120" s="14"/>
      <c r="V120" s="14"/>
      <c r="AZ120" s="14"/>
      <c r="BJ120" s="14"/>
    </row>
    <row r="121" spans="1:82" x14ac:dyDescent="0.2">
      <c r="A121" s="10"/>
      <c r="B121" s="11" t="s">
        <v>169</v>
      </c>
      <c r="E121" s="12" t="str">
        <f>E102</f>
        <v>Na-Ion battery cell, prismatic, NaNMC(111)-HC (2021)</v>
      </c>
      <c r="L121" s="10" t="str">
        <f>B121</f>
        <v>Impact analysis - hydrometallurgy</v>
      </c>
      <c r="O121" s="12" t="str">
        <f>O102</f>
        <v>Na-Ion battery cell, prismatic, NaMVP-HC (2021)</v>
      </c>
      <c r="V121" s="10" t="str">
        <f>L121</f>
        <v>Impact analysis - hydrometallurgy</v>
      </c>
      <c r="Y121" s="12" t="str">
        <f>Y102</f>
        <v>Recycling of Na-Ion battery cell, prismatic, NaMMO-HC (2021)</v>
      </c>
      <c r="AF121" s="10" t="str">
        <f>V121</f>
        <v>Impact analysis - hydrometallurgy</v>
      </c>
      <c r="AI121" s="12" t="str">
        <f>AI102</f>
        <v>Na-Ion battery cell, prismatic, NaNMMT - NaNiMnMgTiO-HC (2021)</v>
      </c>
      <c r="AP121" s="10" t="str">
        <f>AF121</f>
        <v>Impact analysis - hydrometallurgy</v>
      </c>
      <c r="AS121" s="12" t="str">
        <f>AS102</f>
        <v>PBD - prussian blue</v>
      </c>
      <c r="AZ121" s="10" t="str">
        <f>AP121</f>
        <v>Impact analysis - hydrometallurgy</v>
      </c>
      <c r="BC121" s="12" t="str">
        <f>BC102</f>
        <v>Li-Ion battery cell, prismatic, NMC622-C (2021)</v>
      </c>
      <c r="BJ121" s="10" t="str">
        <f>AP121</f>
        <v>Impact analysis - hydrometallurgy</v>
      </c>
      <c r="BM121" s="12" t="str">
        <f>BM102</f>
        <v>Li-Ion battery cell, prismatic, LFP-C (2021)</v>
      </c>
    </row>
    <row r="122" spans="1:82" x14ac:dyDescent="0.2">
      <c r="B122" t="s">
        <v>27</v>
      </c>
      <c r="C122" t="s">
        <v>28</v>
      </c>
      <c r="D122" t="s">
        <v>29</v>
      </c>
      <c r="E122" t="s">
        <v>30</v>
      </c>
      <c r="F122" t="s">
        <v>31</v>
      </c>
      <c r="G122" t="s">
        <v>30</v>
      </c>
      <c r="H122" t="s">
        <v>32</v>
      </c>
      <c r="I122" t="s">
        <v>30</v>
      </c>
      <c r="L122" s="14" t="s">
        <v>27</v>
      </c>
      <c r="M122" t="s">
        <v>28</v>
      </c>
      <c r="N122" t="s">
        <v>29</v>
      </c>
      <c r="O122" t="s">
        <v>30</v>
      </c>
      <c r="P122" t="s">
        <v>31</v>
      </c>
      <c r="Q122" t="s">
        <v>30</v>
      </c>
      <c r="R122" t="s">
        <v>32</v>
      </c>
      <c r="S122" t="s">
        <v>30</v>
      </c>
      <c r="V122" s="14" t="s">
        <v>27</v>
      </c>
      <c r="W122" t="s">
        <v>28</v>
      </c>
      <c r="X122" t="s">
        <v>29</v>
      </c>
      <c r="Y122" t="s">
        <v>30</v>
      </c>
      <c r="Z122" t="s">
        <v>31</v>
      </c>
      <c r="AA122" t="s">
        <v>30</v>
      </c>
      <c r="AB122" t="s">
        <v>32</v>
      </c>
      <c r="AC122" t="s">
        <v>30</v>
      </c>
      <c r="AP122" t="s">
        <v>27</v>
      </c>
      <c r="AQ122" t="s">
        <v>28</v>
      </c>
      <c r="AR122" t="s">
        <v>29</v>
      </c>
      <c r="AS122" t="s">
        <v>30</v>
      </c>
      <c r="AT122" t="s">
        <v>31</v>
      </c>
      <c r="AU122" t="s">
        <v>30</v>
      </c>
      <c r="AV122" t="s">
        <v>32</v>
      </c>
      <c r="AW122" t="s">
        <v>30</v>
      </c>
      <c r="AZ122" s="14"/>
      <c r="BJ122" s="14"/>
    </row>
    <row r="123" spans="1:82" x14ac:dyDescent="0.2">
      <c r="B123" t="s">
        <v>33</v>
      </c>
      <c r="H123">
        <v>-8.6379999999999998E-2</v>
      </c>
      <c r="I123" t="s">
        <v>34</v>
      </c>
      <c r="L123" s="14" t="s">
        <v>33</v>
      </c>
      <c r="R123">
        <v>-2.0650000000000002E-2</v>
      </c>
      <c r="S123" t="s">
        <v>34</v>
      </c>
      <c r="V123" s="14" t="s">
        <v>33</v>
      </c>
      <c r="AB123">
        <v>-3.524E-2</v>
      </c>
      <c r="AC123" t="s">
        <v>34</v>
      </c>
      <c r="AL123">
        <v>-4.351E-2</v>
      </c>
      <c r="AP123" t="s">
        <v>33</v>
      </c>
      <c r="AV123">
        <v>-2.2870000000000001E-2</v>
      </c>
      <c r="AW123" t="s">
        <v>34</v>
      </c>
      <c r="AZ123" s="14"/>
      <c r="BF123">
        <v>-3.5790000000000002E-2</v>
      </c>
      <c r="BJ123" s="14"/>
      <c r="BP123">
        <v>6.6E-4</v>
      </c>
    </row>
    <row r="124" spans="1:82" x14ac:dyDescent="0.2">
      <c r="B124" t="s">
        <v>35</v>
      </c>
      <c r="H124">
        <v>-3.5754700000000001</v>
      </c>
      <c r="I124" t="s">
        <v>36</v>
      </c>
      <c r="L124" s="14" t="s">
        <v>35</v>
      </c>
      <c r="R124">
        <v>0.44374999999999998</v>
      </c>
      <c r="S124" t="s">
        <v>36</v>
      </c>
      <c r="V124" s="14" t="s">
        <v>35</v>
      </c>
      <c r="AB124">
        <v>0.41071000000000002</v>
      </c>
      <c r="AC124" t="s">
        <v>36</v>
      </c>
      <c r="AL124">
        <v>-0.39501999999999998</v>
      </c>
      <c r="AP124" t="s">
        <v>35</v>
      </c>
      <c r="AV124">
        <v>0.84662000000000004</v>
      </c>
      <c r="AW124" t="s">
        <v>36</v>
      </c>
      <c r="AZ124" s="14"/>
      <c r="BF124">
        <v>-1.9551000000000001</v>
      </c>
      <c r="BJ124" s="14"/>
      <c r="BP124">
        <v>0.27168999999999999</v>
      </c>
    </row>
    <row r="125" spans="1:82" x14ac:dyDescent="0.2">
      <c r="B125" t="s">
        <v>37</v>
      </c>
      <c r="H125">
        <v>-314.46931000000001</v>
      </c>
      <c r="I125" t="s">
        <v>38</v>
      </c>
      <c r="L125" s="14" t="s">
        <v>37</v>
      </c>
      <c r="R125">
        <v>10.86965</v>
      </c>
      <c r="S125" t="s">
        <v>38</v>
      </c>
      <c r="V125" s="14" t="s">
        <v>37</v>
      </c>
      <c r="AB125">
        <v>10.3078</v>
      </c>
      <c r="AC125" t="s">
        <v>38</v>
      </c>
      <c r="AL125">
        <v>-49.939639999999997</v>
      </c>
      <c r="AP125" t="s">
        <v>37</v>
      </c>
      <c r="AV125">
        <v>18.486540000000002</v>
      </c>
      <c r="AW125" t="s">
        <v>38</v>
      </c>
      <c r="AZ125" s="14"/>
      <c r="BF125">
        <v>-165.55288999999999</v>
      </c>
      <c r="BJ125" s="14"/>
      <c r="BP125">
        <v>9.6063799999999997</v>
      </c>
    </row>
    <row r="126" spans="1:82" x14ac:dyDescent="0.2">
      <c r="B126" t="s">
        <v>39</v>
      </c>
      <c r="H126">
        <v>-1.1299999999999999E-3</v>
      </c>
      <c r="I126" t="s">
        <v>40</v>
      </c>
      <c r="L126" s="14" t="s">
        <v>39</v>
      </c>
      <c r="R126">
        <v>4.4999999999999999E-4</v>
      </c>
      <c r="S126" t="s">
        <v>40</v>
      </c>
      <c r="V126" s="14" t="s">
        <v>39</v>
      </c>
      <c r="AB126">
        <v>4.2000000000000002E-4</v>
      </c>
      <c r="AC126" t="s">
        <v>40</v>
      </c>
      <c r="AL126">
        <v>6.2721300000000005E-5</v>
      </c>
      <c r="AP126" t="s">
        <v>39</v>
      </c>
      <c r="AV126">
        <v>6.0999999999999997E-4</v>
      </c>
      <c r="AW126" t="s">
        <v>40</v>
      </c>
      <c r="AZ126" s="14"/>
      <c r="BF126">
        <v>-1.0399999999999999E-3</v>
      </c>
      <c r="BJ126" s="14"/>
      <c r="BP126" s="13">
        <v>-4.6308699999999999E-5</v>
      </c>
    </row>
    <row r="127" spans="1:82" x14ac:dyDescent="0.2">
      <c r="B127" t="s">
        <v>41</v>
      </c>
      <c r="H127" s="13">
        <v>-4.0000499999999999E-6</v>
      </c>
      <c r="I127" t="s">
        <v>42</v>
      </c>
      <c r="L127" s="14" t="s">
        <v>41</v>
      </c>
      <c r="R127" s="13">
        <v>5.5385000000000003E-8</v>
      </c>
      <c r="S127" t="s">
        <v>42</v>
      </c>
      <c r="V127" s="14" t="s">
        <v>41</v>
      </c>
      <c r="AB127" s="13">
        <v>4.8356900000000002E-8</v>
      </c>
      <c r="AC127" t="s">
        <v>42</v>
      </c>
      <c r="AL127" s="13">
        <v>-5.9688499999999996E-7</v>
      </c>
      <c r="AP127" t="s">
        <v>41</v>
      </c>
      <c r="AV127" s="13">
        <v>1.02817E-7</v>
      </c>
      <c r="AW127" t="s">
        <v>42</v>
      </c>
      <c r="AZ127" s="14"/>
      <c r="BF127" s="13">
        <v>-2.0774900000000002E-6</v>
      </c>
      <c r="BJ127" s="14"/>
      <c r="BP127" s="13">
        <v>-1.1345300000000001E-10</v>
      </c>
    </row>
    <row r="128" spans="1:82" x14ac:dyDescent="0.2">
      <c r="B128" t="s">
        <v>43</v>
      </c>
      <c r="H128" s="13">
        <v>-7.6951599999999994E-6</v>
      </c>
      <c r="I128" t="s">
        <v>42</v>
      </c>
      <c r="L128" s="14" t="s">
        <v>43</v>
      </c>
      <c r="R128" s="13">
        <v>3.1935899999999999E-7</v>
      </c>
      <c r="S128" t="s">
        <v>42</v>
      </c>
      <c r="V128" s="14" t="s">
        <v>43</v>
      </c>
      <c r="AB128" s="13">
        <v>3.1497000000000002E-7</v>
      </c>
      <c r="AC128" t="s">
        <v>42</v>
      </c>
      <c r="AL128" s="13">
        <v>-1.0118199999999999E-6</v>
      </c>
      <c r="AP128" t="s">
        <v>43</v>
      </c>
      <c r="AV128" s="13">
        <v>3.9201799999999998E-7</v>
      </c>
      <c r="AW128" t="s">
        <v>42</v>
      </c>
      <c r="AZ128" s="14"/>
      <c r="BF128" s="13">
        <v>-4.1476900000000003E-6</v>
      </c>
      <c r="BJ128" s="14"/>
      <c r="BP128" s="13">
        <v>4.2224000000000001E-8</v>
      </c>
    </row>
    <row r="129" spans="2:68" x14ac:dyDescent="0.2">
      <c r="B129" t="s">
        <v>44</v>
      </c>
      <c r="H129" s="13">
        <v>-1.6705300000000001E-5</v>
      </c>
      <c r="I129" t="s">
        <v>38</v>
      </c>
      <c r="L129" s="14" t="s">
        <v>44</v>
      </c>
      <c r="R129" s="13">
        <v>4.1353900000000001E-7</v>
      </c>
      <c r="S129" t="s">
        <v>38</v>
      </c>
      <c r="V129" s="14" t="s">
        <v>44</v>
      </c>
      <c r="AB129" s="13">
        <v>2.3881200000000001E-7</v>
      </c>
      <c r="AC129" t="s">
        <v>38</v>
      </c>
      <c r="AL129" s="13">
        <v>-2.3475599999999999E-6</v>
      </c>
      <c r="AP129" t="s">
        <v>44</v>
      </c>
      <c r="AV129" s="13">
        <v>5.1068000000000002E-7</v>
      </c>
      <c r="AW129" t="s">
        <v>38</v>
      </c>
      <c r="AZ129" s="14"/>
      <c r="BF129" s="13">
        <v>-8.3270100000000008E-6</v>
      </c>
      <c r="BJ129" s="14"/>
      <c r="BP129" s="13">
        <v>4.3856500000000001E-7</v>
      </c>
    </row>
    <row r="130" spans="2:68" x14ac:dyDescent="0.2">
      <c r="B130" t="s">
        <v>45</v>
      </c>
      <c r="H130">
        <v>-2.1057199999999998</v>
      </c>
      <c r="I130" t="s">
        <v>46</v>
      </c>
      <c r="L130" s="14" t="s">
        <v>45</v>
      </c>
      <c r="R130">
        <v>0.21556</v>
      </c>
      <c r="S130" t="s">
        <v>46</v>
      </c>
      <c r="V130" s="14" t="s">
        <v>45</v>
      </c>
      <c r="AB130">
        <v>0.17660999999999999</v>
      </c>
      <c r="AC130" t="s">
        <v>46</v>
      </c>
      <c r="AL130">
        <v>-0.18915000000000001</v>
      </c>
      <c r="AP130" t="s">
        <v>45</v>
      </c>
      <c r="AV130">
        <v>0.25387999999999999</v>
      </c>
      <c r="AW130" t="s">
        <v>46</v>
      </c>
      <c r="AZ130" s="14"/>
      <c r="BF130">
        <v>-1.05366</v>
      </c>
      <c r="BJ130" s="14"/>
      <c r="BP130">
        <v>0.18027000000000001</v>
      </c>
    </row>
    <row r="131" spans="2:68" x14ac:dyDescent="0.2">
      <c r="B131" t="s">
        <v>47</v>
      </c>
      <c r="H131">
        <v>-4.6812800000000001</v>
      </c>
      <c r="I131" t="s">
        <v>48</v>
      </c>
      <c r="L131" s="14" t="s">
        <v>47</v>
      </c>
      <c r="R131">
        <v>-0.65847</v>
      </c>
      <c r="S131" t="s">
        <v>48</v>
      </c>
      <c r="V131" s="14" t="s">
        <v>47</v>
      </c>
      <c r="AB131">
        <v>-0.97558</v>
      </c>
      <c r="AC131" t="s">
        <v>48</v>
      </c>
      <c r="AL131">
        <v>-3.6402100000000002</v>
      </c>
      <c r="AP131" t="s">
        <v>47</v>
      </c>
      <c r="AV131">
        <v>-0.73231000000000002</v>
      </c>
      <c r="AW131" t="s">
        <v>48</v>
      </c>
      <c r="AZ131" s="14"/>
      <c r="BF131">
        <v>-3.9836399999999998</v>
      </c>
      <c r="BJ131" s="14"/>
      <c r="BP131">
        <v>-1.4321900000000001</v>
      </c>
    </row>
    <row r="132" spans="2:68" x14ac:dyDescent="0.2">
      <c r="B132" t="s">
        <v>49</v>
      </c>
      <c r="H132">
        <v>-1.592E-2</v>
      </c>
      <c r="I132" t="s">
        <v>50</v>
      </c>
      <c r="L132" s="14" t="s">
        <v>49</v>
      </c>
      <c r="R132">
        <v>-6.4599999999999996E-3</v>
      </c>
      <c r="S132" t="s">
        <v>50</v>
      </c>
      <c r="V132" s="14" t="s">
        <v>49</v>
      </c>
      <c r="AB132">
        <v>-8.0300000000000007E-3</v>
      </c>
      <c r="AC132" t="s">
        <v>50</v>
      </c>
      <c r="AL132">
        <v>-8.9499999999999996E-3</v>
      </c>
      <c r="AP132" t="s">
        <v>49</v>
      </c>
      <c r="AV132">
        <v>-6.6299999999999996E-3</v>
      </c>
      <c r="AW132" t="s">
        <v>50</v>
      </c>
      <c r="AZ132" s="14"/>
      <c r="BF132">
        <v>-4.4000000000000003E-3</v>
      </c>
      <c r="BJ132" s="14"/>
      <c r="BP132">
        <v>-5.2999999999999998E-4</v>
      </c>
    </row>
    <row r="133" spans="2:68" x14ac:dyDescent="0.2">
      <c r="B133" t="s">
        <v>51</v>
      </c>
      <c r="H133">
        <v>-3.8500000000000001E-3</v>
      </c>
      <c r="I133" t="s">
        <v>52</v>
      </c>
      <c r="L133" s="14" t="s">
        <v>51</v>
      </c>
      <c r="R133" s="13">
        <v>6.6889800000000001E-6</v>
      </c>
      <c r="S133" t="s">
        <v>52</v>
      </c>
      <c r="V133" s="14" t="s">
        <v>51</v>
      </c>
      <c r="AB133" s="13">
        <v>-7.4650100000000004E-6</v>
      </c>
      <c r="AC133" t="s">
        <v>52</v>
      </c>
      <c r="AL133">
        <v>-6.4000000000000005E-4</v>
      </c>
      <c r="AP133" t="s">
        <v>51</v>
      </c>
      <c r="AV133" s="13">
        <v>2.4068300000000001E-5</v>
      </c>
      <c r="AW133" t="s">
        <v>52</v>
      </c>
      <c r="AZ133" s="14"/>
      <c r="BF133">
        <v>-2.64E-3</v>
      </c>
      <c r="BJ133" s="14"/>
      <c r="BP133">
        <v>-5.5000000000000003E-4</v>
      </c>
    </row>
    <row r="134" spans="2:68" x14ac:dyDescent="0.2">
      <c r="B134" t="s">
        <v>53</v>
      </c>
      <c r="H134" s="13">
        <v>-5.4437799999999995E-7</v>
      </c>
      <c r="I134" t="s">
        <v>54</v>
      </c>
      <c r="L134" s="14" t="s">
        <v>53</v>
      </c>
      <c r="R134" s="13">
        <v>-2.12268E-9</v>
      </c>
      <c r="S134" t="s">
        <v>54</v>
      </c>
      <c r="V134" s="14" t="s">
        <v>53</v>
      </c>
      <c r="AB134" s="13">
        <v>-6.2193599999999999E-8</v>
      </c>
      <c r="AC134" t="s">
        <v>54</v>
      </c>
      <c r="AL134" s="13">
        <v>-1.2545600000000001E-7</v>
      </c>
      <c r="AP134" t="s">
        <v>53</v>
      </c>
      <c r="AV134" s="13">
        <v>4.5606700000000003E-8</v>
      </c>
      <c r="AW134" t="s">
        <v>54</v>
      </c>
      <c r="AZ134" s="14"/>
      <c r="BF134" s="13">
        <v>-2.5060700000000002E-7</v>
      </c>
      <c r="BJ134" s="14"/>
      <c r="BP134" s="13">
        <v>2.33736E-8</v>
      </c>
    </row>
    <row r="135" spans="2:68" x14ac:dyDescent="0.2">
      <c r="B135" t="s">
        <v>55</v>
      </c>
      <c r="H135">
        <v>-5.3899999999999998E-3</v>
      </c>
      <c r="I135" t="s">
        <v>56</v>
      </c>
      <c r="L135" s="14" t="s">
        <v>55</v>
      </c>
      <c r="R135">
        <v>-5.6999999999999998E-4</v>
      </c>
      <c r="S135" t="s">
        <v>56</v>
      </c>
      <c r="V135" s="14" t="s">
        <v>55</v>
      </c>
      <c r="AB135">
        <v>-1.1199999999999999E-3</v>
      </c>
      <c r="AC135" t="s">
        <v>56</v>
      </c>
      <c r="AL135">
        <v>-1.92E-3</v>
      </c>
      <c r="AP135" t="s">
        <v>55</v>
      </c>
      <c r="AV135">
        <v>-4.2000000000000002E-4</v>
      </c>
      <c r="AW135" t="s">
        <v>56</v>
      </c>
      <c r="AZ135" s="14"/>
      <c r="BF135">
        <v>-3.0300000000000001E-3</v>
      </c>
      <c r="BJ135" s="14"/>
      <c r="BP135">
        <v>-3.5E-4</v>
      </c>
    </row>
    <row r="136" spans="2:68" x14ac:dyDescent="0.2">
      <c r="B136" t="s">
        <v>57</v>
      </c>
      <c r="H136">
        <v>-3.024E-2</v>
      </c>
      <c r="I136" t="s">
        <v>58</v>
      </c>
      <c r="L136" s="14" t="s">
        <v>57</v>
      </c>
      <c r="R136">
        <v>-1.031E-2</v>
      </c>
      <c r="S136" t="s">
        <v>58</v>
      </c>
      <c r="V136" s="14" t="s">
        <v>57</v>
      </c>
      <c r="AB136">
        <v>-1.515E-2</v>
      </c>
      <c r="AC136" t="s">
        <v>58</v>
      </c>
      <c r="AL136">
        <v>-1.6369999999999999E-2</v>
      </c>
      <c r="AP136" t="s">
        <v>57</v>
      </c>
      <c r="AV136">
        <v>-1.137E-2</v>
      </c>
      <c r="AW136" t="s">
        <v>58</v>
      </c>
      <c r="AZ136" s="14"/>
      <c r="BF136">
        <v>-1.094E-2</v>
      </c>
      <c r="BJ136" s="14"/>
      <c r="BP136">
        <v>-2.0200000000000001E-3</v>
      </c>
    </row>
    <row r="137" spans="2:68" x14ac:dyDescent="0.2">
      <c r="B137" t="s">
        <v>59</v>
      </c>
      <c r="H137">
        <v>-0.13519</v>
      </c>
      <c r="I137" t="s">
        <v>60</v>
      </c>
      <c r="L137" s="14" t="s">
        <v>59</v>
      </c>
      <c r="R137">
        <v>-6.2810000000000005E-2</v>
      </c>
      <c r="S137" t="s">
        <v>60</v>
      </c>
      <c r="V137" s="14" t="s">
        <v>59</v>
      </c>
      <c r="AB137">
        <v>-8.7459999999999996E-2</v>
      </c>
      <c r="AC137" t="s">
        <v>60</v>
      </c>
      <c r="AL137">
        <v>-8.6699999999999999E-2</v>
      </c>
      <c r="AP137" t="s">
        <v>59</v>
      </c>
      <c r="AV137">
        <v>-7.0669999999999997E-2</v>
      </c>
      <c r="AW137" t="s">
        <v>60</v>
      </c>
      <c r="AZ137" s="14"/>
      <c r="BF137">
        <v>-3.1809999999999998E-2</v>
      </c>
      <c r="BJ137" s="14"/>
      <c r="BP137">
        <v>-4.0899999999999999E-3</v>
      </c>
    </row>
    <row r="138" spans="2:68" x14ac:dyDescent="0.2">
      <c r="B138" t="s">
        <v>61</v>
      </c>
      <c r="H138">
        <v>-7.1329599999999997</v>
      </c>
      <c r="I138" t="s">
        <v>62</v>
      </c>
      <c r="L138" s="14" t="s">
        <v>61</v>
      </c>
      <c r="R138">
        <v>0.85470999999999997</v>
      </c>
      <c r="S138" t="s">
        <v>62</v>
      </c>
      <c r="V138" s="14" t="s">
        <v>61</v>
      </c>
      <c r="AB138">
        <v>0.72589999999999999</v>
      </c>
      <c r="AC138" t="s">
        <v>62</v>
      </c>
      <c r="AL138">
        <v>-0.56789999999999996</v>
      </c>
      <c r="AP138" t="s">
        <v>61</v>
      </c>
      <c r="AV138">
        <v>1.1654100000000001</v>
      </c>
      <c r="AW138" t="s">
        <v>62</v>
      </c>
      <c r="AZ138" s="14"/>
      <c r="BF138">
        <v>-3.7270300000000001</v>
      </c>
      <c r="BJ138" s="14"/>
      <c r="BP138">
        <v>0.56462000000000001</v>
      </c>
    </row>
    <row r="139" spans="2:68" x14ac:dyDescent="0.2">
      <c r="L139" s="14"/>
      <c r="V139" s="14"/>
      <c r="AZ139" s="14"/>
      <c r="BJ139" s="14"/>
    </row>
    <row r="140" spans="2:68" x14ac:dyDescent="0.2">
      <c r="L140" s="14"/>
      <c r="V140" s="14"/>
      <c r="AZ140" s="14"/>
      <c r="BJ140" s="14"/>
    </row>
    <row r="141" spans="2:68" x14ac:dyDescent="0.2">
      <c r="O141" t="s">
        <v>64</v>
      </c>
      <c r="BJ141" s="14"/>
    </row>
    <row r="142" spans="2:68" x14ac:dyDescent="0.2">
      <c r="B142" s="1" t="str">
        <f>B81</f>
        <v>Production impacts:</v>
      </c>
      <c r="D142" t="str">
        <f t="shared" ref="D142:K149" si="70">D81</f>
        <v>Wh/cell</v>
      </c>
      <c r="E142">
        <f t="shared" si="70"/>
        <v>158.31753555220587</v>
      </c>
      <c r="F142">
        <f t="shared" si="70"/>
        <v>158.47437844640999</v>
      </c>
      <c r="G142">
        <f t="shared" si="70"/>
        <v>158.2910841588311</v>
      </c>
      <c r="H142">
        <f t="shared" si="70"/>
        <v>158.44307491004136</v>
      </c>
      <c r="I142">
        <f t="shared" si="70"/>
        <v>159.43</v>
      </c>
      <c r="J142">
        <f t="shared" si="70"/>
        <v>158.46820991008153</v>
      </c>
      <c r="K142">
        <f t="shared" si="70"/>
        <v>157.99699532763796</v>
      </c>
      <c r="M142" s="1" t="str">
        <f>M81</f>
        <v>Recycling impacts:</v>
      </c>
      <c r="O142" t="str">
        <f t="shared" ref="O142:V142" si="71">D142</f>
        <v>Wh/cell</v>
      </c>
      <c r="P142">
        <f t="shared" si="71"/>
        <v>158.31753555220587</v>
      </c>
      <c r="Q142">
        <f t="shared" si="71"/>
        <v>158.47437844640999</v>
      </c>
      <c r="R142">
        <f t="shared" si="71"/>
        <v>158.2910841588311</v>
      </c>
      <c r="S142">
        <f t="shared" si="71"/>
        <v>158.44307491004136</v>
      </c>
      <c r="T142">
        <f t="shared" si="71"/>
        <v>159.43</v>
      </c>
      <c r="U142">
        <f t="shared" si="71"/>
        <v>158.46820991008153</v>
      </c>
      <c r="V142">
        <f t="shared" si="71"/>
        <v>157.99699532763796</v>
      </c>
      <c r="AH142" s="1" t="s">
        <v>156</v>
      </c>
      <c r="AJ142" s="204" t="str">
        <f>E143</f>
        <v>NaNMC</v>
      </c>
      <c r="AK142" s="204"/>
      <c r="AL142" s="204"/>
      <c r="AM142" s="203" t="str">
        <f>F143</f>
        <v>NaMVP</v>
      </c>
      <c r="AN142" s="204"/>
      <c r="AO142" s="204"/>
      <c r="AP142" s="203" t="str">
        <f>G143</f>
        <v>NaMMO</v>
      </c>
      <c r="AQ142" s="204"/>
      <c r="AR142" s="204"/>
      <c r="AS142" s="203" t="str">
        <f>H143</f>
        <v>NaNMMT</v>
      </c>
      <c r="AT142" s="204"/>
      <c r="AU142" s="204"/>
      <c r="AV142" s="203" t="str">
        <f>I143</f>
        <v>NaPBA</v>
      </c>
      <c r="AW142" s="204"/>
      <c r="AX142" s="204"/>
      <c r="AY142" s="203" t="str">
        <f>J143</f>
        <v>LiNMC</v>
      </c>
      <c r="AZ142" s="204"/>
      <c r="BA142" s="204"/>
      <c r="BB142" s="203" t="str">
        <f>K143</f>
        <v>LiFP</v>
      </c>
      <c r="BC142" s="204"/>
      <c r="BD142" s="204"/>
    </row>
    <row r="143" spans="2:68" x14ac:dyDescent="0.2">
      <c r="D143" s="1" t="str">
        <f t="shared" si="70"/>
        <v>per cell</v>
      </c>
      <c r="E143" s="1" t="str">
        <f t="shared" si="70"/>
        <v>NaNMC</v>
      </c>
      <c r="F143" s="1" t="str">
        <f t="shared" si="70"/>
        <v>NaMVP</v>
      </c>
      <c r="G143" s="1" t="str">
        <f t="shared" si="70"/>
        <v>NaMMO</v>
      </c>
      <c r="H143" s="1" t="str">
        <f t="shared" si="70"/>
        <v>NaNMMT</v>
      </c>
      <c r="I143" s="1" t="str">
        <f t="shared" si="70"/>
        <v>NaPBA</v>
      </c>
      <c r="J143" s="1" t="str">
        <f t="shared" si="70"/>
        <v>LiNMC</v>
      </c>
      <c r="K143" s="1" t="str">
        <f t="shared" si="70"/>
        <v>LiFP</v>
      </c>
      <c r="O143" s="1" t="s">
        <v>73</v>
      </c>
      <c r="P143" s="1" t="str">
        <f t="shared" ref="P143:V143" si="72">E143</f>
        <v>NaNMC</v>
      </c>
      <c r="Q143" s="1" t="str">
        <f t="shared" si="72"/>
        <v>NaMVP</v>
      </c>
      <c r="R143" s="1" t="str">
        <f t="shared" si="72"/>
        <v>NaMMO</v>
      </c>
      <c r="S143" s="1" t="str">
        <f t="shared" si="72"/>
        <v>NaNMMT</v>
      </c>
      <c r="T143" s="1" t="str">
        <f t="shared" si="72"/>
        <v>NaPBA</v>
      </c>
      <c r="U143" s="1" t="str">
        <f t="shared" si="72"/>
        <v>LiNMC</v>
      </c>
      <c r="V143" s="1" t="str">
        <f t="shared" si="72"/>
        <v>LiFP</v>
      </c>
      <c r="AI143" s="1" t="s">
        <v>73</v>
      </c>
      <c r="AJ143" s="24" t="s">
        <v>158</v>
      </c>
      <c r="AK143" s="24" t="s">
        <v>159</v>
      </c>
      <c r="AL143" s="24" t="s">
        <v>160</v>
      </c>
      <c r="AM143" s="25" t="s">
        <v>158</v>
      </c>
      <c r="AN143" s="24" t="s">
        <v>159</v>
      </c>
      <c r="AO143" s="24" t="s">
        <v>160</v>
      </c>
      <c r="AP143" s="25" t="s">
        <v>158</v>
      </c>
      <c r="AQ143" s="24" t="s">
        <v>159</v>
      </c>
      <c r="AR143" s="24" t="s">
        <v>160</v>
      </c>
      <c r="AS143" s="25" t="s">
        <v>158</v>
      </c>
      <c r="AT143" s="24" t="s">
        <v>159</v>
      </c>
      <c r="AU143" s="24" t="s">
        <v>160</v>
      </c>
      <c r="AV143" s="25" t="s">
        <v>158</v>
      </c>
      <c r="AW143" s="24" t="s">
        <v>159</v>
      </c>
      <c r="AX143" s="24" t="s">
        <v>160</v>
      </c>
      <c r="AY143" s="25" t="s">
        <v>158</v>
      </c>
      <c r="AZ143" s="24" t="s">
        <v>159</v>
      </c>
      <c r="BA143" s="24" t="s">
        <v>160</v>
      </c>
      <c r="BB143" s="25" t="s">
        <v>158</v>
      </c>
      <c r="BC143" s="24" t="s">
        <v>159</v>
      </c>
      <c r="BD143" s="24" t="s">
        <v>160</v>
      </c>
    </row>
    <row r="144" spans="2:68" x14ac:dyDescent="0.2">
      <c r="D144" t="str">
        <f t="shared" si="70"/>
        <v>AP</v>
      </c>
      <c r="E144">
        <f t="shared" si="70"/>
        <v>0.15678</v>
      </c>
      <c r="F144">
        <f t="shared" si="70"/>
        <v>0.13553999999999999</v>
      </c>
      <c r="G144">
        <f t="shared" si="70"/>
        <v>7.8920000000000004E-2</v>
      </c>
      <c r="H144">
        <f t="shared" si="70"/>
        <v>8.3940000000000001E-2</v>
      </c>
      <c r="I144">
        <f t="shared" si="70"/>
        <v>9.1389999999999999E-2</v>
      </c>
      <c r="J144">
        <f t="shared" si="70"/>
        <v>7.1440000000000003E-2</v>
      </c>
      <c r="K144">
        <f t="shared" si="70"/>
        <v>5.3010000000000002E-2</v>
      </c>
      <c r="L144" t="str">
        <f t="shared" ref="L144:L149" si="73">L83</f>
        <v>molc H+ eq</v>
      </c>
      <c r="O144" t="str">
        <f t="shared" ref="O144:O149" si="74">D144</f>
        <v>AP</v>
      </c>
      <c r="P144">
        <f>H104</f>
        <v>-9.7820000000000004E-2</v>
      </c>
      <c r="Q144">
        <f>R104</f>
        <v>-3.4070000000000003E-2</v>
      </c>
      <c r="R144">
        <f>AB104</f>
        <v>-4.6179999999999999E-2</v>
      </c>
      <c r="S144">
        <f>AL104</f>
        <v>-5.3199999999999997E-2</v>
      </c>
      <c r="T144">
        <f>AV104</f>
        <v>-4.4900000000000002E-2</v>
      </c>
      <c r="U144">
        <f>BF104</f>
        <v>-4.759E-2</v>
      </c>
      <c r="V144">
        <f>BP104</f>
        <v>-1.8380000000000001E-2</v>
      </c>
      <c r="W144" t="str">
        <f t="shared" ref="W144:W149" si="75">L144</f>
        <v>molc H+ eq</v>
      </c>
      <c r="AI144" t="str">
        <f t="shared" ref="AI144:AI149" si="76">AI83</f>
        <v>AP</v>
      </c>
      <c r="AJ144">
        <f t="shared" ref="AJ144:AJ149" si="77">E144</f>
        <v>0.15678</v>
      </c>
      <c r="AK144">
        <f t="shared" ref="AK144:AK149" si="78">P144</f>
        <v>-9.7820000000000004E-2</v>
      </c>
      <c r="AL144">
        <f t="shared" ref="AL144:AL149" si="79">AJ144+AK144</f>
        <v>5.8959999999999999E-2</v>
      </c>
      <c r="AM144" s="14">
        <f t="shared" ref="AM144:AM149" si="80">F144</f>
        <v>0.13553999999999999</v>
      </c>
      <c r="AN144">
        <f t="shared" ref="AN144:AN149" si="81">Q144</f>
        <v>-3.4070000000000003E-2</v>
      </c>
      <c r="AO144">
        <f t="shared" ref="AO144:AO149" si="82">AM144+AN144</f>
        <v>0.10146999999999999</v>
      </c>
      <c r="AP144" s="14">
        <f t="shared" ref="AP144:AP149" si="83">G144</f>
        <v>7.8920000000000004E-2</v>
      </c>
      <c r="AQ144">
        <f t="shared" ref="AQ144:AQ149" si="84">R144</f>
        <v>-4.6179999999999999E-2</v>
      </c>
      <c r="AR144">
        <f t="shared" ref="AR144:AR149" si="85">AP144+AQ144</f>
        <v>3.2740000000000005E-2</v>
      </c>
      <c r="AS144" s="14">
        <f t="shared" ref="AS144:AS149" si="86">H144</f>
        <v>8.3940000000000001E-2</v>
      </c>
      <c r="AT144">
        <f t="shared" ref="AT144:AT149" si="87">S144</f>
        <v>-5.3199999999999997E-2</v>
      </c>
      <c r="AU144">
        <f t="shared" ref="AU144:AU149" si="88">AS144+AT144</f>
        <v>3.0740000000000003E-2</v>
      </c>
      <c r="AV144" s="14">
        <f t="shared" ref="AV144:AV149" si="89">I144</f>
        <v>9.1389999999999999E-2</v>
      </c>
      <c r="AW144">
        <f t="shared" ref="AW144:AW149" si="90">T144</f>
        <v>-4.4900000000000002E-2</v>
      </c>
      <c r="AX144">
        <f t="shared" ref="AX144:AX149" si="91">AV144+AW144</f>
        <v>4.6489999999999997E-2</v>
      </c>
      <c r="AY144" s="14">
        <f t="shared" ref="AY144:AY149" si="92">J144</f>
        <v>7.1440000000000003E-2</v>
      </c>
      <c r="AZ144">
        <f t="shared" ref="AZ144:AZ149" si="93">U144</f>
        <v>-4.759E-2</v>
      </c>
      <c r="BA144">
        <f t="shared" ref="BA144:BA149" si="94">AY144+AZ144</f>
        <v>2.3850000000000003E-2</v>
      </c>
      <c r="BB144" s="14">
        <f t="shared" ref="BB144:BB149" si="95">K144</f>
        <v>5.3010000000000002E-2</v>
      </c>
      <c r="BC144">
        <f t="shared" ref="BC144:BC149" si="96">V144</f>
        <v>-1.8380000000000001E-2</v>
      </c>
      <c r="BD144">
        <f t="shared" ref="BD144:BD149" si="97">BB144+BC144</f>
        <v>3.4630000000000001E-2</v>
      </c>
      <c r="BE144" t="str">
        <f t="shared" ref="BE144:BE149" si="98">W144</f>
        <v>molc H+ eq</v>
      </c>
    </row>
    <row r="145" spans="4:57" x14ac:dyDescent="0.2">
      <c r="D145" t="str">
        <f t="shared" si="70"/>
        <v>GWP</v>
      </c>
      <c r="E145">
        <f t="shared" si="70"/>
        <v>13.71866</v>
      </c>
      <c r="F145">
        <f t="shared" si="70"/>
        <v>14.20745</v>
      </c>
      <c r="G145">
        <f t="shared" si="70"/>
        <v>8.2842199999999995</v>
      </c>
      <c r="H145">
        <f t="shared" si="70"/>
        <v>8.0170899999999996</v>
      </c>
      <c r="I145">
        <f t="shared" si="70"/>
        <v>13.87795</v>
      </c>
      <c r="J145">
        <f t="shared" si="70"/>
        <v>7.1000800000000002</v>
      </c>
      <c r="K145">
        <f t="shared" si="70"/>
        <v>7.8349700000000002</v>
      </c>
      <c r="L145" t="str">
        <f t="shared" si="73"/>
        <v>kg CO2 eq</v>
      </c>
      <c r="O145" t="str">
        <f t="shared" si="74"/>
        <v>GWP</v>
      </c>
      <c r="P145">
        <f>H105</f>
        <v>-5.05023</v>
      </c>
      <c r="Q145">
        <f>R105</f>
        <v>-1.3187800000000001</v>
      </c>
      <c r="R145">
        <f>AB105</f>
        <v>-1.0034799999999999</v>
      </c>
      <c r="S145">
        <f>AL105</f>
        <v>-2.1135199999999998</v>
      </c>
      <c r="T145">
        <f>AV105</f>
        <v>-2.0900799999999999</v>
      </c>
      <c r="U145">
        <f>BF105</f>
        <v>-2.75495</v>
      </c>
      <c r="V145">
        <f>BP105</f>
        <v>-1.03389</v>
      </c>
      <c r="W145" t="str">
        <f t="shared" si="75"/>
        <v>kg CO2 eq</v>
      </c>
      <c r="AI145" t="str">
        <f t="shared" si="76"/>
        <v>GWP</v>
      </c>
      <c r="AJ145">
        <f t="shared" si="77"/>
        <v>13.71866</v>
      </c>
      <c r="AK145">
        <f t="shared" si="78"/>
        <v>-5.05023</v>
      </c>
      <c r="AL145">
        <f t="shared" si="79"/>
        <v>8.6684300000000007</v>
      </c>
      <c r="AM145" s="14">
        <f t="shared" si="80"/>
        <v>14.20745</v>
      </c>
      <c r="AN145">
        <f t="shared" si="81"/>
        <v>-1.3187800000000001</v>
      </c>
      <c r="AO145">
        <f t="shared" si="82"/>
        <v>12.888669999999999</v>
      </c>
      <c r="AP145" s="14">
        <f t="shared" si="83"/>
        <v>8.2842199999999995</v>
      </c>
      <c r="AQ145">
        <f t="shared" si="84"/>
        <v>-1.0034799999999999</v>
      </c>
      <c r="AR145">
        <f t="shared" si="85"/>
        <v>7.2807399999999998</v>
      </c>
      <c r="AS145" s="14">
        <f t="shared" si="86"/>
        <v>8.0170899999999996</v>
      </c>
      <c r="AT145">
        <f t="shared" si="87"/>
        <v>-2.1135199999999998</v>
      </c>
      <c r="AU145">
        <f t="shared" si="88"/>
        <v>5.9035700000000002</v>
      </c>
      <c r="AV145" s="14">
        <f t="shared" si="89"/>
        <v>13.87795</v>
      </c>
      <c r="AW145">
        <f t="shared" si="90"/>
        <v>-2.0900799999999999</v>
      </c>
      <c r="AX145">
        <f t="shared" si="91"/>
        <v>11.78787</v>
      </c>
      <c r="AY145" s="14">
        <f t="shared" si="92"/>
        <v>7.1000800000000002</v>
      </c>
      <c r="AZ145">
        <f t="shared" si="93"/>
        <v>-2.75495</v>
      </c>
      <c r="BA145">
        <f t="shared" si="94"/>
        <v>4.3451300000000002</v>
      </c>
      <c r="BB145" s="14">
        <f t="shared" si="95"/>
        <v>7.8349700000000002</v>
      </c>
      <c r="BC145">
        <f t="shared" si="96"/>
        <v>-1.03389</v>
      </c>
      <c r="BD145">
        <f t="shared" si="97"/>
        <v>6.8010800000000007</v>
      </c>
      <c r="BE145" t="str">
        <f t="shared" si="98"/>
        <v>kg CO2 eq</v>
      </c>
    </row>
    <row r="146" spans="4:57" x14ac:dyDescent="0.2">
      <c r="D146" t="str">
        <f t="shared" si="70"/>
        <v>Htox</v>
      </c>
      <c r="E146">
        <f t="shared" si="70"/>
        <v>1.8349560000000001E-2</v>
      </c>
      <c r="F146">
        <f t="shared" si="70"/>
        <v>2.7620600000000002E-2</v>
      </c>
      <c r="G146">
        <f t="shared" si="70"/>
        <v>2.7495950000000001E-3</v>
      </c>
      <c r="H146">
        <f t="shared" si="70"/>
        <v>4.66717E-3</v>
      </c>
      <c r="I146">
        <f t="shared" si="70"/>
        <v>4.3252999999999998E-3</v>
      </c>
      <c r="J146">
        <f t="shared" si="70"/>
        <v>1.6488590000000001E-2</v>
      </c>
      <c r="K146">
        <f t="shared" si="70"/>
        <v>1.5776860000000004E-2</v>
      </c>
      <c r="L146" t="str">
        <f t="shared" si="73"/>
        <v>mCTUh</v>
      </c>
      <c r="O146" t="str">
        <f t="shared" si="74"/>
        <v>Htox</v>
      </c>
      <c r="P146" s="13">
        <f>(H108+H109)*1000</f>
        <v>-1.2572180000000001E-2</v>
      </c>
      <c r="Q146" s="13">
        <f>(R108+R109)*1000</f>
        <v>-6.7375999999999992E-4</v>
      </c>
      <c r="R146" s="13">
        <f>(AB108+AB109)*1000</f>
        <v>-4.7162100000000003E-4</v>
      </c>
      <c r="S146" s="13">
        <f>(AL108+AL109)*1000</f>
        <v>-2.4094239999999999E-3</v>
      </c>
      <c r="T146" s="13">
        <f>(AV108+AV109)*1000</f>
        <v>-1.2375839999999999E-3</v>
      </c>
      <c r="U146" s="13">
        <f>(BF108+BF109)*1000</f>
        <v>-1.3465039999999999E-2</v>
      </c>
      <c r="V146" s="13">
        <f>(BP108+BP109)*1000</f>
        <v>-1.1637781999999999E-2</v>
      </c>
      <c r="W146" t="str">
        <f t="shared" si="75"/>
        <v>mCTUh</v>
      </c>
      <c r="AF146" s="13"/>
      <c r="AI146" t="str">
        <f t="shared" si="76"/>
        <v>Htox</v>
      </c>
      <c r="AJ146">
        <f t="shared" si="77"/>
        <v>1.8349560000000001E-2</v>
      </c>
      <c r="AK146">
        <f t="shared" si="78"/>
        <v>-1.2572180000000001E-2</v>
      </c>
      <c r="AL146">
        <f t="shared" si="79"/>
        <v>5.7773800000000004E-3</v>
      </c>
      <c r="AM146" s="14">
        <f t="shared" si="80"/>
        <v>2.7620600000000002E-2</v>
      </c>
      <c r="AN146">
        <f t="shared" si="81"/>
        <v>-6.7375999999999992E-4</v>
      </c>
      <c r="AO146">
        <f t="shared" si="82"/>
        <v>2.6946840000000003E-2</v>
      </c>
      <c r="AP146" s="14">
        <f t="shared" si="83"/>
        <v>2.7495950000000001E-3</v>
      </c>
      <c r="AQ146">
        <f t="shared" si="84"/>
        <v>-4.7162100000000003E-4</v>
      </c>
      <c r="AR146">
        <f t="shared" si="85"/>
        <v>2.2779739999999999E-3</v>
      </c>
      <c r="AS146" s="14">
        <f t="shared" si="86"/>
        <v>4.66717E-3</v>
      </c>
      <c r="AT146">
        <f t="shared" si="87"/>
        <v>-2.4094239999999999E-3</v>
      </c>
      <c r="AU146">
        <f t="shared" si="88"/>
        <v>2.2577460000000001E-3</v>
      </c>
      <c r="AV146" s="14">
        <f t="shared" si="89"/>
        <v>4.3252999999999998E-3</v>
      </c>
      <c r="AW146">
        <f t="shared" si="90"/>
        <v>-1.2375839999999999E-3</v>
      </c>
      <c r="AX146">
        <f t="shared" si="91"/>
        <v>3.0877159999999999E-3</v>
      </c>
      <c r="AY146" s="14">
        <f t="shared" si="92"/>
        <v>1.6488590000000001E-2</v>
      </c>
      <c r="AZ146">
        <f t="shared" si="93"/>
        <v>-1.3465039999999999E-2</v>
      </c>
      <c r="BA146">
        <f t="shared" si="94"/>
        <v>3.0235500000000016E-3</v>
      </c>
      <c r="BB146" s="14">
        <f t="shared" si="95"/>
        <v>1.5776860000000004E-2</v>
      </c>
      <c r="BC146">
        <f t="shared" si="96"/>
        <v>-1.1637781999999999E-2</v>
      </c>
      <c r="BD146">
        <f t="shared" si="97"/>
        <v>4.1390780000000044E-3</v>
      </c>
      <c r="BE146" t="str">
        <f t="shared" si="98"/>
        <v>mCTUh</v>
      </c>
    </row>
    <row r="147" spans="4:57" x14ac:dyDescent="0.2">
      <c r="D147" t="str">
        <f t="shared" si="70"/>
        <v>RDP</v>
      </c>
      <c r="E147">
        <f t="shared" si="70"/>
        <v>5.7299999999999999E-3</v>
      </c>
      <c r="F147">
        <f t="shared" si="70"/>
        <v>1.24E-3</v>
      </c>
      <c r="G147">
        <f t="shared" si="70"/>
        <v>8.4000000000000003E-4</v>
      </c>
      <c r="H147">
        <f t="shared" si="70"/>
        <v>1.4400000000000001E-3</v>
      </c>
      <c r="I147">
        <f t="shared" si="70"/>
        <v>1.2800000000000001E-3</v>
      </c>
      <c r="J147">
        <f t="shared" si="70"/>
        <v>5.0299999999999997E-3</v>
      </c>
      <c r="K147">
        <f t="shared" si="70"/>
        <v>4.8599999999999997E-3</v>
      </c>
      <c r="L147" t="str">
        <f t="shared" si="73"/>
        <v>kg Sb eq</v>
      </c>
      <c r="O147" t="str">
        <f t="shared" si="74"/>
        <v>RDP</v>
      </c>
      <c r="P147">
        <f>H114</f>
        <v>-4.47E-3</v>
      </c>
      <c r="Q147">
        <f>R114</f>
        <v>-6.2E-4</v>
      </c>
      <c r="R147">
        <f>AB114</f>
        <v>-6.0999999999999997E-4</v>
      </c>
      <c r="S147">
        <f>AL114</f>
        <v>-9.7000000000000005E-4</v>
      </c>
      <c r="T147">
        <f>AV114</f>
        <v>-9.3999999999999997E-4</v>
      </c>
      <c r="U147">
        <f>BF114</f>
        <v>-4.7600000000000003E-3</v>
      </c>
      <c r="V147">
        <f>BP114</f>
        <v>-3.9399999999999999E-3</v>
      </c>
      <c r="W147" t="str">
        <f t="shared" si="75"/>
        <v>kg Sb eq</v>
      </c>
      <c r="AI147" t="str">
        <f t="shared" si="76"/>
        <v>RDP</v>
      </c>
      <c r="AJ147">
        <f t="shared" si="77"/>
        <v>5.7299999999999999E-3</v>
      </c>
      <c r="AK147">
        <f t="shared" si="78"/>
        <v>-4.47E-3</v>
      </c>
      <c r="AL147">
        <f t="shared" si="79"/>
        <v>1.2599999999999998E-3</v>
      </c>
      <c r="AM147" s="14">
        <f t="shared" si="80"/>
        <v>1.24E-3</v>
      </c>
      <c r="AN147">
        <f t="shared" si="81"/>
        <v>-6.2E-4</v>
      </c>
      <c r="AO147">
        <f t="shared" si="82"/>
        <v>6.2E-4</v>
      </c>
      <c r="AP147" s="14">
        <f t="shared" si="83"/>
        <v>8.4000000000000003E-4</v>
      </c>
      <c r="AQ147">
        <f t="shared" si="84"/>
        <v>-6.0999999999999997E-4</v>
      </c>
      <c r="AR147">
        <f t="shared" si="85"/>
        <v>2.3000000000000006E-4</v>
      </c>
      <c r="AS147" s="14">
        <f t="shared" si="86"/>
        <v>1.4400000000000001E-3</v>
      </c>
      <c r="AT147">
        <f t="shared" si="87"/>
        <v>-9.7000000000000005E-4</v>
      </c>
      <c r="AU147">
        <f t="shared" si="88"/>
        <v>4.7000000000000004E-4</v>
      </c>
      <c r="AV147" s="14">
        <f t="shared" si="89"/>
        <v>1.2800000000000001E-3</v>
      </c>
      <c r="AW147">
        <f t="shared" si="90"/>
        <v>-9.3999999999999997E-4</v>
      </c>
      <c r="AX147">
        <f t="shared" si="91"/>
        <v>3.4000000000000013E-4</v>
      </c>
      <c r="AY147" s="14">
        <f t="shared" si="92"/>
        <v>5.0299999999999997E-3</v>
      </c>
      <c r="AZ147">
        <f t="shared" si="93"/>
        <v>-4.7600000000000003E-3</v>
      </c>
      <c r="BA147">
        <f t="shared" si="94"/>
        <v>2.6999999999999941E-4</v>
      </c>
      <c r="BB147" s="14">
        <f t="shared" si="95"/>
        <v>4.8599999999999997E-3</v>
      </c>
      <c r="BC147">
        <f t="shared" si="96"/>
        <v>-3.9399999999999999E-3</v>
      </c>
      <c r="BD147">
        <f t="shared" si="97"/>
        <v>9.1999999999999981E-4</v>
      </c>
      <c r="BE147" t="str">
        <f t="shared" si="98"/>
        <v>kg Sb eq</v>
      </c>
    </row>
    <row r="148" spans="4:57" x14ac:dyDescent="0.2">
      <c r="D148" t="str">
        <f t="shared" si="70"/>
        <v>ODP</v>
      </c>
      <c r="E148">
        <f t="shared" si="70"/>
        <v>1.8274000000000001E-6</v>
      </c>
      <c r="F148">
        <f t="shared" si="70"/>
        <v>1.23342E-6</v>
      </c>
      <c r="G148">
        <f t="shared" si="70"/>
        <v>7.3945600000000003E-7</v>
      </c>
      <c r="H148">
        <f t="shared" si="70"/>
        <v>7.3717300000000001E-7</v>
      </c>
      <c r="I148">
        <f t="shared" si="70"/>
        <v>1.41684E-6</v>
      </c>
      <c r="J148">
        <f t="shared" si="70"/>
        <v>7.8499000000000004E-7</v>
      </c>
      <c r="K148">
        <f t="shared" si="70"/>
        <v>6.1755400000000003E-7</v>
      </c>
      <c r="L148" t="str">
        <f t="shared" si="73"/>
        <v>kg CFC-11 eq</v>
      </c>
      <c r="O148" t="str">
        <f t="shared" si="74"/>
        <v>ODP</v>
      </c>
      <c r="P148" s="13">
        <f>H115</f>
        <v>-6.3596200000000004E-7</v>
      </c>
      <c r="Q148" s="13">
        <f>R115</f>
        <v>-1.0313799999999999E-7</v>
      </c>
      <c r="R148" s="13">
        <f>AB115</f>
        <v>-1.5042099999999999E-7</v>
      </c>
      <c r="S148" s="13">
        <f>AL115</f>
        <v>-2.0950299999999999E-7</v>
      </c>
      <c r="T148" s="13">
        <f>AV115</f>
        <v>-1.17568E-7</v>
      </c>
      <c r="U148" s="13">
        <f>BF115</f>
        <v>-2.9398700000000002E-7</v>
      </c>
      <c r="V148" s="13">
        <f>BP115</f>
        <v>-4.5666599999999999E-8</v>
      </c>
      <c r="W148" t="str">
        <f t="shared" si="75"/>
        <v>kg CFC-11 eq</v>
      </c>
      <c r="AF148" s="13"/>
      <c r="AI148" t="str">
        <f t="shared" si="76"/>
        <v>ODP</v>
      </c>
      <c r="AJ148">
        <f t="shared" si="77"/>
        <v>1.8274000000000001E-6</v>
      </c>
      <c r="AK148">
        <f t="shared" si="78"/>
        <v>-6.3596200000000004E-7</v>
      </c>
      <c r="AL148">
        <f t="shared" si="79"/>
        <v>1.1914379999999999E-6</v>
      </c>
      <c r="AM148" s="14">
        <f t="shared" si="80"/>
        <v>1.23342E-6</v>
      </c>
      <c r="AN148">
        <f t="shared" si="81"/>
        <v>-1.0313799999999999E-7</v>
      </c>
      <c r="AO148">
        <f t="shared" si="82"/>
        <v>1.1302820000000001E-6</v>
      </c>
      <c r="AP148" s="14">
        <f t="shared" si="83"/>
        <v>7.3945600000000003E-7</v>
      </c>
      <c r="AQ148">
        <f t="shared" si="84"/>
        <v>-1.5042099999999999E-7</v>
      </c>
      <c r="AR148">
        <f t="shared" si="85"/>
        <v>5.8903500000000001E-7</v>
      </c>
      <c r="AS148" s="14">
        <f t="shared" si="86"/>
        <v>7.3717300000000001E-7</v>
      </c>
      <c r="AT148">
        <f t="shared" si="87"/>
        <v>-2.0950299999999999E-7</v>
      </c>
      <c r="AU148">
        <f t="shared" si="88"/>
        <v>5.2767000000000007E-7</v>
      </c>
      <c r="AV148" s="14">
        <f t="shared" si="89"/>
        <v>1.41684E-6</v>
      </c>
      <c r="AW148">
        <f t="shared" si="90"/>
        <v>-1.17568E-7</v>
      </c>
      <c r="AX148">
        <f t="shared" si="91"/>
        <v>1.2992720000000001E-6</v>
      </c>
      <c r="AY148" s="14">
        <f t="shared" si="92"/>
        <v>7.8499000000000004E-7</v>
      </c>
      <c r="AZ148">
        <f t="shared" si="93"/>
        <v>-2.9398700000000002E-7</v>
      </c>
      <c r="BA148">
        <f t="shared" si="94"/>
        <v>4.9100300000000002E-7</v>
      </c>
      <c r="BB148" s="14">
        <f t="shared" si="95"/>
        <v>6.1755400000000003E-7</v>
      </c>
      <c r="BC148">
        <f t="shared" si="96"/>
        <v>-4.5666599999999999E-8</v>
      </c>
      <c r="BD148">
        <f t="shared" si="97"/>
        <v>5.7188740000000001E-7</v>
      </c>
      <c r="BE148" t="str">
        <f t="shared" si="98"/>
        <v>kg CFC-11 eq</v>
      </c>
    </row>
    <row r="149" spans="4:57" x14ac:dyDescent="0.2">
      <c r="D149" t="str">
        <f t="shared" si="70"/>
        <v>PMF</v>
      </c>
      <c r="E149">
        <f t="shared" si="70"/>
        <v>1.158E-2</v>
      </c>
      <c r="F149">
        <f t="shared" si="70"/>
        <v>1.06E-2</v>
      </c>
      <c r="G149">
        <f t="shared" si="70"/>
        <v>6.5799999999999999E-3</v>
      </c>
      <c r="H149">
        <f t="shared" si="70"/>
        <v>5.62E-3</v>
      </c>
      <c r="I149">
        <f t="shared" si="70"/>
        <v>7.5799999999999999E-3</v>
      </c>
      <c r="J149">
        <f t="shared" si="70"/>
        <v>6.4599999999999996E-3</v>
      </c>
      <c r="K149">
        <f t="shared" si="70"/>
        <v>5.5700000000000003E-3</v>
      </c>
      <c r="L149" t="str">
        <f t="shared" si="73"/>
        <v>kg PM2.5 eq</v>
      </c>
      <c r="O149" t="str">
        <f t="shared" si="74"/>
        <v>PMF</v>
      </c>
      <c r="P149">
        <f>H116</f>
        <v>-6.8900000000000003E-3</v>
      </c>
      <c r="Q149">
        <f>R116</f>
        <v>-2.3800000000000002E-3</v>
      </c>
      <c r="R149">
        <f>AB116</f>
        <v>-2.5500000000000002E-3</v>
      </c>
      <c r="S149">
        <f>AL116</f>
        <v>-3.29E-3</v>
      </c>
      <c r="T149">
        <f>AV116</f>
        <v>-3.3800000000000002E-3</v>
      </c>
      <c r="U149">
        <f>BF116</f>
        <v>-4.3299999999999996E-3</v>
      </c>
      <c r="V149">
        <f>BP116</f>
        <v>-2.4499999999999999E-3</v>
      </c>
      <c r="W149" t="str">
        <f t="shared" si="75"/>
        <v>kg PM2.5 eq</v>
      </c>
      <c r="AI149" t="str">
        <f t="shared" si="76"/>
        <v>PMF</v>
      </c>
      <c r="AJ149">
        <f t="shared" si="77"/>
        <v>1.158E-2</v>
      </c>
      <c r="AK149">
        <f t="shared" si="78"/>
        <v>-6.8900000000000003E-3</v>
      </c>
      <c r="AL149">
        <f t="shared" si="79"/>
        <v>4.6899999999999997E-3</v>
      </c>
      <c r="AM149" s="14">
        <f t="shared" si="80"/>
        <v>1.06E-2</v>
      </c>
      <c r="AN149">
        <f t="shared" si="81"/>
        <v>-2.3800000000000002E-3</v>
      </c>
      <c r="AO149">
        <f t="shared" si="82"/>
        <v>8.2199999999999999E-3</v>
      </c>
      <c r="AP149" s="14">
        <f t="shared" si="83"/>
        <v>6.5799999999999999E-3</v>
      </c>
      <c r="AQ149">
        <f t="shared" si="84"/>
        <v>-2.5500000000000002E-3</v>
      </c>
      <c r="AR149">
        <f t="shared" si="85"/>
        <v>4.0299999999999997E-3</v>
      </c>
      <c r="AS149" s="14">
        <f t="shared" si="86"/>
        <v>5.62E-3</v>
      </c>
      <c r="AT149">
        <f t="shared" si="87"/>
        <v>-3.29E-3</v>
      </c>
      <c r="AU149">
        <f t="shared" si="88"/>
        <v>2.33E-3</v>
      </c>
      <c r="AV149" s="14">
        <f t="shared" si="89"/>
        <v>7.5799999999999999E-3</v>
      </c>
      <c r="AW149">
        <f t="shared" si="90"/>
        <v>-3.3800000000000002E-3</v>
      </c>
      <c r="AX149">
        <f t="shared" si="91"/>
        <v>4.1999999999999997E-3</v>
      </c>
      <c r="AY149" s="14">
        <f t="shared" si="92"/>
        <v>6.4599999999999996E-3</v>
      </c>
      <c r="AZ149">
        <f t="shared" si="93"/>
        <v>-4.3299999999999996E-3</v>
      </c>
      <c r="BA149">
        <f t="shared" si="94"/>
        <v>2.1299999999999999E-3</v>
      </c>
      <c r="BB149" s="14">
        <f t="shared" si="95"/>
        <v>5.5700000000000003E-3</v>
      </c>
      <c r="BC149">
        <f t="shared" si="96"/>
        <v>-2.4499999999999999E-3</v>
      </c>
      <c r="BD149">
        <f t="shared" si="97"/>
        <v>3.1200000000000004E-3</v>
      </c>
      <c r="BE149" t="str">
        <f t="shared" si="98"/>
        <v>kg PM2.5 eq</v>
      </c>
    </row>
    <row r="150" spans="4:57" x14ac:dyDescent="0.2">
      <c r="AI150" s="1"/>
      <c r="AJ150" s="204" t="str">
        <f>E151</f>
        <v>NaNMC</v>
      </c>
      <c r="AK150" s="204"/>
      <c r="AL150" s="204"/>
      <c r="AM150" s="203" t="str">
        <f>F151</f>
        <v>NaMVP</v>
      </c>
      <c r="AN150" s="204"/>
      <c r="AO150" s="204"/>
      <c r="AP150" s="203" t="str">
        <f>G151</f>
        <v>NaMMO</v>
      </c>
      <c r="AQ150" s="204"/>
      <c r="AR150" s="204"/>
      <c r="AS150" s="203" t="str">
        <f>H151</f>
        <v>NaNMMT</v>
      </c>
      <c r="AT150" s="204"/>
      <c r="AU150" s="204"/>
      <c r="AV150" s="203" t="str">
        <f>I151</f>
        <v>NaPBA</v>
      </c>
      <c r="AW150" s="204"/>
      <c r="AX150" s="204"/>
      <c r="AY150" s="203" t="str">
        <f>J151</f>
        <v>LiNMC</v>
      </c>
      <c r="AZ150" s="204"/>
      <c r="BA150" s="204"/>
      <c r="BB150" s="203" t="str">
        <f>K151</f>
        <v>LiFP</v>
      </c>
      <c r="BC150" s="204"/>
      <c r="BD150" s="204"/>
    </row>
    <row r="151" spans="4:57" x14ac:dyDescent="0.2">
      <c r="D151" s="1" t="str">
        <f t="shared" ref="D151:K157" si="99">D90</f>
        <v>per kWh</v>
      </c>
      <c r="E151" s="1" t="str">
        <f t="shared" si="99"/>
        <v>NaNMC</v>
      </c>
      <c r="F151" s="1" t="str">
        <f t="shared" si="99"/>
        <v>NaMVP</v>
      </c>
      <c r="G151" s="1" t="str">
        <f t="shared" si="99"/>
        <v>NaMMO</v>
      </c>
      <c r="H151" s="1" t="str">
        <f t="shared" si="99"/>
        <v>NaNMMT</v>
      </c>
      <c r="I151" s="1" t="str">
        <f t="shared" si="99"/>
        <v>NaPBA</v>
      </c>
      <c r="J151" s="1" t="str">
        <f t="shared" si="99"/>
        <v>LiNMC</v>
      </c>
      <c r="K151" s="1" t="str">
        <f t="shared" si="99"/>
        <v>LiFP</v>
      </c>
      <c r="O151" s="1" t="str">
        <f t="shared" ref="O151:V151" si="100">D151</f>
        <v>per kWh</v>
      </c>
      <c r="P151" s="1" t="str">
        <f t="shared" si="100"/>
        <v>NaNMC</v>
      </c>
      <c r="Q151" s="1" t="str">
        <f t="shared" si="100"/>
        <v>NaMVP</v>
      </c>
      <c r="R151" s="1" t="str">
        <f t="shared" si="100"/>
        <v>NaMMO</v>
      </c>
      <c r="S151" s="1" t="str">
        <f t="shared" si="100"/>
        <v>NaNMMT</v>
      </c>
      <c r="T151" s="1" t="str">
        <f t="shared" si="100"/>
        <v>NaPBA</v>
      </c>
      <c r="U151" s="1" t="str">
        <f t="shared" si="100"/>
        <v>LiNMC</v>
      </c>
      <c r="V151" s="1" t="str">
        <f t="shared" si="100"/>
        <v>LiFP</v>
      </c>
      <c r="AI151" s="1" t="s">
        <v>87</v>
      </c>
      <c r="AJ151" s="24" t="s">
        <v>158</v>
      </c>
      <c r="AK151" s="24" t="s">
        <v>159</v>
      </c>
      <c r="AL151" s="24" t="s">
        <v>160</v>
      </c>
      <c r="AM151" s="25" t="s">
        <v>158</v>
      </c>
      <c r="AN151" s="24" t="s">
        <v>159</v>
      </c>
      <c r="AO151" s="24" t="s">
        <v>160</v>
      </c>
      <c r="AP151" s="25" t="s">
        <v>158</v>
      </c>
      <c r="AQ151" s="24" t="s">
        <v>159</v>
      </c>
      <c r="AR151" s="24" t="s">
        <v>160</v>
      </c>
      <c r="AS151" s="25" t="s">
        <v>158</v>
      </c>
      <c r="AT151" s="24" t="s">
        <v>159</v>
      </c>
      <c r="AU151" s="24" t="s">
        <v>160</v>
      </c>
      <c r="AV151" s="25" t="s">
        <v>158</v>
      </c>
      <c r="AW151" s="24" t="s">
        <v>159</v>
      </c>
      <c r="AX151" s="24" t="s">
        <v>160</v>
      </c>
      <c r="AY151" s="25" t="s">
        <v>158</v>
      </c>
      <c r="AZ151" s="24" t="s">
        <v>159</v>
      </c>
      <c r="BA151" s="24" t="s">
        <v>160</v>
      </c>
      <c r="BB151" s="25" t="s">
        <v>158</v>
      </c>
      <c r="BC151" s="24" t="s">
        <v>159</v>
      </c>
      <c r="BD151" s="24" t="s">
        <v>160</v>
      </c>
    </row>
    <row r="152" spans="4:57" x14ac:dyDescent="0.2">
      <c r="D152" t="str">
        <f t="shared" si="99"/>
        <v>AP</v>
      </c>
      <c r="E152">
        <f t="shared" si="99"/>
        <v>0.99028828015265014</v>
      </c>
      <c r="F152">
        <f t="shared" si="99"/>
        <v>0.85528021203651206</v>
      </c>
      <c r="G152">
        <f t="shared" si="99"/>
        <v>0.49857514350467624</v>
      </c>
      <c r="H152">
        <f t="shared" si="99"/>
        <v>0.52978017529423926</v>
      </c>
      <c r="I152">
        <f t="shared" si="99"/>
        <v>0.57322963055886589</v>
      </c>
      <c r="J152">
        <f t="shared" si="99"/>
        <v>0.45081597148435443</v>
      </c>
      <c r="K152">
        <f t="shared" si="99"/>
        <v>0.33551270953016105</v>
      </c>
      <c r="L152" t="str">
        <f t="shared" ref="L152:L157" si="101">L91</f>
        <v>molc H+ eq</v>
      </c>
      <c r="O152" t="str">
        <f t="shared" ref="O152:O157" si="102">D152</f>
        <v>AP</v>
      </c>
      <c r="P152">
        <f t="shared" ref="P152:V157" si="103">P144/P$142*1000</f>
        <v>-0.61787217479609802</v>
      </c>
      <c r="Q152">
        <f t="shared" si="103"/>
        <v>-0.21498743414552141</v>
      </c>
      <c r="R152">
        <f t="shared" si="103"/>
        <v>-0.29174100515770335</v>
      </c>
      <c r="S152">
        <f t="shared" si="103"/>
        <v>-0.33576727812310614</v>
      </c>
      <c r="T152">
        <f t="shared" si="103"/>
        <v>-0.28162830082167722</v>
      </c>
      <c r="U152">
        <f t="shared" si="103"/>
        <v>-0.30031259914530273</v>
      </c>
      <c r="V152">
        <f t="shared" si="103"/>
        <v>-0.11633132618683946</v>
      </c>
      <c r="W152" t="str">
        <f t="shared" ref="W152:W157" si="104">W144</f>
        <v>molc H+ eq</v>
      </c>
      <c r="AI152" t="str">
        <f t="shared" ref="AI152:AI157" si="105">AI144</f>
        <v>AP</v>
      </c>
      <c r="AJ152">
        <f t="shared" ref="AJ152:AJ157" si="106">E152</f>
        <v>0.99028828015265014</v>
      </c>
      <c r="AK152">
        <f t="shared" ref="AK152:AK157" si="107">P152</f>
        <v>-0.61787217479609802</v>
      </c>
      <c r="AL152">
        <f t="shared" ref="AL152:AL157" si="108">AJ152+AK152</f>
        <v>0.37241610535655212</v>
      </c>
      <c r="AM152" s="14">
        <f t="shared" ref="AM152:AM157" si="109">F152</f>
        <v>0.85528021203651206</v>
      </c>
      <c r="AN152">
        <f t="shared" ref="AN152:AN157" si="110">Q152</f>
        <v>-0.21498743414552141</v>
      </c>
      <c r="AO152">
        <f t="shared" ref="AO152:AO157" si="111">AM152+AN152</f>
        <v>0.64029277789099059</v>
      </c>
      <c r="AP152" s="14">
        <f t="shared" ref="AP152:AP157" si="112">G152</f>
        <v>0.49857514350467624</v>
      </c>
      <c r="AQ152">
        <f t="shared" ref="AQ152:AQ157" si="113">R152</f>
        <v>-0.29174100515770335</v>
      </c>
      <c r="AR152">
        <f t="shared" ref="AR152:AR157" si="114">AP152+AQ152</f>
        <v>0.2068341383469729</v>
      </c>
      <c r="AS152" s="14">
        <f t="shared" ref="AS152:AS157" si="115">H152</f>
        <v>0.52978017529423926</v>
      </c>
      <c r="AT152">
        <f t="shared" ref="AT152:AT157" si="116">S152</f>
        <v>-0.33576727812310614</v>
      </c>
      <c r="AU152">
        <f t="shared" ref="AU152:AU157" si="117">AS152+AT152</f>
        <v>0.19401289717113313</v>
      </c>
      <c r="AV152" s="14">
        <f t="shared" ref="AV152:AV157" si="118">I152</f>
        <v>0.57322963055886589</v>
      </c>
      <c r="AW152">
        <f t="shared" ref="AW152:AW157" si="119">T152</f>
        <v>-0.28162830082167722</v>
      </c>
      <c r="AX152">
        <f t="shared" ref="AX152:AX157" si="120">AV152+AW152</f>
        <v>0.29160132973718866</v>
      </c>
      <c r="AY152" s="14">
        <f t="shared" ref="AY152:AY157" si="121">J152</f>
        <v>0.45081597148435443</v>
      </c>
      <c r="AZ152">
        <f t="shared" ref="AZ152:AZ157" si="122">U152</f>
        <v>-0.30031259914530273</v>
      </c>
      <c r="BA152">
        <f t="shared" ref="BA152:BA157" si="123">AY152+AZ152</f>
        <v>0.1505033723390517</v>
      </c>
      <c r="BB152" s="14">
        <f t="shared" ref="BB152:BB157" si="124">K152</f>
        <v>0.33551270953016105</v>
      </c>
      <c r="BC152">
        <f t="shared" ref="BC152:BC157" si="125">V152</f>
        <v>-0.11633132618683946</v>
      </c>
      <c r="BD152">
        <f t="shared" ref="BD152:BD157" si="126">BB152+BC152</f>
        <v>0.2191813833433216</v>
      </c>
    </row>
    <row r="153" spans="4:57" x14ac:dyDescent="0.2">
      <c r="D153" t="str">
        <f t="shared" si="99"/>
        <v>GWP</v>
      </c>
      <c r="E153">
        <f t="shared" si="99"/>
        <v>86.652814245432808</v>
      </c>
      <c r="F153">
        <f t="shared" si="99"/>
        <v>89.651400682441661</v>
      </c>
      <c r="G153">
        <f t="shared" si="99"/>
        <v>52.335354476993274</v>
      </c>
      <c r="H153">
        <f t="shared" si="99"/>
        <v>50.599182100901743</v>
      </c>
      <c r="I153">
        <f t="shared" si="99"/>
        <v>87.0472934830333</v>
      </c>
      <c r="J153">
        <f t="shared" si="99"/>
        <v>44.804443768429941</v>
      </c>
      <c r="K153">
        <f t="shared" si="99"/>
        <v>49.589360758112164</v>
      </c>
      <c r="L153" t="str">
        <f t="shared" si="101"/>
        <v>kg CO2 eq</v>
      </c>
      <c r="O153" t="str">
        <f t="shared" si="102"/>
        <v>GWP</v>
      </c>
      <c r="P153">
        <f t="shared" si="103"/>
        <v>-31.899372248216089</v>
      </c>
      <c r="Q153">
        <f t="shared" si="103"/>
        <v>-8.3217237570422853</v>
      </c>
      <c r="R153">
        <f t="shared" si="103"/>
        <v>-6.3394600228595097</v>
      </c>
      <c r="S153">
        <f t="shared" si="103"/>
        <v>-13.339301835690739</v>
      </c>
      <c r="T153">
        <f t="shared" si="103"/>
        <v>-13.109703318070625</v>
      </c>
      <c r="U153">
        <f t="shared" si="103"/>
        <v>-17.384874868992469</v>
      </c>
      <c r="V153">
        <f t="shared" si="103"/>
        <v>-6.543732036524017</v>
      </c>
      <c r="W153" t="str">
        <f t="shared" si="104"/>
        <v>kg CO2 eq</v>
      </c>
      <c r="AI153" t="str">
        <f t="shared" si="105"/>
        <v>GWP</v>
      </c>
      <c r="AJ153">
        <f t="shared" si="106"/>
        <v>86.652814245432808</v>
      </c>
      <c r="AK153">
        <f t="shared" si="107"/>
        <v>-31.899372248216089</v>
      </c>
      <c r="AL153">
        <f t="shared" si="108"/>
        <v>54.753441997216719</v>
      </c>
      <c r="AM153" s="14">
        <f t="shared" si="109"/>
        <v>89.651400682441661</v>
      </c>
      <c r="AN153">
        <f t="shared" si="110"/>
        <v>-8.3217237570422853</v>
      </c>
      <c r="AO153">
        <f t="shared" si="111"/>
        <v>81.329676925399383</v>
      </c>
      <c r="AP153" s="14">
        <f t="shared" si="112"/>
        <v>52.335354476993274</v>
      </c>
      <c r="AQ153">
        <f t="shared" si="113"/>
        <v>-6.3394600228595097</v>
      </c>
      <c r="AR153">
        <f t="shared" si="114"/>
        <v>45.995894454133762</v>
      </c>
      <c r="AS153" s="14">
        <f t="shared" si="115"/>
        <v>50.599182100901743</v>
      </c>
      <c r="AT153">
        <f t="shared" si="116"/>
        <v>-13.339301835690739</v>
      </c>
      <c r="AU153">
        <f t="shared" si="117"/>
        <v>37.259880265211002</v>
      </c>
      <c r="AV153" s="14">
        <f t="shared" si="118"/>
        <v>87.0472934830333</v>
      </c>
      <c r="AW153">
        <f t="shared" si="119"/>
        <v>-13.109703318070625</v>
      </c>
      <c r="AX153">
        <f t="shared" si="120"/>
        <v>73.937590164962671</v>
      </c>
      <c r="AY153" s="14">
        <f t="shared" si="121"/>
        <v>44.804443768429941</v>
      </c>
      <c r="AZ153">
        <f t="shared" si="122"/>
        <v>-17.384874868992469</v>
      </c>
      <c r="BA153">
        <f t="shared" si="123"/>
        <v>27.419568899437472</v>
      </c>
      <c r="BB153" s="14">
        <f t="shared" si="124"/>
        <v>49.589360758112164</v>
      </c>
      <c r="BC153">
        <f t="shared" si="125"/>
        <v>-6.543732036524017</v>
      </c>
      <c r="BD153">
        <f t="shared" si="126"/>
        <v>43.045628721588145</v>
      </c>
    </row>
    <row r="154" spans="4:57" x14ac:dyDescent="0.2">
      <c r="D154" t="str">
        <f t="shared" si="99"/>
        <v>Htox</v>
      </c>
      <c r="E154">
        <f t="shared" si="99"/>
        <v>0.11590352222195346</v>
      </c>
      <c r="F154">
        <f t="shared" si="99"/>
        <v>0.17429063468035774</v>
      </c>
      <c r="G154">
        <f t="shared" si="99"/>
        <v>1.7370498247652563E-2</v>
      </c>
      <c r="H154">
        <f t="shared" si="99"/>
        <v>2.9456446756349949E-2</v>
      </c>
      <c r="I154">
        <f t="shared" si="99"/>
        <v>2.7129774822806246E-2</v>
      </c>
      <c r="J154">
        <f t="shared" si="99"/>
        <v>0.10404982809710542</v>
      </c>
      <c r="K154">
        <f t="shared" si="99"/>
        <v>9.9855443246142567E-2</v>
      </c>
      <c r="L154" t="str">
        <f t="shared" si="101"/>
        <v>mCTUh</v>
      </c>
      <c r="O154" t="str">
        <f t="shared" si="102"/>
        <v>Htox</v>
      </c>
      <c r="P154">
        <f t="shared" si="103"/>
        <v>-7.9411165390799496E-2</v>
      </c>
      <c r="Q154">
        <f t="shared" si="103"/>
        <v>-4.251538997061534E-3</v>
      </c>
      <c r="R154">
        <f t="shared" si="103"/>
        <v>-2.9794539756059168E-3</v>
      </c>
      <c r="S154">
        <f t="shared" si="103"/>
        <v>-1.5206874780535468E-2</v>
      </c>
      <c r="T154">
        <f t="shared" si="103"/>
        <v>-7.7625540989776079E-3</v>
      </c>
      <c r="U154">
        <f t="shared" si="103"/>
        <v>-8.4969976045292439E-2</v>
      </c>
      <c r="V154">
        <f t="shared" si="103"/>
        <v>-7.3658248853826366E-2</v>
      </c>
      <c r="W154" t="str">
        <f t="shared" si="104"/>
        <v>mCTUh</v>
      </c>
      <c r="AI154" t="str">
        <f t="shared" si="105"/>
        <v>Htox</v>
      </c>
      <c r="AJ154">
        <f t="shared" si="106"/>
        <v>0.11590352222195346</v>
      </c>
      <c r="AK154">
        <f t="shared" si="107"/>
        <v>-7.9411165390799496E-2</v>
      </c>
      <c r="AL154">
        <f t="shared" si="108"/>
        <v>3.6492356831153969E-2</v>
      </c>
      <c r="AM154" s="14">
        <f t="shared" si="109"/>
        <v>0.17429063468035774</v>
      </c>
      <c r="AN154">
        <f t="shared" si="110"/>
        <v>-4.251538997061534E-3</v>
      </c>
      <c r="AO154">
        <f t="shared" si="111"/>
        <v>0.1700390956832962</v>
      </c>
      <c r="AP154" s="14">
        <f t="shared" si="112"/>
        <v>1.7370498247652563E-2</v>
      </c>
      <c r="AQ154">
        <f t="shared" si="113"/>
        <v>-2.9794539756059168E-3</v>
      </c>
      <c r="AR154">
        <f t="shared" si="114"/>
        <v>1.4391044272046646E-2</v>
      </c>
      <c r="AS154" s="14">
        <f t="shared" si="115"/>
        <v>2.9456446756349949E-2</v>
      </c>
      <c r="AT154">
        <f t="shared" si="116"/>
        <v>-1.5206874780535468E-2</v>
      </c>
      <c r="AU154">
        <f t="shared" si="117"/>
        <v>1.424957197581448E-2</v>
      </c>
      <c r="AV154" s="14">
        <f t="shared" si="118"/>
        <v>2.7129774822806246E-2</v>
      </c>
      <c r="AW154">
        <f t="shared" si="119"/>
        <v>-7.7625540989776079E-3</v>
      </c>
      <c r="AX154">
        <f t="shared" si="120"/>
        <v>1.9367220723828637E-2</v>
      </c>
      <c r="AY154" s="14">
        <f t="shared" si="121"/>
        <v>0.10404982809710542</v>
      </c>
      <c r="AZ154">
        <f t="shared" si="122"/>
        <v>-8.4969976045292439E-2</v>
      </c>
      <c r="BA154">
        <f t="shared" si="123"/>
        <v>1.9079852051812979E-2</v>
      </c>
      <c r="BB154" s="14">
        <f t="shared" si="124"/>
        <v>9.9855443246142567E-2</v>
      </c>
      <c r="BC154">
        <f t="shared" si="125"/>
        <v>-7.3658248853826366E-2</v>
      </c>
      <c r="BD154">
        <f t="shared" si="126"/>
        <v>2.61971943923162E-2</v>
      </c>
    </row>
    <row r="155" spans="4:57" x14ac:dyDescent="0.2">
      <c r="D155" t="str">
        <f t="shared" si="99"/>
        <v>RDP</v>
      </c>
      <c r="E155">
        <f t="shared" si="99"/>
        <v>3.6193084865892872E-2</v>
      </c>
      <c r="F155">
        <f t="shared" si="99"/>
        <v>7.8246086979878639E-3</v>
      </c>
      <c r="G155">
        <f t="shared" si="99"/>
        <v>5.3066791756706541E-3</v>
      </c>
      <c r="H155">
        <f t="shared" si="99"/>
        <v>9.088437603332198E-3</v>
      </c>
      <c r="I155">
        <f t="shared" si="99"/>
        <v>8.0286018942482603E-3</v>
      </c>
      <c r="J155">
        <f t="shared" si="99"/>
        <v>3.1741382090793711E-2</v>
      </c>
      <c r="K155">
        <f t="shared" si="99"/>
        <v>3.0760078632646338E-2</v>
      </c>
      <c r="L155" t="str">
        <f t="shared" si="101"/>
        <v>kg Sb eq</v>
      </c>
      <c r="O155" t="str">
        <f t="shared" si="102"/>
        <v>RDP</v>
      </c>
      <c r="P155">
        <f t="shared" si="103"/>
        <v>-2.8234396047214866E-2</v>
      </c>
      <c r="Q155">
        <f t="shared" si="103"/>
        <v>-3.912304348993932E-3</v>
      </c>
      <c r="R155">
        <f t="shared" si="103"/>
        <v>-3.8536598775703555E-3</v>
      </c>
      <c r="S155">
        <f t="shared" si="103"/>
        <v>-6.1220725522446052E-3</v>
      </c>
      <c r="T155">
        <f t="shared" si="103"/>
        <v>-5.8960045160885649E-3</v>
      </c>
      <c r="U155">
        <f t="shared" si="103"/>
        <v>-3.0037570328464824E-2</v>
      </c>
      <c r="V155">
        <f t="shared" si="103"/>
        <v>-2.4937183089017816E-2</v>
      </c>
      <c r="W155" t="str">
        <f t="shared" si="104"/>
        <v>kg Sb eq</v>
      </c>
      <c r="AI155" t="str">
        <f t="shared" si="105"/>
        <v>RDP</v>
      </c>
      <c r="AJ155">
        <f t="shared" si="106"/>
        <v>3.6193084865892872E-2</v>
      </c>
      <c r="AK155">
        <f t="shared" si="107"/>
        <v>-2.8234396047214866E-2</v>
      </c>
      <c r="AL155">
        <f t="shared" si="108"/>
        <v>7.9586888186780058E-3</v>
      </c>
      <c r="AM155" s="14">
        <f t="shared" si="109"/>
        <v>7.8246086979878639E-3</v>
      </c>
      <c r="AN155">
        <f t="shared" si="110"/>
        <v>-3.912304348993932E-3</v>
      </c>
      <c r="AO155">
        <f t="shared" si="111"/>
        <v>3.912304348993932E-3</v>
      </c>
      <c r="AP155" s="14">
        <f t="shared" si="112"/>
        <v>5.3066791756706541E-3</v>
      </c>
      <c r="AQ155">
        <f t="shared" si="113"/>
        <v>-3.8536598775703555E-3</v>
      </c>
      <c r="AR155">
        <f t="shared" si="114"/>
        <v>1.4530192981002986E-3</v>
      </c>
      <c r="AS155" s="14">
        <f t="shared" si="115"/>
        <v>9.088437603332198E-3</v>
      </c>
      <c r="AT155">
        <f t="shared" si="116"/>
        <v>-6.1220725522446052E-3</v>
      </c>
      <c r="AU155">
        <f t="shared" si="117"/>
        <v>2.9663650510875928E-3</v>
      </c>
      <c r="AV155" s="14">
        <f t="shared" si="118"/>
        <v>8.0286018942482603E-3</v>
      </c>
      <c r="AW155">
        <f t="shared" si="119"/>
        <v>-5.8960045160885649E-3</v>
      </c>
      <c r="AX155">
        <f t="shared" si="120"/>
        <v>2.1325973781596954E-3</v>
      </c>
      <c r="AY155" s="14">
        <f t="shared" si="121"/>
        <v>3.1741382090793711E-2</v>
      </c>
      <c r="AZ155">
        <f t="shared" si="122"/>
        <v>-3.0037570328464824E-2</v>
      </c>
      <c r="BA155">
        <f t="shared" si="123"/>
        <v>1.703811762328887E-3</v>
      </c>
      <c r="BB155" s="14">
        <f t="shared" si="124"/>
        <v>3.0760078632646338E-2</v>
      </c>
      <c r="BC155">
        <f t="shared" si="125"/>
        <v>-2.4937183089017816E-2</v>
      </c>
      <c r="BD155">
        <f t="shared" si="126"/>
        <v>5.8228955436285222E-3</v>
      </c>
    </row>
    <row r="156" spans="4:57" x14ac:dyDescent="0.2">
      <c r="D156" t="str">
        <f t="shared" si="99"/>
        <v>ODP</v>
      </c>
      <c r="E156">
        <f t="shared" si="99"/>
        <v>1.1542625354962067E-5</v>
      </c>
      <c r="F156">
        <f t="shared" si="99"/>
        <v>7.7830877905420884E-6</v>
      </c>
      <c r="G156">
        <f t="shared" si="99"/>
        <v>4.6714949482437134E-6</v>
      </c>
      <c r="H156">
        <f t="shared" si="99"/>
        <v>4.6526047315008367E-6</v>
      </c>
      <c r="I156">
        <f t="shared" si="99"/>
        <v>8.8869096155052368E-6</v>
      </c>
      <c r="J156">
        <f t="shared" si="99"/>
        <v>4.9536118344835294E-6</v>
      </c>
      <c r="K156">
        <f t="shared" si="99"/>
        <v>3.9086439505977941E-6</v>
      </c>
      <c r="L156" t="str">
        <f t="shared" si="101"/>
        <v>kg CFC-11 eq</v>
      </c>
      <c r="O156" t="str">
        <f t="shared" si="102"/>
        <v>ODP</v>
      </c>
      <c r="P156">
        <f t="shared" si="103"/>
        <v>-4.0170029035746889E-6</v>
      </c>
      <c r="Q156">
        <f t="shared" si="103"/>
        <v>-6.5081813862344539E-7</v>
      </c>
      <c r="R156">
        <f t="shared" si="103"/>
        <v>-9.5028093843280421E-7</v>
      </c>
      <c r="S156">
        <f t="shared" si="103"/>
        <v>-1.3222603772297954E-6</v>
      </c>
      <c r="T156">
        <f t="shared" si="103"/>
        <v>-7.3742708398670255E-7</v>
      </c>
      <c r="U156">
        <f t="shared" si="103"/>
        <v>-1.8551796613769723E-6</v>
      </c>
      <c r="V156">
        <f t="shared" si="103"/>
        <v>-2.8903461047028956E-7</v>
      </c>
      <c r="W156" t="str">
        <f t="shared" si="104"/>
        <v>kg CFC-11 eq</v>
      </c>
      <c r="AI156" t="str">
        <f t="shared" si="105"/>
        <v>ODP</v>
      </c>
      <c r="AJ156">
        <f t="shared" si="106"/>
        <v>1.1542625354962067E-5</v>
      </c>
      <c r="AK156">
        <f t="shared" si="107"/>
        <v>-4.0170029035746889E-6</v>
      </c>
      <c r="AL156">
        <f t="shared" si="108"/>
        <v>7.5256224513873785E-6</v>
      </c>
      <c r="AM156" s="14">
        <f t="shared" si="109"/>
        <v>7.7830877905420884E-6</v>
      </c>
      <c r="AN156">
        <f t="shared" si="110"/>
        <v>-6.5081813862344539E-7</v>
      </c>
      <c r="AO156">
        <f t="shared" si="111"/>
        <v>7.1322696519186432E-6</v>
      </c>
      <c r="AP156" s="14">
        <f t="shared" si="112"/>
        <v>4.6714949482437134E-6</v>
      </c>
      <c r="AQ156">
        <f t="shared" si="113"/>
        <v>-9.5028093843280421E-7</v>
      </c>
      <c r="AR156">
        <f t="shared" si="114"/>
        <v>3.721214009810909E-6</v>
      </c>
      <c r="AS156" s="14">
        <f t="shared" si="115"/>
        <v>4.6526047315008367E-6</v>
      </c>
      <c r="AT156">
        <f t="shared" si="116"/>
        <v>-1.3222603772297954E-6</v>
      </c>
      <c r="AU156">
        <f t="shared" si="117"/>
        <v>3.3303443542710411E-6</v>
      </c>
      <c r="AV156" s="14">
        <f t="shared" si="118"/>
        <v>8.8869096155052368E-6</v>
      </c>
      <c r="AW156">
        <f t="shared" si="119"/>
        <v>-7.3742708398670255E-7</v>
      </c>
      <c r="AX156">
        <f t="shared" si="120"/>
        <v>8.149482531518534E-6</v>
      </c>
      <c r="AY156" s="14">
        <f t="shared" si="121"/>
        <v>4.9536118344835294E-6</v>
      </c>
      <c r="AZ156">
        <f t="shared" si="122"/>
        <v>-1.8551796613769723E-6</v>
      </c>
      <c r="BA156">
        <f t="shared" si="123"/>
        <v>3.0984321731065571E-6</v>
      </c>
      <c r="BB156" s="14">
        <f t="shared" si="124"/>
        <v>3.9086439505977941E-6</v>
      </c>
      <c r="BC156">
        <f t="shared" si="125"/>
        <v>-2.8903461047028956E-7</v>
      </c>
      <c r="BD156">
        <f t="shared" si="126"/>
        <v>3.6196093401275043E-6</v>
      </c>
    </row>
    <row r="157" spans="4:57" x14ac:dyDescent="0.2">
      <c r="D157" t="str">
        <f t="shared" si="99"/>
        <v>PMF</v>
      </c>
      <c r="E157">
        <f t="shared" si="99"/>
        <v>7.3144140095469379E-2</v>
      </c>
      <c r="F157">
        <f t="shared" si="99"/>
        <v>6.6887784031186573E-2</v>
      </c>
      <c r="G157">
        <f t="shared" si="99"/>
        <v>4.1568986876086789E-2</v>
      </c>
      <c r="H157">
        <f t="shared" si="99"/>
        <v>3.5470152313004821E-2</v>
      </c>
      <c r="I157">
        <f t="shared" si="99"/>
        <v>4.7544376842501408E-2</v>
      </c>
      <c r="J157">
        <f t="shared" si="99"/>
        <v>4.0765274017202258E-2</v>
      </c>
      <c r="K157">
        <f t="shared" si="99"/>
        <v>3.525383497609879E-2</v>
      </c>
      <c r="L157" t="str">
        <f t="shared" si="101"/>
        <v>kg PM2.5 eq</v>
      </c>
      <c r="O157" t="str">
        <f t="shared" si="102"/>
        <v>PMF</v>
      </c>
      <c r="P157">
        <f t="shared" si="103"/>
        <v>-4.3520131714834542E-2</v>
      </c>
      <c r="Q157">
        <f t="shared" si="103"/>
        <v>-1.5018200565492835E-2</v>
      </c>
      <c r="R157">
        <f t="shared" si="103"/>
        <v>-1.6109561783285917E-2</v>
      </c>
      <c r="S157">
        <f t="shared" si="103"/>
        <v>-2.0764555357613144E-2</v>
      </c>
      <c r="T157">
        <f t="shared" si="103"/>
        <v>-2.1200526876999311E-2</v>
      </c>
      <c r="U157">
        <f t="shared" si="103"/>
        <v>-2.7324092336607705E-2</v>
      </c>
      <c r="V157">
        <f t="shared" si="103"/>
        <v>-1.5506624002054225E-2</v>
      </c>
      <c r="W157" t="str">
        <f t="shared" si="104"/>
        <v>kg PM2.5 eq</v>
      </c>
      <c r="AI157" t="str">
        <f t="shared" si="105"/>
        <v>PMF</v>
      </c>
      <c r="AJ157">
        <f t="shared" si="106"/>
        <v>7.3144140095469379E-2</v>
      </c>
      <c r="AK157">
        <f t="shared" si="107"/>
        <v>-4.3520131714834542E-2</v>
      </c>
      <c r="AL157">
        <f t="shared" si="108"/>
        <v>2.9624008380634836E-2</v>
      </c>
      <c r="AM157" s="14">
        <f t="shared" si="109"/>
        <v>6.6887784031186573E-2</v>
      </c>
      <c r="AN157">
        <f t="shared" si="110"/>
        <v>-1.5018200565492835E-2</v>
      </c>
      <c r="AO157">
        <f t="shared" si="111"/>
        <v>5.1869583465693737E-2</v>
      </c>
      <c r="AP157" s="14">
        <f t="shared" si="112"/>
        <v>4.1568986876086789E-2</v>
      </c>
      <c r="AQ157">
        <f t="shared" si="113"/>
        <v>-1.6109561783285917E-2</v>
      </c>
      <c r="AR157">
        <f t="shared" si="114"/>
        <v>2.5459425092800872E-2</v>
      </c>
      <c r="AS157" s="14">
        <f t="shared" si="115"/>
        <v>3.5470152313004821E-2</v>
      </c>
      <c r="AT157">
        <f t="shared" si="116"/>
        <v>-2.0764555357613144E-2</v>
      </c>
      <c r="AU157">
        <f t="shared" si="117"/>
        <v>1.4705596955391677E-2</v>
      </c>
      <c r="AV157" s="14">
        <f t="shared" si="118"/>
        <v>4.7544376842501408E-2</v>
      </c>
      <c r="AW157">
        <f t="shared" si="119"/>
        <v>-2.1200526876999311E-2</v>
      </c>
      <c r="AX157">
        <f t="shared" si="120"/>
        <v>2.6343849965502097E-2</v>
      </c>
      <c r="AY157" s="14">
        <f t="shared" si="121"/>
        <v>4.0765274017202258E-2</v>
      </c>
      <c r="AZ157">
        <f t="shared" si="122"/>
        <v>-2.7324092336607705E-2</v>
      </c>
      <c r="BA157">
        <f t="shared" si="123"/>
        <v>1.3441181680594553E-2</v>
      </c>
      <c r="BB157" s="14">
        <f t="shared" si="124"/>
        <v>3.525383497609879E-2</v>
      </c>
      <c r="BC157">
        <f t="shared" si="125"/>
        <v>-1.5506624002054225E-2</v>
      </c>
      <c r="BD157">
        <f t="shared" si="126"/>
        <v>1.9747210974044565E-2</v>
      </c>
    </row>
    <row r="160" spans="4:57" x14ac:dyDescent="0.2">
      <c r="H160" t="s">
        <v>170</v>
      </c>
      <c r="R160" t="s">
        <v>170</v>
      </c>
      <c r="AB160" t="s">
        <v>170</v>
      </c>
      <c r="AL160" t="s">
        <v>170</v>
      </c>
      <c r="AV160" t="s">
        <v>170</v>
      </c>
    </row>
    <row r="161" spans="7:73" x14ac:dyDescent="0.2">
      <c r="H161" s="1" t="s">
        <v>87</v>
      </c>
      <c r="I161" t="s">
        <v>171</v>
      </c>
      <c r="J161" t="s">
        <v>172</v>
      </c>
      <c r="K161" t="s">
        <v>173</v>
      </c>
      <c r="L161" t="s">
        <v>174</v>
      </c>
      <c r="M161" t="s">
        <v>175</v>
      </c>
      <c r="R161" s="1" t="s">
        <v>87</v>
      </c>
      <c r="S161" t="s">
        <v>158</v>
      </c>
      <c r="T161" t="str">
        <f>T103</f>
        <v xml:space="preserve">from black mass processing </v>
      </c>
      <c r="U161" t="str">
        <f>U103</f>
        <v>mechnical only</v>
      </c>
      <c r="V161" t="s">
        <v>176</v>
      </c>
      <c r="W161" t="s">
        <v>177</v>
      </c>
      <c r="AB161" s="1" t="s">
        <v>87</v>
      </c>
      <c r="AC161" t="s">
        <v>158</v>
      </c>
      <c r="AD161" t="str">
        <f>AD103</f>
        <v xml:space="preserve">from black mass processing </v>
      </c>
      <c r="AE161" t="str">
        <f>AE103</f>
        <v>mechnical only</v>
      </c>
      <c r="AF161" t="s">
        <v>176</v>
      </c>
      <c r="AG161" t="s">
        <v>177</v>
      </c>
      <c r="AL161" s="1" t="s">
        <v>87</v>
      </c>
      <c r="AM161" t="s">
        <v>158</v>
      </c>
      <c r="AN161" t="str">
        <f>AN103</f>
        <v xml:space="preserve">from black mass processing </v>
      </c>
      <c r="AO161" t="str">
        <f>AO103</f>
        <v>mechnical only</v>
      </c>
      <c r="AP161" t="s">
        <v>176</v>
      </c>
      <c r="AQ161" t="s">
        <v>177</v>
      </c>
      <c r="AV161" s="1" t="s">
        <v>87</v>
      </c>
      <c r="AW161" t="s">
        <v>158</v>
      </c>
      <c r="AX161" t="str">
        <f>AX103</f>
        <v xml:space="preserve">from black mass processing </v>
      </c>
      <c r="AY161" t="str">
        <f>AY103</f>
        <v>mechnical only</v>
      </c>
      <c r="AZ161" t="s">
        <v>176</v>
      </c>
      <c r="BA161" t="s">
        <v>177</v>
      </c>
      <c r="BF161" s="1" t="s">
        <v>87</v>
      </c>
      <c r="BG161" t="s">
        <v>158</v>
      </c>
      <c r="BH161" t="str">
        <f>BH103</f>
        <v xml:space="preserve">from black mass processing </v>
      </c>
      <c r="BI161" t="str">
        <f>BI103</f>
        <v>mechnical only</v>
      </c>
      <c r="BJ161" t="s">
        <v>176</v>
      </c>
      <c r="BK161" t="s">
        <v>177</v>
      </c>
      <c r="BP161" s="1" t="s">
        <v>87</v>
      </c>
      <c r="BQ161" t="s">
        <v>158</v>
      </c>
      <c r="BR161" t="str">
        <f>BR103</f>
        <v xml:space="preserve">from black mass processing </v>
      </c>
      <c r="BS161" t="str">
        <f>BS103</f>
        <v>mechnical only</v>
      </c>
      <c r="BT161" t="s">
        <v>176</v>
      </c>
      <c r="BU161" t="s">
        <v>177</v>
      </c>
    </row>
    <row r="162" spans="7:73" x14ac:dyDescent="0.2">
      <c r="H162" t="s">
        <v>74</v>
      </c>
      <c r="I162">
        <f t="shared" ref="I162:I167" si="127">E152</f>
        <v>0.99028828015265014</v>
      </c>
      <c r="J162">
        <f>J104/J$101*1000</f>
        <v>-0.54561233345825955</v>
      </c>
      <c r="K162">
        <f>K104/K$101*1000</f>
        <v>-7.2259841337838526E-2</v>
      </c>
      <c r="L162">
        <f t="shared" ref="L162:L167" si="128">SUM(I162:K162)</f>
        <v>0.37241610535655206</v>
      </c>
      <c r="M162">
        <f t="shared" ref="M162:M167" si="129">I162+K162</f>
        <v>0.91802843881481166</v>
      </c>
      <c r="R162" t="s">
        <v>74</v>
      </c>
      <c r="S162">
        <f t="shared" ref="S162:S167" si="130">F152</f>
        <v>0.85528021203651206</v>
      </c>
      <c r="T162">
        <f>T104/T$101*1000</f>
        <v>-0.13030497549471726</v>
      </c>
      <c r="U162">
        <f>U104/U$101*1000</f>
        <v>-8.4682458650804149E-2</v>
      </c>
      <c r="V162">
        <f t="shared" ref="V162:V167" si="131">SUM(S162:U162)</f>
        <v>0.64029277789099059</v>
      </c>
      <c r="W162">
        <f t="shared" ref="W162:W167" si="132">S162+U162</f>
        <v>0.77059775338570791</v>
      </c>
      <c r="AB162" t="s">
        <v>74</v>
      </c>
      <c r="AC162">
        <f t="shared" ref="AC162:AC167" si="133">G152</f>
        <v>0.49857514350467624</v>
      </c>
      <c r="AD162">
        <f>AD104/AD$101*1000</f>
        <v>-0.22262782636980222</v>
      </c>
      <c r="AE162">
        <f>AE104/AE$101*1000</f>
        <v>-6.9113178787901131E-2</v>
      </c>
      <c r="AF162">
        <f t="shared" ref="AF162:AF167" si="134">SUM(AC162:AE162)</f>
        <v>0.2068341383469729</v>
      </c>
      <c r="AG162">
        <f t="shared" ref="AG162:AG167" si="135">AC162+AE162</f>
        <v>0.42946196471677511</v>
      </c>
      <c r="AH162" t="str">
        <f t="shared" ref="AH162:AH167" si="136">L152</f>
        <v>molc H+ eq</v>
      </c>
      <c r="AL162" t="s">
        <v>74</v>
      </c>
      <c r="AM162">
        <f t="shared" ref="AM162:AM167" si="137">H152</f>
        <v>0.52978017529423926</v>
      </c>
      <c r="AN162">
        <f>AN104/AN$101*1000</f>
        <v>-0.27290974095214199</v>
      </c>
      <c r="AO162">
        <f>AO104/AO$101*1000</f>
        <v>-6.0779025277551253E-2</v>
      </c>
      <c r="AP162">
        <f t="shared" ref="AP162:AP167" si="138">SUM(AM162:AO162)</f>
        <v>0.19609140906454603</v>
      </c>
      <c r="AQ162">
        <f t="shared" ref="AQ162:AQ167" si="139">AM162+AO162</f>
        <v>0.46900115001668802</v>
      </c>
      <c r="AV162" t="s">
        <v>74</v>
      </c>
      <c r="AW162">
        <f t="shared" ref="AW162:AW167" si="140">I152</f>
        <v>0.57322963055886589</v>
      </c>
      <c r="AX162">
        <f>AX104/AX$101*1000</f>
        <v>-0.14344853540738883</v>
      </c>
      <c r="AY162">
        <f>AY104/AY$101*1000</f>
        <v>-0.13817976541428839</v>
      </c>
      <c r="AZ162">
        <f t="shared" ref="AZ162:AZ167" si="141">SUM(AW162:AY162)</f>
        <v>0.29160132973718866</v>
      </c>
      <c r="BA162">
        <f t="shared" ref="BA162:BA167" si="142">AW162+AY162</f>
        <v>0.4350498651445775</v>
      </c>
      <c r="BF162" t="s">
        <v>74</v>
      </c>
      <c r="BG162">
        <f t="shared" ref="BG162:BG167" si="143">J152</f>
        <v>0.45081597148435443</v>
      </c>
      <c r="BH162">
        <f>BH104/BH$101*1000</f>
        <v>-0.22584971471759582</v>
      </c>
      <c r="BI162">
        <f>BI104/BI$101*1000</f>
        <v>-7.4462884427706905E-2</v>
      </c>
      <c r="BJ162">
        <f t="shared" ref="BJ162:BJ167" si="144">SUM(BG162:BI162)</f>
        <v>0.1505033723390517</v>
      </c>
      <c r="BK162">
        <f t="shared" ref="BK162:BK167" si="145">BG162+BI162</f>
        <v>0.3763530870566475</v>
      </c>
      <c r="BP162" t="s">
        <v>74</v>
      </c>
      <c r="BQ162">
        <f t="shared" ref="BQ162:BQ167" si="146">K152</f>
        <v>0.33551270953016105</v>
      </c>
      <c r="BR162">
        <f>BR104/BR$101*1000</f>
        <v>4.1772946291248119E-3</v>
      </c>
      <c r="BS162">
        <f>BS104/BS$101*1000</f>
        <v>-0.12050862081596428</v>
      </c>
      <c r="BT162">
        <f t="shared" ref="BT162:BT167" si="147">SUM(BQ162:BS162)</f>
        <v>0.21918138334332157</v>
      </c>
      <c r="BU162">
        <f t="shared" ref="BU162:BU167" si="148">BQ162+BS162</f>
        <v>0.21500408871419677</v>
      </c>
    </row>
    <row r="163" spans="7:73" x14ac:dyDescent="0.2">
      <c r="H163" t="s">
        <v>75</v>
      </c>
      <c r="I163">
        <f t="shared" si="127"/>
        <v>86.652814245432808</v>
      </c>
      <c r="J163">
        <f>J105/J$101*1000</f>
        <v>-22.584169135332289</v>
      </c>
      <c r="K163">
        <f>K105/K$101*1000</f>
        <v>-9.3152031128838004</v>
      </c>
      <c r="L163">
        <f t="shared" si="128"/>
        <v>54.753441997216719</v>
      </c>
      <c r="M163">
        <f t="shared" si="129"/>
        <v>77.337611132549</v>
      </c>
      <c r="R163" t="s">
        <v>75</v>
      </c>
      <c r="S163">
        <f t="shared" si="130"/>
        <v>89.651400682441661</v>
      </c>
      <c r="T163">
        <f>T105/T$101*1000</f>
        <v>2.8001371852678338</v>
      </c>
      <c r="U163">
        <f>U105/U$101*1000</f>
        <v>-11.12186094231012</v>
      </c>
      <c r="V163">
        <f t="shared" si="131"/>
        <v>81.329676925399369</v>
      </c>
      <c r="W163">
        <f t="shared" si="132"/>
        <v>78.52953974013154</v>
      </c>
      <c r="AB163" t="s">
        <v>75</v>
      </c>
      <c r="AC163">
        <f t="shared" si="133"/>
        <v>52.335354476993274</v>
      </c>
      <c r="AD163">
        <f>AD105/AD$101*1000</f>
        <v>2.5946502431424934</v>
      </c>
      <c r="AE163">
        <f>AE105/AE$101*1000</f>
        <v>-8.9341102660020031</v>
      </c>
      <c r="AF163">
        <f t="shared" si="134"/>
        <v>45.995894454133769</v>
      </c>
      <c r="AG163">
        <f t="shared" si="135"/>
        <v>43.401244210991273</v>
      </c>
      <c r="AH163" t="str">
        <f t="shared" si="136"/>
        <v>kg CO2 eq</v>
      </c>
      <c r="AL163" t="s">
        <v>75</v>
      </c>
      <c r="AM163">
        <f t="shared" si="137"/>
        <v>50.599182100901743</v>
      </c>
      <c r="AN163">
        <f>AN105/AN$101*1000</f>
        <v>-2.4777018127077715</v>
      </c>
      <c r="AO163">
        <f>AO105/AO$101*1000</f>
        <v>-10.779025277551275</v>
      </c>
      <c r="AP163">
        <f t="shared" si="138"/>
        <v>37.342455010642695</v>
      </c>
      <c r="AQ163">
        <f t="shared" si="139"/>
        <v>39.820156823350466</v>
      </c>
      <c r="AV163" t="s">
        <v>75</v>
      </c>
      <c r="AW163">
        <f t="shared" si="140"/>
        <v>87.0472934830333</v>
      </c>
      <c r="AX163">
        <f>AX105/AX$101*1000</f>
        <v>5.3102929185222347</v>
      </c>
      <c r="AY163">
        <f>AY105/AY$101*1000</f>
        <v>-18.419996236592862</v>
      </c>
      <c r="AZ163">
        <f t="shared" si="141"/>
        <v>73.937590164962671</v>
      </c>
      <c r="BA163">
        <f t="shared" si="142"/>
        <v>68.627297246440435</v>
      </c>
      <c r="BF163" t="s">
        <v>75</v>
      </c>
      <c r="BG163">
        <f t="shared" si="143"/>
        <v>44.804443768429941</v>
      </c>
      <c r="BH163">
        <f>BH105/BH$101*1000</f>
        <v>-12.337490283441507</v>
      </c>
      <c r="BI163">
        <f>BI105/BI$101*1000</f>
        <v>-5.0473845855509643</v>
      </c>
      <c r="BJ163">
        <f t="shared" si="144"/>
        <v>27.419568899437472</v>
      </c>
      <c r="BK163">
        <f t="shared" si="145"/>
        <v>39.757059182878976</v>
      </c>
      <c r="BP163" t="s">
        <v>75</v>
      </c>
      <c r="BQ163">
        <f t="shared" si="146"/>
        <v>49.589360758112164</v>
      </c>
      <c r="BR163">
        <f>BR105/BR$101*1000</f>
        <v>1.719589663313515</v>
      </c>
      <c r="BS163">
        <f>BS105/BS$101*1000</f>
        <v>-8.2633216998375314</v>
      </c>
      <c r="BT163">
        <f t="shared" si="147"/>
        <v>43.045628721588145</v>
      </c>
      <c r="BU163">
        <f t="shared" si="148"/>
        <v>41.326039058274631</v>
      </c>
    </row>
    <row r="164" spans="7:73" x14ac:dyDescent="0.2">
      <c r="H164" t="s">
        <v>77</v>
      </c>
      <c r="I164">
        <f t="shared" si="127"/>
        <v>0.11590352222195346</v>
      </c>
      <c r="J164" s="13">
        <f>(J108+J109)/J101*1000*1000</f>
        <v>-7.3871854808802637E-2</v>
      </c>
      <c r="K164" s="13">
        <f>(K108+K109)/K101*1000*1000</f>
        <v>-5.5393105819968825E-3</v>
      </c>
      <c r="L164">
        <f t="shared" si="128"/>
        <v>3.6492356831153948E-2</v>
      </c>
      <c r="M164">
        <f t="shared" si="129"/>
        <v>0.11036421163995658</v>
      </c>
      <c r="R164" t="s">
        <v>77</v>
      </c>
      <c r="S164">
        <f t="shared" si="130"/>
        <v>0.17429063468035774</v>
      </c>
      <c r="T164" s="13">
        <f>(T108+T109)/T101*1000*1000</f>
        <v>2.3646977112248098E-3</v>
      </c>
      <c r="U164" s="13">
        <f>(U108+U109)/U101*1000*1000</f>
        <v>-6.6162367082863438E-3</v>
      </c>
      <c r="V164">
        <f t="shared" si="131"/>
        <v>0.1700390956832962</v>
      </c>
      <c r="W164">
        <f t="shared" si="132"/>
        <v>0.1676743979720714</v>
      </c>
      <c r="AB164" t="s">
        <v>77</v>
      </c>
      <c r="AC164">
        <f t="shared" si="133"/>
        <v>1.7370498247652563E-2</v>
      </c>
      <c r="AD164" s="13">
        <f>(AD108+AD109)/AD101*1000*1000</f>
        <v>2.2953086835606844E-3</v>
      </c>
      <c r="AE164" s="13">
        <f>(AE108+AE109)/AE101*1000*1000</f>
        <v>-5.2747626591666003E-3</v>
      </c>
      <c r="AF164">
        <f t="shared" si="134"/>
        <v>1.4391044272046646E-2</v>
      </c>
      <c r="AG164">
        <f t="shared" si="135"/>
        <v>1.2095735588485963E-2</v>
      </c>
      <c r="AH164" t="str">
        <f t="shared" si="136"/>
        <v>mCTUh</v>
      </c>
      <c r="AL164" t="s">
        <v>77</v>
      </c>
      <c r="AM164">
        <f t="shared" si="137"/>
        <v>2.9456446756349949E-2</v>
      </c>
      <c r="AN164" s="13">
        <f>(AN108+AN109)/AN101*1000*1000</f>
        <v>-1.0090353133036441E-2</v>
      </c>
      <c r="AO164" s="13">
        <f>(AO108+AO109)/AO101*1000*1000</f>
        <v>-5.0223860001254467E-3</v>
      </c>
      <c r="AP164">
        <f t="shared" si="138"/>
        <v>1.4343707623188059E-2</v>
      </c>
      <c r="AQ164">
        <f t="shared" si="139"/>
        <v>2.44340607562245E-2</v>
      </c>
      <c r="AV164" t="s">
        <v>77</v>
      </c>
      <c r="AW164">
        <f t="shared" si="140"/>
        <v>2.7129774822806246E-2</v>
      </c>
      <c r="AX164" s="13">
        <f>(AX108+AX109)/AX101*1000*1000</f>
        <v>3.1037759518283883E-3</v>
      </c>
      <c r="AY164" s="13">
        <f>(AY108+AY109)/AY101*1000*1000</f>
        <v>-1.0866330050805997E-2</v>
      </c>
      <c r="AZ164">
        <f t="shared" si="141"/>
        <v>1.9367220723828633E-2</v>
      </c>
      <c r="BA164">
        <f t="shared" si="142"/>
        <v>1.626344477200025E-2</v>
      </c>
      <c r="BF164" t="s">
        <v>77</v>
      </c>
      <c r="BG164">
        <f t="shared" si="143"/>
        <v>0.10404982809710542</v>
      </c>
      <c r="BH164" s="13">
        <f>(BH108+BH109)/BH101*1000*1000</f>
        <v>-3.928346261709089E-2</v>
      </c>
      <c r="BI164" s="13">
        <f>(BI108+BI109)/BI101*1000*1000</f>
        <v>-4.5686513428201542E-2</v>
      </c>
      <c r="BJ164">
        <f t="shared" si="144"/>
        <v>1.9079852051812979E-2</v>
      </c>
      <c r="BK164">
        <f t="shared" si="145"/>
        <v>5.8363314668903876E-2</v>
      </c>
      <c r="BP164" t="s">
        <v>77</v>
      </c>
      <c r="BQ164">
        <f t="shared" si="146"/>
        <v>9.9855443246142567E-2</v>
      </c>
      <c r="BR164" s="13">
        <f>(BR108+BR109)/BR101*1000*1000</f>
        <v>2.6652751789789088E-4</v>
      </c>
      <c r="BS164" s="13">
        <f>(BS108+BS109)/BS101*1000*1000</f>
        <v>-7.3924776371724274E-2</v>
      </c>
      <c r="BT164">
        <f t="shared" si="147"/>
        <v>2.6197194392316187E-2</v>
      </c>
      <c r="BU164">
        <f t="shared" si="148"/>
        <v>2.5930666874418293E-2</v>
      </c>
    </row>
    <row r="165" spans="7:73" x14ac:dyDescent="0.2">
      <c r="H165" t="s">
        <v>80</v>
      </c>
      <c r="I165">
        <f t="shared" si="127"/>
        <v>3.6193084865892872E-2</v>
      </c>
      <c r="J165">
        <f t="shared" ref="J165:K167" si="149">J114/J$101*1000</f>
        <v>-2.4318215834849492E-2</v>
      </c>
      <c r="K165">
        <f t="shared" si="149"/>
        <v>-3.9161802123653718E-3</v>
      </c>
      <c r="L165">
        <f t="shared" si="128"/>
        <v>7.9586888186780076E-3</v>
      </c>
      <c r="M165">
        <f t="shared" si="129"/>
        <v>3.2276904653527498E-2</v>
      </c>
      <c r="R165" t="s">
        <v>80</v>
      </c>
      <c r="S165">
        <f t="shared" si="130"/>
        <v>7.8246086979878639E-3</v>
      </c>
      <c r="T165">
        <f t="shared" ref="T165:U167" si="150">T114/T$101*1000</f>
        <v>4.220858958763456E-5</v>
      </c>
      <c r="U165">
        <f t="shared" si="150"/>
        <v>-3.9545129385815661E-3</v>
      </c>
      <c r="V165">
        <f t="shared" si="131"/>
        <v>3.912304348993932E-3</v>
      </c>
      <c r="W165">
        <f t="shared" si="132"/>
        <v>3.8700957594062979E-3</v>
      </c>
      <c r="AB165" t="s">
        <v>80</v>
      </c>
      <c r="AC165">
        <f t="shared" si="133"/>
        <v>5.3066791756706541E-3</v>
      </c>
      <c r="AD165">
        <f t="shared" ref="AD165:AE167" si="151">AD114/AD$101*1000</f>
        <v>-4.716001561092047E-5</v>
      </c>
      <c r="AE165">
        <f t="shared" si="151"/>
        <v>-3.8064998619594358E-3</v>
      </c>
      <c r="AF165">
        <f t="shared" si="134"/>
        <v>1.4530192981002978E-3</v>
      </c>
      <c r="AG165">
        <f t="shared" si="135"/>
        <v>1.5001793137112184E-3</v>
      </c>
      <c r="AH165" t="str">
        <f t="shared" si="136"/>
        <v>kg Sb eq</v>
      </c>
      <c r="AL165" t="s">
        <v>80</v>
      </c>
      <c r="AM165">
        <f t="shared" si="137"/>
        <v>9.088437603332198E-3</v>
      </c>
      <c r="AN165">
        <f t="shared" ref="AN165:AO167" si="152">AN114/AN$101*1000</f>
        <v>-4.0143009471241302E-3</v>
      </c>
      <c r="AO165">
        <f t="shared" si="152"/>
        <v>-2.0698739258608796E-3</v>
      </c>
      <c r="AP165">
        <f t="shared" si="138"/>
        <v>3.0042627303471883E-3</v>
      </c>
      <c r="AQ165">
        <f t="shared" si="139"/>
        <v>7.0185636774713189E-3</v>
      </c>
      <c r="AV165" t="s">
        <v>80</v>
      </c>
      <c r="AW165">
        <f t="shared" si="140"/>
        <v>8.0286018942482603E-3</v>
      </c>
      <c r="AX165">
        <f t="shared" ref="AX165:AY167" si="153">AX114/AX$101*1000</f>
        <v>1.5096468669635577E-4</v>
      </c>
      <c r="AY165">
        <f t="shared" si="153"/>
        <v>-6.0469692027849209E-3</v>
      </c>
      <c r="AZ165">
        <f t="shared" si="141"/>
        <v>2.1325973781596954E-3</v>
      </c>
      <c r="BA165">
        <f t="shared" si="142"/>
        <v>1.9816326914633394E-3</v>
      </c>
      <c r="BF165" t="s">
        <v>80</v>
      </c>
      <c r="BG165">
        <f t="shared" si="143"/>
        <v>3.1741382090793711E-2</v>
      </c>
      <c r="BH165">
        <f t="shared" ref="BH165:BI167" si="154">BH114/BH$101*1000</f>
        <v>-1.6659492787215784E-2</v>
      </c>
      <c r="BI165">
        <f t="shared" si="154"/>
        <v>-1.3378077541249041E-2</v>
      </c>
      <c r="BJ165">
        <f t="shared" si="144"/>
        <v>1.703811762328887E-3</v>
      </c>
      <c r="BK165">
        <f t="shared" si="145"/>
        <v>1.8363304549544671E-2</v>
      </c>
      <c r="BP165" t="s">
        <v>80</v>
      </c>
      <c r="BQ165">
        <f t="shared" si="146"/>
        <v>3.0760078632646338E-2</v>
      </c>
      <c r="BR165">
        <f t="shared" ref="BR165:BS167" si="155">BR114/BR$101*1000</f>
        <v>-3.4810788576040098E-3</v>
      </c>
      <c r="BS165">
        <f t="shared" si="155"/>
        <v>-2.1456104231413801E-2</v>
      </c>
      <c r="BT165">
        <f t="shared" si="147"/>
        <v>5.8228955436285257E-3</v>
      </c>
      <c r="BU165">
        <f t="shared" si="148"/>
        <v>9.3039744012325364E-3</v>
      </c>
    </row>
    <row r="166" spans="7:73" x14ac:dyDescent="0.2">
      <c r="H166" t="s">
        <v>82</v>
      </c>
      <c r="I166">
        <f t="shared" si="127"/>
        <v>1.1542625354962067E-5</v>
      </c>
      <c r="J166" s="13">
        <f t="shared" si="149"/>
        <v>-3.4385199220113496E-6</v>
      </c>
      <c r="K166" s="13">
        <f t="shared" si="149"/>
        <v>-5.7848298156333974E-7</v>
      </c>
      <c r="L166">
        <f t="shared" si="128"/>
        <v>7.5256224513873776E-6</v>
      </c>
      <c r="M166">
        <f t="shared" si="129"/>
        <v>1.0964142373398727E-5</v>
      </c>
      <c r="R166" t="s">
        <v>82</v>
      </c>
      <c r="S166">
        <f t="shared" si="130"/>
        <v>7.7830877905420884E-6</v>
      </c>
      <c r="T166" s="13">
        <f t="shared" si="150"/>
        <v>-1.3394468057294257E-8</v>
      </c>
      <c r="U166" s="13">
        <f t="shared" si="150"/>
        <v>-6.3742367056615113E-7</v>
      </c>
      <c r="V166">
        <f t="shared" si="131"/>
        <v>7.1322696519186432E-6</v>
      </c>
      <c r="W166">
        <f t="shared" si="132"/>
        <v>7.145664119975937E-6</v>
      </c>
      <c r="AB166" t="s">
        <v>82</v>
      </c>
      <c r="AC166">
        <f t="shared" si="133"/>
        <v>4.6714949482437134E-6</v>
      </c>
      <c r="AD166" s="13">
        <f t="shared" si="151"/>
        <v>-3.9290652616665525E-7</v>
      </c>
      <c r="AE166" s="13">
        <f t="shared" si="151"/>
        <v>-5.5737441226614885E-7</v>
      </c>
      <c r="AF166">
        <f t="shared" si="134"/>
        <v>3.7212140098109099E-6</v>
      </c>
      <c r="AG166">
        <f t="shared" si="135"/>
        <v>4.1141205359775647E-6</v>
      </c>
      <c r="AH166" t="str">
        <f t="shared" si="136"/>
        <v>kg CFC-11 eq</v>
      </c>
      <c r="AL166" t="s">
        <v>82</v>
      </c>
      <c r="AM166">
        <f t="shared" si="137"/>
        <v>4.6526047315008367E-6</v>
      </c>
      <c r="AN166" s="13">
        <f t="shared" si="152"/>
        <v>-7.8690334316000748E-7</v>
      </c>
      <c r="AO166" s="13">
        <f t="shared" si="152"/>
        <v>-5.2717179953584627E-7</v>
      </c>
      <c r="AP166">
        <f t="shared" si="138"/>
        <v>3.3385295888049825E-6</v>
      </c>
      <c r="AQ166">
        <f t="shared" si="139"/>
        <v>4.1254329319649904E-6</v>
      </c>
      <c r="AV166" t="s">
        <v>82</v>
      </c>
      <c r="AW166">
        <f t="shared" si="140"/>
        <v>8.8869096155052368E-6</v>
      </c>
      <c r="AX166" s="13">
        <f t="shared" si="153"/>
        <v>2.8606096719563446E-7</v>
      </c>
      <c r="AY166" s="13">
        <f t="shared" si="153"/>
        <v>-1.023488051182337E-6</v>
      </c>
      <c r="AZ166">
        <f t="shared" si="141"/>
        <v>8.149482531518534E-6</v>
      </c>
      <c r="BA166">
        <f t="shared" si="142"/>
        <v>7.8634215643228998E-6</v>
      </c>
      <c r="BF166" t="s">
        <v>82</v>
      </c>
      <c r="BG166">
        <f t="shared" si="143"/>
        <v>4.9536118344835294E-6</v>
      </c>
      <c r="BH166" s="13">
        <f t="shared" si="154"/>
        <v>-1.581433904896131E-6</v>
      </c>
      <c r="BI166" s="13">
        <f t="shared" si="154"/>
        <v>-2.7374575648084126E-7</v>
      </c>
      <c r="BJ166">
        <f t="shared" si="144"/>
        <v>3.0984321731065571E-6</v>
      </c>
      <c r="BK166">
        <f t="shared" si="145"/>
        <v>4.6798660780026883E-6</v>
      </c>
      <c r="BP166" t="s">
        <v>82</v>
      </c>
      <c r="BQ166">
        <f t="shared" si="146"/>
        <v>3.9086439505977941E-6</v>
      </c>
      <c r="BR166" s="13">
        <f t="shared" si="155"/>
        <v>1.4793699052016923E-7</v>
      </c>
      <c r="BS166" s="13">
        <f t="shared" si="155"/>
        <v>-4.3697160099045882E-7</v>
      </c>
      <c r="BT166">
        <f t="shared" si="147"/>
        <v>3.6196093401275043E-6</v>
      </c>
      <c r="BU166">
        <f t="shared" si="148"/>
        <v>3.471672349607335E-6</v>
      </c>
    </row>
    <row r="167" spans="7:73" x14ac:dyDescent="0.2">
      <c r="H167" t="s">
        <v>84</v>
      </c>
      <c r="I167">
        <f t="shared" si="127"/>
        <v>7.3144140095469379E-2</v>
      </c>
      <c r="J167">
        <f t="shared" si="149"/>
        <v>-3.4045502168789286E-2</v>
      </c>
      <c r="K167">
        <f t="shared" si="149"/>
        <v>-9.4746295460452594E-3</v>
      </c>
      <c r="L167">
        <f t="shared" si="128"/>
        <v>2.9624008380634833E-2</v>
      </c>
      <c r="M167">
        <f t="shared" si="129"/>
        <v>6.3669510549424116E-2</v>
      </c>
      <c r="R167" t="s">
        <v>84</v>
      </c>
      <c r="S167">
        <f t="shared" si="130"/>
        <v>6.6887784031186573E-2</v>
      </c>
      <c r="T167">
        <f t="shared" si="150"/>
        <v>-3.5967959337524853E-3</v>
      </c>
      <c r="U167">
        <f t="shared" si="150"/>
        <v>-1.1421404631740351E-2</v>
      </c>
      <c r="V167">
        <f t="shared" si="131"/>
        <v>5.186958346569373E-2</v>
      </c>
      <c r="W167">
        <f t="shared" si="132"/>
        <v>5.5466379399446222E-2</v>
      </c>
      <c r="AB167" t="s">
        <v>84</v>
      </c>
      <c r="AC167">
        <f t="shared" si="133"/>
        <v>4.1568986876086789E-2</v>
      </c>
      <c r="AD167">
        <f t="shared" si="151"/>
        <v>-7.0755722342275389E-3</v>
      </c>
      <c r="AE167">
        <f t="shared" si="151"/>
        <v>-9.0339895490583778E-3</v>
      </c>
      <c r="AF167">
        <f t="shared" si="134"/>
        <v>2.5459425092800868E-2</v>
      </c>
      <c r="AG167">
        <f t="shared" si="135"/>
        <v>3.2534997327028414E-2</v>
      </c>
      <c r="AH167" t="str">
        <f t="shared" si="136"/>
        <v>kg PM2.5 eq</v>
      </c>
      <c r="AL167" t="s">
        <v>84</v>
      </c>
      <c r="AM167">
        <f t="shared" si="137"/>
        <v>3.5470152313004821E-2</v>
      </c>
      <c r="AN167">
        <f t="shared" si="152"/>
        <v>-1.2042902841372388E-2</v>
      </c>
      <c r="AO167">
        <f t="shared" si="152"/>
        <v>-8.5931129649375899E-3</v>
      </c>
      <c r="AP167">
        <f t="shared" si="138"/>
        <v>1.4834136506694842E-2</v>
      </c>
      <c r="AQ167">
        <f t="shared" si="139"/>
        <v>2.6877039348067233E-2</v>
      </c>
      <c r="AV167" t="s">
        <v>84</v>
      </c>
      <c r="AW167">
        <f t="shared" si="140"/>
        <v>4.7544376842501408E-2</v>
      </c>
      <c r="AX167">
        <f t="shared" si="153"/>
        <v>-2.63438499655021E-3</v>
      </c>
      <c r="AY167">
        <f t="shared" si="153"/>
        <v>-1.85661418804491E-2</v>
      </c>
      <c r="AZ167">
        <f t="shared" si="141"/>
        <v>2.6343849965502101E-2</v>
      </c>
      <c r="BA167">
        <f t="shared" si="142"/>
        <v>2.8978234962052308E-2</v>
      </c>
      <c r="BF167" t="s">
        <v>84</v>
      </c>
      <c r="BG167">
        <f t="shared" si="143"/>
        <v>4.0765274017202258E-2</v>
      </c>
      <c r="BH167">
        <f t="shared" si="154"/>
        <v>-1.9120554221690844E-2</v>
      </c>
      <c r="BI167">
        <f t="shared" si="154"/>
        <v>-8.2035381149168606E-3</v>
      </c>
      <c r="BJ167">
        <f t="shared" si="144"/>
        <v>1.3441181680594553E-2</v>
      </c>
      <c r="BK167">
        <f t="shared" si="145"/>
        <v>3.2561735902285394E-2</v>
      </c>
      <c r="BP167" t="s">
        <v>84</v>
      </c>
      <c r="BQ167">
        <f t="shared" si="146"/>
        <v>3.525383497609879E-2</v>
      </c>
      <c r="BR167">
        <f t="shared" si="155"/>
        <v>-2.2152320002934607E-3</v>
      </c>
      <c r="BS167">
        <f t="shared" si="155"/>
        <v>-1.3291392001760764E-2</v>
      </c>
      <c r="BT167">
        <f t="shared" si="147"/>
        <v>1.9747210974044561E-2</v>
      </c>
      <c r="BU167">
        <f t="shared" si="148"/>
        <v>2.1962442974338026E-2</v>
      </c>
    </row>
    <row r="169" spans="7:73" x14ac:dyDescent="0.2">
      <c r="G169" t="s">
        <v>178</v>
      </c>
    </row>
    <row r="170" spans="7:73" x14ac:dyDescent="0.2">
      <c r="H170" s="28" t="s">
        <v>74</v>
      </c>
      <c r="I170" s="24" t="str">
        <f>$I$161</f>
        <v>Production</v>
      </c>
      <c r="J170" s="24" t="str">
        <f>$J$161</f>
        <v>Hydromet. rec.</v>
      </c>
      <c r="K170" s="24" t="str">
        <f>$K$161</f>
        <v>Mech. recyc.</v>
      </c>
      <c r="L170" s="24" t="str">
        <f>$M$161</f>
        <v>Net mech. Rec.</v>
      </c>
      <c r="M170" s="24" t="str">
        <f>$L$161</f>
        <v>Net full Rec.</v>
      </c>
      <c r="O170" s="28" t="s">
        <v>75</v>
      </c>
      <c r="P170" s="24" t="str">
        <f>$I$161</f>
        <v>Production</v>
      </c>
      <c r="Q170" s="24" t="str">
        <f>$J$161</f>
        <v>Hydromet. rec.</v>
      </c>
      <c r="R170" s="24" t="str">
        <f>$K$161</f>
        <v>Mech. recyc.</v>
      </c>
      <c r="S170" s="24" t="str">
        <f>$M$161</f>
        <v>Net mech. Rec.</v>
      </c>
      <c r="T170" s="24" t="str">
        <f>$L$161</f>
        <v>Net full Rec.</v>
      </c>
      <c r="V170" s="28" t="s">
        <v>86</v>
      </c>
      <c r="W170" s="24" t="str">
        <f>$I$161</f>
        <v>Production</v>
      </c>
      <c r="X170" s="24" t="str">
        <f>$J$161</f>
        <v>Hydromet. rec.</v>
      </c>
      <c r="Y170" s="24" t="str">
        <f>$K$161</f>
        <v>Mech. recyc.</v>
      </c>
      <c r="Z170" s="24" t="str">
        <f>$M$161</f>
        <v>Net mech. Rec.</v>
      </c>
      <c r="AA170" s="24" t="str">
        <f>$L$161</f>
        <v>Net full Rec.</v>
      </c>
      <c r="AC170" s="28" t="s">
        <v>77</v>
      </c>
      <c r="AD170" s="24" t="str">
        <f>$I$161</f>
        <v>Production</v>
      </c>
      <c r="AE170" s="24" t="str">
        <f>$J$161</f>
        <v>Hydromet. rec.</v>
      </c>
      <c r="AF170" s="24" t="str">
        <f>$K$161</f>
        <v>Mech. recyc.</v>
      </c>
      <c r="AG170" s="24" t="str">
        <f>$M$161</f>
        <v>Net mech. Rec.</v>
      </c>
      <c r="AH170" s="24" t="str">
        <f>$L$161</f>
        <v>Net full Rec.</v>
      </c>
    </row>
    <row r="171" spans="7:73" x14ac:dyDescent="0.2">
      <c r="H171" t="str">
        <f>$E$143</f>
        <v>NaNMC</v>
      </c>
      <c r="I171">
        <f>I162</f>
        <v>0.99028828015265014</v>
      </c>
      <c r="J171">
        <f>J162</f>
        <v>-0.54561233345825955</v>
      </c>
      <c r="K171">
        <f>K162</f>
        <v>-7.2259841337838526E-2</v>
      </c>
      <c r="L171">
        <f>M162</f>
        <v>0.91802843881481166</v>
      </c>
      <c r="M171">
        <f>L162</f>
        <v>0.37241610535655206</v>
      </c>
      <c r="O171" t="str">
        <f>$E$143</f>
        <v>NaNMC</v>
      </c>
      <c r="P171">
        <f>I163</f>
        <v>86.652814245432808</v>
      </c>
      <c r="Q171">
        <f>J163</f>
        <v>-22.584169135332289</v>
      </c>
      <c r="R171">
        <f>K163</f>
        <v>-9.3152031128838004</v>
      </c>
      <c r="S171">
        <f>M163</f>
        <v>77.337611132549</v>
      </c>
      <c r="T171">
        <f>L163</f>
        <v>54.753441997216719</v>
      </c>
      <c r="V171" t="str">
        <f>$E$143</f>
        <v>NaNMC</v>
      </c>
      <c r="W171">
        <f>I165</f>
        <v>3.6193084865892872E-2</v>
      </c>
      <c r="X171">
        <f>J165</f>
        <v>-2.4318215834849492E-2</v>
      </c>
      <c r="Y171">
        <f>K165</f>
        <v>-3.9161802123653718E-3</v>
      </c>
      <c r="Z171">
        <f>M165</f>
        <v>3.2276904653527498E-2</v>
      </c>
      <c r="AA171">
        <f>L165</f>
        <v>7.9586888186780076E-3</v>
      </c>
      <c r="AC171" t="str">
        <f>$E$143</f>
        <v>NaNMC</v>
      </c>
      <c r="AD171">
        <f>I164</f>
        <v>0.11590352222195346</v>
      </c>
      <c r="AE171">
        <f>J164</f>
        <v>-7.3871854808802637E-2</v>
      </c>
      <c r="AF171">
        <f>K164</f>
        <v>-5.5393105819968825E-3</v>
      </c>
      <c r="AG171">
        <f>M164</f>
        <v>0.11036421163995658</v>
      </c>
      <c r="AH171">
        <f>L164</f>
        <v>3.6492356831153948E-2</v>
      </c>
    </row>
    <row r="172" spans="7:73" x14ac:dyDescent="0.2">
      <c r="H172" t="str">
        <f>$F$143</f>
        <v>NaMVP</v>
      </c>
      <c r="I172">
        <f>S162</f>
        <v>0.85528021203651206</v>
      </c>
      <c r="J172">
        <f>T162</f>
        <v>-0.13030497549471726</v>
      </c>
      <c r="K172">
        <f>U162</f>
        <v>-8.4682458650804149E-2</v>
      </c>
      <c r="L172">
        <f>W162</f>
        <v>0.77059775338570791</v>
      </c>
      <c r="M172">
        <f>V162</f>
        <v>0.64029277789099059</v>
      </c>
      <c r="O172" t="str">
        <f>$F$143</f>
        <v>NaMVP</v>
      </c>
      <c r="P172">
        <f>S163</f>
        <v>89.651400682441661</v>
      </c>
      <c r="Q172">
        <f>T163</f>
        <v>2.8001371852678338</v>
      </c>
      <c r="R172">
        <f>U163</f>
        <v>-11.12186094231012</v>
      </c>
      <c r="S172">
        <f>W163</f>
        <v>78.52953974013154</v>
      </c>
      <c r="T172">
        <f>V163</f>
        <v>81.329676925399369</v>
      </c>
      <c r="V172" t="str">
        <f>$F$143</f>
        <v>NaMVP</v>
      </c>
      <c r="W172">
        <f>S165</f>
        <v>7.8246086979878639E-3</v>
      </c>
      <c r="X172">
        <f>T165</f>
        <v>4.220858958763456E-5</v>
      </c>
      <c r="Y172">
        <f>U165</f>
        <v>-3.9545129385815661E-3</v>
      </c>
      <c r="Z172">
        <f>W165</f>
        <v>3.8700957594062979E-3</v>
      </c>
      <c r="AA172">
        <f>V165</f>
        <v>3.912304348993932E-3</v>
      </c>
      <c r="AC172" t="str">
        <f>$F$143</f>
        <v>NaMVP</v>
      </c>
      <c r="AD172">
        <f>S164</f>
        <v>0.17429063468035774</v>
      </c>
      <c r="AE172">
        <f>T164</f>
        <v>2.3646977112248098E-3</v>
      </c>
      <c r="AF172">
        <f>U164</f>
        <v>-6.6162367082863438E-3</v>
      </c>
      <c r="AG172">
        <f>W164</f>
        <v>0.1676743979720714</v>
      </c>
      <c r="AH172">
        <f>V164</f>
        <v>0.1700390956832962</v>
      </c>
    </row>
    <row r="173" spans="7:73" x14ac:dyDescent="0.2">
      <c r="H173" t="str">
        <f>$G$143</f>
        <v>NaMMO</v>
      </c>
      <c r="I173">
        <f>AC162</f>
        <v>0.49857514350467624</v>
      </c>
      <c r="J173">
        <f>AD162</f>
        <v>-0.22262782636980222</v>
      </c>
      <c r="K173">
        <f>AE162</f>
        <v>-6.9113178787901131E-2</v>
      </c>
      <c r="L173">
        <f>AG162</f>
        <v>0.42946196471677511</v>
      </c>
      <c r="M173">
        <f>AF162</f>
        <v>0.2068341383469729</v>
      </c>
      <c r="O173" t="str">
        <f>$G$143</f>
        <v>NaMMO</v>
      </c>
      <c r="P173">
        <f>AC163</f>
        <v>52.335354476993274</v>
      </c>
      <c r="Q173">
        <f>AD163</f>
        <v>2.5946502431424934</v>
      </c>
      <c r="R173">
        <f>AE163</f>
        <v>-8.9341102660020031</v>
      </c>
      <c r="S173">
        <f>AG163</f>
        <v>43.401244210991273</v>
      </c>
      <c r="T173">
        <f>AF163</f>
        <v>45.995894454133769</v>
      </c>
      <c r="V173" t="str">
        <f>$G$143</f>
        <v>NaMMO</v>
      </c>
      <c r="W173">
        <f>AC165</f>
        <v>5.3066791756706541E-3</v>
      </c>
      <c r="X173">
        <f>AD165</f>
        <v>-4.716001561092047E-5</v>
      </c>
      <c r="Y173">
        <f>AE165</f>
        <v>-3.8064998619594358E-3</v>
      </c>
      <c r="Z173">
        <f>AG165</f>
        <v>1.5001793137112184E-3</v>
      </c>
      <c r="AA173">
        <f>AF165</f>
        <v>1.4530192981002978E-3</v>
      </c>
      <c r="AC173" t="str">
        <f>$G$143</f>
        <v>NaMMO</v>
      </c>
      <c r="AD173">
        <f>AC164</f>
        <v>1.7370498247652563E-2</v>
      </c>
      <c r="AE173">
        <f>AD164</f>
        <v>2.2953086835606844E-3</v>
      </c>
      <c r="AF173">
        <f>AE164</f>
        <v>-5.2747626591666003E-3</v>
      </c>
      <c r="AG173">
        <f>AG164</f>
        <v>1.2095735588485963E-2</v>
      </c>
      <c r="AH173">
        <f>AF164</f>
        <v>1.4391044272046646E-2</v>
      </c>
    </row>
    <row r="174" spans="7:73" x14ac:dyDescent="0.2">
      <c r="H174" t="str">
        <f>$H$143</f>
        <v>NaNMMT</v>
      </c>
      <c r="I174">
        <f>AM162</f>
        <v>0.52978017529423926</v>
      </c>
      <c r="J174">
        <f>AN162</f>
        <v>-0.27290974095214199</v>
      </c>
      <c r="K174">
        <f>AO162</f>
        <v>-6.0779025277551253E-2</v>
      </c>
      <c r="L174">
        <f>AQ162</f>
        <v>0.46900115001668802</v>
      </c>
      <c r="M174">
        <f>AP162</f>
        <v>0.19609140906454603</v>
      </c>
      <c r="O174" t="str">
        <f>$H$143</f>
        <v>NaNMMT</v>
      </c>
      <c r="P174">
        <f>AM163</f>
        <v>50.599182100901743</v>
      </c>
      <c r="Q174">
        <f>AN163</f>
        <v>-2.4777018127077715</v>
      </c>
      <c r="R174">
        <f>AO163</f>
        <v>-10.779025277551275</v>
      </c>
      <c r="S174">
        <f>AQ163</f>
        <v>39.820156823350466</v>
      </c>
      <c r="T174">
        <f>AP163</f>
        <v>37.342455010642695</v>
      </c>
      <c r="V174" t="str">
        <f>$H$143</f>
        <v>NaNMMT</v>
      </c>
      <c r="W174">
        <f>AM165</f>
        <v>9.088437603332198E-3</v>
      </c>
      <c r="X174">
        <f>AN165</f>
        <v>-4.0143009471241302E-3</v>
      </c>
      <c r="Y174">
        <f>AO165</f>
        <v>-2.0698739258608796E-3</v>
      </c>
      <c r="Z174">
        <f>AQ165</f>
        <v>7.0185636774713189E-3</v>
      </c>
      <c r="AA174">
        <f>AP165</f>
        <v>3.0042627303471883E-3</v>
      </c>
      <c r="AC174" t="str">
        <f>$H$143</f>
        <v>NaNMMT</v>
      </c>
      <c r="AD174">
        <f>AM164</f>
        <v>2.9456446756349949E-2</v>
      </c>
      <c r="AE174">
        <f>AN164</f>
        <v>-1.0090353133036441E-2</v>
      </c>
      <c r="AF174">
        <f>AO164</f>
        <v>-5.0223860001254467E-3</v>
      </c>
      <c r="AG174">
        <f>AQ164</f>
        <v>2.44340607562245E-2</v>
      </c>
      <c r="AH174">
        <f>AP164</f>
        <v>1.4343707623188059E-2</v>
      </c>
    </row>
    <row r="175" spans="7:73" x14ac:dyDescent="0.2">
      <c r="H175" t="str">
        <f>$I$143</f>
        <v>NaPBA</v>
      </c>
      <c r="I175">
        <f>AW162</f>
        <v>0.57322963055886589</v>
      </c>
      <c r="J175">
        <f>AX162</f>
        <v>-0.14344853540738883</v>
      </c>
      <c r="K175">
        <f>AY162</f>
        <v>-0.13817976541428839</v>
      </c>
      <c r="L175">
        <f>BA162</f>
        <v>0.4350498651445775</v>
      </c>
      <c r="M175">
        <f>AZ162</f>
        <v>0.29160132973718866</v>
      </c>
      <c r="O175" t="str">
        <f>$I$143</f>
        <v>NaPBA</v>
      </c>
      <c r="P175">
        <f>AW163</f>
        <v>87.0472934830333</v>
      </c>
      <c r="Q175">
        <f>AX163</f>
        <v>5.3102929185222347</v>
      </c>
      <c r="R175">
        <f>AY163</f>
        <v>-18.419996236592862</v>
      </c>
      <c r="S175">
        <f>BA163</f>
        <v>68.627297246440435</v>
      </c>
      <c r="T175">
        <f>AZ163</f>
        <v>73.937590164962671</v>
      </c>
      <c r="V175" t="str">
        <f>$I$143</f>
        <v>NaPBA</v>
      </c>
      <c r="W175">
        <f>AW165</f>
        <v>8.0286018942482603E-3</v>
      </c>
      <c r="X175">
        <f>AX165</f>
        <v>1.5096468669635577E-4</v>
      </c>
      <c r="Y175">
        <f>AY165</f>
        <v>-6.0469692027849209E-3</v>
      </c>
      <c r="Z175">
        <f>BA165</f>
        <v>1.9816326914633394E-3</v>
      </c>
      <c r="AA175">
        <f>AZ165</f>
        <v>2.1325973781596954E-3</v>
      </c>
      <c r="AC175" t="str">
        <f>$I$143</f>
        <v>NaPBA</v>
      </c>
      <c r="AD175">
        <f>AW164</f>
        <v>2.7129774822806246E-2</v>
      </c>
      <c r="AE175">
        <f>AX164</f>
        <v>3.1037759518283883E-3</v>
      </c>
      <c r="AF175">
        <f>AY164</f>
        <v>-1.0866330050805997E-2</v>
      </c>
      <c r="AG175">
        <f>BA164</f>
        <v>1.626344477200025E-2</v>
      </c>
      <c r="AH175">
        <f>AZ164</f>
        <v>1.9367220723828633E-2</v>
      </c>
    </row>
    <row r="176" spans="7:73" x14ac:dyDescent="0.2">
      <c r="H176" t="str">
        <f>$J$143</f>
        <v>LiNMC</v>
      </c>
      <c r="I176">
        <f>BG162</f>
        <v>0.45081597148435443</v>
      </c>
      <c r="J176">
        <f>BH162</f>
        <v>-0.22584971471759582</v>
      </c>
      <c r="K176">
        <f>BI162</f>
        <v>-7.4462884427706905E-2</v>
      </c>
      <c r="L176">
        <f>BK162</f>
        <v>0.3763530870566475</v>
      </c>
      <c r="M176">
        <f>BJ162</f>
        <v>0.1505033723390517</v>
      </c>
      <c r="O176" t="str">
        <f>$J$143</f>
        <v>LiNMC</v>
      </c>
      <c r="P176">
        <f>BG163</f>
        <v>44.804443768429941</v>
      </c>
      <c r="Q176">
        <f>BH163</f>
        <v>-12.337490283441507</v>
      </c>
      <c r="R176">
        <f>BI163</f>
        <v>-5.0473845855509643</v>
      </c>
      <c r="S176">
        <f>BK163</f>
        <v>39.757059182878976</v>
      </c>
      <c r="T176">
        <f>BJ163</f>
        <v>27.419568899437472</v>
      </c>
      <c r="V176" t="str">
        <f>$J$143</f>
        <v>LiNMC</v>
      </c>
      <c r="W176">
        <f>BG165</f>
        <v>3.1741382090793711E-2</v>
      </c>
      <c r="X176">
        <f>BH165</f>
        <v>-1.6659492787215784E-2</v>
      </c>
      <c r="Y176">
        <f>BI165</f>
        <v>-1.3378077541249041E-2</v>
      </c>
      <c r="Z176">
        <f>BK165</f>
        <v>1.8363304549544671E-2</v>
      </c>
      <c r="AA176">
        <f>BJ165</f>
        <v>1.703811762328887E-3</v>
      </c>
      <c r="AC176" t="str">
        <f>$J$143</f>
        <v>LiNMC</v>
      </c>
      <c r="AD176">
        <f>BG164</f>
        <v>0.10404982809710542</v>
      </c>
      <c r="AE176">
        <f>BH164</f>
        <v>-3.928346261709089E-2</v>
      </c>
      <c r="AF176">
        <f>BI164</f>
        <v>-4.5686513428201542E-2</v>
      </c>
      <c r="AG176">
        <f>BK164</f>
        <v>5.8363314668903876E-2</v>
      </c>
      <c r="AH176">
        <f>BJ164</f>
        <v>1.9079852051812979E-2</v>
      </c>
    </row>
    <row r="177" spans="6:54" x14ac:dyDescent="0.2">
      <c r="H177" t="str">
        <f>$K$143</f>
        <v>LiFP</v>
      </c>
      <c r="I177">
        <f>BQ162</f>
        <v>0.33551270953016105</v>
      </c>
      <c r="J177">
        <f>BR162</f>
        <v>4.1772946291248119E-3</v>
      </c>
      <c r="K177">
        <f>BS162</f>
        <v>-0.12050862081596428</v>
      </c>
      <c r="L177">
        <f>BU162</f>
        <v>0.21500408871419677</v>
      </c>
      <c r="M177">
        <f>BT162</f>
        <v>0.21918138334332157</v>
      </c>
      <c r="O177" t="str">
        <f>$K$143</f>
        <v>LiFP</v>
      </c>
      <c r="P177">
        <f>BQ163</f>
        <v>49.589360758112164</v>
      </c>
      <c r="Q177">
        <f>BR163</f>
        <v>1.719589663313515</v>
      </c>
      <c r="R177">
        <f>BS163</f>
        <v>-8.2633216998375314</v>
      </c>
      <c r="S177">
        <f>BU163</f>
        <v>41.326039058274631</v>
      </c>
      <c r="T177">
        <f>BT163</f>
        <v>43.045628721588145</v>
      </c>
      <c r="V177" t="str">
        <f>$K$143</f>
        <v>LiFP</v>
      </c>
      <c r="W177">
        <f>BQ165</f>
        <v>3.0760078632646338E-2</v>
      </c>
      <c r="X177">
        <f>BR165</f>
        <v>-3.4810788576040098E-3</v>
      </c>
      <c r="Y177">
        <f>BS165</f>
        <v>-2.1456104231413801E-2</v>
      </c>
      <c r="Z177">
        <f>BU165</f>
        <v>9.3039744012325364E-3</v>
      </c>
      <c r="AA177">
        <f>BT165</f>
        <v>5.8228955436285257E-3</v>
      </c>
      <c r="AC177" t="str">
        <f>$K$143</f>
        <v>LiFP</v>
      </c>
      <c r="AD177">
        <f>BQ164</f>
        <v>9.9855443246142567E-2</v>
      </c>
      <c r="AE177">
        <f>BR164</f>
        <v>2.6652751789789088E-4</v>
      </c>
      <c r="AF177">
        <f>BS164</f>
        <v>-7.3924776371724274E-2</v>
      </c>
      <c r="AG177">
        <f>BU164</f>
        <v>2.5930666874418293E-2</v>
      </c>
      <c r="AH177">
        <f>BT164</f>
        <v>2.6197194392316187E-2</v>
      </c>
    </row>
    <row r="179" spans="6:54" x14ac:dyDescent="0.2">
      <c r="F179" s="29" t="s">
        <v>74</v>
      </c>
      <c r="G179" s="30"/>
      <c r="H179" s="30" t="s">
        <v>66</v>
      </c>
      <c r="I179" s="30"/>
      <c r="J179" s="30"/>
      <c r="K179" s="31"/>
      <c r="L179" s="31" t="s">
        <v>67</v>
      </c>
      <c r="M179" s="31"/>
      <c r="N179" s="31"/>
      <c r="O179" s="31"/>
      <c r="P179" s="31" t="s">
        <v>68</v>
      </c>
      <c r="Q179" s="31"/>
      <c r="R179" s="31"/>
      <c r="S179" s="31"/>
      <c r="T179" s="31" t="s">
        <v>69</v>
      </c>
      <c r="U179" s="31"/>
      <c r="V179" s="31"/>
      <c r="W179" s="31"/>
      <c r="X179" s="31" t="s">
        <v>70</v>
      </c>
      <c r="Y179" s="31"/>
      <c r="Z179" s="31"/>
      <c r="AA179" s="31"/>
      <c r="AB179" s="31" t="s">
        <v>71</v>
      </c>
      <c r="AC179" s="31"/>
      <c r="AD179" s="31"/>
      <c r="AE179" s="31"/>
      <c r="AF179" s="31" t="s">
        <v>72</v>
      </c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</row>
    <row r="180" spans="6:54" x14ac:dyDescent="0.2">
      <c r="F180" s="1"/>
      <c r="G180" s="14"/>
      <c r="H180" t="s">
        <v>171</v>
      </c>
      <c r="I180" t="s">
        <v>179</v>
      </c>
      <c r="J180" t="s">
        <v>180</v>
      </c>
      <c r="K180" t="s">
        <v>160</v>
      </c>
      <c r="L180" t="str">
        <f t="shared" ref="L180:AI180" si="156">H180</f>
        <v>Production</v>
      </c>
      <c r="M180" t="str">
        <f t="shared" si="156"/>
        <v>Mech. Rec.</v>
      </c>
      <c r="N180" t="str">
        <f t="shared" si="156"/>
        <v>Hydrom. Rec.</v>
      </c>
      <c r="O180" t="str">
        <f t="shared" si="156"/>
        <v>Net</v>
      </c>
      <c r="P180" t="str">
        <f t="shared" si="156"/>
        <v>Production</v>
      </c>
      <c r="Q180" t="str">
        <f t="shared" si="156"/>
        <v>Mech. Rec.</v>
      </c>
      <c r="R180" t="str">
        <f t="shared" si="156"/>
        <v>Hydrom. Rec.</v>
      </c>
      <c r="S180" t="str">
        <f t="shared" si="156"/>
        <v>Net</v>
      </c>
      <c r="T180" t="str">
        <f t="shared" si="156"/>
        <v>Production</v>
      </c>
      <c r="U180" t="str">
        <f t="shared" si="156"/>
        <v>Mech. Rec.</v>
      </c>
      <c r="V180" t="str">
        <f t="shared" si="156"/>
        <v>Hydrom. Rec.</v>
      </c>
      <c r="W180" t="str">
        <f t="shared" si="156"/>
        <v>Net</v>
      </c>
      <c r="X180" t="str">
        <f t="shared" si="156"/>
        <v>Production</v>
      </c>
      <c r="Y180" t="str">
        <f t="shared" si="156"/>
        <v>Mech. Rec.</v>
      </c>
      <c r="Z180" t="str">
        <f t="shared" si="156"/>
        <v>Hydrom. Rec.</v>
      </c>
      <c r="AA180" t="str">
        <f t="shared" si="156"/>
        <v>Net</v>
      </c>
      <c r="AB180" t="str">
        <f t="shared" si="156"/>
        <v>Production</v>
      </c>
      <c r="AC180" t="str">
        <f t="shared" si="156"/>
        <v>Mech. Rec.</v>
      </c>
      <c r="AD180" t="str">
        <f t="shared" si="156"/>
        <v>Hydrom. Rec.</v>
      </c>
      <c r="AE180" t="str">
        <f t="shared" si="156"/>
        <v>Net</v>
      </c>
      <c r="AF180" t="str">
        <f t="shared" si="156"/>
        <v>Production</v>
      </c>
      <c r="AG180" t="str">
        <f t="shared" si="156"/>
        <v>Mech. Rec.</v>
      </c>
      <c r="AH180" t="str">
        <f t="shared" si="156"/>
        <v>Hydrom. Rec.</v>
      </c>
      <c r="AI180" t="str">
        <f t="shared" si="156"/>
        <v>Net</v>
      </c>
    </row>
    <row r="181" spans="6:54" x14ac:dyDescent="0.2">
      <c r="F181" s="1" t="s">
        <v>158</v>
      </c>
      <c r="G181" s="14"/>
      <c r="H181">
        <f>$I171</f>
        <v>0.99028828015265014</v>
      </c>
      <c r="L181">
        <f>$I172</f>
        <v>0.85528021203651206</v>
      </c>
      <c r="P181">
        <f>$I173</f>
        <v>0.49857514350467624</v>
      </c>
      <c r="T181">
        <f>$I174</f>
        <v>0.52978017529423926</v>
      </c>
      <c r="X181">
        <f>$I175</f>
        <v>0.57322963055886589</v>
      </c>
      <c r="AB181">
        <f>$I176</f>
        <v>0.45081597148435443</v>
      </c>
      <c r="AF181">
        <f>$I177</f>
        <v>0.33551270953016105</v>
      </c>
    </row>
    <row r="182" spans="6:54" x14ac:dyDescent="0.2">
      <c r="F182" s="1" t="s">
        <v>181</v>
      </c>
      <c r="I182">
        <f>H181+$K171</f>
        <v>0.91802843881481166</v>
      </c>
      <c r="J182">
        <f>I182+$J171</f>
        <v>0.37241610535655212</v>
      </c>
      <c r="M182">
        <f>L181+$K172</f>
        <v>0.77059775338570791</v>
      </c>
      <c r="N182">
        <f>M182+$J172</f>
        <v>0.64029277789099059</v>
      </c>
      <c r="Q182">
        <f>P181+$K173</f>
        <v>0.42946196471677511</v>
      </c>
      <c r="R182">
        <f>Q182+$J173</f>
        <v>0.2068341383469729</v>
      </c>
      <c r="U182">
        <f>T181+$K174</f>
        <v>0.46900115001668802</v>
      </c>
      <c r="V182">
        <f>U182+$J174</f>
        <v>0.19609140906454603</v>
      </c>
      <c r="Y182">
        <f>X181+$K175</f>
        <v>0.4350498651445775</v>
      </c>
      <c r="Z182">
        <f>Y182+$J175</f>
        <v>0.29160132973718866</v>
      </c>
      <c r="AC182">
        <f>AB181+$K176</f>
        <v>0.3763530870566475</v>
      </c>
      <c r="AD182">
        <f>AC182+$J176</f>
        <v>0.15050337233905167</v>
      </c>
      <c r="AG182">
        <f>AF181+$K177</f>
        <v>0.21500408871419677</v>
      </c>
      <c r="AH182">
        <f>AG182+$J177</f>
        <v>0.21918138334332157</v>
      </c>
    </row>
    <row r="183" spans="6:54" x14ac:dyDescent="0.2">
      <c r="F183" s="1" t="s">
        <v>182</v>
      </c>
      <c r="G183" s="14"/>
      <c r="I183">
        <f>-$K171</f>
        <v>7.2259841337838526E-2</v>
      </c>
      <c r="J183">
        <f>-$J171</f>
        <v>0.54561233345825955</v>
      </c>
      <c r="M183">
        <f>-$K172</f>
        <v>8.4682458650804149E-2</v>
      </c>
      <c r="N183">
        <f>-$J172</f>
        <v>0.13030497549471726</v>
      </c>
      <c r="Q183">
        <f>-$K173</f>
        <v>6.9113178787901131E-2</v>
      </c>
      <c r="R183">
        <f>-$J173</f>
        <v>0.22262782636980222</v>
      </c>
      <c r="U183">
        <f>-$K174</f>
        <v>6.0779025277551253E-2</v>
      </c>
      <c r="V183">
        <f>-$J174</f>
        <v>0.27290974095214199</v>
      </c>
      <c r="Y183">
        <f>-$K175</f>
        <v>0.13817976541428839</v>
      </c>
      <c r="Z183">
        <f>-$J175</f>
        <v>0.14344853540738883</v>
      </c>
      <c r="AC183">
        <f>-$K176</f>
        <v>7.4462884427706905E-2</v>
      </c>
      <c r="AD183">
        <f>-$J176</f>
        <v>0.22584971471759582</v>
      </c>
      <c r="AG183">
        <f>-$K177</f>
        <v>0.12050862081596428</v>
      </c>
      <c r="AH183">
        <f>-$J177</f>
        <v>-4.1772946291248119E-3</v>
      </c>
    </row>
    <row r="184" spans="6:54" x14ac:dyDescent="0.2">
      <c r="F184" s="1" t="s">
        <v>160</v>
      </c>
      <c r="G184" s="14"/>
      <c r="K184">
        <f>$M171</f>
        <v>0.37241610535655206</v>
      </c>
      <c r="O184">
        <f>$M172</f>
        <v>0.64029277789099059</v>
      </c>
      <c r="S184">
        <f>$M173</f>
        <v>0.2068341383469729</v>
      </c>
      <c r="W184">
        <f>$M174</f>
        <v>0.19609140906454603</v>
      </c>
      <c r="AA184">
        <f>$M175</f>
        <v>0.29160132973718866</v>
      </c>
      <c r="AE184">
        <f>$M176</f>
        <v>0.1505033723390517</v>
      </c>
      <c r="AI184">
        <f>$M177</f>
        <v>0.21918138334332157</v>
      </c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</row>
    <row r="186" spans="6:54" x14ac:dyDescent="0.2">
      <c r="F186" s="29" t="s">
        <v>75</v>
      </c>
      <c r="G186" s="30"/>
      <c r="H186" s="30" t="str">
        <f>H179</f>
        <v>NaNMC</v>
      </c>
      <c r="I186" s="30"/>
      <c r="J186" s="30"/>
      <c r="K186" s="31"/>
      <c r="L186" s="30" t="str">
        <f>L179</f>
        <v>NaMVP</v>
      </c>
      <c r="M186" s="30"/>
      <c r="N186" s="30"/>
      <c r="O186" s="31"/>
      <c r="P186" s="30" t="str">
        <f>P179</f>
        <v>NaMMO</v>
      </c>
      <c r="Q186" s="30"/>
      <c r="R186" s="30"/>
      <c r="S186" s="31"/>
      <c r="T186" s="30" t="str">
        <f>T179</f>
        <v>NaNMMT</v>
      </c>
      <c r="U186" s="30"/>
      <c r="V186" s="30"/>
      <c r="W186" s="31"/>
      <c r="X186" s="30" t="str">
        <f>X179</f>
        <v>NaPBA</v>
      </c>
      <c r="Y186" s="30"/>
      <c r="Z186" s="30"/>
      <c r="AA186" s="31"/>
      <c r="AB186" s="30" t="str">
        <f>AB179</f>
        <v>LiNMC</v>
      </c>
      <c r="AC186" s="30"/>
      <c r="AD186" s="30"/>
      <c r="AE186" s="31"/>
      <c r="AF186" s="30" t="str">
        <f>AF179</f>
        <v>LiFP</v>
      </c>
      <c r="AG186" s="30"/>
      <c r="AH186" s="30"/>
      <c r="AI186" s="31"/>
    </row>
    <row r="187" spans="6:54" x14ac:dyDescent="0.2">
      <c r="F187" s="1"/>
      <c r="G187" s="14"/>
      <c r="H187" t="s">
        <v>171</v>
      </c>
      <c r="I187" t="s">
        <v>179</v>
      </c>
      <c r="J187" t="s">
        <v>180</v>
      </c>
      <c r="K187" t="s">
        <v>160</v>
      </c>
      <c r="L187" t="s">
        <v>171</v>
      </c>
      <c r="M187" t="s">
        <v>179</v>
      </c>
      <c r="N187" t="s">
        <v>180</v>
      </c>
      <c r="O187" t="s">
        <v>160</v>
      </c>
      <c r="P187" t="s">
        <v>171</v>
      </c>
      <c r="Q187" t="s">
        <v>179</v>
      </c>
      <c r="R187" t="s">
        <v>180</v>
      </c>
      <c r="S187" t="s">
        <v>160</v>
      </c>
      <c r="T187" t="s">
        <v>171</v>
      </c>
      <c r="U187" t="s">
        <v>179</v>
      </c>
      <c r="V187" t="s">
        <v>180</v>
      </c>
      <c r="W187" t="s">
        <v>160</v>
      </c>
      <c r="X187" t="s">
        <v>171</v>
      </c>
      <c r="Y187" t="s">
        <v>179</v>
      </c>
      <c r="Z187" t="s">
        <v>180</v>
      </c>
      <c r="AA187" t="s">
        <v>160</v>
      </c>
      <c r="AB187" t="s">
        <v>171</v>
      </c>
      <c r="AC187" t="s">
        <v>179</v>
      </c>
      <c r="AD187" t="s">
        <v>180</v>
      </c>
      <c r="AE187" t="s">
        <v>160</v>
      </c>
      <c r="AF187" t="s">
        <v>171</v>
      </c>
      <c r="AG187" t="s">
        <v>179</v>
      </c>
      <c r="AH187" t="s">
        <v>180</v>
      </c>
      <c r="AI187" t="s">
        <v>160</v>
      </c>
    </row>
    <row r="188" spans="6:54" x14ac:dyDescent="0.2">
      <c r="F188" s="1" t="s">
        <v>158</v>
      </c>
      <c r="G188" s="14"/>
      <c r="H188">
        <f>$P171</f>
        <v>86.652814245432808</v>
      </c>
      <c r="L188">
        <f>$P172</f>
        <v>89.651400682441661</v>
      </c>
      <c r="P188">
        <f>$P173</f>
        <v>52.335354476993274</v>
      </c>
      <c r="T188">
        <f>$P174</f>
        <v>50.599182100901743</v>
      </c>
      <c r="X188">
        <f>$P175</f>
        <v>87.0472934830333</v>
      </c>
      <c r="AB188">
        <f>$P176</f>
        <v>44.804443768429941</v>
      </c>
      <c r="AF188">
        <f>$P177</f>
        <v>49.589360758112164</v>
      </c>
    </row>
    <row r="189" spans="6:54" x14ac:dyDescent="0.2">
      <c r="F189" s="1" t="s">
        <v>181</v>
      </c>
      <c r="I189">
        <f>H188+$R171</f>
        <v>77.337611132549</v>
      </c>
      <c r="J189">
        <f>I189+$Q171</f>
        <v>54.753441997216711</v>
      </c>
      <c r="M189">
        <f>L188+$R172</f>
        <v>78.52953974013154</v>
      </c>
      <c r="N189">
        <f>M189+$Q172</f>
        <v>81.329676925399369</v>
      </c>
      <c r="Q189">
        <f>P188+$R173</f>
        <v>43.401244210991273</v>
      </c>
      <c r="R189">
        <f>Q189+$Q173</f>
        <v>45.995894454133769</v>
      </c>
      <c r="U189">
        <f>T188+$R174</f>
        <v>39.820156823350466</v>
      </c>
      <c r="V189">
        <f>U189+$Q174</f>
        <v>37.342455010642695</v>
      </c>
      <c r="Y189">
        <f>X188+$R175</f>
        <v>68.627297246440435</v>
      </c>
      <c r="Z189">
        <f>Y189+$Q175</f>
        <v>73.937590164962671</v>
      </c>
      <c r="AC189">
        <f>AB188+$R176</f>
        <v>39.757059182878976</v>
      </c>
      <c r="AD189">
        <f>AC189+$Q176</f>
        <v>27.419568899437468</v>
      </c>
      <c r="AG189">
        <f>AF188+$R177</f>
        <v>41.326039058274631</v>
      </c>
      <c r="AH189">
        <f>AG189+$Q177</f>
        <v>43.045628721588145</v>
      </c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</row>
    <row r="190" spans="6:54" x14ac:dyDescent="0.2">
      <c r="F190" s="1" t="s">
        <v>182</v>
      </c>
      <c r="G190" s="14"/>
      <c r="I190">
        <f>-$R171</f>
        <v>9.3152031128838004</v>
      </c>
      <c r="J190">
        <f>-$Q171</f>
        <v>22.584169135332289</v>
      </c>
      <c r="M190">
        <f>-$R172</f>
        <v>11.12186094231012</v>
      </c>
      <c r="N190">
        <f>-$Q172</f>
        <v>-2.8001371852678338</v>
      </c>
      <c r="Q190">
        <f>-$R173</f>
        <v>8.9341102660020031</v>
      </c>
      <c r="R190">
        <f>-$Q173</f>
        <v>-2.5946502431424934</v>
      </c>
      <c r="U190">
        <f>-$R174</f>
        <v>10.779025277551275</v>
      </c>
      <c r="V190">
        <f>-$Q174</f>
        <v>2.4777018127077715</v>
      </c>
      <c r="Y190">
        <f>-$R175</f>
        <v>18.419996236592862</v>
      </c>
      <c r="Z190">
        <f>-$Q175</f>
        <v>-5.3102929185222347</v>
      </c>
      <c r="AC190">
        <f>-$R176</f>
        <v>5.0473845855509643</v>
      </c>
      <c r="AD190">
        <f>-$Q176</f>
        <v>12.337490283441507</v>
      </c>
      <c r="AG190">
        <f>-$R177</f>
        <v>8.2633216998375314</v>
      </c>
      <c r="AH190">
        <f>-$Q177</f>
        <v>-1.719589663313515</v>
      </c>
    </row>
    <row r="191" spans="6:54" x14ac:dyDescent="0.2">
      <c r="F191" s="1" t="s">
        <v>160</v>
      </c>
      <c r="G191" s="14"/>
      <c r="K191">
        <f>$T171</f>
        <v>54.753441997216719</v>
      </c>
      <c r="O191">
        <f>$T172</f>
        <v>81.329676925399369</v>
      </c>
      <c r="S191">
        <f>$T173</f>
        <v>45.995894454133769</v>
      </c>
      <c r="W191">
        <f>$T174</f>
        <v>37.342455010642695</v>
      </c>
      <c r="AA191">
        <f>$T175</f>
        <v>73.937590164962671</v>
      </c>
      <c r="AE191">
        <f>$T176</f>
        <v>27.419568899437472</v>
      </c>
      <c r="AI191">
        <f>$T177</f>
        <v>43.045628721588145</v>
      </c>
    </row>
    <row r="192" spans="6:54" x14ac:dyDescent="0.2">
      <c r="F192" s="29" t="s">
        <v>86</v>
      </c>
      <c r="G192" s="30"/>
      <c r="H192" s="30" t="str">
        <f>H186</f>
        <v>NaNMC</v>
      </c>
      <c r="I192" s="30"/>
      <c r="J192" s="30"/>
      <c r="K192" s="31"/>
      <c r="L192" s="30" t="str">
        <f>L186</f>
        <v>NaMVP</v>
      </c>
      <c r="M192" s="30"/>
      <c r="N192" s="30"/>
      <c r="O192" s="31"/>
      <c r="P192" s="30" t="str">
        <f>P186</f>
        <v>NaMMO</v>
      </c>
      <c r="Q192" s="30"/>
      <c r="R192" s="30"/>
      <c r="S192" s="31"/>
      <c r="T192" s="30" t="str">
        <f>T186</f>
        <v>NaNMMT</v>
      </c>
      <c r="U192" s="30"/>
      <c r="V192" s="30"/>
      <c r="W192" s="31"/>
      <c r="X192" s="30" t="str">
        <f>X186</f>
        <v>NaPBA</v>
      </c>
      <c r="Y192" s="30"/>
      <c r="Z192" s="30"/>
      <c r="AA192" s="31"/>
      <c r="AB192" s="30" t="str">
        <f>AB186</f>
        <v>LiNMC</v>
      </c>
      <c r="AC192" s="30"/>
      <c r="AD192" s="30"/>
      <c r="AE192" s="31"/>
      <c r="AF192" s="30" t="str">
        <f>AF186</f>
        <v>LiFP</v>
      </c>
      <c r="AG192" s="30"/>
      <c r="AH192" s="30"/>
      <c r="AI192" s="31"/>
    </row>
    <row r="193" spans="1:65" x14ac:dyDescent="0.2">
      <c r="F193" s="1"/>
      <c r="G193" s="14"/>
      <c r="H193" t="s">
        <v>171</v>
      </c>
      <c r="I193" t="s">
        <v>179</v>
      </c>
      <c r="J193" t="s">
        <v>180</v>
      </c>
      <c r="K193" t="s">
        <v>160</v>
      </c>
      <c r="L193" t="s">
        <v>171</v>
      </c>
      <c r="M193" t="s">
        <v>179</v>
      </c>
      <c r="N193" t="s">
        <v>180</v>
      </c>
      <c r="O193" t="s">
        <v>160</v>
      </c>
      <c r="P193" t="s">
        <v>171</v>
      </c>
      <c r="Q193" t="s">
        <v>179</v>
      </c>
      <c r="R193" t="s">
        <v>180</v>
      </c>
      <c r="S193" t="s">
        <v>160</v>
      </c>
      <c r="T193" t="s">
        <v>171</v>
      </c>
      <c r="U193" t="s">
        <v>179</v>
      </c>
      <c r="V193" t="s">
        <v>180</v>
      </c>
      <c r="W193" t="s">
        <v>160</v>
      </c>
      <c r="X193" t="s">
        <v>171</v>
      </c>
      <c r="Y193" t="s">
        <v>179</v>
      </c>
      <c r="Z193" t="s">
        <v>180</v>
      </c>
      <c r="AA193" t="s">
        <v>160</v>
      </c>
      <c r="AB193" t="s">
        <v>171</v>
      </c>
      <c r="AC193" t="s">
        <v>179</v>
      </c>
      <c r="AD193" t="s">
        <v>180</v>
      </c>
      <c r="AE193" t="s">
        <v>160</v>
      </c>
      <c r="AF193" t="s">
        <v>171</v>
      </c>
      <c r="AG193" t="s">
        <v>179</v>
      </c>
      <c r="AH193" t="s">
        <v>180</v>
      </c>
      <c r="AI193" t="s">
        <v>160</v>
      </c>
    </row>
    <row r="194" spans="1:65" x14ac:dyDescent="0.2">
      <c r="F194" s="1" t="s">
        <v>158</v>
      </c>
      <c r="G194" s="14"/>
      <c r="H194">
        <f>$W171</f>
        <v>3.6193084865892872E-2</v>
      </c>
      <c r="L194">
        <f>$W172</f>
        <v>7.8246086979878639E-3</v>
      </c>
      <c r="P194">
        <f>$W173</f>
        <v>5.3066791756706541E-3</v>
      </c>
      <c r="T194">
        <f>$W174</f>
        <v>9.088437603332198E-3</v>
      </c>
      <c r="X194">
        <f>$W175</f>
        <v>8.0286018942482603E-3</v>
      </c>
      <c r="AB194">
        <f>$W176</f>
        <v>3.1741382090793711E-2</v>
      </c>
      <c r="AF194">
        <f>$W177</f>
        <v>3.0760078632646338E-2</v>
      </c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</row>
    <row r="195" spans="1:65" x14ac:dyDescent="0.2">
      <c r="F195" s="1" t="s">
        <v>181</v>
      </c>
      <c r="G195" s="14"/>
      <c r="I195">
        <f>H194+$Y171</f>
        <v>3.2276904653527498E-2</v>
      </c>
      <c r="J195">
        <f>I195+$X171</f>
        <v>7.9586888186780058E-3</v>
      </c>
      <c r="M195">
        <f>L194+$Y172</f>
        <v>3.8700957594062979E-3</v>
      </c>
      <c r="N195">
        <f>M195+$X172</f>
        <v>3.9123043489939328E-3</v>
      </c>
      <c r="Q195">
        <f>P194+$Y173</f>
        <v>1.5001793137112184E-3</v>
      </c>
      <c r="R195">
        <f>Q195+$X173</f>
        <v>1.453019298100298E-3</v>
      </c>
      <c r="U195">
        <f>T194+$Y174</f>
        <v>7.0185636774713189E-3</v>
      </c>
      <c r="V195">
        <f>U195+$X174</f>
        <v>3.0042627303471887E-3</v>
      </c>
      <c r="Y195">
        <f>X194+$Y175</f>
        <v>1.9816326914633394E-3</v>
      </c>
      <c r="Z195">
        <f>Y195+$X175</f>
        <v>2.1325973781596954E-3</v>
      </c>
      <c r="AC195">
        <f>AB194+$Y176</f>
        <v>1.8363304549544671E-2</v>
      </c>
      <c r="AD195">
        <f>AC195+$X176</f>
        <v>1.703811762328887E-3</v>
      </c>
      <c r="AG195">
        <f>AF194+$Y177</f>
        <v>9.3039744012325364E-3</v>
      </c>
      <c r="AH195">
        <f>AG195+$X177</f>
        <v>5.8228955436285266E-3</v>
      </c>
    </row>
    <row r="196" spans="1:65" x14ac:dyDescent="0.2">
      <c r="F196" s="1" t="s">
        <v>182</v>
      </c>
      <c r="G196" s="14"/>
      <c r="I196">
        <f>-$Y171</f>
        <v>3.9161802123653718E-3</v>
      </c>
      <c r="J196">
        <f>-$X171</f>
        <v>2.4318215834849492E-2</v>
      </c>
      <c r="M196">
        <f>-$Y172</f>
        <v>3.9545129385815661E-3</v>
      </c>
      <c r="N196">
        <f>-$X172</f>
        <v>-4.220858958763456E-5</v>
      </c>
      <c r="Q196">
        <f>-$Y173</f>
        <v>3.8064998619594358E-3</v>
      </c>
      <c r="R196">
        <f>-$X173</f>
        <v>4.716001561092047E-5</v>
      </c>
      <c r="U196">
        <f>-$Y174</f>
        <v>2.0698739258608796E-3</v>
      </c>
      <c r="V196">
        <f>-$X174</f>
        <v>4.0143009471241302E-3</v>
      </c>
      <c r="Y196">
        <f>-$Y175</f>
        <v>6.0469692027849209E-3</v>
      </c>
      <c r="Z196">
        <f>-$X175</f>
        <v>-1.5096468669635577E-4</v>
      </c>
      <c r="AC196">
        <f>-$Y176</f>
        <v>1.3378077541249041E-2</v>
      </c>
      <c r="AD196">
        <f>-$X176</f>
        <v>1.6659492787215784E-2</v>
      </c>
      <c r="AG196">
        <f>-$Y177</f>
        <v>2.1456104231413801E-2</v>
      </c>
      <c r="AH196">
        <f>-$X177</f>
        <v>3.4810788576040098E-3</v>
      </c>
    </row>
    <row r="197" spans="1:65" x14ac:dyDescent="0.2">
      <c r="F197" s="1" t="s">
        <v>160</v>
      </c>
      <c r="G197" s="14"/>
      <c r="K197">
        <f>$AA171</f>
        <v>7.9586888186780076E-3</v>
      </c>
      <c r="O197">
        <f>$AA172</f>
        <v>3.912304348993932E-3</v>
      </c>
      <c r="S197">
        <f>$AA173</f>
        <v>1.4530192981002978E-3</v>
      </c>
      <c r="W197">
        <f>$AA174</f>
        <v>3.0042627303471883E-3</v>
      </c>
      <c r="AA197">
        <f>$AA175</f>
        <v>2.1325973781596954E-3</v>
      </c>
      <c r="AE197">
        <f>$AA176</f>
        <v>1.703811762328887E-3</v>
      </c>
      <c r="AI197">
        <f>$AA177</f>
        <v>5.8228955436285257E-3</v>
      </c>
    </row>
    <row r="198" spans="1:65" x14ac:dyDescent="0.2">
      <c r="F198" s="29" t="s">
        <v>183</v>
      </c>
      <c r="G198" s="30"/>
      <c r="H198" s="30" t="str">
        <f>H192</f>
        <v>NaNMC</v>
      </c>
      <c r="I198" s="30"/>
      <c r="J198" s="30"/>
      <c r="K198" s="31"/>
      <c r="L198" s="30" t="str">
        <f>L192</f>
        <v>NaMVP</v>
      </c>
      <c r="M198" s="30"/>
      <c r="N198" s="30"/>
      <c r="O198" s="31"/>
      <c r="P198" s="30" t="str">
        <f>P192</f>
        <v>NaMMO</v>
      </c>
      <c r="Q198" s="30"/>
      <c r="R198" s="30"/>
      <c r="S198" s="31"/>
      <c r="T198" s="30" t="str">
        <f>T192</f>
        <v>NaNMMT</v>
      </c>
      <c r="U198" s="30"/>
      <c r="V198" s="30"/>
      <c r="W198" s="31"/>
      <c r="X198" s="30" t="str">
        <f>X192</f>
        <v>NaPBA</v>
      </c>
      <c r="Y198" s="30"/>
      <c r="Z198" s="30"/>
      <c r="AA198" s="31"/>
      <c r="AB198" s="30" t="str">
        <f>AB192</f>
        <v>LiNMC</v>
      </c>
      <c r="AC198" s="30"/>
      <c r="AD198" s="30"/>
      <c r="AE198" s="31"/>
      <c r="AF198" s="30" t="str">
        <f>AF192</f>
        <v>LiFP</v>
      </c>
      <c r="AG198" s="30"/>
      <c r="AH198" s="30"/>
      <c r="AI198" s="31"/>
    </row>
    <row r="199" spans="1:65" x14ac:dyDescent="0.2">
      <c r="F199" s="1"/>
      <c r="G199" s="14"/>
      <c r="H199" t="s">
        <v>171</v>
      </c>
      <c r="I199" t="s">
        <v>179</v>
      </c>
      <c r="J199" t="s">
        <v>180</v>
      </c>
      <c r="K199" t="s">
        <v>160</v>
      </c>
      <c r="L199" t="s">
        <v>171</v>
      </c>
      <c r="M199" t="s">
        <v>179</v>
      </c>
      <c r="N199" t="s">
        <v>180</v>
      </c>
      <c r="O199" t="s">
        <v>160</v>
      </c>
      <c r="P199" t="s">
        <v>171</v>
      </c>
      <c r="Q199" t="s">
        <v>179</v>
      </c>
      <c r="R199" t="s">
        <v>180</v>
      </c>
      <c r="S199" t="s">
        <v>160</v>
      </c>
      <c r="T199" t="s">
        <v>171</v>
      </c>
      <c r="U199" t="s">
        <v>179</v>
      </c>
      <c r="V199" t="s">
        <v>180</v>
      </c>
      <c r="W199" t="s">
        <v>160</v>
      </c>
      <c r="X199" t="s">
        <v>171</v>
      </c>
      <c r="Y199" t="s">
        <v>179</v>
      </c>
      <c r="Z199" t="s">
        <v>180</v>
      </c>
      <c r="AA199" t="s">
        <v>160</v>
      </c>
      <c r="AB199" t="s">
        <v>171</v>
      </c>
      <c r="AC199" t="s">
        <v>179</v>
      </c>
      <c r="AD199" t="s">
        <v>180</v>
      </c>
      <c r="AE199" t="s">
        <v>160</v>
      </c>
      <c r="AF199" t="s">
        <v>171</v>
      </c>
      <c r="AG199" t="s">
        <v>179</v>
      </c>
      <c r="AH199" t="s">
        <v>180</v>
      </c>
      <c r="AI199" t="s">
        <v>160</v>
      </c>
    </row>
    <row r="200" spans="1:65" x14ac:dyDescent="0.2">
      <c r="F200" s="1" t="s">
        <v>158</v>
      </c>
      <c r="G200" s="14"/>
      <c r="H200">
        <f>$AD171</f>
        <v>0.11590352222195346</v>
      </c>
      <c r="L200">
        <f>$AD172</f>
        <v>0.17429063468035774</v>
      </c>
      <c r="P200">
        <f>$AD173</f>
        <v>1.7370498247652563E-2</v>
      </c>
      <c r="T200">
        <f>$AD174</f>
        <v>2.9456446756349949E-2</v>
      </c>
      <c r="X200">
        <f>$AD175</f>
        <v>2.7129774822806246E-2</v>
      </c>
      <c r="AB200">
        <f>$AD176</f>
        <v>0.10404982809710542</v>
      </c>
      <c r="AF200">
        <f>$AD177</f>
        <v>9.9855443246142567E-2</v>
      </c>
    </row>
    <row r="201" spans="1:65" x14ac:dyDescent="0.2">
      <c r="F201" s="1" t="s">
        <v>181</v>
      </c>
      <c r="G201" s="14"/>
      <c r="I201">
        <f>H200+$AF171</f>
        <v>0.11036421163995658</v>
      </c>
      <c r="J201">
        <f>I201+$AE171</f>
        <v>3.6492356831153941E-2</v>
      </c>
      <c r="M201">
        <f>L200+$AF172</f>
        <v>0.1676743979720714</v>
      </c>
      <c r="N201">
        <f>M201+$AE172</f>
        <v>0.1700390956832962</v>
      </c>
      <c r="Q201">
        <f>P200+$AF173</f>
        <v>1.2095735588485963E-2</v>
      </c>
      <c r="R201">
        <f>Q201+$AE173</f>
        <v>1.4391044272046648E-2</v>
      </c>
      <c r="U201">
        <f>T200+$AF174</f>
        <v>2.44340607562245E-2</v>
      </c>
      <c r="V201">
        <f>U201+$AE174</f>
        <v>1.4343707623188059E-2</v>
      </c>
      <c r="Y201">
        <f>X200+$AF175</f>
        <v>1.626344477200025E-2</v>
      </c>
      <c r="Z201">
        <f>Y201+$AE175</f>
        <v>1.936722072382864E-2</v>
      </c>
      <c r="AC201">
        <f>AB200+$AF176</f>
        <v>5.8363314668903876E-2</v>
      </c>
      <c r="AD201">
        <f>AC201+$AE176</f>
        <v>1.9079852051812986E-2</v>
      </c>
      <c r="AG201">
        <f>AF200+$AF177</f>
        <v>2.5930666874418293E-2</v>
      </c>
      <c r="AH201">
        <f>AG201+$AE177</f>
        <v>2.6197194392316183E-2</v>
      </c>
    </row>
    <row r="202" spans="1:65" x14ac:dyDescent="0.2">
      <c r="F202" s="1" t="s">
        <v>182</v>
      </c>
      <c r="G202" s="14"/>
      <c r="I202">
        <f>-$AF171</f>
        <v>5.5393105819968825E-3</v>
      </c>
      <c r="J202">
        <f>-$AE171</f>
        <v>7.3871854808802637E-2</v>
      </c>
      <c r="M202">
        <f>-$AF172</f>
        <v>6.6162367082863438E-3</v>
      </c>
      <c r="N202">
        <f>-$AE172</f>
        <v>-2.3646977112248098E-3</v>
      </c>
      <c r="Q202">
        <f>-$AF173</f>
        <v>5.2747626591666003E-3</v>
      </c>
      <c r="R202">
        <f>-$AE173</f>
        <v>-2.2953086835606844E-3</v>
      </c>
      <c r="U202">
        <f>-$AF174</f>
        <v>5.0223860001254467E-3</v>
      </c>
      <c r="V202">
        <f>-$AE174</f>
        <v>1.0090353133036441E-2</v>
      </c>
      <c r="Y202">
        <f>-$AF175</f>
        <v>1.0866330050805997E-2</v>
      </c>
      <c r="Z202">
        <f>-$AE175</f>
        <v>-3.1037759518283883E-3</v>
      </c>
      <c r="AC202">
        <f>-$AF176</f>
        <v>4.5686513428201542E-2</v>
      </c>
      <c r="AD202">
        <f>-$AE176</f>
        <v>3.928346261709089E-2</v>
      </c>
      <c r="AG202">
        <f>-$AF177</f>
        <v>7.3924776371724274E-2</v>
      </c>
      <c r="AH202">
        <f>-$AE177</f>
        <v>-2.6652751789789088E-4</v>
      </c>
    </row>
    <row r="203" spans="1:65" x14ac:dyDescent="0.2">
      <c r="F203" s="1" t="s">
        <v>160</v>
      </c>
      <c r="G203" s="14"/>
      <c r="K203">
        <f>$AH171</f>
        <v>3.6492356831153948E-2</v>
      </c>
      <c r="O203">
        <f>$AH172</f>
        <v>0.1700390956832962</v>
      </c>
      <c r="S203">
        <f>$AH173</f>
        <v>1.4391044272046646E-2</v>
      </c>
      <c r="W203">
        <f>$AH174</f>
        <v>1.4343707623188059E-2</v>
      </c>
      <c r="AA203">
        <f>$AH175</f>
        <v>1.9367220723828633E-2</v>
      </c>
      <c r="AE203">
        <f>$AH176</f>
        <v>1.9079852051812979E-2</v>
      </c>
      <c r="AI203">
        <f>$AH177</f>
        <v>2.6197194392316187E-2</v>
      </c>
    </row>
    <row r="204" spans="1:65" x14ac:dyDescent="0.2">
      <c r="F204" s="1"/>
      <c r="G204" s="14"/>
    </row>
    <row r="205" spans="1:65" x14ac:dyDescent="0.2">
      <c r="A205" s="10"/>
      <c r="E205" s="12"/>
      <c r="O205" s="12"/>
      <c r="Y205" s="12"/>
      <c r="AI205" s="12"/>
      <c r="AO205" s="10"/>
      <c r="AS205" s="12"/>
      <c r="BC205" s="12"/>
      <c r="BM205" s="12"/>
    </row>
    <row r="207" spans="1:65" x14ac:dyDescent="0.2">
      <c r="B207" s="1"/>
      <c r="L207" s="1"/>
      <c r="V207" s="1"/>
      <c r="AF207" s="1"/>
      <c r="AP207" s="1"/>
      <c r="AZ207" s="1"/>
      <c r="BJ207" s="1"/>
    </row>
    <row r="209" spans="2:66" x14ac:dyDescent="0.2">
      <c r="B209" s="18"/>
      <c r="L209" s="18"/>
      <c r="V209" s="18"/>
      <c r="AF209" s="18"/>
      <c r="AP209" s="18"/>
      <c r="AQ209" s="18"/>
      <c r="AZ209" s="18"/>
      <c r="BJ209" s="18"/>
    </row>
    <row r="210" spans="2:66" x14ac:dyDescent="0.2">
      <c r="C210" s="18"/>
      <c r="M210" s="18"/>
      <c r="W210" s="18"/>
      <c r="AG210" s="18"/>
      <c r="AQ210" s="18"/>
      <c r="AR210" s="18"/>
      <c r="BA210" s="18"/>
      <c r="BK210" s="18"/>
    </row>
    <row r="211" spans="2:66" x14ac:dyDescent="0.2">
      <c r="C211" s="18"/>
      <c r="M211" s="18"/>
      <c r="N211" s="18"/>
      <c r="X211" s="18"/>
      <c r="AG211" s="18"/>
      <c r="AQ211" s="18"/>
      <c r="AR211" s="18"/>
      <c r="BA211" s="18"/>
      <c r="BK211" s="18"/>
      <c r="BL211" s="18"/>
    </row>
    <row r="212" spans="2:66" x14ac:dyDescent="0.2">
      <c r="C212" s="18"/>
      <c r="N212" s="18"/>
      <c r="X212" s="18"/>
      <c r="AG212" s="18"/>
      <c r="AQ212" s="18"/>
      <c r="AR212" s="18"/>
      <c r="BA212" s="18"/>
      <c r="BK212" s="18"/>
      <c r="BL212" s="18"/>
    </row>
    <row r="213" spans="2:66" x14ac:dyDescent="0.2">
      <c r="C213" s="18"/>
      <c r="N213" s="18"/>
      <c r="X213" s="18"/>
      <c r="AG213" s="18"/>
      <c r="AQ213" s="18"/>
      <c r="AR213" s="18"/>
      <c r="AU213" s="13"/>
      <c r="BA213" s="18"/>
      <c r="BK213" s="18"/>
      <c r="BL213" s="18"/>
    </row>
    <row r="214" spans="2:66" x14ac:dyDescent="0.2">
      <c r="C214" s="18"/>
      <c r="N214" s="18"/>
      <c r="X214" s="18"/>
      <c r="AG214" s="18"/>
      <c r="AQ214" s="18"/>
      <c r="AR214" s="18"/>
      <c r="BA214" s="18"/>
      <c r="BK214" s="18"/>
      <c r="BL214" s="18"/>
    </row>
    <row r="215" spans="2:66" x14ac:dyDescent="0.2">
      <c r="C215" s="18"/>
      <c r="N215" s="18"/>
      <c r="X215" s="18"/>
      <c r="AG215" s="18"/>
      <c r="AQ215" s="18"/>
      <c r="AR215" s="18"/>
      <c r="AT215" s="13"/>
      <c r="BA215" s="18"/>
      <c r="BD215" s="13"/>
      <c r="BK215" s="18"/>
      <c r="BL215" s="18"/>
      <c r="BN215" s="13"/>
    </row>
    <row r="216" spans="2:66" x14ac:dyDescent="0.2">
      <c r="C216" s="18"/>
      <c r="N216" s="18"/>
      <c r="X216" s="18"/>
      <c r="AG216" s="18"/>
      <c r="AQ216" s="18"/>
      <c r="AR216" s="18"/>
      <c r="BA216" s="18"/>
      <c r="BK216" s="18"/>
      <c r="BL216" s="18"/>
    </row>
    <row r="217" spans="2:66" x14ac:dyDescent="0.2">
      <c r="C217" s="18"/>
      <c r="N217" s="18"/>
      <c r="X217" s="18"/>
      <c r="AH217" s="18"/>
      <c r="AQ217" s="18"/>
      <c r="AR217" s="18"/>
      <c r="BA217" s="18"/>
      <c r="BK217" s="18"/>
      <c r="BL217" s="18"/>
    </row>
    <row r="218" spans="2:66" x14ac:dyDescent="0.2">
      <c r="C218" s="18"/>
      <c r="N218" s="18"/>
      <c r="X218" s="18"/>
      <c r="AH218" s="18"/>
      <c r="AQ218" s="18"/>
      <c r="AR218" s="18"/>
      <c r="BA218" s="18"/>
      <c r="BK218" s="18"/>
      <c r="BL218" s="18"/>
    </row>
    <row r="219" spans="2:66" x14ac:dyDescent="0.2">
      <c r="D219" s="18"/>
      <c r="N219" s="18"/>
      <c r="X219" s="18"/>
      <c r="AH219" s="18"/>
      <c r="AQ219" s="18"/>
      <c r="AR219" s="18"/>
      <c r="BA219" s="18"/>
      <c r="BK219" s="18"/>
      <c r="BL219" s="18"/>
    </row>
    <row r="220" spans="2:66" x14ac:dyDescent="0.2">
      <c r="D220" s="18"/>
      <c r="N220" s="18"/>
      <c r="P220" s="13"/>
      <c r="X220" s="18"/>
      <c r="AH220" s="18"/>
      <c r="AR220" s="18"/>
      <c r="AS220" s="18"/>
      <c r="BB220" s="18"/>
      <c r="BL220" s="18"/>
    </row>
    <row r="221" spans="2:66" x14ac:dyDescent="0.2">
      <c r="D221" s="18"/>
      <c r="N221" s="18"/>
      <c r="X221" s="18"/>
      <c r="Z221" s="13"/>
      <c r="AH221" s="18"/>
      <c r="AR221" s="18"/>
      <c r="AS221" s="18"/>
      <c r="BB221" s="18"/>
      <c r="BL221" s="18"/>
    </row>
    <row r="222" spans="2:66" x14ac:dyDescent="0.2">
      <c r="D222" s="18"/>
      <c r="N222" s="18"/>
      <c r="X222" s="18"/>
      <c r="AH222" s="18"/>
      <c r="AR222" s="18"/>
      <c r="AS222" s="18"/>
      <c r="BB222" s="18"/>
      <c r="BL222" s="18"/>
    </row>
    <row r="223" spans="2:66" x14ac:dyDescent="0.2">
      <c r="D223" s="18"/>
      <c r="M223" s="18"/>
      <c r="N223" s="18"/>
      <c r="X223" s="18"/>
      <c r="AH223" s="18"/>
      <c r="AR223" s="18"/>
      <c r="AS223" s="18"/>
      <c r="BB223" s="18"/>
      <c r="BL223" s="18"/>
    </row>
    <row r="224" spans="2:66" x14ac:dyDescent="0.2">
      <c r="D224" s="18"/>
      <c r="M224" s="18"/>
      <c r="W224" s="18"/>
      <c r="X224" s="18"/>
      <c r="AH224" s="18"/>
      <c r="AR224" s="18"/>
      <c r="AS224" s="18"/>
      <c r="BB224" s="18"/>
      <c r="BL224" s="18"/>
      <c r="BN224" s="13"/>
    </row>
    <row r="225" spans="4:66" x14ac:dyDescent="0.2">
      <c r="D225" s="18"/>
      <c r="M225" s="18"/>
      <c r="W225" s="18"/>
      <c r="AH225" s="18"/>
      <c r="AR225" s="18"/>
      <c r="AS225" s="18"/>
      <c r="BB225" s="18"/>
      <c r="BL225" s="18"/>
    </row>
    <row r="226" spans="4:66" x14ac:dyDescent="0.2">
      <c r="D226" s="18"/>
      <c r="M226" s="18"/>
      <c r="W226" s="18"/>
      <c r="AH226" s="18"/>
      <c r="AR226" s="18"/>
      <c r="AS226" s="18"/>
      <c r="BB226" s="18"/>
      <c r="BK226" s="18"/>
      <c r="BL226" s="18"/>
    </row>
    <row r="227" spans="4:66" x14ac:dyDescent="0.2">
      <c r="D227" s="18"/>
      <c r="M227" s="18"/>
      <c r="W227" s="18"/>
      <c r="AH227" s="18"/>
      <c r="AJ227" s="13"/>
      <c r="AR227" s="18"/>
      <c r="AS227" s="18"/>
      <c r="BB227" s="18"/>
      <c r="BK227" s="18"/>
      <c r="BL227" s="18"/>
    </row>
    <row r="228" spans="4:66" x14ac:dyDescent="0.2">
      <c r="D228" s="18"/>
      <c r="M228" s="18"/>
      <c r="W228" s="18"/>
      <c r="AH228" s="18"/>
      <c r="AR228" s="18"/>
      <c r="AS228" s="18"/>
      <c r="BB228" s="18"/>
      <c r="BK228" s="18"/>
      <c r="BL228" s="18"/>
    </row>
    <row r="229" spans="4:66" x14ac:dyDescent="0.2">
      <c r="D229" s="18"/>
      <c r="F229" s="13"/>
      <c r="M229" s="18"/>
      <c r="W229" s="18"/>
      <c r="AH229" s="18"/>
      <c r="AR229" s="18"/>
      <c r="AS229" s="18"/>
      <c r="BB229" s="18"/>
      <c r="BK229" s="18"/>
      <c r="BL229" s="18"/>
    </row>
    <row r="230" spans="4:66" x14ac:dyDescent="0.2">
      <c r="D230" s="18"/>
      <c r="M230" s="18"/>
      <c r="W230" s="18"/>
      <c r="AH230" s="18"/>
      <c r="AR230" s="18"/>
      <c r="AS230" s="18"/>
      <c r="BB230" s="18"/>
      <c r="BK230" s="18"/>
      <c r="BL230" s="18"/>
    </row>
    <row r="231" spans="4:66" x14ac:dyDescent="0.2">
      <c r="D231" s="18"/>
      <c r="M231" s="18"/>
      <c r="W231" s="18"/>
      <c r="AH231" s="18"/>
      <c r="AR231" s="18"/>
      <c r="AS231" s="18"/>
      <c r="BB231" s="18"/>
      <c r="BK231" s="18"/>
      <c r="BL231" s="18"/>
    </row>
    <row r="232" spans="4:66" x14ac:dyDescent="0.2">
      <c r="D232" s="18"/>
      <c r="W232" s="18"/>
      <c r="AH232" s="18"/>
      <c r="AR232" s="18"/>
      <c r="AS232" s="18"/>
      <c r="BB232" s="18"/>
      <c r="BK232" s="18"/>
      <c r="BL232" s="18"/>
    </row>
    <row r="233" spans="4:66" x14ac:dyDescent="0.2">
      <c r="D233" s="18"/>
      <c r="AG233" s="18"/>
      <c r="AH233" s="18"/>
      <c r="AR233" s="18"/>
      <c r="AS233" s="18"/>
      <c r="AT233" s="13"/>
      <c r="BB233" s="18"/>
      <c r="BD233" s="13"/>
      <c r="BK233" s="18"/>
      <c r="BL233" s="18"/>
      <c r="BN233" s="13"/>
    </row>
    <row r="234" spans="4:66" x14ac:dyDescent="0.2">
      <c r="D234" s="18"/>
      <c r="AG234" s="18"/>
      <c r="AR234" s="18"/>
      <c r="AS234" s="18"/>
      <c r="BB234" s="18"/>
      <c r="BK234" s="18"/>
      <c r="BL234" s="18"/>
    </row>
    <row r="235" spans="4:66" x14ac:dyDescent="0.2">
      <c r="AG235" s="18"/>
      <c r="AR235" s="18"/>
      <c r="AS235" s="18"/>
      <c r="BB235" s="18"/>
      <c r="BK235" s="18"/>
      <c r="BL235" s="18"/>
    </row>
    <row r="236" spans="4:66" x14ac:dyDescent="0.2">
      <c r="AR236" s="18"/>
      <c r="BB236" s="18"/>
      <c r="BL236" s="18"/>
    </row>
    <row r="237" spans="4:66" x14ac:dyDescent="0.2">
      <c r="AR237" s="18"/>
      <c r="BB237" s="18"/>
      <c r="BL237" s="18"/>
    </row>
    <row r="238" spans="4:66" x14ac:dyDescent="0.2">
      <c r="AR238" s="18"/>
      <c r="BB238" s="18"/>
      <c r="BL238" s="18"/>
    </row>
    <row r="241" spans="2:66" x14ac:dyDescent="0.2">
      <c r="B241" s="1"/>
      <c r="L241" s="1"/>
      <c r="V241" s="1"/>
      <c r="AF241" s="1"/>
      <c r="AP241" s="1"/>
      <c r="AZ241" s="1"/>
      <c r="BJ241" s="1"/>
    </row>
    <row r="243" spans="2:66" x14ac:dyDescent="0.2">
      <c r="B243" s="18"/>
      <c r="L243" s="18"/>
      <c r="V243" s="18"/>
      <c r="AF243" s="18"/>
      <c r="AP243" s="18"/>
      <c r="AQ243" s="18"/>
      <c r="AZ243" s="18"/>
      <c r="BJ243" s="18"/>
    </row>
    <row r="244" spans="2:66" x14ac:dyDescent="0.2">
      <c r="C244" s="18"/>
      <c r="F244" s="13"/>
      <c r="M244" s="18"/>
      <c r="P244" s="13"/>
      <c r="W244" s="18"/>
      <c r="Z244" s="13"/>
      <c r="AG244" s="18"/>
      <c r="AJ244" s="13"/>
      <c r="AQ244" s="18"/>
      <c r="AR244" s="18"/>
      <c r="AT244" s="13"/>
      <c r="AU244" s="13"/>
      <c r="BA244" s="18"/>
      <c r="BD244" s="13"/>
      <c r="BK244" s="18"/>
      <c r="BN244" s="13"/>
    </row>
    <row r="245" spans="2:66" x14ac:dyDescent="0.2">
      <c r="C245" s="18"/>
      <c r="F245" s="13"/>
      <c r="M245" s="18"/>
      <c r="N245" s="18"/>
      <c r="P245" s="13"/>
      <c r="W245" s="18"/>
      <c r="Z245" s="13"/>
      <c r="AG245" s="18"/>
      <c r="AJ245" s="13"/>
      <c r="AQ245" s="18"/>
      <c r="AR245" s="18"/>
      <c r="AT245" s="13"/>
      <c r="AU245" s="13"/>
      <c r="BA245" s="18"/>
      <c r="BD245" s="13"/>
      <c r="BK245" s="18"/>
      <c r="BN245" s="13"/>
    </row>
    <row r="246" spans="2:66" x14ac:dyDescent="0.2">
      <c r="C246" s="18"/>
      <c r="F246" s="13"/>
      <c r="M246" s="18"/>
      <c r="N246" s="18"/>
      <c r="P246" s="13"/>
      <c r="W246" s="18"/>
      <c r="Z246" s="13"/>
      <c r="AG246" s="18"/>
      <c r="AJ246" s="13"/>
      <c r="AQ246" s="18"/>
      <c r="AR246" s="18"/>
      <c r="AT246" s="13"/>
      <c r="AU246" s="13"/>
      <c r="BA246" s="18"/>
      <c r="BD246" s="13"/>
      <c r="BK246" s="18"/>
      <c r="BN246" s="13"/>
    </row>
    <row r="247" spans="2:66" x14ac:dyDescent="0.2">
      <c r="C247" s="18"/>
      <c r="F247" s="13"/>
      <c r="M247" s="18"/>
      <c r="N247" s="18"/>
      <c r="P247" s="13"/>
      <c r="W247" s="18"/>
      <c r="Z247" s="13"/>
      <c r="AG247" s="18"/>
      <c r="AJ247" s="13"/>
      <c r="AQ247" s="18"/>
      <c r="AR247" s="18"/>
      <c r="AT247" s="13"/>
      <c r="AU247" s="13"/>
      <c r="BA247" s="18"/>
      <c r="BD247" s="13"/>
      <c r="BK247" s="18"/>
      <c r="BN247" s="13"/>
    </row>
    <row r="248" spans="2:66" x14ac:dyDescent="0.2">
      <c r="C248" s="18"/>
      <c r="F248" s="13"/>
      <c r="M248" s="18"/>
      <c r="N248" s="18"/>
      <c r="P248" s="13"/>
      <c r="W248" s="18"/>
      <c r="Z248" s="13"/>
      <c r="AG248" s="18"/>
      <c r="AJ248" s="13"/>
      <c r="AQ248" s="18"/>
      <c r="AR248" s="18"/>
      <c r="AT248" s="13"/>
      <c r="AU248" s="13"/>
      <c r="BA248" s="18"/>
      <c r="BD248" s="13"/>
      <c r="BK248" s="18"/>
      <c r="BN248" s="13"/>
    </row>
    <row r="249" spans="2:66" x14ac:dyDescent="0.2">
      <c r="C249" s="18"/>
      <c r="F249" s="13"/>
      <c r="N249" s="18"/>
      <c r="P249" s="13"/>
      <c r="W249" s="18"/>
      <c r="Z249" s="13"/>
      <c r="AG249" s="18"/>
      <c r="AJ249" s="13"/>
      <c r="AQ249" s="18"/>
      <c r="AR249" s="18"/>
      <c r="AT249" s="13"/>
      <c r="AU249" s="13"/>
      <c r="BA249" s="18"/>
      <c r="BD249" s="13"/>
      <c r="BK249" s="18"/>
      <c r="BN249" s="13"/>
    </row>
    <row r="250" spans="2:66" x14ac:dyDescent="0.2">
      <c r="C250" s="18"/>
      <c r="F250" s="13"/>
      <c r="N250" s="18"/>
      <c r="P250" s="13"/>
      <c r="W250" s="18"/>
      <c r="Z250" s="13"/>
      <c r="AG250" s="18"/>
      <c r="AJ250" s="13"/>
      <c r="AQ250" s="18"/>
      <c r="AR250" s="18"/>
      <c r="AT250" s="13"/>
      <c r="AU250" s="13"/>
      <c r="BA250" s="18"/>
      <c r="BD250" s="13"/>
      <c r="BK250" s="18"/>
      <c r="BN250" s="13"/>
    </row>
    <row r="251" spans="2:66" x14ac:dyDescent="0.2">
      <c r="C251" s="18"/>
      <c r="N251" s="18"/>
      <c r="P251" s="13"/>
      <c r="W251" s="18"/>
      <c r="Z251" s="13"/>
      <c r="AG251" s="18"/>
      <c r="AQ251" s="18"/>
      <c r="AR251" s="18"/>
      <c r="BA251" s="18"/>
      <c r="BK251" s="18"/>
    </row>
    <row r="252" spans="2:66" x14ac:dyDescent="0.2">
      <c r="C252" s="18"/>
      <c r="N252" s="18"/>
      <c r="P252" s="13"/>
      <c r="X252" s="18"/>
      <c r="Z252" s="13"/>
      <c r="AG252" s="18"/>
      <c r="AQ252" s="18"/>
      <c r="AR252" s="18"/>
      <c r="BA252" s="18"/>
      <c r="BK252" s="18"/>
    </row>
    <row r="253" spans="2:66" x14ac:dyDescent="0.2">
      <c r="D253" s="18"/>
      <c r="F253" s="13"/>
      <c r="N253" s="18"/>
      <c r="P253" s="13"/>
      <c r="X253" s="18"/>
      <c r="Z253" s="13"/>
      <c r="AH253" s="18"/>
      <c r="AJ253" s="13"/>
      <c r="AQ253" s="18"/>
      <c r="AR253" s="18"/>
      <c r="BA253" s="18"/>
      <c r="BK253" s="18"/>
      <c r="BL253" s="18"/>
      <c r="BN253" s="13"/>
    </row>
    <row r="254" spans="2:66" x14ac:dyDescent="0.2">
      <c r="D254" s="18"/>
      <c r="F254" s="13"/>
      <c r="N254" s="18"/>
      <c r="P254" s="13"/>
      <c r="X254" s="18"/>
      <c r="Z254" s="13"/>
      <c r="AH254" s="18"/>
      <c r="AJ254" s="13"/>
      <c r="AR254" s="18"/>
      <c r="AS254" s="18"/>
      <c r="AT254" s="13"/>
      <c r="AU254" s="13"/>
      <c r="BB254" s="18"/>
      <c r="BD254" s="13"/>
      <c r="BL254" s="18"/>
      <c r="BN254" s="13"/>
    </row>
    <row r="255" spans="2:66" x14ac:dyDescent="0.2">
      <c r="D255" s="18"/>
      <c r="F255" s="13"/>
      <c r="N255" s="18"/>
      <c r="P255" s="13"/>
      <c r="X255" s="18"/>
      <c r="Z255" s="13"/>
      <c r="AH255" s="18"/>
      <c r="AJ255" s="13"/>
      <c r="AR255" s="18"/>
      <c r="AS255" s="18"/>
      <c r="AT255" s="13"/>
      <c r="AU255" s="13"/>
      <c r="BB255" s="18"/>
      <c r="BD255" s="13"/>
      <c r="BL255" s="18"/>
      <c r="BN255" s="13"/>
    </row>
    <row r="256" spans="2:66" x14ac:dyDescent="0.2">
      <c r="D256" s="18"/>
      <c r="F256" s="13"/>
      <c r="N256" s="18"/>
      <c r="P256" s="13"/>
      <c r="X256" s="18"/>
      <c r="Z256" s="13"/>
      <c r="AH256" s="18"/>
      <c r="AJ256" s="13"/>
      <c r="AR256" s="18"/>
      <c r="AS256" s="18"/>
      <c r="AT256" s="13"/>
      <c r="AU256" s="13"/>
      <c r="BB256" s="18"/>
      <c r="BD256" s="13"/>
      <c r="BL256" s="18"/>
      <c r="BN256" s="13"/>
    </row>
    <row r="257" spans="4:66" x14ac:dyDescent="0.2">
      <c r="D257" s="18"/>
      <c r="F257" s="13"/>
      <c r="N257" s="18"/>
      <c r="P257" s="13"/>
      <c r="X257" s="18"/>
      <c r="Z257" s="13"/>
      <c r="AH257" s="18"/>
      <c r="AJ257" s="13"/>
      <c r="AR257" s="18"/>
      <c r="AS257" s="18"/>
      <c r="AT257" s="13"/>
      <c r="AU257" s="13"/>
      <c r="BB257" s="18"/>
      <c r="BD257" s="13"/>
      <c r="BL257" s="18"/>
      <c r="BN257" s="13"/>
    </row>
    <row r="258" spans="4:66" x14ac:dyDescent="0.2">
      <c r="D258" s="18"/>
      <c r="F258" s="13"/>
      <c r="M258" s="18"/>
      <c r="N258" s="18"/>
      <c r="P258" s="13"/>
      <c r="X258" s="18"/>
      <c r="Z258" s="13"/>
      <c r="AH258" s="18"/>
      <c r="AJ258" s="13"/>
      <c r="AR258" s="18"/>
      <c r="AS258" s="18"/>
      <c r="AT258" s="13"/>
      <c r="AU258" s="13"/>
      <c r="BB258" s="18"/>
      <c r="BD258" s="13"/>
      <c r="BL258" s="18"/>
      <c r="BN258" s="13"/>
    </row>
    <row r="259" spans="4:66" x14ac:dyDescent="0.2">
      <c r="D259" s="18"/>
      <c r="F259" s="13"/>
      <c r="M259" s="18"/>
      <c r="N259" s="18"/>
      <c r="P259" s="13"/>
      <c r="X259" s="18"/>
      <c r="Z259" s="13"/>
      <c r="AH259" s="18"/>
      <c r="AJ259" s="13"/>
      <c r="AR259" s="18"/>
      <c r="AS259" s="18"/>
      <c r="AT259" s="13"/>
      <c r="AU259" s="13"/>
      <c r="BB259" s="18"/>
      <c r="BD259" s="13"/>
      <c r="BL259" s="18"/>
      <c r="BN259" s="13"/>
    </row>
    <row r="260" spans="4:66" x14ac:dyDescent="0.2">
      <c r="D260" s="18"/>
      <c r="F260" s="13"/>
      <c r="M260" s="18"/>
      <c r="N260" s="18"/>
      <c r="P260" s="13"/>
      <c r="X260" s="18"/>
      <c r="Z260" s="13"/>
      <c r="AH260" s="18"/>
      <c r="AJ260" s="13"/>
      <c r="AR260" s="18"/>
      <c r="AS260" s="18"/>
      <c r="AT260" s="13"/>
      <c r="AU260" s="13"/>
      <c r="BB260" s="18"/>
      <c r="BD260" s="13"/>
      <c r="BL260" s="18"/>
      <c r="BN260" s="13"/>
    </row>
    <row r="261" spans="4:66" x14ac:dyDescent="0.2">
      <c r="D261" s="18"/>
      <c r="F261" s="13"/>
      <c r="M261" s="18"/>
      <c r="P261" s="13"/>
      <c r="X261" s="18"/>
      <c r="Z261" s="13"/>
      <c r="AH261" s="18"/>
      <c r="AJ261" s="13"/>
      <c r="AR261" s="18"/>
      <c r="AS261" s="18"/>
      <c r="AT261" s="13"/>
      <c r="AU261" s="13"/>
      <c r="BB261" s="18"/>
      <c r="BD261" s="13"/>
      <c r="BL261" s="18"/>
      <c r="BN261" s="13"/>
    </row>
    <row r="262" spans="4:66" x14ac:dyDescent="0.2">
      <c r="D262" s="18"/>
      <c r="F262" s="13"/>
      <c r="M262" s="18"/>
      <c r="P262" s="13"/>
      <c r="X262" s="18"/>
      <c r="Z262" s="13"/>
      <c r="AH262" s="18"/>
      <c r="AJ262" s="13"/>
      <c r="AR262" s="18"/>
      <c r="AS262" s="18"/>
      <c r="AT262" s="13"/>
      <c r="AU262" s="13"/>
      <c r="BB262" s="18"/>
      <c r="BD262" s="13"/>
      <c r="BL262" s="18"/>
      <c r="BN262" s="13"/>
    </row>
    <row r="263" spans="4:66" x14ac:dyDescent="0.2">
      <c r="D263" s="18"/>
      <c r="F263" s="13"/>
      <c r="M263" s="18"/>
      <c r="P263" s="13"/>
      <c r="X263" s="18"/>
      <c r="Z263" s="13"/>
      <c r="AH263" s="18"/>
      <c r="AJ263" s="13"/>
      <c r="AR263" s="18"/>
      <c r="AS263" s="18"/>
      <c r="AT263" s="13"/>
      <c r="AU263" s="13"/>
      <c r="BB263" s="18"/>
      <c r="BD263" s="13"/>
      <c r="BL263" s="18"/>
      <c r="BN263" s="13"/>
    </row>
    <row r="264" spans="4:66" x14ac:dyDescent="0.2">
      <c r="D264" s="18"/>
      <c r="F264" s="13"/>
      <c r="M264" s="18"/>
      <c r="P264" s="13"/>
      <c r="X264" s="18"/>
      <c r="Z264" s="13"/>
      <c r="AH264" s="18"/>
      <c r="AJ264" s="13"/>
      <c r="AR264" s="18"/>
      <c r="AS264" s="18"/>
      <c r="AT264" s="13"/>
      <c r="AU264" s="13"/>
      <c r="BB264" s="18"/>
      <c r="BD264" s="13"/>
      <c r="BL264" s="18"/>
      <c r="BN264" s="13"/>
    </row>
    <row r="265" spans="4:66" x14ac:dyDescent="0.2">
      <c r="D265" s="18"/>
      <c r="F265" s="13"/>
      <c r="M265" s="18"/>
      <c r="W265" s="18"/>
      <c r="X265" s="18"/>
      <c r="AH265" s="18"/>
      <c r="AJ265" s="13"/>
      <c r="AR265" s="18"/>
      <c r="AS265" s="18"/>
      <c r="AT265" s="13"/>
      <c r="AU265" s="13"/>
      <c r="BB265" s="18"/>
      <c r="BD265" s="13"/>
      <c r="BL265" s="18"/>
      <c r="BN265" s="13"/>
    </row>
    <row r="266" spans="4:66" x14ac:dyDescent="0.2">
      <c r="D266" s="18"/>
      <c r="F266" s="13"/>
      <c r="W266" s="18"/>
      <c r="AH266" s="18"/>
      <c r="AJ266" s="13"/>
      <c r="AR266" s="18"/>
      <c r="AS266" s="18"/>
      <c r="AT266" s="13"/>
      <c r="AU266" s="13"/>
      <c r="BB266" s="18"/>
      <c r="BD266" s="13"/>
      <c r="BL266" s="18"/>
      <c r="BN266" s="13"/>
    </row>
    <row r="267" spans="4:66" x14ac:dyDescent="0.2">
      <c r="D267" s="18"/>
      <c r="AH267" s="18"/>
      <c r="AJ267" s="13"/>
      <c r="AR267" s="18"/>
      <c r="AS267" s="18"/>
      <c r="AT267" s="13"/>
      <c r="BB267" s="18"/>
      <c r="BD267" s="13"/>
      <c r="BL267" s="18"/>
      <c r="BN267" s="13"/>
    </row>
    <row r="268" spans="4:66" x14ac:dyDescent="0.2">
      <c r="D268" s="18"/>
      <c r="AH268" s="18"/>
      <c r="AJ268" s="13"/>
      <c r="AR268" s="18"/>
      <c r="AS268" s="18"/>
      <c r="AT268" s="13"/>
      <c r="BB268" s="18"/>
      <c r="BD268" s="13"/>
      <c r="BK268" s="18"/>
      <c r="BL268" s="18"/>
      <c r="BN268" s="13"/>
    </row>
    <row r="269" spans="4:66" x14ac:dyDescent="0.2">
      <c r="AH269" s="18"/>
      <c r="AR269" s="18"/>
      <c r="AS269" s="18"/>
      <c r="AT269" s="13"/>
      <c r="BB269" s="18"/>
      <c r="BD269" s="13"/>
      <c r="BK269" s="18"/>
      <c r="BL269" s="18"/>
    </row>
    <row r="270" spans="4:66" x14ac:dyDescent="0.2">
      <c r="AR270" s="18"/>
      <c r="BB270" s="18"/>
      <c r="BL270" s="18"/>
    </row>
    <row r="271" spans="4:66" x14ac:dyDescent="0.2">
      <c r="AR271" s="18"/>
      <c r="BB271" s="18"/>
      <c r="BL271" s="18"/>
    </row>
    <row r="272" spans="4:66" x14ac:dyDescent="0.2">
      <c r="AR272" s="18"/>
      <c r="BB272" s="18"/>
    </row>
    <row r="277" spans="44:70" x14ac:dyDescent="0.2">
      <c r="AT277" s="13"/>
      <c r="AV277" s="13"/>
      <c r="AX277" s="18"/>
      <c r="BN277" s="13"/>
      <c r="BP277" s="13"/>
      <c r="BR277" s="18"/>
    </row>
    <row r="278" spans="44:70" x14ac:dyDescent="0.2">
      <c r="AR278" s="13"/>
      <c r="AV278" s="13"/>
      <c r="AX278" s="18"/>
      <c r="BL278" s="13"/>
      <c r="BP278" s="13"/>
      <c r="BR278" s="18"/>
    </row>
    <row r="279" spans="44:70" x14ac:dyDescent="0.2">
      <c r="AX279" s="18"/>
      <c r="BL279" s="13"/>
      <c r="BP279" s="13"/>
      <c r="BR279" s="18"/>
    </row>
    <row r="280" spans="44:70" x14ac:dyDescent="0.2">
      <c r="AV280" s="13"/>
      <c r="AX280" s="18"/>
      <c r="BP280" s="13"/>
      <c r="BR280" s="18"/>
    </row>
    <row r="281" spans="44:70" x14ac:dyDescent="0.2">
      <c r="AR281" s="13"/>
      <c r="AV281" s="13"/>
      <c r="AX281" s="18"/>
      <c r="BL281" s="13"/>
      <c r="BP281" s="13"/>
      <c r="BR281" s="18"/>
    </row>
    <row r="282" spans="44:70" x14ac:dyDescent="0.2">
      <c r="AR282" s="13"/>
      <c r="AV282" s="13"/>
      <c r="AX282" s="18"/>
      <c r="BL282" s="13"/>
      <c r="BP282" s="13"/>
      <c r="BR282" s="18"/>
    </row>
    <row r="283" spans="44:70" x14ac:dyDescent="0.2">
      <c r="AR283" s="13"/>
      <c r="AV283" s="13"/>
      <c r="AX283" s="18"/>
      <c r="BL283" s="13"/>
      <c r="BP283" s="13"/>
      <c r="BR283" s="18"/>
    </row>
    <row r="284" spans="44:70" x14ac:dyDescent="0.2">
      <c r="AT284" s="13"/>
      <c r="AV284" s="13"/>
      <c r="AX284" s="18"/>
      <c r="BN284" s="13"/>
      <c r="BP284" s="13"/>
      <c r="BR284" s="18"/>
    </row>
    <row r="285" spans="44:70" x14ac:dyDescent="0.2">
      <c r="AT285" s="13"/>
      <c r="AV285" s="13"/>
      <c r="AX285" s="18"/>
      <c r="BN285" s="13"/>
      <c r="BP285" s="13"/>
      <c r="BR285" s="18"/>
    </row>
    <row r="286" spans="44:70" x14ac:dyDescent="0.2">
      <c r="AT286" s="13"/>
      <c r="AV286" s="13"/>
      <c r="AX286" s="18"/>
      <c r="BN286" s="13"/>
      <c r="BP286" s="13"/>
      <c r="BR286" s="18"/>
    </row>
    <row r="287" spans="44:70" x14ac:dyDescent="0.2">
      <c r="AX287" s="18"/>
      <c r="BL287" s="13"/>
      <c r="BP287" s="13"/>
      <c r="BR287" s="18"/>
    </row>
    <row r="288" spans="44:70" x14ac:dyDescent="0.2">
      <c r="AX288" s="18"/>
      <c r="BP288" s="13"/>
      <c r="BR288" s="18"/>
    </row>
    <row r="289" spans="42:70" x14ac:dyDescent="0.2">
      <c r="AR289" s="13"/>
      <c r="AV289" s="13"/>
      <c r="AX289" s="18"/>
      <c r="BL289" s="13"/>
      <c r="BP289" s="13"/>
      <c r="BR289" s="18"/>
    </row>
    <row r="290" spans="42:70" x14ac:dyDescent="0.2">
      <c r="AR290" s="13"/>
      <c r="AV290" s="13"/>
      <c r="AX290" s="18"/>
      <c r="BL290" s="13"/>
      <c r="BP290" s="13"/>
      <c r="BR290" s="18"/>
    </row>
    <row r="291" spans="42:70" x14ac:dyDescent="0.2">
      <c r="AX291" s="18"/>
      <c r="BL291" s="13"/>
      <c r="BP291" s="13"/>
      <c r="BR291" s="18"/>
    </row>
    <row r="292" spans="42:70" x14ac:dyDescent="0.2">
      <c r="AR292" s="13"/>
      <c r="AV292" s="13"/>
      <c r="AX292" s="18"/>
      <c r="BL292" s="13"/>
      <c r="BP292" s="13"/>
      <c r="BR292" s="18"/>
    </row>
    <row r="293" spans="42:70" x14ac:dyDescent="0.2">
      <c r="AR293" s="13"/>
      <c r="AV293" s="13"/>
      <c r="AX293" s="18"/>
      <c r="BL293" s="13"/>
      <c r="BP293" s="13"/>
      <c r="BR293" s="18"/>
    </row>
    <row r="294" spans="42:70" x14ac:dyDescent="0.2">
      <c r="AT294" s="13"/>
      <c r="AV294" s="13"/>
      <c r="AX294" s="18"/>
      <c r="BN294" s="13"/>
      <c r="BP294" s="13"/>
      <c r="BR294" s="18"/>
    </row>
    <row r="295" spans="42:70" x14ac:dyDescent="0.2">
      <c r="AT295" s="13"/>
      <c r="AV295" s="13"/>
      <c r="AX295" s="18"/>
      <c r="BN295" s="13"/>
      <c r="BP295" s="13"/>
      <c r="BR295" s="18"/>
    </row>
    <row r="296" spans="42:70" x14ac:dyDescent="0.2">
      <c r="AR296" s="13"/>
      <c r="AV296" s="13"/>
      <c r="AX296" s="18"/>
      <c r="BL296" s="13"/>
      <c r="BP296" s="13"/>
      <c r="BR296" s="18"/>
    </row>
    <row r="297" spans="42:70" x14ac:dyDescent="0.2">
      <c r="AP297" t="s">
        <v>184</v>
      </c>
      <c r="AQ297" t="s">
        <v>185</v>
      </c>
      <c r="AR297" s="13">
        <v>-3.9538400000000002E-8</v>
      </c>
      <c r="AS297" t="s">
        <v>186</v>
      </c>
      <c r="AT297">
        <v>2.2200000000000002E-3</v>
      </c>
      <c r="AU297" t="s">
        <v>187</v>
      </c>
      <c r="AV297" s="13">
        <v>-8.7775299999999994E-11</v>
      </c>
      <c r="AW297" t="s">
        <v>52</v>
      </c>
      <c r="AX297" s="18">
        <f t="shared" ref="AX297:AX333" si="157">AV297/AV$335</f>
        <v>2.3436330785974341E-8</v>
      </c>
      <c r="BJ297" t="s">
        <v>184</v>
      </c>
      <c r="BK297" t="s">
        <v>185</v>
      </c>
      <c r="BL297" s="13">
        <v>-4.3257199999999999E-8</v>
      </c>
      <c r="BM297" t="s">
        <v>186</v>
      </c>
      <c r="BN297">
        <v>2.2200000000000002E-3</v>
      </c>
      <c r="BO297" t="s">
        <v>187</v>
      </c>
      <c r="BP297" s="13">
        <v>-9.6031100000000005E-11</v>
      </c>
      <c r="BQ297" t="s">
        <v>52</v>
      </c>
      <c r="BR297" s="18">
        <f t="shared" ref="BR297:BR333" si="158">BP297/BP$335</f>
        <v>2.8832732089268622E-8</v>
      </c>
    </row>
    <row r="298" spans="42:70" x14ac:dyDescent="0.2">
      <c r="AP298" t="s">
        <v>188</v>
      </c>
      <c r="AQ298" t="s">
        <v>189</v>
      </c>
      <c r="AR298">
        <v>-2.9518599999999999</v>
      </c>
      <c r="AS298" t="s">
        <v>186</v>
      </c>
      <c r="AT298" s="13">
        <v>1.66E-6</v>
      </c>
      <c r="AU298" t="s">
        <v>187</v>
      </c>
      <c r="AV298" s="13">
        <v>-4.90009E-6</v>
      </c>
      <c r="AW298" t="s">
        <v>52</v>
      </c>
      <c r="AX298" s="18">
        <f t="shared" si="157"/>
        <v>1.3083422115452185E-3</v>
      </c>
      <c r="BJ298" t="s">
        <v>188</v>
      </c>
      <c r="BK298" t="s">
        <v>189</v>
      </c>
      <c r="BL298">
        <v>-5.6219999999999999E-2</v>
      </c>
      <c r="BM298" t="s">
        <v>186</v>
      </c>
      <c r="BN298" s="13">
        <v>1.66E-6</v>
      </c>
      <c r="BO298" t="s">
        <v>187</v>
      </c>
      <c r="BP298" s="13">
        <v>-9.3318099999999994E-8</v>
      </c>
      <c r="BQ298" t="s">
        <v>52</v>
      </c>
      <c r="BR298" s="18">
        <f t="shared" si="158"/>
        <v>2.801817095065638E-5</v>
      </c>
    </row>
    <row r="299" spans="42:70" x14ac:dyDescent="0.2">
      <c r="AP299" t="s">
        <v>190</v>
      </c>
      <c r="AQ299" t="s">
        <v>189</v>
      </c>
      <c r="AR299" s="13">
        <v>3.8396600000000001E-7</v>
      </c>
      <c r="AS299" t="s">
        <v>186</v>
      </c>
      <c r="AT299">
        <v>5.6999999999999998E-4</v>
      </c>
      <c r="AU299" t="s">
        <v>187</v>
      </c>
      <c r="AV299" s="13">
        <v>2.18477E-10</v>
      </c>
      <c r="AW299" t="s">
        <v>52</v>
      </c>
      <c r="AX299" s="18">
        <f t="shared" si="157"/>
        <v>-5.8334169648264559E-8</v>
      </c>
      <c r="BJ299" t="s">
        <v>190</v>
      </c>
      <c r="BK299" t="s">
        <v>189</v>
      </c>
      <c r="BL299" s="13">
        <v>-3.9916199999999998E-7</v>
      </c>
      <c r="BM299" t="s">
        <v>186</v>
      </c>
      <c r="BN299">
        <v>5.6999999999999998E-4</v>
      </c>
      <c r="BO299" t="s">
        <v>187</v>
      </c>
      <c r="BP299" s="13">
        <v>-2.2712300000000001E-10</v>
      </c>
      <c r="BQ299" t="s">
        <v>52</v>
      </c>
      <c r="BR299" s="18">
        <f t="shared" si="158"/>
        <v>6.8192248243651865E-8</v>
      </c>
    </row>
    <row r="300" spans="42:70" x14ac:dyDescent="0.2">
      <c r="AP300" t="s">
        <v>191</v>
      </c>
      <c r="AQ300" t="s">
        <v>189</v>
      </c>
      <c r="AR300">
        <v>-2.2100000000000002E-3</v>
      </c>
      <c r="AS300" t="s">
        <v>186</v>
      </c>
      <c r="AT300">
        <v>1.4999999999999999E-2</v>
      </c>
      <c r="AU300" t="s">
        <v>187</v>
      </c>
      <c r="AV300" s="13">
        <v>-3.3218900000000001E-5</v>
      </c>
      <c r="AW300" t="s">
        <v>52</v>
      </c>
      <c r="AX300" s="18">
        <f t="shared" si="157"/>
        <v>8.8695695571100654E-3</v>
      </c>
      <c r="BJ300" t="s">
        <v>191</v>
      </c>
      <c r="BK300" t="s">
        <v>189</v>
      </c>
      <c r="BL300" s="13">
        <v>-2E-3</v>
      </c>
      <c r="BM300" t="s">
        <v>186</v>
      </c>
      <c r="BN300">
        <v>1.4999999999999999E-2</v>
      </c>
      <c r="BO300" t="s">
        <v>187</v>
      </c>
      <c r="BP300" s="13">
        <v>-3.00026E-5</v>
      </c>
      <c r="BQ300" t="s">
        <v>52</v>
      </c>
      <c r="BR300" s="18">
        <f t="shared" si="158"/>
        <v>9.0080914181082036E-3</v>
      </c>
    </row>
    <row r="301" spans="42:70" x14ac:dyDescent="0.2">
      <c r="AP301" t="s">
        <v>192</v>
      </c>
      <c r="AQ301" t="s">
        <v>189</v>
      </c>
      <c r="AR301">
        <v>-5.7970000000000001E-2</v>
      </c>
      <c r="AS301" t="s">
        <v>186</v>
      </c>
      <c r="AT301">
        <v>1.3299999999999999E-2</v>
      </c>
      <c r="AU301" t="s">
        <v>187</v>
      </c>
      <c r="AV301">
        <v>-7.6999999999999996E-4</v>
      </c>
      <c r="AW301" t="s">
        <v>52</v>
      </c>
      <c r="AX301" s="18">
        <f t="shared" si="157"/>
        <v>0.2055928570474865</v>
      </c>
      <c r="BJ301" t="s">
        <v>192</v>
      </c>
      <c r="BK301" t="s">
        <v>189</v>
      </c>
      <c r="BL301">
        <v>-4.3439999999999999E-2</v>
      </c>
      <c r="BM301" t="s">
        <v>186</v>
      </c>
      <c r="BN301">
        <v>1.3299999999999999E-2</v>
      </c>
      <c r="BO301" t="s">
        <v>187</v>
      </c>
      <c r="BP301">
        <v>-5.8E-4</v>
      </c>
      <c r="BQ301" t="s">
        <v>52</v>
      </c>
      <c r="BR301" s="18">
        <f t="shared" si="158"/>
        <v>0.17414134183379967</v>
      </c>
    </row>
    <row r="302" spans="42:70" x14ac:dyDescent="0.2">
      <c r="AP302" t="s">
        <v>193</v>
      </c>
      <c r="AQ302" t="s">
        <v>189</v>
      </c>
      <c r="AR302">
        <v>-0.13718</v>
      </c>
      <c r="AS302" t="s">
        <v>186</v>
      </c>
      <c r="AT302" s="13">
        <v>2.48E-6</v>
      </c>
      <c r="AU302" t="s">
        <v>187</v>
      </c>
      <c r="AV302" s="13">
        <v>-3.4019999999999999E-7</v>
      </c>
      <c r="AW302" t="s">
        <v>52</v>
      </c>
      <c r="AX302" s="18">
        <f t="shared" si="157"/>
        <v>9.0834662295525854E-5</v>
      </c>
      <c r="BJ302" t="s">
        <v>193</v>
      </c>
      <c r="BK302" t="s">
        <v>189</v>
      </c>
      <c r="BL302" s="13">
        <v>-2.7699999999999999E-3</v>
      </c>
      <c r="BM302" t="s">
        <v>186</v>
      </c>
      <c r="BN302" s="13">
        <v>2.48E-6</v>
      </c>
      <c r="BO302" t="s">
        <v>187</v>
      </c>
      <c r="BP302" s="13">
        <v>-6.8613899999999996E-9</v>
      </c>
      <c r="BQ302" t="s">
        <v>52</v>
      </c>
      <c r="BR302" s="18">
        <f t="shared" si="158"/>
        <v>2.0600890714569216E-6</v>
      </c>
    </row>
    <row r="303" spans="42:70" x14ac:dyDescent="0.2">
      <c r="AP303" t="s">
        <v>194</v>
      </c>
      <c r="AQ303" t="s">
        <v>189</v>
      </c>
      <c r="AR303">
        <v>-6.7680000000000004E-2</v>
      </c>
      <c r="AS303" t="s">
        <v>186</v>
      </c>
      <c r="AT303" s="13">
        <v>2.3499999999999999E-5</v>
      </c>
      <c r="AU303" t="s">
        <v>187</v>
      </c>
      <c r="AV303" s="13">
        <v>-1.59042E-6</v>
      </c>
      <c r="AW303" t="s">
        <v>52</v>
      </c>
      <c r="AX303" s="18">
        <f t="shared" si="157"/>
        <v>4.2464804117592662E-4</v>
      </c>
      <c r="BJ303" t="s">
        <v>194</v>
      </c>
      <c r="BK303" t="s">
        <v>189</v>
      </c>
      <c r="BL303" s="13">
        <v>-3.4000000000000002E-4</v>
      </c>
      <c r="BM303" t="s">
        <v>186</v>
      </c>
      <c r="BN303" s="13">
        <v>2.3499999999999999E-5</v>
      </c>
      <c r="BO303" t="s">
        <v>187</v>
      </c>
      <c r="BP303" s="13">
        <v>-8.0669499999999993E-9</v>
      </c>
      <c r="BQ303" t="s">
        <v>52</v>
      </c>
      <c r="BR303" s="18">
        <f t="shared" si="158"/>
        <v>2.4220508577692588E-6</v>
      </c>
    </row>
    <row r="304" spans="42:70" x14ac:dyDescent="0.2">
      <c r="AP304" t="s">
        <v>195</v>
      </c>
      <c r="AQ304" t="s">
        <v>189</v>
      </c>
      <c r="AR304" s="13">
        <v>-9.0712399999999994E-9</v>
      </c>
      <c r="AS304" t="s">
        <v>186</v>
      </c>
      <c r="AT304">
        <v>2.62</v>
      </c>
      <c r="AU304" t="s">
        <v>187</v>
      </c>
      <c r="AV304" s="13">
        <v>-2.3766700000000001E-8</v>
      </c>
      <c r="AW304" t="s">
        <v>52</v>
      </c>
      <c r="AX304" s="18">
        <f t="shared" si="157"/>
        <v>6.3457970851824651E-6</v>
      </c>
      <c r="BJ304" t="s">
        <v>195</v>
      </c>
      <c r="BK304" t="s">
        <v>189</v>
      </c>
      <c r="BL304" s="13">
        <v>-4.0771200000000001E-9</v>
      </c>
      <c r="BM304" t="s">
        <v>186</v>
      </c>
      <c r="BN304">
        <v>2.62</v>
      </c>
      <c r="BO304" t="s">
        <v>187</v>
      </c>
      <c r="BP304" s="13">
        <v>-1.06821E-8</v>
      </c>
      <c r="BQ304" t="s">
        <v>52</v>
      </c>
      <c r="BR304" s="18">
        <f t="shared" si="158"/>
        <v>3.2072331510393646E-6</v>
      </c>
    </row>
    <row r="305" spans="42:70" x14ac:dyDescent="0.2">
      <c r="AP305" t="s">
        <v>196</v>
      </c>
      <c r="AQ305" t="s">
        <v>189</v>
      </c>
      <c r="AR305">
        <v>-2.0899999999999998E-3</v>
      </c>
      <c r="AS305" t="s">
        <v>186</v>
      </c>
      <c r="AT305">
        <v>7.1099999999999997E-2</v>
      </c>
      <c r="AU305" t="s">
        <v>187</v>
      </c>
      <c r="AV305">
        <v>-1.4999999999999999E-4</v>
      </c>
      <c r="AW305" t="s">
        <v>52</v>
      </c>
      <c r="AX305" s="18">
        <f t="shared" si="157"/>
        <v>4.0050556567692172E-2</v>
      </c>
      <c r="BJ305" t="s">
        <v>196</v>
      </c>
      <c r="BK305" t="s">
        <v>189</v>
      </c>
      <c r="BL305" s="13">
        <v>-3.13E-3</v>
      </c>
      <c r="BM305" t="s">
        <v>186</v>
      </c>
      <c r="BN305">
        <v>7.1099999999999997E-2</v>
      </c>
      <c r="BO305" t="s">
        <v>187</v>
      </c>
      <c r="BP305" s="13">
        <v>-2.2000000000000001E-4</v>
      </c>
      <c r="BQ305" t="s">
        <v>52</v>
      </c>
      <c r="BR305" s="18">
        <f t="shared" si="158"/>
        <v>6.605361241971712E-2</v>
      </c>
    </row>
    <row r="306" spans="42:70" x14ac:dyDescent="0.2">
      <c r="AP306" t="s">
        <v>197</v>
      </c>
      <c r="AQ306" t="s">
        <v>189</v>
      </c>
      <c r="AR306" s="13">
        <v>-1.3249299999999999E-7</v>
      </c>
      <c r="AS306" t="s">
        <v>186</v>
      </c>
      <c r="AT306">
        <v>5.6999999999999998E-4</v>
      </c>
      <c r="AU306" t="s">
        <v>187</v>
      </c>
      <c r="AV306" s="13">
        <v>-7.5388699999999997E-11</v>
      </c>
      <c r="AW306" t="s">
        <v>52</v>
      </c>
      <c r="AX306" s="18">
        <f t="shared" si="157"/>
        <v>2.0129062626098502E-8</v>
      </c>
      <c r="BJ306" t="s">
        <v>197</v>
      </c>
      <c r="BK306" t="s">
        <v>189</v>
      </c>
      <c r="BL306" s="13">
        <v>-5.7431400000000002E-7</v>
      </c>
      <c r="BM306" t="s">
        <v>186</v>
      </c>
      <c r="BN306">
        <v>5.6999999999999998E-4</v>
      </c>
      <c r="BO306" t="s">
        <v>187</v>
      </c>
      <c r="BP306" s="13">
        <v>-3.2678500000000002E-10</v>
      </c>
      <c r="BQ306" t="s">
        <v>52</v>
      </c>
      <c r="BR306" s="18">
        <f t="shared" si="158"/>
        <v>9.8115135157169361E-8</v>
      </c>
    </row>
    <row r="307" spans="42:70" x14ac:dyDescent="0.2">
      <c r="AP307" t="s">
        <v>198</v>
      </c>
      <c r="AQ307" t="s">
        <v>189</v>
      </c>
      <c r="AR307">
        <v>-0.11647</v>
      </c>
      <c r="AS307" t="s">
        <v>186</v>
      </c>
      <c r="AT307">
        <v>4.1799999999999997E-3</v>
      </c>
      <c r="AU307" t="s">
        <v>187</v>
      </c>
      <c r="AV307">
        <v>-4.8999999999999998E-4</v>
      </c>
      <c r="AW307" t="s">
        <v>52</v>
      </c>
      <c r="AX307" s="18">
        <f t="shared" si="157"/>
        <v>0.13083181812112776</v>
      </c>
      <c r="BJ307" t="s">
        <v>198</v>
      </c>
      <c r="BK307" t="s">
        <v>189</v>
      </c>
      <c r="BL307">
        <v>-3.32E-3</v>
      </c>
      <c r="BM307" t="s">
        <v>186</v>
      </c>
      <c r="BN307">
        <v>4.1799999999999997E-3</v>
      </c>
      <c r="BO307" t="s">
        <v>187</v>
      </c>
      <c r="BP307" s="13">
        <v>-1.3888300000000001E-5</v>
      </c>
      <c r="BQ307" t="s">
        <v>52</v>
      </c>
      <c r="BR307" s="18">
        <f t="shared" si="158"/>
        <v>4.1698744789488967E-3</v>
      </c>
    </row>
    <row r="308" spans="42:70" x14ac:dyDescent="0.2">
      <c r="AP308" t="s">
        <v>199</v>
      </c>
      <c r="AQ308" t="s">
        <v>189</v>
      </c>
      <c r="AR308">
        <v>-0.44266</v>
      </c>
      <c r="AS308" t="s">
        <v>186</v>
      </c>
      <c r="AT308" s="13">
        <v>3.3000000000000002E-7</v>
      </c>
      <c r="AU308" t="s">
        <v>187</v>
      </c>
      <c r="AV308" s="13">
        <v>-1.4607699999999999E-7</v>
      </c>
      <c r="AW308" t="s">
        <v>52</v>
      </c>
      <c r="AX308" s="18">
        <f t="shared" si="157"/>
        <v>3.9003101011591797E-5</v>
      </c>
      <c r="BJ308" t="s">
        <v>199</v>
      </c>
      <c r="BK308" t="s">
        <v>189</v>
      </c>
      <c r="BL308">
        <v>-0.11984</v>
      </c>
      <c r="BM308" t="s">
        <v>186</v>
      </c>
      <c r="BN308" s="13">
        <v>3.3000000000000002E-7</v>
      </c>
      <c r="BO308" t="s">
        <v>187</v>
      </c>
      <c r="BP308" s="13">
        <v>-3.9546000000000002E-8</v>
      </c>
      <c r="BQ308" t="s">
        <v>52</v>
      </c>
      <c r="BR308" s="18">
        <f t="shared" si="158"/>
        <v>1.1873437076136969E-5</v>
      </c>
    </row>
    <row r="309" spans="42:70" x14ac:dyDescent="0.2">
      <c r="AP309" t="s">
        <v>200</v>
      </c>
      <c r="AQ309" t="s">
        <v>189</v>
      </c>
      <c r="AR309" s="13">
        <v>-2.65506E-7</v>
      </c>
      <c r="AS309" t="s">
        <v>186</v>
      </c>
      <c r="AT309">
        <v>9.36</v>
      </c>
      <c r="AU309" t="s">
        <v>187</v>
      </c>
      <c r="AV309" s="13">
        <v>-2.4851300000000001E-6</v>
      </c>
      <c r="AW309" t="s">
        <v>52</v>
      </c>
      <c r="AX309" s="18">
        <f t="shared" si="157"/>
        <v>6.6353893095379244E-4</v>
      </c>
      <c r="BJ309" t="s">
        <v>200</v>
      </c>
      <c r="BK309" t="s">
        <v>189</v>
      </c>
      <c r="BL309" s="13">
        <v>-3.4061199999999998E-9</v>
      </c>
      <c r="BM309" t="s">
        <v>186</v>
      </c>
      <c r="BN309">
        <v>9.36</v>
      </c>
      <c r="BO309" t="s">
        <v>187</v>
      </c>
      <c r="BP309" s="13">
        <v>-3.1881300000000002E-8</v>
      </c>
      <c r="BQ309" t="s">
        <v>52</v>
      </c>
      <c r="BR309" s="18">
        <f t="shared" si="158"/>
        <v>9.5721592438033067E-6</v>
      </c>
    </row>
    <row r="310" spans="42:70" x14ac:dyDescent="0.2">
      <c r="AP310" t="s">
        <v>201</v>
      </c>
      <c r="AQ310" t="s">
        <v>202</v>
      </c>
      <c r="AR310">
        <v>-1.6999999999999999E-3</v>
      </c>
      <c r="AS310" t="s">
        <v>186</v>
      </c>
      <c r="AT310" s="13">
        <v>6.6800000000000003E-8</v>
      </c>
      <c r="AU310" t="s">
        <v>187</v>
      </c>
      <c r="AV310" s="13">
        <v>-1.13781E-10</v>
      </c>
      <c r="AW310" t="s">
        <v>52</v>
      </c>
      <c r="AX310" s="18">
        <f t="shared" si="157"/>
        <v>3.0379949178857226E-8</v>
      </c>
      <c r="BJ310" t="s">
        <v>201</v>
      </c>
      <c r="BK310" t="s">
        <v>202</v>
      </c>
      <c r="BL310">
        <v>1.6800000000000001E-3</v>
      </c>
      <c r="BM310" t="s">
        <v>186</v>
      </c>
      <c r="BN310" s="13">
        <v>6.6800000000000003E-8</v>
      </c>
      <c r="BO310" t="s">
        <v>187</v>
      </c>
      <c r="BP310" s="13">
        <v>1.11998E-10</v>
      </c>
      <c r="BQ310" t="s">
        <v>52</v>
      </c>
      <c r="BR310" s="18">
        <f t="shared" si="158"/>
        <v>-3.3626693108106715E-8</v>
      </c>
    </row>
    <row r="311" spans="42:70" x14ac:dyDescent="0.2">
      <c r="AP311" t="s">
        <v>203</v>
      </c>
      <c r="AQ311" t="s">
        <v>189</v>
      </c>
      <c r="AR311" s="13">
        <v>5.4302599999999998E-8</v>
      </c>
      <c r="AS311" t="s">
        <v>186</v>
      </c>
      <c r="AT311" s="13">
        <v>3.8800000000000001E-5</v>
      </c>
      <c r="AU311" t="s">
        <v>187</v>
      </c>
      <c r="AV311" s="13">
        <v>2.1069399999999999E-12</v>
      </c>
      <c r="AW311" t="s">
        <v>52</v>
      </c>
      <c r="AX311" s="18">
        <f t="shared" si="157"/>
        <v>-5.6256079769822231E-10</v>
      </c>
      <c r="BJ311" t="s">
        <v>203</v>
      </c>
      <c r="BK311" t="s">
        <v>189</v>
      </c>
      <c r="BL311" s="13">
        <v>1.4282999999999999E-7</v>
      </c>
      <c r="BM311" t="s">
        <v>186</v>
      </c>
      <c r="BN311" s="13">
        <v>3.8800000000000001E-5</v>
      </c>
      <c r="BO311" t="s">
        <v>187</v>
      </c>
      <c r="BP311" s="13">
        <v>5.5418099999999998E-12</v>
      </c>
      <c r="BQ311" t="s">
        <v>52</v>
      </c>
      <c r="BR311" s="18">
        <f t="shared" si="158"/>
        <v>-1.6638934992896022E-9</v>
      </c>
    </row>
    <row r="312" spans="42:70" x14ac:dyDescent="0.2">
      <c r="AP312" t="s">
        <v>204</v>
      </c>
      <c r="AQ312" t="s">
        <v>189</v>
      </c>
      <c r="AR312">
        <v>-1.24E-2</v>
      </c>
      <c r="AS312" t="s">
        <v>186</v>
      </c>
      <c r="AT312" s="13">
        <v>6.2100000000000005E-5</v>
      </c>
      <c r="AU312" t="s">
        <v>187</v>
      </c>
      <c r="AV312" s="13">
        <v>-7.7029599999999995E-7</v>
      </c>
      <c r="AW312" t="s">
        <v>52</v>
      </c>
      <c r="AX312" s="18">
        <f t="shared" si="157"/>
        <v>2.0567189014578007E-4</v>
      </c>
      <c r="BJ312" t="s">
        <v>204</v>
      </c>
      <c r="BK312" t="s">
        <v>189</v>
      </c>
      <c r="BL312" s="13">
        <v>-1.7399999999999999E-2</v>
      </c>
      <c r="BM312" t="s">
        <v>186</v>
      </c>
      <c r="BN312" s="13">
        <v>6.2100000000000005E-5</v>
      </c>
      <c r="BO312" t="s">
        <v>187</v>
      </c>
      <c r="BP312" s="13">
        <v>-1.0802700000000001E-6</v>
      </c>
      <c r="BQ312" t="s">
        <v>52</v>
      </c>
      <c r="BR312" s="18">
        <f t="shared" si="158"/>
        <v>3.2434425403930826E-4</v>
      </c>
    </row>
    <row r="313" spans="42:70" x14ac:dyDescent="0.2">
      <c r="AP313" t="s">
        <v>205</v>
      </c>
      <c r="AQ313" t="s">
        <v>189</v>
      </c>
      <c r="AR313" s="13">
        <v>-1.3446500000000001E-7</v>
      </c>
      <c r="AS313" t="s">
        <v>186</v>
      </c>
      <c r="AT313">
        <v>9.09</v>
      </c>
      <c r="AU313" t="s">
        <v>187</v>
      </c>
      <c r="AV313" s="13">
        <v>-1.2222900000000001E-6</v>
      </c>
      <c r="AW313" t="s">
        <v>52</v>
      </c>
      <c r="AX313" s="18">
        <f t="shared" si="157"/>
        <v>3.2635596524749648E-4</v>
      </c>
      <c r="BJ313" t="s">
        <v>205</v>
      </c>
      <c r="BK313" t="s">
        <v>189</v>
      </c>
      <c r="BL313" s="13">
        <v>-1.4180099999999999E-9</v>
      </c>
      <c r="BM313" t="s">
        <v>186</v>
      </c>
      <c r="BN313">
        <v>9.09</v>
      </c>
      <c r="BO313" t="s">
        <v>187</v>
      </c>
      <c r="BP313" s="13">
        <v>-1.28897E-8</v>
      </c>
      <c r="BQ313" t="s">
        <v>52</v>
      </c>
      <c r="BR313" s="18">
        <f t="shared" si="158"/>
        <v>3.8700511273019442E-6</v>
      </c>
    </row>
    <row r="314" spans="42:70" x14ac:dyDescent="0.2">
      <c r="AP314" t="s">
        <v>206</v>
      </c>
      <c r="AQ314" t="s">
        <v>189</v>
      </c>
      <c r="AR314">
        <v>-1.9000000000000001E-4</v>
      </c>
      <c r="AS314" t="s">
        <v>186</v>
      </c>
      <c r="AT314" s="13">
        <v>9.0000000000000002E-6</v>
      </c>
      <c r="AU314" t="s">
        <v>187</v>
      </c>
      <c r="AV314" s="13">
        <v>-1.67453E-9</v>
      </c>
      <c r="AW314" t="s">
        <v>52</v>
      </c>
      <c r="AX314" s="18">
        <f t="shared" si="157"/>
        <v>4.4710572326198388E-7</v>
      </c>
      <c r="BJ314" t="s">
        <v>206</v>
      </c>
      <c r="BK314" t="s">
        <v>189</v>
      </c>
      <c r="BL314" s="13">
        <v>-1.2E-4</v>
      </c>
      <c r="BM314" t="s">
        <v>186</v>
      </c>
      <c r="BN314" s="13">
        <v>9.0000000000000002E-6</v>
      </c>
      <c r="BO314" t="s">
        <v>187</v>
      </c>
      <c r="BP314" s="13">
        <v>-1.0491800000000001E-9</v>
      </c>
      <c r="BQ314" t="s">
        <v>52</v>
      </c>
      <c r="BR314" s="18">
        <f t="shared" si="158"/>
        <v>3.1500967762963094E-7</v>
      </c>
    </row>
    <row r="315" spans="42:70" x14ac:dyDescent="0.2">
      <c r="AP315" t="s">
        <v>207</v>
      </c>
      <c r="AQ315" t="s">
        <v>189</v>
      </c>
      <c r="AR315" s="13">
        <v>-3.4324399999999999E-8</v>
      </c>
      <c r="AS315" t="s">
        <v>186</v>
      </c>
      <c r="AT315">
        <v>5.6999999999999998E-4</v>
      </c>
      <c r="AU315" t="s">
        <v>187</v>
      </c>
      <c r="AV315" s="13">
        <v>-1.95306E-11</v>
      </c>
      <c r="AW315" t="s">
        <v>52</v>
      </c>
      <c r="AX315" s="18">
        <f t="shared" si="157"/>
        <v>5.2147426673397924E-9</v>
      </c>
      <c r="BJ315" t="s">
        <v>207</v>
      </c>
      <c r="BK315" t="s">
        <v>189</v>
      </c>
      <c r="BL315" s="13">
        <v>-1.74537E-7</v>
      </c>
      <c r="BM315" t="s">
        <v>186</v>
      </c>
      <c r="BN315">
        <v>5.6999999999999998E-4</v>
      </c>
      <c r="BO315" t="s">
        <v>187</v>
      </c>
      <c r="BP315" s="13">
        <v>-9.9311500000000004E-11</v>
      </c>
      <c r="BQ315" t="s">
        <v>52</v>
      </c>
      <c r="BR315" s="18">
        <f t="shared" si="158"/>
        <v>2.9817651499185163E-8</v>
      </c>
    </row>
    <row r="316" spans="42:70" x14ac:dyDescent="0.2">
      <c r="AP316" t="s">
        <v>208</v>
      </c>
      <c r="AQ316" t="s">
        <v>189</v>
      </c>
      <c r="AR316" s="13">
        <v>-2.1888499999999999E-7</v>
      </c>
      <c r="AS316" t="s">
        <v>186</v>
      </c>
      <c r="AT316">
        <v>31.9</v>
      </c>
      <c r="AU316" t="s">
        <v>187</v>
      </c>
      <c r="AV316" s="13">
        <v>-6.98242E-6</v>
      </c>
      <c r="AW316" t="s">
        <v>52</v>
      </c>
      <c r="AX316" s="18">
        <f t="shared" si="157"/>
        <v>1.8643320479292348E-3</v>
      </c>
      <c r="BJ316" t="s">
        <v>208</v>
      </c>
      <c r="BK316" t="s">
        <v>189</v>
      </c>
      <c r="BL316" s="13">
        <v>-3.27882E-7</v>
      </c>
      <c r="BM316" t="s">
        <v>186</v>
      </c>
      <c r="BN316">
        <v>31.9</v>
      </c>
      <c r="BO316" t="s">
        <v>187</v>
      </c>
      <c r="BP316" s="13">
        <v>-1.04594E-5</v>
      </c>
      <c r="BQ316" t="s">
        <v>52</v>
      </c>
      <c r="BR316" s="18">
        <f t="shared" si="158"/>
        <v>3.1403688806490417E-3</v>
      </c>
    </row>
    <row r="317" spans="42:70" x14ac:dyDescent="0.2">
      <c r="AP317" t="s">
        <v>209</v>
      </c>
      <c r="AQ317" t="s">
        <v>189</v>
      </c>
      <c r="AR317">
        <v>-1.7000000000000001E-4</v>
      </c>
      <c r="AS317" t="s">
        <v>186</v>
      </c>
      <c r="AT317">
        <v>7.35</v>
      </c>
      <c r="AU317" t="s">
        <v>187</v>
      </c>
      <c r="AV317">
        <v>-1.2199999999999999E-3</v>
      </c>
      <c r="AW317" t="s">
        <v>52</v>
      </c>
      <c r="AX317" s="18">
        <f t="shared" si="157"/>
        <v>0.32574452675056303</v>
      </c>
      <c r="BJ317" t="s">
        <v>209</v>
      </c>
      <c r="BK317" t="s">
        <v>189</v>
      </c>
      <c r="BL317" s="13">
        <v>-2.5000000000000001E-4</v>
      </c>
      <c r="BM317" t="s">
        <v>186</v>
      </c>
      <c r="BN317">
        <v>7.35</v>
      </c>
      <c r="BO317" t="s">
        <v>187</v>
      </c>
      <c r="BP317" s="13">
        <v>-1.83E-3</v>
      </c>
      <c r="BQ317" t="s">
        <v>52</v>
      </c>
      <c r="BR317" s="18">
        <f t="shared" si="158"/>
        <v>0.54944595785491968</v>
      </c>
    </row>
    <row r="318" spans="42:70" x14ac:dyDescent="0.2">
      <c r="AP318" t="s">
        <v>210</v>
      </c>
      <c r="AQ318" t="s">
        <v>189</v>
      </c>
      <c r="AR318" s="13">
        <v>-2.4325199999999999E-5</v>
      </c>
      <c r="AS318" t="s">
        <v>186</v>
      </c>
      <c r="AT318">
        <v>8.42</v>
      </c>
      <c r="AU318" t="s">
        <v>187</v>
      </c>
      <c r="AV318">
        <v>-2.0000000000000001E-4</v>
      </c>
      <c r="AW318" t="s">
        <v>52</v>
      </c>
      <c r="AX318" s="18">
        <f t="shared" si="157"/>
        <v>5.3400742090256241E-2</v>
      </c>
      <c r="BJ318" t="s">
        <v>210</v>
      </c>
      <c r="BK318" t="s">
        <v>189</v>
      </c>
      <c r="BL318" s="13">
        <v>-3.17567E-5</v>
      </c>
      <c r="BM318" t="s">
        <v>186</v>
      </c>
      <c r="BN318">
        <v>8.42</v>
      </c>
      <c r="BO318" t="s">
        <v>187</v>
      </c>
      <c r="BP318" s="13">
        <v>-2.7E-4</v>
      </c>
      <c r="BQ318" t="s">
        <v>52</v>
      </c>
      <c r="BR318" s="18">
        <f t="shared" si="158"/>
        <v>8.1065797060561912E-2</v>
      </c>
    </row>
    <row r="319" spans="42:70" x14ac:dyDescent="0.2">
      <c r="AP319" t="s">
        <v>211</v>
      </c>
      <c r="AQ319" t="s">
        <v>189</v>
      </c>
      <c r="AR319">
        <v>-0.15770999999999999</v>
      </c>
      <c r="AS319" t="s">
        <v>186</v>
      </c>
      <c r="AT319" s="13">
        <v>5.5599999999999995E-7</v>
      </c>
      <c r="AU319" t="s">
        <v>187</v>
      </c>
      <c r="AV319" s="13">
        <v>-8.7684000000000006E-8</v>
      </c>
      <c r="AW319" t="s">
        <v>52</v>
      </c>
      <c r="AX319" s="18">
        <f t="shared" si="157"/>
        <v>2.3411953347210142E-5</v>
      </c>
      <c r="BJ319" t="s">
        <v>211</v>
      </c>
      <c r="BK319" t="s">
        <v>189</v>
      </c>
      <c r="BL319">
        <v>-9.1259999999999994E-2</v>
      </c>
      <c r="BM319" t="s">
        <v>186</v>
      </c>
      <c r="BN319" s="13">
        <v>5.5599999999999995E-7</v>
      </c>
      <c r="BO319" t="s">
        <v>187</v>
      </c>
      <c r="BP319" s="13">
        <v>-5.0743199999999997E-8</v>
      </c>
      <c r="BQ319" t="s">
        <v>52</v>
      </c>
      <c r="BR319" s="18">
        <f t="shared" si="158"/>
        <v>1.5235325753346316E-5</v>
      </c>
    </row>
    <row r="320" spans="42:70" x14ac:dyDescent="0.2">
      <c r="AP320" t="s">
        <v>212</v>
      </c>
      <c r="AQ320" t="s">
        <v>189</v>
      </c>
      <c r="AR320">
        <v>-1.4999999999999999E-4</v>
      </c>
      <c r="AS320" t="s">
        <v>186</v>
      </c>
      <c r="AT320" s="13">
        <v>9.9199999999999999E-6</v>
      </c>
      <c r="AU320" t="s">
        <v>187</v>
      </c>
      <c r="AV320" s="13">
        <v>-1.5235600000000001E-9</v>
      </c>
      <c r="AW320" t="s">
        <v>52</v>
      </c>
      <c r="AX320" s="18">
        <f t="shared" si="157"/>
        <v>4.0679617309515399E-7</v>
      </c>
      <c r="BJ320" t="s">
        <v>212</v>
      </c>
      <c r="BK320" t="s">
        <v>189</v>
      </c>
      <c r="BL320" s="13">
        <v>-5.4829500000000001E-5</v>
      </c>
      <c r="BM320" t="s">
        <v>186</v>
      </c>
      <c r="BN320" s="13">
        <v>9.9199999999999999E-6</v>
      </c>
      <c r="BO320" t="s">
        <v>187</v>
      </c>
      <c r="BP320" s="13">
        <v>-5.4390800000000002E-10</v>
      </c>
      <c r="BQ320" t="s">
        <v>52</v>
      </c>
      <c r="BR320" s="18">
        <f t="shared" si="158"/>
        <v>1.6330494647265225E-7</v>
      </c>
    </row>
    <row r="321" spans="42:70" x14ac:dyDescent="0.2">
      <c r="AP321" t="s">
        <v>213</v>
      </c>
      <c r="AQ321" t="s">
        <v>189</v>
      </c>
      <c r="AR321" s="13">
        <v>-1.2189000000000001E-6</v>
      </c>
      <c r="AS321" t="s">
        <v>186</v>
      </c>
      <c r="AT321">
        <v>0.17699999999999999</v>
      </c>
      <c r="AU321" t="s">
        <v>187</v>
      </c>
      <c r="AV321" s="13">
        <v>-2.15745E-7</v>
      </c>
      <c r="AW321" t="s">
        <v>52</v>
      </c>
      <c r="AX321" s="18">
        <f t="shared" si="157"/>
        <v>5.7604715511311657E-5</v>
      </c>
      <c r="BJ321" t="s">
        <v>213</v>
      </c>
      <c r="BK321" t="s">
        <v>189</v>
      </c>
      <c r="BL321" s="13">
        <v>-5.0118199999999999E-7</v>
      </c>
      <c r="BM321" t="s">
        <v>186</v>
      </c>
      <c r="BN321">
        <v>0.17699999999999999</v>
      </c>
      <c r="BO321" t="s">
        <v>187</v>
      </c>
      <c r="BP321" s="13">
        <v>-8.8709299999999994E-8</v>
      </c>
      <c r="BQ321" t="s">
        <v>52</v>
      </c>
      <c r="BR321" s="18">
        <f t="shared" si="158"/>
        <v>2.663440781920187E-5</v>
      </c>
    </row>
    <row r="322" spans="42:70" x14ac:dyDescent="0.2">
      <c r="AP322" t="s">
        <v>214</v>
      </c>
      <c r="AQ322" t="s">
        <v>189</v>
      </c>
      <c r="AR322">
        <v>-1.5260499999999999</v>
      </c>
      <c r="AS322" t="s">
        <v>186</v>
      </c>
      <c r="AT322">
        <v>3.8999999999999999E-4</v>
      </c>
      <c r="AU322" t="s">
        <v>187</v>
      </c>
      <c r="AV322">
        <v>-5.9999999999999995E-4</v>
      </c>
      <c r="AW322" t="s">
        <v>52</v>
      </c>
      <c r="AX322" s="18">
        <f t="shared" si="157"/>
        <v>0.16020222627076869</v>
      </c>
      <c r="BJ322" t="s">
        <v>214</v>
      </c>
      <c r="BK322" t="s">
        <v>189</v>
      </c>
      <c r="BL322">
        <v>-2.3519999999999999E-2</v>
      </c>
      <c r="BM322" t="s">
        <v>186</v>
      </c>
      <c r="BN322">
        <v>3.8999999999999999E-4</v>
      </c>
      <c r="BO322" t="s">
        <v>187</v>
      </c>
      <c r="BP322" s="13">
        <v>-9.1967699999999994E-6</v>
      </c>
      <c r="BQ322" t="s">
        <v>52</v>
      </c>
      <c r="BR322" s="18">
        <f t="shared" si="158"/>
        <v>2.7612721867876443E-3</v>
      </c>
    </row>
    <row r="323" spans="42:70" x14ac:dyDescent="0.2">
      <c r="AP323" t="s">
        <v>215</v>
      </c>
      <c r="AQ323" t="s">
        <v>189</v>
      </c>
      <c r="AR323" s="13">
        <v>-1.1182000000000001E-5</v>
      </c>
      <c r="AS323" t="s">
        <v>186</v>
      </c>
      <c r="AT323">
        <v>1.1800000000000001E-3</v>
      </c>
      <c r="AU323" t="s">
        <v>187</v>
      </c>
      <c r="AV323" s="13">
        <v>-1.31947E-8</v>
      </c>
      <c r="AW323" t="s">
        <v>52</v>
      </c>
      <c r="AX323" s="18">
        <f t="shared" si="157"/>
        <v>3.5230338582915201E-6</v>
      </c>
      <c r="BJ323" t="s">
        <v>215</v>
      </c>
      <c r="BK323" t="s">
        <v>189</v>
      </c>
      <c r="BL323" s="13">
        <v>-1.1837900000000001E-5</v>
      </c>
      <c r="BM323" t="s">
        <v>186</v>
      </c>
      <c r="BN323">
        <v>1.1800000000000001E-3</v>
      </c>
      <c r="BO323" t="s">
        <v>187</v>
      </c>
      <c r="BP323" s="13">
        <v>-1.39687E-8</v>
      </c>
      <c r="BQ323" t="s">
        <v>52</v>
      </c>
      <c r="BR323" s="18">
        <f t="shared" si="158"/>
        <v>4.1940140718513747E-6</v>
      </c>
    </row>
    <row r="324" spans="42:70" x14ac:dyDescent="0.2">
      <c r="AP324" t="s">
        <v>216</v>
      </c>
      <c r="AQ324" t="s">
        <v>189</v>
      </c>
      <c r="AR324" s="13">
        <v>-4.0548300000000003E-8</v>
      </c>
      <c r="AS324" t="s">
        <v>186</v>
      </c>
      <c r="AT324">
        <v>11.5</v>
      </c>
      <c r="AU324" t="s">
        <v>187</v>
      </c>
      <c r="AV324" s="13">
        <v>-4.6630599999999999E-7</v>
      </c>
      <c r="AW324" t="s">
        <v>52</v>
      </c>
      <c r="AX324" s="18">
        <f t="shared" si="157"/>
        <v>1.2450543220569513E-4</v>
      </c>
      <c r="BJ324" t="s">
        <v>216</v>
      </c>
      <c r="BK324" t="s">
        <v>189</v>
      </c>
      <c r="BL324" s="13">
        <v>1.5182700000000001E-8</v>
      </c>
      <c r="BM324" t="s">
        <v>186</v>
      </c>
      <c r="BN324">
        <v>11.5</v>
      </c>
      <c r="BO324" t="s">
        <v>187</v>
      </c>
      <c r="BP324" s="13">
        <v>1.7460099999999999E-7</v>
      </c>
      <c r="BQ324" t="s">
        <v>52</v>
      </c>
      <c r="BR324" s="18">
        <f t="shared" si="158"/>
        <v>-5.2422849009522849E-5</v>
      </c>
    </row>
    <row r="325" spans="42:70" x14ac:dyDescent="0.2">
      <c r="AP325" t="s">
        <v>217</v>
      </c>
      <c r="AQ325" t="s">
        <v>189</v>
      </c>
      <c r="AR325" s="13">
        <v>-3.0540300000000003E-5</v>
      </c>
      <c r="AS325" t="s">
        <v>186</v>
      </c>
      <c r="AT325">
        <v>7.21</v>
      </c>
      <c r="AU325" t="s">
        <v>187</v>
      </c>
      <c r="AV325">
        <v>-2.2000000000000001E-4</v>
      </c>
      <c r="AW325" t="s">
        <v>52</v>
      </c>
      <c r="AX325" s="18">
        <f t="shared" si="157"/>
        <v>5.8740816299281864E-2</v>
      </c>
      <c r="BJ325" t="s">
        <v>217</v>
      </c>
      <c r="BK325" t="s">
        <v>189</v>
      </c>
      <c r="BL325" s="13">
        <v>-4.5748899999999998E-5</v>
      </c>
      <c r="BM325" t="s">
        <v>186</v>
      </c>
      <c r="BN325">
        <v>7.21</v>
      </c>
      <c r="BO325" t="s">
        <v>187</v>
      </c>
      <c r="BP325" s="13">
        <v>-3.3E-4</v>
      </c>
      <c r="BQ325" t="s">
        <v>52</v>
      </c>
      <c r="BR325" s="18">
        <f t="shared" si="158"/>
        <v>9.9080418629575673E-2</v>
      </c>
    </row>
    <row r="326" spans="42:70" x14ac:dyDescent="0.2">
      <c r="AP326" t="s">
        <v>218</v>
      </c>
      <c r="AQ326" t="s">
        <v>189</v>
      </c>
      <c r="AR326" s="13">
        <v>8.1778800000000003E-9</v>
      </c>
      <c r="AS326" t="s">
        <v>186</v>
      </c>
      <c r="AT326">
        <v>5.6999999999999998E-4</v>
      </c>
      <c r="AU326" t="s">
        <v>187</v>
      </c>
      <c r="AV326" s="13">
        <v>4.6532099999999997E-12</v>
      </c>
      <c r="AW326" t="s">
        <v>52</v>
      </c>
      <c r="AX326" s="18">
        <f t="shared" si="157"/>
        <v>-1.2424243355090061E-9</v>
      </c>
      <c r="BJ326" t="s">
        <v>218</v>
      </c>
      <c r="BK326" t="s">
        <v>189</v>
      </c>
      <c r="BL326" s="13">
        <v>8.4458699999999999E-9</v>
      </c>
      <c r="BM326" t="s">
        <v>186</v>
      </c>
      <c r="BN326">
        <v>5.6999999999999998E-4</v>
      </c>
      <c r="BO326" t="s">
        <v>187</v>
      </c>
      <c r="BP326" s="13">
        <v>4.8057E-12</v>
      </c>
      <c r="BQ326" t="s">
        <v>52</v>
      </c>
      <c r="BR326" s="18">
        <f t="shared" si="158"/>
        <v>-1.442881114570157E-9</v>
      </c>
    </row>
    <row r="327" spans="42:70" x14ac:dyDescent="0.2">
      <c r="AP327" t="s">
        <v>219</v>
      </c>
      <c r="AQ327" t="s">
        <v>189</v>
      </c>
      <c r="AR327" s="13">
        <v>-1.5688600000000001E-6</v>
      </c>
      <c r="AS327" t="s">
        <v>186</v>
      </c>
      <c r="AT327">
        <v>0.115</v>
      </c>
      <c r="AU327" t="s">
        <v>187</v>
      </c>
      <c r="AV327" s="13">
        <v>-1.80419E-7</v>
      </c>
      <c r="AW327" t="s">
        <v>52</v>
      </c>
      <c r="AX327" s="18">
        <f t="shared" si="157"/>
        <v>4.8172542435909699E-5</v>
      </c>
      <c r="BJ327" t="s">
        <v>219</v>
      </c>
      <c r="BK327" t="s">
        <v>189</v>
      </c>
      <c r="BL327" s="13">
        <v>-5.6778699999999995E-7</v>
      </c>
      <c r="BM327" t="s">
        <v>186</v>
      </c>
      <c r="BN327">
        <v>0.115</v>
      </c>
      <c r="BO327" t="s">
        <v>187</v>
      </c>
      <c r="BP327" s="13">
        <v>-6.5295500000000004E-8</v>
      </c>
      <c r="BQ327" t="s">
        <v>52</v>
      </c>
      <c r="BR327" s="18">
        <f t="shared" si="158"/>
        <v>1.9604562044325632E-5</v>
      </c>
    </row>
    <row r="328" spans="42:70" x14ac:dyDescent="0.2">
      <c r="AP328" t="s">
        <v>220</v>
      </c>
      <c r="AQ328" t="s">
        <v>189</v>
      </c>
      <c r="AR328">
        <v>-5.8E-4</v>
      </c>
      <c r="AS328" t="s">
        <v>186</v>
      </c>
      <c r="AT328">
        <v>1.5200000000000001E-3</v>
      </c>
      <c r="AU328" t="s">
        <v>187</v>
      </c>
      <c r="AV328" s="13">
        <v>-8.82131E-7</v>
      </c>
      <c r="AW328" t="s">
        <v>52</v>
      </c>
      <c r="AX328" s="18">
        <f t="shared" si="157"/>
        <v>2.3553225010409913E-4</v>
      </c>
      <c r="BJ328" t="s">
        <v>220</v>
      </c>
      <c r="BK328" t="s">
        <v>189</v>
      </c>
      <c r="BL328" s="13">
        <v>-6.7000000000000002E-4</v>
      </c>
      <c r="BM328" t="s">
        <v>186</v>
      </c>
      <c r="BN328">
        <v>1.5200000000000001E-3</v>
      </c>
      <c r="BO328" t="s">
        <v>187</v>
      </c>
      <c r="BP328" s="13">
        <v>-1.01354E-6</v>
      </c>
      <c r="BQ328" t="s">
        <v>52</v>
      </c>
      <c r="BR328" s="18">
        <f t="shared" si="158"/>
        <v>3.0430899241763672E-4</v>
      </c>
    </row>
    <row r="329" spans="42:70" x14ac:dyDescent="0.2">
      <c r="AP329" t="s">
        <v>221</v>
      </c>
      <c r="AQ329" t="s">
        <v>189</v>
      </c>
      <c r="AR329" s="13">
        <v>-2.46164E-5</v>
      </c>
      <c r="AS329" t="s">
        <v>186</v>
      </c>
      <c r="AT329">
        <v>0.20100000000000001</v>
      </c>
      <c r="AU329" t="s">
        <v>187</v>
      </c>
      <c r="AV329" s="13">
        <v>-4.9478899999999998E-6</v>
      </c>
      <c r="AW329" t="s">
        <v>52</v>
      </c>
      <c r="AX329" s="18">
        <f t="shared" si="157"/>
        <v>1.3211049889047897E-3</v>
      </c>
      <c r="BJ329" t="s">
        <v>221</v>
      </c>
      <c r="BK329" t="s">
        <v>189</v>
      </c>
      <c r="BL329" s="13">
        <v>5.2610500000000002E-6</v>
      </c>
      <c r="BM329" t="s">
        <v>186</v>
      </c>
      <c r="BN329">
        <v>0.20100000000000001</v>
      </c>
      <c r="BO329" t="s">
        <v>187</v>
      </c>
      <c r="BP329" s="13">
        <v>1.0574700000000001E-6</v>
      </c>
      <c r="BQ329" t="s">
        <v>52</v>
      </c>
      <c r="BR329" s="18">
        <f t="shared" si="158"/>
        <v>-3.17498697843083E-4</v>
      </c>
    </row>
    <row r="330" spans="42:70" x14ac:dyDescent="0.2">
      <c r="AP330" t="s">
        <v>222</v>
      </c>
      <c r="AQ330" t="s">
        <v>189</v>
      </c>
      <c r="AR330" s="13">
        <v>-4.1873199999999998E-8</v>
      </c>
      <c r="AS330" t="s">
        <v>186</v>
      </c>
      <c r="AT330">
        <v>4.9300000000000004E-3</v>
      </c>
      <c r="AU330" t="s">
        <v>187</v>
      </c>
      <c r="AV330" s="13">
        <v>-2.06435E-10</v>
      </c>
      <c r="AW330" t="s">
        <v>52</v>
      </c>
      <c r="AX330" s="18">
        <f t="shared" si="157"/>
        <v>5.5118910967010231E-8</v>
      </c>
      <c r="BJ330" t="s">
        <v>222</v>
      </c>
      <c r="BK330" t="s">
        <v>189</v>
      </c>
      <c r="BL330" s="13">
        <v>-4.2299799999999997E-8</v>
      </c>
      <c r="BM330" t="s">
        <v>186</v>
      </c>
      <c r="BN330">
        <v>4.9300000000000004E-3</v>
      </c>
      <c r="BO330" t="s">
        <v>187</v>
      </c>
      <c r="BP330" s="13">
        <v>-2.0853799999999999E-10</v>
      </c>
      <c r="BQ330" t="s">
        <v>52</v>
      </c>
      <c r="BR330" s="18">
        <f t="shared" si="158"/>
        <v>6.261221921264985E-8</v>
      </c>
    </row>
    <row r="331" spans="42:70" x14ac:dyDescent="0.2">
      <c r="AP331" t="s">
        <v>223</v>
      </c>
      <c r="AQ331" t="s">
        <v>189</v>
      </c>
      <c r="AR331" s="13">
        <v>4.9975899999999998E-8</v>
      </c>
      <c r="AS331" t="s">
        <v>186</v>
      </c>
      <c r="AT331">
        <v>0.81599999999999995</v>
      </c>
      <c r="AU331" t="s">
        <v>187</v>
      </c>
      <c r="AV331" s="13">
        <v>4.07804E-8</v>
      </c>
      <c r="AW331" t="s">
        <v>52</v>
      </c>
      <c r="AX331" s="18">
        <f t="shared" si="157"/>
        <v>-1.0888518113687427E-5</v>
      </c>
      <c r="BJ331" t="s">
        <v>223</v>
      </c>
      <c r="BK331" t="s">
        <v>189</v>
      </c>
      <c r="BL331" s="13">
        <v>5.16136E-8</v>
      </c>
      <c r="BM331" t="s">
        <v>186</v>
      </c>
      <c r="BN331">
        <v>0.81599999999999995</v>
      </c>
      <c r="BO331" t="s">
        <v>187</v>
      </c>
      <c r="BP331" s="13">
        <v>4.2116700000000003E-8</v>
      </c>
      <c r="BQ331" t="s">
        <v>52</v>
      </c>
      <c r="BR331" s="18">
        <f t="shared" si="158"/>
        <v>-1.2645273537261364E-5</v>
      </c>
    </row>
    <row r="332" spans="42:70" x14ac:dyDescent="0.2">
      <c r="AP332" t="s">
        <v>224</v>
      </c>
      <c r="AQ332" t="s">
        <v>189</v>
      </c>
      <c r="AR332">
        <v>-9.7199999999999995E-3</v>
      </c>
      <c r="AS332" t="s">
        <v>186</v>
      </c>
      <c r="AT332">
        <v>3.65E-3</v>
      </c>
      <c r="AU332" t="s">
        <v>187</v>
      </c>
      <c r="AV332" s="13">
        <v>-3.5484400000000002E-5</v>
      </c>
      <c r="AW332" t="s">
        <v>52</v>
      </c>
      <c r="AX332" s="18">
        <f t="shared" si="157"/>
        <v>9.4744664631374424E-3</v>
      </c>
      <c r="BJ332" t="s">
        <v>224</v>
      </c>
      <c r="BK332" t="s">
        <v>189</v>
      </c>
      <c r="BL332">
        <v>-9.4000000000000004E-3</v>
      </c>
      <c r="BM332" t="s">
        <v>186</v>
      </c>
      <c r="BN332">
        <v>3.65E-3</v>
      </c>
      <c r="BO332" t="s">
        <v>187</v>
      </c>
      <c r="BP332" s="13">
        <v>-3.43059E-5</v>
      </c>
      <c r="BQ332" t="s">
        <v>52</v>
      </c>
      <c r="BR332" s="18">
        <f t="shared" si="158"/>
        <v>1.0300130101407151E-2</v>
      </c>
    </row>
    <row r="333" spans="42:70" x14ac:dyDescent="0.2">
      <c r="AP333" t="s">
        <v>225</v>
      </c>
      <c r="AQ333" t="s">
        <v>189</v>
      </c>
      <c r="AR333" s="13">
        <v>-8.2088499999999998E-5</v>
      </c>
      <c r="AS333" t="s">
        <v>186</v>
      </c>
      <c r="AT333">
        <v>1.6400000000000001E-2</v>
      </c>
      <c r="AU333" t="s">
        <v>187</v>
      </c>
      <c r="AV333" s="13">
        <v>-1.34625E-6</v>
      </c>
      <c r="AW333" t="s">
        <v>52</v>
      </c>
      <c r="AX333" s="18">
        <f t="shared" si="157"/>
        <v>3.5945374519503733E-4</v>
      </c>
      <c r="BJ333" t="s">
        <v>225</v>
      </c>
      <c r="BK333" t="s">
        <v>189</v>
      </c>
      <c r="BL333" s="13">
        <v>-9.3344799999999994E-5</v>
      </c>
      <c r="BM333" t="s">
        <v>186</v>
      </c>
      <c r="BN333">
        <v>1.6400000000000001E-2</v>
      </c>
      <c r="BO333" t="s">
        <v>187</v>
      </c>
      <c r="BP333" s="13">
        <v>-1.5308499999999999E-6</v>
      </c>
      <c r="BQ333" t="s">
        <v>52</v>
      </c>
      <c r="BR333" s="18">
        <f t="shared" si="158"/>
        <v>4.5962805714874517E-4</v>
      </c>
    </row>
    <row r="335" spans="42:70" x14ac:dyDescent="0.2">
      <c r="AV335" s="13">
        <f>SUM(AV277:AV334)</f>
        <v>-3.7452663047634499E-3</v>
      </c>
      <c r="BP335" s="13">
        <f>SUM(BP277:BP334)</f>
        <v>-3.3306278330710892E-3</v>
      </c>
    </row>
    <row r="336" spans="42:70" x14ac:dyDescent="0.2">
      <c r="AP336" t="s">
        <v>226</v>
      </c>
      <c r="AQ336">
        <f>AV279</f>
        <v>0</v>
      </c>
      <c r="AR336" s="18">
        <f t="shared" ref="AR336:AR347" si="159">AQ336/AV$335</f>
        <v>0</v>
      </c>
      <c r="BJ336" t="s">
        <v>226</v>
      </c>
      <c r="BK336">
        <f>BP279</f>
        <v>0</v>
      </c>
      <c r="BL336" s="18">
        <f t="shared" ref="BL336:BL347" si="160">BK336/BP$335</f>
        <v>0</v>
      </c>
    </row>
    <row r="337" spans="42:64" x14ac:dyDescent="0.2">
      <c r="AP337" t="s">
        <v>227</v>
      </c>
      <c r="AQ337">
        <f>AV287</f>
        <v>0</v>
      </c>
      <c r="AR337" s="18">
        <f t="shared" si="159"/>
        <v>0</v>
      </c>
      <c r="BJ337" t="s">
        <v>227</v>
      </c>
      <c r="BK337">
        <f>BP287</f>
        <v>0</v>
      </c>
      <c r="BL337" s="18">
        <f t="shared" si="160"/>
        <v>0</v>
      </c>
    </row>
    <row r="338" spans="42:64" x14ac:dyDescent="0.2">
      <c r="AP338" t="s">
        <v>228</v>
      </c>
      <c r="AQ338">
        <f>AV288</f>
        <v>0</v>
      </c>
      <c r="AR338" s="18">
        <f t="shared" si="159"/>
        <v>0</v>
      </c>
      <c r="BJ338" t="s">
        <v>228</v>
      </c>
      <c r="BK338">
        <f>BP288</f>
        <v>0</v>
      </c>
      <c r="BL338" s="18">
        <f t="shared" si="160"/>
        <v>0</v>
      </c>
    </row>
    <row r="339" spans="42:64" x14ac:dyDescent="0.2">
      <c r="AP339" t="s">
        <v>229</v>
      </c>
      <c r="AQ339">
        <f>AV291</f>
        <v>0</v>
      </c>
      <c r="AR339" s="18">
        <f t="shared" si="159"/>
        <v>0</v>
      </c>
      <c r="BJ339" t="s">
        <v>229</v>
      </c>
      <c r="BK339">
        <f>BP291</f>
        <v>0</v>
      </c>
      <c r="BL339" s="18">
        <f t="shared" si="160"/>
        <v>0</v>
      </c>
    </row>
    <row r="340" spans="42:64" x14ac:dyDescent="0.2">
      <c r="AP340" t="s">
        <v>230</v>
      </c>
      <c r="AQ340">
        <f>AV301</f>
        <v>-7.6999999999999996E-4</v>
      </c>
      <c r="AR340" s="18">
        <f t="shared" si="159"/>
        <v>0.2055928570474865</v>
      </c>
      <c r="BJ340" t="s">
        <v>230</v>
      </c>
      <c r="BK340">
        <f>BP301</f>
        <v>-5.8E-4</v>
      </c>
      <c r="BL340" s="18">
        <f t="shared" si="160"/>
        <v>0.17414134183379967</v>
      </c>
    </row>
    <row r="341" spans="42:64" x14ac:dyDescent="0.2">
      <c r="AP341" t="s">
        <v>231</v>
      </c>
      <c r="AQ341">
        <f>AV305</f>
        <v>-1.4999999999999999E-4</v>
      </c>
      <c r="AR341" s="18">
        <f t="shared" si="159"/>
        <v>4.0050556567692172E-2</v>
      </c>
      <c r="BJ341" t="s">
        <v>231</v>
      </c>
      <c r="BK341">
        <f>BP305</f>
        <v>-2.2000000000000001E-4</v>
      </c>
      <c r="BL341" s="18">
        <f t="shared" si="160"/>
        <v>6.605361241971712E-2</v>
      </c>
    </row>
    <row r="342" spans="42:64" x14ac:dyDescent="0.2">
      <c r="AP342" t="s">
        <v>232</v>
      </c>
      <c r="AQ342">
        <f>AV307</f>
        <v>-4.8999999999999998E-4</v>
      </c>
      <c r="AR342" s="18">
        <f t="shared" si="159"/>
        <v>0.13083181812112776</v>
      </c>
      <c r="BJ342" t="s">
        <v>232</v>
      </c>
      <c r="BK342">
        <f>BP307</f>
        <v>-1.3888300000000001E-5</v>
      </c>
      <c r="BL342" s="18">
        <f t="shared" si="160"/>
        <v>4.1698744789488967E-3</v>
      </c>
    </row>
    <row r="343" spans="42:64" x14ac:dyDescent="0.2">
      <c r="AP343" t="s">
        <v>233</v>
      </c>
      <c r="AQ343">
        <f>AV317</f>
        <v>-1.2199999999999999E-3</v>
      </c>
      <c r="AR343" s="18">
        <f t="shared" si="159"/>
        <v>0.32574452675056303</v>
      </c>
      <c r="BJ343" t="s">
        <v>233</v>
      </c>
      <c r="BK343">
        <f>BP317</f>
        <v>-1.83E-3</v>
      </c>
      <c r="BL343" s="18">
        <f t="shared" si="160"/>
        <v>0.54944595785491968</v>
      </c>
    </row>
    <row r="344" spans="42:64" x14ac:dyDescent="0.2">
      <c r="AP344" t="s">
        <v>234</v>
      </c>
      <c r="AQ344">
        <f>AV318</f>
        <v>-2.0000000000000001E-4</v>
      </c>
      <c r="AR344" s="18">
        <f t="shared" si="159"/>
        <v>5.3400742090256241E-2</v>
      </c>
      <c r="BJ344" t="s">
        <v>234</v>
      </c>
      <c r="BK344">
        <f>BP318</f>
        <v>-2.7E-4</v>
      </c>
      <c r="BL344" s="18">
        <f t="shared" si="160"/>
        <v>8.1065797060561912E-2</v>
      </c>
    </row>
    <row r="345" spans="42:64" x14ac:dyDescent="0.2">
      <c r="AP345" t="s">
        <v>235</v>
      </c>
      <c r="AQ345">
        <f>AV322</f>
        <v>-5.9999999999999995E-4</v>
      </c>
      <c r="AR345" s="18">
        <f t="shared" si="159"/>
        <v>0.16020222627076869</v>
      </c>
      <c r="AS345" s="18"/>
      <c r="BJ345" t="s">
        <v>235</v>
      </c>
      <c r="BK345" s="13">
        <f>BP322</f>
        <v>-9.1967699999999994E-6</v>
      </c>
      <c r="BL345" s="18">
        <f t="shared" si="160"/>
        <v>2.7612721867876443E-3</v>
      </c>
    </row>
    <row r="346" spans="42:64" x14ac:dyDescent="0.2">
      <c r="AP346" t="s">
        <v>236</v>
      </c>
      <c r="AQ346">
        <f>AV325</f>
        <v>-2.2000000000000001E-4</v>
      </c>
      <c r="AR346" s="18">
        <f t="shared" si="159"/>
        <v>5.8740816299281864E-2</v>
      </c>
      <c r="BJ346" t="s">
        <v>236</v>
      </c>
      <c r="BK346">
        <f>BP325</f>
        <v>-3.3E-4</v>
      </c>
      <c r="BL346" s="18">
        <f t="shared" si="160"/>
        <v>9.9080418629575673E-2</v>
      </c>
    </row>
    <row r="347" spans="42:64" x14ac:dyDescent="0.2">
      <c r="AP347" t="s">
        <v>120</v>
      </c>
      <c r="AQ347" s="13">
        <f>AV335-SUM(AQ336:AQ346)</f>
        <v>-9.5266304763450254E-5</v>
      </c>
      <c r="AR347" s="18">
        <f t="shared" si="159"/>
        <v>2.543645685282378E-2</v>
      </c>
      <c r="BJ347" t="s">
        <v>120</v>
      </c>
      <c r="BK347" s="13">
        <f>BP335-SUM(BK336:BK346)</f>
        <v>-7.7542763071089277E-5</v>
      </c>
      <c r="BL347" s="18">
        <f t="shared" si="160"/>
        <v>2.3281725535689475E-2</v>
      </c>
    </row>
  </sheetData>
  <mergeCells count="28">
    <mergeCell ref="AY81:BA81"/>
    <mergeCell ref="BB81:BD81"/>
    <mergeCell ref="AJ89:AL89"/>
    <mergeCell ref="AM89:AO89"/>
    <mergeCell ref="AP89:AR89"/>
    <mergeCell ref="AS89:AU89"/>
    <mergeCell ref="AV89:AX89"/>
    <mergeCell ref="AY89:BA89"/>
    <mergeCell ref="BB89:BD89"/>
    <mergeCell ref="AJ81:AL81"/>
    <mergeCell ref="AM81:AO81"/>
    <mergeCell ref="AP81:AR81"/>
    <mergeCell ref="AS81:AU81"/>
    <mergeCell ref="AV81:AX81"/>
    <mergeCell ref="BB142:BD142"/>
    <mergeCell ref="AJ150:AL150"/>
    <mergeCell ref="AM150:AO150"/>
    <mergeCell ref="AP150:AR150"/>
    <mergeCell ref="AS150:AU150"/>
    <mergeCell ref="AV150:AX150"/>
    <mergeCell ref="AY150:BA150"/>
    <mergeCell ref="BB150:BD150"/>
    <mergeCell ref="AJ142:AL142"/>
    <mergeCell ref="AM142:AO142"/>
    <mergeCell ref="AP142:AR142"/>
    <mergeCell ref="AS142:AU142"/>
    <mergeCell ref="AV142:AX142"/>
    <mergeCell ref="AY142:BA142"/>
  </mergeCells>
  <pageMargins left="0.69999998807907104" right="0.69999998807907104" top="0.78740155696868896" bottom="0.78740155696868896" header="0.30000001192092896" footer="0.3000000119209289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R221"/>
  <sheetViews>
    <sheetView zoomScale="40" zoomScaleNormal="40" workbookViewId="0"/>
  </sheetViews>
  <sheetFormatPr baseColWidth="10" defaultColWidth="11.5" defaultRowHeight="15" x14ac:dyDescent="0.2"/>
  <cols>
    <col min="1" max="1" width="27.1640625" customWidth="1"/>
    <col min="5" max="5" width="11.6640625" customWidth="1"/>
    <col min="25" max="25" width="13.6640625" customWidth="1"/>
  </cols>
  <sheetData>
    <row r="3" spans="1:25" x14ac:dyDescent="0.2">
      <c r="A3" s="32"/>
      <c r="B3" s="11" t="s">
        <v>237</v>
      </c>
    </row>
    <row r="4" spans="1:25" x14ac:dyDescent="0.2">
      <c r="B4" s="1"/>
    </row>
    <row r="6" spans="1:25" x14ac:dyDescent="0.2">
      <c r="B6" s="1"/>
      <c r="C6" s="1"/>
      <c r="D6" s="208" t="str">
        <f>Recycling!AJ142</f>
        <v>NaNMC</v>
      </c>
      <c r="E6" s="209"/>
      <c r="F6" s="210"/>
      <c r="G6" s="208" t="str">
        <f>Recycling!AM142</f>
        <v>NaMVP</v>
      </c>
      <c r="H6" s="209"/>
      <c r="I6" s="209"/>
      <c r="J6" s="208" t="str">
        <f>Recycling!AP142</f>
        <v>NaMMO</v>
      </c>
      <c r="K6" s="209"/>
      <c r="L6" s="209"/>
      <c r="M6" s="208" t="str">
        <f>Recycling!AS142</f>
        <v>NaNMMT</v>
      </c>
      <c r="N6" s="209"/>
      <c r="O6" s="209"/>
      <c r="P6" s="208" t="str">
        <f>Recycling!AV142</f>
        <v>NaPBA</v>
      </c>
      <c r="Q6" s="209"/>
      <c r="R6" s="209"/>
      <c r="S6" s="205" t="str">
        <f>Recycling!AY142</f>
        <v>LiNMC</v>
      </c>
      <c r="T6" s="206"/>
      <c r="U6" s="206"/>
      <c r="V6" s="205" t="str">
        <f>Recycling!BB142</f>
        <v>LiFP</v>
      </c>
      <c r="W6" s="206"/>
      <c r="X6" s="206"/>
    </row>
    <row r="7" spans="1:25" x14ac:dyDescent="0.2">
      <c r="C7" s="31" t="str">
        <f>Recycling!AI143</f>
        <v>per cell</v>
      </c>
      <c r="D7" s="33" t="str">
        <f>Recycling!AJ143</f>
        <v>Prod</v>
      </c>
      <c r="E7" s="34" t="str">
        <f>Recycling!AK143</f>
        <v>Rec</v>
      </c>
      <c r="F7" s="35" t="str">
        <f>Recycling!AL143</f>
        <v>Net</v>
      </c>
      <c r="G7" s="33" t="str">
        <f>Recycling!AM143</f>
        <v>Prod</v>
      </c>
      <c r="H7" s="34" t="str">
        <f>Recycling!AN143</f>
        <v>Rec</v>
      </c>
      <c r="I7" s="34" t="str">
        <f>Recycling!AO143</f>
        <v>Net</v>
      </c>
      <c r="J7" s="36" t="str">
        <f>Recycling!AP143</f>
        <v>Prod</v>
      </c>
      <c r="K7" s="29" t="str">
        <f>Recycling!AQ143</f>
        <v>Rec</v>
      </c>
      <c r="L7" s="29" t="str">
        <f>Recycling!AR143</f>
        <v>Net</v>
      </c>
      <c r="M7" s="33" t="str">
        <f>Recycling!AS143</f>
        <v>Prod</v>
      </c>
      <c r="N7" s="34" t="str">
        <f>Recycling!AT143</f>
        <v>Rec</v>
      </c>
      <c r="O7" s="34" t="str">
        <f>Recycling!AU143</f>
        <v>Net</v>
      </c>
      <c r="P7" s="33" t="str">
        <f>Recycling!AV143</f>
        <v>Prod</v>
      </c>
      <c r="Q7" s="34" t="str">
        <f>Recycling!AW143</f>
        <v>Rec</v>
      </c>
      <c r="R7" s="34" t="str">
        <f>Recycling!AX143</f>
        <v>Net</v>
      </c>
      <c r="S7" s="33" t="str">
        <f>Recycling!AY143</f>
        <v>Prod</v>
      </c>
      <c r="T7" s="34" t="str">
        <f>Recycling!AZ143</f>
        <v>Rec</v>
      </c>
      <c r="U7" s="34" t="str">
        <f>Recycling!BA143</f>
        <v>Net</v>
      </c>
      <c r="V7" s="33" t="str">
        <f>Recycling!BB143</f>
        <v>Prod</v>
      </c>
      <c r="W7" s="34" t="str">
        <f>Recycling!BC143</f>
        <v>Rec</v>
      </c>
      <c r="X7" s="34" t="str">
        <f>Recycling!BD143</f>
        <v>Net</v>
      </c>
    </row>
    <row r="8" spans="1:25" x14ac:dyDescent="0.2">
      <c r="C8" s="1" t="str">
        <f>Recycling!AI144</f>
        <v>AP</v>
      </c>
      <c r="D8" s="14">
        <f>Recycling!AJ144</f>
        <v>0.15678</v>
      </c>
      <c r="E8">
        <f>Recycling!AK144</f>
        <v>-9.7820000000000004E-2</v>
      </c>
      <c r="F8" s="37">
        <f>Recycling!AL144</f>
        <v>5.8959999999999999E-2</v>
      </c>
      <c r="G8" s="14">
        <f>Recycling!AM144</f>
        <v>0.13553999999999999</v>
      </c>
      <c r="H8">
        <f>Recycling!AN144</f>
        <v>-3.4070000000000003E-2</v>
      </c>
      <c r="I8">
        <f>Recycling!AO144</f>
        <v>0.10146999999999999</v>
      </c>
      <c r="J8" s="14">
        <f>Recycling!AP144</f>
        <v>7.8920000000000004E-2</v>
      </c>
      <c r="K8">
        <f>Recycling!AQ144</f>
        <v>-4.6179999999999999E-2</v>
      </c>
      <c r="L8">
        <f>Recycling!AR144</f>
        <v>3.2740000000000005E-2</v>
      </c>
      <c r="M8" s="14">
        <f>Recycling!AS144</f>
        <v>8.3940000000000001E-2</v>
      </c>
      <c r="N8">
        <f>Recycling!AT144</f>
        <v>-5.3199999999999997E-2</v>
      </c>
      <c r="O8">
        <f>Recycling!AU144</f>
        <v>3.0740000000000003E-2</v>
      </c>
      <c r="P8" s="14">
        <f>Recycling!AV144</f>
        <v>9.1389999999999999E-2</v>
      </c>
      <c r="Q8">
        <f>Recycling!AW144</f>
        <v>-4.4900000000000002E-2</v>
      </c>
      <c r="R8">
        <f>Recycling!AX144</f>
        <v>4.6489999999999997E-2</v>
      </c>
      <c r="S8" s="14">
        <f>Recycling!AY144</f>
        <v>7.1440000000000003E-2</v>
      </c>
      <c r="T8">
        <f>Recycling!AZ144</f>
        <v>-4.759E-2</v>
      </c>
      <c r="U8">
        <f>Recycling!BA144</f>
        <v>2.3850000000000003E-2</v>
      </c>
      <c r="V8" s="14">
        <f>Recycling!BB144</f>
        <v>5.3010000000000002E-2</v>
      </c>
      <c r="W8">
        <f>Recycling!BC144</f>
        <v>-1.8380000000000001E-2</v>
      </c>
      <c r="X8">
        <f>Recycling!BD144</f>
        <v>3.4630000000000001E-2</v>
      </c>
      <c r="Y8" t="str">
        <f>Recycling!BE144</f>
        <v>molc H+ eq</v>
      </c>
    </row>
    <row r="9" spans="1:25" x14ac:dyDescent="0.2">
      <c r="C9" s="1" t="str">
        <f>Recycling!AI145</f>
        <v>GWP</v>
      </c>
      <c r="D9" s="14">
        <f>Recycling!AJ145</f>
        <v>13.71866</v>
      </c>
      <c r="E9">
        <f>Recycling!AK145</f>
        <v>-5.05023</v>
      </c>
      <c r="F9" s="37">
        <f>Recycling!AL145</f>
        <v>8.6684300000000007</v>
      </c>
      <c r="G9" s="14">
        <f>Recycling!AM145</f>
        <v>14.20745</v>
      </c>
      <c r="H9">
        <f>Recycling!AN145</f>
        <v>-1.3187800000000001</v>
      </c>
      <c r="I9">
        <f>Recycling!AO145</f>
        <v>12.888669999999999</v>
      </c>
      <c r="J9" s="14">
        <f>Recycling!AP145</f>
        <v>8.2842199999999995</v>
      </c>
      <c r="K9">
        <f>Recycling!AQ145</f>
        <v>-1.0034799999999999</v>
      </c>
      <c r="L9">
        <f>Recycling!AR145</f>
        <v>7.2807399999999998</v>
      </c>
      <c r="M9" s="14">
        <f>Recycling!AS145</f>
        <v>8.0170899999999996</v>
      </c>
      <c r="N9">
        <f>Recycling!AT145</f>
        <v>-2.1135199999999998</v>
      </c>
      <c r="O9">
        <f>Recycling!AU145</f>
        <v>5.9035700000000002</v>
      </c>
      <c r="P9" s="14">
        <f>Recycling!AV145</f>
        <v>13.87795</v>
      </c>
      <c r="Q9">
        <f>Recycling!AW145</f>
        <v>-2.0900799999999999</v>
      </c>
      <c r="R9">
        <f>Recycling!AX145</f>
        <v>11.78787</v>
      </c>
      <c r="S9" s="14">
        <f>Recycling!AY145</f>
        <v>7.1000800000000002</v>
      </c>
      <c r="T9">
        <f>Recycling!AZ145</f>
        <v>-2.75495</v>
      </c>
      <c r="U9">
        <f>Recycling!BA145</f>
        <v>4.3451300000000002</v>
      </c>
      <c r="V9" s="14">
        <f>Recycling!BB145</f>
        <v>7.8349700000000002</v>
      </c>
      <c r="W9">
        <f>Recycling!BC145</f>
        <v>-1.03389</v>
      </c>
      <c r="X9">
        <f>Recycling!BD145</f>
        <v>6.8010800000000007</v>
      </c>
      <c r="Y9" t="str">
        <f>Recycling!BE145</f>
        <v>kg CO2 eq</v>
      </c>
    </row>
    <row r="10" spans="1:25" x14ac:dyDescent="0.2">
      <c r="C10" s="1" t="str">
        <f>Recycling!AI146</f>
        <v>Htox</v>
      </c>
      <c r="D10" s="14">
        <f>Recycling!AJ146</f>
        <v>1.8349560000000001E-2</v>
      </c>
      <c r="E10">
        <f>Recycling!AK146</f>
        <v>-1.2572180000000001E-2</v>
      </c>
      <c r="F10" s="37">
        <f>Recycling!AL146</f>
        <v>5.7773800000000004E-3</v>
      </c>
      <c r="G10" s="14">
        <f>Recycling!AM146</f>
        <v>2.7620600000000002E-2</v>
      </c>
      <c r="H10">
        <f>Recycling!AN146</f>
        <v>-6.7375999999999992E-4</v>
      </c>
      <c r="I10">
        <f>Recycling!AO146</f>
        <v>2.6946840000000003E-2</v>
      </c>
      <c r="J10" s="14">
        <f>Recycling!AP146</f>
        <v>2.7495950000000001E-3</v>
      </c>
      <c r="K10">
        <f>Recycling!AQ146</f>
        <v>-4.7162100000000003E-4</v>
      </c>
      <c r="L10">
        <f>Recycling!AR146</f>
        <v>2.2779739999999999E-3</v>
      </c>
      <c r="M10" s="14">
        <f>Recycling!AS146</f>
        <v>4.66717E-3</v>
      </c>
      <c r="N10">
        <f>Recycling!AT146</f>
        <v>-2.4094239999999999E-3</v>
      </c>
      <c r="O10">
        <f>Recycling!AU146</f>
        <v>2.2577460000000001E-3</v>
      </c>
      <c r="P10" s="14">
        <f>Recycling!AV146</f>
        <v>4.3252999999999998E-3</v>
      </c>
      <c r="Q10">
        <f>Recycling!AW146</f>
        <v>-1.2375839999999999E-3</v>
      </c>
      <c r="R10">
        <f>Recycling!AX146</f>
        <v>3.0877159999999999E-3</v>
      </c>
      <c r="S10" s="14">
        <f>Recycling!AY146</f>
        <v>1.6488590000000001E-2</v>
      </c>
      <c r="T10">
        <f>Recycling!AZ146</f>
        <v>-1.3465039999999999E-2</v>
      </c>
      <c r="U10">
        <f>Recycling!BA146</f>
        <v>3.0235500000000016E-3</v>
      </c>
      <c r="V10" s="14">
        <f>Recycling!BB146</f>
        <v>1.5776860000000004E-2</v>
      </c>
      <c r="W10">
        <f>Recycling!BC146</f>
        <v>-1.1637781999999999E-2</v>
      </c>
      <c r="X10">
        <f>Recycling!BD146</f>
        <v>4.1390780000000044E-3</v>
      </c>
      <c r="Y10" t="str">
        <f>Recycling!BE146</f>
        <v>mCTUh</v>
      </c>
    </row>
    <row r="11" spans="1:25" x14ac:dyDescent="0.2">
      <c r="C11" s="1" t="str">
        <f>Recycling!AI147</f>
        <v>RDP</v>
      </c>
      <c r="D11" s="14">
        <f>Recycling!AJ147</f>
        <v>5.7299999999999999E-3</v>
      </c>
      <c r="E11">
        <f>Recycling!AK147</f>
        <v>-4.47E-3</v>
      </c>
      <c r="F11" s="37">
        <f>Recycling!AL147</f>
        <v>1.2599999999999998E-3</v>
      </c>
      <c r="G11" s="14">
        <f>Recycling!AM147</f>
        <v>1.24E-3</v>
      </c>
      <c r="H11">
        <f>Recycling!AN147</f>
        <v>-6.2E-4</v>
      </c>
      <c r="I11">
        <f>Recycling!AO147</f>
        <v>6.2E-4</v>
      </c>
      <c r="J11" s="14">
        <f>Recycling!AP147</f>
        <v>8.4000000000000003E-4</v>
      </c>
      <c r="K11">
        <f>Recycling!AQ147</f>
        <v>-6.0999999999999997E-4</v>
      </c>
      <c r="L11">
        <f>Recycling!AR147</f>
        <v>2.3000000000000006E-4</v>
      </c>
      <c r="M11" s="14">
        <f>Recycling!AS147</f>
        <v>1.4400000000000001E-3</v>
      </c>
      <c r="N11">
        <f>Recycling!AT147</f>
        <v>-9.7000000000000005E-4</v>
      </c>
      <c r="O11">
        <f>Recycling!AU147</f>
        <v>4.7000000000000004E-4</v>
      </c>
      <c r="P11" s="14">
        <f>Recycling!AV147</f>
        <v>1.2800000000000001E-3</v>
      </c>
      <c r="Q11">
        <f>Recycling!AW147</f>
        <v>-9.3999999999999997E-4</v>
      </c>
      <c r="R11">
        <f>Recycling!AX147</f>
        <v>3.4000000000000013E-4</v>
      </c>
      <c r="S11" s="14">
        <f>Recycling!AY147</f>
        <v>5.0299999999999997E-3</v>
      </c>
      <c r="T11">
        <f>Recycling!AZ147</f>
        <v>-4.7600000000000003E-3</v>
      </c>
      <c r="U11">
        <f>Recycling!BA147</f>
        <v>2.6999999999999941E-4</v>
      </c>
      <c r="V11" s="14">
        <f>Recycling!BB147</f>
        <v>4.8599999999999997E-3</v>
      </c>
      <c r="W11">
        <f>Recycling!BC147</f>
        <v>-3.9399999999999999E-3</v>
      </c>
      <c r="X11">
        <f>Recycling!BD147</f>
        <v>9.1999999999999981E-4</v>
      </c>
      <c r="Y11" t="str">
        <f>Recycling!BE147</f>
        <v>kg Sb eq</v>
      </c>
    </row>
    <row r="12" spans="1:25" x14ac:dyDescent="0.2">
      <c r="C12" s="1" t="str">
        <f>Recycling!AI148</f>
        <v>ODP</v>
      </c>
      <c r="D12" s="14">
        <f>Recycling!AJ148</f>
        <v>1.8274000000000001E-6</v>
      </c>
      <c r="E12">
        <f>Recycling!AK148</f>
        <v>-6.3596200000000004E-7</v>
      </c>
      <c r="F12" s="37">
        <f>Recycling!AL148</f>
        <v>1.1914379999999999E-6</v>
      </c>
      <c r="G12" s="14">
        <f>Recycling!AM148</f>
        <v>1.23342E-6</v>
      </c>
      <c r="H12">
        <f>Recycling!AN148</f>
        <v>-1.0313799999999999E-7</v>
      </c>
      <c r="I12">
        <f>Recycling!AO148</f>
        <v>1.1302820000000001E-6</v>
      </c>
      <c r="J12" s="14">
        <f>Recycling!AP148</f>
        <v>7.3945600000000003E-7</v>
      </c>
      <c r="K12">
        <f>Recycling!AQ148</f>
        <v>-1.5042099999999999E-7</v>
      </c>
      <c r="L12">
        <f>Recycling!AR148</f>
        <v>5.8903500000000001E-7</v>
      </c>
      <c r="M12" s="14">
        <f>Recycling!AS148</f>
        <v>7.3717300000000001E-7</v>
      </c>
      <c r="N12">
        <f>Recycling!AT148</f>
        <v>-2.0950299999999999E-7</v>
      </c>
      <c r="O12">
        <f>Recycling!AU148</f>
        <v>5.2767000000000007E-7</v>
      </c>
      <c r="P12" s="14">
        <f>Recycling!AV148</f>
        <v>1.41684E-6</v>
      </c>
      <c r="Q12">
        <f>Recycling!AW148</f>
        <v>-1.17568E-7</v>
      </c>
      <c r="R12">
        <f>Recycling!AX148</f>
        <v>1.2992720000000001E-6</v>
      </c>
      <c r="S12" s="14">
        <f>Recycling!AY148</f>
        <v>7.8499000000000004E-7</v>
      </c>
      <c r="T12">
        <f>Recycling!AZ148</f>
        <v>-2.9398700000000002E-7</v>
      </c>
      <c r="U12">
        <f>Recycling!BA148</f>
        <v>4.9100300000000002E-7</v>
      </c>
      <c r="V12" s="14">
        <f>Recycling!BB148</f>
        <v>6.1755400000000003E-7</v>
      </c>
      <c r="W12">
        <f>Recycling!BC148</f>
        <v>-4.5666599999999999E-8</v>
      </c>
      <c r="X12">
        <f>Recycling!BD148</f>
        <v>5.7188740000000001E-7</v>
      </c>
      <c r="Y12" t="str">
        <f>Recycling!BE148</f>
        <v>kg CFC-11 eq</v>
      </c>
    </row>
    <row r="13" spans="1:25" x14ac:dyDescent="0.2">
      <c r="C13" s="31" t="str">
        <f>Recycling!AI149</f>
        <v>PMF</v>
      </c>
      <c r="D13" s="25">
        <f>Recycling!AJ149</f>
        <v>1.158E-2</v>
      </c>
      <c r="E13" s="24">
        <f>Recycling!AK149</f>
        <v>-6.8900000000000003E-3</v>
      </c>
      <c r="F13" s="38">
        <f>Recycling!AL149</f>
        <v>4.6899999999999997E-3</v>
      </c>
      <c r="G13" s="25">
        <f>Recycling!AM149</f>
        <v>1.06E-2</v>
      </c>
      <c r="H13" s="24">
        <f>Recycling!AN149</f>
        <v>-2.3800000000000002E-3</v>
      </c>
      <c r="I13" s="24">
        <f>Recycling!AO149</f>
        <v>8.2199999999999999E-3</v>
      </c>
      <c r="J13" s="25">
        <f>Recycling!AP149</f>
        <v>6.5799999999999999E-3</v>
      </c>
      <c r="K13" s="24">
        <f>Recycling!AQ149</f>
        <v>-2.5500000000000002E-3</v>
      </c>
      <c r="L13" s="24">
        <f>Recycling!AR149</f>
        <v>4.0299999999999997E-3</v>
      </c>
      <c r="M13" s="25">
        <f>Recycling!AS149</f>
        <v>5.62E-3</v>
      </c>
      <c r="N13" s="24">
        <f>Recycling!AT149</f>
        <v>-3.29E-3</v>
      </c>
      <c r="O13" s="24">
        <f>Recycling!AU149</f>
        <v>2.33E-3</v>
      </c>
      <c r="P13" s="25">
        <f>Recycling!AV149</f>
        <v>7.5799999999999999E-3</v>
      </c>
      <c r="Q13" s="24">
        <f>Recycling!AW149</f>
        <v>-3.3800000000000002E-3</v>
      </c>
      <c r="R13" s="24">
        <f>Recycling!AX149</f>
        <v>4.1999999999999997E-3</v>
      </c>
      <c r="S13" s="25">
        <f>Recycling!AY149</f>
        <v>6.4599999999999996E-3</v>
      </c>
      <c r="T13" s="24">
        <f>Recycling!AZ149</f>
        <v>-4.3299999999999996E-3</v>
      </c>
      <c r="U13" s="24">
        <f>Recycling!BA149</f>
        <v>2.1299999999999999E-3</v>
      </c>
      <c r="V13" s="25">
        <f>Recycling!BB149</f>
        <v>5.5700000000000003E-3</v>
      </c>
      <c r="W13" s="24">
        <f>Recycling!BC149</f>
        <v>-2.4499999999999999E-3</v>
      </c>
      <c r="X13" s="24">
        <f>Recycling!BD149</f>
        <v>3.1200000000000004E-3</v>
      </c>
      <c r="Y13" t="str">
        <f>Recycling!BE149</f>
        <v>kg PM2.5 eq</v>
      </c>
    </row>
    <row r="14" spans="1:25" x14ac:dyDescent="0.2">
      <c r="C14" s="1"/>
      <c r="D14" s="208" t="str">
        <f>Recycling!AJ150</f>
        <v>NaNMC</v>
      </c>
      <c r="E14" s="209"/>
      <c r="F14" s="210"/>
      <c r="G14" s="208" t="str">
        <f>Recycling!AM150</f>
        <v>NaMVP</v>
      </c>
      <c r="H14" s="209"/>
      <c r="I14" s="209"/>
      <c r="J14" s="208" t="str">
        <f>Recycling!AP150</f>
        <v>NaMMO</v>
      </c>
      <c r="K14" s="209"/>
      <c r="L14" s="209"/>
      <c r="M14" s="208" t="str">
        <f>Recycling!AS150</f>
        <v>NaNMMT</v>
      </c>
      <c r="N14" s="209"/>
      <c r="O14" s="209"/>
      <c r="P14" s="208" t="str">
        <f>Recycling!AV150</f>
        <v>NaPBA</v>
      </c>
      <c r="Q14" s="209"/>
      <c r="R14" s="209"/>
      <c r="S14" s="205" t="str">
        <f>Recycling!AY150</f>
        <v>LiNMC</v>
      </c>
      <c r="T14" s="206"/>
      <c r="U14" s="206"/>
      <c r="V14" s="205" t="str">
        <f>Recycling!BB150</f>
        <v>LiFP</v>
      </c>
      <c r="W14" s="206"/>
      <c r="X14" s="206"/>
    </row>
    <row r="15" spans="1:25" x14ac:dyDescent="0.2">
      <c r="C15" s="31" t="str">
        <f>Recycling!AI151</f>
        <v>per kWh</v>
      </c>
      <c r="D15" s="33" t="str">
        <f>Recycling!AJ151</f>
        <v>Prod</v>
      </c>
      <c r="E15" s="34" t="str">
        <f>Recycling!AK151</f>
        <v>Rec</v>
      </c>
      <c r="F15" s="35" t="str">
        <f>Recycling!AL151</f>
        <v>Net</v>
      </c>
      <c r="G15" s="33" t="str">
        <f>Recycling!AM151</f>
        <v>Prod</v>
      </c>
      <c r="H15" s="34" t="str">
        <f>Recycling!AN151</f>
        <v>Rec</v>
      </c>
      <c r="I15" s="34" t="str">
        <f>Recycling!AO151</f>
        <v>Net</v>
      </c>
      <c r="J15" s="36" t="str">
        <f>Recycling!AP151</f>
        <v>Prod</v>
      </c>
      <c r="K15" s="29" t="str">
        <f>Recycling!AQ151</f>
        <v>Rec</v>
      </c>
      <c r="L15" s="29" t="str">
        <f>Recycling!AR151</f>
        <v>Net</v>
      </c>
      <c r="M15" s="33" t="str">
        <f>Recycling!AS151</f>
        <v>Prod</v>
      </c>
      <c r="N15" s="34" t="str">
        <f>Recycling!AT151</f>
        <v>Rec</v>
      </c>
      <c r="O15" s="34" t="str">
        <f>Recycling!AU151</f>
        <v>Net</v>
      </c>
      <c r="P15" s="33" t="str">
        <f>Recycling!AV151</f>
        <v>Prod</v>
      </c>
      <c r="Q15" s="34" t="str">
        <f>Recycling!AW151</f>
        <v>Rec</v>
      </c>
      <c r="R15" s="34" t="str">
        <f>Recycling!AX151</f>
        <v>Net</v>
      </c>
      <c r="S15" s="33" t="str">
        <f>Recycling!AY151</f>
        <v>Prod</v>
      </c>
      <c r="T15" s="34" t="str">
        <f>Recycling!AZ151</f>
        <v>Rec</v>
      </c>
      <c r="U15" s="34" t="str">
        <f>Recycling!BA151</f>
        <v>Net</v>
      </c>
      <c r="V15" s="33" t="str">
        <f>Recycling!BB151</f>
        <v>Prod</v>
      </c>
      <c r="W15" s="34" t="str">
        <f>Recycling!BC151</f>
        <v>Rec</v>
      </c>
      <c r="X15" s="34" t="str">
        <f>Recycling!BD151</f>
        <v>Net</v>
      </c>
    </row>
    <row r="16" spans="1:25" x14ac:dyDescent="0.2">
      <c r="C16" s="1" t="str">
        <f>Recycling!AI152</f>
        <v>AP</v>
      </c>
      <c r="D16" s="14">
        <f>Recycling!AJ152</f>
        <v>0.99028828015265014</v>
      </c>
      <c r="E16">
        <f>Recycling!AK152</f>
        <v>-0.61787217479609802</v>
      </c>
      <c r="F16" s="37">
        <f>Recycling!AL152</f>
        <v>0.37241610535655212</v>
      </c>
      <c r="G16" s="14">
        <f>Recycling!AM152</f>
        <v>0.85528021203651206</v>
      </c>
      <c r="H16">
        <f>Recycling!AN152</f>
        <v>-0.21498743414552141</v>
      </c>
      <c r="I16">
        <f>Recycling!AO152</f>
        <v>0.64029277789099059</v>
      </c>
      <c r="J16" s="14">
        <f>Recycling!AP152</f>
        <v>0.49857514350467624</v>
      </c>
      <c r="K16">
        <f>Recycling!AQ152</f>
        <v>-0.29174100515770335</v>
      </c>
      <c r="L16">
        <f>Recycling!AR152</f>
        <v>0.2068341383469729</v>
      </c>
      <c r="M16" s="14">
        <f>Recycling!AS152</f>
        <v>0.52978017529423926</v>
      </c>
      <c r="N16">
        <f>Recycling!AT152</f>
        <v>-0.33576727812310614</v>
      </c>
      <c r="O16">
        <f>Recycling!AU152</f>
        <v>0.19401289717113313</v>
      </c>
      <c r="P16" s="14">
        <f>Recycling!AV152</f>
        <v>0.57322963055886589</v>
      </c>
      <c r="Q16">
        <f>Recycling!AW152</f>
        <v>-0.28162830082167722</v>
      </c>
      <c r="R16">
        <f>Recycling!AX152</f>
        <v>0.29160132973718866</v>
      </c>
      <c r="S16" s="14">
        <f>Recycling!AY152</f>
        <v>0.45081597148435443</v>
      </c>
      <c r="T16">
        <f>Recycling!AZ152</f>
        <v>-0.30031259914530273</v>
      </c>
      <c r="U16">
        <f>Recycling!BA152</f>
        <v>0.1505033723390517</v>
      </c>
      <c r="V16" s="14">
        <f>Recycling!BB152</f>
        <v>0.33551270953016105</v>
      </c>
      <c r="W16">
        <f>Recycling!BC152</f>
        <v>-0.11633132618683946</v>
      </c>
      <c r="X16">
        <f>Recycling!BD152</f>
        <v>0.2191813833433216</v>
      </c>
      <c r="Y16" t="str">
        <f t="shared" ref="Y16:Y21" si="0">Y8</f>
        <v>molc H+ eq</v>
      </c>
    </row>
    <row r="17" spans="1:44" x14ac:dyDescent="0.2">
      <c r="C17" s="1" t="str">
        <f>Recycling!AI153</f>
        <v>GWP</v>
      </c>
      <c r="D17" s="14">
        <f>Recycling!AJ153</f>
        <v>86.652814245432808</v>
      </c>
      <c r="E17">
        <f>Recycling!AK153</f>
        <v>-31.899372248216089</v>
      </c>
      <c r="F17" s="37">
        <f>Recycling!AL153</f>
        <v>54.753441997216719</v>
      </c>
      <c r="G17" s="14">
        <f>Recycling!AM153</f>
        <v>89.651400682441661</v>
      </c>
      <c r="H17">
        <f>Recycling!AN153</f>
        <v>-8.3217237570422853</v>
      </c>
      <c r="I17">
        <f>Recycling!AO153</f>
        <v>81.329676925399383</v>
      </c>
      <c r="J17" s="14">
        <f>Recycling!AP153</f>
        <v>52.335354476993274</v>
      </c>
      <c r="K17">
        <f>Recycling!AQ153</f>
        <v>-6.3394600228595097</v>
      </c>
      <c r="L17">
        <f>Recycling!AR153</f>
        <v>45.995894454133762</v>
      </c>
      <c r="M17" s="14">
        <f>Recycling!AS153</f>
        <v>50.599182100901743</v>
      </c>
      <c r="N17">
        <f>Recycling!AT153</f>
        <v>-13.339301835690739</v>
      </c>
      <c r="O17">
        <f>Recycling!AU153</f>
        <v>37.259880265211002</v>
      </c>
      <c r="P17" s="14">
        <f>Recycling!AV153</f>
        <v>87.0472934830333</v>
      </c>
      <c r="Q17">
        <f>Recycling!AW153</f>
        <v>-13.109703318070625</v>
      </c>
      <c r="R17">
        <f>Recycling!AX153</f>
        <v>73.937590164962671</v>
      </c>
      <c r="S17" s="14">
        <f>Recycling!AY153</f>
        <v>44.804443768429941</v>
      </c>
      <c r="T17">
        <f>Recycling!AZ153</f>
        <v>-17.384874868992469</v>
      </c>
      <c r="U17">
        <f>Recycling!BA153</f>
        <v>27.419568899437472</v>
      </c>
      <c r="V17" s="14">
        <f>Recycling!BB153</f>
        <v>49.589360758112164</v>
      </c>
      <c r="W17">
        <f>Recycling!BC153</f>
        <v>-6.543732036524017</v>
      </c>
      <c r="X17">
        <f>Recycling!BD153</f>
        <v>43.045628721588145</v>
      </c>
      <c r="Y17" t="str">
        <f t="shared" si="0"/>
        <v>kg CO2 eq</v>
      </c>
    </row>
    <row r="18" spans="1:44" x14ac:dyDescent="0.2">
      <c r="C18" s="1" t="str">
        <f>Recycling!AI154</f>
        <v>Htox</v>
      </c>
      <c r="D18" s="14">
        <f>Recycling!AJ154</f>
        <v>0.11590352222195346</v>
      </c>
      <c r="E18">
        <f>Recycling!AK154</f>
        <v>-7.9411165390799496E-2</v>
      </c>
      <c r="F18" s="37">
        <f>Recycling!AL154</f>
        <v>3.6492356831153969E-2</v>
      </c>
      <c r="G18" s="14">
        <f>Recycling!AM154</f>
        <v>0.17429063468035774</v>
      </c>
      <c r="H18">
        <f>Recycling!AN154</f>
        <v>-4.251538997061534E-3</v>
      </c>
      <c r="I18">
        <f>Recycling!AO154</f>
        <v>0.1700390956832962</v>
      </c>
      <c r="J18" s="14">
        <f>Recycling!AP154</f>
        <v>1.7370498247652563E-2</v>
      </c>
      <c r="K18">
        <f>Recycling!AQ154</f>
        <v>-2.9794539756059168E-3</v>
      </c>
      <c r="L18">
        <f>Recycling!AR154</f>
        <v>1.4391044272046646E-2</v>
      </c>
      <c r="M18" s="14">
        <f>Recycling!AS154</f>
        <v>2.9456446756349949E-2</v>
      </c>
      <c r="N18">
        <f>Recycling!AT154</f>
        <v>-1.5206874780535468E-2</v>
      </c>
      <c r="O18">
        <f>Recycling!AU154</f>
        <v>1.424957197581448E-2</v>
      </c>
      <c r="P18" s="14">
        <f>Recycling!AV154</f>
        <v>2.7129774822806246E-2</v>
      </c>
      <c r="Q18">
        <f>Recycling!AW154</f>
        <v>-7.7625540989776079E-3</v>
      </c>
      <c r="R18">
        <f>Recycling!AX154</f>
        <v>1.9367220723828637E-2</v>
      </c>
      <c r="S18" s="14">
        <f>Recycling!AY154</f>
        <v>0.10404982809710542</v>
      </c>
      <c r="T18">
        <f>Recycling!AZ154</f>
        <v>-8.4969976045292439E-2</v>
      </c>
      <c r="U18">
        <f>Recycling!BA154</f>
        <v>1.9079852051812979E-2</v>
      </c>
      <c r="V18" s="14">
        <f>Recycling!BB154</f>
        <v>9.9855443246142567E-2</v>
      </c>
      <c r="W18">
        <f>Recycling!BC154</f>
        <v>-7.3658248853826366E-2</v>
      </c>
      <c r="X18">
        <f>Recycling!BD154</f>
        <v>2.61971943923162E-2</v>
      </c>
      <c r="Y18" t="str">
        <f t="shared" si="0"/>
        <v>mCTUh</v>
      </c>
    </row>
    <row r="19" spans="1:44" x14ac:dyDescent="0.2">
      <c r="C19" s="1" t="str">
        <f>Recycling!AI155</f>
        <v>RDP</v>
      </c>
      <c r="D19" s="14">
        <f>Recycling!AJ155</f>
        <v>3.6193084865892872E-2</v>
      </c>
      <c r="E19">
        <f>Recycling!AK155</f>
        <v>-2.8234396047214866E-2</v>
      </c>
      <c r="F19" s="37">
        <f>Recycling!AL155</f>
        <v>7.9586888186780058E-3</v>
      </c>
      <c r="G19" s="14">
        <f>Recycling!AM155</f>
        <v>7.8246086979878639E-3</v>
      </c>
      <c r="H19">
        <f>Recycling!AN155</f>
        <v>-3.912304348993932E-3</v>
      </c>
      <c r="I19">
        <f>Recycling!AO155</f>
        <v>3.912304348993932E-3</v>
      </c>
      <c r="J19" s="14">
        <f>Recycling!AP155</f>
        <v>5.3066791756706541E-3</v>
      </c>
      <c r="K19">
        <f>Recycling!AQ155</f>
        <v>-3.8536598775703555E-3</v>
      </c>
      <c r="L19">
        <f>Recycling!AR155</f>
        <v>1.4530192981002986E-3</v>
      </c>
      <c r="M19" s="14">
        <f>Recycling!AS155</f>
        <v>9.088437603332198E-3</v>
      </c>
      <c r="N19">
        <f>Recycling!AT155</f>
        <v>-6.1220725522446052E-3</v>
      </c>
      <c r="O19">
        <f>Recycling!AU155</f>
        <v>2.9663650510875928E-3</v>
      </c>
      <c r="P19" s="14">
        <f>Recycling!AV155</f>
        <v>8.0286018942482603E-3</v>
      </c>
      <c r="Q19">
        <f>Recycling!AW155</f>
        <v>-5.8960045160885649E-3</v>
      </c>
      <c r="R19">
        <f>Recycling!AX155</f>
        <v>2.1325973781596954E-3</v>
      </c>
      <c r="S19" s="14">
        <f>Recycling!AY155</f>
        <v>3.1741382090793711E-2</v>
      </c>
      <c r="T19">
        <f>Recycling!AZ155</f>
        <v>-3.0037570328464824E-2</v>
      </c>
      <c r="U19">
        <f>Recycling!BA155</f>
        <v>1.703811762328887E-3</v>
      </c>
      <c r="V19" s="14">
        <f>Recycling!BB155</f>
        <v>3.0760078632646338E-2</v>
      </c>
      <c r="W19">
        <f>Recycling!BC155</f>
        <v>-2.4937183089017816E-2</v>
      </c>
      <c r="X19">
        <f>Recycling!BD155</f>
        <v>5.8228955436285222E-3</v>
      </c>
      <c r="Y19" t="str">
        <f t="shared" si="0"/>
        <v>kg Sb eq</v>
      </c>
    </row>
    <row r="20" spans="1:44" x14ac:dyDescent="0.2">
      <c r="C20" s="1" t="str">
        <f>Recycling!AI156</f>
        <v>ODP</v>
      </c>
      <c r="D20" s="14">
        <f>Recycling!AJ156</f>
        <v>1.1542625354962067E-5</v>
      </c>
      <c r="E20">
        <f>Recycling!AK156</f>
        <v>-4.0170029035746889E-6</v>
      </c>
      <c r="F20" s="37">
        <f>Recycling!AL156</f>
        <v>7.5256224513873785E-6</v>
      </c>
      <c r="G20" s="14">
        <f>Recycling!AM156</f>
        <v>7.7830877905420884E-6</v>
      </c>
      <c r="H20">
        <f>Recycling!AN156</f>
        <v>-6.5081813862344539E-7</v>
      </c>
      <c r="I20">
        <f>Recycling!AO156</f>
        <v>7.1322696519186432E-6</v>
      </c>
      <c r="J20" s="14">
        <f>Recycling!AP156</f>
        <v>4.6714949482437134E-6</v>
      </c>
      <c r="K20">
        <f>Recycling!AQ156</f>
        <v>-9.5028093843280421E-7</v>
      </c>
      <c r="L20">
        <f>Recycling!AR156</f>
        <v>3.721214009810909E-6</v>
      </c>
      <c r="M20" s="14">
        <f>Recycling!AS156</f>
        <v>4.6526047315008367E-6</v>
      </c>
      <c r="N20">
        <f>Recycling!AT156</f>
        <v>-1.3222603772297954E-6</v>
      </c>
      <c r="O20">
        <f>Recycling!AU156</f>
        <v>3.3303443542710411E-6</v>
      </c>
      <c r="P20" s="14">
        <f>Recycling!AV156</f>
        <v>8.8869096155052368E-6</v>
      </c>
      <c r="Q20">
        <f>Recycling!AW156</f>
        <v>-7.3742708398670255E-7</v>
      </c>
      <c r="R20">
        <f>Recycling!AX156</f>
        <v>8.149482531518534E-6</v>
      </c>
      <c r="S20" s="14">
        <f>Recycling!AY156</f>
        <v>4.9536118344835294E-6</v>
      </c>
      <c r="T20">
        <f>Recycling!AZ156</f>
        <v>-1.8551796613769723E-6</v>
      </c>
      <c r="U20">
        <f>Recycling!BA156</f>
        <v>3.0984321731065571E-6</v>
      </c>
      <c r="V20" s="14">
        <f>Recycling!BB156</f>
        <v>3.9086439505977941E-6</v>
      </c>
      <c r="W20">
        <f>Recycling!BC156</f>
        <v>-2.8903461047028956E-7</v>
      </c>
      <c r="X20">
        <f>Recycling!BD156</f>
        <v>3.6196093401275043E-6</v>
      </c>
      <c r="Y20" t="str">
        <f t="shared" si="0"/>
        <v>kg CFC-11 eq</v>
      </c>
    </row>
    <row r="21" spans="1:44" x14ac:dyDescent="0.2">
      <c r="C21" s="1" t="str">
        <f>Recycling!AI157</f>
        <v>PMF</v>
      </c>
      <c r="D21" s="14">
        <f>Recycling!AJ157</f>
        <v>7.3144140095469379E-2</v>
      </c>
      <c r="E21">
        <f>Recycling!AK157</f>
        <v>-4.3520131714834542E-2</v>
      </c>
      <c r="F21" s="37">
        <f>Recycling!AL157</f>
        <v>2.9624008380634836E-2</v>
      </c>
      <c r="G21" s="14">
        <f>Recycling!AM157</f>
        <v>6.6887784031186573E-2</v>
      </c>
      <c r="H21">
        <f>Recycling!AN157</f>
        <v>-1.5018200565492835E-2</v>
      </c>
      <c r="I21">
        <f>Recycling!AO157</f>
        <v>5.1869583465693737E-2</v>
      </c>
      <c r="J21" s="14">
        <f>Recycling!AP157</f>
        <v>4.1568986876086789E-2</v>
      </c>
      <c r="K21">
        <f>Recycling!AQ157</f>
        <v>-1.6109561783285917E-2</v>
      </c>
      <c r="L21">
        <f>Recycling!AR157</f>
        <v>2.5459425092800872E-2</v>
      </c>
      <c r="M21" s="14">
        <f>Recycling!AS157</f>
        <v>3.5470152313004821E-2</v>
      </c>
      <c r="N21">
        <f>Recycling!AT157</f>
        <v>-2.0764555357613144E-2</v>
      </c>
      <c r="O21">
        <f>Recycling!AU157</f>
        <v>1.4705596955391677E-2</v>
      </c>
      <c r="P21" s="14">
        <f>Recycling!AV157</f>
        <v>4.7544376842501408E-2</v>
      </c>
      <c r="Q21">
        <f>Recycling!AW157</f>
        <v>-2.1200526876999311E-2</v>
      </c>
      <c r="R21">
        <f>Recycling!AX157</f>
        <v>2.6343849965502097E-2</v>
      </c>
      <c r="S21" s="14">
        <f>Recycling!AY157</f>
        <v>4.0765274017202258E-2</v>
      </c>
      <c r="T21">
        <f>Recycling!AZ157</f>
        <v>-2.7324092336607705E-2</v>
      </c>
      <c r="U21">
        <f>Recycling!BA157</f>
        <v>1.3441181680594553E-2</v>
      </c>
      <c r="V21" s="14">
        <f>Recycling!BB157</f>
        <v>3.525383497609879E-2</v>
      </c>
      <c r="W21">
        <f>Recycling!BC157</f>
        <v>-1.5506624002054225E-2</v>
      </c>
      <c r="X21">
        <f>Recycling!BD157</f>
        <v>1.9747210974044565E-2</v>
      </c>
      <c r="Y21" t="str">
        <f t="shared" si="0"/>
        <v>kg PM2.5 eq</v>
      </c>
    </row>
    <row r="23" spans="1:44" x14ac:dyDescent="0.2">
      <c r="D23" s="7">
        <f>($S17-D17)/$S17</f>
        <v>-0.93402276553849373</v>
      </c>
      <c r="E23" s="7"/>
      <c r="F23" s="7"/>
      <c r="G23" s="7">
        <f>($S17-G17)/$S17</f>
        <v>-1.0009488600238294</v>
      </c>
      <c r="J23" s="7">
        <f>($S17-J17)/$S17</f>
        <v>-0.168084012994036</v>
      </c>
      <c r="M23" s="7">
        <f>($S17-M17)/$S17</f>
        <v>-0.12933400897512948</v>
      </c>
      <c r="P23" s="7">
        <f>($S17-P17)/$S17</f>
        <v>-0.94282723233735288</v>
      </c>
      <c r="S23" s="7">
        <f>($S17-S17)/$S17</f>
        <v>0</v>
      </c>
      <c r="V23" s="7">
        <f>($S17-V17)/$S17</f>
        <v>-0.10679558961635333</v>
      </c>
    </row>
    <row r="24" spans="1:44" ht="2" customHeight="1" x14ac:dyDescent="0.2">
      <c r="A24" s="39"/>
    </row>
    <row r="26" spans="1:44" x14ac:dyDescent="0.2">
      <c r="A26" s="32"/>
      <c r="B26" s="11" t="s">
        <v>238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spans="1:44" x14ac:dyDescent="0.2">
      <c r="C27" s="41"/>
      <c r="D27" s="42"/>
      <c r="E27" s="43"/>
      <c r="F27" s="43"/>
      <c r="G27" s="43"/>
      <c r="H27" s="43"/>
      <c r="I27" s="43"/>
      <c r="J27" s="43"/>
      <c r="K27" s="43"/>
      <c r="L27" s="44"/>
    </row>
    <row r="28" spans="1:44" x14ac:dyDescent="0.2">
      <c r="A28" s="1" t="s">
        <v>239</v>
      </c>
      <c r="C28" s="45"/>
      <c r="D28" s="46" t="s">
        <v>240</v>
      </c>
      <c r="E28" s="47">
        <f>Production!C22</f>
        <v>136.31</v>
      </c>
      <c r="F28" s="47">
        <f>Production!D22</f>
        <v>152.46717232698828</v>
      </c>
      <c r="G28" s="47">
        <f>Production!E22</f>
        <v>157.08000000000001</v>
      </c>
      <c r="H28" s="47">
        <f>Production!F22</f>
        <v>171.91012615929549</v>
      </c>
      <c r="I28" s="47">
        <f>Production!G22</f>
        <v>124.1</v>
      </c>
      <c r="J28" s="47">
        <f>Production!H22</f>
        <v>272.11478270288444</v>
      </c>
      <c r="K28" s="47">
        <f>Production!I22</f>
        <v>197.41872402425963</v>
      </c>
      <c r="L28" s="16" t="s">
        <v>64</v>
      </c>
    </row>
    <row r="29" spans="1:44" x14ac:dyDescent="0.2">
      <c r="B29" s="1" t="s">
        <v>75</v>
      </c>
      <c r="D29" s="1" t="s">
        <v>241</v>
      </c>
      <c r="M29" s="1" t="s">
        <v>242</v>
      </c>
      <c r="Z29" s="1" t="s">
        <v>183</v>
      </c>
    </row>
    <row r="30" spans="1:44" x14ac:dyDescent="0.2">
      <c r="D30" s="48" t="s">
        <v>243</v>
      </c>
      <c r="E30" s="30" t="str">
        <f>Production!C24</f>
        <v>NaNMC</v>
      </c>
      <c r="F30" s="49" t="str">
        <f>Production!D24</f>
        <v>NaMVP</v>
      </c>
      <c r="G30" s="31" t="str">
        <f>Production!E24</f>
        <v>NaMMO</v>
      </c>
      <c r="H30" s="31" t="str">
        <f>Production!F24</f>
        <v>NaNMMT</v>
      </c>
      <c r="I30" s="49" t="str">
        <f>Production!G24</f>
        <v>NaPBA</v>
      </c>
      <c r="J30" s="31" t="str">
        <f>Production!H24</f>
        <v>LiNMC</v>
      </c>
      <c r="K30" s="31" t="str">
        <f>Production!I24</f>
        <v>LiFP</v>
      </c>
      <c r="M30" s="31" t="str">
        <f t="shared" ref="M30:T30" si="1">D30</f>
        <v>Energy density - absolute values</v>
      </c>
      <c r="N30" s="31" t="str">
        <f t="shared" si="1"/>
        <v>NaNMC</v>
      </c>
      <c r="O30" s="31" t="str">
        <f t="shared" si="1"/>
        <v>NaMVP</v>
      </c>
      <c r="P30" s="31" t="str">
        <f t="shared" si="1"/>
        <v>NaMMO</v>
      </c>
      <c r="Q30" s="31" t="str">
        <f t="shared" si="1"/>
        <v>NaNMMT</v>
      </c>
      <c r="R30" s="31" t="str">
        <f t="shared" si="1"/>
        <v>NaPBA</v>
      </c>
      <c r="S30" s="31" t="str">
        <f t="shared" si="1"/>
        <v>LiNMC</v>
      </c>
      <c r="T30" s="31" t="str">
        <f t="shared" si="1"/>
        <v>LiFP</v>
      </c>
      <c r="AB30" s="48" t="s">
        <v>243</v>
      </c>
      <c r="AC30" s="31" t="str">
        <f t="shared" ref="AC30:AI30" si="2">N30</f>
        <v>NaNMC</v>
      </c>
      <c r="AD30" s="31" t="str">
        <f t="shared" si="2"/>
        <v>NaMVP</v>
      </c>
      <c r="AE30" s="31" t="str">
        <f t="shared" si="2"/>
        <v>NaMMO</v>
      </c>
      <c r="AF30" s="31" t="str">
        <f t="shared" si="2"/>
        <v>NaNMMT</v>
      </c>
      <c r="AG30" s="31" t="str">
        <f t="shared" si="2"/>
        <v>NaPBA</v>
      </c>
      <c r="AH30" s="31" t="str">
        <f t="shared" si="2"/>
        <v>LiNMC</v>
      </c>
      <c r="AI30" s="31" t="str">
        <f t="shared" si="2"/>
        <v>LiFP</v>
      </c>
      <c r="AL30" s="31" t="str">
        <f t="shared" ref="AL30:AR30" si="3">AC30</f>
        <v>NaNMC</v>
      </c>
      <c r="AM30" s="31" t="str">
        <f t="shared" si="3"/>
        <v>NaMVP</v>
      </c>
      <c r="AN30" s="31" t="str">
        <f t="shared" si="3"/>
        <v>NaMMO</v>
      </c>
      <c r="AO30" s="31" t="str">
        <f t="shared" si="3"/>
        <v>NaNMMT</v>
      </c>
      <c r="AP30" s="31" t="str">
        <f t="shared" si="3"/>
        <v>NaPBA</v>
      </c>
      <c r="AQ30" s="31" t="str">
        <f t="shared" si="3"/>
        <v>LiNMC</v>
      </c>
      <c r="AR30" s="31" t="str">
        <f t="shared" si="3"/>
        <v>LiFP</v>
      </c>
    </row>
    <row r="31" spans="1:44" x14ac:dyDescent="0.2">
      <c r="D31">
        <v>100</v>
      </c>
      <c r="E31" s="14">
        <f t="shared" ref="E31:E51" si="4">D$17*E$28/$D31</f>
        <v>118.11645109794947</v>
      </c>
      <c r="F31">
        <f t="shared" ref="F31:F51" si="5">G$17*F$28/$D31</f>
        <v>136.68895557205707</v>
      </c>
      <c r="G31">
        <f t="shared" ref="G31:G51" si="6">J$17*G$28/$D31</f>
        <v>82.208374812461045</v>
      </c>
      <c r="H31">
        <f t="shared" ref="H31:H51" si="7">M$17*H$28/$D31</f>
        <v>86.98511778523185</v>
      </c>
      <c r="I31">
        <f t="shared" ref="I31:I51" si="8">P$17*I$28/$D31</f>
        <v>108.02569121244433</v>
      </c>
      <c r="J31">
        <f t="shared" ref="J31:J51" si="9">S$17*J$28/$D31</f>
        <v>121.91951480169919</v>
      </c>
      <c r="K31">
        <f t="shared" ref="K31:K51" si="10">V$17*K$28/$D31</f>
        <v>97.898683260451961</v>
      </c>
      <c r="M31">
        <f t="shared" ref="M31:M51" si="11">D31</f>
        <v>100</v>
      </c>
      <c r="N31">
        <f t="shared" ref="N31:N51" si="12">F$17*E$28/$D31</f>
        <v>74.634416786406106</v>
      </c>
      <c r="O31">
        <f t="shared" ref="O31:O51" si="13">I$17*F$28/$D31</f>
        <v>124.0010586708315</v>
      </c>
      <c r="P31">
        <f t="shared" ref="P31:P51" si="14">L$17*G$28/$D31</f>
        <v>72.250351008553309</v>
      </c>
      <c r="Q31">
        <f t="shared" ref="Q31:Q51" si="15">O$17*H$28/$D31</f>
        <v>64.053507170726675</v>
      </c>
      <c r="R31">
        <f t="shared" ref="R31:R51" si="16">R$17*I$28/$D31</f>
        <v>91.756549394718675</v>
      </c>
      <c r="S31">
        <f t="shared" ref="S31:S51" si="17">U$17*J$28/$D31</f>
        <v>74.612700328771965</v>
      </c>
      <c r="T31">
        <f t="shared" ref="T31:T51" si="18">X$17*K$28/$D31</f>
        <v>84.980130970379548</v>
      </c>
      <c r="AB31">
        <v>50</v>
      </c>
      <c r="AC31" s="14">
        <f t="shared" ref="AC31:AC51" si="19">D$18*E$28/$D31</f>
        <v>0.15798809114074477</v>
      </c>
      <c r="AD31">
        <f t="shared" ref="AD31:AD51" si="20">G$18*F$28/$D31</f>
        <v>0.26573600232790262</v>
      </c>
      <c r="AE31">
        <f t="shared" ref="AE31:AE51" si="21">J$18*G$28/$D31</f>
        <v>2.7285578647412646E-2</v>
      </c>
      <c r="AF31">
        <f t="shared" ref="AF31:AF51" si="22">M$18*H$28/$D31</f>
        <v>5.0638614780886895E-2</v>
      </c>
      <c r="AG31">
        <f t="shared" ref="AG31:AG51" si="23">P$18*I$28/$D31</f>
        <v>3.3668050555102552E-2</v>
      </c>
      <c r="AH31">
        <f t="shared" ref="AH31:AH51" si="24">S$18*J$28/$D31</f>
        <v>0.28313496362916324</v>
      </c>
      <c r="AI31">
        <f t="shared" ref="AI31:AI51" si="25">V$18*K$28/$D31</f>
        <v>0.19713334192530341</v>
      </c>
      <c r="AL31" s="14">
        <f t="shared" ref="AL31:AL51" si="26">F$18*E$28/$D31</f>
        <v>4.9742731596545971E-2</v>
      </c>
      <c r="AM31">
        <f t="shared" ref="AM31:AM51" si="27">I$18*F$28/$D31</f>
        <v>0.25925380103870371</v>
      </c>
      <c r="AN31">
        <f t="shared" ref="AN31:AN51" si="28">L$18*G$28/$D31</f>
        <v>2.2605452342530873E-2</v>
      </c>
      <c r="AO31">
        <f t="shared" ref="AO31:AO51" si="29">O$18*H$28/$D31</f>
        <v>2.4496457160782286E-2</v>
      </c>
      <c r="AP31">
        <f t="shared" ref="AP31:AP51" si="30">R$18*I$28/$D31</f>
        <v>2.4034720918271336E-2</v>
      </c>
      <c r="AQ31">
        <f t="shared" ref="AQ31:AQ51" si="31">U$18*J$28/$D31</f>
        <v>5.191909795082273E-2</v>
      </c>
      <c r="AR31">
        <f t="shared" ref="AR31:AR51" si="32">X$18*K$28/$D31</f>
        <v>5.171816689946554E-2</v>
      </c>
    </row>
    <row r="32" spans="1:44" x14ac:dyDescent="0.2">
      <c r="D32">
        <v>110</v>
      </c>
      <c r="E32" s="14">
        <f t="shared" si="4"/>
        <v>107.37859190722679</v>
      </c>
      <c r="F32">
        <f t="shared" si="5"/>
        <v>124.26268688368825</v>
      </c>
      <c r="G32">
        <f t="shared" si="6"/>
        <v>74.734886193146409</v>
      </c>
      <c r="H32">
        <f t="shared" si="7"/>
        <v>79.077379804756234</v>
      </c>
      <c r="I32">
        <f t="shared" si="8"/>
        <v>98.205173829494839</v>
      </c>
      <c r="J32">
        <f t="shared" si="9"/>
        <v>110.83592254699926</v>
      </c>
      <c r="K32">
        <f t="shared" si="10"/>
        <v>88.998802964047243</v>
      </c>
      <c r="M32">
        <f t="shared" si="11"/>
        <v>110</v>
      </c>
      <c r="N32">
        <f t="shared" si="12"/>
        <v>67.84946980582373</v>
      </c>
      <c r="O32">
        <f t="shared" si="13"/>
        <v>112.72823515530136</v>
      </c>
      <c r="P32">
        <f t="shared" si="14"/>
        <v>65.682137280503014</v>
      </c>
      <c r="Q32">
        <f t="shared" si="15"/>
        <v>58.230461064296982</v>
      </c>
      <c r="R32">
        <f t="shared" si="16"/>
        <v>83.415044904289701</v>
      </c>
      <c r="S32">
        <f t="shared" si="17"/>
        <v>67.829727571610874</v>
      </c>
      <c r="T32">
        <f t="shared" si="18"/>
        <v>77.254664518526852</v>
      </c>
      <c r="AB32">
        <v>60</v>
      </c>
      <c r="AC32" s="14">
        <f t="shared" si="19"/>
        <v>0.14362553740067704</v>
      </c>
      <c r="AD32">
        <f t="shared" si="20"/>
        <v>0.24157818393445693</v>
      </c>
      <c r="AE32">
        <f t="shared" si="21"/>
        <v>2.4805071497647862E-2</v>
      </c>
      <c r="AF32">
        <f t="shared" si="22"/>
        <v>4.6035104346260812E-2</v>
      </c>
      <c r="AG32">
        <f t="shared" si="23"/>
        <v>3.0607318686456862E-2</v>
      </c>
      <c r="AH32">
        <f t="shared" si="24"/>
        <v>0.25739542148105748</v>
      </c>
      <c r="AI32">
        <f t="shared" si="25"/>
        <v>0.1792121290230031</v>
      </c>
      <c r="AL32" s="14">
        <f t="shared" si="26"/>
        <v>4.5220665087769063E-2</v>
      </c>
      <c r="AM32">
        <f t="shared" si="27"/>
        <v>0.23568527367154882</v>
      </c>
      <c r="AN32">
        <f t="shared" si="28"/>
        <v>2.0550411220482612E-2</v>
      </c>
      <c r="AO32">
        <f t="shared" si="29"/>
        <v>2.2269506509802077E-2</v>
      </c>
      <c r="AP32">
        <f t="shared" si="30"/>
        <v>2.1849746289337578E-2</v>
      </c>
      <c r="AQ32">
        <f t="shared" si="31"/>
        <v>4.7199179955293387E-2</v>
      </c>
      <c r="AR32">
        <f t="shared" si="32"/>
        <v>4.7016515363150491E-2</v>
      </c>
    </row>
    <row r="33" spans="4:44" x14ac:dyDescent="0.2">
      <c r="D33">
        <v>120</v>
      </c>
      <c r="E33" s="14">
        <f t="shared" si="4"/>
        <v>98.430375914957892</v>
      </c>
      <c r="F33">
        <f t="shared" si="5"/>
        <v>113.90746297671423</v>
      </c>
      <c r="G33">
        <f t="shared" si="6"/>
        <v>68.5069790103842</v>
      </c>
      <c r="H33">
        <f t="shared" si="7"/>
        <v>72.487598154359873</v>
      </c>
      <c r="I33">
        <f t="shared" si="8"/>
        <v>90.02140934370361</v>
      </c>
      <c r="J33">
        <f t="shared" si="9"/>
        <v>101.59959566808266</v>
      </c>
      <c r="K33">
        <f t="shared" si="10"/>
        <v>81.582236050376636</v>
      </c>
      <c r="M33">
        <f t="shared" si="11"/>
        <v>120</v>
      </c>
      <c r="N33">
        <f t="shared" si="12"/>
        <v>62.195347322005091</v>
      </c>
      <c r="O33">
        <f t="shared" si="13"/>
        <v>103.33421555902625</v>
      </c>
      <c r="P33">
        <f t="shared" si="14"/>
        <v>60.208625840461096</v>
      </c>
      <c r="Q33">
        <f t="shared" si="15"/>
        <v>53.377922642272232</v>
      </c>
      <c r="R33">
        <f t="shared" si="16"/>
        <v>76.463791162265565</v>
      </c>
      <c r="S33">
        <f t="shared" si="17"/>
        <v>62.177250273976632</v>
      </c>
      <c r="T33">
        <f t="shared" si="18"/>
        <v>70.816775808649624</v>
      </c>
      <c r="AB33">
        <v>70</v>
      </c>
      <c r="AC33" s="14">
        <f t="shared" si="19"/>
        <v>0.1316567426172873</v>
      </c>
      <c r="AD33">
        <f t="shared" si="20"/>
        <v>0.22144666860658552</v>
      </c>
      <c r="AE33">
        <f t="shared" si="21"/>
        <v>2.2737982206177208E-2</v>
      </c>
      <c r="AF33">
        <f t="shared" si="22"/>
        <v>4.2198845650739079E-2</v>
      </c>
      <c r="AG33">
        <f t="shared" si="23"/>
        <v>2.8056708795918792E-2</v>
      </c>
      <c r="AH33">
        <f t="shared" si="24"/>
        <v>0.23594580302430268</v>
      </c>
      <c r="AI33">
        <f t="shared" si="25"/>
        <v>0.16427778493775283</v>
      </c>
      <c r="AL33" s="14">
        <f t="shared" si="26"/>
        <v>4.1452276330454979E-2</v>
      </c>
      <c r="AM33">
        <f t="shared" si="27"/>
        <v>0.21604483419891976</v>
      </c>
      <c r="AN33">
        <f t="shared" si="28"/>
        <v>1.8837876952109058E-2</v>
      </c>
      <c r="AO33">
        <f t="shared" si="29"/>
        <v>2.0413714300651906E-2</v>
      </c>
      <c r="AP33">
        <f t="shared" si="30"/>
        <v>2.0028934098559447E-2</v>
      </c>
      <c r="AQ33">
        <f t="shared" si="31"/>
        <v>4.3265914959018943E-2</v>
      </c>
      <c r="AR33">
        <f t="shared" si="32"/>
        <v>4.3098472416221285E-2</v>
      </c>
    </row>
    <row r="34" spans="4:44" x14ac:dyDescent="0.2">
      <c r="D34">
        <v>130</v>
      </c>
      <c r="E34" s="14">
        <f t="shared" si="4"/>
        <v>90.858808536884212</v>
      </c>
      <c r="F34">
        <f t="shared" si="5"/>
        <v>105.1453504400439</v>
      </c>
      <c r="G34">
        <f t="shared" si="6"/>
        <v>63.237211394200806</v>
      </c>
      <c r="H34">
        <f t="shared" si="7"/>
        <v>66.911629065562963</v>
      </c>
      <c r="I34">
        <f t="shared" si="8"/>
        <v>83.096685548034102</v>
      </c>
      <c r="J34">
        <f t="shared" si="9"/>
        <v>93.784242155153223</v>
      </c>
      <c r="K34">
        <f t="shared" si="10"/>
        <v>75.306679431116891</v>
      </c>
      <c r="M34">
        <f t="shared" si="11"/>
        <v>130</v>
      </c>
      <c r="N34">
        <f t="shared" si="12"/>
        <v>57.411089835697005</v>
      </c>
      <c r="O34">
        <f t="shared" si="13"/>
        <v>95.385429746793463</v>
      </c>
      <c r="P34">
        <f t="shared" si="14"/>
        <v>55.57719308350255</v>
      </c>
      <c r="Q34">
        <f t="shared" si="15"/>
        <v>49.271928592866679</v>
      </c>
      <c r="R34">
        <f t="shared" si="16"/>
        <v>70.581961072860523</v>
      </c>
      <c r="S34">
        <f t="shared" si="17"/>
        <v>57.394384868286124</v>
      </c>
      <c r="T34">
        <f t="shared" si="18"/>
        <v>65.369331515676564</v>
      </c>
      <c r="AB34">
        <v>80</v>
      </c>
      <c r="AC34" s="14">
        <f t="shared" si="19"/>
        <v>0.12152930087749597</v>
      </c>
      <c r="AD34">
        <f t="shared" si="20"/>
        <v>0.20441230948300201</v>
      </c>
      <c r="AE34">
        <f t="shared" si="21"/>
        <v>2.0988906651855883E-2</v>
      </c>
      <c r="AF34">
        <f t="shared" si="22"/>
        <v>3.8952780600682226E-2</v>
      </c>
      <c r="AG34">
        <f t="shared" si="23"/>
        <v>2.5898500427001959E-2</v>
      </c>
      <c r="AH34">
        <f t="shared" si="24"/>
        <v>0.2177961258685871</v>
      </c>
      <c r="AI34">
        <f t="shared" si="25"/>
        <v>0.15164103225023337</v>
      </c>
      <c r="AL34" s="14">
        <f t="shared" si="26"/>
        <v>3.8263639689650748E-2</v>
      </c>
      <c r="AM34">
        <f t="shared" si="27"/>
        <v>0.19942600079900286</v>
      </c>
      <c r="AN34">
        <f t="shared" si="28"/>
        <v>1.7388809494254517E-2</v>
      </c>
      <c r="AO34">
        <f t="shared" si="29"/>
        <v>1.8843428585217144E-2</v>
      </c>
      <c r="AP34">
        <f t="shared" si="30"/>
        <v>1.848824686020872E-2</v>
      </c>
      <c r="AQ34">
        <f t="shared" si="31"/>
        <v>3.9937767654479019E-2</v>
      </c>
      <c r="AR34">
        <f t="shared" si="32"/>
        <v>3.9783205307281182E-2</v>
      </c>
    </row>
    <row r="35" spans="4:44" x14ac:dyDescent="0.2">
      <c r="D35">
        <v>140</v>
      </c>
      <c r="E35" s="14">
        <f t="shared" si="4"/>
        <v>84.368893641392475</v>
      </c>
      <c r="F35">
        <f t="shared" si="5"/>
        <v>97.634968265755049</v>
      </c>
      <c r="G35">
        <f t="shared" si="6"/>
        <v>58.72026772318646</v>
      </c>
      <c r="H35">
        <f t="shared" si="7"/>
        <v>62.132226989451318</v>
      </c>
      <c r="I35">
        <f t="shared" si="8"/>
        <v>77.161208008888806</v>
      </c>
      <c r="J35">
        <f t="shared" si="9"/>
        <v>87.085367715499416</v>
      </c>
      <c r="K35">
        <f t="shared" si="10"/>
        <v>69.927630900322825</v>
      </c>
      <c r="M35">
        <f t="shared" si="11"/>
        <v>140</v>
      </c>
      <c r="N35">
        <f t="shared" si="12"/>
        <v>53.310297704575795</v>
      </c>
      <c r="O35">
        <f t="shared" si="13"/>
        <v>88.572184764879637</v>
      </c>
      <c r="P35">
        <f t="shared" si="14"/>
        <v>51.607393577538083</v>
      </c>
      <c r="Q35">
        <f t="shared" si="15"/>
        <v>45.752505121947628</v>
      </c>
      <c r="R35">
        <f t="shared" si="16"/>
        <v>65.540392424799052</v>
      </c>
      <c r="S35">
        <f t="shared" si="17"/>
        <v>53.294785949122833</v>
      </c>
      <c r="T35">
        <f t="shared" si="18"/>
        <v>60.700093550271099</v>
      </c>
      <c r="AB35">
        <v>90</v>
      </c>
      <c r="AC35" s="14">
        <f t="shared" si="19"/>
        <v>0.1128486365291034</v>
      </c>
      <c r="AD35">
        <f t="shared" si="20"/>
        <v>0.18981143023421615</v>
      </c>
      <c r="AE35">
        <f t="shared" si="21"/>
        <v>1.9489699033866176E-2</v>
      </c>
      <c r="AF35">
        <f t="shared" si="22"/>
        <v>3.6170439129204923E-2</v>
      </c>
      <c r="AG35">
        <f t="shared" si="23"/>
        <v>2.4048607539358963E-2</v>
      </c>
      <c r="AH35">
        <f t="shared" si="24"/>
        <v>0.20223925973511658</v>
      </c>
      <c r="AI35">
        <f t="shared" si="25"/>
        <v>0.14080952994664528</v>
      </c>
      <c r="AL35" s="14">
        <f t="shared" si="26"/>
        <v>3.5530522568961408E-2</v>
      </c>
      <c r="AM35">
        <f t="shared" si="27"/>
        <v>0.18518128645621693</v>
      </c>
      <c r="AN35">
        <f t="shared" si="28"/>
        <v>1.6146751673236336E-2</v>
      </c>
      <c r="AO35">
        <f t="shared" si="29"/>
        <v>1.7497469400558775E-2</v>
      </c>
      <c r="AP35">
        <f t="shared" si="30"/>
        <v>1.7167657798765241E-2</v>
      </c>
      <c r="AQ35">
        <f t="shared" si="31"/>
        <v>3.7085069964873374E-2</v>
      </c>
      <c r="AR35">
        <f t="shared" si="32"/>
        <v>3.6941547785332526E-2</v>
      </c>
    </row>
    <row r="36" spans="4:44" x14ac:dyDescent="0.2">
      <c r="D36">
        <v>150</v>
      </c>
      <c r="E36" s="14">
        <f t="shared" si="4"/>
        <v>78.744300731966305</v>
      </c>
      <c r="F36">
        <f t="shared" si="5"/>
        <v>91.125970381371388</v>
      </c>
      <c r="G36">
        <f t="shared" si="6"/>
        <v>54.805583208307361</v>
      </c>
      <c r="H36">
        <f t="shared" si="7"/>
        <v>57.990078523487902</v>
      </c>
      <c r="I36">
        <f t="shared" si="8"/>
        <v>72.017127474962891</v>
      </c>
      <c r="J36">
        <f t="shared" si="9"/>
        <v>81.27967653446612</v>
      </c>
      <c r="K36">
        <f t="shared" si="10"/>
        <v>65.265788840301312</v>
      </c>
      <c r="M36">
        <f t="shared" si="11"/>
        <v>150</v>
      </c>
      <c r="N36">
        <f t="shared" si="12"/>
        <v>49.756277857604076</v>
      </c>
      <c r="O36">
        <f t="shared" si="13"/>
        <v>82.667372447220998</v>
      </c>
      <c r="P36">
        <f t="shared" si="14"/>
        <v>48.166900672368875</v>
      </c>
      <c r="Q36">
        <f t="shared" si="15"/>
        <v>42.702338113817788</v>
      </c>
      <c r="R36">
        <f t="shared" si="16"/>
        <v>61.171032929812448</v>
      </c>
      <c r="S36">
        <f t="shared" si="17"/>
        <v>49.741800219181307</v>
      </c>
      <c r="T36">
        <f t="shared" si="18"/>
        <v>56.653420646919692</v>
      </c>
      <c r="AB36">
        <v>100</v>
      </c>
      <c r="AC36" s="14">
        <f t="shared" si="19"/>
        <v>0.10532539409382985</v>
      </c>
      <c r="AD36">
        <f t="shared" si="20"/>
        <v>0.17715733488526841</v>
      </c>
      <c r="AE36">
        <f t="shared" si="21"/>
        <v>1.8190385764941766E-2</v>
      </c>
      <c r="AF36">
        <f t="shared" si="22"/>
        <v>3.3759076520591264E-2</v>
      </c>
      <c r="AG36">
        <f t="shared" si="23"/>
        <v>2.2445367036735032E-2</v>
      </c>
      <c r="AH36">
        <f t="shared" si="24"/>
        <v>0.18875664241944215</v>
      </c>
      <c r="AI36">
        <f t="shared" si="25"/>
        <v>0.13142222795020225</v>
      </c>
      <c r="AL36" s="14">
        <f t="shared" si="26"/>
        <v>3.316182106436398E-2</v>
      </c>
      <c r="AM36">
        <f t="shared" si="27"/>
        <v>0.17283586735913581</v>
      </c>
      <c r="AN36">
        <f t="shared" si="28"/>
        <v>1.5070301561687248E-2</v>
      </c>
      <c r="AO36">
        <f t="shared" si="29"/>
        <v>1.6330971440521525E-2</v>
      </c>
      <c r="AP36">
        <f t="shared" si="30"/>
        <v>1.6023147278847558E-2</v>
      </c>
      <c r="AQ36">
        <f t="shared" si="31"/>
        <v>3.4612731967215149E-2</v>
      </c>
      <c r="AR36">
        <f t="shared" si="32"/>
        <v>3.4478777932977024E-2</v>
      </c>
    </row>
    <row r="37" spans="4:44" x14ac:dyDescent="0.2">
      <c r="D37">
        <v>160</v>
      </c>
      <c r="E37" s="14">
        <f t="shared" si="4"/>
        <v>73.822781936218419</v>
      </c>
      <c r="F37">
        <f t="shared" si="5"/>
        <v>85.430597232535675</v>
      </c>
      <c r="G37">
        <f t="shared" si="6"/>
        <v>51.380234257788153</v>
      </c>
      <c r="H37">
        <f t="shared" si="7"/>
        <v>54.365698615769908</v>
      </c>
      <c r="I37">
        <f t="shared" si="8"/>
        <v>67.516057007777704</v>
      </c>
      <c r="J37">
        <f t="shared" si="9"/>
        <v>76.199696751061992</v>
      </c>
      <c r="K37">
        <f t="shared" si="10"/>
        <v>61.186677037782474</v>
      </c>
      <c r="M37">
        <f t="shared" si="11"/>
        <v>160</v>
      </c>
      <c r="N37">
        <f t="shared" si="12"/>
        <v>46.646510491503818</v>
      </c>
      <c r="O37">
        <f t="shared" si="13"/>
        <v>77.500661669269689</v>
      </c>
      <c r="P37">
        <f t="shared" si="14"/>
        <v>45.156469380345825</v>
      </c>
      <c r="Q37">
        <f t="shared" si="15"/>
        <v>40.033441981704172</v>
      </c>
      <c r="R37">
        <f t="shared" si="16"/>
        <v>57.34784337169917</v>
      </c>
      <c r="S37">
        <f t="shared" si="17"/>
        <v>46.632937705482476</v>
      </c>
      <c r="T37">
        <f t="shared" si="18"/>
        <v>53.112581856487211</v>
      </c>
      <c r="AB37">
        <v>110</v>
      </c>
      <c r="AC37" s="14">
        <f t="shared" si="19"/>
        <v>9.874255696296548E-2</v>
      </c>
      <c r="AD37">
        <f t="shared" si="20"/>
        <v>0.16608500145493915</v>
      </c>
      <c r="AE37">
        <f t="shared" si="21"/>
        <v>1.7053486654632903E-2</v>
      </c>
      <c r="AF37">
        <f t="shared" si="22"/>
        <v>3.1649134238054308E-2</v>
      </c>
      <c r="AG37">
        <f t="shared" si="23"/>
        <v>2.1042531596939092E-2</v>
      </c>
      <c r="AH37">
        <f t="shared" si="24"/>
        <v>0.17695935226822701</v>
      </c>
      <c r="AI37">
        <f t="shared" si="25"/>
        <v>0.12320833870331463</v>
      </c>
      <c r="AL37" s="14">
        <f t="shared" si="26"/>
        <v>3.1089207247841234E-2</v>
      </c>
      <c r="AM37">
        <f t="shared" si="27"/>
        <v>0.16203362564918983</v>
      </c>
      <c r="AN37">
        <f t="shared" si="28"/>
        <v>1.4128407714081795E-2</v>
      </c>
      <c r="AO37">
        <f t="shared" si="29"/>
        <v>1.5310285725488929E-2</v>
      </c>
      <c r="AP37">
        <f t="shared" si="30"/>
        <v>1.5021700573919586E-2</v>
      </c>
      <c r="AQ37">
        <f t="shared" si="31"/>
        <v>3.2449436219264202E-2</v>
      </c>
      <c r="AR37">
        <f t="shared" si="32"/>
        <v>3.2323854312165959E-2</v>
      </c>
    </row>
    <row r="38" spans="4:44" x14ac:dyDescent="0.2">
      <c r="D38">
        <v>170</v>
      </c>
      <c r="E38" s="14">
        <f t="shared" si="4"/>
        <v>69.480265351734985</v>
      </c>
      <c r="F38">
        <f t="shared" si="5"/>
        <v>80.405267983562979</v>
      </c>
      <c r="G38">
        <f t="shared" si="6"/>
        <v>48.357867536741793</v>
      </c>
      <c r="H38">
        <f t="shared" si="7"/>
        <v>51.167716344254032</v>
      </c>
      <c r="I38">
        <f t="shared" si="8"/>
        <v>63.544524242614308</v>
      </c>
      <c r="J38">
        <f t="shared" si="9"/>
        <v>71.717361648058343</v>
      </c>
      <c r="K38">
        <f t="shared" si="10"/>
        <v>57.587460741442328</v>
      </c>
      <c r="M38">
        <f t="shared" si="11"/>
        <v>170</v>
      </c>
      <c r="N38">
        <f t="shared" si="12"/>
        <v>43.902598109650654</v>
      </c>
      <c r="O38">
        <f t="shared" si="13"/>
        <v>72.941799218136183</v>
      </c>
      <c r="P38">
        <f t="shared" si="14"/>
        <v>42.500206475619599</v>
      </c>
      <c r="Q38">
        <f t="shared" si="15"/>
        <v>37.678533629839222</v>
      </c>
      <c r="R38">
        <f t="shared" si="16"/>
        <v>53.97444082042275</v>
      </c>
      <c r="S38">
        <f t="shared" si="17"/>
        <v>43.889823722807037</v>
      </c>
      <c r="T38">
        <f t="shared" si="18"/>
        <v>49.988312335517378</v>
      </c>
      <c r="AB38">
        <v>120</v>
      </c>
      <c r="AC38" s="14">
        <f t="shared" si="19"/>
        <v>9.2934171259261622E-2</v>
      </c>
      <c r="AD38">
        <f t="shared" si="20"/>
        <v>0.15631529548700154</v>
      </c>
      <c r="AE38">
        <f t="shared" si="21"/>
        <v>1.6050340380830967E-2</v>
      </c>
      <c r="AF38">
        <f t="shared" si="22"/>
        <v>2.9787420459345234E-2</v>
      </c>
      <c r="AG38">
        <f t="shared" si="23"/>
        <v>1.9804735620648557E-2</v>
      </c>
      <c r="AH38">
        <f t="shared" si="24"/>
        <v>0.16654997860539011</v>
      </c>
      <c r="AI38">
        <f t="shared" si="25"/>
        <v>0.11596078936782553</v>
      </c>
      <c r="AL38" s="14">
        <f t="shared" si="26"/>
        <v>2.9260430350909396E-2</v>
      </c>
      <c r="AM38">
        <f t="shared" si="27"/>
        <v>0.15250223590511983</v>
      </c>
      <c r="AN38">
        <f t="shared" si="28"/>
        <v>1.3297324907371101E-2</v>
      </c>
      <c r="AO38">
        <f t="shared" si="29"/>
        <v>1.4409680682813109E-2</v>
      </c>
      <c r="AP38">
        <f t="shared" si="30"/>
        <v>1.4138071128394904E-2</v>
      </c>
      <c r="AQ38">
        <f t="shared" si="31"/>
        <v>3.0540645853425134E-2</v>
      </c>
      <c r="AR38">
        <f t="shared" si="32"/>
        <v>3.0422451117332671E-2</v>
      </c>
    </row>
    <row r="39" spans="4:44" x14ac:dyDescent="0.2">
      <c r="D39">
        <v>180</v>
      </c>
      <c r="E39" s="14">
        <f t="shared" si="4"/>
        <v>65.620250609971919</v>
      </c>
      <c r="F39">
        <f t="shared" si="5"/>
        <v>75.938308651142819</v>
      </c>
      <c r="G39">
        <f t="shared" si="6"/>
        <v>45.671319340256133</v>
      </c>
      <c r="H39">
        <f t="shared" si="7"/>
        <v>48.325065436239917</v>
      </c>
      <c r="I39">
        <f t="shared" si="8"/>
        <v>60.014272895802407</v>
      </c>
      <c r="J39">
        <f t="shared" si="9"/>
        <v>67.733063778721771</v>
      </c>
      <c r="K39">
        <f t="shared" si="10"/>
        <v>54.38815736691776</v>
      </c>
      <c r="M39">
        <f t="shared" si="11"/>
        <v>180</v>
      </c>
      <c r="N39">
        <f t="shared" si="12"/>
        <v>41.46356488133673</v>
      </c>
      <c r="O39">
        <f t="shared" si="13"/>
        <v>68.889477039350837</v>
      </c>
      <c r="P39">
        <f t="shared" si="14"/>
        <v>40.139083893640731</v>
      </c>
      <c r="Q39">
        <f t="shared" si="15"/>
        <v>35.585281761514821</v>
      </c>
      <c r="R39">
        <f t="shared" si="16"/>
        <v>50.97586077484371</v>
      </c>
      <c r="S39">
        <f t="shared" si="17"/>
        <v>41.451500182651088</v>
      </c>
      <c r="T39">
        <f t="shared" si="18"/>
        <v>47.211183872433075</v>
      </c>
      <c r="AB39">
        <v>130</v>
      </c>
      <c r="AC39" s="14">
        <f t="shared" si="19"/>
        <v>8.7771161744858203E-2</v>
      </c>
      <c r="AD39">
        <f t="shared" si="20"/>
        <v>0.14763111240439034</v>
      </c>
      <c r="AE39">
        <f t="shared" si="21"/>
        <v>1.5158654804118137E-2</v>
      </c>
      <c r="AF39">
        <f t="shared" si="22"/>
        <v>2.8132563767159387E-2</v>
      </c>
      <c r="AG39">
        <f t="shared" si="23"/>
        <v>1.8704472530612526E-2</v>
      </c>
      <c r="AH39">
        <f t="shared" si="24"/>
        <v>0.15729720201620179</v>
      </c>
      <c r="AI39">
        <f t="shared" si="25"/>
        <v>0.10951852329183522</v>
      </c>
      <c r="AL39" s="14">
        <f t="shared" si="26"/>
        <v>2.7634850886969986E-2</v>
      </c>
      <c r="AM39">
        <f t="shared" si="27"/>
        <v>0.1440298894659465</v>
      </c>
      <c r="AN39">
        <f t="shared" si="28"/>
        <v>1.2558584634739373E-2</v>
      </c>
      <c r="AO39">
        <f t="shared" si="29"/>
        <v>1.360914286710127E-2</v>
      </c>
      <c r="AP39">
        <f t="shared" si="30"/>
        <v>1.3352622732372966E-2</v>
      </c>
      <c r="AQ39">
        <f t="shared" si="31"/>
        <v>2.8843943306012625E-2</v>
      </c>
      <c r="AR39">
        <f t="shared" si="32"/>
        <v>2.8732314944147522E-2</v>
      </c>
    </row>
    <row r="40" spans="4:44" x14ac:dyDescent="0.2">
      <c r="D40">
        <v>190</v>
      </c>
      <c r="E40" s="14">
        <f t="shared" si="4"/>
        <v>62.166553209447088</v>
      </c>
      <c r="F40">
        <f t="shared" si="5"/>
        <v>71.941555564240559</v>
      </c>
      <c r="G40">
        <f t="shared" si="6"/>
        <v>43.267565690768969</v>
      </c>
      <c r="H40">
        <f t="shared" si="7"/>
        <v>45.781640939595711</v>
      </c>
      <c r="I40">
        <f t="shared" si="8"/>
        <v>56.855626953918069</v>
      </c>
      <c r="J40">
        <f t="shared" si="9"/>
        <v>64.168165685104839</v>
      </c>
      <c r="K40">
        <f t="shared" si="10"/>
        <v>51.525622768658927</v>
      </c>
      <c r="M40">
        <f t="shared" si="11"/>
        <v>190</v>
      </c>
      <c r="N40">
        <f t="shared" si="12"/>
        <v>39.281271992845319</v>
      </c>
      <c r="O40">
        <f t="shared" si="13"/>
        <v>65.263715089911315</v>
      </c>
      <c r="P40">
        <f t="shared" si="14"/>
        <v>38.026500530817536</v>
      </c>
      <c r="Q40">
        <f t="shared" si="15"/>
        <v>33.712372195119308</v>
      </c>
      <c r="R40">
        <f t="shared" si="16"/>
        <v>48.292920734062463</v>
      </c>
      <c r="S40">
        <f t="shared" si="17"/>
        <v>39.269842278301034</v>
      </c>
      <c r="T40">
        <f t="shared" si="18"/>
        <v>44.726384721252387</v>
      </c>
      <c r="AB40">
        <v>140</v>
      </c>
      <c r="AC40" s="14">
        <f t="shared" si="19"/>
        <v>8.3151626916181456E-2</v>
      </c>
      <c r="AD40">
        <f t="shared" si="20"/>
        <v>0.13986105385679085</v>
      </c>
      <c r="AE40">
        <f t="shared" si="21"/>
        <v>1.4360830867059289E-2</v>
      </c>
      <c r="AF40">
        <f t="shared" si="22"/>
        <v>2.6651902516256262E-2</v>
      </c>
      <c r="AG40">
        <f t="shared" si="23"/>
        <v>1.7720026607948709E-2</v>
      </c>
      <c r="AH40">
        <f t="shared" si="24"/>
        <v>0.14901840191008589</v>
      </c>
      <c r="AI40">
        <f t="shared" si="25"/>
        <v>0.10375439048700179</v>
      </c>
      <c r="AL40" s="14">
        <f t="shared" si="26"/>
        <v>2.618038505081367E-2</v>
      </c>
      <c r="AM40">
        <f t="shared" si="27"/>
        <v>0.13644936896773879</v>
      </c>
      <c r="AN40">
        <f t="shared" si="28"/>
        <v>1.189760649606888E-2</v>
      </c>
      <c r="AO40">
        <f t="shared" si="29"/>
        <v>1.2892872189885414E-2</v>
      </c>
      <c r="AP40">
        <f t="shared" si="30"/>
        <v>1.2649853114879652E-2</v>
      </c>
      <c r="AQ40">
        <f t="shared" si="31"/>
        <v>2.7325841026748805E-2</v>
      </c>
      <c r="AR40">
        <f t="shared" si="32"/>
        <v>2.7220087841823969E-2</v>
      </c>
    </row>
    <row r="41" spans="4:44" x14ac:dyDescent="0.2">
      <c r="D41">
        <v>200</v>
      </c>
      <c r="E41" s="14">
        <f t="shared" si="4"/>
        <v>59.058225548974733</v>
      </c>
      <c r="F41">
        <f t="shared" si="5"/>
        <v>68.344477786028534</v>
      </c>
      <c r="G41">
        <f t="shared" si="6"/>
        <v>41.104187406230523</v>
      </c>
      <c r="H41">
        <f t="shared" si="7"/>
        <v>43.492558892615925</v>
      </c>
      <c r="I41">
        <f t="shared" si="8"/>
        <v>54.012845606222164</v>
      </c>
      <c r="J41">
        <f t="shared" si="9"/>
        <v>60.959757400849597</v>
      </c>
      <c r="K41">
        <f t="shared" si="10"/>
        <v>48.94934163022598</v>
      </c>
      <c r="M41">
        <f t="shared" si="11"/>
        <v>200</v>
      </c>
      <c r="N41">
        <f t="shared" si="12"/>
        <v>37.317208393203053</v>
      </c>
      <c r="O41">
        <f t="shared" si="13"/>
        <v>62.000529335415749</v>
      </c>
      <c r="P41">
        <f t="shared" si="14"/>
        <v>36.125175504276655</v>
      </c>
      <c r="Q41">
        <f t="shared" si="15"/>
        <v>32.026753585363338</v>
      </c>
      <c r="R41">
        <f t="shared" si="16"/>
        <v>45.878274697359338</v>
      </c>
      <c r="S41">
        <f t="shared" si="17"/>
        <v>37.306350164385982</v>
      </c>
      <c r="T41">
        <f t="shared" si="18"/>
        <v>42.490065485189774</v>
      </c>
      <c r="AB41">
        <v>150</v>
      </c>
      <c r="AC41" s="14">
        <f t="shared" si="19"/>
        <v>7.8994045570372387E-2</v>
      </c>
      <c r="AD41">
        <f t="shared" si="20"/>
        <v>0.13286800116395131</v>
      </c>
      <c r="AE41">
        <f t="shared" si="21"/>
        <v>1.3642789323706323E-2</v>
      </c>
      <c r="AF41">
        <f t="shared" si="22"/>
        <v>2.5319307390443448E-2</v>
      </c>
      <c r="AG41">
        <f t="shared" si="23"/>
        <v>1.6834025277551276E-2</v>
      </c>
      <c r="AH41">
        <f t="shared" si="24"/>
        <v>0.14156748181458162</v>
      </c>
      <c r="AI41">
        <f t="shared" si="25"/>
        <v>9.8566670962651703E-2</v>
      </c>
      <c r="AL41" s="14">
        <f t="shared" si="26"/>
        <v>2.4871365798272985E-2</v>
      </c>
      <c r="AM41">
        <f t="shared" si="27"/>
        <v>0.12962690051935186</v>
      </c>
      <c r="AN41">
        <f t="shared" si="28"/>
        <v>1.1302726171265437E-2</v>
      </c>
      <c r="AO41">
        <f t="shared" si="29"/>
        <v>1.2248228580391143E-2</v>
      </c>
      <c r="AP41">
        <f t="shared" si="30"/>
        <v>1.2017360459135668E-2</v>
      </c>
      <c r="AQ41">
        <f t="shared" si="31"/>
        <v>2.5959548975411365E-2</v>
      </c>
      <c r="AR41">
        <f t="shared" si="32"/>
        <v>2.585908344973277E-2</v>
      </c>
    </row>
    <row r="42" spans="4:44" x14ac:dyDescent="0.2">
      <c r="D42">
        <v>210</v>
      </c>
      <c r="E42" s="14">
        <f t="shared" si="4"/>
        <v>56.245929094261648</v>
      </c>
      <c r="F42">
        <f t="shared" si="5"/>
        <v>65.089978843836704</v>
      </c>
      <c r="G42">
        <f t="shared" si="6"/>
        <v>39.146845148790973</v>
      </c>
      <c r="H42">
        <f t="shared" si="7"/>
        <v>41.421484659634217</v>
      </c>
      <c r="I42">
        <f t="shared" si="8"/>
        <v>51.4408053392592</v>
      </c>
      <c r="J42">
        <f t="shared" si="9"/>
        <v>58.056911810332949</v>
      </c>
      <c r="K42">
        <f t="shared" si="10"/>
        <v>46.618420600215217</v>
      </c>
      <c r="M42">
        <f t="shared" si="11"/>
        <v>210</v>
      </c>
      <c r="N42">
        <f t="shared" si="12"/>
        <v>35.540198469717197</v>
      </c>
      <c r="O42">
        <f t="shared" si="13"/>
        <v>59.048123176586429</v>
      </c>
      <c r="P42">
        <f t="shared" si="14"/>
        <v>34.404929051692058</v>
      </c>
      <c r="Q42">
        <f t="shared" si="15"/>
        <v>30.501670081298418</v>
      </c>
      <c r="R42">
        <f t="shared" si="16"/>
        <v>43.693594949866039</v>
      </c>
      <c r="S42">
        <f t="shared" si="17"/>
        <v>35.52985729941522</v>
      </c>
      <c r="T42">
        <f t="shared" si="18"/>
        <v>40.466729033514071</v>
      </c>
      <c r="AB42">
        <v>160</v>
      </c>
      <c r="AC42" s="14">
        <f t="shared" si="19"/>
        <v>7.5232424352735597E-2</v>
      </c>
      <c r="AD42">
        <f t="shared" si="20"/>
        <v>0.12654095348947744</v>
      </c>
      <c r="AE42">
        <f t="shared" si="21"/>
        <v>1.2993132689244118E-2</v>
      </c>
      <c r="AF42">
        <f t="shared" si="22"/>
        <v>2.4113626086136618E-2</v>
      </c>
      <c r="AG42">
        <f t="shared" si="23"/>
        <v>1.6032405026239309E-2</v>
      </c>
      <c r="AH42">
        <f t="shared" si="24"/>
        <v>0.13482617315674439</v>
      </c>
      <c r="AI42">
        <f t="shared" si="25"/>
        <v>9.387301996443019E-2</v>
      </c>
      <c r="AL42" s="14">
        <f t="shared" si="26"/>
        <v>2.3687015045974272E-2</v>
      </c>
      <c r="AM42">
        <f t="shared" si="27"/>
        <v>0.12345419097081128</v>
      </c>
      <c r="AN42">
        <f t="shared" si="28"/>
        <v>1.0764501115490892E-2</v>
      </c>
      <c r="AO42">
        <f t="shared" si="29"/>
        <v>1.1664979600372516E-2</v>
      </c>
      <c r="AP42">
        <f t="shared" si="30"/>
        <v>1.1445105199176827E-2</v>
      </c>
      <c r="AQ42">
        <f t="shared" si="31"/>
        <v>2.4723379976582253E-2</v>
      </c>
      <c r="AR42">
        <f t="shared" si="32"/>
        <v>2.4627698523555019E-2</v>
      </c>
    </row>
    <row r="43" spans="4:44" x14ac:dyDescent="0.2">
      <c r="D43">
        <v>220</v>
      </c>
      <c r="E43" s="14">
        <f t="shared" si="4"/>
        <v>53.689295953613396</v>
      </c>
      <c r="F43">
        <f t="shared" si="5"/>
        <v>62.131343441844123</v>
      </c>
      <c r="G43">
        <f t="shared" si="6"/>
        <v>37.367443096573204</v>
      </c>
      <c r="H43">
        <f t="shared" si="7"/>
        <v>39.538689902378117</v>
      </c>
      <c r="I43">
        <f t="shared" si="8"/>
        <v>49.10258691474742</v>
      </c>
      <c r="J43">
        <f t="shared" si="9"/>
        <v>55.417961273499628</v>
      </c>
      <c r="K43">
        <f t="shared" si="10"/>
        <v>44.499401482023622</v>
      </c>
      <c r="M43">
        <f t="shared" si="11"/>
        <v>220</v>
      </c>
      <c r="N43">
        <f t="shared" si="12"/>
        <v>33.924734902911865</v>
      </c>
      <c r="O43">
        <f t="shared" si="13"/>
        <v>56.364117577650681</v>
      </c>
      <c r="P43">
        <f t="shared" si="14"/>
        <v>32.841068640251507</v>
      </c>
      <c r="Q43">
        <f t="shared" si="15"/>
        <v>29.115230532148491</v>
      </c>
      <c r="R43">
        <f t="shared" si="16"/>
        <v>41.70752245214485</v>
      </c>
      <c r="S43">
        <f t="shared" si="17"/>
        <v>33.914863785805437</v>
      </c>
      <c r="T43">
        <f t="shared" si="18"/>
        <v>38.627332259263426</v>
      </c>
      <c r="AB43">
        <v>170</v>
      </c>
      <c r="AC43" s="14">
        <f t="shared" si="19"/>
        <v>7.1812768700338522E-2</v>
      </c>
      <c r="AD43">
        <f t="shared" si="20"/>
        <v>0.12078909196722847</v>
      </c>
      <c r="AE43">
        <f t="shared" si="21"/>
        <v>1.2402535748823931E-2</v>
      </c>
      <c r="AF43">
        <f t="shared" si="22"/>
        <v>2.3017552173130406E-2</v>
      </c>
      <c r="AG43">
        <f t="shared" si="23"/>
        <v>1.5303659343228431E-2</v>
      </c>
      <c r="AH43">
        <f t="shared" si="24"/>
        <v>0.12869771074052874</v>
      </c>
      <c r="AI43">
        <f t="shared" si="25"/>
        <v>8.9606064511501549E-2</v>
      </c>
      <c r="AL43" s="14">
        <f t="shared" si="26"/>
        <v>2.2610332543884532E-2</v>
      </c>
      <c r="AM43">
        <f t="shared" si="27"/>
        <v>0.11784263683577441</v>
      </c>
      <c r="AN43">
        <f t="shared" si="28"/>
        <v>1.0275205610241306E-2</v>
      </c>
      <c r="AO43">
        <f t="shared" si="29"/>
        <v>1.1134753254901038E-2</v>
      </c>
      <c r="AP43">
        <f t="shared" si="30"/>
        <v>1.0924873144668789E-2</v>
      </c>
      <c r="AQ43">
        <f t="shared" si="31"/>
        <v>2.3599589977646693E-2</v>
      </c>
      <c r="AR43">
        <f t="shared" si="32"/>
        <v>2.3508257681575245E-2</v>
      </c>
    </row>
    <row r="44" spans="4:44" x14ac:dyDescent="0.2">
      <c r="D44">
        <v>230</v>
      </c>
      <c r="E44" s="14">
        <f t="shared" si="4"/>
        <v>51.354978738238898</v>
      </c>
      <c r="F44">
        <f t="shared" si="5"/>
        <v>59.429980683503075</v>
      </c>
      <c r="G44">
        <f t="shared" si="6"/>
        <v>35.74277165759176</v>
      </c>
      <c r="H44">
        <f t="shared" si="7"/>
        <v>37.819616428361677</v>
      </c>
      <c r="I44">
        <f t="shared" si="8"/>
        <v>46.967691831497532</v>
      </c>
      <c r="J44">
        <f t="shared" si="9"/>
        <v>53.008484696390951</v>
      </c>
      <c r="K44">
        <f t="shared" si="10"/>
        <v>42.56464489584868</v>
      </c>
      <c r="M44">
        <f t="shared" si="11"/>
        <v>230</v>
      </c>
      <c r="N44">
        <f t="shared" si="12"/>
        <v>32.449746428872224</v>
      </c>
      <c r="O44">
        <f t="shared" si="13"/>
        <v>53.913503769926741</v>
      </c>
      <c r="P44">
        <f t="shared" si="14"/>
        <v>31.413196090675356</v>
      </c>
      <c r="Q44">
        <f t="shared" si="15"/>
        <v>27.84935094379421</v>
      </c>
      <c r="R44">
        <f t="shared" si="16"/>
        <v>39.894151910747247</v>
      </c>
      <c r="S44">
        <f t="shared" si="17"/>
        <v>32.440304490770416</v>
      </c>
      <c r="T44">
        <f t="shared" si="18"/>
        <v>36.947883030599797</v>
      </c>
      <c r="AB44">
        <v>180</v>
      </c>
      <c r="AC44" s="14">
        <f t="shared" si="19"/>
        <v>6.8690474409019459E-2</v>
      </c>
      <c r="AD44">
        <f t="shared" si="20"/>
        <v>0.1155373923164794</v>
      </c>
      <c r="AE44">
        <f t="shared" si="21"/>
        <v>1.1863295064092455E-2</v>
      </c>
      <c r="AF44">
        <f t="shared" si="22"/>
        <v>2.2016789035168217E-2</v>
      </c>
      <c r="AG44">
        <f t="shared" si="23"/>
        <v>1.4638282850044586E-2</v>
      </c>
      <c r="AH44">
        <f t="shared" si="24"/>
        <v>0.12310215809963618</v>
      </c>
      <c r="AI44">
        <f t="shared" si="25"/>
        <v>8.5710148663175389E-2</v>
      </c>
      <c r="AL44" s="14">
        <f t="shared" si="26"/>
        <v>2.1627274607193901E-2</v>
      </c>
      <c r="AM44">
        <f t="shared" si="27"/>
        <v>0.11271904392987117</v>
      </c>
      <c r="AN44">
        <f t="shared" si="28"/>
        <v>9.8284575402308137E-3</v>
      </c>
      <c r="AO44">
        <f t="shared" si="29"/>
        <v>1.0650633548166212E-2</v>
      </c>
      <c r="AP44">
        <f t="shared" si="30"/>
        <v>1.0449878660117973E-2</v>
      </c>
      <c r="AQ44">
        <f t="shared" si="31"/>
        <v>2.2573520848183794E-2</v>
      </c>
      <c r="AR44">
        <f t="shared" si="32"/>
        <v>2.2486159521506757E-2</v>
      </c>
    </row>
    <row r="45" spans="4:44" x14ac:dyDescent="0.2">
      <c r="D45">
        <v>240</v>
      </c>
      <c r="E45" s="14">
        <f t="shared" si="4"/>
        <v>49.215187957478946</v>
      </c>
      <c r="F45">
        <f t="shared" si="5"/>
        <v>56.953731488357114</v>
      </c>
      <c r="G45">
        <f t="shared" si="6"/>
        <v>34.2534895051921</v>
      </c>
      <c r="H45">
        <f t="shared" si="7"/>
        <v>36.243799077179936</v>
      </c>
      <c r="I45">
        <f t="shared" si="8"/>
        <v>45.010704671851805</v>
      </c>
      <c r="J45">
        <f t="shared" si="9"/>
        <v>50.799797834041328</v>
      </c>
      <c r="K45">
        <f t="shared" si="10"/>
        <v>40.791118025188318</v>
      </c>
      <c r="M45">
        <f t="shared" si="11"/>
        <v>240</v>
      </c>
      <c r="N45">
        <f t="shared" si="12"/>
        <v>31.097673661002545</v>
      </c>
      <c r="O45">
        <f t="shared" si="13"/>
        <v>51.667107779513124</v>
      </c>
      <c r="P45">
        <f t="shared" si="14"/>
        <v>30.104312920230548</v>
      </c>
      <c r="Q45">
        <f t="shared" si="15"/>
        <v>26.688961321136116</v>
      </c>
      <c r="R45">
        <f t="shared" si="16"/>
        <v>38.231895581132783</v>
      </c>
      <c r="S45">
        <f t="shared" si="17"/>
        <v>31.088625136988316</v>
      </c>
      <c r="T45">
        <f t="shared" si="18"/>
        <v>35.408387904324812</v>
      </c>
      <c r="AB45">
        <v>190</v>
      </c>
      <c r="AC45" s="14">
        <f t="shared" si="19"/>
        <v>6.5828371308643649E-2</v>
      </c>
      <c r="AD45">
        <f t="shared" si="20"/>
        <v>0.11072333430329276</v>
      </c>
      <c r="AE45">
        <f t="shared" si="21"/>
        <v>1.1368991103088604E-2</v>
      </c>
      <c r="AF45">
        <f t="shared" si="22"/>
        <v>2.109942282536954E-2</v>
      </c>
      <c r="AG45">
        <f t="shared" si="23"/>
        <v>1.4028354397959396E-2</v>
      </c>
      <c r="AH45">
        <f t="shared" si="24"/>
        <v>0.11797290151215134</v>
      </c>
      <c r="AI45">
        <f t="shared" si="25"/>
        <v>8.2138892468876415E-2</v>
      </c>
      <c r="AL45" s="14">
        <f t="shared" si="26"/>
        <v>2.072613816522749E-2</v>
      </c>
      <c r="AM45">
        <f t="shared" si="27"/>
        <v>0.10802241709945988</v>
      </c>
      <c r="AN45">
        <f t="shared" si="28"/>
        <v>9.4189384760545291E-3</v>
      </c>
      <c r="AO45">
        <f t="shared" si="29"/>
        <v>1.0206857150325953E-2</v>
      </c>
      <c r="AP45">
        <f t="shared" si="30"/>
        <v>1.0014467049279724E-2</v>
      </c>
      <c r="AQ45">
        <f t="shared" si="31"/>
        <v>2.1632957479509472E-2</v>
      </c>
      <c r="AR45">
        <f t="shared" si="32"/>
        <v>2.1549236208110643E-2</v>
      </c>
    </row>
    <row r="46" spans="4:44" x14ac:dyDescent="0.2">
      <c r="D46">
        <v>250</v>
      </c>
      <c r="E46" s="14">
        <f t="shared" si="4"/>
        <v>47.246580439179787</v>
      </c>
      <c r="F46">
        <f t="shared" si="5"/>
        <v>54.675582228822833</v>
      </c>
      <c r="G46">
        <f t="shared" si="6"/>
        <v>32.883349924984415</v>
      </c>
      <c r="H46">
        <f t="shared" si="7"/>
        <v>34.794047114092741</v>
      </c>
      <c r="I46">
        <f t="shared" si="8"/>
        <v>43.210276484977733</v>
      </c>
      <c r="J46">
        <f t="shared" si="9"/>
        <v>48.767805920679677</v>
      </c>
      <c r="K46">
        <f t="shared" si="10"/>
        <v>39.159473304180786</v>
      </c>
      <c r="M46">
        <f t="shared" si="11"/>
        <v>250</v>
      </c>
      <c r="N46">
        <f t="shared" si="12"/>
        <v>29.853766714562443</v>
      </c>
      <c r="O46">
        <f t="shared" si="13"/>
        <v>49.6004234683326</v>
      </c>
      <c r="P46">
        <f t="shared" si="14"/>
        <v>28.900140403421325</v>
      </c>
      <c r="Q46">
        <f t="shared" si="15"/>
        <v>25.621402868290673</v>
      </c>
      <c r="R46">
        <f t="shared" si="16"/>
        <v>36.702619757887469</v>
      </c>
      <c r="S46">
        <f t="shared" si="17"/>
        <v>29.845080131508784</v>
      </c>
      <c r="T46">
        <f t="shared" si="18"/>
        <v>33.992052388151819</v>
      </c>
      <c r="AB46">
        <v>200</v>
      </c>
      <c r="AC46" s="14">
        <f t="shared" si="19"/>
        <v>6.3195236456297904E-2</v>
      </c>
      <c r="AD46">
        <f t="shared" si="20"/>
        <v>0.10629440093116105</v>
      </c>
      <c r="AE46">
        <f t="shared" si="21"/>
        <v>1.0914231458965059E-2</v>
      </c>
      <c r="AF46">
        <f t="shared" si="22"/>
        <v>2.0255445912354758E-2</v>
      </c>
      <c r="AG46">
        <f t="shared" si="23"/>
        <v>1.3467220222041019E-2</v>
      </c>
      <c r="AH46">
        <f t="shared" si="24"/>
        <v>0.11325398545166529</v>
      </c>
      <c r="AI46">
        <f t="shared" si="25"/>
        <v>7.8853336770121366E-2</v>
      </c>
      <c r="AL46" s="14">
        <f t="shared" si="26"/>
        <v>1.9897092638618389E-2</v>
      </c>
      <c r="AM46">
        <f t="shared" si="27"/>
        <v>0.10370152041548149</v>
      </c>
      <c r="AN46">
        <f t="shared" si="28"/>
        <v>9.0421809370123483E-3</v>
      </c>
      <c r="AO46">
        <f t="shared" si="29"/>
        <v>9.7985828643129148E-3</v>
      </c>
      <c r="AP46">
        <f t="shared" si="30"/>
        <v>9.6138883673085353E-3</v>
      </c>
      <c r="AQ46">
        <f t="shared" si="31"/>
        <v>2.0767639180329093E-2</v>
      </c>
      <c r="AR46">
        <f t="shared" si="32"/>
        <v>2.0687266759786216E-2</v>
      </c>
    </row>
    <row r="47" spans="4:44" x14ac:dyDescent="0.2">
      <c r="D47">
        <v>260</v>
      </c>
      <c r="E47" s="14">
        <f t="shared" si="4"/>
        <v>45.429404268442106</v>
      </c>
      <c r="F47">
        <f t="shared" si="5"/>
        <v>52.572675220021949</v>
      </c>
      <c r="G47">
        <f t="shared" si="6"/>
        <v>31.618605697100403</v>
      </c>
      <c r="H47">
        <f t="shared" si="7"/>
        <v>33.455814532781481</v>
      </c>
      <c r="I47">
        <f t="shared" si="8"/>
        <v>41.548342774017051</v>
      </c>
      <c r="J47">
        <f t="shared" si="9"/>
        <v>46.892121077576611</v>
      </c>
      <c r="K47">
        <f t="shared" si="10"/>
        <v>37.653339715558445</v>
      </c>
      <c r="M47">
        <f t="shared" si="11"/>
        <v>260</v>
      </c>
      <c r="N47">
        <f t="shared" si="12"/>
        <v>28.705544917848503</v>
      </c>
      <c r="O47">
        <f t="shared" si="13"/>
        <v>47.692714873396731</v>
      </c>
      <c r="P47">
        <f t="shared" si="14"/>
        <v>27.788596541751275</v>
      </c>
      <c r="Q47">
        <f t="shared" si="15"/>
        <v>24.63596429643334</v>
      </c>
      <c r="R47">
        <f t="shared" si="16"/>
        <v>35.290980536430261</v>
      </c>
      <c r="S47">
        <f t="shared" si="17"/>
        <v>28.697192434143062</v>
      </c>
      <c r="T47">
        <f t="shared" si="18"/>
        <v>32.684665757838282</v>
      </c>
      <c r="AB47">
        <v>210</v>
      </c>
      <c r="AC47" s="14">
        <f t="shared" si="19"/>
        <v>6.0764650438747986E-2</v>
      </c>
      <c r="AD47">
        <f t="shared" si="20"/>
        <v>0.10220615474150101</v>
      </c>
      <c r="AE47">
        <f t="shared" si="21"/>
        <v>1.0494453325927942E-2</v>
      </c>
      <c r="AF47">
        <f t="shared" si="22"/>
        <v>1.9476390300341113E-2</v>
      </c>
      <c r="AG47">
        <f t="shared" si="23"/>
        <v>1.294925021350098E-2</v>
      </c>
      <c r="AH47">
        <f t="shared" si="24"/>
        <v>0.10889806293429355</v>
      </c>
      <c r="AI47">
        <f t="shared" si="25"/>
        <v>7.5820516125116685E-2</v>
      </c>
      <c r="AL47" s="14">
        <f t="shared" si="26"/>
        <v>1.9131819844825374E-2</v>
      </c>
      <c r="AM47">
        <f t="shared" si="27"/>
        <v>9.9713000399501428E-2</v>
      </c>
      <c r="AN47">
        <f t="shared" si="28"/>
        <v>8.6944047471272587E-3</v>
      </c>
      <c r="AO47">
        <f t="shared" si="29"/>
        <v>9.4217142926085722E-3</v>
      </c>
      <c r="AP47">
        <f t="shared" si="30"/>
        <v>9.24412343010436E-3</v>
      </c>
      <c r="AQ47">
        <f t="shared" si="31"/>
        <v>1.9968883827239509E-2</v>
      </c>
      <c r="AR47">
        <f t="shared" si="32"/>
        <v>1.9891602653640591E-2</v>
      </c>
    </row>
    <row r="48" spans="4:44" x14ac:dyDescent="0.2">
      <c r="D48">
        <v>270</v>
      </c>
      <c r="E48" s="14">
        <f t="shared" si="4"/>
        <v>43.746833739981284</v>
      </c>
      <c r="F48">
        <f t="shared" si="5"/>
        <v>50.625539100761877</v>
      </c>
      <c r="G48">
        <f t="shared" si="6"/>
        <v>30.447546226837424</v>
      </c>
      <c r="H48">
        <f t="shared" si="7"/>
        <v>32.216710290826612</v>
      </c>
      <c r="I48">
        <f t="shared" si="8"/>
        <v>40.009515263868266</v>
      </c>
      <c r="J48">
        <f t="shared" si="9"/>
        <v>45.155375852481178</v>
      </c>
      <c r="K48">
        <f t="shared" si="10"/>
        <v>36.258771577945168</v>
      </c>
      <c r="M48">
        <f t="shared" si="11"/>
        <v>270</v>
      </c>
      <c r="N48">
        <f t="shared" si="12"/>
        <v>27.64237658755782</v>
      </c>
      <c r="O48">
        <f t="shared" si="13"/>
        <v>45.926318026233886</v>
      </c>
      <c r="P48">
        <f t="shared" si="14"/>
        <v>26.759389262427153</v>
      </c>
      <c r="Q48">
        <f t="shared" si="15"/>
        <v>23.723521174343215</v>
      </c>
      <c r="R48">
        <f t="shared" si="16"/>
        <v>33.983907183229142</v>
      </c>
      <c r="S48">
        <f t="shared" si="17"/>
        <v>27.634333455100727</v>
      </c>
      <c r="T48">
        <f t="shared" si="18"/>
        <v>31.474122581622051</v>
      </c>
      <c r="AB48">
        <v>220</v>
      </c>
      <c r="AC48" s="14">
        <f t="shared" si="19"/>
        <v>5.8514107829905466E-2</v>
      </c>
      <c r="AD48">
        <f t="shared" si="20"/>
        <v>9.8420741602926895E-2</v>
      </c>
      <c r="AE48">
        <f t="shared" si="21"/>
        <v>1.0105769869412091E-2</v>
      </c>
      <c r="AF48">
        <f t="shared" si="22"/>
        <v>1.8755042511439592E-2</v>
      </c>
      <c r="AG48">
        <f t="shared" si="23"/>
        <v>1.2469648353741685E-2</v>
      </c>
      <c r="AH48">
        <f t="shared" si="24"/>
        <v>0.10486480134413452</v>
      </c>
      <c r="AI48">
        <f t="shared" si="25"/>
        <v>7.3012348861223486E-2</v>
      </c>
      <c r="AL48" s="14">
        <f t="shared" si="26"/>
        <v>1.8423233924646655E-2</v>
      </c>
      <c r="AM48">
        <f t="shared" si="27"/>
        <v>9.6019926310630999E-2</v>
      </c>
      <c r="AN48">
        <f t="shared" si="28"/>
        <v>8.3723897564929161E-3</v>
      </c>
      <c r="AO48">
        <f t="shared" si="29"/>
        <v>9.0727619114008458E-3</v>
      </c>
      <c r="AP48">
        <f t="shared" si="30"/>
        <v>8.9017484882486439E-3</v>
      </c>
      <c r="AQ48">
        <f t="shared" si="31"/>
        <v>1.9229295537341751E-2</v>
      </c>
      <c r="AR48">
        <f t="shared" si="32"/>
        <v>1.9154876629431682E-2</v>
      </c>
    </row>
    <row r="49" spans="3:44" x14ac:dyDescent="0.2">
      <c r="D49">
        <v>280</v>
      </c>
      <c r="E49" s="14">
        <f t="shared" si="4"/>
        <v>42.184446820696238</v>
      </c>
      <c r="F49">
        <f t="shared" si="5"/>
        <v>48.817484132877524</v>
      </c>
      <c r="G49">
        <f t="shared" si="6"/>
        <v>29.36013386159323</v>
      </c>
      <c r="H49">
        <f t="shared" si="7"/>
        <v>31.066113494725659</v>
      </c>
      <c r="I49">
        <f t="shared" si="8"/>
        <v>38.580604004444403</v>
      </c>
      <c r="J49">
        <f t="shared" si="9"/>
        <v>43.542683857749708</v>
      </c>
      <c r="K49">
        <f t="shared" si="10"/>
        <v>34.963815450161412</v>
      </c>
      <c r="M49">
        <f t="shared" si="11"/>
        <v>280</v>
      </c>
      <c r="N49">
        <f t="shared" si="12"/>
        <v>26.655148852287898</v>
      </c>
      <c r="O49">
        <f t="shared" si="13"/>
        <v>44.286092382439818</v>
      </c>
      <c r="P49">
        <f t="shared" si="14"/>
        <v>25.803696788769042</v>
      </c>
      <c r="Q49">
        <f t="shared" si="15"/>
        <v>22.876252560973814</v>
      </c>
      <c r="R49">
        <f t="shared" si="16"/>
        <v>32.770196212399526</v>
      </c>
      <c r="S49">
        <f t="shared" si="17"/>
        <v>26.647392974561416</v>
      </c>
      <c r="T49">
        <f t="shared" si="18"/>
        <v>30.350046775135549</v>
      </c>
      <c r="AB49">
        <v>230</v>
      </c>
      <c r="AC49" s="14">
        <f t="shared" si="19"/>
        <v>5.6424318264551701E-2</v>
      </c>
      <c r="AD49">
        <f t="shared" si="20"/>
        <v>9.4905715117108075E-2</v>
      </c>
      <c r="AE49">
        <f t="shared" si="21"/>
        <v>9.7448495169330882E-3</v>
      </c>
      <c r="AF49">
        <f t="shared" si="22"/>
        <v>1.8085219564602462E-2</v>
      </c>
      <c r="AG49">
        <f t="shared" si="23"/>
        <v>1.2024303769679482E-2</v>
      </c>
      <c r="AH49">
        <f t="shared" si="24"/>
        <v>0.10111962986755829</v>
      </c>
      <c r="AI49">
        <f t="shared" si="25"/>
        <v>7.0404764973322639E-2</v>
      </c>
      <c r="AL49" s="14">
        <f t="shared" si="26"/>
        <v>1.7765261284480704E-2</v>
      </c>
      <c r="AM49">
        <f t="shared" si="27"/>
        <v>9.2590643228108463E-2</v>
      </c>
      <c r="AN49">
        <f t="shared" si="28"/>
        <v>8.0733758366181678E-3</v>
      </c>
      <c r="AO49">
        <f t="shared" si="29"/>
        <v>8.7487347002793876E-3</v>
      </c>
      <c r="AP49">
        <f t="shared" si="30"/>
        <v>8.5838288993826204E-3</v>
      </c>
      <c r="AQ49">
        <f t="shared" si="31"/>
        <v>1.8542534982436687E-2</v>
      </c>
      <c r="AR49">
        <f t="shared" si="32"/>
        <v>1.8470773892666263E-2</v>
      </c>
    </row>
    <row r="50" spans="3:44" x14ac:dyDescent="0.2">
      <c r="D50">
        <v>290</v>
      </c>
      <c r="E50" s="14">
        <f t="shared" si="4"/>
        <v>40.729810723430852</v>
      </c>
      <c r="F50">
        <f t="shared" si="5"/>
        <v>47.134122611054167</v>
      </c>
      <c r="G50">
        <f t="shared" si="6"/>
        <v>28.347715452572775</v>
      </c>
      <c r="H50">
        <f t="shared" si="7"/>
        <v>29.994868201804085</v>
      </c>
      <c r="I50">
        <f t="shared" si="8"/>
        <v>37.250238349118732</v>
      </c>
      <c r="J50">
        <f t="shared" si="9"/>
        <v>42.041212000585929</v>
      </c>
      <c r="K50">
        <f t="shared" si="10"/>
        <v>33.758166641535162</v>
      </c>
      <c r="M50">
        <f t="shared" si="11"/>
        <v>290</v>
      </c>
      <c r="N50">
        <f t="shared" si="12"/>
        <v>25.736005788415898</v>
      </c>
      <c r="O50">
        <f t="shared" si="13"/>
        <v>42.758985748562587</v>
      </c>
      <c r="P50">
        <f t="shared" si="14"/>
        <v>24.913914140880454</v>
      </c>
      <c r="Q50">
        <f t="shared" si="15"/>
        <v>22.087416265767821</v>
      </c>
      <c r="R50">
        <f t="shared" si="16"/>
        <v>31.640189446454716</v>
      </c>
      <c r="S50">
        <f t="shared" si="17"/>
        <v>25.728517354748952</v>
      </c>
      <c r="T50">
        <f t="shared" si="18"/>
        <v>29.30349343806191</v>
      </c>
      <c r="AB50">
        <v>240</v>
      </c>
      <c r="AC50" s="14">
        <f t="shared" si="19"/>
        <v>5.4478652117498194E-2</v>
      </c>
      <c r="AD50">
        <f t="shared" si="20"/>
        <v>9.1633104251000908E-2</v>
      </c>
      <c r="AE50">
        <f t="shared" si="21"/>
        <v>9.4088202232457396E-3</v>
      </c>
      <c r="AF50">
        <f t="shared" si="22"/>
        <v>1.7461591303754104E-2</v>
      </c>
      <c r="AG50">
        <f t="shared" si="23"/>
        <v>1.1609672605207776E-2</v>
      </c>
      <c r="AH50">
        <f t="shared" si="24"/>
        <v>9.7632746079021795E-2</v>
      </c>
      <c r="AI50">
        <f t="shared" si="25"/>
        <v>6.7977014457001175E-2</v>
      </c>
      <c r="AL50" s="14">
        <f t="shared" si="26"/>
        <v>1.7152666067774474E-2</v>
      </c>
      <c r="AM50">
        <f t="shared" si="27"/>
        <v>8.9397862427139207E-2</v>
      </c>
      <c r="AN50">
        <f t="shared" si="28"/>
        <v>7.7949835663899559E-3</v>
      </c>
      <c r="AO50">
        <f t="shared" si="29"/>
        <v>8.4470541933732018E-3</v>
      </c>
      <c r="AP50">
        <f t="shared" si="30"/>
        <v>8.2878347994039103E-3</v>
      </c>
      <c r="AQ50">
        <f t="shared" si="31"/>
        <v>1.790313722442163E-2</v>
      </c>
      <c r="AR50">
        <f t="shared" si="32"/>
        <v>1.7833850654988118E-2</v>
      </c>
    </row>
    <row r="51" spans="3:44" x14ac:dyDescent="0.2">
      <c r="D51">
        <v>300</v>
      </c>
      <c r="E51" s="14">
        <f t="shared" si="4"/>
        <v>39.372150365983153</v>
      </c>
      <c r="F51">
        <f t="shared" si="5"/>
        <v>45.562985190685694</v>
      </c>
      <c r="G51">
        <f t="shared" si="6"/>
        <v>27.402791604153681</v>
      </c>
      <c r="H51">
        <f t="shared" si="7"/>
        <v>28.995039261743951</v>
      </c>
      <c r="I51">
        <f t="shared" si="8"/>
        <v>36.008563737481445</v>
      </c>
      <c r="J51">
        <f t="shared" si="9"/>
        <v>40.63983826723306</v>
      </c>
      <c r="K51">
        <f t="shared" si="10"/>
        <v>32.632894420150656</v>
      </c>
      <c r="M51">
        <f t="shared" si="11"/>
        <v>300</v>
      </c>
      <c r="N51">
        <f t="shared" si="12"/>
        <v>24.878138928802038</v>
      </c>
      <c r="O51">
        <f t="shared" si="13"/>
        <v>41.333686223610499</v>
      </c>
      <c r="P51">
        <f t="shared" si="14"/>
        <v>24.083450336184438</v>
      </c>
      <c r="Q51">
        <f t="shared" si="15"/>
        <v>21.351169056908894</v>
      </c>
      <c r="R51">
        <f t="shared" si="16"/>
        <v>30.585516464906224</v>
      </c>
      <c r="S51">
        <f t="shared" si="17"/>
        <v>24.870900109590654</v>
      </c>
      <c r="T51">
        <f t="shared" si="18"/>
        <v>28.326710323459846</v>
      </c>
      <c r="AB51">
        <v>250</v>
      </c>
      <c r="AC51" s="14">
        <f t="shared" si="19"/>
        <v>5.2662697046914925E-2</v>
      </c>
      <c r="AD51">
        <f t="shared" si="20"/>
        <v>8.8578667442634207E-2</v>
      </c>
      <c r="AE51">
        <f t="shared" si="21"/>
        <v>9.095192882470883E-3</v>
      </c>
      <c r="AF51">
        <f t="shared" si="22"/>
        <v>1.6879538260295632E-2</v>
      </c>
      <c r="AG51">
        <f t="shared" si="23"/>
        <v>1.1222683518367516E-2</v>
      </c>
      <c r="AH51">
        <f t="shared" si="24"/>
        <v>9.4378321209721075E-2</v>
      </c>
      <c r="AI51">
        <f t="shared" si="25"/>
        <v>6.5711113975101126E-2</v>
      </c>
      <c r="AL51" s="14">
        <f t="shared" si="26"/>
        <v>1.658091053218199E-2</v>
      </c>
      <c r="AM51">
        <f t="shared" si="27"/>
        <v>8.6417933679567904E-2</v>
      </c>
      <c r="AN51">
        <f t="shared" si="28"/>
        <v>7.5351507808436241E-3</v>
      </c>
      <c r="AO51">
        <f t="shared" si="29"/>
        <v>8.1654857202607626E-3</v>
      </c>
      <c r="AP51">
        <f t="shared" si="30"/>
        <v>8.0115736394237788E-3</v>
      </c>
      <c r="AQ51">
        <f t="shared" si="31"/>
        <v>1.7306365983607574E-2</v>
      </c>
      <c r="AR51">
        <f t="shared" si="32"/>
        <v>1.7239388966488512E-2</v>
      </c>
    </row>
    <row r="52" spans="3:44" x14ac:dyDescent="0.2">
      <c r="D52" s="50" t="s">
        <v>64</v>
      </c>
    </row>
    <row r="55" spans="3:44" x14ac:dyDescent="0.2">
      <c r="C55" s="1" t="s">
        <v>244</v>
      </c>
    </row>
    <row r="56" spans="3:44" x14ac:dyDescent="0.2">
      <c r="D56" t="s">
        <v>245</v>
      </c>
      <c r="M56" t="s">
        <v>245</v>
      </c>
      <c r="AB56" t="s">
        <v>245</v>
      </c>
      <c r="AK56" t="s">
        <v>245</v>
      </c>
    </row>
    <row r="57" spans="3:44" x14ac:dyDescent="0.2">
      <c r="D57" s="51">
        <v>0.9</v>
      </c>
      <c r="E57" s="14">
        <f t="shared" ref="E57:E79" si="33">D$17/D57</f>
        <v>96.280904717147564</v>
      </c>
      <c r="F57">
        <f t="shared" ref="F57:F79" si="34">G$17/$D57</f>
        <v>99.612667424935182</v>
      </c>
      <c r="G57">
        <f t="shared" ref="G57:G79" si="35">J$17/$D57</f>
        <v>58.15039386332586</v>
      </c>
      <c r="H57">
        <f t="shared" ref="H57:H79" si="36">M$17/$D57</f>
        <v>56.221313445446377</v>
      </c>
      <c r="I57">
        <f t="shared" ref="I57:I79" si="37">P$17/$D57</f>
        <v>96.719214981148113</v>
      </c>
      <c r="J57">
        <f t="shared" ref="J57:J79" si="38">S$17/$D57</f>
        <v>49.782715298255489</v>
      </c>
      <c r="K57">
        <f t="shared" ref="K57:K79" si="39">V$17/$D57</f>
        <v>55.099289731235736</v>
      </c>
      <c r="M57" s="51">
        <v>0.9</v>
      </c>
      <c r="N57" s="14">
        <f t="shared" ref="N57:N79" si="40">F$17/M57</f>
        <v>60.837157774685238</v>
      </c>
      <c r="O57">
        <f t="shared" ref="O57:O79" si="41">I$17/$D57</f>
        <v>90.366307694888206</v>
      </c>
      <c r="P57">
        <f t="shared" ref="P57:P79" si="42">L$17/$D57</f>
        <v>51.106549393481956</v>
      </c>
      <c r="Q57">
        <f t="shared" ref="Q57:Q79" si="43">O$17/$D57</f>
        <v>41.399866961345559</v>
      </c>
      <c r="R57">
        <f t="shared" ref="R57:R79" si="44">R$17/$D57</f>
        <v>82.152877961069635</v>
      </c>
      <c r="S57">
        <f t="shared" ref="S57:S79" si="45">U$17/$D57</f>
        <v>30.466187666041634</v>
      </c>
      <c r="T57">
        <f t="shared" ref="T57:T79" si="46">X$17/$D57</f>
        <v>47.828476357320163</v>
      </c>
      <c r="AB57" s="51">
        <v>0.9</v>
      </c>
      <c r="AC57" s="14">
        <f t="shared" ref="AC57:AC79" si="47">D$18/AB57</f>
        <v>0.12878169135772607</v>
      </c>
      <c r="AD57">
        <f t="shared" ref="AD57:AD79" si="48">G$18/$D57</f>
        <v>0.19365626075595305</v>
      </c>
      <c r="AE57">
        <f t="shared" ref="AE57:AE79" si="49">J$18/$D57</f>
        <v>1.9300553608502847E-2</v>
      </c>
      <c r="AF57">
        <f t="shared" ref="AF57:AF79" si="50">M$18/$D57</f>
        <v>3.2729385284833275E-2</v>
      </c>
      <c r="AG57">
        <f t="shared" ref="AG57:AG79" si="51">P$18/$D57</f>
        <v>3.0144194247562494E-2</v>
      </c>
      <c r="AH57">
        <f t="shared" ref="AH57:AH79" si="52">S$18/$D57</f>
        <v>0.11561092010789491</v>
      </c>
      <c r="AI57">
        <f t="shared" ref="AI57:AI79" si="53">V$18/$D57</f>
        <v>0.11095049249571395</v>
      </c>
      <c r="AK57" s="51">
        <v>0.9</v>
      </c>
      <c r="AL57" s="14">
        <f t="shared" ref="AL57:AL79" si="54">F$18/AK57</f>
        <v>4.0547063145726633E-2</v>
      </c>
      <c r="AM57">
        <f t="shared" ref="AM57:AM79" si="55">I$18/$D57</f>
        <v>0.18893232853699576</v>
      </c>
      <c r="AN57">
        <f t="shared" ref="AN57:AN79" si="56">L$18/$D57</f>
        <v>1.5990049191162939E-2</v>
      </c>
      <c r="AO57">
        <f t="shared" ref="AO57:AO79" si="57">O$18/$D57</f>
        <v>1.5832857750904979E-2</v>
      </c>
      <c r="AP57">
        <f t="shared" ref="AP57:AP79" si="58">R$18/$D57</f>
        <v>2.1519134137587374E-2</v>
      </c>
      <c r="AQ57">
        <f t="shared" ref="AQ57:AQ79" si="59">U$18/$D57</f>
        <v>2.1199835613125533E-2</v>
      </c>
      <c r="AR57">
        <f t="shared" ref="AR57:AR79" si="60">X$18/$D57</f>
        <v>2.9107993769240222E-2</v>
      </c>
    </row>
    <row r="58" spans="3:44" x14ac:dyDescent="0.2">
      <c r="D58" s="51">
        <v>0.95</v>
      </c>
      <c r="E58" s="14">
        <f t="shared" si="33"/>
        <v>91.213488679402957</v>
      </c>
      <c r="F58">
        <f t="shared" si="34"/>
        <v>94.369895455201757</v>
      </c>
      <c r="G58">
        <f t="shared" si="35"/>
        <v>55.089846817887661</v>
      </c>
      <c r="H58">
        <f t="shared" si="36"/>
        <v>53.262296948317626</v>
      </c>
      <c r="I58">
        <f t="shared" si="37"/>
        <v>91.628729982140314</v>
      </c>
      <c r="J58">
        <f t="shared" si="38"/>
        <v>47.162572387820994</v>
      </c>
      <c r="K58">
        <f t="shared" si="39"/>
        <v>52.199327113802283</v>
      </c>
      <c r="M58" s="51">
        <v>0.95</v>
      </c>
      <c r="N58" s="14">
        <f t="shared" si="40"/>
        <v>57.635202102333388</v>
      </c>
      <c r="O58">
        <f t="shared" si="41"/>
        <v>85.610186237262511</v>
      </c>
      <c r="P58">
        <f t="shared" si="42"/>
        <v>48.416731004351327</v>
      </c>
      <c r="Q58">
        <f t="shared" si="43"/>
        <v>39.220926594958954</v>
      </c>
      <c r="R58">
        <f t="shared" si="44"/>
        <v>77.829042278908076</v>
      </c>
      <c r="S58">
        <f t="shared" si="45"/>
        <v>28.862704104671025</v>
      </c>
      <c r="T58">
        <f t="shared" si="46"/>
        <v>45.311188127987521</v>
      </c>
      <c r="AB58" s="51">
        <v>0.95</v>
      </c>
      <c r="AC58" s="14">
        <f t="shared" si="47"/>
        <v>0.12200370760205628</v>
      </c>
      <c r="AD58">
        <f t="shared" si="48"/>
        <v>0.18346382597932395</v>
      </c>
      <c r="AE58">
        <f t="shared" si="49"/>
        <v>1.8284734997529015E-2</v>
      </c>
      <c r="AF58">
        <f t="shared" si="50"/>
        <v>3.1006786059315738E-2</v>
      </c>
      <c r="AG58">
        <f t="shared" si="51"/>
        <v>2.8557657708217103E-2</v>
      </c>
      <c r="AH58">
        <f t="shared" si="52"/>
        <v>0.10952613483905833</v>
      </c>
      <c r="AI58">
        <f t="shared" si="53"/>
        <v>0.10511099289067639</v>
      </c>
      <c r="AK58" s="51">
        <v>0.95</v>
      </c>
      <c r="AL58" s="14">
        <f t="shared" si="54"/>
        <v>3.8413007190688388E-2</v>
      </c>
      <c r="AM58">
        <f t="shared" si="55"/>
        <v>0.17898852177189076</v>
      </c>
      <c r="AN58">
        <f t="shared" si="56"/>
        <v>1.5148467654785945E-2</v>
      </c>
      <c r="AO58">
        <f t="shared" si="57"/>
        <v>1.499954944822577E-2</v>
      </c>
      <c r="AP58">
        <f t="shared" si="58"/>
        <v>2.0386548130345933E-2</v>
      </c>
      <c r="AQ58">
        <f t="shared" si="59"/>
        <v>2.0084054791382085E-2</v>
      </c>
      <c r="AR58">
        <f t="shared" si="60"/>
        <v>2.7575994097174948E-2</v>
      </c>
    </row>
    <row r="59" spans="3:44" x14ac:dyDescent="0.2">
      <c r="D59" s="51">
        <v>1</v>
      </c>
      <c r="E59" s="14">
        <f t="shared" si="33"/>
        <v>86.652814245432808</v>
      </c>
      <c r="F59">
        <f t="shared" si="34"/>
        <v>89.651400682441661</v>
      </c>
      <c r="G59">
        <f t="shared" si="35"/>
        <v>52.335354476993274</v>
      </c>
      <c r="H59">
        <f t="shared" si="36"/>
        <v>50.599182100901743</v>
      </c>
      <c r="I59">
        <f t="shared" si="37"/>
        <v>87.0472934830333</v>
      </c>
      <c r="J59">
        <f t="shared" si="38"/>
        <v>44.804443768429941</v>
      </c>
      <c r="K59">
        <f t="shared" si="39"/>
        <v>49.589360758112164</v>
      </c>
      <c r="M59" s="51">
        <v>1</v>
      </c>
      <c r="N59" s="14">
        <f t="shared" si="40"/>
        <v>54.753441997216719</v>
      </c>
      <c r="O59">
        <f t="shared" si="41"/>
        <v>81.329676925399383</v>
      </c>
      <c r="P59">
        <f t="shared" si="42"/>
        <v>45.995894454133762</v>
      </c>
      <c r="Q59">
        <f t="shared" si="43"/>
        <v>37.259880265211002</v>
      </c>
      <c r="R59">
        <f t="shared" si="44"/>
        <v>73.937590164962671</v>
      </c>
      <c r="S59">
        <f t="shared" si="45"/>
        <v>27.419568899437472</v>
      </c>
      <c r="T59">
        <f t="shared" si="46"/>
        <v>43.045628721588145</v>
      </c>
      <c r="AB59" s="51">
        <v>1</v>
      </c>
      <c r="AC59" s="14">
        <f t="shared" si="47"/>
        <v>0.11590352222195346</v>
      </c>
      <c r="AD59">
        <f t="shared" si="48"/>
        <v>0.17429063468035774</v>
      </c>
      <c r="AE59">
        <f t="shared" si="49"/>
        <v>1.7370498247652563E-2</v>
      </c>
      <c r="AF59">
        <f t="shared" si="50"/>
        <v>2.9456446756349949E-2</v>
      </c>
      <c r="AG59">
        <f t="shared" si="51"/>
        <v>2.7129774822806246E-2</v>
      </c>
      <c r="AH59">
        <f t="shared" si="52"/>
        <v>0.10404982809710542</v>
      </c>
      <c r="AI59">
        <f t="shared" si="53"/>
        <v>9.9855443246142567E-2</v>
      </c>
      <c r="AK59" s="51">
        <v>1</v>
      </c>
      <c r="AL59" s="14">
        <f t="shared" si="54"/>
        <v>3.6492356831153969E-2</v>
      </c>
      <c r="AM59">
        <f t="shared" si="55"/>
        <v>0.1700390956832962</v>
      </c>
      <c r="AN59">
        <f t="shared" si="56"/>
        <v>1.4391044272046646E-2</v>
      </c>
      <c r="AO59">
        <f t="shared" si="57"/>
        <v>1.424957197581448E-2</v>
      </c>
      <c r="AP59">
        <f t="shared" si="58"/>
        <v>1.9367220723828637E-2</v>
      </c>
      <c r="AQ59">
        <f t="shared" si="59"/>
        <v>1.9079852051812979E-2</v>
      </c>
      <c r="AR59">
        <f t="shared" si="60"/>
        <v>2.61971943923162E-2</v>
      </c>
    </row>
    <row r="60" spans="3:44" x14ac:dyDescent="0.2">
      <c r="D60" s="51">
        <v>1.05</v>
      </c>
      <c r="E60" s="14">
        <f t="shared" si="33"/>
        <v>82.526489757555055</v>
      </c>
      <c r="F60">
        <f t="shared" si="34"/>
        <v>85.382286364230154</v>
      </c>
      <c r="G60">
        <f t="shared" si="35"/>
        <v>49.843194739993592</v>
      </c>
      <c r="H60">
        <f t="shared" si="36"/>
        <v>48.189697238954039</v>
      </c>
      <c r="I60">
        <f t="shared" si="37"/>
        <v>82.902184269555519</v>
      </c>
      <c r="J60">
        <f t="shared" si="38"/>
        <v>42.67089882707613</v>
      </c>
      <c r="K60">
        <f t="shared" si="39"/>
        <v>47.22796262677349</v>
      </c>
      <c r="M60" s="51">
        <v>1.05</v>
      </c>
      <c r="N60" s="14">
        <f t="shared" si="40"/>
        <v>52.14613523544449</v>
      </c>
      <c r="O60">
        <f t="shared" si="41"/>
        <v>77.456835167047032</v>
      </c>
      <c r="P60">
        <f t="shared" si="42"/>
        <v>43.805613765841677</v>
      </c>
      <c r="Q60">
        <f t="shared" si="43"/>
        <v>35.485600252581904</v>
      </c>
      <c r="R60">
        <f t="shared" si="44"/>
        <v>70.416752538059683</v>
      </c>
      <c r="S60">
        <f t="shared" si="45"/>
        <v>26.113875142321401</v>
      </c>
      <c r="T60">
        <f t="shared" si="46"/>
        <v>40.995836877702992</v>
      </c>
      <c r="AB60" s="51">
        <v>1.05</v>
      </c>
      <c r="AC60" s="14">
        <f t="shared" si="47"/>
        <v>0.11038430687805091</v>
      </c>
      <c r="AD60">
        <f t="shared" si="48"/>
        <v>0.16599108064795975</v>
      </c>
      <c r="AE60">
        <f t="shared" si="49"/>
        <v>1.6543331664431012E-2</v>
      </c>
      <c r="AF60">
        <f t="shared" si="50"/>
        <v>2.8053758815571379E-2</v>
      </c>
      <c r="AG60">
        <f t="shared" si="51"/>
        <v>2.5837880783624995E-2</v>
      </c>
      <c r="AH60">
        <f t="shared" si="52"/>
        <v>9.9095074378195633E-2</v>
      </c>
      <c r="AI60">
        <f t="shared" si="53"/>
        <v>9.5100422139183391E-2</v>
      </c>
      <c r="AK60" s="51">
        <v>1.05</v>
      </c>
      <c r="AL60" s="14">
        <f t="shared" si="54"/>
        <v>3.4754625553479968E-2</v>
      </c>
      <c r="AM60">
        <f t="shared" si="55"/>
        <v>0.16194199588885352</v>
      </c>
      <c r="AN60">
        <f t="shared" si="56"/>
        <v>1.3705756449568235E-2</v>
      </c>
      <c r="AO60">
        <f t="shared" si="57"/>
        <v>1.3571020929347123E-2</v>
      </c>
      <c r="AP60">
        <f t="shared" si="58"/>
        <v>1.8444972117932033E-2</v>
      </c>
      <c r="AQ60">
        <f t="shared" si="59"/>
        <v>1.8171287668393311E-2</v>
      </c>
      <c r="AR60">
        <f t="shared" si="60"/>
        <v>2.4949708945063046E-2</v>
      </c>
    </row>
    <row r="61" spans="3:44" x14ac:dyDescent="0.2">
      <c r="D61" s="51">
        <v>1.1000000000000001</v>
      </c>
      <c r="E61" s="14">
        <f t="shared" si="33"/>
        <v>78.775285677666176</v>
      </c>
      <c r="F61">
        <f t="shared" si="34"/>
        <v>81.501273347674228</v>
      </c>
      <c r="G61">
        <f t="shared" si="35"/>
        <v>47.577594979084793</v>
      </c>
      <c r="H61">
        <f t="shared" si="36"/>
        <v>45.99925645536522</v>
      </c>
      <c r="I61">
        <f t="shared" si="37"/>
        <v>79.133903166393907</v>
      </c>
      <c r="J61">
        <f t="shared" si="38"/>
        <v>40.731312516754485</v>
      </c>
      <c r="K61">
        <f t="shared" si="39"/>
        <v>45.081237052829238</v>
      </c>
      <c r="M61" s="51">
        <v>1.1000000000000001</v>
      </c>
      <c r="N61" s="14">
        <f t="shared" si="40"/>
        <v>49.775856361106101</v>
      </c>
      <c r="O61">
        <f t="shared" si="41"/>
        <v>73.936069932181255</v>
      </c>
      <c r="P61">
        <f t="shared" si="42"/>
        <v>41.814449503757963</v>
      </c>
      <c r="Q61">
        <f t="shared" si="43"/>
        <v>33.872618422919089</v>
      </c>
      <c r="R61">
        <f t="shared" si="44"/>
        <v>67.215991059056975</v>
      </c>
      <c r="S61">
        <f t="shared" si="45"/>
        <v>24.926880817670426</v>
      </c>
      <c r="T61">
        <f t="shared" si="46"/>
        <v>39.132389746898312</v>
      </c>
      <c r="AB61" s="51">
        <v>1.1000000000000001</v>
      </c>
      <c r="AC61" s="14">
        <f t="shared" si="47"/>
        <v>0.10536683838359405</v>
      </c>
      <c r="AD61">
        <f t="shared" si="48"/>
        <v>0.15844603152759792</v>
      </c>
      <c r="AE61">
        <f t="shared" si="49"/>
        <v>1.579136204332051E-2</v>
      </c>
      <c r="AF61">
        <f t="shared" si="50"/>
        <v>2.6778587960318134E-2</v>
      </c>
      <c r="AG61">
        <f t="shared" si="51"/>
        <v>2.4663431657096585E-2</v>
      </c>
      <c r="AH61">
        <f t="shared" si="52"/>
        <v>9.4590752815550377E-2</v>
      </c>
      <c r="AI61">
        <f t="shared" si="53"/>
        <v>9.0777675678311423E-2</v>
      </c>
      <c r="AK61" s="51">
        <v>1.1000000000000001</v>
      </c>
      <c r="AL61" s="14">
        <f t="shared" si="54"/>
        <v>3.3174869846503606E-2</v>
      </c>
      <c r="AM61">
        <f t="shared" si="55"/>
        <v>0.15458099607572381</v>
      </c>
      <c r="AN61">
        <f t="shared" si="56"/>
        <v>1.3082767520042404E-2</v>
      </c>
      <c r="AO61">
        <f t="shared" si="57"/>
        <v>1.2954156341649526E-2</v>
      </c>
      <c r="AP61">
        <f t="shared" si="58"/>
        <v>1.7606564294389667E-2</v>
      </c>
      <c r="AQ61">
        <f t="shared" si="59"/>
        <v>1.7345320047102708E-2</v>
      </c>
      <c r="AR61">
        <f t="shared" si="60"/>
        <v>2.3815631265741998E-2</v>
      </c>
    </row>
    <row r="62" spans="3:44" x14ac:dyDescent="0.2">
      <c r="D62" s="51">
        <v>1.1499999999999999</v>
      </c>
      <c r="E62" s="14">
        <f t="shared" si="33"/>
        <v>75.350273256898106</v>
      </c>
      <c r="F62">
        <f t="shared" si="34"/>
        <v>77.957739723862318</v>
      </c>
      <c r="G62">
        <f t="shared" si="35"/>
        <v>45.509003893037629</v>
      </c>
      <c r="H62">
        <f t="shared" si="36"/>
        <v>43.999288783392821</v>
      </c>
      <c r="I62">
        <f t="shared" si="37"/>
        <v>75.693298680898522</v>
      </c>
      <c r="J62">
        <f t="shared" si="38"/>
        <v>38.960385885591258</v>
      </c>
      <c r="K62">
        <f t="shared" si="39"/>
        <v>43.121183267923627</v>
      </c>
      <c r="M62" s="51">
        <v>1.1499999999999999</v>
      </c>
      <c r="N62" s="14">
        <f t="shared" si="40"/>
        <v>47.611688693231933</v>
      </c>
      <c r="O62">
        <f t="shared" si="41"/>
        <v>70.721458195999475</v>
      </c>
      <c r="P62">
        <f t="shared" si="42"/>
        <v>39.996429960116316</v>
      </c>
      <c r="Q62">
        <f t="shared" si="43"/>
        <v>32.39989588279218</v>
      </c>
      <c r="R62">
        <f t="shared" si="44"/>
        <v>64.293556665184937</v>
      </c>
      <c r="S62">
        <f t="shared" si="45"/>
        <v>23.843103390815195</v>
      </c>
      <c r="T62">
        <f t="shared" si="46"/>
        <v>37.430981497033173</v>
      </c>
      <c r="AB62" s="51">
        <v>1.1499999999999999</v>
      </c>
      <c r="AC62" s="14">
        <f t="shared" si="47"/>
        <v>0.10078567149735085</v>
      </c>
      <c r="AD62">
        <f t="shared" si="48"/>
        <v>0.15155707363509371</v>
      </c>
      <c r="AE62">
        <f t="shared" si="49"/>
        <v>1.5104781084915274E-2</v>
      </c>
      <c r="AF62">
        <f t="shared" si="50"/>
        <v>2.5614301527260828E-2</v>
      </c>
      <c r="AG62">
        <f t="shared" si="51"/>
        <v>2.3591108541570649E-2</v>
      </c>
      <c r="AH62">
        <f t="shared" si="52"/>
        <v>9.0478111388787322E-2</v>
      </c>
      <c r="AI62">
        <f t="shared" si="53"/>
        <v>8.6830820214037027E-2</v>
      </c>
      <c r="AK62" s="51">
        <v>1.1499999999999999</v>
      </c>
      <c r="AL62" s="14">
        <f t="shared" si="54"/>
        <v>3.1732484201003455E-2</v>
      </c>
      <c r="AM62">
        <f t="shared" si="55"/>
        <v>0.14786008320286628</v>
      </c>
      <c r="AN62">
        <f t="shared" si="56"/>
        <v>1.2513951540910128E-2</v>
      </c>
      <c r="AO62">
        <f t="shared" si="57"/>
        <v>1.2390932152882159E-2</v>
      </c>
      <c r="AP62">
        <f t="shared" si="58"/>
        <v>1.6841061498981423E-2</v>
      </c>
      <c r="AQ62">
        <f t="shared" si="59"/>
        <v>1.6591175697228677E-2</v>
      </c>
      <c r="AR62">
        <f t="shared" si="60"/>
        <v>2.2780169036796697E-2</v>
      </c>
    </row>
    <row r="63" spans="3:44" x14ac:dyDescent="0.2">
      <c r="D63" s="51">
        <v>1.2</v>
      </c>
      <c r="E63" s="14">
        <f t="shared" si="33"/>
        <v>72.210678537860673</v>
      </c>
      <c r="F63">
        <f t="shared" si="34"/>
        <v>74.709500568701387</v>
      </c>
      <c r="G63">
        <f t="shared" si="35"/>
        <v>43.612795397494395</v>
      </c>
      <c r="H63">
        <f t="shared" si="36"/>
        <v>42.165985084084788</v>
      </c>
      <c r="I63">
        <f t="shared" si="37"/>
        <v>72.539411235861081</v>
      </c>
      <c r="J63">
        <f t="shared" si="38"/>
        <v>37.337036473691619</v>
      </c>
      <c r="K63">
        <f t="shared" si="39"/>
        <v>41.324467298426804</v>
      </c>
      <c r="M63" s="51">
        <v>1.2</v>
      </c>
      <c r="N63" s="14">
        <f t="shared" si="40"/>
        <v>45.627868331013936</v>
      </c>
      <c r="O63">
        <f t="shared" si="41"/>
        <v>67.774730771166162</v>
      </c>
      <c r="P63">
        <f t="shared" si="42"/>
        <v>38.32991204511147</v>
      </c>
      <c r="Q63">
        <f t="shared" si="43"/>
        <v>31.049900221009171</v>
      </c>
      <c r="R63">
        <f t="shared" si="44"/>
        <v>61.614658470802226</v>
      </c>
      <c r="S63">
        <f t="shared" si="45"/>
        <v>22.849640749531229</v>
      </c>
      <c r="T63">
        <f t="shared" si="46"/>
        <v>35.87135726799012</v>
      </c>
      <c r="AB63" s="51">
        <v>1.2</v>
      </c>
      <c r="AC63" s="14">
        <f t="shared" si="47"/>
        <v>9.6586268518294563E-2</v>
      </c>
      <c r="AD63">
        <f t="shared" si="48"/>
        <v>0.1452421955669648</v>
      </c>
      <c r="AE63">
        <f t="shared" si="49"/>
        <v>1.4475415206377136E-2</v>
      </c>
      <c r="AF63">
        <f t="shared" si="50"/>
        <v>2.4547038963624958E-2</v>
      </c>
      <c r="AG63">
        <f t="shared" si="51"/>
        <v>2.2608145685671873E-2</v>
      </c>
      <c r="AH63">
        <f t="shared" si="52"/>
        <v>8.6708190080921191E-2</v>
      </c>
      <c r="AI63">
        <f t="shared" si="53"/>
        <v>8.3212869371785472E-2</v>
      </c>
      <c r="AK63" s="51">
        <v>1.2</v>
      </c>
      <c r="AL63" s="14">
        <f t="shared" si="54"/>
        <v>3.0410297359294975E-2</v>
      </c>
      <c r="AM63">
        <f t="shared" si="55"/>
        <v>0.14169924640274684</v>
      </c>
      <c r="AN63">
        <f t="shared" si="56"/>
        <v>1.1992536893372206E-2</v>
      </c>
      <c r="AO63">
        <f t="shared" si="57"/>
        <v>1.1874643313178734E-2</v>
      </c>
      <c r="AP63">
        <f t="shared" si="58"/>
        <v>1.6139350603190532E-2</v>
      </c>
      <c r="AQ63">
        <f t="shared" si="59"/>
        <v>1.5899876709844149E-2</v>
      </c>
      <c r="AR63">
        <f t="shared" si="60"/>
        <v>2.1830995326930169E-2</v>
      </c>
    </row>
    <row r="64" spans="3:44" x14ac:dyDescent="0.2">
      <c r="D64" s="51">
        <v>1.25</v>
      </c>
      <c r="E64" s="14">
        <f t="shared" si="33"/>
        <v>69.322251396346246</v>
      </c>
      <c r="F64">
        <f t="shared" si="34"/>
        <v>71.721120545953326</v>
      </c>
      <c r="G64">
        <f t="shared" si="35"/>
        <v>41.868283581594618</v>
      </c>
      <c r="H64">
        <f t="shared" si="36"/>
        <v>40.479345680721394</v>
      </c>
      <c r="I64">
        <f t="shared" si="37"/>
        <v>69.637834786426637</v>
      </c>
      <c r="J64">
        <f t="shared" si="38"/>
        <v>35.843555014743956</v>
      </c>
      <c r="K64">
        <f t="shared" si="39"/>
        <v>39.671488606489731</v>
      </c>
      <c r="M64" s="51">
        <v>1.25</v>
      </c>
      <c r="N64" s="14">
        <f t="shared" si="40"/>
        <v>43.802753597773375</v>
      </c>
      <c r="O64">
        <f t="shared" si="41"/>
        <v>65.063741540319512</v>
      </c>
      <c r="P64">
        <f t="shared" si="42"/>
        <v>36.796715563307011</v>
      </c>
      <c r="Q64">
        <f t="shared" si="43"/>
        <v>29.8079042121688</v>
      </c>
      <c r="R64">
        <f t="shared" si="44"/>
        <v>59.150072131970134</v>
      </c>
      <c r="S64">
        <f t="shared" si="45"/>
        <v>21.935655119549978</v>
      </c>
      <c r="T64">
        <f t="shared" si="46"/>
        <v>34.436502977270514</v>
      </c>
      <c r="AB64" s="51">
        <v>1.25</v>
      </c>
      <c r="AC64" s="14">
        <f t="shared" si="47"/>
        <v>9.2722817777562777E-2</v>
      </c>
      <c r="AD64">
        <f t="shared" si="48"/>
        <v>0.1394325077442862</v>
      </c>
      <c r="AE64">
        <f t="shared" si="49"/>
        <v>1.3896398598122051E-2</v>
      </c>
      <c r="AF64">
        <f t="shared" si="50"/>
        <v>2.3565157405079959E-2</v>
      </c>
      <c r="AG64">
        <f t="shared" si="51"/>
        <v>2.1703819858244995E-2</v>
      </c>
      <c r="AH64">
        <f t="shared" si="52"/>
        <v>8.3239862477684334E-2</v>
      </c>
      <c r="AI64">
        <f t="shared" si="53"/>
        <v>7.9884354596914051E-2</v>
      </c>
      <c r="AK64" s="51">
        <v>1.25</v>
      </c>
      <c r="AL64" s="14">
        <f t="shared" si="54"/>
        <v>2.9193885464923176E-2</v>
      </c>
      <c r="AM64">
        <f t="shared" si="55"/>
        <v>0.13603127654663696</v>
      </c>
      <c r="AN64">
        <f t="shared" si="56"/>
        <v>1.1512835417637316E-2</v>
      </c>
      <c r="AO64">
        <f t="shared" si="57"/>
        <v>1.1399657580651585E-2</v>
      </c>
      <c r="AP64">
        <f t="shared" si="58"/>
        <v>1.549377657906291E-2</v>
      </c>
      <c r="AQ64">
        <f t="shared" si="59"/>
        <v>1.5263881641450382E-2</v>
      </c>
      <c r="AR64">
        <f t="shared" si="60"/>
        <v>2.0957755513852962E-2</v>
      </c>
    </row>
    <row r="65" spans="4:44" x14ac:dyDescent="0.2">
      <c r="D65" s="51">
        <v>1.3</v>
      </c>
      <c r="E65" s="14">
        <f t="shared" si="33"/>
        <v>66.656010958025234</v>
      </c>
      <c r="F65">
        <f t="shared" si="34"/>
        <v>68.962615909570502</v>
      </c>
      <c r="G65">
        <f t="shared" si="35"/>
        <v>40.257964982302518</v>
      </c>
      <c r="H65">
        <f t="shared" si="36"/>
        <v>38.922447769924418</v>
      </c>
      <c r="I65">
        <f t="shared" si="37"/>
        <v>66.959456525410232</v>
      </c>
      <c r="J65">
        <f t="shared" si="38"/>
        <v>34.464956744946107</v>
      </c>
      <c r="K65">
        <f t="shared" si="39"/>
        <v>38.145662121624738</v>
      </c>
      <c r="M65" s="51">
        <v>1.3</v>
      </c>
      <c r="N65" s="14">
        <f t="shared" si="40"/>
        <v>42.118032305551317</v>
      </c>
      <c r="O65">
        <f t="shared" si="41"/>
        <v>62.561289942614906</v>
      </c>
      <c r="P65">
        <f t="shared" si="42"/>
        <v>35.381457272410586</v>
      </c>
      <c r="Q65">
        <f t="shared" si="43"/>
        <v>28.661446357854615</v>
      </c>
      <c r="R65">
        <f t="shared" si="44"/>
        <v>56.875069357663591</v>
      </c>
      <c r="S65">
        <f t="shared" si="45"/>
        <v>21.091976076490361</v>
      </c>
      <c r="T65">
        <f t="shared" si="46"/>
        <v>33.11202209352934</v>
      </c>
      <c r="AB65" s="51">
        <v>1.3</v>
      </c>
      <c r="AC65" s="14">
        <f t="shared" si="47"/>
        <v>8.9156555555348821E-2</v>
      </c>
      <c r="AD65">
        <f t="shared" si="48"/>
        <v>0.13406971898489056</v>
      </c>
      <c r="AE65">
        <f t="shared" si="49"/>
        <v>1.336192172896351E-2</v>
      </c>
      <c r="AF65">
        <f t="shared" si="50"/>
        <v>2.2658805197192267E-2</v>
      </c>
      <c r="AG65">
        <f t="shared" si="51"/>
        <v>2.0869057556004805E-2</v>
      </c>
      <c r="AH65">
        <f t="shared" si="52"/>
        <v>8.00383293054657E-2</v>
      </c>
      <c r="AI65">
        <f t="shared" si="53"/>
        <v>7.6811879420109669E-2</v>
      </c>
      <c r="AK65" s="51">
        <v>1.3</v>
      </c>
      <c r="AL65" s="14">
        <f t="shared" si="54"/>
        <v>2.8071043716272281E-2</v>
      </c>
      <c r="AM65">
        <f t="shared" si="55"/>
        <v>0.13079930437176629</v>
      </c>
      <c r="AN65">
        <f t="shared" si="56"/>
        <v>1.1070034055420496E-2</v>
      </c>
      <c r="AO65">
        <f t="shared" si="57"/>
        <v>1.0961209212164985E-2</v>
      </c>
      <c r="AP65">
        <f t="shared" si="58"/>
        <v>1.4897862095252797E-2</v>
      </c>
      <c r="AQ65">
        <f t="shared" si="59"/>
        <v>1.4676809270625368E-2</v>
      </c>
      <c r="AR65">
        <f t="shared" si="60"/>
        <v>2.0151687994089385E-2</v>
      </c>
    </row>
    <row r="66" spans="4:44" x14ac:dyDescent="0.2">
      <c r="D66" s="51">
        <v>1.35</v>
      </c>
      <c r="E66" s="14">
        <f t="shared" si="33"/>
        <v>64.187269811431705</v>
      </c>
      <c r="F66">
        <f t="shared" si="34"/>
        <v>66.408444949956788</v>
      </c>
      <c r="G66">
        <f t="shared" si="35"/>
        <v>38.766929242217238</v>
      </c>
      <c r="H66">
        <f t="shared" si="36"/>
        <v>37.480875630297582</v>
      </c>
      <c r="I66">
        <f t="shared" si="37"/>
        <v>64.479476654098733</v>
      </c>
      <c r="J66">
        <f t="shared" si="38"/>
        <v>33.188476865503659</v>
      </c>
      <c r="K66">
        <f t="shared" si="39"/>
        <v>36.732859820823826</v>
      </c>
      <c r="M66" s="51">
        <v>1.35</v>
      </c>
      <c r="N66" s="14">
        <f t="shared" si="40"/>
        <v>40.558105183123494</v>
      </c>
      <c r="O66">
        <f t="shared" si="41"/>
        <v>60.244205129925462</v>
      </c>
      <c r="P66">
        <f t="shared" si="42"/>
        <v>34.071032928987968</v>
      </c>
      <c r="Q66">
        <f t="shared" si="43"/>
        <v>27.599911307563705</v>
      </c>
      <c r="R66">
        <f t="shared" si="44"/>
        <v>54.768585307379752</v>
      </c>
      <c r="S66">
        <f t="shared" si="45"/>
        <v>20.310791777361089</v>
      </c>
      <c r="T66">
        <f t="shared" si="46"/>
        <v>31.885650904880105</v>
      </c>
      <c r="AB66" s="51">
        <v>1.35</v>
      </c>
      <c r="AC66" s="14">
        <f t="shared" si="47"/>
        <v>8.5854460905150712E-2</v>
      </c>
      <c r="AD66">
        <f t="shared" si="48"/>
        <v>0.12910417383730202</v>
      </c>
      <c r="AE66">
        <f t="shared" si="49"/>
        <v>1.2867035739001898E-2</v>
      </c>
      <c r="AF66">
        <f t="shared" si="50"/>
        <v>2.1819590189888851E-2</v>
      </c>
      <c r="AG66">
        <f t="shared" si="51"/>
        <v>2.0096129498374995E-2</v>
      </c>
      <c r="AH66">
        <f t="shared" si="52"/>
        <v>7.7073946738596605E-2</v>
      </c>
      <c r="AI66">
        <f t="shared" si="53"/>
        <v>7.396699499714264E-2</v>
      </c>
      <c r="AK66" s="51">
        <v>1.35</v>
      </c>
      <c r="AL66" s="14">
        <f t="shared" si="54"/>
        <v>2.7031375430484419E-2</v>
      </c>
      <c r="AM66">
        <f t="shared" si="55"/>
        <v>0.12595488569133051</v>
      </c>
      <c r="AN66">
        <f t="shared" si="56"/>
        <v>1.0660032794108626E-2</v>
      </c>
      <c r="AO66">
        <f t="shared" si="57"/>
        <v>1.0555238500603317E-2</v>
      </c>
      <c r="AP66">
        <f t="shared" si="58"/>
        <v>1.4346089425058248E-2</v>
      </c>
      <c r="AQ66">
        <f t="shared" si="59"/>
        <v>1.4133223742083686E-2</v>
      </c>
      <c r="AR66">
        <f t="shared" si="60"/>
        <v>1.9405329179493482E-2</v>
      </c>
    </row>
    <row r="67" spans="4:44" x14ac:dyDescent="0.2">
      <c r="D67" s="51">
        <v>1.4</v>
      </c>
      <c r="E67" s="14">
        <f t="shared" si="33"/>
        <v>61.894867318166298</v>
      </c>
      <c r="F67">
        <f t="shared" si="34"/>
        <v>64.036714773172619</v>
      </c>
      <c r="G67">
        <f t="shared" si="35"/>
        <v>37.382396054995198</v>
      </c>
      <c r="H67">
        <f t="shared" si="36"/>
        <v>36.14227292921553</v>
      </c>
      <c r="I67">
        <f t="shared" si="37"/>
        <v>62.17663820216665</v>
      </c>
      <c r="J67">
        <f t="shared" si="38"/>
        <v>32.003174120307101</v>
      </c>
      <c r="K67">
        <f t="shared" si="39"/>
        <v>35.420971970080117</v>
      </c>
      <c r="M67" s="51">
        <v>1.4</v>
      </c>
      <c r="N67" s="14">
        <f t="shared" si="40"/>
        <v>39.109601426583374</v>
      </c>
      <c r="O67">
        <f t="shared" si="41"/>
        <v>58.092626375285278</v>
      </c>
      <c r="P67">
        <f t="shared" si="42"/>
        <v>32.854210324381263</v>
      </c>
      <c r="Q67">
        <f t="shared" si="43"/>
        <v>26.614200189436431</v>
      </c>
      <c r="R67">
        <f t="shared" si="44"/>
        <v>52.812564403544769</v>
      </c>
      <c r="S67">
        <f t="shared" si="45"/>
        <v>19.585406356741053</v>
      </c>
      <c r="T67">
        <f t="shared" si="46"/>
        <v>30.746877658277249</v>
      </c>
      <c r="AB67" s="51">
        <v>1.4</v>
      </c>
      <c r="AC67" s="14">
        <f t="shared" si="47"/>
        <v>8.2788230158538201E-2</v>
      </c>
      <c r="AD67">
        <f t="shared" si="48"/>
        <v>0.12449331048596983</v>
      </c>
      <c r="AE67">
        <f t="shared" si="49"/>
        <v>1.240749874832326E-2</v>
      </c>
      <c r="AF67">
        <f t="shared" si="50"/>
        <v>2.1040319111678536E-2</v>
      </c>
      <c r="AG67">
        <f t="shared" si="51"/>
        <v>1.9378410587718747E-2</v>
      </c>
      <c r="AH67">
        <f t="shared" si="52"/>
        <v>7.4321305783646735E-2</v>
      </c>
      <c r="AI67">
        <f t="shared" si="53"/>
        <v>7.1325316604387554E-2</v>
      </c>
      <c r="AK67" s="51">
        <v>1.4</v>
      </c>
      <c r="AL67" s="14">
        <f t="shared" si="54"/>
        <v>2.6065969165109979E-2</v>
      </c>
      <c r="AM67">
        <f t="shared" si="55"/>
        <v>0.12145649691664015</v>
      </c>
      <c r="AN67">
        <f t="shared" si="56"/>
        <v>1.0279317337176177E-2</v>
      </c>
      <c r="AO67">
        <f t="shared" si="57"/>
        <v>1.0178265697010344E-2</v>
      </c>
      <c r="AP67">
        <f t="shared" si="58"/>
        <v>1.3833729088449027E-2</v>
      </c>
      <c r="AQ67">
        <f t="shared" si="59"/>
        <v>1.3628465751294986E-2</v>
      </c>
      <c r="AR67">
        <f t="shared" si="60"/>
        <v>1.8712281708797286E-2</v>
      </c>
    </row>
    <row r="68" spans="4:44" x14ac:dyDescent="0.2">
      <c r="D68" s="51">
        <v>1.45</v>
      </c>
      <c r="E68" s="14">
        <f t="shared" si="33"/>
        <v>59.760561548574351</v>
      </c>
      <c r="F68">
        <f t="shared" si="34"/>
        <v>61.828552194787356</v>
      </c>
      <c r="G68">
        <f t="shared" si="35"/>
        <v>36.093347915167776</v>
      </c>
      <c r="H68">
        <f t="shared" si="36"/>
        <v>34.895987655794308</v>
      </c>
      <c r="I68">
        <f t="shared" si="37"/>
        <v>60.032616195195381</v>
      </c>
      <c r="J68">
        <f t="shared" si="38"/>
        <v>30.899616392020651</v>
      </c>
      <c r="K68">
        <f t="shared" si="39"/>
        <v>34.199559143525633</v>
      </c>
      <c r="M68" s="51">
        <v>1.45</v>
      </c>
      <c r="N68" s="14">
        <f t="shared" si="40"/>
        <v>37.760994480839116</v>
      </c>
      <c r="O68">
        <f t="shared" si="41"/>
        <v>56.089432362344404</v>
      </c>
      <c r="P68">
        <f t="shared" si="42"/>
        <v>31.721306520092249</v>
      </c>
      <c r="Q68">
        <f t="shared" si="43"/>
        <v>25.696469148421382</v>
      </c>
      <c r="R68">
        <f t="shared" si="44"/>
        <v>50.991441493077708</v>
      </c>
      <c r="S68">
        <f t="shared" si="45"/>
        <v>18.910047516853428</v>
      </c>
      <c r="T68">
        <f t="shared" si="46"/>
        <v>29.686640497646998</v>
      </c>
      <c r="AB68" s="51">
        <v>1.45</v>
      </c>
      <c r="AC68" s="14">
        <f t="shared" si="47"/>
        <v>7.9933463601347218E-2</v>
      </c>
      <c r="AD68">
        <f t="shared" si="48"/>
        <v>0.12020043771059155</v>
      </c>
      <c r="AE68">
        <f t="shared" si="49"/>
        <v>1.197965396389832E-2</v>
      </c>
      <c r="AF68">
        <f t="shared" si="50"/>
        <v>2.0314790866448242E-2</v>
      </c>
      <c r="AG68">
        <f t="shared" si="51"/>
        <v>1.8710189532969827E-2</v>
      </c>
      <c r="AH68">
        <f t="shared" si="52"/>
        <v>7.1758502135934779E-2</v>
      </c>
      <c r="AI68">
        <f t="shared" si="53"/>
        <v>6.886582292837419E-2</v>
      </c>
      <c r="AK68" s="51">
        <v>1.45</v>
      </c>
      <c r="AL68" s="14">
        <f t="shared" si="54"/>
        <v>2.516714264217515E-2</v>
      </c>
      <c r="AM68">
        <f t="shared" si="55"/>
        <v>0.1172683418505491</v>
      </c>
      <c r="AN68">
        <f t="shared" si="56"/>
        <v>9.9248581186528601E-3</v>
      </c>
      <c r="AO68">
        <f t="shared" si="57"/>
        <v>9.8272910178030908E-3</v>
      </c>
      <c r="AP68">
        <f t="shared" si="58"/>
        <v>1.3356703947468025E-2</v>
      </c>
      <c r="AQ68">
        <f t="shared" si="59"/>
        <v>1.3158518656422745E-2</v>
      </c>
      <c r="AR68">
        <f t="shared" si="60"/>
        <v>1.8067030615390483E-2</v>
      </c>
    </row>
    <row r="69" spans="4:44" x14ac:dyDescent="0.2">
      <c r="D69" s="51">
        <v>1.5</v>
      </c>
      <c r="E69" s="14">
        <f t="shared" si="33"/>
        <v>57.768542830288538</v>
      </c>
      <c r="F69">
        <f t="shared" si="34"/>
        <v>59.767600454961105</v>
      </c>
      <c r="G69">
        <f t="shared" si="35"/>
        <v>34.890236317995516</v>
      </c>
      <c r="H69">
        <f t="shared" si="36"/>
        <v>33.732788067267826</v>
      </c>
      <c r="I69">
        <f t="shared" si="37"/>
        <v>58.031528988688869</v>
      </c>
      <c r="J69">
        <f t="shared" si="38"/>
        <v>29.869629178953293</v>
      </c>
      <c r="K69">
        <f t="shared" si="39"/>
        <v>33.059573838741443</v>
      </c>
      <c r="M69" s="51">
        <v>1.5</v>
      </c>
      <c r="N69" s="14">
        <f t="shared" si="40"/>
        <v>36.502294664811146</v>
      </c>
      <c r="O69">
        <f t="shared" si="41"/>
        <v>54.21978461693292</v>
      </c>
      <c r="P69">
        <f t="shared" si="42"/>
        <v>30.663929636089176</v>
      </c>
      <c r="Q69">
        <f t="shared" si="43"/>
        <v>24.839920176807336</v>
      </c>
      <c r="R69">
        <f t="shared" si="44"/>
        <v>49.291726776641781</v>
      </c>
      <c r="S69">
        <f t="shared" si="45"/>
        <v>18.279712599624983</v>
      </c>
      <c r="T69">
        <f t="shared" si="46"/>
        <v>28.697085814392096</v>
      </c>
      <c r="AB69" s="51">
        <v>1.5</v>
      </c>
      <c r="AC69" s="14">
        <f t="shared" si="47"/>
        <v>7.7269014814635648E-2</v>
      </c>
      <c r="AD69">
        <f t="shared" si="48"/>
        <v>0.11619375645357183</v>
      </c>
      <c r="AE69">
        <f t="shared" si="49"/>
        <v>1.1580332165101709E-2</v>
      </c>
      <c r="AF69">
        <f t="shared" si="50"/>
        <v>1.9637631170899967E-2</v>
      </c>
      <c r="AG69">
        <f t="shared" si="51"/>
        <v>1.8086516548537497E-2</v>
      </c>
      <c r="AH69">
        <f t="shared" si="52"/>
        <v>6.936655206473695E-2</v>
      </c>
      <c r="AI69">
        <f t="shared" si="53"/>
        <v>6.6570295497428378E-2</v>
      </c>
      <c r="AK69" s="51">
        <v>1.5</v>
      </c>
      <c r="AL69" s="14">
        <f t="shared" si="54"/>
        <v>2.4328237887435978E-2</v>
      </c>
      <c r="AM69">
        <f t="shared" si="55"/>
        <v>0.11335939712219746</v>
      </c>
      <c r="AN69">
        <f t="shared" si="56"/>
        <v>9.594029514697764E-3</v>
      </c>
      <c r="AO69">
        <f t="shared" si="57"/>
        <v>9.4997146505429869E-3</v>
      </c>
      <c r="AP69">
        <f t="shared" si="58"/>
        <v>1.2911480482552425E-2</v>
      </c>
      <c r="AQ69">
        <f t="shared" si="59"/>
        <v>1.2719901367875319E-2</v>
      </c>
      <c r="AR69">
        <f t="shared" si="60"/>
        <v>1.7464796261544135E-2</v>
      </c>
    </row>
    <row r="70" spans="4:44" x14ac:dyDescent="0.2">
      <c r="D70" s="51">
        <v>1.55</v>
      </c>
      <c r="E70" s="14">
        <f t="shared" si="33"/>
        <v>55.905041448666324</v>
      </c>
      <c r="F70">
        <f t="shared" si="34"/>
        <v>57.839613343510749</v>
      </c>
      <c r="G70">
        <f t="shared" si="35"/>
        <v>33.764744823866629</v>
      </c>
      <c r="H70">
        <f t="shared" si="36"/>
        <v>32.644633613484991</v>
      </c>
      <c r="I70">
        <f t="shared" si="37"/>
        <v>56.159544182602126</v>
      </c>
      <c r="J70">
        <f t="shared" si="38"/>
        <v>28.906092753825767</v>
      </c>
      <c r="K70">
        <f t="shared" si="39"/>
        <v>31.99313597297559</v>
      </c>
      <c r="M70" s="51">
        <v>1.55</v>
      </c>
      <c r="N70" s="14">
        <f t="shared" si="40"/>
        <v>35.324801288526913</v>
      </c>
      <c r="O70">
        <f t="shared" si="41"/>
        <v>52.470759306709276</v>
      </c>
      <c r="P70">
        <f t="shared" si="42"/>
        <v>29.674770615570168</v>
      </c>
      <c r="Q70">
        <f t="shared" si="43"/>
        <v>24.038632429168388</v>
      </c>
      <c r="R70">
        <f t="shared" si="44"/>
        <v>47.701671074169461</v>
      </c>
      <c r="S70">
        <f t="shared" si="45"/>
        <v>17.690044451249982</v>
      </c>
      <c r="T70">
        <f t="shared" si="46"/>
        <v>27.771373368766543</v>
      </c>
      <c r="AB70" s="51">
        <v>1.55</v>
      </c>
      <c r="AC70" s="14">
        <f t="shared" si="47"/>
        <v>7.4776465949647389E-2</v>
      </c>
      <c r="AD70">
        <f t="shared" si="48"/>
        <v>0.11244557076152112</v>
      </c>
      <c r="AE70">
        <f t="shared" si="49"/>
        <v>1.1206773063001654E-2</v>
      </c>
      <c r="AF70">
        <f t="shared" si="50"/>
        <v>1.9004159197645129E-2</v>
      </c>
      <c r="AG70">
        <f t="shared" si="51"/>
        <v>1.7503080530842739E-2</v>
      </c>
      <c r="AH70">
        <f t="shared" si="52"/>
        <v>6.712892135297123E-2</v>
      </c>
      <c r="AI70">
        <f t="shared" si="53"/>
        <v>6.4422866610414561E-2</v>
      </c>
      <c r="AK70" s="51">
        <v>1.55</v>
      </c>
      <c r="AL70" s="14">
        <f t="shared" si="54"/>
        <v>2.3543456020099333E-2</v>
      </c>
      <c r="AM70">
        <f t="shared" si="55"/>
        <v>0.10970264237632013</v>
      </c>
      <c r="AN70">
        <f t="shared" si="56"/>
        <v>9.2845446916429968E-3</v>
      </c>
      <c r="AO70">
        <f t="shared" si="57"/>
        <v>9.1932722424609547E-3</v>
      </c>
      <c r="AP70">
        <f t="shared" si="58"/>
        <v>1.2494981112147507E-2</v>
      </c>
      <c r="AQ70">
        <f t="shared" si="59"/>
        <v>1.2309581968911599E-2</v>
      </c>
      <c r="AR70">
        <f t="shared" si="60"/>
        <v>1.6901415736978193E-2</v>
      </c>
    </row>
    <row r="71" spans="4:44" x14ac:dyDescent="0.2">
      <c r="D71" s="51">
        <v>1.6</v>
      </c>
      <c r="E71" s="14">
        <f t="shared" si="33"/>
        <v>54.158008903395505</v>
      </c>
      <c r="F71">
        <f t="shared" si="34"/>
        <v>56.032125426526036</v>
      </c>
      <c r="G71">
        <f t="shared" si="35"/>
        <v>32.709596548120793</v>
      </c>
      <c r="H71">
        <f t="shared" si="36"/>
        <v>31.624488813063589</v>
      </c>
      <c r="I71">
        <f t="shared" si="37"/>
        <v>54.404558426895811</v>
      </c>
      <c r="J71">
        <f t="shared" si="38"/>
        <v>28.002777355268712</v>
      </c>
      <c r="K71">
        <f t="shared" si="39"/>
        <v>30.993350473820101</v>
      </c>
      <c r="M71" s="51">
        <v>1.6</v>
      </c>
      <c r="N71" s="14">
        <f t="shared" si="40"/>
        <v>34.220901248260446</v>
      </c>
      <c r="O71">
        <f t="shared" si="41"/>
        <v>50.831048078374614</v>
      </c>
      <c r="P71">
        <f t="shared" si="42"/>
        <v>28.747434033833599</v>
      </c>
      <c r="Q71">
        <f t="shared" si="43"/>
        <v>23.287425165756876</v>
      </c>
      <c r="R71">
        <f t="shared" si="44"/>
        <v>46.21099385310167</v>
      </c>
      <c r="S71">
        <f t="shared" si="45"/>
        <v>17.137230562148417</v>
      </c>
      <c r="T71">
        <f t="shared" si="46"/>
        <v>26.90351795099259</v>
      </c>
      <c r="AB71" s="51">
        <v>1.6</v>
      </c>
      <c r="AC71" s="14">
        <f t="shared" si="47"/>
        <v>7.2439701388720912E-2</v>
      </c>
      <c r="AD71">
        <f t="shared" si="48"/>
        <v>0.10893164667522358</v>
      </c>
      <c r="AE71">
        <f t="shared" si="49"/>
        <v>1.0856561404782852E-2</v>
      </c>
      <c r="AF71">
        <f t="shared" si="50"/>
        <v>1.8410279222718717E-2</v>
      </c>
      <c r="AG71">
        <f t="shared" si="51"/>
        <v>1.6956109264253904E-2</v>
      </c>
      <c r="AH71">
        <f t="shared" si="52"/>
        <v>6.5031142560690883E-2</v>
      </c>
      <c r="AI71">
        <f t="shared" si="53"/>
        <v>6.2409652028839101E-2</v>
      </c>
      <c r="AK71" s="51">
        <v>1.6</v>
      </c>
      <c r="AL71" s="14">
        <f t="shared" si="54"/>
        <v>2.2807723019471229E-2</v>
      </c>
      <c r="AM71">
        <f t="shared" si="55"/>
        <v>0.10627443480206011</v>
      </c>
      <c r="AN71">
        <f t="shared" si="56"/>
        <v>8.994402670029154E-3</v>
      </c>
      <c r="AO71">
        <f t="shared" si="57"/>
        <v>8.9059824848840494E-3</v>
      </c>
      <c r="AP71">
        <f t="shared" si="58"/>
        <v>1.2104512952392897E-2</v>
      </c>
      <c r="AQ71">
        <f t="shared" si="59"/>
        <v>1.1924907532383112E-2</v>
      </c>
      <c r="AR71">
        <f t="shared" si="60"/>
        <v>1.6373246495197624E-2</v>
      </c>
    </row>
    <row r="72" spans="4:44" x14ac:dyDescent="0.2">
      <c r="D72" s="51">
        <v>1.65</v>
      </c>
      <c r="E72" s="14">
        <f t="shared" si="33"/>
        <v>52.516857118444129</v>
      </c>
      <c r="F72">
        <f t="shared" si="34"/>
        <v>54.334182231782826</v>
      </c>
      <c r="G72">
        <f t="shared" si="35"/>
        <v>31.718396652723197</v>
      </c>
      <c r="H72">
        <f t="shared" si="36"/>
        <v>30.666170970243481</v>
      </c>
      <c r="I72">
        <f t="shared" si="37"/>
        <v>52.755935444262612</v>
      </c>
      <c r="J72">
        <f t="shared" si="38"/>
        <v>27.154208344502997</v>
      </c>
      <c r="K72">
        <f t="shared" si="39"/>
        <v>30.054158035219494</v>
      </c>
      <c r="M72" s="51">
        <v>1.65</v>
      </c>
      <c r="N72" s="14">
        <f t="shared" si="40"/>
        <v>33.183904240737405</v>
      </c>
      <c r="O72">
        <f t="shared" si="41"/>
        <v>49.290713288120841</v>
      </c>
      <c r="P72">
        <f t="shared" si="42"/>
        <v>27.876299669171978</v>
      </c>
      <c r="Q72">
        <f t="shared" si="43"/>
        <v>22.581745615279395</v>
      </c>
      <c r="R72">
        <f t="shared" si="44"/>
        <v>44.810660706037986</v>
      </c>
      <c r="S72">
        <f t="shared" si="45"/>
        <v>16.61792054511362</v>
      </c>
      <c r="T72">
        <f t="shared" si="46"/>
        <v>26.088259831265542</v>
      </c>
      <c r="AB72" s="51">
        <v>1.65</v>
      </c>
      <c r="AC72" s="14">
        <f t="shared" si="47"/>
        <v>7.0244558922396047E-2</v>
      </c>
      <c r="AD72">
        <f t="shared" si="48"/>
        <v>0.10563068768506531</v>
      </c>
      <c r="AE72">
        <f t="shared" si="49"/>
        <v>1.0527574695547008E-2</v>
      </c>
      <c r="AF72">
        <f t="shared" si="50"/>
        <v>1.7852391973545424E-2</v>
      </c>
      <c r="AG72">
        <f t="shared" si="51"/>
        <v>1.6442287771397727E-2</v>
      </c>
      <c r="AH72">
        <f t="shared" si="52"/>
        <v>6.306050187703359E-2</v>
      </c>
      <c r="AI72">
        <f t="shared" si="53"/>
        <v>6.051845045220762E-2</v>
      </c>
      <c r="AK72" s="51">
        <v>1.65</v>
      </c>
      <c r="AL72" s="14">
        <f t="shared" si="54"/>
        <v>2.2116579897669072E-2</v>
      </c>
      <c r="AM72">
        <f t="shared" si="55"/>
        <v>0.10305399738381589</v>
      </c>
      <c r="AN72">
        <f t="shared" si="56"/>
        <v>8.7218450133616041E-3</v>
      </c>
      <c r="AO72">
        <f t="shared" si="57"/>
        <v>8.636104227766353E-3</v>
      </c>
      <c r="AP72">
        <f t="shared" si="58"/>
        <v>1.1737709529593113E-2</v>
      </c>
      <c r="AQ72">
        <f t="shared" si="59"/>
        <v>1.1563546698068472E-2</v>
      </c>
      <c r="AR72">
        <f t="shared" si="60"/>
        <v>1.5877087510494669E-2</v>
      </c>
    </row>
    <row r="73" spans="4:44" x14ac:dyDescent="0.2">
      <c r="D73" s="51">
        <v>1.7</v>
      </c>
      <c r="E73" s="14">
        <f t="shared" si="33"/>
        <v>50.972243673784007</v>
      </c>
      <c r="F73">
        <f t="shared" si="34"/>
        <v>52.736118048495094</v>
      </c>
      <c r="G73">
        <f t="shared" si="35"/>
        <v>30.785502633525457</v>
      </c>
      <c r="H73">
        <f t="shared" si="36"/>
        <v>29.764224765236321</v>
      </c>
      <c r="I73">
        <f t="shared" si="37"/>
        <v>51.204290284137237</v>
      </c>
      <c r="J73">
        <f t="shared" si="38"/>
        <v>26.355555157899968</v>
      </c>
      <c r="K73">
        <f t="shared" si="39"/>
        <v>29.170212210654213</v>
      </c>
      <c r="M73" s="51">
        <v>1.7</v>
      </c>
      <c r="N73" s="14">
        <f t="shared" si="40"/>
        <v>32.207907057186304</v>
      </c>
      <c r="O73">
        <f t="shared" si="41"/>
        <v>47.84098642670552</v>
      </c>
      <c r="P73">
        <f t="shared" si="42"/>
        <v>27.056408502431626</v>
      </c>
      <c r="Q73">
        <f t="shared" si="43"/>
        <v>21.917576626594709</v>
      </c>
      <c r="R73">
        <f t="shared" si="44"/>
        <v>43.492700097036867</v>
      </c>
      <c r="S73">
        <f t="shared" si="45"/>
        <v>16.12915817613969</v>
      </c>
      <c r="T73">
        <f t="shared" si="46"/>
        <v>25.320958071522437</v>
      </c>
      <c r="AB73" s="51">
        <v>1.7</v>
      </c>
      <c r="AC73" s="14">
        <f t="shared" si="47"/>
        <v>6.8178542483502039E-2</v>
      </c>
      <c r="AD73">
        <f t="shared" si="48"/>
        <v>0.10252390275315161</v>
      </c>
      <c r="AE73">
        <f t="shared" si="49"/>
        <v>1.0217940145677978E-2</v>
      </c>
      <c r="AF73">
        <f t="shared" si="50"/>
        <v>1.7327321621382324E-2</v>
      </c>
      <c r="AG73">
        <f t="shared" si="51"/>
        <v>1.5958691072238969E-2</v>
      </c>
      <c r="AH73">
        <f t="shared" si="52"/>
        <v>6.1205781233591425E-2</v>
      </c>
      <c r="AI73">
        <f t="shared" si="53"/>
        <v>5.8738496027142685E-2</v>
      </c>
      <c r="AK73" s="51">
        <v>1.7</v>
      </c>
      <c r="AL73" s="14">
        <f t="shared" si="54"/>
        <v>2.1466092253619982E-2</v>
      </c>
      <c r="AM73">
        <f t="shared" si="55"/>
        <v>0.10002299746076247</v>
      </c>
      <c r="AN73">
        <f t="shared" si="56"/>
        <v>8.4653201600274394E-3</v>
      </c>
      <c r="AO73">
        <f t="shared" si="57"/>
        <v>8.3821011622438116E-3</v>
      </c>
      <c r="AP73">
        <f t="shared" si="58"/>
        <v>1.1392482778722728E-2</v>
      </c>
      <c r="AQ73">
        <f t="shared" si="59"/>
        <v>1.1223442383419399E-2</v>
      </c>
      <c r="AR73">
        <f t="shared" si="60"/>
        <v>1.5410114348421294E-2</v>
      </c>
    </row>
    <row r="74" spans="4:44" x14ac:dyDescent="0.2">
      <c r="D74" s="51">
        <v>1.75</v>
      </c>
      <c r="E74" s="14">
        <f t="shared" si="33"/>
        <v>49.515893854533033</v>
      </c>
      <c r="F74">
        <f t="shared" si="34"/>
        <v>51.229371818538091</v>
      </c>
      <c r="G74">
        <f t="shared" si="35"/>
        <v>29.905916843996156</v>
      </c>
      <c r="H74">
        <f t="shared" si="36"/>
        <v>28.913818343372423</v>
      </c>
      <c r="I74">
        <f t="shared" si="37"/>
        <v>49.741310561733314</v>
      </c>
      <c r="J74">
        <f t="shared" si="38"/>
        <v>25.602539296245681</v>
      </c>
      <c r="K74">
        <f t="shared" si="39"/>
        <v>28.336777576064094</v>
      </c>
      <c r="M74" s="51">
        <v>1.75</v>
      </c>
      <c r="N74" s="14">
        <f t="shared" si="40"/>
        <v>31.287681141266695</v>
      </c>
      <c r="O74">
        <f t="shared" si="41"/>
        <v>46.474101100228218</v>
      </c>
      <c r="P74">
        <f t="shared" si="42"/>
        <v>26.283368259505007</v>
      </c>
      <c r="Q74">
        <f t="shared" si="43"/>
        <v>21.291360151549146</v>
      </c>
      <c r="R74">
        <f t="shared" si="44"/>
        <v>42.250051522835811</v>
      </c>
      <c r="S74">
        <f t="shared" si="45"/>
        <v>15.668325085392841</v>
      </c>
      <c r="T74">
        <f t="shared" si="46"/>
        <v>24.597502126621798</v>
      </c>
      <c r="AB74" s="51">
        <v>1.75</v>
      </c>
      <c r="AC74" s="14">
        <f t="shared" si="47"/>
        <v>6.6230584126830555E-2</v>
      </c>
      <c r="AD74">
        <f t="shared" si="48"/>
        <v>9.9594648388775853E-2</v>
      </c>
      <c r="AE74">
        <f t="shared" si="49"/>
        <v>9.9259989986586073E-3</v>
      </c>
      <c r="AF74">
        <f t="shared" si="50"/>
        <v>1.6832255289342828E-2</v>
      </c>
      <c r="AG74">
        <f t="shared" si="51"/>
        <v>1.5502728470174998E-2</v>
      </c>
      <c r="AH74">
        <f t="shared" si="52"/>
        <v>5.945704462691738E-2</v>
      </c>
      <c r="AI74">
        <f t="shared" si="53"/>
        <v>5.706025328351004E-2</v>
      </c>
      <c r="AK74" s="51">
        <v>1.75</v>
      </c>
      <c r="AL74" s="14">
        <f t="shared" si="54"/>
        <v>2.0852775332087983E-2</v>
      </c>
      <c r="AM74">
        <f t="shared" si="55"/>
        <v>9.7165197533312112E-2</v>
      </c>
      <c r="AN74">
        <f t="shared" si="56"/>
        <v>8.2234538697409411E-3</v>
      </c>
      <c r="AO74">
        <f t="shared" si="57"/>
        <v>8.1426125576082743E-3</v>
      </c>
      <c r="AP74">
        <f t="shared" si="58"/>
        <v>1.1066983270759221E-2</v>
      </c>
      <c r="AQ74">
        <f t="shared" si="59"/>
        <v>1.0902772601035988E-2</v>
      </c>
      <c r="AR74">
        <f t="shared" si="60"/>
        <v>1.4969825367037828E-2</v>
      </c>
    </row>
    <row r="75" spans="4:44" x14ac:dyDescent="0.2">
      <c r="D75" s="51">
        <v>1.8</v>
      </c>
      <c r="E75" s="14">
        <f t="shared" si="33"/>
        <v>48.140452358573782</v>
      </c>
      <c r="F75">
        <f t="shared" si="34"/>
        <v>49.806333712467591</v>
      </c>
      <c r="G75">
        <f t="shared" si="35"/>
        <v>29.07519693166293</v>
      </c>
      <c r="H75">
        <f t="shared" si="36"/>
        <v>28.110656722723188</v>
      </c>
      <c r="I75">
        <f t="shared" si="37"/>
        <v>48.359607490574056</v>
      </c>
      <c r="J75">
        <f t="shared" si="38"/>
        <v>24.891357649127745</v>
      </c>
      <c r="K75">
        <f t="shared" si="39"/>
        <v>27.549644865617868</v>
      </c>
      <c r="M75" s="51">
        <v>1.8</v>
      </c>
      <c r="N75" s="14">
        <f t="shared" si="40"/>
        <v>30.418578887342619</v>
      </c>
      <c r="O75">
        <f t="shared" si="41"/>
        <v>45.183153847444103</v>
      </c>
      <c r="P75">
        <f t="shared" si="42"/>
        <v>25.553274696740978</v>
      </c>
      <c r="Q75">
        <f t="shared" si="43"/>
        <v>20.699933480672779</v>
      </c>
      <c r="R75">
        <f t="shared" si="44"/>
        <v>41.076438980534817</v>
      </c>
      <c r="S75">
        <f t="shared" si="45"/>
        <v>15.233093833020817</v>
      </c>
      <c r="T75">
        <f t="shared" si="46"/>
        <v>23.914238178660082</v>
      </c>
      <c r="AB75" s="51">
        <v>1.8</v>
      </c>
      <c r="AC75" s="14">
        <f t="shared" si="47"/>
        <v>6.4390845678863037E-2</v>
      </c>
      <c r="AD75">
        <f t="shared" si="48"/>
        <v>9.6828130377976523E-2</v>
      </c>
      <c r="AE75">
        <f t="shared" si="49"/>
        <v>9.6502768042514234E-3</v>
      </c>
      <c r="AF75">
        <f t="shared" si="50"/>
        <v>1.6364692642416637E-2</v>
      </c>
      <c r="AG75">
        <f t="shared" si="51"/>
        <v>1.5072097123781247E-2</v>
      </c>
      <c r="AH75">
        <f t="shared" si="52"/>
        <v>5.7805460053947454E-2</v>
      </c>
      <c r="AI75">
        <f t="shared" si="53"/>
        <v>5.5475246247856977E-2</v>
      </c>
      <c r="AK75" s="51">
        <v>1.8</v>
      </c>
      <c r="AL75" s="14">
        <f t="shared" si="54"/>
        <v>2.0273531572863317E-2</v>
      </c>
      <c r="AM75">
        <f t="shared" si="55"/>
        <v>9.4466164268497882E-2</v>
      </c>
      <c r="AN75">
        <f t="shared" si="56"/>
        <v>7.9950245955814694E-3</v>
      </c>
      <c r="AO75">
        <f t="shared" si="57"/>
        <v>7.9164288754524897E-3</v>
      </c>
      <c r="AP75">
        <f t="shared" si="58"/>
        <v>1.0759567068793687E-2</v>
      </c>
      <c r="AQ75">
        <f t="shared" si="59"/>
        <v>1.0599917806562767E-2</v>
      </c>
      <c r="AR75">
        <f t="shared" si="60"/>
        <v>1.4553996884620111E-2</v>
      </c>
    </row>
    <row r="76" spans="4:44" x14ac:dyDescent="0.2">
      <c r="D76" s="51">
        <v>1.85</v>
      </c>
      <c r="E76" s="14">
        <f t="shared" si="33"/>
        <v>46.839359051585298</v>
      </c>
      <c r="F76">
        <f t="shared" si="34"/>
        <v>48.460216585103595</v>
      </c>
      <c r="G76">
        <f t="shared" si="35"/>
        <v>28.28938079837474</v>
      </c>
      <c r="H76">
        <f t="shared" si="36"/>
        <v>27.350909243730669</v>
      </c>
      <c r="I76">
        <f t="shared" si="37"/>
        <v>47.052591071909887</v>
      </c>
      <c r="J76">
        <f t="shared" si="38"/>
        <v>24.218618253205371</v>
      </c>
      <c r="K76">
        <f t="shared" si="39"/>
        <v>26.805059869249817</v>
      </c>
      <c r="M76" s="51">
        <v>1.85</v>
      </c>
      <c r="N76" s="14">
        <f t="shared" si="40"/>
        <v>29.596455133630656</v>
      </c>
      <c r="O76">
        <f t="shared" si="41"/>
        <v>43.961987527242904</v>
      </c>
      <c r="P76">
        <f t="shared" si="42"/>
        <v>24.862645650883113</v>
      </c>
      <c r="Q76">
        <f t="shared" si="43"/>
        <v>20.140475819032972</v>
      </c>
      <c r="R76">
        <f t="shared" si="44"/>
        <v>39.966264954033875</v>
      </c>
      <c r="S76">
        <f t="shared" si="45"/>
        <v>14.821388594290525</v>
      </c>
      <c r="T76">
        <f t="shared" si="46"/>
        <v>23.267907417074671</v>
      </c>
      <c r="AB76" s="51">
        <v>1.85</v>
      </c>
      <c r="AC76" s="14">
        <f t="shared" si="47"/>
        <v>6.2650552552407271E-2</v>
      </c>
      <c r="AD76">
        <f t="shared" si="48"/>
        <v>9.4211153881274448E-2</v>
      </c>
      <c r="AE76">
        <f t="shared" si="49"/>
        <v>9.3894585122446285E-3</v>
      </c>
      <c r="AF76">
        <f t="shared" si="50"/>
        <v>1.5922403652081054E-2</v>
      </c>
      <c r="AG76">
        <f t="shared" si="51"/>
        <v>1.4664743147462835E-2</v>
      </c>
      <c r="AH76">
        <f t="shared" si="52"/>
        <v>5.6243150322759686E-2</v>
      </c>
      <c r="AI76">
        <f t="shared" si="53"/>
        <v>5.3975915268185168E-2</v>
      </c>
      <c r="AK76" s="51">
        <v>1.85</v>
      </c>
      <c r="AL76" s="14">
        <f t="shared" si="54"/>
        <v>1.9725598287110253E-2</v>
      </c>
      <c r="AM76">
        <f t="shared" si="55"/>
        <v>9.1913024693673614E-2</v>
      </c>
      <c r="AN76">
        <f t="shared" si="56"/>
        <v>7.7789428497549431E-3</v>
      </c>
      <c r="AO76">
        <f t="shared" si="57"/>
        <v>7.7024713382780972E-3</v>
      </c>
      <c r="AP76">
        <f t="shared" si="58"/>
        <v>1.046876795882629E-2</v>
      </c>
      <c r="AQ76">
        <f t="shared" si="59"/>
        <v>1.0313433541520528E-2</v>
      </c>
      <c r="AR76">
        <f t="shared" si="60"/>
        <v>1.4160645617468215E-2</v>
      </c>
    </row>
    <row r="77" spans="4:44" x14ac:dyDescent="0.2">
      <c r="D77" s="51">
        <v>1.9</v>
      </c>
      <c r="E77" s="14">
        <f t="shared" si="33"/>
        <v>45.606744339701478</v>
      </c>
      <c r="F77">
        <f t="shared" si="34"/>
        <v>47.184947727600878</v>
      </c>
      <c r="G77">
        <f t="shared" si="35"/>
        <v>27.544923408943831</v>
      </c>
      <c r="H77">
        <f t="shared" si="36"/>
        <v>26.631148474158813</v>
      </c>
      <c r="I77">
        <f t="shared" si="37"/>
        <v>45.814364991070157</v>
      </c>
      <c r="J77">
        <f t="shared" si="38"/>
        <v>23.581286193910497</v>
      </c>
      <c r="K77">
        <f t="shared" si="39"/>
        <v>26.099663556901142</v>
      </c>
      <c r="M77" s="51">
        <v>1.9</v>
      </c>
      <c r="N77" s="14">
        <f t="shared" si="40"/>
        <v>28.817601051166694</v>
      </c>
      <c r="O77">
        <f t="shared" si="41"/>
        <v>42.805093118631255</v>
      </c>
      <c r="P77">
        <f t="shared" si="42"/>
        <v>24.208365502175663</v>
      </c>
      <c r="Q77">
        <f t="shared" si="43"/>
        <v>19.610463297479477</v>
      </c>
      <c r="R77">
        <f t="shared" si="44"/>
        <v>38.914521139454038</v>
      </c>
      <c r="S77">
        <f t="shared" si="45"/>
        <v>14.431352052335512</v>
      </c>
      <c r="T77">
        <f t="shared" si="46"/>
        <v>22.65559406399376</v>
      </c>
      <c r="AB77" s="51">
        <v>1.9</v>
      </c>
      <c r="AC77" s="14">
        <f t="shared" si="47"/>
        <v>6.1001853801028141E-2</v>
      </c>
      <c r="AD77">
        <f t="shared" si="48"/>
        <v>9.1731912989661976E-2</v>
      </c>
      <c r="AE77">
        <f t="shared" si="49"/>
        <v>9.1423674987645073E-3</v>
      </c>
      <c r="AF77">
        <f t="shared" si="50"/>
        <v>1.5503393029657869E-2</v>
      </c>
      <c r="AG77">
        <f t="shared" si="51"/>
        <v>1.4278828854108552E-2</v>
      </c>
      <c r="AH77">
        <f t="shared" si="52"/>
        <v>5.4763067419529167E-2</v>
      </c>
      <c r="AI77">
        <f t="shared" si="53"/>
        <v>5.2555496445338197E-2</v>
      </c>
      <c r="AK77" s="51">
        <v>1.9</v>
      </c>
      <c r="AL77" s="14">
        <f t="shared" si="54"/>
        <v>1.9206503595344194E-2</v>
      </c>
      <c r="AM77">
        <f t="shared" si="55"/>
        <v>8.9494260885945379E-2</v>
      </c>
      <c r="AN77">
        <f t="shared" si="56"/>
        <v>7.5742338273929724E-3</v>
      </c>
      <c r="AO77">
        <f t="shared" si="57"/>
        <v>7.499774724112885E-3</v>
      </c>
      <c r="AP77">
        <f t="shared" si="58"/>
        <v>1.0193274065172966E-2</v>
      </c>
      <c r="AQ77">
        <f t="shared" si="59"/>
        <v>1.0042027395691043E-2</v>
      </c>
      <c r="AR77">
        <f t="shared" si="60"/>
        <v>1.3787997048587474E-2</v>
      </c>
    </row>
    <row r="78" spans="4:44" x14ac:dyDescent="0.2">
      <c r="D78" s="51">
        <v>1.95</v>
      </c>
      <c r="E78" s="14">
        <f t="shared" si="33"/>
        <v>44.437340638683494</v>
      </c>
      <c r="F78">
        <f t="shared" si="34"/>
        <v>45.975077273047006</v>
      </c>
      <c r="G78">
        <f t="shared" si="35"/>
        <v>26.838643321535013</v>
      </c>
      <c r="H78">
        <f t="shared" si="36"/>
        <v>25.948298513282946</v>
      </c>
      <c r="I78">
        <f t="shared" si="37"/>
        <v>44.639637683606821</v>
      </c>
      <c r="J78">
        <f t="shared" si="38"/>
        <v>22.976637829964073</v>
      </c>
      <c r="K78">
        <f t="shared" si="39"/>
        <v>25.430441414416496</v>
      </c>
      <c r="M78" s="51">
        <v>1.95</v>
      </c>
      <c r="N78" s="14">
        <f t="shared" si="40"/>
        <v>28.078688203700882</v>
      </c>
      <c r="O78">
        <f t="shared" si="41"/>
        <v>41.707526628409944</v>
      </c>
      <c r="P78">
        <f t="shared" si="42"/>
        <v>23.587638181607058</v>
      </c>
      <c r="Q78">
        <f t="shared" si="43"/>
        <v>19.107630905236412</v>
      </c>
      <c r="R78">
        <f t="shared" si="44"/>
        <v>37.916712905109065</v>
      </c>
      <c r="S78">
        <f t="shared" si="45"/>
        <v>14.061317384326909</v>
      </c>
      <c r="T78">
        <f t="shared" si="46"/>
        <v>22.074681395686227</v>
      </c>
      <c r="AB78" s="51">
        <v>1.95</v>
      </c>
      <c r="AC78" s="14">
        <f t="shared" si="47"/>
        <v>5.9437703703565881E-2</v>
      </c>
      <c r="AD78">
        <f t="shared" si="48"/>
        <v>8.9379812656593713E-2</v>
      </c>
      <c r="AE78">
        <f t="shared" si="49"/>
        <v>8.9079478193090072E-3</v>
      </c>
      <c r="AF78">
        <f t="shared" si="50"/>
        <v>1.5105870131461512E-2</v>
      </c>
      <c r="AG78">
        <f t="shared" si="51"/>
        <v>1.3912705037336536E-2</v>
      </c>
      <c r="AH78">
        <f t="shared" si="52"/>
        <v>5.3358886203643804E-2</v>
      </c>
      <c r="AI78">
        <f t="shared" si="53"/>
        <v>5.1207919613406448E-2</v>
      </c>
      <c r="AK78" s="51">
        <v>1.95</v>
      </c>
      <c r="AL78" s="14">
        <f t="shared" si="54"/>
        <v>1.8714029144181524E-2</v>
      </c>
      <c r="AM78">
        <f t="shared" si="55"/>
        <v>8.7199536247844212E-2</v>
      </c>
      <c r="AN78">
        <f t="shared" si="56"/>
        <v>7.3800227036136647E-3</v>
      </c>
      <c r="AO78">
        <f t="shared" si="57"/>
        <v>7.3074728081099901E-3</v>
      </c>
      <c r="AP78">
        <f t="shared" si="58"/>
        <v>9.9319080635018649E-3</v>
      </c>
      <c r="AQ78">
        <f t="shared" si="59"/>
        <v>9.7845395137502456E-3</v>
      </c>
      <c r="AR78">
        <f t="shared" si="60"/>
        <v>1.3434458662726257E-2</v>
      </c>
    </row>
    <row r="79" spans="4:44" x14ac:dyDescent="0.2">
      <c r="D79" s="51">
        <v>2</v>
      </c>
      <c r="E79" s="14">
        <f t="shared" si="33"/>
        <v>43.326407122716404</v>
      </c>
      <c r="F79">
        <f t="shared" si="34"/>
        <v>44.825700341220831</v>
      </c>
      <c r="G79">
        <f t="shared" si="35"/>
        <v>26.167677238496637</v>
      </c>
      <c r="H79">
        <f t="shared" si="36"/>
        <v>25.299591050450871</v>
      </c>
      <c r="I79">
        <f t="shared" si="37"/>
        <v>43.52364674151665</v>
      </c>
      <c r="J79">
        <f t="shared" si="38"/>
        <v>22.402221884214971</v>
      </c>
      <c r="K79">
        <f t="shared" si="39"/>
        <v>24.794680379056082</v>
      </c>
      <c r="M79" s="51">
        <v>2</v>
      </c>
      <c r="N79" s="14">
        <f t="shared" si="40"/>
        <v>27.376720998608359</v>
      </c>
      <c r="O79">
        <f t="shared" si="41"/>
        <v>40.664838462699691</v>
      </c>
      <c r="P79">
        <f t="shared" si="42"/>
        <v>22.997947227066881</v>
      </c>
      <c r="Q79">
        <f t="shared" si="43"/>
        <v>18.629940132605501</v>
      </c>
      <c r="R79">
        <f t="shared" si="44"/>
        <v>36.968795082481336</v>
      </c>
      <c r="S79">
        <f t="shared" si="45"/>
        <v>13.709784449718736</v>
      </c>
      <c r="T79">
        <f t="shared" si="46"/>
        <v>21.522814360794072</v>
      </c>
      <c r="AB79" s="51">
        <v>2</v>
      </c>
      <c r="AC79" s="14">
        <f t="shared" si="47"/>
        <v>5.7951761110976732E-2</v>
      </c>
      <c r="AD79">
        <f t="shared" si="48"/>
        <v>8.7145317340178871E-2</v>
      </c>
      <c r="AE79">
        <f t="shared" si="49"/>
        <v>8.6852491238262816E-3</v>
      </c>
      <c r="AF79">
        <f t="shared" si="50"/>
        <v>1.4728223378174974E-2</v>
      </c>
      <c r="AG79">
        <f t="shared" si="51"/>
        <v>1.3564887411403123E-2</v>
      </c>
      <c r="AH79">
        <f t="shared" si="52"/>
        <v>5.2024914048552709E-2</v>
      </c>
      <c r="AI79">
        <f t="shared" si="53"/>
        <v>4.9927721623071283E-2</v>
      </c>
      <c r="AK79" s="51">
        <v>2</v>
      </c>
      <c r="AL79" s="14">
        <f t="shared" si="54"/>
        <v>1.8246178415576984E-2</v>
      </c>
      <c r="AM79">
        <f t="shared" si="55"/>
        <v>8.5019547841648099E-2</v>
      </c>
      <c r="AN79">
        <f t="shared" si="56"/>
        <v>7.195522136023323E-3</v>
      </c>
      <c r="AO79">
        <f t="shared" si="57"/>
        <v>7.1247859879072402E-3</v>
      </c>
      <c r="AP79">
        <f t="shared" si="58"/>
        <v>9.6836103619143184E-3</v>
      </c>
      <c r="AQ79">
        <f t="shared" si="59"/>
        <v>9.5399260259064894E-3</v>
      </c>
      <c r="AR79">
        <f t="shared" si="60"/>
        <v>1.30985971961581E-2</v>
      </c>
    </row>
    <row r="82" spans="1:44" ht="3" customHeight="1" x14ac:dyDescent="0.2">
      <c r="A82" s="39"/>
    </row>
    <row r="84" spans="1:44" x14ac:dyDescent="0.2">
      <c r="A84" s="1" t="s">
        <v>239</v>
      </c>
      <c r="D84" t="s">
        <v>240</v>
      </c>
      <c r="E84">
        <f t="shared" ref="E84:K84" si="61">E28</f>
        <v>136.31</v>
      </c>
      <c r="F84">
        <f t="shared" si="61"/>
        <v>152.46717232698828</v>
      </c>
      <c r="G84">
        <f t="shared" si="61"/>
        <v>157.08000000000001</v>
      </c>
      <c r="H84">
        <f t="shared" si="61"/>
        <v>171.91012615929549</v>
      </c>
      <c r="I84">
        <f t="shared" si="61"/>
        <v>124.1</v>
      </c>
      <c r="J84">
        <f t="shared" si="61"/>
        <v>272.11478270288444</v>
      </c>
      <c r="K84">
        <f t="shared" si="61"/>
        <v>197.41872402425963</v>
      </c>
      <c r="L84" t="s">
        <v>64</v>
      </c>
    </row>
    <row r="85" spans="1:44" x14ac:dyDescent="0.2">
      <c r="B85" s="1" t="s">
        <v>86</v>
      </c>
      <c r="D85" s="1" t="s">
        <v>246</v>
      </c>
      <c r="M85" s="1" t="s">
        <v>247</v>
      </c>
      <c r="Z85" s="1" t="s">
        <v>74</v>
      </c>
      <c r="AK85" s="51"/>
      <c r="AL85" s="14"/>
    </row>
    <row r="86" spans="1:44" x14ac:dyDescent="0.2">
      <c r="D86" s="48" t="s">
        <v>243</v>
      </c>
      <c r="E86" s="30" t="str">
        <f t="shared" ref="E86:K86" si="62">E30</f>
        <v>NaNMC</v>
      </c>
      <c r="F86" s="31" t="str">
        <f t="shared" si="62"/>
        <v>NaMVP</v>
      </c>
      <c r="G86" s="31" t="str">
        <f t="shared" si="62"/>
        <v>NaMMO</v>
      </c>
      <c r="H86" s="31" t="str">
        <f t="shared" si="62"/>
        <v>NaNMMT</v>
      </c>
      <c r="I86" s="31" t="str">
        <f t="shared" si="62"/>
        <v>NaPBA</v>
      </c>
      <c r="J86" s="31" t="str">
        <f t="shared" si="62"/>
        <v>LiNMC</v>
      </c>
      <c r="K86" s="31" t="str">
        <f t="shared" si="62"/>
        <v>LiFP</v>
      </c>
      <c r="M86" s="31" t="str">
        <f t="shared" ref="M86:T86" si="63">D86</f>
        <v>Energy density - absolute values</v>
      </c>
      <c r="N86" s="31" t="str">
        <f t="shared" si="63"/>
        <v>NaNMC</v>
      </c>
      <c r="O86" s="31" t="str">
        <f t="shared" si="63"/>
        <v>NaMVP</v>
      </c>
      <c r="P86" s="31" t="str">
        <f t="shared" si="63"/>
        <v>NaMMO</v>
      </c>
      <c r="Q86" s="31" t="str">
        <f t="shared" si="63"/>
        <v>NaNMMT</v>
      </c>
      <c r="R86" s="31" t="str">
        <f t="shared" si="63"/>
        <v>NaPBA</v>
      </c>
      <c r="S86" s="31" t="str">
        <f t="shared" si="63"/>
        <v>LiNMC</v>
      </c>
      <c r="T86" s="31" t="str">
        <f t="shared" si="63"/>
        <v>LiFP</v>
      </c>
      <c r="AB86" s="48" t="s">
        <v>243</v>
      </c>
      <c r="AC86" s="30" t="str">
        <f t="shared" ref="AC86:AI86" si="64">AC30</f>
        <v>NaNMC</v>
      </c>
      <c r="AD86" s="31" t="str">
        <f t="shared" si="64"/>
        <v>NaMVP</v>
      </c>
      <c r="AE86" s="31" t="str">
        <f t="shared" si="64"/>
        <v>NaMMO</v>
      </c>
      <c r="AF86" s="31" t="str">
        <f t="shared" si="64"/>
        <v>NaNMMT</v>
      </c>
      <c r="AG86" s="31" t="str">
        <f t="shared" si="64"/>
        <v>NaPBA</v>
      </c>
      <c r="AH86" s="31" t="str">
        <f t="shared" si="64"/>
        <v>LiNMC</v>
      </c>
      <c r="AI86" s="31" t="str">
        <f t="shared" si="64"/>
        <v>LiFP</v>
      </c>
      <c r="AK86" s="31" t="str">
        <f t="shared" ref="AK86:AR86" si="65">AB86</f>
        <v>Energy density - absolute values</v>
      </c>
      <c r="AL86" s="31" t="str">
        <f t="shared" si="65"/>
        <v>NaNMC</v>
      </c>
      <c r="AM86" s="31" t="str">
        <f t="shared" si="65"/>
        <v>NaMVP</v>
      </c>
      <c r="AN86" s="31" t="str">
        <f t="shared" si="65"/>
        <v>NaMMO</v>
      </c>
      <c r="AO86" s="31" t="str">
        <f t="shared" si="65"/>
        <v>NaNMMT</v>
      </c>
      <c r="AP86" s="31" t="str">
        <f t="shared" si="65"/>
        <v>NaPBA</v>
      </c>
      <c r="AQ86" s="31" t="str">
        <f t="shared" si="65"/>
        <v>LiNMC</v>
      </c>
      <c r="AR86" s="31" t="str">
        <f t="shared" si="65"/>
        <v>LiFP</v>
      </c>
    </row>
    <row r="87" spans="1:44" x14ac:dyDescent="0.2">
      <c r="D87">
        <f t="shared" ref="D87:D107" si="66">D31</f>
        <v>100</v>
      </c>
      <c r="E87" s="14">
        <f t="shared" ref="E87:E107" si="67">D$19*E$28/$D87</f>
        <v>4.9334793980698573E-2</v>
      </c>
      <c r="F87">
        <f t="shared" ref="F87:F107" si="68">G$19*F$28/$D87</f>
        <v>1.1929959627473669E-2</v>
      </c>
      <c r="G87">
        <f t="shared" ref="G87:G107" si="69">J$19*G$28/$D87</f>
        <v>8.3357316491434637E-3</v>
      </c>
      <c r="H87">
        <f t="shared" ref="H87:H107" si="70">M$19*H$28/$D87</f>
        <v>1.5623944549797233E-2</v>
      </c>
      <c r="I87">
        <f t="shared" ref="I87:I107" si="71">P$19*I$28/$D87</f>
        <v>9.9634949507620904E-3</v>
      </c>
      <c r="J87">
        <f t="shared" ref="J87:J107" si="72">S$19*J$28/$D87</f>
        <v>8.6372992903255577E-2</v>
      </c>
      <c r="K87">
        <f t="shared" ref="K87:K107" si="73">V$19*K$28/$D87</f>
        <v>6.0726154745429327E-2</v>
      </c>
      <c r="M87">
        <f t="shared" ref="M87:M107" si="74">D87</f>
        <v>100</v>
      </c>
      <c r="N87">
        <f t="shared" ref="N87:N107" si="75">F$19*E$28/$D87</f>
        <v>1.0848488728739988E-2</v>
      </c>
      <c r="O87">
        <f t="shared" ref="O87:O107" si="76">I$19*F$28/$D87</f>
        <v>5.9649798137368345E-3</v>
      </c>
      <c r="P87">
        <f t="shared" ref="P87:P107" si="77">L$19*G$28/$D87</f>
        <v>2.2824027134559495E-3</v>
      </c>
      <c r="Q87">
        <f t="shared" ref="Q87:Q107" si="78">O$19*H$28/$D87</f>
        <v>5.0994819016699309E-3</v>
      </c>
      <c r="R87">
        <f t="shared" ref="R87:R107" si="79">R$19*I$28/$D87</f>
        <v>2.6465533462961817E-3</v>
      </c>
      <c r="S87">
        <f t="shared" ref="S87:S107" si="80">U$19*J$28/$D87</f>
        <v>4.6363236747274366E-3</v>
      </c>
      <c r="T87">
        <f t="shared" ref="T87:T107" si="81">X$19*K$28/$D87</f>
        <v>1.1495486083496905E-2</v>
      </c>
      <c r="AB87">
        <v>50</v>
      </c>
      <c r="AC87" s="14">
        <f t="shared" ref="AC87:AC107" si="82">D$16*E$28/$D87</f>
        <v>1.3498619546760773</v>
      </c>
      <c r="AD87" s="14">
        <f>I$16*F$28/$D87</f>
        <v>0.97623629306431692</v>
      </c>
      <c r="AE87" s="14">
        <f t="shared" ref="AE87:AE107" si="83">F$16*G$28/$D87</f>
        <v>0.58499121829407208</v>
      </c>
      <c r="AF87" s="14">
        <f t="shared" ref="AF87:AF107" si="84">G$16*H$28/$D87</f>
        <v>1.4703132915274577</v>
      </c>
      <c r="AG87" s="14">
        <f t="shared" ref="AG87:AG107" si="85">H$16*I$28/$D87</f>
        <v>-0.26679940577459205</v>
      </c>
      <c r="AH87" s="14">
        <f t="shared" ref="AH87:AH107" si="86">I$16*J$28/$D87</f>
        <v>1.7423313012203314</v>
      </c>
      <c r="AI87" s="14">
        <f t="shared" ref="AI87:AI107" si="87">J$16*K$28/$D87</f>
        <v>0.98428068660905321</v>
      </c>
      <c r="AK87">
        <f t="shared" ref="AK87:AK107" si="88">AB87</f>
        <v>50</v>
      </c>
      <c r="AL87">
        <f t="shared" ref="AL87:AL107" si="89">F$16*E$28/$D87</f>
        <v>0.50764039321151622</v>
      </c>
      <c r="AM87">
        <f t="shared" ref="AM87:AM107" si="90">I$16*F$28/$D87</f>
        <v>0.97623629306431692</v>
      </c>
      <c r="AN87">
        <f t="shared" ref="AN87:AN107" si="91">L$16*G$28/$D87</f>
        <v>0.32489506451542505</v>
      </c>
      <c r="AO87">
        <f t="shared" ref="AO87:AO107" si="92">O$16*H$28/$D87</f>
        <v>0.33352781629219919</v>
      </c>
      <c r="AP87">
        <f t="shared" ref="AP87:AP107" si="93">R$16*I$28/$D87</f>
        <v>0.36187725020385109</v>
      </c>
      <c r="AQ87">
        <f t="shared" ref="AQ87:AQ107" si="94">U$16*J$28/$D87</f>
        <v>0.40954192460092365</v>
      </c>
      <c r="AR87">
        <f t="shared" ref="AR87:AR107" si="95">X$16*K$28/$D87</f>
        <v>0.43270509029510662</v>
      </c>
    </row>
    <row r="88" spans="1:44" x14ac:dyDescent="0.2">
      <c r="D88">
        <f t="shared" si="66"/>
        <v>110</v>
      </c>
      <c r="E88" s="14">
        <f t="shared" si="67"/>
        <v>4.4849812709725975E-2</v>
      </c>
      <c r="F88">
        <f t="shared" si="68"/>
        <v>1.0845417843157882E-2</v>
      </c>
      <c r="G88">
        <f t="shared" si="69"/>
        <v>7.5779378628576949E-3</v>
      </c>
      <c r="H88">
        <f t="shared" si="70"/>
        <v>1.4203585954361121E-2</v>
      </c>
      <c r="I88">
        <f t="shared" si="71"/>
        <v>9.0577226825109911E-3</v>
      </c>
      <c r="J88">
        <f t="shared" si="72"/>
        <v>7.8520902639323251E-2</v>
      </c>
      <c r="K88">
        <f t="shared" si="73"/>
        <v>5.5205595223117569E-2</v>
      </c>
      <c r="M88">
        <f t="shared" si="74"/>
        <v>110</v>
      </c>
      <c r="N88">
        <f t="shared" si="75"/>
        <v>9.862262480672717E-3</v>
      </c>
      <c r="O88">
        <f t="shared" si="76"/>
        <v>5.4227089215789408E-3</v>
      </c>
      <c r="P88">
        <f t="shared" si="77"/>
        <v>2.0749115576872267E-3</v>
      </c>
      <c r="Q88">
        <f t="shared" si="78"/>
        <v>4.6358926378817552E-3</v>
      </c>
      <c r="R88">
        <f t="shared" si="79"/>
        <v>2.4059575875419832E-3</v>
      </c>
      <c r="S88">
        <f t="shared" si="80"/>
        <v>4.2148397042976694E-3</v>
      </c>
      <c r="T88">
        <f t="shared" si="81"/>
        <v>1.0450441894088095E-2</v>
      </c>
      <c r="AB88">
        <v>60</v>
      </c>
      <c r="AC88" s="14">
        <f t="shared" si="82"/>
        <v>1.2271472315237066</v>
      </c>
      <c r="AD88" s="14">
        <f t="shared" ref="AD88:AD107" si="96">E$16*F$28/$D88</f>
        <v>-0.85641112136988817</v>
      </c>
      <c r="AE88" s="14">
        <f t="shared" si="83"/>
        <v>0.53181019844915645</v>
      </c>
      <c r="AF88" s="14">
        <f t="shared" si="84"/>
        <v>1.3366484468431434</v>
      </c>
      <c r="AG88" s="14">
        <f t="shared" si="85"/>
        <v>-0.24254491434053824</v>
      </c>
      <c r="AH88" s="14">
        <f t="shared" si="86"/>
        <v>1.5839375465639376</v>
      </c>
      <c r="AI88" s="14">
        <f t="shared" si="87"/>
        <v>0.89480062419004835</v>
      </c>
      <c r="AK88">
        <f t="shared" si="88"/>
        <v>60</v>
      </c>
      <c r="AL88">
        <f t="shared" si="89"/>
        <v>0.46149126655592382</v>
      </c>
      <c r="AM88">
        <f t="shared" si="90"/>
        <v>0.88748753914937906</v>
      </c>
      <c r="AN88">
        <f t="shared" si="91"/>
        <v>0.29535914955947729</v>
      </c>
      <c r="AO88">
        <f t="shared" si="92"/>
        <v>0.30320710572018106</v>
      </c>
      <c r="AP88">
        <f t="shared" si="93"/>
        <v>0.32897931836713734</v>
      </c>
      <c r="AQ88">
        <f t="shared" si="94"/>
        <v>0.37231084054629421</v>
      </c>
      <c r="AR88">
        <f t="shared" si="95"/>
        <v>0.39336826390464241</v>
      </c>
    </row>
    <row r="89" spans="1:44" x14ac:dyDescent="0.2">
      <c r="D89">
        <f t="shared" si="66"/>
        <v>120</v>
      </c>
      <c r="E89" s="14">
        <f t="shared" si="67"/>
        <v>4.1112328317248807E-2</v>
      </c>
      <c r="F89">
        <f t="shared" si="68"/>
        <v>9.9416330228947244E-3</v>
      </c>
      <c r="G89">
        <f t="shared" si="69"/>
        <v>6.946443040952887E-3</v>
      </c>
      <c r="H89">
        <f t="shared" si="70"/>
        <v>1.3019953791497695E-2</v>
      </c>
      <c r="I89">
        <f t="shared" si="71"/>
        <v>8.3029124589684093E-3</v>
      </c>
      <c r="J89">
        <f t="shared" si="72"/>
        <v>7.1977494086046312E-2</v>
      </c>
      <c r="K89">
        <f t="shared" si="73"/>
        <v>5.0605128954524438E-2</v>
      </c>
      <c r="M89">
        <f t="shared" si="74"/>
        <v>120</v>
      </c>
      <c r="N89">
        <f t="shared" si="75"/>
        <v>9.0404072739499915E-3</v>
      </c>
      <c r="O89">
        <f t="shared" si="76"/>
        <v>4.9708165114473622E-3</v>
      </c>
      <c r="P89">
        <f t="shared" si="77"/>
        <v>1.9020022612132911E-3</v>
      </c>
      <c r="Q89">
        <f t="shared" si="78"/>
        <v>4.2495682513916094E-3</v>
      </c>
      <c r="R89">
        <f t="shared" si="79"/>
        <v>2.2054611219134847E-3</v>
      </c>
      <c r="S89">
        <f t="shared" si="80"/>
        <v>3.8636030622728637E-3</v>
      </c>
      <c r="T89">
        <f t="shared" si="81"/>
        <v>9.5795717362474209E-3</v>
      </c>
      <c r="AB89">
        <v>70</v>
      </c>
      <c r="AC89" s="14">
        <f t="shared" si="82"/>
        <v>1.1248849622300645</v>
      </c>
      <c r="AD89" s="14">
        <f t="shared" si="96"/>
        <v>-0.78504352792239751</v>
      </c>
      <c r="AE89" s="14">
        <f t="shared" si="83"/>
        <v>0.48749268191172673</v>
      </c>
      <c r="AF89" s="14">
        <f t="shared" si="84"/>
        <v>1.2252610762728815</v>
      </c>
      <c r="AG89" s="14">
        <f t="shared" si="85"/>
        <v>-0.22233283814549337</v>
      </c>
      <c r="AH89" s="14">
        <f t="shared" si="86"/>
        <v>1.4519427510169429</v>
      </c>
      <c r="AI89" s="14">
        <f t="shared" si="87"/>
        <v>0.82023390550754438</v>
      </c>
      <c r="AK89">
        <f t="shared" si="88"/>
        <v>70</v>
      </c>
      <c r="AL89">
        <f t="shared" si="89"/>
        <v>0.42303366100959683</v>
      </c>
      <c r="AM89">
        <f t="shared" si="90"/>
        <v>0.8135302442202641</v>
      </c>
      <c r="AN89">
        <f t="shared" si="91"/>
        <v>0.27074588709618752</v>
      </c>
      <c r="AO89">
        <f t="shared" si="92"/>
        <v>0.27793984691016599</v>
      </c>
      <c r="AP89">
        <f t="shared" si="93"/>
        <v>0.30156437516987589</v>
      </c>
      <c r="AQ89">
        <f t="shared" si="94"/>
        <v>0.34128493716743635</v>
      </c>
      <c r="AR89">
        <f t="shared" si="95"/>
        <v>0.36058757524592217</v>
      </c>
    </row>
    <row r="90" spans="1:44" x14ac:dyDescent="0.2">
      <c r="D90">
        <f t="shared" si="66"/>
        <v>130</v>
      </c>
      <c r="E90" s="14">
        <f t="shared" si="67"/>
        <v>3.7949841523614289E-2</v>
      </c>
      <c r="F90">
        <f t="shared" si="68"/>
        <v>9.1768920211335921E-3</v>
      </c>
      <c r="G90">
        <f t="shared" si="69"/>
        <v>6.4121012685718955E-3</v>
      </c>
      <c r="H90">
        <f t="shared" si="70"/>
        <v>1.201841888445941E-2</v>
      </c>
      <c r="I90">
        <f t="shared" si="71"/>
        <v>7.6642268852016079E-3</v>
      </c>
      <c r="J90">
        <f t="shared" si="72"/>
        <v>6.6440763771735065E-2</v>
      </c>
      <c r="K90">
        <f t="shared" si="73"/>
        <v>4.6712426727253328E-2</v>
      </c>
      <c r="M90">
        <f t="shared" si="74"/>
        <v>130</v>
      </c>
      <c r="N90">
        <f t="shared" si="75"/>
        <v>8.3449913297999907E-3</v>
      </c>
      <c r="O90">
        <f t="shared" si="76"/>
        <v>4.5884460105667961E-3</v>
      </c>
      <c r="P90">
        <f t="shared" si="77"/>
        <v>1.7556943949661149E-3</v>
      </c>
      <c r="Q90">
        <f t="shared" si="78"/>
        <v>3.9226783858999472E-3</v>
      </c>
      <c r="R90">
        <f t="shared" si="79"/>
        <v>2.0358102663816783E-3</v>
      </c>
      <c r="S90">
        <f t="shared" si="80"/>
        <v>3.5664028267134128E-3</v>
      </c>
      <c r="T90">
        <f t="shared" si="81"/>
        <v>8.8426816026899255E-3</v>
      </c>
      <c r="AB90">
        <v>80</v>
      </c>
      <c r="AC90" s="14">
        <f t="shared" si="82"/>
        <v>1.0383553497508287</v>
      </c>
      <c r="AD90" s="14">
        <f t="shared" si="96"/>
        <v>-0.72465556423605926</v>
      </c>
      <c r="AE90" s="14">
        <f t="shared" si="83"/>
        <v>0.44999324484159392</v>
      </c>
      <c r="AF90" s="14">
        <f t="shared" si="84"/>
        <v>1.1310102242518905</v>
      </c>
      <c r="AG90" s="14">
        <f t="shared" si="85"/>
        <v>-0.2052303121343016</v>
      </c>
      <c r="AH90" s="14">
        <f t="shared" si="86"/>
        <v>1.3402548470925626</v>
      </c>
      <c r="AI90" s="14">
        <f t="shared" si="87"/>
        <v>0.75713898969927174</v>
      </c>
      <c r="AK90">
        <f t="shared" si="88"/>
        <v>80</v>
      </c>
      <c r="AL90">
        <f t="shared" si="89"/>
        <v>0.39049261016270476</v>
      </c>
      <c r="AM90">
        <f t="shared" si="90"/>
        <v>0.75095099466485915</v>
      </c>
      <c r="AN90">
        <f t="shared" si="91"/>
        <v>0.24991928039648079</v>
      </c>
      <c r="AO90">
        <f t="shared" si="92"/>
        <v>0.2565598586863071</v>
      </c>
      <c r="AP90">
        <f t="shared" si="93"/>
        <v>0.2783671155414239</v>
      </c>
      <c r="AQ90">
        <f t="shared" si="94"/>
        <v>0.31503224969301818</v>
      </c>
      <c r="AR90">
        <f t="shared" si="95"/>
        <v>0.33285006945777434</v>
      </c>
    </row>
    <row r="91" spans="1:44" x14ac:dyDescent="0.2">
      <c r="D91">
        <f t="shared" si="66"/>
        <v>140</v>
      </c>
      <c r="E91" s="14">
        <f t="shared" si="67"/>
        <v>3.5239138557641839E-2</v>
      </c>
      <c r="F91">
        <f t="shared" si="68"/>
        <v>8.5213997339097635E-3</v>
      </c>
      <c r="G91">
        <f t="shared" si="69"/>
        <v>5.9540940351024739E-3</v>
      </c>
      <c r="H91">
        <f t="shared" si="70"/>
        <v>1.1159960392712309E-2</v>
      </c>
      <c r="I91">
        <f t="shared" si="71"/>
        <v>7.1167821076872076E-3</v>
      </c>
      <c r="J91">
        <f t="shared" si="72"/>
        <v>6.1694994930896842E-2</v>
      </c>
      <c r="K91">
        <f t="shared" si="73"/>
        <v>4.3375824818163808E-2</v>
      </c>
      <c r="M91">
        <f t="shared" si="74"/>
        <v>140</v>
      </c>
      <c r="N91">
        <f t="shared" si="75"/>
        <v>7.7489205205285632E-3</v>
      </c>
      <c r="O91">
        <f t="shared" si="76"/>
        <v>4.2606998669548818E-3</v>
      </c>
      <c r="P91">
        <f t="shared" si="77"/>
        <v>1.6302876524685352E-3</v>
      </c>
      <c r="Q91">
        <f t="shared" si="78"/>
        <v>3.6424870726213792E-3</v>
      </c>
      <c r="R91">
        <f t="shared" si="79"/>
        <v>1.8903952473544154E-3</v>
      </c>
      <c r="S91">
        <f t="shared" si="80"/>
        <v>3.3116597676624547E-3</v>
      </c>
      <c r="T91">
        <f t="shared" si="81"/>
        <v>8.2110614882120736E-3</v>
      </c>
      <c r="AB91">
        <v>90</v>
      </c>
      <c r="AC91" s="14">
        <f t="shared" si="82"/>
        <v>0.96418711048291239</v>
      </c>
      <c r="AD91" s="14">
        <f t="shared" si="96"/>
        <v>-0.6728944525049122</v>
      </c>
      <c r="AE91" s="14">
        <f t="shared" si="83"/>
        <v>0.41785087021005146</v>
      </c>
      <c r="AF91" s="14">
        <f t="shared" si="84"/>
        <v>1.0502237796624698</v>
      </c>
      <c r="AG91" s="14">
        <f t="shared" si="85"/>
        <v>-0.19057100412470862</v>
      </c>
      <c r="AH91" s="14">
        <f t="shared" si="86"/>
        <v>1.2445223580145224</v>
      </c>
      <c r="AI91" s="14">
        <f t="shared" si="87"/>
        <v>0.70305763329218085</v>
      </c>
      <c r="AK91">
        <f t="shared" si="88"/>
        <v>90</v>
      </c>
      <c r="AL91">
        <f t="shared" si="89"/>
        <v>0.36260028086536872</v>
      </c>
      <c r="AM91">
        <f t="shared" si="90"/>
        <v>0.69731163790308359</v>
      </c>
      <c r="AN91">
        <f t="shared" si="91"/>
        <v>0.2320679032253036</v>
      </c>
      <c r="AO91">
        <f t="shared" si="92"/>
        <v>0.238234154494428</v>
      </c>
      <c r="AP91">
        <f t="shared" si="93"/>
        <v>0.25848375014560793</v>
      </c>
      <c r="AQ91">
        <f t="shared" si="94"/>
        <v>0.29252994614351691</v>
      </c>
      <c r="AR91">
        <f t="shared" si="95"/>
        <v>0.30907506449650474</v>
      </c>
    </row>
    <row r="92" spans="1:44" x14ac:dyDescent="0.2">
      <c r="D92">
        <f t="shared" si="66"/>
        <v>150</v>
      </c>
      <c r="E92" s="14">
        <f t="shared" si="67"/>
        <v>3.2889862653799048E-2</v>
      </c>
      <c r="F92">
        <f t="shared" si="68"/>
        <v>7.9533064183157798E-3</v>
      </c>
      <c r="G92">
        <f t="shared" si="69"/>
        <v>5.5571544327623094E-3</v>
      </c>
      <c r="H92">
        <f t="shared" si="70"/>
        <v>1.0415963033198155E-2</v>
      </c>
      <c r="I92">
        <f t="shared" si="71"/>
        <v>6.6423299671747272E-3</v>
      </c>
      <c r="J92">
        <f t="shared" si="72"/>
        <v>5.7581995268837054E-2</v>
      </c>
      <c r="K92">
        <f t="shared" si="73"/>
        <v>4.0484103163619549E-2</v>
      </c>
      <c r="M92">
        <f t="shared" si="74"/>
        <v>150</v>
      </c>
      <c r="N92">
        <f t="shared" si="75"/>
        <v>7.2323258191599928E-3</v>
      </c>
      <c r="O92">
        <f t="shared" si="76"/>
        <v>3.9766532091578899E-3</v>
      </c>
      <c r="P92">
        <f t="shared" si="77"/>
        <v>1.5216018089706329E-3</v>
      </c>
      <c r="Q92">
        <f t="shared" si="78"/>
        <v>3.3996546011132874E-3</v>
      </c>
      <c r="R92">
        <f t="shared" si="79"/>
        <v>1.7643688975307876E-3</v>
      </c>
      <c r="S92">
        <f t="shared" si="80"/>
        <v>3.0908824498182912E-3</v>
      </c>
      <c r="T92">
        <f t="shared" si="81"/>
        <v>7.6636573889979362E-3</v>
      </c>
      <c r="AB92">
        <v>100</v>
      </c>
      <c r="AC92" s="14">
        <f t="shared" si="82"/>
        <v>0.89990796978405152</v>
      </c>
      <c r="AD92" s="14">
        <f t="shared" si="96"/>
        <v>-0.62803482233791807</v>
      </c>
      <c r="AE92" s="14">
        <f t="shared" si="83"/>
        <v>0.38999414552938139</v>
      </c>
      <c r="AF92" s="14">
        <f t="shared" si="84"/>
        <v>0.98020886101830518</v>
      </c>
      <c r="AG92" s="14">
        <f t="shared" si="85"/>
        <v>-0.1778662705163947</v>
      </c>
      <c r="AH92" s="14">
        <f t="shared" si="86"/>
        <v>1.1615542008135542</v>
      </c>
      <c r="AI92" s="14">
        <f t="shared" si="87"/>
        <v>0.65618712440603555</v>
      </c>
      <c r="AK92">
        <f t="shared" si="88"/>
        <v>100</v>
      </c>
      <c r="AL92">
        <f t="shared" si="89"/>
        <v>0.3384269288076775</v>
      </c>
      <c r="AM92">
        <f t="shared" si="90"/>
        <v>0.65082419537621128</v>
      </c>
      <c r="AN92">
        <f t="shared" si="91"/>
        <v>0.21659670967695002</v>
      </c>
      <c r="AO92">
        <f t="shared" si="92"/>
        <v>0.22235187752813279</v>
      </c>
      <c r="AP92">
        <f t="shared" si="93"/>
        <v>0.24125150013590071</v>
      </c>
      <c r="AQ92">
        <f t="shared" si="94"/>
        <v>0.27302794973394912</v>
      </c>
      <c r="AR92">
        <f t="shared" si="95"/>
        <v>0.28847006019673777</v>
      </c>
    </row>
    <row r="93" spans="1:44" x14ac:dyDescent="0.2">
      <c r="D93">
        <f t="shared" si="66"/>
        <v>160</v>
      </c>
      <c r="E93" s="14">
        <f t="shared" si="67"/>
        <v>3.0834246237936607E-2</v>
      </c>
      <c r="F93">
        <f t="shared" si="68"/>
        <v>7.4562247671710437E-3</v>
      </c>
      <c r="G93">
        <f t="shared" si="69"/>
        <v>5.2098322807146652E-3</v>
      </c>
      <c r="H93">
        <f t="shared" si="70"/>
        <v>9.7649653436232709E-3</v>
      </c>
      <c r="I93">
        <f t="shared" si="71"/>
        <v>6.2271843442263065E-3</v>
      </c>
      <c r="J93">
        <f t="shared" si="72"/>
        <v>5.3983120564534734E-2</v>
      </c>
      <c r="K93">
        <f t="shared" si="73"/>
        <v>3.795384671589333E-2</v>
      </c>
      <c r="M93">
        <f t="shared" si="74"/>
        <v>160</v>
      </c>
      <c r="N93">
        <f t="shared" si="75"/>
        <v>6.7803054554624927E-3</v>
      </c>
      <c r="O93">
        <f t="shared" si="76"/>
        <v>3.7281123835855219E-3</v>
      </c>
      <c r="P93">
        <f t="shared" si="77"/>
        <v>1.4265016959099683E-3</v>
      </c>
      <c r="Q93">
        <f t="shared" si="78"/>
        <v>3.187176188543707E-3</v>
      </c>
      <c r="R93">
        <f t="shared" si="79"/>
        <v>1.6540958414351134E-3</v>
      </c>
      <c r="S93">
        <f t="shared" si="80"/>
        <v>2.8977022967046481E-3</v>
      </c>
      <c r="T93">
        <f t="shared" si="81"/>
        <v>7.1846788021855653E-3</v>
      </c>
      <c r="AB93">
        <v>110</v>
      </c>
      <c r="AC93" s="14">
        <f t="shared" si="82"/>
        <v>0.84366372167254833</v>
      </c>
      <c r="AD93" s="14">
        <f t="shared" si="96"/>
        <v>-0.58878264594179819</v>
      </c>
      <c r="AE93" s="14">
        <f t="shared" si="83"/>
        <v>0.36561951143379506</v>
      </c>
      <c r="AF93" s="14">
        <f t="shared" si="84"/>
        <v>0.91894580720466101</v>
      </c>
      <c r="AG93" s="14">
        <f t="shared" si="85"/>
        <v>-0.16674962860912004</v>
      </c>
      <c r="AH93" s="14">
        <f t="shared" si="86"/>
        <v>1.0889570632627072</v>
      </c>
      <c r="AI93" s="14">
        <f t="shared" si="87"/>
        <v>0.61517542913065826</v>
      </c>
      <c r="AK93">
        <f t="shared" si="88"/>
        <v>110</v>
      </c>
      <c r="AL93">
        <f t="shared" si="89"/>
        <v>0.31727524575719762</v>
      </c>
      <c r="AM93">
        <f t="shared" si="90"/>
        <v>0.61014768316519807</v>
      </c>
      <c r="AN93">
        <f t="shared" si="91"/>
        <v>0.20305941532214064</v>
      </c>
      <c r="AO93">
        <f t="shared" si="92"/>
        <v>0.20845488518262451</v>
      </c>
      <c r="AP93">
        <f t="shared" si="93"/>
        <v>0.22617328137740694</v>
      </c>
      <c r="AQ93">
        <f t="shared" si="94"/>
        <v>0.25596370287557729</v>
      </c>
      <c r="AR93">
        <f t="shared" si="95"/>
        <v>0.27044068143444167</v>
      </c>
    </row>
    <row r="94" spans="1:44" x14ac:dyDescent="0.2">
      <c r="D94">
        <f t="shared" si="66"/>
        <v>170</v>
      </c>
      <c r="E94" s="14">
        <f t="shared" si="67"/>
        <v>2.9020467047469748E-2</v>
      </c>
      <c r="F94">
        <f t="shared" si="68"/>
        <v>7.0176233102786289E-3</v>
      </c>
      <c r="G94">
        <f t="shared" si="69"/>
        <v>4.9033715583196849E-3</v>
      </c>
      <c r="H94">
        <f t="shared" si="70"/>
        <v>9.1905556175277837E-3</v>
      </c>
      <c r="I94">
        <f t="shared" si="71"/>
        <v>5.8608793828012302E-3</v>
      </c>
      <c r="J94">
        <f t="shared" si="72"/>
        <v>5.0807642884267985E-2</v>
      </c>
      <c r="K94">
        <f t="shared" si="73"/>
        <v>3.5721267497311367E-2</v>
      </c>
      <c r="M94">
        <f t="shared" si="74"/>
        <v>170</v>
      </c>
      <c r="N94">
        <f t="shared" si="75"/>
        <v>6.3814639580823465E-3</v>
      </c>
      <c r="O94">
        <f t="shared" si="76"/>
        <v>3.5088116551393145E-3</v>
      </c>
      <c r="P94">
        <f t="shared" si="77"/>
        <v>1.3425898314446761E-3</v>
      </c>
      <c r="Q94">
        <f t="shared" si="78"/>
        <v>2.99969523627643E-3</v>
      </c>
      <c r="R94">
        <f t="shared" si="79"/>
        <v>1.5567960860565773E-3</v>
      </c>
      <c r="S94">
        <f t="shared" si="80"/>
        <v>2.727249220427904E-3</v>
      </c>
      <c r="T94">
        <f t="shared" si="81"/>
        <v>6.7620506373511201E-3</v>
      </c>
      <c r="AB94">
        <v>120</v>
      </c>
      <c r="AC94" s="14">
        <f t="shared" si="82"/>
        <v>0.79403644392710426</v>
      </c>
      <c r="AD94" s="14">
        <f t="shared" si="96"/>
        <v>-0.55414837265110417</v>
      </c>
      <c r="AE94" s="14">
        <f t="shared" si="83"/>
        <v>0.34411248134945416</v>
      </c>
      <c r="AF94" s="14">
        <f t="shared" si="84"/>
        <v>0.86489017148673986</v>
      </c>
      <c r="AG94" s="14">
        <f t="shared" si="85"/>
        <v>-0.15694082692623063</v>
      </c>
      <c r="AH94" s="14">
        <f t="shared" si="86"/>
        <v>1.0249007654237243</v>
      </c>
      <c r="AI94" s="14">
        <f t="shared" si="87"/>
        <v>0.57898863918179599</v>
      </c>
      <c r="AK94">
        <f t="shared" si="88"/>
        <v>120</v>
      </c>
      <c r="AL94">
        <f t="shared" si="89"/>
        <v>0.29861199600677424</v>
      </c>
      <c r="AM94">
        <f t="shared" si="90"/>
        <v>0.57425664297901002</v>
      </c>
      <c r="AN94">
        <f t="shared" si="91"/>
        <v>0.19111474383260296</v>
      </c>
      <c r="AO94">
        <f t="shared" si="92"/>
        <v>0.19619283311305835</v>
      </c>
      <c r="AP94">
        <f t="shared" si="93"/>
        <v>0.2128689707081477</v>
      </c>
      <c r="AQ94">
        <f t="shared" si="94"/>
        <v>0.24090701447113155</v>
      </c>
      <c r="AR94">
        <f t="shared" si="95"/>
        <v>0.25453240605594507</v>
      </c>
    </row>
    <row r="95" spans="1:44" x14ac:dyDescent="0.2">
      <c r="D95">
        <f t="shared" si="66"/>
        <v>180</v>
      </c>
      <c r="E95" s="14">
        <f t="shared" si="67"/>
        <v>2.7408218878165875E-2</v>
      </c>
      <c r="F95">
        <f t="shared" si="68"/>
        <v>6.6277553485964832E-3</v>
      </c>
      <c r="G95">
        <f t="shared" si="69"/>
        <v>4.6309620273019244E-3</v>
      </c>
      <c r="H95">
        <f t="shared" si="70"/>
        <v>8.6799691943317964E-3</v>
      </c>
      <c r="I95">
        <f t="shared" si="71"/>
        <v>5.5352749726456062E-3</v>
      </c>
      <c r="J95">
        <f t="shared" si="72"/>
        <v>4.7984996057364213E-2</v>
      </c>
      <c r="K95">
        <f t="shared" si="73"/>
        <v>3.3736752636349628E-2</v>
      </c>
      <c r="M95">
        <f t="shared" si="74"/>
        <v>180</v>
      </c>
      <c r="N95">
        <f t="shared" si="75"/>
        <v>6.0269381826333268E-3</v>
      </c>
      <c r="O95">
        <f t="shared" si="76"/>
        <v>3.3138776742982416E-3</v>
      </c>
      <c r="P95">
        <f t="shared" si="77"/>
        <v>1.2680015074755275E-3</v>
      </c>
      <c r="Q95">
        <f t="shared" si="78"/>
        <v>2.8330455009277396E-3</v>
      </c>
      <c r="R95">
        <f t="shared" si="79"/>
        <v>1.4703074146089898E-3</v>
      </c>
      <c r="S95">
        <f t="shared" si="80"/>
        <v>2.5757353748485758E-3</v>
      </c>
      <c r="T95">
        <f t="shared" si="81"/>
        <v>6.38638115749828E-3</v>
      </c>
      <c r="AB95">
        <v>130</v>
      </c>
      <c r="AC95" s="14">
        <f t="shared" si="82"/>
        <v>0.74992330815337627</v>
      </c>
      <c r="AD95" s="14">
        <f t="shared" si="96"/>
        <v>-0.52336235194826497</v>
      </c>
      <c r="AE95" s="14">
        <f t="shared" si="83"/>
        <v>0.32499512127448449</v>
      </c>
      <c r="AF95" s="14">
        <f t="shared" si="84"/>
        <v>0.81684071751525422</v>
      </c>
      <c r="AG95" s="14">
        <f t="shared" si="85"/>
        <v>-0.1482218920969956</v>
      </c>
      <c r="AH95" s="14">
        <f t="shared" si="86"/>
        <v>0.96796183401129521</v>
      </c>
      <c r="AI95" s="14">
        <f t="shared" si="87"/>
        <v>0.54682260367169622</v>
      </c>
      <c r="AK95">
        <f t="shared" si="88"/>
        <v>130</v>
      </c>
      <c r="AL95">
        <f t="shared" si="89"/>
        <v>0.28202244067306459</v>
      </c>
      <c r="AM95">
        <f t="shared" si="90"/>
        <v>0.54235349614684281</v>
      </c>
      <c r="AN95">
        <f t="shared" si="91"/>
        <v>0.18049725806412503</v>
      </c>
      <c r="AO95">
        <f t="shared" si="92"/>
        <v>0.18529323127344399</v>
      </c>
      <c r="AP95">
        <f t="shared" si="93"/>
        <v>0.20104291677991729</v>
      </c>
      <c r="AQ95">
        <f t="shared" si="94"/>
        <v>0.22752329144495759</v>
      </c>
      <c r="AR95">
        <f t="shared" si="95"/>
        <v>0.2403917168306148</v>
      </c>
    </row>
    <row r="96" spans="1:44" x14ac:dyDescent="0.2">
      <c r="D96">
        <f t="shared" si="66"/>
        <v>190</v>
      </c>
      <c r="E96" s="14">
        <f t="shared" si="67"/>
        <v>2.5965681042472932E-2</v>
      </c>
      <c r="F96">
        <f t="shared" si="68"/>
        <v>6.2789261197229839E-3</v>
      </c>
      <c r="G96">
        <f t="shared" si="69"/>
        <v>4.387227183759718E-3</v>
      </c>
      <c r="H96">
        <f t="shared" si="70"/>
        <v>8.2231287104195961E-3</v>
      </c>
      <c r="I96">
        <f t="shared" si="71"/>
        <v>5.2439447109274163E-3</v>
      </c>
      <c r="J96">
        <f t="shared" si="72"/>
        <v>4.5459469949081885E-2</v>
      </c>
      <c r="K96">
        <f t="shared" si="73"/>
        <v>3.1961134076541754E-2</v>
      </c>
      <c r="M96">
        <f t="shared" si="74"/>
        <v>190</v>
      </c>
      <c r="N96">
        <f t="shared" si="75"/>
        <v>5.7097309098631524E-3</v>
      </c>
      <c r="O96">
        <f t="shared" si="76"/>
        <v>3.139463059861492E-3</v>
      </c>
      <c r="P96">
        <f t="shared" si="77"/>
        <v>1.201264586029447E-3</v>
      </c>
      <c r="Q96">
        <f t="shared" si="78"/>
        <v>2.6839378429841742E-3</v>
      </c>
      <c r="R96">
        <f t="shared" si="79"/>
        <v>1.3929228138400956E-3</v>
      </c>
      <c r="S96">
        <f t="shared" si="80"/>
        <v>2.4401703551197034E-3</v>
      </c>
      <c r="T96">
        <f t="shared" si="81"/>
        <v>6.0502558334194229E-3</v>
      </c>
      <c r="AB96">
        <v>140</v>
      </c>
      <c r="AC96" s="14">
        <f t="shared" si="82"/>
        <v>0.71045366035583013</v>
      </c>
      <c r="AD96" s="14">
        <f t="shared" si="96"/>
        <v>-0.49581696500361949</v>
      </c>
      <c r="AE96" s="14">
        <f t="shared" si="83"/>
        <v>0.30789011489161688</v>
      </c>
      <c r="AF96" s="14">
        <f t="shared" si="84"/>
        <v>0.77384910080392511</v>
      </c>
      <c r="AG96" s="14">
        <f t="shared" si="85"/>
        <v>-0.14042073988136425</v>
      </c>
      <c r="AH96" s="14">
        <f t="shared" si="86"/>
        <v>0.91701647432649025</v>
      </c>
      <c r="AI96" s="14">
        <f t="shared" si="87"/>
        <v>0.51804246663634379</v>
      </c>
      <c r="AK96">
        <f t="shared" si="88"/>
        <v>140</v>
      </c>
      <c r="AL96">
        <f t="shared" si="89"/>
        <v>0.26717915432185063</v>
      </c>
      <c r="AM96">
        <f t="shared" si="90"/>
        <v>0.51380857529700896</v>
      </c>
      <c r="AN96">
        <f t="shared" si="91"/>
        <v>0.17099740237653949</v>
      </c>
      <c r="AO96">
        <f t="shared" si="92"/>
        <v>0.17554095594326274</v>
      </c>
      <c r="AP96">
        <f t="shared" si="93"/>
        <v>0.19046171063360584</v>
      </c>
      <c r="AQ96">
        <f t="shared" si="94"/>
        <v>0.21554838136890719</v>
      </c>
      <c r="AR96">
        <f t="shared" si="95"/>
        <v>0.22773952120795085</v>
      </c>
    </row>
    <row r="97" spans="3:44" x14ac:dyDescent="0.2">
      <c r="D97">
        <f t="shared" si="66"/>
        <v>200</v>
      </c>
      <c r="E97" s="14">
        <f t="shared" si="67"/>
        <v>2.4667396990349286E-2</v>
      </c>
      <c r="F97">
        <f t="shared" si="68"/>
        <v>5.9649798137368345E-3</v>
      </c>
      <c r="G97">
        <f t="shared" si="69"/>
        <v>4.1678658245717318E-3</v>
      </c>
      <c r="H97">
        <f t="shared" si="70"/>
        <v>7.8119722748986164E-3</v>
      </c>
      <c r="I97">
        <f t="shared" si="71"/>
        <v>4.9817474753810452E-3</v>
      </c>
      <c r="J97">
        <f t="shared" si="72"/>
        <v>4.3186496451627789E-2</v>
      </c>
      <c r="K97">
        <f t="shared" si="73"/>
        <v>3.0363077372714663E-2</v>
      </c>
      <c r="M97">
        <f t="shared" si="74"/>
        <v>200</v>
      </c>
      <c r="N97">
        <f t="shared" si="75"/>
        <v>5.4242443643699942E-3</v>
      </c>
      <c r="O97">
        <f t="shared" si="76"/>
        <v>2.9824899068684172E-3</v>
      </c>
      <c r="P97">
        <f t="shared" si="77"/>
        <v>1.1412013567279747E-3</v>
      </c>
      <c r="Q97">
        <f t="shared" si="78"/>
        <v>2.5497409508349654E-3</v>
      </c>
      <c r="R97">
        <f t="shared" si="79"/>
        <v>1.3232766731480908E-3</v>
      </c>
      <c r="S97">
        <f t="shared" si="80"/>
        <v>2.3181618373637183E-3</v>
      </c>
      <c r="T97">
        <f t="shared" si="81"/>
        <v>5.7477430417484524E-3</v>
      </c>
      <c r="AB97">
        <v>150</v>
      </c>
      <c r="AC97" s="14">
        <f t="shared" si="82"/>
        <v>0.67493097733803864</v>
      </c>
      <c r="AD97" s="14">
        <f t="shared" si="96"/>
        <v>-0.47102611675343853</v>
      </c>
      <c r="AE97" s="14">
        <f t="shared" si="83"/>
        <v>0.29249560914703604</v>
      </c>
      <c r="AF97" s="14">
        <f t="shared" si="84"/>
        <v>0.73515664576372886</v>
      </c>
      <c r="AG97" s="14">
        <f t="shared" si="85"/>
        <v>-0.13339970288729602</v>
      </c>
      <c r="AH97" s="14">
        <f t="shared" si="86"/>
        <v>0.87116565061016571</v>
      </c>
      <c r="AI97" s="14">
        <f t="shared" si="87"/>
        <v>0.49214034330452661</v>
      </c>
      <c r="AK97">
        <f t="shared" si="88"/>
        <v>150</v>
      </c>
      <c r="AL97">
        <f t="shared" si="89"/>
        <v>0.25382019660575811</v>
      </c>
      <c r="AM97">
        <f t="shared" si="90"/>
        <v>0.48811814653215846</v>
      </c>
      <c r="AN97">
        <f t="shared" si="91"/>
        <v>0.16244753225771252</v>
      </c>
      <c r="AO97">
        <f t="shared" si="92"/>
        <v>0.16676390814609959</v>
      </c>
      <c r="AP97">
        <f t="shared" si="93"/>
        <v>0.18093862510192554</v>
      </c>
      <c r="AQ97">
        <f t="shared" si="94"/>
        <v>0.20477096230046182</v>
      </c>
      <c r="AR97">
        <f t="shared" si="95"/>
        <v>0.21635254514755331</v>
      </c>
    </row>
    <row r="98" spans="3:44" x14ac:dyDescent="0.2">
      <c r="D98">
        <f t="shared" si="66"/>
        <v>210</v>
      </c>
      <c r="E98" s="14">
        <f t="shared" si="67"/>
        <v>2.3492759038427891E-2</v>
      </c>
      <c r="F98">
        <f t="shared" si="68"/>
        <v>5.6809331559398426E-3</v>
      </c>
      <c r="G98">
        <f t="shared" si="69"/>
        <v>3.9693960234016496E-3</v>
      </c>
      <c r="H98">
        <f t="shared" si="70"/>
        <v>7.4399735951415392E-3</v>
      </c>
      <c r="I98">
        <f t="shared" si="71"/>
        <v>4.744521405124805E-3</v>
      </c>
      <c r="J98">
        <f t="shared" si="72"/>
        <v>4.1129996620597895E-2</v>
      </c>
      <c r="K98">
        <f t="shared" si="73"/>
        <v>2.8917216545442537E-2</v>
      </c>
      <c r="M98">
        <f t="shared" si="74"/>
        <v>210</v>
      </c>
      <c r="N98">
        <f t="shared" si="75"/>
        <v>5.1659470136857094E-3</v>
      </c>
      <c r="O98">
        <f t="shared" si="76"/>
        <v>2.8404665779699213E-3</v>
      </c>
      <c r="P98">
        <f t="shared" si="77"/>
        <v>1.0868584349790235E-3</v>
      </c>
      <c r="Q98">
        <f t="shared" si="78"/>
        <v>2.4283247150809198E-3</v>
      </c>
      <c r="R98">
        <f t="shared" si="79"/>
        <v>1.2602634982362769E-3</v>
      </c>
      <c r="S98">
        <f t="shared" si="80"/>
        <v>2.2077731784416366E-3</v>
      </c>
      <c r="T98">
        <f t="shared" si="81"/>
        <v>5.4740409921413833E-3</v>
      </c>
      <c r="AB98">
        <v>160</v>
      </c>
      <c r="AC98" s="14">
        <f t="shared" si="82"/>
        <v>0.64279140698860826</v>
      </c>
      <c r="AD98" s="14">
        <f t="shared" si="96"/>
        <v>-0.44859630166994147</v>
      </c>
      <c r="AE98" s="14">
        <f t="shared" si="83"/>
        <v>0.27856724680670097</v>
      </c>
      <c r="AF98" s="14">
        <f t="shared" si="84"/>
        <v>0.70014918644164648</v>
      </c>
      <c r="AG98" s="14">
        <f t="shared" si="85"/>
        <v>-0.12704733608313909</v>
      </c>
      <c r="AH98" s="14">
        <f t="shared" si="86"/>
        <v>0.82968157200968162</v>
      </c>
      <c r="AI98" s="14">
        <f t="shared" si="87"/>
        <v>0.4687050888614539</v>
      </c>
      <c r="AK98">
        <f t="shared" si="88"/>
        <v>160</v>
      </c>
      <c r="AL98">
        <f t="shared" si="89"/>
        <v>0.24173352057691247</v>
      </c>
      <c r="AM98">
        <f t="shared" si="90"/>
        <v>0.46487442526872236</v>
      </c>
      <c r="AN98">
        <f t="shared" si="91"/>
        <v>0.15471193548353573</v>
      </c>
      <c r="AO98">
        <f t="shared" si="92"/>
        <v>0.158822769662952</v>
      </c>
      <c r="AP98">
        <f t="shared" si="93"/>
        <v>0.17232250009707195</v>
      </c>
      <c r="AQ98">
        <f t="shared" si="94"/>
        <v>0.19501996409567793</v>
      </c>
      <c r="AR98">
        <f t="shared" si="95"/>
        <v>0.20605004299766982</v>
      </c>
    </row>
    <row r="99" spans="3:44" x14ac:dyDescent="0.2">
      <c r="D99">
        <f t="shared" si="66"/>
        <v>220</v>
      </c>
      <c r="E99" s="14">
        <f t="shared" si="67"/>
        <v>2.2424906354862988E-2</v>
      </c>
      <c r="F99">
        <f t="shared" si="68"/>
        <v>5.4227089215789408E-3</v>
      </c>
      <c r="G99">
        <f t="shared" si="69"/>
        <v>3.7889689314288474E-3</v>
      </c>
      <c r="H99">
        <f t="shared" si="70"/>
        <v>7.1017929771805604E-3</v>
      </c>
      <c r="I99">
        <f t="shared" si="71"/>
        <v>4.5288613412554956E-3</v>
      </c>
      <c r="J99">
        <f t="shared" si="72"/>
        <v>3.9260451319661625E-2</v>
      </c>
      <c r="K99">
        <f t="shared" si="73"/>
        <v>2.7602797611558785E-2</v>
      </c>
      <c r="M99">
        <f t="shared" si="74"/>
        <v>220</v>
      </c>
      <c r="N99">
        <f t="shared" si="75"/>
        <v>4.9311312403363585E-3</v>
      </c>
      <c r="O99">
        <f t="shared" si="76"/>
        <v>2.7113544607894704E-3</v>
      </c>
      <c r="P99">
        <f t="shared" si="77"/>
        <v>1.0374557788436134E-3</v>
      </c>
      <c r="Q99">
        <f t="shared" si="78"/>
        <v>2.3179463189408776E-3</v>
      </c>
      <c r="R99">
        <f t="shared" si="79"/>
        <v>1.2029787937709916E-3</v>
      </c>
      <c r="S99">
        <f t="shared" si="80"/>
        <v>2.1074198521488347E-3</v>
      </c>
      <c r="T99">
        <f t="shared" si="81"/>
        <v>5.2252209470440474E-3</v>
      </c>
      <c r="AB99">
        <v>170</v>
      </c>
      <c r="AC99" s="14">
        <f t="shared" si="82"/>
        <v>0.61357361576185332</v>
      </c>
      <c r="AD99" s="14">
        <f t="shared" si="96"/>
        <v>-0.42820556068494409</v>
      </c>
      <c r="AE99" s="14">
        <f t="shared" si="83"/>
        <v>0.26590509922457822</v>
      </c>
      <c r="AF99" s="14">
        <f t="shared" si="84"/>
        <v>0.66832422342157172</v>
      </c>
      <c r="AG99" s="14">
        <f t="shared" si="85"/>
        <v>-0.12127245717026912</v>
      </c>
      <c r="AH99" s="14">
        <f t="shared" si="86"/>
        <v>0.7919687732819688</v>
      </c>
      <c r="AI99" s="14">
        <f t="shared" si="87"/>
        <v>0.44740031209502418</v>
      </c>
      <c r="AK99">
        <f t="shared" si="88"/>
        <v>170</v>
      </c>
      <c r="AL99">
        <f t="shared" si="89"/>
        <v>0.23074563327796191</v>
      </c>
      <c r="AM99">
        <f t="shared" si="90"/>
        <v>0.44374376957468953</v>
      </c>
      <c r="AN99">
        <f t="shared" si="91"/>
        <v>0.14767957477973864</v>
      </c>
      <c r="AO99">
        <f t="shared" si="92"/>
        <v>0.15160355286009053</v>
      </c>
      <c r="AP99">
        <f t="shared" si="93"/>
        <v>0.16448965918356867</v>
      </c>
      <c r="AQ99">
        <f t="shared" si="94"/>
        <v>0.1861554202731471</v>
      </c>
      <c r="AR99">
        <f t="shared" si="95"/>
        <v>0.19668413195232121</v>
      </c>
    </row>
    <row r="100" spans="3:44" x14ac:dyDescent="0.2">
      <c r="D100">
        <f t="shared" si="66"/>
        <v>230</v>
      </c>
      <c r="E100" s="14">
        <f t="shared" si="67"/>
        <v>2.1449910426390682E-2</v>
      </c>
      <c r="F100">
        <f t="shared" si="68"/>
        <v>5.1869389684668131E-3</v>
      </c>
      <c r="G100">
        <f t="shared" si="69"/>
        <v>3.6242311518015062E-3</v>
      </c>
      <c r="H100">
        <f t="shared" si="70"/>
        <v>6.7930193694770574E-3</v>
      </c>
      <c r="I100">
        <f t="shared" si="71"/>
        <v>4.3319543264183002E-3</v>
      </c>
      <c r="J100">
        <f t="shared" si="72"/>
        <v>3.7553475175328511E-2</v>
      </c>
      <c r="K100">
        <f t="shared" si="73"/>
        <v>2.6402675976273621E-2</v>
      </c>
      <c r="M100">
        <f t="shared" si="74"/>
        <v>230</v>
      </c>
      <c r="N100">
        <f t="shared" si="75"/>
        <v>4.7167342298869517E-3</v>
      </c>
      <c r="O100">
        <f t="shared" si="76"/>
        <v>2.5934694842334066E-3</v>
      </c>
      <c r="P100">
        <f t="shared" si="77"/>
        <v>9.9234900585041283E-4</v>
      </c>
      <c r="Q100">
        <f t="shared" si="78"/>
        <v>2.2171660442043177E-3</v>
      </c>
      <c r="R100">
        <f t="shared" si="79"/>
        <v>1.1506753679548616E-3</v>
      </c>
      <c r="S100">
        <f t="shared" si="80"/>
        <v>2.0157929020554071E-3</v>
      </c>
      <c r="T100">
        <f t="shared" si="81"/>
        <v>4.99803742760735E-3</v>
      </c>
      <c r="AB100">
        <v>180</v>
      </c>
      <c r="AC100" s="14">
        <f t="shared" si="82"/>
        <v>0.58689650203307708</v>
      </c>
      <c r="AD100" s="14">
        <f t="shared" si="96"/>
        <v>-0.40958792761168566</v>
      </c>
      <c r="AE100" s="14">
        <f t="shared" si="83"/>
        <v>0.25434400795394441</v>
      </c>
      <c r="AF100" s="14">
        <f t="shared" si="84"/>
        <v>0.63926664849019899</v>
      </c>
      <c r="AG100" s="14">
        <f t="shared" si="85"/>
        <v>-0.11599974164112699</v>
      </c>
      <c r="AH100" s="14">
        <f t="shared" si="86"/>
        <v>0.75753534835666581</v>
      </c>
      <c r="AI100" s="14">
        <f t="shared" si="87"/>
        <v>0.42794812461263182</v>
      </c>
      <c r="AK100">
        <f t="shared" si="88"/>
        <v>180</v>
      </c>
      <c r="AL100">
        <f t="shared" si="89"/>
        <v>0.22071321443978967</v>
      </c>
      <c r="AM100">
        <f t="shared" si="90"/>
        <v>0.42445056220187694</v>
      </c>
      <c r="AN100">
        <f t="shared" si="91"/>
        <v>0.1412587237023587</v>
      </c>
      <c r="AO100">
        <f t="shared" si="92"/>
        <v>0.14501209404008661</v>
      </c>
      <c r="AP100">
        <f t="shared" si="93"/>
        <v>0.15733793487123959</v>
      </c>
      <c r="AQ100">
        <f t="shared" si="94"/>
        <v>0.17806170634822768</v>
      </c>
      <c r="AR100">
        <f t="shared" si="95"/>
        <v>0.18813264795439419</v>
      </c>
    </row>
    <row r="101" spans="3:44" x14ac:dyDescent="0.2">
      <c r="D101">
        <f t="shared" si="66"/>
        <v>240</v>
      </c>
      <c r="E101" s="14">
        <f t="shared" si="67"/>
        <v>2.0556164158624404E-2</v>
      </c>
      <c r="F101">
        <f t="shared" si="68"/>
        <v>4.9708165114473622E-3</v>
      </c>
      <c r="G101">
        <f t="shared" si="69"/>
        <v>3.4732215204764435E-3</v>
      </c>
      <c r="H101">
        <f t="shared" si="70"/>
        <v>6.5099768957488473E-3</v>
      </c>
      <c r="I101">
        <f t="shared" si="71"/>
        <v>4.1514562294842046E-3</v>
      </c>
      <c r="J101">
        <f t="shared" si="72"/>
        <v>3.5988747043023156E-2</v>
      </c>
      <c r="K101">
        <f t="shared" si="73"/>
        <v>2.5302564477262219E-2</v>
      </c>
      <c r="M101">
        <f t="shared" si="74"/>
        <v>240</v>
      </c>
      <c r="N101">
        <f t="shared" si="75"/>
        <v>4.5202036369749957E-3</v>
      </c>
      <c r="O101">
        <f t="shared" si="76"/>
        <v>2.4854082557236811E-3</v>
      </c>
      <c r="P101">
        <f t="shared" si="77"/>
        <v>9.5100113060664555E-4</v>
      </c>
      <c r="Q101">
        <f t="shared" si="78"/>
        <v>2.1247841256958047E-3</v>
      </c>
      <c r="R101">
        <f t="shared" si="79"/>
        <v>1.1027305609567423E-3</v>
      </c>
      <c r="S101">
        <f t="shared" si="80"/>
        <v>1.9318015311364318E-3</v>
      </c>
      <c r="T101">
        <f t="shared" si="81"/>
        <v>4.7897858681237105E-3</v>
      </c>
      <c r="AB101">
        <v>190</v>
      </c>
      <c r="AC101" s="14">
        <f t="shared" si="82"/>
        <v>0.56244248111503226</v>
      </c>
      <c r="AD101" s="14">
        <f t="shared" si="96"/>
        <v>-0.39252176396119876</v>
      </c>
      <c r="AE101" s="14">
        <f t="shared" si="83"/>
        <v>0.24374634095586337</v>
      </c>
      <c r="AF101" s="14">
        <f t="shared" si="84"/>
        <v>0.61263053813644075</v>
      </c>
      <c r="AG101" s="14">
        <f t="shared" si="85"/>
        <v>-0.11116641907274669</v>
      </c>
      <c r="AH101" s="14">
        <f t="shared" si="86"/>
        <v>0.72597137550847146</v>
      </c>
      <c r="AI101" s="14">
        <f t="shared" si="87"/>
        <v>0.41011695275377219</v>
      </c>
      <c r="AK101">
        <f t="shared" si="88"/>
        <v>190</v>
      </c>
      <c r="AL101">
        <f t="shared" si="89"/>
        <v>0.21151683050479841</v>
      </c>
      <c r="AM101">
        <f t="shared" si="90"/>
        <v>0.40676512211013205</v>
      </c>
      <c r="AN101">
        <f t="shared" si="91"/>
        <v>0.13537294354809376</v>
      </c>
      <c r="AO101">
        <f t="shared" si="92"/>
        <v>0.13896992345508299</v>
      </c>
      <c r="AP101">
        <f t="shared" si="93"/>
        <v>0.15078218758493794</v>
      </c>
      <c r="AQ101">
        <f t="shared" si="94"/>
        <v>0.17064246858371818</v>
      </c>
      <c r="AR101">
        <f t="shared" si="95"/>
        <v>0.18029378762296108</v>
      </c>
    </row>
    <row r="102" spans="3:44" x14ac:dyDescent="0.2">
      <c r="D102">
        <f t="shared" si="66"/>
        <v>250</v>
      </c>
      <c r="E102" s="14">
        <f t="shared" si="67"/>
        <v>1.973391759227943E-2</v>
      </c>
      <c r="F102">
        <f t="shared" si="68"/>
        <v>4.7719838509894677E-3</v>
      </c>
      <c r="G102">
        <f t="shared" si="69"/>
        <v>3.3342926596573856E-3</v>
      </c>
      <c r="H102">
        <f t="shared" si="70"/>
        <v>6.2495778199188933E-3</v>
      </c>
      <c r="I102">
        <f t="shared" si="71"/>
        <v>3.9853979803048363E-3</v>
      </c>
      <c r="J102">
        <f t="shared" si="72"/>
        <v>3.4549197161302232E-2</v>
      </c>
      <c r="K102">
        <f t="shared" si="73"/>
        <v>2.4290461898171731E-2</v>
      </c>
      <c r="M102">
        <f t="shared" si="74"/>
        <v>250</v>
      </c>
      <c r="N102">
        <f t="shared" si="75"/>
        <v>4.3393954914959952E-3</v>
      </c>
      <c r="O102">
        <f t="shared" si="76"/>
        <v>2.3859919254947339E-3</v>
      </c>
      <c r="P102">
        <f t="shared" si="77"/>
        <v>9.1296108538237977E-4</v>
      </c>
      <c r="Q102">
        <f t="shared" si="78"/>
        <v>2.0397927606679725E-3</v>
      </c>
      <c r="R102">
        <f t="shared" si="79"/>
        <v>1.0586213385184726E-3</v>
      </c>
      <c r="S102">
        <f t="shared" si="80"/>
        <v>1.8545294698909746E-3</v>
      </c>
      <c r="T102">
        <f t="shared" si="81"/>
        <v>4.5981944333987621E-3</v>
      </c>
      <c r="AB102">
        <v>200</v>
      </c>
      <c r="AC102" s="14">
        <f t="shared" si="82"/>
        <v>0.53994478187043093</v>
      </c>
      <c r="AD102" s="14">
        <f t="shared" si="96"/>
        <v>-0.37682089340275082</v>
      </c>
      <c r="AE102" s="14">
        <f t="shared" si="83"/>
        <v>0.23399648731762884</v>
      </c>
      <c r="AF102" s="14">
        <f t="shared" si="84"/>
        <v>0.58812531661098311</v>
      </c>
      <c r="AG102" s="14">
        <f t="shared" si="85"/>
        <v>-0.10671976230983682</v>
      </c>
      <c r="AH102" s="14">
        <f t="shared" si="86"/>
        <v>0.69693252048813259</v>
      </c>
      <c r="AI102" s="14">
        <f t="shared" si="87"/>
        <v>0.3937122746436213</v>
      </c>
      <c r="AK102">
        <f t="shared" si="88"/>
        <v>200</v>
      </c>
      <c r="AL102">
        <f t="shared" si="89"/>
        <v>0.20305615728460649</v>
      </c>
      <c r="AM102">
        <f t="shared" si="90"/>
        <v>0.39049451722572676</v>
      </c>
      <c r="AN102">
        <f t="shared" si="91"/>
        <v>0.12995802580617002</v>
      </c>
      <c r="AO102">
        <f t="shared" si="92"/>
        <v>0.13341112651687967</v>
      </c>
      <c r="AP102">
        <f t="shared" si="93"/>
        <v>0.14475090008154043</v>
      </c>
      <c r="AQ102">
        <f t="shared" si="94"/>
        <v>0.16381676984036947</v>
      </c>
      <c r="AR102">
        <f t="shared" si="95"/>
        <v>0.17308203611804265</v>
      </c>
    </row>
    <row r="103" spans="3:44" x14ac:dyDescent="0.2">
      <c r="D103">
        <f t="shared" si="66"/>
        <v>260</v>
      </c>
      <c r="E103" s="14">
        <f t="shared" si="67"/>
        <v>1.8974920761807144E-2</v>
      </c>
      <c r="F103">
        <f t="shared" si="68"/>
        <v>4.5884460105667961E-3</v>
      </c>
      <c r="G103">
        <f t="shared" si="69"/>
        <v>3.2060506342859478E-3</v>
      </c>
      <c r="H103">
        <f t="shared" si="70"/>
        <v>6.0092094422297048E-3</v>
      </c>
      <c r="I103">
        <f t="shared" si="71"/>
        <v>3.8321134426008039E-3</v>
      </c>
      <c r="J103">
        <f t="shared" si="72"/>
        <v>3.3220381885867532E-2</v>
      </c>
      <c r="K103">
        <f t="shared" si="73"/>
        <v>2.3356213363626664E-2</v>
      </c>
      <c r="M103">
        <f t="shared" si="74"/>
        <v>260</v>
      </c>
      <c r="N103">
        <f t="shared" si="75"/>
        <v>4.1724956648999953E-3</v>
      </c>
      <c r="O103">
        <f t="shared" si="76"/>
        <v>2.294223005283398E-3</v>
      </c>
      <c r="P103">
        <f t="shared" si="77"/>
        <v>8.7784719748305743E-4</v>
      </c>
      <c r="Q103">
        <f t="shared" si="78"/>
        <v>1.9613391929499736E-3</v>
      </c>
      <c r="R103">
        <f t="shared" si="79"/>
        <v>1.0179051331908392E-3</v>
      </c>
      <c r="S103">
        <f t="shared" si="80"/>
        <v>1.7832014133567064E-3</v>
      </c>
      <c r="T103">
        <f t="shared" si="81"/>
        <v>4.4213408013449628E-3</v>
      </c>
      <c r="AB103">
        <v>210</v>
      </c>
      <c r="AC103" s="14">
        <f t="shared" si="82"/>
        <v>0.51917767487541433</v>
      </c>
      <c r="AD103" s="14">
        <f t="shared" si="96"/>
        <v>-0.36232778211802963</v>
      </c>
      <c r="AE103" s="14">
        <f t="shared" si="83"/>
        <v>0.22499662242079696</v>
      </c>
      <c r="AF103" s="14">
        <f t="shared" si="84"/>
        <v>0.56550511212594523</v>
      </c>
      <c r="AG103" s="14">
        <f t="shared" si="85"/>
        <v>-0.1026151560671508</v>
      </c>
      <c r="AH103" s="14">
        <f t="shared" si="86"/>
        <v>0.6701274235462813</v>
      </c>
      <c r="AI103" s="14">
        <f t="shared" si="87"/>
        <v>0.37856949484963587</v>
      </c>
      <c r="AK103">
        <f t="shared" si="88"/>
        <v>210</v>
      </c>
      <c r="AL103">
        <f t="shared" si="89"/>
        <v>0.19524630508135238</v>
      </c>
      <c r="AM103">
        <f t="shared" si="90"/>
        <v>0.37547549733242958</v>
      </c>
      <c r="AN103">
        <f t="shared" si="91"/>
        <v>0.12495964019824039</v>
      </c>
      <c r="AO103">
        <f t="shared" si="92"/>
        <v>0.12827992934315355</v>
      </c>
      <c r="AP103">
        <f t="shared" si="93"/>
        <v>0.13918355777071195</v>
      </c>
      <c r="AQ103">
        <f t="shared" si="94"/>
        <v>0.15751612484650909</v>
      </c>
      <c r="AR103">
        <f t="shared" si="95"/>
        <v>0.16642503472888717</v>
      </c>
    </row>
    <row r="104" spans="3:44" x14ac:dyDescent="0.2">
      <c r="D104">
        <f t="shared" si="66"/>
        <v>270</v>
      </c>
      <c r="E104" s="14">
        <f t="shared" si="67"/>
        <v>1.8272145918777249E-2</v>
      </c>
      <c r="F104">
        <f t="shared" si="68"/>
        <v>4.4185035657309888E-3</v>
      </c>
      <c r="G104">
        <f t="shared" si="69"/>
        <v>3.0873080182012829E-3</v>
      </c>
      <c r="H104">
        <f t="shared" si="70"/>
        <v>5.7866461295545306E-3</v>
      </c>
      <c r="I104">
        <f t="shared" si="71"/>
        <v>3.6901833150970705E-3</v>
      </c>
      <c r="J104">
        <f t="shared" si="72"/>
        <v>3.1989997371576137E-2</v>
      </c>
      <c r="K104">
        <f t="shared" si="73"/>
        <v>2.2491168424233085E-2</v>
      </c>
      <c r="M104">
        <f t="shared" si="74"/>
        <v>270</v>
      </c>
      <c r="N104">
        <f t="shared" si="75"/>
        <v>4.0179587884222184E-3</v>
      </c>
      <c r="O104">
        <f t="shared" si="76"/>
        <v>2.2092517828654944E-3</v>
      </c>
      <c r="P104">
        <f t="shared" si="77"/>
        <v>8.4533433831701827E-4</v>
      </c>
      <c r="Q104">
        <f t="shared" si="78"/>
        <v>1.888697000618493E-3</v>
      </c>
      <c r="R104">
        <f t="shared" si="79"/>
        <v>9.8020494307265982E-4</v>
      </c>
      <c r="S104">
        <f t="shared" si="80"/>
        <v>1.7171569165657173E-3</v>
      </c>
      <c r="T104">
        <f t="shared" si="81"/>
        <v>4.2575874383321867E-3</v>
      </c>
      <c r="AB104">
        <v>220</v>
      </c>
      <c r="AC104" s="14">
        <f t="shared" si="82"/>
        <v>0.49994887210225086</v>
      </c>
      <c r="AD104" s="14">
        <f t="shared" si="96"/>
        <v>-0.34890823463217668</v>
      </c>
      <c r="AE104" s="14">
        <f t="shared" si="83"/>
        <v>0.21666341418298965</v>
      </c>
      <c r="AF104" s="14">
        <f t="shared" si="84"/>
        <v>0.54456047834350285</v>
      </c>
      <c r="AG104" s="14">
        <f t="shared" si="85"/>
        <v>-9.8814594731330391E-2</v>
      </c>
      <c r="AH104" s="14">
        <f t="shared" si="86"/>
        <v>0.64530788934086347</v>
      </c>
      <c r="AI104" s="14">
        <f t="shared" si="87"/>
        <v>0.36454840244779751</v>
      </c>
      <c r="AK104">
        <f t="shared" si="88"/>
        <v>220</v>
      </c>
      <c r="AL104">
        <f t="shared" si="89"/>
        <v>0.18801496044870972</v>
      </c>
      <c r="AM104">
        <f t="shared" si="90"/>
        <v>0.3615689974312285</v>
      </c>
      <c r="AN104">
        <f t="shared" si="91"/>
        <v>0.12033150537608335</v>
      </c>
      <c r="AO104">
        <f t="shared" si="92"/>
        <v>0.12352882084896266</v>
      </c>
      <c r="AP104">
        <f t="shared" si="93"/>
        <v>0.13402861118661152</v>
      </c>
      <c r="AQ104">
        <f t="shared" si="94"/>
        <v>0.1516821942966384</v>
      </c>
      <c r="AR104">
        <f t="shared" si="95"/>
        <v>0.16026114455374318</v>
      </c>
    </row>
    <row r="105" spans="3:44" x14ac:dyDescent="0.2">
      <c r="D105">
        <f t="shared" si="66"/>
        <v>280</v>
      </c>
      <c r="E105" s="14">
        <f t="shared" si="67"/>
        <v>1.7619569278820919E-2</v>
      </c>
      <c r="F105">
        <f t="shared" si="68"/>
        <v>4.2606998669548818E-3</v>
      </c>
      <c r="G105">
        <f t="shared" si="69"/>
        <v>2.977047017551237E-3</v>
      </c>
      <c r="H105">
        <f t="shared" si="70"/>
        <v>5.5799801963561544E-3</v>
      </c>
      <c r="I105">
        <f t="shared" si="71"/>
        <v>3.5583910538436038E-3</v>
      </c>
      <c r="J105">
        <f t="shared" si="72"/>
        <v>3.0847497465448421E-2</v>
      </c>
      <c r="K105">
        <f t="shared" si="73"/>
        <v>2.1687912409081904E-2</v>
      </c>
      <c r="M105">
        <f t="shared" si="74"/>
        <v>280</v>
      </c>
      <c r="N105">
        <f t="shared" si="75"/>
        <v>3.8744602602642816E-3</v>
      </c>
      <c r="O105">
        <f t="shared" si="76"/>
        <v>2.1303499334774409E-3</v>
      </c>
      <c r="P105">
        <f t="shared" si="77"/>
        <v>8.1514382623426758E-4</v>
      </c>
      <c r="Q105">
        <f t="shared" si="78"/>
        <v>1.8212435363106896E-3</v>
      </c>
      <c r="R105">
        <f t="shared" si="79"/>
        <v>9.4519762367720769E-4</v>
      </c>
      <c r="S105">
        <f t="shared" si="80"/>
        <v>1.6558298838312273E-3</v>
      </c>
      <c r="T105">
        <f t="shared" si="81"/>
        <v>4.1055307441060368E-3</v>
      </c>
      <c r="AB105">
        <v>230</v>
      </c>
      <c r="AC105" s="14">
        <f t="shared" si="82"/>
        <v>0.4820935552414562</v>
      </c>
      <c r="AD105" s="14">
        <f t="shared" si="96"/>
        <v>-0.3364472262524561</v>
      </c>
      <c r="AE105" s="14">
        <f t="shared" si="83"/>
        <v>0.20892543510502573</v>
      </c>
      <c r="AF105" s="14">
        <f t="shared" si="84"/>
        <v>0.52511188983123491</v>
      </c>
      <c r="AG105" s="14">
        <f t="shared" si="85"/>
        <v>-9.528550206235431E-2</v>
      </c>
      <c r="AH105" s="14">
        <f t="shared" si="86"/>
        <v>0.62226117900726119</v>
      </c>
      <c r="AI105" s="14">
        <f t="shared" si="87"/>
        <v>0.35152881664609043</v>
      </c>
      <c r="AK105">
        <f t="shared" si="88"/>
        <v>230</v>
      </c>
      <c r="AL105">
        <f t="shared" si="89"/>
        <v>0.18130014043268436</v>
      </c>
      <c r="AM105">
        <f t="shared" si="90"/>
        <v>0.3486558189515418</v>
      </c>
      <c r="AN105">
        <f t="shared" si="91"/>
        <v>0.1160339516126518</v>
      </c>
      <c r="AO105">
        <f t="shared" si="92"/>
        <v>0.119117077247214</v>
      </c>
      <c r="AP105">
        <f t="shared" si="93"/>
        <v>0.12924187507280396</v>
      </c>
      <c r="AQ105">
        <f t="shared" si="94"/>
        <v>0.14626497307175845</v>
      </c>
      <c r="AR105">
        <f t="shared" si="95"/>
        <v>0.15453753224825237</v>
      </c>
    </row>
    <row r="106" spans="3:44" x14ac:dyDescent="0.2">
      <c r="D106">
        <f t="shared" si="66"/>
        <v>290</v>
      </c>
      <c r="E106" s="14">
        <f t="shared" si="67"/>
        <v>1.7011997924378817E-2</v>
      </c>
      <c r="F106">
        <f t="shared" si="68"/>
        <v>4.1137791818874727E-3</v>
      </c>
      <c r="G106">
        <f t="shared" si="69"/>
        <v>2.8743902238425739E-3</v>
      </c>
      <c r="H106">
        <f t="shared" si="70"/>
        <v>5.3875670861369771E-3</v>
      </c>
      <c r="I106">
        <f t="shared" si="71"/>
        <v>3.4356879140558932E-3</v>
      </c>
      <c r="J106">
        <f t="shared" si="72"/>
        <v>2.9783790656295026E-2</v>
      </c>
      <c r="K106">
        <f t="shared" si="73"/>
        <v>2.0940053360492872E-2</v>
      </c>
      <c r="M106">
        <f t="shared" si="74"/>
        <v>290</v>
      </c>
      <c r="N106">
        <f t="shared" si="75"/>
        <v>3.7408581823241342E-3</v>
      </c>
      <c r="O106">
        <f t="shared" si="76"/>
        <v>2.0568895909437363E-3</v>
      </c>
      <c r="P106">
        <f t="shared" si="77"/>
        <v>7.8703541843308598E-4</v>
      </c>
      <c r="Q106">
        <f t="shared" si="78"/>
        <v>1.7584420350585969E-3</v>
      </c>
      <c r="R106">
        <f t="shared" si="79"/>
        <v>9.1260460217109708E-4</v>
      </c>
      <c r="S106">
        <f t="shared" si="80"/>
        <v>1.5987323016301506E-3</v>
      </c>
      <c r="T106">
        <f t="shared" si="81"/>
        <v>3.9639607184472087E-3</v>
      </c>
      <c r="AB106">
        <v>240</v>
      </c>
      <c r="AC106" s="14">
        <f t="shared" si="82"/>
        <v>0.46546963954347492</v>
      </c>
      <c r="AD106" s="14">
        <f t="shared" si="96"/>
        <v>-0.32484559776099209</v>
      </c>
      <c r="AE106" s="14">
        <f t="shared" si="83"/>
        <v>0.20172110975657659</v>
      </c>
      <c r="AF106" s="14">
        <f t="shared" si="84"/>
        <v>0.50700458328533027</v>
      </c>
      <c r="AG106" s="14">
        <f t="shared" si="85"/>
        <v>-9.199979509468692E-2</v>
      </c>
      <c r="AH106" s="14">
        <f t="shared" si="86"/>
        <v>0.60080389697252812</v>
      </c>
      <c r="AI106" s="14">
        <f t="shared" si="87"/>
        <v>0.33940713331346661</v>
      </c>
      <c r="AK106">
        <f t="shared" si="88"/>
        <v>240</v>
      </c>
      <c r="AL106">
        <f t="shared" si="89"/>
        <v>0.17504841145224698</v>
      </c>
      <c r="AM106">
        <f t="shared" si="90"/>
        <v>0.33663320450493689</v>
      </c>
      <c r="AN106">
        <f t="shared" si="91"/>
        <v>0.11203278086738794</v>
      </c>
      <c r="AO106">
        <f t="shared" si="92"/>
        <v>0.11500959182489627</v>
      </c>
      <c r="AP106">
        <f t="shared" si="93"/>
        <v>0.12478525869098313</v>
      </c>
      <c r="AQ106">
        <f t="shared" si="94"/>
        <v>0.14122135331066332</v>
      </c>
      <c r="AR106">
        <f t="shared" si="95"/>
        <v>0.14920865182589885</v>
      </c>
    </row>
    <row r="107" spans="3:44" x14ac:dyDescent="0.2">
      <c r="D107">
        <f t="shared" si="66"/>
        <v>300</v>
      </c>
      <c r="E107" s="14">
        <f t="shared" si="67"/>
        <v>1.6444931326899524E-2</v>
      </c>
      <c r="F107">
        <f t="shared" si="68"/>
        <v>3.9766532091578899E-3</v>
      </c>
      <c r="G107">
        <f t="shared" si="69"/>
        <v>2.7785772163811547E-3</v>
      </c>
      <c r="H107">
        <f t="shared" si="70"/>
        <v>5.2079815165990773E-3</v>
      </c>
      <c r="I107">
        <f t="shared" si="71"/>
        <v>3.3211649835873636E-3</v>
      </c>
      <c r="J107">
        <f t="shared" si="72"/>
        <v>2.8790997634418527E-2</v>
      </c>
      <c r="K107">
        <f t="shared" si="73"/>
        <v>2.0242051581809774E-2</v>
      </c>
      <c r="M107">
        <f t="shared" si="74"/>
        <v>300</v>
      </c>
      <c r="N107">
        <f t="shared" si="75"/>
        <v>3.6161629095799964E-3</v>
      </c>
      <c r="O107">
        <f t="shared" si="76"/>
        <v>1.988326604578945E-3</v>
      </c>
      <c r="P107">
        <f t="shared" si="77"/>
        <v>7.6080090448531646E-4</v>
      </c>
      <c r="Q107">
        <f t="shared" si="78"/>
        <v>1.6998273005566437E-3</v>
      </c>
      <c r="R107">
        <f t="shared" si="79"/>
        <v>8.8218444876539382E-4</v>
      </c>
      <c r="S107">
        <f t="shared" si="80"/>
        <v>1.5454412249091456E-3</v>
      </c>
      <c r="T107">
        <f t="shared" si="81"/>
        <v>3.8318286944989681E-3</v>
      </c>
      <c r="AB107">
        <v>250</v>
      </c>
      <c r="AC107" s="14">
        <f t="shared" si="82"/>
        <v>0.44995398489202576</v>
      </c>
      <c r="AD107" s="14">
        <f t="shared" si="96"/>
        <v>-0.31401741116895904</v>
      </c>
      <c r="AE107" s="14">
        <f t="shared" si="83"/>
        <v>0.19499707276469069</v>
      </c>
      <c r="AF107" s="14">
        <f t="shared" si="84"/>
        <v>0.49010443050915259</v>
      </c>
      <c r="AG107" s="14">
        <f t="shared" si="85"/>
        <v>-8.8933135258197349E-2</v>
      </c>
      <c r="AH107" s="14">
        <f t="shared" si="86"/>
        <v>0.5807771004067771</v>
      </c>
      <c r="AI107" s="14">
        <f t="shared" si="87"/>
        <v>0.32809356220301777</v>
      </c>
      <c r="AK107">
        <f t="shared" si="88"/>
        <v>250</v>
      </c>
      <c r="AL107">
        <f t="shared" si="89"/>
        <v>0.16921346440383875</v>
      </c>
      <c r="AM107">
        <f t="shared" si="90"/>
        <v>0.32541209768810564</v>
      </c>
      <c r="AN107">
        <f t="shared" si="91"/>
        <v>0.10829835483847501</v>
      </c>
      <c r="AO107">
        <f t="shared" si="92"/>
        <v>0.1111759387640664</v>
      </c>
      <c r="AP107">
        <f t="shared" si="93"/>
        <v>0.12062575006795036</v>
      </c>
      <c r="AQ107">
        <f t="shared" si="94"/>
        <v>0.13651397486697456</v>
      </c>
      <c r="AR107">
        <f t="shared" si="95"/>
        <v>0.14423503009836888</v>
      </c>
    </row>
    <row r="108" spans="3:44" x14ac:dyDescent="0.2">
      <c r="D108" s="50" t="s">
        <v>64</v>
      </c>
    </row>
    <row r="111" spans="3:44" x14ac:dyDescent="0.2">
      <c r="C111" s="1" t="s">
        <v>244</v>
      </c>
      <c r="AK111" s="1" t="s">
        <v>247</v>
      </c>
    </row>
    <row r="112" spans="3:44" x14ac:dyDescent="0.2">
      <c r="D112" t="s">
        <v>245</v>
      </c>
      <c r="M112" t="s">
        <v>245</v>
      </c>
      <c r="AK112" s="31" t="s">
        <v>243</v>
      </c>
      <c r="AL112" s="31" t="s">
        <v>248</v>
      </c>
      <c r="AM112" s="31" t="s">
        <v>249</v>
      </c>
      <c r="AN112" s="31" t="s">
        <v>250</v>
      </c>
      <c r="AO112" s="31" t="s">
        <v>251</v>
      </c>
      <c r="AP112" s="31" t="s">
        <v>252</v>
      </c>
      <c r="AQ112" s="31" t="s">
        <v>253</v>
      </c>
      <c r="AR112" s="31" t="s">
        <v>254</v>
      </c>
    </row>
    <row r="113" spans="4:44" x14ac:dyDescent="0.2">
      <c r="D113" s="51">
        <v>0.9</v>
      </c>
      <c r="E113" s="14">
        <f t="shared" ref="E113:E135" si="97">D$19/D113</f>
        <v>4.021453873988097E-2</v>
      </c>
      <c r="F113">
        <f t="shared" ref="F113:F135" si="98">G$19/$D113</f>
        <v>8.694009664430959E-3</v>
      </c>
      <c r="G113">
        <f t="shared" ref="G113:G135" si="99">J$19/$D113</f>
        <v>5.8963101951896154E-3</v>
      </c>
      <c r="H113">
        <f t="shared" ref="H113:H135" si="100">M$19/$D113</f>
        <v>1.0098264003702442E-2</v>
      </c>
      <c r="I113">
        <f t="shared" ref="I113:I135" si="101">P$19/$D113</f>
        <v>8.9206687713869557E-3</v>
      </c>
      <c r="J113">
        <f t="shared" ref="J113:J135" si="102">S$19/$D113</f>
        <v>3.5268202323104125E-2</v>
      </c>
      <c r="K113">
        <f t="shared" ref="K113:K135" si="103">V$19/$D113</f>
        <v>3.4177865147384821E-2</v>
      </c>
      <c r="M113" s="51">
        <v>0.9</v>
      </c>
      <c r="N113" s="14">
        <f t="shared" ref="N113:N135" si="104">F$19/M113</f>
        <v>8.8429875763088948E-3</v>
      </c>
      <c r="O113">
        <f t="shared" ref="O113:O135" si="105">I$19/$D113</f>
        <v>4.3470048322154795E-3</v>
      </c>
      <c r="P113">
        <f t="shared" ref="P113:P135" si="106">L$19/$D113</f>
        <v>1.6144658867781095E-3</v>
      </c>
      <c r="Q113">
        <f t="shared" ref="Q113:Q135" si="107">O$19/$D113</f>
        <v>3.2959611678751032E-3</v>
      </c>
      <c r="R113">
        <f t="shared" ref="R113:R135" si="108">R$19/$D113</f>
        <v>2.3695526423996613E-3</v>
      </c>
      <c r="S113">
        <f t="shared" ref="S113:S135" si="109">U$19/$D113</f>
        <v>1.89312418036543E-3</v>
      </c>
      <c r="T113">
        <f t="shared" ref="T113:T135" si="110">X$19/$D113</f>
        <v>6.4698839373650242E-3</v>
      </c>
      <c r="AK113" s="51">
        <v>0.9</v>
      </c>
      <c r="AL113" s="14">
        <f t="shared" ref="AL113:AL135" si="111">F$16/AK113</f>
        <v>0.41379567261839123</v>
      </c>
      <c r="AM113">
        <f t="shared" ref="AM113:AM135" si="112">I$16/$AK113</f>
        <v>0.7114364198788784</v>
      </c>
      <c r="AN113">
        <f t="shared" ref="AN113:AN135" si="113">L$16/$D113</f>
        <v>0.22981570927441433</v>
      </c>
      <c r="AO113">
        <f t="shared" ref="AO113:AO135" si="114">O$16/$D113</f>
        <v>0.21556988574570346</v>
      </c>
      <c r="AP113">
        <f t="shared" ref="AP113:AP135" si="115">R$16/$D113</f>
        <v>0.32400147748576519</v>
      </c>
      <c r="AQ113">
        <f t="shared" ref="AQ113:AQ135" si="116">U$16/$D113</f>
        <v>0.16722596926561301</v>
      </c>
      <c r="AR113">
        <f t="shared" ref="AR113:AR135" si="117">X$16/$D113</f>
        <v>0.24353487038146843</v>
      </c>
    </row>
    <row r="114" spans="4:44" x14ac:dyDescent="0.2">
      <c r="D114" s="51">
        <v>0.95</v>
      </c>
      <c r="E114" s="14">
        <f t="shared" si="97"/>
        <v>3.8097984069360921E-2</v>
      </c>
      <c r="F114">
        <f t="shared" si="98"/>
        <v>8.2364302084082779E-3</v>
      </c>
      <c r="G114">
        <f t="shared" si="99"/>
        <v>5.5859780796533205E-3</v>
      </c>
      <c r="H114">
        <f t="shared" si="100"/>
        <v>9.566776424560209E-3</v>
      </c>
      <c r="I114">
        <f t="shared" si="101"/>
        <v>8.4511598886823792E-3</v>
      </c>
      <c r="J114">
        <f t="shared" si="102"/>
        <v>3.3411981148203908E-2</v>
      </c>
      <c r="K114">
        <f t="shared" si="103"/>
        <v>3.2379030139627722E-2</v>
      </c>
      <c r="M114" s="51">
        <v>0.95</v>
      </c>
      <c r="N114" s="14">
        <f t="shared" si="104"/>
        <v>8.3775671775557954E-3</v>
      </c>
      <c r="O114">
        <f t="shared" si="105"/>
        <v>4.118215104204139E-3</v>
      </c>
      <c r="P114">
        <f t="shared" si="106"/>
        <v>1.5294939980003144E-3</v>
      </c>
      <c r="Q114">
        <f t="shared" si="107"/>
        <v>3.1224895274606242E-3</v>
      </c>
      <c r="R114">
        <f t="shared" si="108"/>
        <v>2.2448393454312585E-3</v>
      </c>
      <c r="S114">
        <f t="shared" si="109"/>
        <v>1.7934860656093549E-3</v>
      </c>
      <c r="T114">
        <f t="shared" si="110"/>
        <v>6.129363730135287E-3</v>
      </c>
      <c r="AK114" s="51">
        <v>0.95</v>
      </c>
      <c r="AL114" s="14">
        <f t="shared" si="111"/>
        <v>0.39201695300689698</v>
      </c>
      <c r="AM114">
        <f t="shared" si="112"/>
        <v>0.67399239777999009</v>
      </c>
      <c r="AN114">
        <f t="shared" si="113"/>
        <v>0.21772014562839254</v>
      </c>
      <c r="AO114">
        <f t="shared" si="114"/>
        <v>0.2042241022854033</v>
      </c>
      <c r="AP114">
        <f t="shared" si="115"/>
        <v>0.30694876814440913</v>
      </c>
      <c r="AQ114">
        <f t="shared" si="116"/>
        <v>0.1584246024621597</v>
      </c>
      <c r="AR114">
        <f t="shared" si="117"/>
        <v>0.23071724562454907</v>
      </c>
    </row>
    <row r="115" spans="4:44" x14ac:dyDescent="0.2">
      <c r="D115" s="51">
        <v>1</v>
      </c>
      <c r="E115" s="14">
        <f t="shared" si="97"/>
        <v>3.6193084865892872E-2</v>
      </c>
      <c r="F115">
        <f t="shared" si="98"/>
        <v>7.8246086979878639E-3</v>
      </c>
      <c r="G115">
        <f t="shared" si="99"/>
        <v>5.3066791756706541E-3</v>
      </c>
      <c r="H115">
        <f t="shared" si="100"/>
        <v>9.088437603332198E-3</v>
      </c>
      <c r="I115">
        <f t="shared" si="101"/>
        <v>8.0286018942482603E-3</v>
      </c>
      <c r="J115">
        <f t="shared" si="102"/>
        <v>3.1741382090793711E-2</v>
      </c>
      <c r="K115">
        <f t="shared" si="103"/>
        <v>3.0760078632646338E-2</v>
      </c>
      <c r="M115" s="51">
        <v>1</v>
      </c>
      <c r="N115" s="14">
        <f t="shared" si="104"/>
        <v>7.9586888186780058E-3</v>
      </c>
      <c r="O115">
        <f t="shared" si="105"/>
        <v>3.912304348993932E-3</v>
      </c>
      <c r="P115">
        <f t="shared" si="106"/>
        <v>1.4530192981002986E-3</v>
      </c>
      <c r="Q115">
        <f t="shared" si="107"/>
        <v>2.9663650510875928E-3</v>
      </c>
      <c r="R115">
        <f t="shared" si="108"/>
        <v>2.1325973781596954E-3</v>
      </c>
      <c r="S115">
        <f t="shared" si="109"/>
        <v>1.703811762328887E-3</v>
      </c>
      <c r="T115">
        <f t="shared" si="110"/>
        <v>5.8228955436285222E-3</v>
      </c>
      <c r="AK115" s="51">
        <v>1</v>
      </c>
      <c r="AL115" s="14">
        <f t="shared" si="111"/>
        <v>0.37241610535655212</v>
      </c>
      <c r="AM115">
        <f t="shared" si="112"/>
        <v>0.64029277789099059</v>
      </c>
      <c r="AN115">
        <f t="shared" si="113"/>
        <v>0.2068341383469729</v>
      </c>
      <c r="AO115">
        <f t="shared" si="114"/>
        <v>0.19401289717113313</v>
      </c>
      <c r="AP115">
        <f t="shared" si="115"/>
        <v>0.29160132973718866</v>
      </c>
      <c r="AQ115">
        <f t="shared" si="116"/>
        <v>0.1505033723390517</v>
      </c>
      <c r="AR115">
        <f t="shared" si="117"/>
        <v>0.2191813833433216</v>
      </c>
    </row>
    <row r="116" spans="4:44" x14ac:dyDescent="0.2">
      <c r="D116" s="51">
        <v>1.05</v>
      </c>
      <c r="E116" s="14">
        <f t="shared" si="97"/>
        <v>3.4469604634183686E-2</v>
      </c>
      <c r="F116">
        <f t="shared" si="98"/>
        <v>7.4520082837979656E-3</v>
      </c>
      <c r="G116">
        <f t="shared" si="99"/>
        <v>5.0539801673053844E-3</v>
      </c>
      <c r="H116">
        <f t="shared" si="100"/>
        <v>8.6556548603163794E-3</v>
      </c>
      <c r="I116">
        <f t="shared" si="101"/>
        <v>7.6462875183316761E-3</v>
      </c>
      <c r="J116">
        <f t="shared" si="102"/>
        <v>3.0229887705517818E-2</v>
      </c>
      <c r="K116">
        <f t="shared" si="103"/>
        <v>2.9295312983472703E-2</v>
      </c>
      <c r="M116" s="51">
        <v>1.05</v>
      </c>
      <c r="N116" s="14">
        <f t="shared" si="104"/>
        <v>7.5797036368361959E-3</v>
      </c>
      <c r="O116">
        <f t="shared" si="105"/>
        <v>3.7260041418989828E-3</v>
      </c>
      <c r="P116">
        <f t="shared" si="106"/>
        <v>1.3838279029526653E-3</v>
      </c>
      <c r="Q116">
        <f t="shared" si="107"/>
        <v>2.8251095724643738E-3</v>
      </c>
      <c r="R116">
        <f t="shared" si="108"/>
        <v>2.0310451220568525E-3</v>
      </c>
      <c r="S116">
        <f t="shared" si="109"/>
        <v>1.6226778688846542E-3</v>
      </c>
      <c r="T116">
        <f t="shared" si="110"/>
        <v>5.545614803455735E-3</v>
      </c>
      <c r="AK116" s="51">
        <v>1.05</v>
      </c>
      <c r="AL116" s="14">
        <f t="shared" si="111"/>
        <v>0.35468200510147818</v>
      </c>
      <c r="AM116">
        <f t="shared" si="112"/>
        <v>0.60980264561046715</v>
      </c>
      <c r="AN116">
        <f t="shared" si="113"/>
        <v>0.19698489366378369</v>
      </c>
      <c r="AO116">
        <f t="shared" si="114"/>
        <v>0.18477418778203153</v>
      </c>
      <c r="AP116">
        <f t="shared" si="115"/>
        <v>0.27771555213065585</v>
      </c>
      <c r="AQ116">
        <f t="shared" si="116"/>
        <v>0.14333654508481114</v>
      </c>
      <c r="AR116">
        <f t="shared" si="117"/>
        <v>0.20874417461268724</v>
      </c>
    </row>
    <row r="117" spans="4:44" x14ac:dyDescent="0.2">
      <c r="D117" s="51">
        <v>1.1000000000000001</v>
      </c>
      <c r="E117" s="14">
        <f t="shared" si="97"/>
        <v>3.2902804423538969E-2</v>
      </c>
      <c r="F117">
        <f t="shared" si="98"/>
        <v>7.1132806345344211E-3</v>
      </c>
      <c r="G117">
        <f t="shared" si="99"/>
        <v>4.8242537960642307E-3</v>
      </c>
      <c r="H117">
        <f t="shared" si="100"/>
        <v>8.2622160030292706E-3</v>
      </c>
      <c r="I117">
        <f t="shared" si="101"/>
        <v>7.2987289947711448E-3</v>
      </c>
      <c r="J117">
        <f t="shared" si="102"/>
        <v>2.8855801900721553E-2</v>
      </c>
      <c r="K117">
        <f t="shared" si="103"/>
        <v>2.7963707847860304E-2</v>
      </c>
      <c r="M117" s="51">
        <v>1.1000000000000001</v>
      </c>
      <c r="N117" s="14">
        <f t="shared" si="104"/>
        <v>7.2351716533436408E-3</v>
      </c>
      <c r="O117">
        <f t="shared" si="105"/>
        <v>3.5566403172672106E-3</v>
      </c>
      <c r="P117">
        <f t="shared" si="106"/>
        <v>1.320926634636635E-3</v>
      </c>
      <c r="Q117">
        <f t="shared" si="107"/>
        <v>2.6966955009887204E-3</v>
      </c>
      <c r="R117">
        <f t="shared" si="108"/>
        <v>1.9387248892360866E-3</v>
      </c>
      <c r="S117">
        <f t="shared" si="109"/>
        <v>1.5489197839353517E-3</v>
      </c>
      <c r="T117">
        <f t="shared" si="110"/>
        <v>5.2935414032986563E-3</v>
      </c>
      <c r="AK117" s="51">
        <v>1.1000000000000001</v>
      </c>
      <c r="AL117" s="14">
        <f t="shared" si="111"/>
        <v>0.33856009577868373</v>
      </c>
      <c r="AM117">
        <f t="shared" si="112"/>
        <v>0.58208434353726413</v>
      </c>
      <c r="AN117">
        <f t="shared" si="113"/>
        <v>0.18803103486088443</v>
      </c>
      <c r="AO117">
        <f t="shared" si="114"/>
        <v>0.17637536106466647</v>
      </c>
      <c r="AP117">
        <f t="shared" si="115"/>
        <v>0.26509211794289878</v>
      </c>
      <c r="AQ117">
        <f t="shared" si="116"/>
        <v>0.13682124758095607</v>
      </c>
      <c r="AR117">
        <f t="shared" si="117"/>
        <v>0.19925580303938326</v>
      </c>
    </row>
    <row r="118" spans="4:44" x14ac:dyDescent="0.2">
      <c r="D118" s="51">
        <v>1.1499999999999999</v>
      </c>
      <c r="E118" s="14">
        <f t="shared" si="97"/>
        <v>3.1472247709472066E-2</v>
      </c>
      <c r="F118">
        <f t="shared" si="98"/>
        <v>6.8040075634677082E-3</v>
      </c>
      <c r="G118">
        <f t="shared" si="99"/>
        <v>4.6145036310179608E-3</v>
      </c>
      <c r="H118">
        <f t="shared" si="100"/>
        <v>7.9029892202888679E-3</v>
      </c>
      <c r="I118">
        <f t="shared" si="101"/>
        <v>6.9813929515202267E-3</v>
      </c>
      <c r="J118">
        <f t="shared" si="102"/>
        <v>2.760120181808149E-2</v>
      </c>
      <c r="K118">
        <f t="shared" si="103"/>
        <v>2.6747894463170732E-2</v>
      </c>
      <c r="M118" s="51">
        <v>1.1499999999999999</v>
      </c>
      <c r="N118" s="14">
        <f t="shared" si="104"/>
        <v>6.9205989727634835E-3</v>
      </c>
      <c r="O118">
        <f t="shared" si="105"/>
        <v>3.4020037817338541E-3</v>
      </c>
      <c r="P118">
        <f t="shared" si="106"/>
        <v>1.2634950418263468E-3</v>
      </c>
      <c r="Q118">
        <f t="shared" si="107"/>
        <v>2.5794478705109506E-3</v>
      </c>
      <c r="R118">
        <f t="shared" si="108"/>
        <v>1.8544325027475613E-3</v>
      </c>
      <c r="S118">
        <f t="shared" si="109"/>
        <v>1.4815754455033802E-3</v>
      </c>
      <c r="T118">
        <f t="shared" si="110"/>
        <v>5.0633874292421938E-3</v>
      </c>
      <c r="AK118" s="51">
        <v>1.1499999999999999</v>
      </c>
      <c r="AL118" s="14">
        <f t="shared" si="111"/>
        <v>0.32384009161439314</v>
      </c>
      <c r="AM118">
        <f t="shared" si="112"/>
        <v>0.55677632860086146</v>
      </c>
      <c r="AN118">
        <f t="shared" si="113"/>
        <v>0.17985577247562862</v>
      </c>
      <c r="AO118">
        <f t="shared" si="114"/>
        <v>0.16870686710533317</v>
      </c>
      <c r="AP118">
        <f t="shared" si="115"/>
        <v>0.2535663736845119</v>
      </c>
      <c r="AQ118">
        <f t="shared" si="116"/>
        <v>0.13087249768613193</v>
      </c>
      <c r="AR118">
        <f t="shared" si="117"/>
        <v>0.19059250725506227</v>
      </c>
    </row>
    <row r="119" spans="4:44" x14ac:dyDescent="0.2">
      <c r="D119" s="51">
        <v>1.2</v>
      </c>
      <c r="E119" s="14">
        <f t="shared" si="97"/>
        <v>3.0160904054910728E-2</v>
      </c>
      <c r="F119">
        <f t="shared" si="98"/>
        <v>6.5205072483232205E-3</v>
      </c>
      <c r="G119">
        <f t="shared" si="99"/>
        <v>4.4222326463922122E-3</v>
      </c>
      <c r="H119">
        <f t="shared" si="100"/>
        <v>7.573698002776832E-3</v>
      </c>
      <c r="I119">
        <f t="shared" si="101"/>
        <v>6.6905015785402172E-3</v>
      </c>
      <c r="J119">
        <f t="shared" si="102"/>
        <v>2.6451151742328094E-2</v>
      </c>
      <c r="K119">
        <f t="shared" si="103"/>
        <v>2.5633398860538614E-2</v>
      </c>
      <c r="M119" s="51">
        <v>1.2</v>
      </c>
      <c r="N119" s="14">
        <f t="shared" si="104"/>
        <v>6.6322406822316715E-3</v>
      </c>
      <c r="O119">
        <f t="shared" si="105"/>
        <v>3.2602536241616103E-3</v>
      </c>
      <c r="P119">
        <f t="shared" si="106"/>
        <v>1.2108494150835823E-3</v>
      </c>
      <c r="Q119">
        <f t="shared" si="107"/>
        <v>2.4719708759063275E-3</v>
      </c>
      <c r="R119">
        <f t="shared" si="108"/>
        <v>1.7771644817997463E-3</v>
      </c>
      <c r="S119">
        <f t="shared" si="109"/>
        <v>1.4198431352740726E-3</v>
      </c>
      <c r="T119">
        <f t="shared" si="110"/>
        <v>4.8524129530237688E-3</v>
      </c>
      <c r="AK119" s="51">
        <v>1.2</v>
      </c>
      <c r="AL119" s="14">
        <f t="shared" si="111"/>
        <v>0.31034675446379345</v>
      </c>
      <c r="AM119">
        <f t="shared" si="112"/>
        <v>0.53357731490915883</v>
      </c>
      <c r="AN119">
        <f t="shared" si="113"/>
        <v>0.17236178195581076</v>
      </c>
      <c r="AO119">
        <f t="shared" si="114"/>
        <v>0.16167741430927762</v>
      </c>
      <c r="AP119">
        <f t="shared" si="115"/>
        <v>0.2430011081143239</v>
      </c>
      <c r="AQ119">
        <f t="shared" si="116"/>
        <v>0.12541947694920977</v>
      </c>
      <c r="AR119">
        <f t="shared" si="117"/>
        <v>0.18265115278610133</v>
      </c>
    </row>
    <row r="120" spans="4:44" x14ac:dyDescent="0.2">
      <c r="D120" s="51">
        <v>1.25</v>
      </c>
      <c r="E120" s="14">
        <f t="shared" si="97"/>
        <v>2.8954467892714296E-2</v>
      </c>
      <c r="F120">
        <f t="shared" si="98"/>
        <v>6.2596869583902912E-3</v>
      </c>
      <c r="G120">
        <f t="shared" si="99"/>
        <v>4.245343340536523E-3</v>
      </c>
      <c r="H120">
        <f t="shared" si="100"/>
        <v>7.2707500826657582E-3</v>
      </c>
      <c r="I120">
        <f t="shared" si="101"/>
        <v>6.4228815153986084E-3</v>
      </c>
      <c r="J120">
        <f t="shared" si="102"/>
        <v>2.5393105672634968E-2</v>
      </c>
      <c r="K120">
        <f t="shared" si="103"/>
        <v>2.460806290611707E-2</v>
      </c>
      <c r="M120" s="51">
        <v>1.25</v>
      </c>
      <c r="N120" s="14">
        <f t="shared" si="104"/>
        <v>6.3669510549424048E-3</v>
      </c>
      <c r="O120">
        <f t="shared" si="105"/>
        <v>3.1298434791951456E-3</v>
      </c>
      <c r="P120">
        <f t="shared" si="106"/>
        <v>1.1624154384802389E-3</v>
      </c>
      <c r="Q120">
        <f t="shared" si="107"/>
        <v>2.3730920408700741E-3</v>
      </c>
      <c r="R120">
        <f t="shared" si="108"/>
        <v>1.7060779025277564E-3</v>
      </c>
      <c r="S120">
        <f t="shared" si="109"/>
        <v>1.3630494098631097E-3</v>
      </c>
      <c r="T120">
        <f t="shared" si="110"/>
        <v>4.6583164349028178E-3</v>
      </c>
      <c r="AK120" s="51">
        <v>1.25</v>
      </c>
      <c r="AL120" s="14">
        <f t="shared" si="111"/>
        <v>0.29793288428524167</v>
      </c>
      <c r="AM120">
        <f t="shared" si="112"/>
        <v>0.51223422231279248</v>
      </c>
      <c r="AN120">
        <f t="shared" si="113"/>
        <v>0.16546731067757831</v>
      </c>
      <c r="AO120">
        <f t="shared" si="114"/>
        <v>0.15521031773690649</v>
      </c>
      <c r="AP120">
        <f t="shared" si="115"/>
        <v>0.23328106378975094</v>
      </c>
      <c r="AQ120">
        <f t="shared" si="116"/>
        <v>0.12040269787124136</v>
      </c>
      <c r="AR120">
        <f t="shared" si="117"/>
        <v>0.17534510667465728</v>
      </c>
    </row>
    <row r="121" spans="4:44" x14ac:dyDescent="0.2">
      <c r="D121" s="51">
        <v>1.3</v>
      </c>
      <c r="E121" s="14">
        <f t="shared" si="97"/>
        <v>2.7840834512225285E-2</v>
      </c>
      <c r="F121">
        <f t="shared" si="98"/>
        <v>6.018929767682972E-3</v>
      </c>
      <c r="G121">
        <f t="shared" si="99"/>
        <v>4.0820609043620412E-3</v>
      </c>
      <c r="H121">
        <f t="shared" si="100"/>
        <v>6.991105848717075E-3</v>
      </c>
      <c r="I121">
        <f t="shared" si="101"/>
        <v>6.1758476109601999E-3</v>
      </c>
      <c r="J121">
        <f t="shared" si="102"/>
        <v>2.4416447762149008E-2</v>
      </c>
      <c r="K121">
        <f t="shared" si="103"/>
        <v>2.3661598948189491E-2</v>
      </c>
      <c r="M121" s="51">
        <v>1.3</v>
      </c>
      <c r="N121" s="14">
        <f t="shared" si="104"/>
        <v>6.1220683220600041E-3</v>
      </c>
      <c r="O121">
        <f t="shared" si="105"/>
        <v>3.009464883841486E-3</v>
      </c>
      <c r="P121">
        <f t="shared" si="106"/>
        <v>1.1177071523848451E-3</v>
      </c>
      <c r="Q121">
        <f t="shared" si="107"/>
        <v>2.2818192700673791E-3</v>
      </c>
      <c r="R121">
        <f t="shared" si="108"/>
        <v>1.6404595216613041E-3</v>
      </c>
      <c r="S121">
        <f t="shared" si="109"/>
        <v>1.3106244325606822E-3</v>
      </c>
      <c r="T121">
        <f t="shared" si="110"/>
        <v>4.479150418175786E-3</v>
      </c>
      <c r="AK121" s="51">
        <v>1.3</v>
      </c>
      <c r="AL121" s="14">
        <f t="shared" si="111"/>
        <v>0.28647392719734777</v>
      </c>
      <c r="AM121">
        <f t="shared" si="112"/>
        <v>0.49253290606999273</v>
      </c>
      <c r="AN121">
        <f t="shared" si="113"/>
        <v>0.15910318334382531</v>
      </c>
      <c r="AO121">
        <f t="shared" si="114"/>
        <v>0.14924069013164087</v>
      </c>
      <c r="AP121">
        <f t="shared" si="115"/>
        <v>0.22430871518245282</v>
      </c>
      <c r="AQ121">
        <f t="shared" si="116"/>
        <v>0.11577182487619361</v>
      </c>
      <c r="AR121">
        <f t="shared" si="117"/>
        <v>0.16860106411024739</v>
      </c>
    </row>
    <row r="122" spans="4:44" x14ac:dyDescent="0.2">
      <c r="D122" s="51">
        <v>1.35</v>
      </c>
      <c r="E122" s="14">
        <f t="shared" si="97"/>
        <v>2.6809692493253979E-2</v>
      </c>
      <c r="F122">
        <f t="shared" si="98"/>
        <v>5.7960064429539732E-3</v>
      </c>
      <c r="G122">
        <f t="shared" si="99"/>
        <v>3.9308734634597433E-3</v>
      </c>
      <c r="H122">
        <f t="shared" si="100"/>
        <v>6.7321760024682941E-3</v>
      </c>
      <c r="I122">
        <f t="shared" si="101"/>
        <v>5.9471125142579705E-3</v>
      </c>
      <c r="J122">
        <f t="shared" si="102"/>
        <v>2.3512134882069415E-2</v>
      </c>
      <c r="K122">
        <f t="shared" si="103"/>
        <v>2.2785243431589879E-2</v>
      </c>
      <c r="M122" s="51">
        <v>1.35</v>
      </c>
      <c r="N122" s="14">
        <f t="shared" si="104"/>
        <v>5.8953250508725968E-3</v>
      </c>
      <c r="O122">
        <f t="shared" si="105"/>
        <v>2.8980032214769866E-3</v>
      </c>
      <c r="P122">
        <f t="shared" si="106"/>
        <v>1.0763105911854062E-3</v>
      </c>
      <c r="Q122">
        <f t="shared" si="107"/>
        <v>2.1973074452500685E-3</v>
      </c>
      <c r="R122">
        <f t="shared" si="108"/>
        <v>1.5797017615997743E-3</v>
      </c>
      <c r="S122">
        <f t="shared" si="109"/>
        <v>1.2620827869102866E-3</v>
      </c>
      <c r="T122">
        <f t="shared" si="110"/>
        <v>4.3132559582433495E-3</v>
      </c>
      <c r="AK122" s="51">
        <v>1.35</v>
      </c>
      <c r="AL122" s="14">
        <f t="shared" si="111"/>
        <v>0.27586378174559412</v>
      </c>
      <c r="AM122">
        <f t="shared" si="112"/>
        <v>0.47429094658591892</v>
      </c>
      <c r="AN122">
        <f t="shared" si="113"/>
        <v>0.15321047284960954</v>
      </c>
      <c r="AO122">
        <f t="shared" si="114"/>
        <v>0.14371325716380232</v>
      </c>
      <c r="AP122">
        <f t="shared" si="115"/>
        <v>0.2160009849905101</v>
      </c>
      <c r="AQ122">
        <f t="shared" si="116"/>
        <v>0.11148397951040866</v>
      </c>
      <c r="AR122">
        <f t="shared" si="117"/>
        <v>0.16235658025431229</v>
      </c>
    </row>
    <row r="123" spans="4:44" x14ac:dyDescent="0.2">
      <c r="D123" s="51">
        <v>1.4</v>
      </c>
      <c r="E123" s="14">
        <f t="shared" si="97"/>
        <v>2.5852203475637766E-2</v>
      </c>
      <c r="F123">
        <f t="shared" si="98"/>
        <v>5.5890062128484746E-3</v>
      </c>
      <c r="G123">
        <f t="shared" si="99"/>
        <v>3.7904851254790387E-3</v>
      </c>
      <c r="H123">
        <f t="shared" si="100"/>
        <v>6.4917411452372845E-3</v>
      </c>
      <c r="I123">
        <f t="shared" si="101"/>
        <v>5.7347156387487575E-3</v>
      </c>
      <c r="J123">
        <f t="shared" si="102"/>
        <v>2.2672415779138366E-2</v>
      </c>
      <c r="K123">
        <f t="shared" si="103"/>
        <v>2.1971484737604529E-2</v>
      </c>
      <c r="M123" s="51">
        <v>1.4</v>
      </c>
      <c r="N123" s="14">
        <f t="shared" si="104"/>
        <v>5.6847777276271471E-3</v>
      </c>
      <c r="O123">
        <f t="shared" si="105"/>
        <v>2.7945031064242373E-3</v>
      </c>
      <c r="P123">
        <f t="shared" si="106"/>
        <v>1.0378709272144992E-3</v>
      </c>
      <c r="Q123">
        <f t="shared" si="107"/>
        <v>2.1188321793482808E-3</v>
      </c>
      <c r="R123">
        <f t="shared" si="108"/>
        <v>1.5232838415426397E-3</v>
      </c>
      <c r="S123">
        <f t="shared" si="109"/>
        <v>1.2170084016634908E-3</v>
      </c>
      <c r="T123">
        <f t="shared" si="110"/>
        <v>4.1592111025918017E-3</v>
      </c>
      <c r="AK123" s="51">
        <v>1.4</v>
      </c>
      <c r="AL123" s="14">
        <f t="shared" si="111"/>
        <v>0.26601150382610866</v>
      </c>
      <c r="AM123">
        <f t="shared" si="112"/>
        <v>0.45735198420785045</v>
      </c>
      <c r="AN123">
        <f t="shared" si="113"/>
        <v>0.14773867024783779</v>
      </c>
      <c r="AO123">
        <f t="shared" si="114"/>
        <v>0.13858064083652366</v>
      </c>
      <c r="AP123">
        <f t="shared" si="115"/>
        <v>0.2082866640979919</v>
      </c>
      <c r="AQ123">
        <f t="shared" si="116"/>
        <v>0.10750240881360837</v>
      </c>
      <c r="AR123">
        <f t="shared" si="117"/>
        <v>0.15655813095951543</v>
      </c>
    </row>
    <row r="124" spans="4:44" x14ac:dyDescent="0.2">
      <c r="D124" s="51">
        <v>1.45</v>
      </c>
      <c r="E124" s="14">
        <f t="shared" si="97"/>
        <v>2.4960748183374393E-2</v>
      </c>
      <c r="F124">
        <f t="shared" si="98"/>
        <v>5.396281860681286E-3</v>
      </c>
      <c r="G124">
        <f t="shared" si="99"/>
        <v>3.6597787418418304E-3</v>
      </c>
      <c r="H124">
        <f t="shared" si="100"/>
        <v>6.2678880022980681E-3</v>
      </c>
      <c r="I124">
        <f t="shared" si="101"/>
        <v>5.5369668236194903E-3</v>
      </c>
      <c r="J124">
        <f t="shared" si="102"/>
        <v>2.1890608338478421E-2</v>
      </c>
      <c r="K124">
        <f t="shared" si="103"/>
        <v>2.1213847332859543E-2</v>
      </c>
      <c r="M124" s="51">
        <v>1.45</v>
      </c>
      <c r="N124" s="14">
        <f t="shared" si="104"/>
        <v>5.4887509094331075E-3</v>
      </c>
      <c r="O124">
        <f t="shared" si="105"/>
        <v>2.698140930340643E-3</v>
      </c>
      <c r="P124">
        <f t="shared" si="106"/>
        <v>1.0020822745519301E-3</v>
      </c>
      <c r="Q124">
        <f t="shared" si="107"/>
        <v>2.0457690007500639E-3</v>
      </c>
      <c r="R124">
        <f t="shared" si="108"/>
        <v>1.4707568125239278E-3</v>
      </c>
      <c r="S124">
        <f t="shared" si="109"/>
        <v>1.1750425947095772E-3</v>
      </c>
      <c r="T124">
        <f t="shared" si="110"/>
        <v>4.0157900300886364E-3</v>
      </c>
      <c r="AK124" s="51">
        <v>1.45</v>
      </c>
      <c r="AL124" s="14">
        <f t="shared" si="111"/>
        <v>0.25683869334934628</v>
      </c>
      <c r="AM124">
        <f t="shared" si="112"/>
        <v>0.44158122613171769</v>
      </c>
      <c r="AN124">
        <f t="shared" si="113"/>
        <v>0.14264423334273993</v>
      </c>
      <c r="AO124">
        <f t="shared" si="114"/>
        <v>0.13380199804905732</v>
      </c>
      <c r="AP124">
        <f t="shared" si="115"/>
        <v>0.20110436533599219</v>
      </c>
      <c r="AQ124">
        <f t="shared" si="116"/>
        <v>0.10379542919934601</v>
      </c>
      <c r="AR124">
        <f t="shared" si="117"/>
        <v>0.15115957471953215</v>
      </c>
    </row>
    <row r="125" spans="4:44" x14ac:dyDescent="0.2">
      <c r="D125" s="51">
        <v>1.5</v>
      </c>
      <c r="E125" s="14">
        <f t="shared" si="97"/>
        <v>2.412872324392858E-2</v>
      </c>
      <c r="F125">
        <f t="shared" si="98"/>
        <v>5.2164057986585763E-3</v>
      </c>
      <c r="G125">
        <f t="shared" si="99"/>
        <v>3.5377861171137694E-3</v>
      </c>
      <c r="H125">
        <f t="shared" si="100"/>
        <v>6.058958402221465E-3</v>
      </c>
      <c r="I125">
        <f t="shared" si="101"/>
        <v>5.3524012628321732E-3</v>
      </c>
      <c r="J125">
        <f t="shared" si="102"/>
        <v>2.1160921393862473E-2</v>
      </c>
      <c r="K125">
        <f t="shared" si="103"/>
        <v>2.0506719088430891E-2</v>
      </c>
      <c r="M125" s="51">
        <v>1.5</v>
      </c>
      <c r="N125" s="14">
        <f t="shared" si="104"/>
        <v>5.3057925457853372E-3</v>
      </c>
      <c r="O125">
        <f t="shared" si="105"/>
        <v>2.6082028993292881E-3</v>
      </c>
      <c r="P125">
        <f t="shared" si="106"/>
        <v>9.6867953206686579E-4</v>
      </c>
      <c r="Q125">
        <f t="shared" si="107"/>
        <v>1.9775767007250617E-3</v>
      </c>
      <c r="R125">
        <f t="shared" si="108"/>
        <v>1.421731585439797E-3</v>
      </c>
      <c r="S125">
        <f t="shared" si="109"/>
        <v>1.135874508219258E-3</v>
      </c>
      <c r="T125">
        <f t="shared" si="110"/>
        <v>3.881930362419015E-3</v>
      </c>
      <c r="AK125" s="51">
        <v>1.5</v>
      </c>
      <c r="AL125" s="14">
        <f t="shared" si="111"/>
        <v>0.24827740357103475</v>
      </c>
      <c r="AM125">
        <f t="shared" si="112"/>
        <v>0.42686185192732706</v>
      </c>
      <c r="AN125">
        <f t="shared" si="113"/>
        <v>0.13788942556464859</v>
      </c>
      <c r="AO125">
        <f t="shared" si="114"/>
        <v>0.12934193144742209</v>
      </c>
      <c r="AP125">
        <f t="shared" si="115"/>
        <v>0.19440088649145912</v>
      </c>
      <c r="AQ125">
        <f t="shared" si="116"/>
        <v>0.1003355815593678</v>
      </c>
      <c r="AR125">
        <f t="shared" si="117"/>
        <v>0.14612092222888107</v>
      </c>
    </row>
    <row r="126" spans="4:44" x14ac:dyDescent="0.2">
      <c r="D126" s="51">
        <v>1.55</v>
      </c>
      <c r="E126" s="14">
        <f t="shared" si="97"/>
        <v>2.335037733283411E-2</v>
      </c>
      <c r="F126">
        <f t="shared" si="98"/>
        <v>5.0481346438631383E-3</v>
      </c>
      <c r="G126">
        <f t="shared" si="99"/>
        <v>3.4236639843036477E-3</v>
      </c>
      <c r="H126">
        <f t="shared" si="100"/>
        <v>5.8635081311820634E-3</v>
      </c>
      <c r="I126">
        <f t="shared" si="101"/>
        <v>5.1797431575795229E-3</v>
      </c>
      <c r="J126">
        <f t="shared" si="102"/>
        <v>2.0478311026318523E-2</v>
      </c>
      <c r="K126">
        <f t="shared" si="103"/>
        <v>1.9845212021062153E-2</v>
      </c>
      <c r="M126" s="51">
        <v>1.55</v>
      </c>
      <c r="N126" s="14">
        <f t="shared" si="104"/>
        <v>5.134637947534197E-3</v>
      </c>
      <c r="O126">
        <f t="shared" si="105"/>
        <v>2.5240673219315691E-3</v>
      </c>
      <c r="P126">
        <f t="shared" si="106"/>
        <v>9.3743180522599912E-4</v>
      </c>
      <c r="Q126">
        <f t="shared" si="107"/>
        <v>1.9137839039274792E-3</v>
      </c>
      <c r="R126">
        <f t="shared" si="108"/>
        <v>1.3758692762320616E-3</v>
      </c>
      <c r="S126">
        <f t="shared" si="109"/>
        <v>1.0992333950508948E-3</v>
      </c>
      <c r="T126">
        <f t="shared" si="110"/>
        <v>3.7567068023409821E-3</v>
      </c>
      <c r="AK126" s="51">
        <v>1.55</v>
      </c>
      <c r="AL126" s="14">
        <f t="shared" si="111"/>
        <v>0.24026845506874331</v>
      </c>
      <c r="AM126">
        <f t="shared" si="112"/>
        <v>0.41309211476838104</v>
      </c>
      <c r="AN126">
        <f t="shared" si="113"/>
        <v>0.13344137957869218</v>
      </c>
      <c r="AO126">
        <f t="shared" si="114"/>
        <v>0.12516961107815039</v>
      </c>
      <c r="AP126">
        <f t="shared" si="115"/>
        <v>0.18812989015302495</v>
      </c>
      <c r="AQ126">
        <f t="shared" si="116"/>
        <v>9.7098949896162384E-2</v>
      </c>
      <c r="AR126">
        <f t="shared" si="117"/>
        <v>0.14140734409246555</v>
      </c>
    </row>
    <row r="127" spans="4:44" x14ac:dyDescent="0.2">
      <c r="D127" s="51">
        <v>1.6</v>
      </c>
      <c r="E127" s="14">
        <f t="shared" si="97"/>
        <v>2.2620678041183045E-2</v>
      </c>
      <c r="F127">
        <f t="shared" si="98"/>
        <v>4.8903804362424143E-3</v>
      </c>
      <c r="G127">
        <f t="shared" si="99"/>
        <v>3.3166744847941587E-3</v>
      </c>
      <c r="H127">
        <f t="shared" si="100"/>
        <v>5.6802735020826233E-3</v>
      </c>
      <c r="I127">
        <f t="shared" si="101"/>
        <v>5.017876183905162E-3</v>
      </c>
      <c r="J127">
        <f t="shared" si="102"/>
        <v>1.9838363806746067E-2</v>
      </c>
      <c r="K127">
        <f t="shared" si="103"/>
        <v>1.9225049145403961E-2</v>
      </c>
      <c r="M127" s="51">
        <v>1.6</v>
      </c>
      <c r="N127" s="14">
        <f t="shared" si="104"/>
        <v>4.9741805116737536E-3</v>
      </c>
      <c r="O127">
        <f t="shared" si="105"/>
        <v>2.4451902181212072E-3</v>
      </c>
      <c r="P127">
        <f t="shared" si="106"/>
        <v>9.0813706131268664E-4</v>
      </c>
      <c r="Q127">
        <f t="shared" si="107"/>
        <v>1.8539781569297455E-3</v>
      </c>
      <c r="R127">
        <f t="shared" si="108"/>
        <v>1.3328733613498095E-3</v>
      </c>
      <c r="S127">
        <f t="shared" si="109"/>
        <v>1.0648823514555544E-3</v>
      </c>
      <c r="T127">
        <f t="shared" si="110"/>
        <v>3.6393097147678264E-3</v>
      </c>
      <c r="AK127" s="51">
        <v>1.6</v>
      </c>
      <c r="AL127" s="14">
        <f t="shared" si="111"/>
        <v>0.23276006584784506</v>
      </c>
      <c r="AM127">
        <f t="shared" si="112"/>
        <v>0.40018298618186909</v>
      </c>
      <c r="AN127">
        <f t="shared" si="113"/>
        <v>0.12927133646685804</v>
      </c>
      <c r="AO127">
        <f t="shared" si="114"/>
        <v>0.1212580607319582</v>
      </c>
      <c r="AP127">
        <f t="shared" si="115"/>
        <v>0.18225083108574291</v>
      </c>
      <c r="AQ127">
        <f t="shared" si="116"/>
        <v>9.4064607711907305E-2</v>
      </c>
      <c r="AR127">
        <f t="shared" si="117"/>
        <v>0.136988364589576</v>
      </c>
    </row>
    <row r="128" spans="4:44" x14ac:dyDescent="0.2">
      <c r="D128" s="51">
        <v>1.65</v>
      </c>
      <c r="E128" s="14">
        <f t="shared" si="97"/>
        <v>2.1935202949025984E-2</v>
      </c>
      <c r="F128">
        <f t="shared" si="98"/>
        <v>4.7421870896896144E-3</v>
      </c>
      <c r="G128">
        <f t="shared" si="99"/>
        <v>3.2161691973761541E-3</v>
      </c>
      <c r="H128">
        <f t="shared" si="100"/>
        <v>5.5081440020195143E-3</v>
      </c>
      <c r="I128">
        <f t="shared" si="101"/>
        <v>4.865819329847431E-3</v>
      </c>
      <c r="J128">
        <f t="shared" si="102"/>
        <v>1.9237201267147706E-2</v>
      </c>
      <c r="K128">
        <f t="shared" si="103"/>
        <v>1.8642471898573539E-2</v>
      </c>
      <c r="M128" s="51">
        <v>1.65</v>
      </c>
      <c r="N128" s="14">
        <f t="shared" si="104"/>
        <v>4.8234477688957611E-3</v>
      </c>
      <c r="O128">
        <f t="shared" si="105"/>
        <v>2.3710935448448072E-3</v>
      </c>
      <c r="P128">
        <f t="shared" si="106"/>
        <v>8.8061775642442341E-4</v>
      </c>
      <c r="Q128">
        <f t="shared" si="107"/>
        <v>1.7977970006591473E-3</v>
      </c>
      <c r="R128">
        <f t="shared" si="108"/>
        <v>1.2924832594907246E-3</v>
      </c>
      <c r="S128">
        <f t="shared" si="109"/>
        <v>1.0326131892902347E-3</v>
      </c>
      <c r="T128">
        <f t="shared" si="110"/>
        <v>3.5290276021991045E-3</v>
      </c>
      <c r="AK128" s="51">
        <v>1.65</v>
      </c>
      <c r="AL128" s="14">
        <f t="shared" si="111"/>
        <v>0.22570673051912252</v>
      </c>
      <c r="AM128">
        <f t="shared" si="112"/>
        <v>0.38805622902484282</v>
      </c>
      <c r="AN128">
        <f t="shared" si="113"/>
        <v>0.12535402324058964</v>
      </c>
      <c r="AO128">
        <f t="shared" si="114"/>
        <v>0.117583574043111</v>
      </c>
      <c r="AP128">
        <f t="shared" si="115"/>
        <v>0.17672807862859921</v>
      </c>
      <c r="AQ128">
        <f t="shared" si="116"/>
        <v>9.121416505397073E-2</v>
      </c>
      <c r="AR128">
        <f t="shared" si="117"/>
        <v>0.13283720202625551</v>
      </c>
    </row>
    <row r="129" spans="1:44" x14ac:dyDescent="0.2">
      <c r="D129" s="51">
        <v>1.7</v>
      </c>
      <c r="E129" s="14">
        <f t="shared" si="97"/>
        <v>2.1290049921113455E-2</v>
      </c>
      <c r="F129">
        <f t="shared" si="98"/>
        <v>4.602710998816391E-3</v>
      </c>
      <c r="G129">
        <f t="shared" si="99"/>
        <v>3.1215759856886203E-3</v>
      </c>
      <c r="H129">
        <f t="shared" si="100"/>
        <v>5.3461397666659987E-3</v>
      </c>
      <c r="I129">
        <f t="shared" si="101"/>
        <v>4.7227069966166236E-3</v>
      </c>
      <c r="J129">
        <f t="shared" si="102"/>
        <v>1.8671401229878655E-2</v>
      </c>
      <c r="K129">
        <f t="shared" si="103"/>
        <v>1.809416390155667E-2</v>
      </c>
      <c r="M129" s="51">
        <v>1.7</v>
      </c>
      <c r="N129" s="14">
        <f t="shared" si="104"/>
        <v>4.6815816580458858E-3</v>
      </c>
      <c r="O129">
        <f t="shared" si="105"/>
        <v>2.3013554994081955E-3</v>
      </c>
      <c r="P129">
        <f t="shared" si="106"/>
        <v>8.5471723417664624E-4</v>
      </c>
      <c r="Q129">
        <f t="shared" si="107"/>
        <v>1.7449206182868194E-3</v>
      </c>
      <c r="R129">
        <f t="shared" si="108"/>
        <v>1.2544690459762914E-3</v>
      </c>
      <c r="S129">
        <f t="shared" si="109"/>
        <v>1.0022422131346395E-3</v>
      </c>
      <c r="T129">
        <f t="shared" si="110"/>
        <v>3.4252326727226604E-3</v>
      </c>
      <c r="AK129" s="51">
        <v>1.7</v>
      </c>
      <c r="AL129" s="14">
        <f t="shared" si="111"/>
        <v>0.21906829726856009</v>
      </c>
      <c r="AM129">
        <f t="shared" si="112"/>
        <v>0.37664281052411214</v>
      </c>
      <c r="AN129">
        <f t="shared" si="113"/>
        <v>0.1216671402041017</v>
      </c>
      <c r="AO129">
        <f t="shared" si="114"/>
        <v>0.11412523363007832</v>
      </c>
      <c r="AP129">
        <f t="shared" si="115"/>
        <v>0.17153019396305216</v>
      </c>
      <c r="AQ129">
        <f t="shared" si="116"/>
        <v>8.8531395493559831E-2</v>
      </c>
      <c r="AR129">
        <f t="shared" si="117"/>
        <v>0.12893022549607153</v>
      </c>
    </row>
    <row r="130" spans="1:44" x14ac:dyDescent="0.2">
      <c r="D130" s="51">
        <v>1.75</v>
      </c>
      <c r="E130" s="14">
        <f t="shared" si="97"/>
        <v>2.0681762780510211E-2</v>
      </c>
      <c r="F130">
        <f t="shared" si="98"/>
        <v>4.4712049702787795E-3</v>
      </c>
      <c r="G130">
        <f t="shared" si="99"/>
        <v>3.0323881003832308E-3</v>
      </c>
      <c r="H130">
        <f t="shared" si="100"/>
        <v>5.1933929161898278E-3</v>
      </c>
      <c r="I130">
        <f t="shared" si="101"/>
        <v>4.5877725109990056E-3</v>
      </c>
      <c r="J130">
        <f t="shared" si="102"/>
        <v>1.8137932623310694E-2</v>
      </c>
      <c r="K130">
        <f t="shared" si="103"/>
        <v>1.7577187790083621E-2</v>
      </c>
      <c r="M130" s="51">
        <v>1.75</v>
      </c>
      <c r="N130" s="14">
        <f t="shared" si="104"/>
        <v>4.5478221821017174E-3</v>
      </c>
      <c r="O130">
        <f t="shared" si="105"/>
        <v>2.2356024851393898E-3</v>
      </c>
      <c r="P130">
        <f t="shared" si="106"/>
        <v>8.3029674177159923E-4</v>
      </c>
      <c r="Q130">
        <f t="shared" si="107"/>
        <v>1.6950657434786245E-3</v>
      </c>
      <c r="R130">
        <f t="shared" si="108"/>
        <v>1.2186270732341116E-3</v>
      </c>
      <c r="S130">
        <f t="shared" si="109"/>
        <v>9.7360672133079264E-4</v>
      </c>
      <c r="T130">
        <f t="shared" si="110"/>
        <v>3.3273688820734415E-3</v>
      </c>
      <c r="AK130" s="51">
        <v>1.75</v>
      </c>
      <c r="AL130" s="14">
        <f t="shared" si="111"/>
        <v>0.21280920306088694</v>
      </c>
      <c r="AM130">
        <f t="shared" si="112"/>
        <v>0.36588158736628035</v>
      </c>
      <c r="AN130">
        <f t="shared" si="113"/>
        <v>0.11819093619827023</v>
      </c>
      <c r="AO130">
        <f t="shared" si="114"/>
        <v>0.11086451266921893</v>
      </c>
      <c r="AP130">
        <f t="shared" si="115"/>
        <v>0.16662933127839352</v>
      </c>
      <c r="AQ130">
        <f t="shared" si="116"/>
        <v>8.600192705088669E-2</v>
      </c>
      <c r="AR130">
        <f t="shared" si="117"/>
        <v>0.12524650476761234</v>
      </c>
    </row>
    <row r="131" spans="1:44" x14ac:dyDescent="0.2">
      <c r="D131" s="51">
        <v>1.8</v>
      </c>
      <c r="E131" s="14">
        <f t="shared" si="97"/>
        <v>2.0107269369940485E-2</v>
      </c>
      <c r="F131">
        <f t="shared" si="98"/>
        <v>4.3470048322154795E-3</v>
      </c>
      <c r="G131">
        <f t="shared" si="99"/>
        <v>2.9481550975948077E-3</v>
      </c>
      <c r="H131">
        <f t="shared" si="100"/>
        <v>5.049132001851221E-3</v>
      </c>
      <c r="I131">
        <f t="shared" si="101"/>
        <v>4.4603343856934779E-3</v>
      </c>
      <c r="J131">
        <f t="shared" si="102"/>
        <v>1.7634101161552063E-2</v>
      </c>
      <c r="K131">
        <f t="shared" si="103"/>
        <v>1.7088932573692411E-2</v>
      </c>
      <c r="M131" s="51">
        <v>1.8</v>
      </c>
      <c r="N131" s="14">
        <f t="shared" si="104"/>
        <v>4.4214937881544474E-3</v>
      </c>
      <c r="O131">
        <f t="shared" si="105"/>
        <v>2.1735024161077397E-3</v>
      </c>
      <c r="P131">
        <f t="shared" si="106"/>
        <v>8.0723294338905477E-4</v>
      </c>
      <c r="Q131">
        <f t="shared" si="107"/>
        <v>1.6479805839375516E-3</v>
      </c>
      <c r="R131">
        <f t="shared" si="108"/>
        <v>1.1847763211998306E-3</v>
      </c>
      <c r="S131">
        <f t="shared" si="109"/>
        <v>9.46562090182715E-4</v>
      </c>
      <c r="T131">
        <f t="shared" si="110"/>
        <v>3.2349419686825121E-3</v>
      </c>
      <c r="AK131" s="51">
        <v>1.8</v>
      </c>
      <c r="AL131" s="14">
        <f t="shared" si="111"/>
        <v>0.20689783630919562</v>
      </c>
      <c r="AM131">
        <f t="shared" si="112"/>
        <v>0.3557182099394392</v>
      </c>
      <c r="AN131">
        <f t="shared" si="113"/>
        <v>0.11490785463720717</v>
      </c>
      <c r="AO131">
        <f t="shared" si="114"/>
        <v>0.10778494287285173</v>
      </c>
      <c r="AP131">
        <f t="shared" si="115"/>
        <v>0.16200073874288259</v>
      </c>
      <c r="AQ131">
        <f t="shared" si="116"/>
        <v>8.3612984632806503E-2</v>
      </c>
      <c r="AR131">
        <f t="shared" si="117"/>
        <v>0.12176743519073421</v>
      </c>
    </row>
    <row r="132" spans="1:44" x14ac:dyDescent="0.2">
      <c r="D132" s="51">
        <v>1.85</v>
      </c>
      <c r="E132" s="14">
        <f t="shared" si="97"/>
        <v>1.9563829657239389E-2</v>
      </c>
      <c r="F132">
        <f t="shared" si="98"/>
        <v>4.2295182151285745E-3</v>
      </c>
      <c r="G132">
        <f t="shared" si="99"/>
        <v>2.8684752300922453E-3</v>
      </c>
      <c r="H132">
        <f t="shared" si="100"/>
        <v>4.9126689747741609E-3</v>
      </c>
      <c r="I132">
        <f t="shared" si="101"/>
        <v>4.3397848077017624E-3</v>
      </c>
      <c r="J132">
        <f t="shared" si="102"/>
        <v>1.7157503832861465E-2</v>
      </c>
      <c r="K132">
        <f t="shared" si="103"/>
        <v>1.6627069531160183E-2</v>
      </c>
      <c r="M132" s="51">
        <v>1.85</v>
      </c>
      <c r="N132" s="14">
        <f t="shared" si="104"/>
        <v>4.3019939560421652E-3</v>
      </c>
      <c r="O132">
        <f t="shared" si="105"/>
        <v>2.1147591075642872E-3</v>
      </c>
      <c r="P132">
        <f t="shared" si="106"/>
        <v>7.8541583681097221E-4</v>
      </c>
      <c r="Q132">
        <f t="shared" si="107"/>
        <v>1.6034405681554554E-3</v>
      </c>
      <c r="R132">
        <f t="shared" si="108"/>
        <v>1.1527553395457811E-3</v>
      </c>
      <c r="S132">
        <f t="shared" si="109"/>
        <v>9.209793309885875E-4</v>
      </c>
      <c r="T132">
        <f t="shared" si="110"/>
        <v>3.147511104664066E-3</v>
      </c>
      <c r="AK132" s="51">
        <v>1.85</v>
      </c>
      <c r="AL132" s="14">
        <f t="shared" si="111"/>
        <v>0.20130600289543357</v>
      </c>
      <c r="AM132">
        <f t="shared" si="112"/>
        <v>0.34610420426540028</v>
      </c>
      <c r="AN132">
        <f t="shared" si="113"/>
        <v>0.11180223694430967</v>
      </c>
      <c r="AO132">
        <f t="shared" si="114"/>
        <v>0.1048718363087206</v>
      </c>
      <c r="AP132">
        <f t="shared" si="115"/>
        <v>0.15762234039848036</v>
      </c>
      <c r="AQ132">
        <f t="shared" si="116"/>
        <v>8.1353174237325243E-2</v>
      </c>
      <c r="AR132">
        <f t="shared" si="117"/>
        <v>0.11847642342882247</v>
      </c>
    </row>
    <row r="133" spans="1:44" x14ac:dyDescent="0.2">
      <c r="D133" s="51">
        <v>1.9</v>
      </c>
      <c r="E133" s="14">
        <f t="shared" si="97"/>
        <v>1.9048992034680461E-2</v>
      </c>
      <c r="F133">
        <f t="shared" si="98"/>
        <v>4.118215104204139E-3</v>
      </c>
      <c r="G133">
        <f t="shared" si="99"/>
        <v>2.7929890398266603E-3</v>
      </c>
      <c r="H133">
        <f t="shared" si="100"/>
        <v>4.7833882122801045E-3</v>
      </c>
      <c r="I133">
        <f t="shared" si="101"/>
        <v>4.2255799443411896E-3</v>
      </c>
      <c r="J133">
        <f t="shared" si="102"/>
        <v>1.6705990574101954E-2</v>
      </c>
      <c r="K133">
        <f t="shared" si="103"/>
        <v>1.6189515069813861E-2</v>
      </c>
      <c r="M133" s="51">
        <v>1.9</v>
      </c>
      <c r="N133" s="14">
        <f t="shared" si="104"/>
        <v>4.1887835887778977E-3</v>
      </c>
      <c r="O133">
        <f t="shared" si="105"/>
        <v>2.0591075521020695E-3</v>
      </c>
      <c r="P133">
        <f t="shared" si="106"/>
        <v>7.6474699900015719E-4</v>
      </c>
      <c r="Q133">
        <f t="shared" si="107"/>
        <v>1.5612447637303121E-3</v>
      </c>
      <c r="R133">
        <f t="shared" si="108"/>
        <v>1.1224196727156292E-3</v>
      </c>
      <c r="S133">
        <f t="shared" si="109"/>
        <v>8.9674303280467746E-4</v>
      </c>
      <c r="T133">
        <f t="shared" si="110"/>
        <v>3.0646818650676435E-3</v>
      </c>
      <c r="AK133" s="51">
        <v>1.9</v>
      </c>
      <c r="AL133" s="14">
        <f t="shared" si="111"/>
        <v>0.19600847650344849</v>
      </c>
      <c r="AM133">
        <f t="shared" si="112"/>
        <v>0.33699619888999505</v>
      </c>
      <c r="AN133">
        <f t="shared" si="113"/>
        <v>0.10886007281419627</v>
      </c>
      <c r="AO133">
        <f t="shared" si="114"/>
        <v>0.10211205114270165</v>
      </c>
      <c r="AP133">
        <f t="shared" si="115"/>
        <v>0.15347438407220457</v>
      </c>
      <c r="AQ133">
        <f t="shared" si="116"/>
        <v>7.9212301231079849E-2</v>
      </c>
      <c r="AR133">
        <f t="shared" si="117"/>
        <v>0.11535862281227453</v>
      </c>
    </row>
    <row r="134" spans="1:44" x14ac:dyDescent="0.2">
      <c r="D134" s="51">
        <v>1.95</v>
      </c>
      <c r="E134" s="14">
        <f t="shared" si="97"/>
        <v>1.8560556341483524E-2</v>
      </c>
      <c r="F134">
        <f t="shared" si="98"/>
        <v>4.0126198451219813E-3</v>
      </c>
      <c r="G134">
        <f t="shared" si="99"/>
        <v>2.7213739362413614E-3</v>
      </c>
      <c r="H134">
        <f t="shared" si="100"/>
        <v>4.6607372324780506E-3</v>
      </c>
      <c r="I134">
        <f t="shared" si="101"/>
        <v>4.1172317406401333E-3</v>
      </c>
      <c r="J134">
        <f t="shared" si="102"/>
        <v>1.6277631841432674E-2</v>
      </c>
      <c r="K134">
        <f t="shared" si="103"/>
        <v>1.5774399298792995E-2</v>
      </c>
      <c r="M134" s="51">
        <v>1.95</v>
      </c>
      <c r="N134" s="14">
        <f t="shared" si="104"/>
        <v>4.0813788813733364E-3</v>
      </c>
      <c r="O134">
        <f t="shared" si="105"/>
        <v>2.0063099225609907E-3</v>
      </c>
      <c r="P134">
        <f t="shared" si="106"/>
        <v>7.4513810158989677E-4</v>
      </c>
      <c r="Q134">
        <f t="shared" si="107"/>
        <v>1.5212128467115861E-3</v>
      </c>
      <c r="R134">
        <f t="shared" si="108"/>
        <v>1.093639681107536E-3</v>
      </c>
      <c r="S134">
        <f t="shared" si="109"/>
        <v>8.737496217071216E-4</v>
      </c>
      <c r="T134">
        <f t="shared" si="110"/>
        <v>2.9861002787838578E-3</v>
      </c>
      <c r="AK134" s="51">
        <v>1.95</v>
      </c>
      <c r="AL134" s="14">
        <f t="shared" si="111"/>
        <v>0.1909826181315652</v>
      </c>
      <c r="AM134">
        <f t="shared" si="112"/>
        <v>0.32835527071332854</v>
      </c>
      <c r="AN134">
        <f t="shared" si="113"/>
        <v>0.10606878889588355</v>
      </c>
      <c r="AO134">
        <f t="shared" si="114"/>
        <v>9.9493793421093907E-2</v>
      </c>
      <c r="AP134">
        <f t="shared" si="115"/>
        <v>0.14953914345496855</v>
      </c>
      <c r="AQ134">
        <f t="shared" si="116"/>
        <v>7.7181216584129075E-2</v>
      </c>
      <c r="AR134">
        <f t="shared" si="117"/>
        <v>0.1124007094068316</v>
      </c>
    </row>
    <row r="135" spans="1:44" x14ac:dyDescent="0.2">
      <c r="D135" s="51">
        <v>2</v>
      </c>
      <c r="E135" s="14">
        <f t="shared" si="97"/>
        <v>1.8096542432946436E-2</v>
      </c>
      <c r="F135">
        <f t="shared" si="98"/>
        <v>3.912304348993932E-3</v>
      </c>
      <c r="G135">
        <f t="shared" si="99"/>
        <v>2.6533395878353271E-3</v>
      </c>
      <c r="H135">
        <f t="shared" si="100"/>
        <v>4.544218801666099E-3</v>
      </c>
      <c r="I135">
        <f t="shared" si="101"/>
        <v>4.0143009471241302E-3</v>
      </c>
      <c r="J135">
        <f t="shared" si="102"/>
        <v>1.5870691045396856E-2</v>
      </c>
      <c r="K135">
        <f t="shared" si="103"/>
        <v>1.5380039316323169E-2</v>
      </c>
      <c r="M135" s="51">
        <v>2</v>
      </c>
      <c r="N135" s="14">
        <f t="shared" si="104"/>
        <v>3.9793444093390029E-3</v>
      </c>
      <c r="O135">
        <f t="shared" si="105"/>
        <v>1.956152174496966E-3</v>
      </c>
      <c r="P135">
        <f t="shared" si="106"/>
        <v>7.2650964905014931E-4</v>
      </c>
      <c r="Q135">
        <f t="shared" si="107"/>
        <v>1.4831825255437964E-3</v>
      </c>
      <c r="R135">
        <f t="shared" si="108"/>
        <v>1.0662986890798477E-3</v>
      </c>
      <c r="S135">
        <f t="shared" si="109"/>
        <v>8.5190588116444352E-4</v>
      </c>
      <c r="T135">
        <f t="shared" si="110"/>
        <v>2.9114477718142611E-3</v>
      </c>
      <c r="AK135" s="51">
        <v>2</v>
      </c>
      <c r="AL135" s="14">
        <f t="shared" si="111"/>
        <v>0.18620805267827606</v>
      </c>
      <c r="AM135">
        <f t="shared" si="112"/>
        <v>0.3201463889454953</v>
      </c>
      <c r="AN135">
        <f t="shared" si="113"/>
        <v>0.10341706917348645</v>
      </c>
      <c r="AO135">
        <f t="shared" si="114"/>
        <v>9.7006448585566563E-2</v>
      </c>
      <c r="AP135">
        <f t="shared" si="115"/>
        <v>0.14580066486859433</v>
      </c>
      <c r="AQ135">
        <f t="shared" si="116"/>
        <v>7.525168616952585E-2</v>
      </c>
      <c r="AR135">
        <f t="shared" si="117"/>
        <v>0.1095906916716608</v>
      </c>
    </row>
    <row r="139" spans="1:44" x14ac:dyDescent="0.2">
      <c r="D139">
        <f t="shared" ref="D139:I139" si="118">C139+3</f>
        <v>3</v>
      </c>
      <c r="E139">
        <f t="shared" si="118"/>
        <v>6</v>
      </c>
      <c r="F139">
        <f t="shared" si="118"/>
        <v>9</v>
      </c>
      <c r="G139">
        <f t="shared" si="118"/>
        <v>12</v>
      </c>
      <c r="H139">
        <f t="shared" si="118"/>
        <v>15</v>
      </c>
      <c r="I139">
        <f t="shared" si="118"/>
        <v>18</v>
      </c>
    </row>
    <row r="140" spans="1:44" x14ac:dyDescent="0.2">
      <c r="B140" t="s">
        <v>255</v>
      </c>
      <c r="C140" t="str" cm="1">
        <f t="array" aca="1" ref="C140" ca="1">OFFSET($D$6,,C139,,)</f>
        <v>NaNMC</v>
      </c>
      <c r="D140" t="str" cm="1">
        <f t="array" aca="1" ref="D140" ca="1">OFFSET($D$6,,D139,,)</f>
        <v>NaMVP</v>
      </c>
      <c r="E140" t="str" cm="1">
        <f t="array" aca="1" ref="E140" ca="1">OFFSET($D$6,,E139,,)</f>
        <v>NaMMO</v>
      </c>
      <c r="F140" t="str" cm="1">
        <f t="array" aca="1" ref="F140" ca="1">OFFSET($D$6,,F139,,)</f>
        <v>NaNMMT</v>
      </c>
      <c r="G140" t="str" cm="1">
        <f t="array" aca="1" ref="G140" ca="1">OFFSET($D$6,,G139,,)</f>
        <v>NaPBA</v>
      </c>
      <c r="H140" t="str" cm="1">
        <f t="array" aca="1" ref="H140" ca="1">OFFSET($D$6,,H139,,)</f>
        <v>LiNMC</v>
      </c>
      <c r="I140" t="str" cm="1">
        <f t="array" aca="1" ref="I140" ca="1">OFFSET($D$6,,I139,,)</f>
        <v>LiFP</v>
      </c>
    </row>
    <row r="143" spans="1:44" ht="3" customHeight="1" x14ac:dyDescent="0.2">
      <c r="A143" s="39"/>
    </row>
    <row r="145" spans="1:20" x14ac:dyDescent="0.2">
      <c r="A145" s="1" t="s">
        <v>256</v>
      </c>
      <c r="D145" t="s">
        <v>257</v>
      </c>
      <c r="E145">
        <f t="shared" ref="E145:K145" si="119">E84</f>
        <v>136.31</v>
      </c>
      <c r="F145">
        <f t="shared" si="119"/>
        <v>152.46717232698828</v>
      </c>
      <c r="G145">
        <f t="shared" si="119"/>
        <v>157.08000000000001</v>
      </c>
      <c r="H145">
        <f t="shared" si="119"/>
        <v>171.91012615929549</v>
      </c>
      <c r="I145">
        <f t="shared" si="119"/>
        <v>124.1</v>
      </c>
      <c r="J145">
        <f t="shared" si="119"/>
        <v>272.11478270288444</v>
      </c>
      <c r="K145">
        <f t="shared" si="119"/>
        <v>197.41872402425963</v>
      </c>
      <c r="L145" t="s">
        <v>64</v>
      </c>
    </row>
    <row r="147" spans="1:20" x14ac:dyDescent="0.2">
      <c r="D147" s="1" t="s">
        <v>75</v>
      </c>
      <c r="M147" s="1" t="s">
        <v>86</v>
      </c>
    </row>
    <row r="148" spans="1:20" x14ac:dyDescent="0.2">
      <c r="D148" s="48" t="s">
        <v>243</v>
      </c>
      <c r="E148" s="30" t="str">
        <f t="shared" ref="E148:K148" si="120">E86</f>
        <v>NaNMC</v>
      </c>
      <c r="F148" s="30" t="str">
        <f t="shared" si="120"/>
        <v>NaMVP</v>
      </c>
      <c r="G148" s="30" t="str">
        <f t="shared" si="120"/>
        <v>NaMMO</v>
      </c>
      <c r="H148" s="30" t="str">
        <f t="shared" si="120"/>
        <v>NaNMMT</v>
      </c>
      <c r="I148" s="30" t="str">
        <f t="shared" si="120"/>
        <v>NaPBA</v>
      </c>
      <c r="J148" s="30" t="str">
        <f t="shared" si="120"/>
        <v>LiNMC</v>
      </c>
      <c r="K148" s="30" t="str">
        <f t="shared" si="120"/>
        <v>LiFP</v>
      </c>
      <c r="M148" s="48" t="s">
        <v>243</v>
      </c>
      <c r="N148" s="30" t="str">
        <f t="shared" ref="N148:T148" si="121">N86</f>
        <v>NaNMC</v>
      </c>
      <c r="O148" s="30" t="str">
        <f t="shared" si="121"/>
        <v>NaMVP</v>
      </c>
      <c r="P148" s="30" t="str">
        <f t="shared" si="121"/>
        <v>NaMMO</v>
      </c>
      <c r="Q148" s="30" t="str">
        <f t="shared" si="121"/>
        <v>NaNMMT</v>
      </c>
      <c r="R148" s="30" t="str">
        <f t="shared" si="121"/>
        <v>NaPBA</v>
      </c>
      <c r="S148" s="30" t="str">
        <f t="shared" si="121"/>
        <v>LiNMC</v>
      </c>
      <c r="T148" s="30" t="str">
        <f t="shared" si="121"/>
        <v>LiFP</v>
      </c>
    </row>
    <row r="149" spans="1:20" x14ac:dyDescent="0.2">
      <c r="D149" s="51">
        <v>1</v>
      </c>
      <c r="E149" s="14">
        <f t="shared" ref="E149:E159" si="122">$D$17+$E$17*$D149</f>
        <v>54.753441997216719</v>
      </c>
      <c r="F149">
        <f t="shared" ref="F149:F159" si="123">$G$17+$H$17*$D149</f>
        <v>81.329676925399383</v>
      </c>
      <c r="G149">
        <f t="shared" ref="G149:G159" si="124">$J$17+$K$17*$D149</f>
        <v>45.995894454133762</v>
      </c>
      <c r="H149">
        <f t="shared" ref="H149:H159" si="125">$M$17+$N$17*$D149</f>
        <v>37.259880265211002</v>
      </c>
      <c r="I149">
        <f t="shared" ref="I149:I159" si="126">$P$17+$Q$17*$D149</f>
        <v>73.937590164962671</v>
      </c>
      <c r="J149">
        <f t="shared" ref="J149:J159" si="127">$S$17+$T$17*$D149</f>
        <v>27.419568899437472</v>
      </c>
      <c r="K149">
        <f t="shared" ref="K149:K159" si="128">$V$17+$W$17*$D149</f>
        <v>43.045628721588145</v>
      </c>
      <c r="M149" s="51">
        <v>1</v>
      </c>
      <c r="N149" s="14">
        <f t="shared" ref="N149:N159" si="129">$D$19+$E$19*$D149</f>
        <v>7.9586888186780058E-3</v>
      </c>
      <c r="O149">
        <f t="shared" ref="O149:O159" si="130">$G$19+$H$19*$D149</f>
        <v>3.912304348993932E-3</v>
      </c>
      <c r="P149">
        <f t="shared" ref="P149:P159" si="131">$J$19+$K$19*$D149</f>
        <v>1.4530192981002986E-3</v>
      </c>
      <c r="Q149">
        <f t="shared" ref="Q149:Q159" si="132">$M$19+$N$19*$D149</f>
        <v>2.9663650510875928E-3</v>
      </c>
      <c r="R149">
        <f t="shared" ref="R149:R159" si="133">$P$19+$Q$19*$D149</f>
        <v>2.1325973781596954E-3</v>
      </c>
      <c r="S149">
        <f t="shared" ref="S149:S159" si="134">$S$19+$T$19*$D149</f>
        <v>1.703811762328887E-3</v>
      </c>
      <c r="T149">
        <f t="shared" ref="T149:T159" si="135">$V$19+$W$19*$D149</f>
        <v>5.8228955436285222E-3</v>
      </c>
    </row>
    <row r="150" spans="1:20" x14ac:dyDescent="0.2">
      <c r="D150" s="51">
        <v>0.9</v>
      </c>
      <c r="E150" s="14">
        <f t="shared" si="122"/>
        <v>57.943379222038331</v>
      </c>
      <c r="F150">
        <f t="shared" si="123"/>
        <v>82.161849301103601</v>
      </c>
      <c r="G150">
        <f t="shared" si="124"/>
        <v>46.629840456419714</v>
      </c>
      <c r="H150">
        <f t="shared" si="125"/>
        <v>38.593810448780076</v>
      </c>
      <c r="I150">
        <f t="shared" si="126"/>
        <v>75.248560496769741</v>
      </c>
      <c r="J150">
        <f t="shared" si="127"/>
        <v>29.158056386336717</v>
      </c>
      <c r="K150">
        <f t="shared" si="128"/>
        <v>43.700001925240549</v>
      </c>
      <c r="M150" s="51">
        <v>0.9</v>
      </c>
      <c r="N150" s="14">
        <f t="shared" si="129"/>
        <v>1.0782128423399491E-2</v>
      </c>
      <c r="O150">
        <f t="shared" si="130"/>
        <v>4.3035347838933247E-3</v>
      </c>
      <c r="P150">
        <f t="shared" si="131"/>
        <v>1.838385285857334E-3</v>
      </c>
      <c r="Q150">
        <f t="shared" si="132"/>
        <v>3.5785723063120533E-3</v>
      </c>
      <c r="R150">
        <f t="shared" si="133"/>
        <v>2.7221978297685516E-3</v>
      </c>
      <c r="S150">
        <f t="shared" si="134"/>
        <v>4.7075687951753688E-3</v>
      </c>
      <c r="T150">
        <f t="shared" si="135"/>
        <v>8.3166138525303038E-3</v>
      </c>
    </row>
    <row r="151" spans="1:20" x14ac:dyDescent="0.2">
      <c r="D151" s="51">
        <v>0.8</v>
      </c>
      <c r="E151" s="14">
        <f t="shared" si="122"/>
        <v>61.133316446859936</v>
      </c>
      <c r="F151">
        <f t="shared" si="123"/>
        <v>82.994021676807833</v>
      </c>
      <c r="G151">
        <f t="shared" si="124"/>
        <v>47.263786458705667</v>
      </c>
      <c r="H151">
        <f t="shared" si="125"/>
        <v>39.927740632349149</v>
      </c>
      <c r="I151">
        <f t="shared" si="126"/>
        <v>76.559530828576797</v>
      </c>
      <c r="J151">
        <f t="shared" si="127"/>
        <v>30.896543873235963</v>
      </c>
      <c r="K151">
        <f t="shared" si="128"/>
        <v>44.354375128892954</v>
      </c>
      <c r="M151" s="51">
        <v>0.8</v>
      </c>
      <c r="N151" s="14">
        <f t="shared" si="129"/>
        <v>1.3605568028120976E-2</v>
      </c>
      <c r="O151">
        <f t="shared" si="130"/>
        <v>4.6947652187927184E-3</v>
      </c>
      <c r="P151">
        <f t="shared" si="131"/>
        <v>2.2237512736143694E-3</v>
      </c>
      <c r="Q151">
        <f t="shared" si="132"/>
        <v>4.1907795615365138E-3</v>
      </c>
      <c r="R151">
        <f t="shared" si="133"/>
        <v>3.3117982813774078E-3</v>
      </c>
      <c r="S151">
        <f t="shared" si="134"/>
        <v>7.7113258280218505E-3</v>
      </c>
      <c r="T151">
        <f t="shared" si="135"/>
        <v>1.0810332161432085E-2</v>
      </c>
    </row>
    <row r="152" spans="1:20" x14ac:dyDescent="0.2">
      <c r="D152" s="51">
        <v>0.7</v>
      </c>
      <c r="E152" s="14">
        <f t="shared" si="122"/>
        <v>64.323253671681542</v>
      </c>
      <c r="F152">
        <f t="shared" si="123"/>
        <v>83.826194052512065</v>
      </c>
      <c r="G152">
        <f t="shared" si="124"/>
        <v>47.89773246099162</v>
      </c>
      <c r="H152">
        <f t="shared" si="125"/>
        <v>41.261670815918222</v>
      </c>
      <c r="I152">
        <f t="shared" si="126"/>
        <v>77.870501160383867</v>
      </c>
      <c r="J152">
        <f t="shared" si="127"/>
        <v>32.635031360135216</v>
      </c>
      <c r="K152">
        <f t="shared" si="128"/>
        <v>45.008748332545352</v>
      </c>
      <c r="M152" s="51">
        <v>0.7</v>
      </c>
      <c r="N152" s="14">
        <f t="shared" si="129"/>
        <v>1.6429007632842468E-2</v>
      </c>
      <c r="O152">
        <f t="shared" si="130"/>
        <v>5.085995653692112E-3</v>
      </c>
      <c r="P152">
        <f t="shared" si="131"/>
        <v>2.6091172613714056E-3</v>
      </c>
      <c r="Q152">
        <f t="shared" si="132"/>
        <v>4.8029868167609744E-3</v>
      </c>
      <c r="R152">
        <f t="shared" si="133"/>
        <v>3.9013987329862649E-3</v>
      </c>
      <c r="S152">
        <f t="shared" si="134"/>
        <v>1.0715082860868336E-2</v>
      </c>
      <c r="T152">
        <f t="shared" si="135"/>
        <v>1.3304050470333867E-2</v>
      </c>
    </row>
    <row r="153" spans="1:20" x14ac:dyDescent="0.2">
      <c r="D153" s="51">
        <v>0.6</v>
      </c>
      <c r="E153" s="14">
        <f t="shared" si="122"/>
        <v>67.513190896503147</v>
      </c>
      <c r="F153">
        <f t="shared" si="123"/>
        <v>84.658366428216283</v>
      </c>
      <c r="G153">
        <f t="shared" si="124"/>
        <v>48.531678463277565</v>
      </c>
      <c r="H153">
        <f t="shared" si="125"/>
        <v>42.595600999487303</v>
      </c>
      <c r="I153">
        <f t="shared" si="126"/>
        <v>79.181471492190923</v>
      </c>
      <c r="J153">
        <f t="shared" si="127"/>
        <v>34.373518847034461</v>
      </c>
      <c r="K153">
        <f t="shared" si="128"/>
        <v>45.663121536197757</v>
      </c>
      <c r="M153" s="51">
        <v>0.6</v>
      </c>
      <c r="N153" s="14">
        <f t="shared" si="129"/>
        <v>1.9252447237563954E-2</v>
      </c>
      <c r="O153">
        <f t="shared" si="130"/>
        <v>5.4772260885915048E-3</v>
      </c>
      <c r="P153">
        <f t="shared" si="131"/>
        <v>2.994483249128441E-3</v>
      </c>
      <c r="Q153">
        <f t="shared" si="132"/>
        <v>5.4151940719854349E-3</v>
      </c>
      <c r="R153">
        <f t="shared" si="133"/>
        <v>4.4909991845951212E-3</v>
      </c>
      <c r="S153">
        <f t="shared" si="134"/>
        <v>1.3718839893714817E-2</v>
      </c>
      <c r="T153">
        <f t="shared" si="135"/>
        <v>1.5797768779235648E-2</v>
      </c>
    </row>
    <row r="154" spans="1:20" x14ac:dyDescent="0.2">
      <c r="D154" s="51">
        <v>0.5</v>
      </c>
      <c r="E154" s="14">
        <f t="shared" si="122"/>
        <v>70.703128121324767</v>
      </c>
      <c r="F154">
        <f t="shared" si="123"/>
        <v>85.490538803920515</v>
      </c>
      <c r="G154">
        <f t="shared" si="124"/>
        <v>49.165624465563518</v>
      </c>
      <c r="H154">
        <f t="shared" si="125"/>
        <v>43.929531183056376</v>
      </c>
      <c r="I154">
        <f t="shared" si="126"/>
        <v>80.492441823997993</v>
      </c>
      <c r="J154">
        <f t="shared" si="127"/>
        <v>36.112006333933707</v>
      </c>
      <c r="K154">
        <f t="shared" si="128"/>
        <v>46.317494739850154</v>
      </c>
      <c r="M154" s="51">
        <v>0.5</v>
      </c>
      <c r="N154" s="14">
        <f t="shared" si="129"/>
        <v>2.2075886842285439E-2</v>
      </c>
      <c r="O154">
        <f t="shared" si="130"/>
        <v>5.8684565234908975E-3</v>
      </c>
      <c r="P154">
        <f t="shared" si="131"/>
        <v>3.3798492368854764E-3</v>
      </c>
      <c r="Q154">
        <f t="shared" si="132"/>
        <v>6.0274013272098954E-3</v>
      </c>
      <c r="R154">
        <f t="shared" si="133"/>
        <v>5.0805996362039783E-3</v>
      </c>
      <c r="S154">
        <f t="shared" si="134"/>
        <v>1.6722596926561299E-2</v>
      </c>
      <c r="T154">
        <f t="shared" si="135"/>
        <v>1.829148708813743E-2</v>
      </c>
    </row>
    <row r="155" spans="1:20" x14ac:dyDescent="0.2">
      <c r="D155" s="51">
        <v>0.4</v>
      </c>
      <c r="E155" s="14">
        <f t="shared" si="122"/>
        <v>73.893065346146372</v>
      </c>
      <c r="F155">
        <f t="shared" si="123"/>
        <v>86.322711179624747</v>
      </c>
      <c r="G155">
        <f t="shared" si="124"/>
        <v>49.79957046784947</v>
      </c>
      <c r="H155">
        <f t="shared" si="125"/>
        <v>45.26346136662545</v>
      </c>
      <c r="I155">
        <f t="shared" si="126"/>
        <v>81.803412155805049</v>
      </c>
      <c r="J155">
        <f t="shared" si="127"/>
        <v>37.850493820832952</v>
      </c>
      <c r="K155">
        <f t="shared" si="128"/>
        <v>46.971867943502559</v>
      </c>
      <c r="M155" s="51">
        <v>0.4</v>
      </c>
      <c r="N155" s="14">
        <f t="shared" si="129"/>
        <v>2.4899326447006924E-2</v>
      </c>
      <c r="O155">
        <f t="shared" si="130"/>
        <v>6.2596869583902912E-3</v>
      </c>
      <c r="P155">
        <f t="shared" si="131"/>
        <v>3.7652152246425118E-3</v>
      </c>
      <c r="Q155">
        <f t="shared" si="132"/>
        <v>6.6396085824343559E-3</v>
      </c>
      <c r="R155">
        <f t="shared" si="133"/>
        <v>5.6702000878128336E-3</v>
      </c>
      <c r="S155">
        <f t="shared" si="134"/>
        <v>1.9726353959407781E-2</v>
      </c>
      <c r="T155">
        <f t="shared" si="135"/>
        <v>2.0785205397039212E-2</v>
      </c>
    </row>
    <row r="156" spans="1:20" x14ac:dyDescent="0.2">
      <c r="D156" s="51">
        <v>0.3</v>
      </c>
      <c r="E156" s="14">
        <f t="shared" si="122"/>
        <v>77.083002570967977</v>
      </c>
      <c r="F156">
        <f t="shared" si="123"/>
        <v>87.154883555328979</v>
      </c>
      <c r="G156">
        <f t="shared" si="124"/>
        <v>50.433516470135423</v>
      </c>
      <c r="H156">
        <f t="shared" si="125"/>
        <v>46.597391550194523</v>
      </c>
      <c r="I156">
        <f t="shared" si="126"/>
        <v>83.114382487612119</v>
      </c>
      <c r="J156">
        <f t="shared" si="127"/>
        <v>39.588981307732197</v>
      </c>
      <c r="K156">
        <f t="shared" si="128"/>
        <v>47.626241147154957</v>
      </c>
      <c r="M156" s="51">
        <v>0.3</v>
      </c>
      <c r="N156" s="14">
        <f t="shared" si="129"/>
        <v>2.7722766051728413E-2</v>
      </c>
      <c r="O156">
        <f t="shared" si="130"/>
        <v>6.6509173932896848E-3</v>
      </c>
      <c r="P156">
        <f t="shared" si="131"/>
        <v>4.150581212399548E-3</v>
      </c>
      <c r="Q156">
        <f t="shared" si="132"/>
        <v>7.2518158376588164E-3</v>
      </c>
      <c r="R156">
        <f t="shared" si="133"/>
        <v>6.2598005394216907E-3</v>
      </c>
      <c r="S156">
        <f t="shared" si="134"/>
        <v>2.2730110992254263E-2</v>
      </c>
      <c r="T156">
        <f t="shared" si="135"/>
        <v>2.3278923705940993E-2</v>
      </c>
    </row>
    <row r="157" spans="1:20" x14ac:dyDescent="0.2">
      <c r="D157" s="51">
        <v>0.2</v>
      </c>
      <c r="E157" s="14">
        <f t="shared" si="122"/>
        <v>80.272939795789597</v>
      </c>
      <c r="F157">
        <f t="shared" si="123"/>
        <v>87.987055931033211</v>
      </c>
      <c r="G157">
        <f t="shared" si="124"/>
        <v>51.067462472421369</v>
      </c>
      <c r="H157">
        <f t="shared" si="125"/>
        <v>47.931321733763596</v>
      </c>
      <c r="I157">
        <f t="shared" si="126"/>
        <v>84.425352819419174</v>
      </c>
      <c r="J157">
        <f t="shared" si="127"/>
        <v>41.32746879463145</v>
      </c>
      <c r="K157">
        <f t="shared" si="128"/>
        <v>48.280614350807362</v>
      </c>
      <c r="M157" s="51">
        <v>0.2</v>
      </c>
      <c r="N157" s="14">
        <f t="shared" si="129"/>
        <v>3.0546205656449898E-2</v>
      </c>
      <c r="O157">
        <f t="shared" si="130"/>
        <v>7.0421478281890776E-3</v>
      </c>
      <c r="P157">
        <f t="shared" si="131"/>
        <v>4.5359472001565825E-3</v>
      </c>
      <c r="Q157">
        <f t="shared" si="132"/>
        <v>7.864023092883277E-3</v>
      </c>
      <c r="R157">
        <f t="shared" si="133"/>
        <v>6.849400991030547E-3</v>
      </c>
      <c r="S157">
        <f t="shared" si="134"/>
        <v>2.5733868025100748E-2</v>
      </c>
      <c r="T157">
        <f t="shared" si="135"/>
        <v>2.5772642014842775E-2</v>
      </c>
    </row>
    <row r="158" spans="1:20" x14ac:dyDescent="0.2">
      <c r="D158" s="51">
        <v>0.1</v>
      </c>
      <c r="E158" s="14">
        <f t="shared" si="122"/>
        <v>83.462877020611202</v>
      </c>
      <c r="F158">
        <f t="shared" si="123"/>
        <v>88.819228306737429</v>
      </c>
      <c r="G158">
        <f t="shared" si="124"/>
        <v>51.701408474707321</v>
      </c>
      <c r="H158">
        <f t="shared" si="125"/>
        <v>49.26525191733267</v>
      </c>
      <c r="I158">
        <f t="shared" si="126"/>
        <v>85.736323151226244</v>
      </c>
      <c r="J158">
        <f t="shared" si="127"/>
        <v>43.065956281530696</v>
      </c>
      <c r="K158">
        <f t="shared" si="128"/>
        <v>48.934987554459759</v>
      </c>
      <c r="M158" s="51">
        <v>0.1</v>
      </c>
      <c r="N158" s="14">
        <f t="shared" si="129"/>
        <v>3.3369645261171386E-2</v>
      </c>
      <c r="O158">
        <f t="shared" si="130"/>
        <v>7.4333782630884703E-3</v>
      </c>
      <c r="P158">
        <f t="shared" si="131"/>
        <v>4.9213131879136188E-3</v>
      </c>
      <c r="Q158">
        <f t="shared" si="132"/>
        <v>8.4762303481077383E-3</v>
      </c>
      <c r="R158">
        <f t="shared" si="133"/>
        <v>7.4390014426394041E-3</v>
      </c>
      <c r="S158">
        <f t="shared" si="134"/>
        <v>2.873762505794723E-2</v>
      </c>
      <c r="T158">
        <f t="shared" si="135"/>
        <v>2.8266360323744556E-2</v>
      </c>
    </row>
    <row r="159" spans="1:20" x14ac:dyDescent="0.2">
      <c r="D159" s="51">
        <v>0</v>
      </c>
      <c r="E159" s="14">
        <f t="shared" si="122"/>
        <v>86.652814245432808</v>
      </c>
      <c r="F159">
        <f t="shared" si="123"/>
        <v>89.651400682441661</v>
      </c>
      <c r="G159">
        <f t="shared" si="124"/>
        <v>52.335354476993274</v>
      </c>
      <c r="H159">
        <f t="shared" si="125"/>
        <v>50.599182100901743</v>
      </c>
      <c r="I159">
        <f t="shared" si="126"/>
        <v>87.0472934830333</v>
      </c>
      <c r="J159">
        <f t="shared" si="127"/>
        <v>44.804443768429941</v>
      </c>
      <c r="K159">
        <f t="shared" si="128"/>
        <v>49.589360758112164</v>
      </c>
      <c r="M159" s="51">
        <v>0</v>
      </c>
      <c r="N159" s="14">
        <f t="shared" si="129"/>
        <v>3.6193084865892872E-2</v>
      </c>
      <c r="O159">
        <f t="shared" si="130"/>
        <v>7.8246086979878639E-3</v>
      </c>
      <c r="P159">
        <f t="shared" si="131"/>
        <v>5.3066791756706541E-3</v>
      </c>
      <c r="Q159">
        <f t="shared" si="132"/>
        <v>9.088437603332198E-3</v>
      </c>
      <c r="R159">
        <f t="shared" si="133"/>
        <v>8.0286018942482603E-3</v>
      </c>
      <c r="S159">
        <f t="shared" si="134"/>
        <v>3.1741382090793711E-2</v>
      </c>
      <c r="T159">
        <f t="shared" si="135"/>
        <v>3.0760078632646338E-2</v>
      </c>
    </row>
    <row r="161" spans="4:20" x14ac:dyDescent="0.2">
      <c r="D161" s="1" t="s">
        <v>74</v>
      </c>
      <c r="M161" s="1" t="s">
        <v>77</v>
      </c>
    </row>
    <row r="162" spans="4:20" x14ac:dyDescent="0.2">
      <c r="D162" s="48" t="s">
        <v>243</v>
      </c>
      <c r="E162" s="30" t="str">
        <f t="shared" ref="E162:K162" si="136">E148</f>
        <v>NaNMC</v>
      </c>
      <c r="F162" s="30" t="str">
        <f t="shared" si="136"/>
        <v>NaMVP</v>
      </c>
      <c r="G162" s="30" t="str">
        <f t="shared" si="136"/>
        <v>NaMMO</v>
      </c>
      <c r="H162" s="30" t="str">
        <f t="shared" si="136"/>
        <v>NaNMMT</v>
      </c>
      <c r="I162" s="30" t="str">
        <f t="shared" si="136"/>
        <v>NaPBA</v>
      </c>
      <c r="J162" s="30" t="str">
        <f t="shared" si="136"/>
        <v>LiNMC</v>
      </c>
      <c r="K162" s="30" t="str">
        <f t="shared" si="136"/>
        <v>LiFP</v>
      </c>
      <c r="M162" s="48" t="s">
        <v>243</v>
      </c>
      <c r="N162" s="30" t="str">
        <f t="shared" ref="N162:T162" si="137">N148</f>
        <v>NaNMC</v>
      </c>
      <c r="O162" s="30" t="str">
        <f t="shared" si="137"/>
        <v>NaMVP</v>
      </c>
      <c r="P162" s="30" t="str">
        <f t="shared" si="137"/>
        <v>NaMMO</v>
      </c>
      <c r="Q162" s="30" t="str">
        <f t="shared" si="137"/>
        <v>NaNMMT</v>
      </c>
      <c r="R162" s="30" t="str">
        <f t="shared" si="137"/>
        <v>NaPBA</v>
      </c>
      <c r="S162" s="30" t="str">
        <f t="shared" si="137"/>
        <v>LiNMC</v>
      </c>
      <c r="T162" s="30" t="str">
        <f t="shared" si="137"/>
        <v>LiFP</v>
      </c>
    </row>
    <row r="163" spans="4:20" x14ac:dyDescent="0.2">
      <c r="D163" s="51">
        <v>1</v>
      </c>
      <c r="E163" s="14">
        <f t="shared" ref="E163:E173" si="138">$D$16+$E$16*$D163</f>
        <v>0.37241610535655212</v>
      </c>
      <c r="F163">
        <f t="shared" ref="F163:F173" si="139">$G$16+$H$16*$D163</f>
        <v>0.64029277789099059</v>
      </c>
      <c r="G163">
        <f t="shared" ref="G163:G173" si="140">$J$16+$K$16*$D163</f>
        <v>0.2068341383469729</v>
      </c>
      <c r="H163">
        <f t="shared" ref="H163:H173" si="141">$M$16+$N$16*$D163</f>
        <v>0.19401289717113313</v>
      </c>
      <c r="I163">
        <f t="shared" ref="I163:I173" si="142">$P$16+$Q$16*$D163</f>
        <v>0.29160132973718866</v>
      </c>
      <c r="J163">
        <f t="shared" ref="J163:J173" si="143">$S$16+$T$16*$D163</f>
        <v>0.1505033723390517</v>
      </c>
      <c r="K163">
        <f t="shared" ref="K163:K173" si="144">$V$16+$W$16*$D163</f>
        <v>0.2191813833433216</v>
      </c>
      <c r="M163" s="51">
        <v>1</v>
      </c>
      <c r="N163" s="14">
        <f t="shared" ref="N163:N173" si="145">$D$18+$E$18*$D163</f>
        <v>3.6492356831153969E-2</v>
      </c>
      <c r="O163">
        <f t="shared" ref="O163:O173" si="146">$G$18+$H$18*$D163</f>
        <v>0.1700390956832962</v>
      </c>
      <c r="P163">
        <f t="shared" ref="P163:P173" si="147">$J$18+$K$18*$D163</f>
        <v>1.4391044272046646E-2</v>
      </c>
      <c r="Q163">
        <f t="shared" ref="Q163:Q173" si="148">$M$18+$N$18*$D163</f>
        <v>1.424957197581448E-2</v>
      </c>
      <c r="R163">
        <f t="shared" ref="R163:R173" si="149">$P$18+$Q$18*$D163</f>
        <v>1.9367220723828637E-2</v>
      </c>
      <c r="S163">
        <f t="shared" ref="S163:S173" si="150">$S$18+$T$18*$D163</f>
        <v>1.9079852051812979E-2</v>
      </c>
      <c r="T163">
        <f t="shared" ref="T163:T173" si="151">$V$18+$W$18*$D163</f>
        <v>2.61971943923162E-2</v>
      </c>
    </row>
    <row r="164" spans="4:20" x14ac:dyDescent="0.2">
      <c r="D164" s="51">
        <v>0.9</v>
      </c>
      <c r="E164" s="14">
        <f t="shared" si="138"/>
        <v>0.43420332283616192</v>
      </c>
      <c r="F164">
        <f t="shared" si="139"/>
        <v>0.66179152130554275</v>
      </c>
      <c r="G164">
        <f t="shared" si="140"/>
        <v>0.23600823886274325</v>
      </c>
      <c r="H164">
        <f t="shared" si="141"/>
        <v>0.22758962498344371</v>
      </c>
      <c r="I164">
        <f t="shared" si="142"/>
        <v>0.31976415981935635</v>
      </c>
      <c r="J164">
        <f t="shared" si="143"/>
        <v>0.18053463225358196</v>
      </c>
      <c r="K164">
        <f t="shared" si="144"/>
        <v>0.23081451596200553</v>
      </c>
      <c r="M164" s="51">
        <v>0.9</v>
      </c>
      <c r="N164" s="14">
        <f t="shared" si="145"/>
        <v>4.4433473370233914E-2</v>
      </c>
      <c r="O164">
        <f t="shared" si="146"/>
        <v>0.17046424958300235</v>
      </c>
      <c r="P164">
        <f t="shared" si="147"/>
        <v>1.4688989669607237E-2</v>
      </c>
      <c r="Q164">
        <f t="shared" si="148"/>
        <v>1.5770259453868028E-2</v>
      </c>
      <c r="R164">
        <f t="shared" si="149"/>
        <v>2.0143476133726398E-2</v>
      </c>
      <c r="S164">
        <f t="shared" si="150"/>
        <v>2.7576849656342217E-2</v>
      </c>
      <c r="T164">
        <f t="shared" si="151"/>
        <v>3.3563019277698836E-2</v>
      </c>
    </row>
    <row r="165" spans="4:20" x14ac:dyDescent="0.2">
      <c r="D165" s="51">
        <v>0.8</v>
      </c>
      <c r="E165" s="14">
        <f t="shared" si="138"/>
        <v>0.49599054031577172</v>
      </c>
      <c r="F165">
        <f t="shared" si="139"/>
        <v>0.68329026472009491</v>
      </c>
      <c r="G165">
        <f t="shared" si="140"/>
        <v>0.26518233937851354</v>
      </c>
      <c r="H165">
        <f t="shared" si="141"/>
        <v>0.26116635279575434</v>
      </c>
      <c r="I165">
        <f t="shared" si="142"/>
        <v>0.3479269899015241</v>
      </c>
      <c r="J165">
        <f t="shared" si="143"/>
        <v>0.21056589216811222</v>
      </c>
      <c r="K165">
        <f t="shared" si="144"/>
        <v>0.24244764858068946</v>
      </c>
      <c r="M165" s="51">
        <v>0.8</v>
      </c>
      <c r="N165" s="14">
        <f t="shared" si="145"/>
        <v>5.2374589909313859E-2</v>
      </c>
      <c r="O165">
        <f t="shared" si="146"/>
        <v>0.17088940348270851</v>
      </c>
      <c r="P165">
        <f t="shared" si="147"/>
        <v>1.498693506716783E-2</v>
      </c>
      <c r="Q165">
        <f t="shared" si="148"/>
        <v>1.7290946931921573E-2</v>
      </c>
      <c r="R165">
        <f t="shared" si="149"/>
        <v>2.091973154362416E-2</v>
      </c>
      <c r="S165">
        <f t="shared" si="150"/>
        <v>3.6073847260871469E-2</v>
      </c>
      <c r="T165">
        <f t="shared" si="151"/>
        <v>4.0928844163081471E-2</v>
      </c>
    </row>
    <row r="166" spans="4:20" x14ac:dyDescent="0.2">
      <c r="D166" s="51">
        <v>0.7</v>
      </c>
      <c r="E166" s="14">
        <f t="shared" si="138"/>
        <v>0.55777775779538152</v>
      </c>
      <c r="F166">
        <f t="shared" si="139"/>
        <v>0.70478900813464707</v>
      </c>
      <c r="G166">
        <f t="shared" si="140"/>
        <v>0.29435643989428395</v>
      </c>
      <c r="H166">
        <f t="shared" si="141"/>
        <v>0.29474308060806498</v>
      </c>
      <c r="I166">
        <f t="shared" si="142"/>
        <v>0.37608981998369184</v>
      </c>
      <c r="J166">
        <f t="shared" si="143"/>
        <v>0.24059715208264254</v>
      </c>
      <c r="K166">
        <f t="shared" si="144"/>
        <v>0.25408078119937344</v>
      </c>
      <c r="M166" s="51">
        <v>0.7</v>
      </c>
      <c r="N166" s="14">
        <f t="shared" si="145"/>
        <v>6.0315706448393819E-2</v>
      </c>
      <c r="O166">
        <f t="shared" si="146"/>
        <v>0.17131455738241466</v>
      </c>
      <c r="P166">
        <f t="shared" si="147"/>
        <v>1.5284880464728421E-2</v>
      </c>
      <c r="Q166">
        <f t="shared" si="148"/>
        <v>1.8811634409975124E-2</v>
      </c>
      <c r="R166">
        <f t="shared" si="149"/>
        <v>2.1695986953521922E-2</v>
      </c>
      <c r="S166">
        <f t="shared" si="150"/>
        <v>4.4570844865400715E-2</v>
      </c>
      <c r="T166">
        <f t="shared" si="151"/>
        <v>4.8294669048464113E-2</v>
      </c>
    </row>
    <row r="167" spans="4:20" x14ac:dyDescent="0.2">
      <c r="D167" s="51">
        <v>0.6</v>
      </c>
      <c r="E167" s="14">
        <f t="shared" si="138"/>
        <v>0.61956497527499133</v>
      </c>
      <c r="F167">
        <f t="shared" si="139"/>
        <v>0.72628775154919922</v>
      </c>
      <c r="G167">
        <f t="shared" si="140"/>
        <v>0.32353054041005425</v>
      </c>
      <c r="H167">
        <f t="shared" si="141"/>
        <v>0.32831980842037556</v>
      </c>
      <c r="I167">
        <f t="shared" si="142"/>
        <v>0.40425265006585953</v>
      </c>
      <c r="J167">
        <f t="shared" si="143"/>
        <v>0.2706284119971728</v>
      </c>
      <c r="K167">
        <f t="shared" si="144"/>
        <v>0.26571391381805737</v>
      </c>
      <c r="M167" s="51">
        <v>0.6</v>
      </c>
      <c r="N167" s="14">
        <f t="shared" si="145"/>
        <v>6.8256822987473764E-2</v>
      </c>
      <c r="O167">
        <f t="shared" si="146"/>
        <v>0.17173971128212082</v>
      </c>
      <c r="P167">
        <f t="shared" si="147"/>
        <v>1.5582825862289013E-2</v>
      </c>
      <c r="Q167">
        <f t="shared" si="148"/>
        <v>2.0332321888028668E-2</v>
      </c>
      <c r="R167">
        <f t="shared" si="149"/>
        <v>2.247224236341968E-2</v>
      </c>
      <c r="S167">
        <f t="shared" si="150"/>
        <v>5.3067842469929953E-2</v>
      </c>
      <c r="T167">
        <f t="shared" si="151"/>
        <v>5.5660493933846748E-2</v>
      </c>
    </row>
    <row r="168" spans="4:20" x14ac:dyDescent="0.2">
      <c r="D168" s="51">
        <v>0.5</v>
      </c>
      <c r="E168" s="14">
        <f t="shared" si="138"/>
        <v>0.68135219275460113</v>
      </c>
      <c r="F168">
        <f t="shared" si="139"/>
        <v>0.74778649496375138</v>
      </c>
      <c r="G168">
        <f t="shared" si="140"/>
        <v>0.35270464092582454</v>
      </c>
      <c r="H168">
        <f t="shared" si="141"/>
        <v>0.36189653623268619</v>
      </c>
      <c r="I168">
        <f t="shared" si="142"/>
        <v>0.43241548014802728</v>
      </c>
      <c r="J168">
        <f t="shared" si="143"/>
        <v>0.30065967191170306</v>
      </c>
      <c r="K168">
        <f t="shared" si="144"/>
        <v>0.2773470464367413</v>
      </c>
      <c r="M168" s="51">
        <v>0.5</v>
      </c>
      <c r="N168" s="14">
        <f t="shared" si="145"/>
        <v>7.619793952655371E-2</v>
      </c>
      <c r="O168">
        <f t="shared" si="146"/>
        <v>0.17216486518182697</v>
      </c>
      <c r="P168">
        <f t="shared" si="147"/>
        <v>1.5880771259849605E-2</v>
      </c>
      <c r="Q168">
        <f t="shared" si="148"/>
        <v>2.1853009366082213E-2</v>
      </c>
      <c r="R168">
        <f t="shared" si="149"/>
        <v>2.3248497773317441E-2</v>
      </c>
      <c r="S168">
        <f t="shared" si="150"/>
        <v>6.1564840074459198E-2</v>
      </c>
      <c r="T168">
        <f t="shared" si="151"/>
        <v>6.3026318819229377E-2</v>
      </c>
    </row>
    <row r="169" spans="4:20" x14ac:dyDescent="0.2">
      <c r="D169" s="51">
        <v>0.4</v>
      </c>
      <c r="E169" s="14">
        <f t="shared" si="138"/>
        <v>0.74313941023421093</v>
      </c>
      <c r="F169">
        <f t="shared" si="139"/>
        <v>0.76928523837830354</v>
      </c>
      <c r="G169">
        <f t="shared" si="140"/>
        <v>0.38187874144159489</v>
      </c>
      <c r="H169">
        <f t="shared" si="141"/>
        <v>0.39547326404499683</v>
      </c>
      <c r="I169">
        <f t="shared" si="142"/>
        <v>0.46057831023019502</v>
      </c>
      <c r="J169">
        <f t="shared" si="143"/>
        <v>0.33069093182623333</v>
      </c>
      <c r="K169">
        <f t="shared" si="144"/>
        <v>0.28898017905542528</v>
      </c>
      <c r="M169" s="51">
        <v>0.4</v>
      </c>
      <c r="N169" s="14">
        <f t="shared" si="145"/>
        <v>8.4139056065633655E-2</v>
      </c>
      <c r="O169">
        <f t="shared" si="146"/>
        <v>0.17259001908153312</v>
      </c>
      <c r="P169">
        <f t="shared" si="147"/>
        <v>1.6178716657410195E-2</v>
      </c>
      <c r="Q169">
        <f t="shared" si="148"/>
        <v>2.3373696844135761E-2</v>
      </c>
      <c r="R169">
        <f t="shared" si="149"/>
        <v>2.4024753183215203E-2</v>
      </c>
      <c r="S169">
        <f t="shared" si="150"/>
        <v>7.0061837678988437E-2</v>
      </c>
      <c r="T169">
        <f t="shared" si="151"/>
        <v>7.0392143704612026E-2</v>
      </c>
    </row>
    <row r="170" spans="4:20" x14ac:dyDescent="0.2">
      <c r="D170" s="51">
        <v>0.3</v>
      </c>
      <c r="E170" s="14">
        <f t="shared" si="138"/>
        <v>0.80492662771382073</v>
      </c>
      <c r="F170">
        <f t="shared" si="139"/>
        <v>0.79078398179285569</v>
      </c>
      <c r="G170">
        <f t="shared" si="140"/>
        <v>0.41105284195736524</v>
      </c>
      <c r="H170">
        <f t="shared" si="141"/>
        <v>0.42904999185730741</v>
      </c>
      <c r="I170">
        <f t="shared" si="142"/>
        <v>0.48874114031236271</v>
      </c>
      <c r="J170">
        <f t="shared" si="143"/>
        <v>0.36072219174076359</v>
      </c>
      <c r="K170">
        <f t="shared" si="144"/>
        <v>0.30061331167410921</v>
      </c>
      <c r="M170" s="51">
        <v>0.3</v>
      </c>
      <c r="N170" s="14">
        <f t="shared" si="145"/>
        <v>9.2080172604713614E-2</v>
      </c>
      <c r="O170">
        <f t="shared" si="146"/>
        <v>0.17301517298123928</v>
      </c>
      <c r="P170">
        <f t="shared" si="147"/>
        <v>1.6476662054970788E-2</v>
      </c>
      <c r="Q170">
        <f t="shared" si="148"/>
        <v>2.4894384322189309E-2</v>
      </c>
      <c r="R170">
        <f t="shared" si="149"/>
        <v>2.4801008593112964E-2</v>
      </c>
      <c r="S170">
        <f t="shared" si="150"/>
        <v>7.8558835283517689E-2</v>
      </c>
      <c r="T170">
        <f t="shared" si="151"/>
        <v>7.7757968589994661E-2</v>
      </c>
    </row>
    <row r="171" spans="4:20" x14ac:dyDescent="0.2">
      <c r="D171" s="51">
        <v>0.2</v>
      </c>
      <c r="E171" s="14">
        <f t="shared" si="138"/>
        <v>0.86671384519343053</v>
      </c>
      <c r="F171">
        <f t="shared" si="139"/>
        <v>0.81228272520740774</v>
      </c>
      <c r="G171">
        <f t="shared" si="140"/>
        <v>0.44022694247313554</v>
      </c>
      <c r="H171">
        <f t="shared" si="141"/>
        <v>0.46262671966961805</v>
      </c>
      <c r="I171">
        <f t="shared" si="142"/>
        <v>0.5169039703945304</v>
      </c>
      <c r="J171">
        <f t="shared" si="143"/>
        <v>0.39075345165529385</v>
      </c>
      <c r="K171">
        <f t="shared" si="144"/>
        <v>0.31224644429279313</v>
      </c>
      <c r="M171" s="51">
        <v>0.2</v>
      </c>
      <c r="N171" s="14">
        <f t="shared" si="145"/>
        <v>0.10002128914379356</v>
      </c>
      <c r="O171">
        <f t="shared" si="146"/>
        <v>0.17344032688094543</v>
      </c>
      <c r="P171">
        <f t="shared" si="147"/>
        <v>1.6774607452531381E-2</v>
      </c>
      <c r="Q171">
        <f t="shared" si="148"/>
        <v>2.6415071800242856E-2</v>
      </c>
      <c r="R171">
        <f t="shared" si="149"/>
        <v>2.5577264003010722E-2</v>
      </c>
      <c r="S171">
        <f t="shared" si="150"/>
        <v>8.7055832888046927E-2</v>
      </c>
      <c r="T171">
        <f t="shared" si="151"/>
        <v>8.5123793475377296E-2</v>
      </c>
    </row>
    <row r="172" spans="4:20" x14ac:dyDescent="0.2">
      <c r="D172" s="51">
        <v>0.1</v>
      </c>
      <c r="E172" s="14">
        <f t="shared" si="138"/>
        <v>0.92850106267304033</v>
      </c>
      <c r="F172">
        <f t="shared" si="139"/>
        <v>0.8337814686219599</v>
      </c>
      <c r="G172">
        <f t="shared" si="140"/>
        <v>0.46940104298890589</v>
      </c>
      <c r="H172">
        <f t="shared" si="141"/>
        <v>0.49620344748192863</v>
      </c>
      <c r="I172">
        <f t="shared" si="142"/>
        <v>0.5450668004766982</v>
      </c>
      <c r="J172">
        <f t="shared" si="143"/>
        <v>0.42078471156982417</v>
      </c>
      <c r="K172">
        <f t="shared" si="144"/>
        <v>0.32387957691147712</v>
      </c>
      <c r="M172" s="51">
        <v>0.1</v>
      </c>
      <c r="N172" s="14">
        <f t="shared" si="145"/>
        <v>0.10796240568287352</v>
      </c>
      <c r="O172">
        <f t="shared" si="146"/>
        <v>0.17386548078065159</v>
      </c>
      <c r="P172">
        <f t="shared" si="147"/>
        <v>1.707255285009197E-2</v>
      </c>
      <c r="Q172">
        <f t="shared" si="148"/>
        <v>2.7935759278296401E-2</v>
      </c>
      <c r="R172">
        <f t="shared" si="149"/>
        <v>2.6353519412908484E-2</v>
      </c>
      <c r="S172">
        <f t="shared" si="150"/>
        <v>9.555283049257618E-2</v>
      </c>
      <c r="T172">
        <f t="shared" si="151"/>
        <v>9.2489618360759931E-2</v>
      </c>
    </row>
    <row r="173" spans="4:20" x14ac:dyDescent="0.2">
      <c r="D173" s="51">
        <v>0</v>
      </c>
      <c r="E173" s="14">
        <f t="shared" si="138"/>
        <v>0.99028828015265014</v>
      </c>
      <c r="F173">
        <f t="shared" si="139"/>
        <v>0.85528021203651206</v>
      </c>
      <c r="G173">
        <f t="shared" si="140"/>
        <v>0.49857514350467624</v>
      </c>
      <c r="H173">
        <f t="shared" si="141"/>
        <v>0.52978017529423926</v>
      </c>
      <c r="I173">
        <f t="shared" si="142"/>
        <v>0.57322963055886589</v>
      </c>
      <c r="J173">
        <f t="shared" si="143"/>
        <v>0.45081597148435443</v>
      </c>
      <c r="K173">
        <f t="shared" si="144"/>
        <v>0.33551270953016105</v>
      </c>
      <c r="M173" s="51">
        <v>0</v>
      </c>
      <c r="N173" s="14">
        <f t="shared" si="145"/>
        <v>0.11590352222195346</v>
      </c>
      <c r="O173">
        <f t="shared" si="146"/>
        <v>0.17429063468035774</v>
      </c>
      <c r="P173">
        <f t="shared" si="147"/>
        <v>1.7370498247652563E-2</v>
      </c>
      <c r="Q173">
        <f t="shared" si="148"/>
        <v>2.9456446756349949E-2</v>
      </c>
      <c r="R173">
        <f t="shared" si="149"/>
        <v>2.7129774822806246E-2</v>
      </c>
      <c r="S173">
        <f t="shared" si="150"/>
        <v>0.10404982809710542</v>
      </c>
      <c r="T173">
        <f t="shared" si="151"/>
        <v>9.9855443246142567E-2</v>
      </c>
    </row>
    <row r="180" spans="1:24" x14ac:dyDescent="0.2">
      <c r="A180" s="32"/>
      <c r="B180" s="11" t="s">
        <v>258</v>
      </c>
      <c r="C180" s="40"/>
      <c r="D180" s="40"/>
      <c r="E180" s="40"/>
      <c r="F180" s="40"/>
      <c r="G180" s="40"/>
      <c r="H180" s="40"/>
      <c r="I180" s="40"/>
      <c r="J180" s="40"/>
      <c r="K180" s="40"/>
      <c r="L180" s="40"/>
    </row>
    <row r="183" spans="1:24" x14ac:dyDescent="0.2">
      <c r="B183" t="str">
        <f>Recycling!D81</f>
        <v>Wh/cell</v>
      </c>
      <c r="C183">
        <f>Recycling!E81</f>
        <v>158.31753555220587</v>
      </c>
      <c r="D183">
        <f>C183</f>
        <v>158.31753555220587</v>
      </c>
      <c r="E183">
        <f>D183</f>
        <v>158.31753555220587</v>
      </c>
      <c r="F183">
        <f>Recycling!F81</f>
        <v>158.47437844640999</v>
      </c>
      <c r="G183">
        <f>F183</f>
        <v>158.47437844640999</v>
      </c>
      <c r="H183">
        <f>G183</f>
        <v>158.47437844640999</v>
      </c>
      <c r="I183">
        <f>Recycling!G81</f>
        <v>158.2910841588311</v>
      </c>
      <c r="J183">
        <f>I183</f>
        <v>158.2910841588311</v>
      </c>
      <c r="K183">
        <f>J183</f>
        <v>158.2910841588311</v>
      </c>
      <c r="L183">
        <f>Recycling!H81</f>
        <v>158.44307491004136</v>
      </c>
      <c r="M183">
        <f>L183</f>
        <v>158.44307491004136</v>
      </c>
      <c r="N183">
        <f>M183</f>
        <v>158.44307491004136</v>
      </c>
      <c r="O183">
        <f>Recycling!I81</f>
        <v>159.43</v>
      </c>
      <c r="P183">
        <f>O183</f>
        <v>159.43</v>
      </c>
      <c r="Q183">
        <f>P183</f>
        <v>159.43</v>
      </c>
      <c r="R183">
        <f>Recycling!J81</f>
        <v>158.46820991008153</v>
      </c>
      <c r="S183">
        <f>R183</f>
        <v>158.46820991008153</v>
      </c>
      <c r="T183">
        <f>S183</f>
        <v>158.46820991008153</v>
      </c>
      <c r="U183">
        <f>Recycling!K81</f>
        <v>157.99699532763796</v>
      </c>
      <c r="V183">
        <f>U183</f>
        <v>157.99699532763796</v>
      </c>
      <c r="W183">
        <f>V183</f>
        <v>157.99699532763796</v>
      </c>
    </row>
    <row r="185" spans="1:24" x14ac:dyDescent="0.2">
      <c r="A185" s="1"/>
      <c r="C185" s="208" t="str">
        <f>D6</f>
        <v>NaNMC</v>
      </c>
      <c r="D185" s="209"/>
      <c r="E185" s="210"/>
      <c r="F185" s="208" t="str">
        <f>G6</f>
        <v>NaMVP</v>
      </c>
      <c r="G185" s="209"/>
      <c r="H185" s="210"/>
      <c r="I185" s="208" t="str">
        <f>J6</f>
        <v>NaMMO</v>
      </c>
      <c r="J185" s="209"/>
      <c r="K185" s="210"/>
      <c r="L185" s="208" t="str">
        <f>M6</f>
        <v>NaNMMT</v>
      </c>
      <c r="M185" s="209"/>
      <c r="N185" s="210"/>
      <c r="O185" s="208" t="str">
        <f>P6</f>
        <v>NaPBA</v>
      </c>
      <c r="P185" s="209"/>
      <c r="Q185" s="210"/>
      <c r="R185" s="205" t="str">
        <f>S6</f>
        <v>LiNMC</v>
      </c>
      <c r="S185" s="206"/>
      <c r="T185" s="207"/>
      <c r="U185" s="205" t="str">
        <f>V6</f>
        <v>LiFP</v>
      </c>
      <c r="V185" s="206"/>
      <c r="W185" s="207"/>
    </row>
    <row r="186" spans="1:24" x14ac:dyDescent="0.2">
      <c r="A186" s="29" t="str">
        <f>C7</f>
        <v>per cell</v>
      </c>
      <c r="B186" s="29" t="s">
        <v>259</v>
      </c>
      <c r="C186" s="33" t="str">
        <f>D7</f>
        <v>Prod</v>
      </c>
      <c r="D186" s="34" t="str">
        <f>E7</f>
        <v>Rec</v>
      </c>
      <c r="E186" s="35" t="str">
        <f>F7</f>
        <v>Net</v>
      </c>
      <c r="F186" s="33" t="str">
        <f>G7</f>
        <v>Prod</v>
      </c>
      <c r="G186" s="34" t="str">
        <f>H7</f>
        <v>Rec</v>
      </c>
      <c r="H186" s="34" t="str">
        <f>I7</f>
        <v>Net</v>
      </c>
      <c r="I186" s="36" t="str">
        <f>J7</f>
        <v>Prod</v>
      </c>
      <c r="J186" s="29" t="str">
        <f>K7</f>
        <v>Rec</v>
      </c>
      <c r="K186" s="29" t="str">
        <f>L7</f>
        <v>Net</v>
      </c>
      <c r="L186" s="33" t="str">
        <f>M7</f>
        <v>Prod</v>
      </c>
      <c r="M186" s="34" t="str">
        <f>N7</f>
        <v>Rec</v>
      </c>
      <c r="N186" s="34" t="str">
        <f>O7</f>
        <v>Net</v>
      </c>
      <c r="O186" s="33" t="str">
        <f>P7</f>
        <v>Prod</v>
      </c>
      <c r="P186" s="34" t="str">
        <f>Q7</f>
        <v>Rec</v>
      </c>
      <c r="Q186" s="34" t="str">
        <f>R7</f>
        <v>Net</v>
      </c>
      <c r="R186" s="33" t="str">
        <f>S7</f>
        <v>Prod</v>
      </c>
      <c r="S186" s="34" t="str">
        <f>T7</f>
        <v>Rec</v>
      </c>
      <c r="T186" s="34" t="str">
        <f>U7</f>
        <v>Net</v>
      </c>
      <c r="U186" s="33" t="str">
        <f>V7</f>
        <v>Prod</v>
      </c>
      <c r="V186" s="34" t="str">
        <f>W7</f>
        <v>Rec</v>
      </c>
      <c r="W186" s="34" t="str">
        <f>X7</f>
        <v>Net</v>
      </c>
      <c r="X186" s="33" t="s">
        <v>30</v>
      </c>
    </row>
    <row r="187" spans="1:24" x14ac:dyDescent="0.2">
      <c r="A187" t="str">
        <f>Production!B25</f>
        <v>Acidification</v>
      </c>
      <c r="B187" s="1" t="s">
        <v>74</v>
      </c>
      <c r="C187">
        <f>Production!C25</f>
        <v>0.15678</v>
      </c>
      <c r="D187">
        <f>Recycling!H104</f>
        <v>-9.7820000000000004E-2</v>
      </c>
      <c r="E187">
        <f t="shared" ref="E187:E202" si="152">C187+D187</f>
        <v>5.8959999999999999E-2</v>
      </c>
      <c r="F187">
        <f>Production!D25</f>
        <v>0.13553999999999999</v>
      </c>
      <c r="G187">
        <f>Recycling!R104</f>
        <v>-3.4070000000000003E-2</v>
      </c>
      <c r="H187">
        <f t="shared" ref="H187:H202" si="153">F187+G187</f>
        <v>0.10146999999999999</v>
      </c>
      <c r="I187">
        <f>Production!E25</f>
        <v>7.8920000000000004E-2</v>
      </c>
      <c r="J187">
        <f>Recycling!AB104</f>
        <v>-4.6179999999999999E-2</v>
      </c>
      <c r="K187">
        <f t="shared" ref="K187:K202" si="154">I187+J187</f>
        <v>3.2740000000000005E-2</v>
      </c>
      <c r="L187">
        <f>Production!F25</f>
        <v>8.3940000000000001E-2</v>
      </c>
      <c r="M187">
        <f>Recycling!AL104</f>
        <v>-5.3199999999999997E-2</v>
      </c>
      <c r="N187">
        <f t="shared" ref="N187:N202" si="155">L187+M187</f>
        <v>3.0740000000000003E-2</v>
      </c>
      <c r="O187">
        <f>Production!G25</f>
        <v>9.1389999999999999E-2</v>
      </c>
      <c r="P187">
        <f>Recycling!AV104</f>
        <v>-4.4900000000000002E-2</v>
      </c>
      <c r="Q187">
        <f t="shared" ref="Q187:Q202" si="156">O187+P187</f>
        <v>4.6489999999999997E-2</v>
      </c>
      <c r="R187">
        <f>Production!H25</f>
        <v>7.1440000000000003E-2</v>
      </c>
      <c r="S187">
        <f>Recycling!BF104</f>
        <v>-4.759E-2</v>
      </c>
      <c r="T187">
        <f t="shared" ref="T187:T202" si="157">R187+S187</f>
        <v>2.3850000000000003E-2</v>
      </c>
      <c r="U187">
        <f>Production!I25</f>
        <v>5.3010000000000002E-2</v>
      </c>
      <c r="V187">
        <f>Recycling!BP104</f>
        <v>-1.8380000000000001E-2</v>
      </c>
      <c r="W187">
        <f t="shared" ref="W187:W202" si="158">U187+V187</f>
        <v>3.4630000000000001E-2</v>
      </c>
      <c r="X187" t="str">
        <f>Recycling!I104</f>
        <v>molc H+ eq</v>
      </c>
    </row>
    <row r="188" spans="1:24" x14ac:dyDescent="0.2">
      <c r="A188" t="str">
        <f>Production!B26</f>
        <v>Climate change</v>
      </c>
      <c r="B188" s="1" t="s">
        <v>75</v>
      </c>
      <c r="C188">
        <f>Production!C26</f>
        <v>13.71866</v>
      </c>
      <c r="D188">
        <f>Recycling!H105</f>
        <v>-5.05023</v>
      </c>
      <c r="E188">
        <f t="shared" si="152"/>
        <v>8.6684300000000007</v>
      </c>
      <c r="F188">
        <f>Production!D26</f>
        <v>14.20745</v>
      </c>
      <c r="G188">
        <f>Recycling!R105</f>
        <v>-1.3187800000000001</v>
      </c>
      <c r="H188">
        <f t="shared" si="153"/>
        <v>12.888669999999999</v>
      </c>
      <c r="I188">
        <f>Production!E26</f>
        <v>8.2842199999999995</v>
      </c>
      <c r="J188">
        <f>Recycling!AB105</f>
        <v>-1.0034799999999999</v>
      </c>
      <c r="K188">
        <f t="shared" si="154"/>
        <v>7.2807399999999998</v>
      </c>
      <c r="L188">
        <f>Production!F26</f>
        <v>8.0170899999999996</v>
      </c>
      <c r="M188">
        <f>Recycling!AL105</f>
        <v>-2.1135199999999998</v>
      </c>
      <c r="N188">
        <f t="shared" si="155"/>
        <v>5.9035700000000002</v>
      </c>
      <c r="O188">
        <f>Production!G26</f>
        <v>13.87795</v>
      </c>
      <c r="P188">
        <f>Recycling!AV105</f>
        <v>-2.0900799999999999</v>
      </c>
      <c r="Q188">
        <f t="shared" si="156"/>
        <v>11.78787</v>
      </c>
      <c r="R188">
        <f>Production!H26</f>
        <v>7.1000800000000002</v>
      </c>
      <c r="S188">
        <f>Recycling!BF105</f>
        <v>-2.75495</v>
      </c>
      <c r="T188">
        <f t="shared" si="157"/>
        <v>4.3451300000000002</v>
      </c>
      <c r="U188">
        <f>Production!I26</f>
        <v>7.8349700000000002</v>
      </c>
      <c r="V188">
        <f>Recycling!BP105</f>
        <v>-1.03389</v>
      </c>
      <c r="W188">
        <f t="shared" si="158"/>
        <v>6.8010800000000007</v>
      </c>
      <c r="X188" t="str">
        <f>Recycling!I105</f>
        <v>kg CO2 eq</v>
      </c>
    </row>
    <row r="189" spans="1:24" x14ac:dyDescent="0.2">
      <c r="A189" t="str">
        <f>Production!B27</f>
        <v>Freshwater ecotoxicity</v>
      </c>
      <c r="B189" s="1" t="s">
        <v>260</v>
      </c>
      <c r="C189">
        <f>Production!C27</f>
        <v>549.87634000000003</v>
      </c>
      <c r="D189">
        <f>Recycling!H106</f>
        <v>-360.81594999999999</v>
      </c>
      <c r="E189">
        <f t="shared" si="152"/>
        <v>189.06039000000004</v>
      </c>
      <c r="F189">
        <f>Production!D27</f>
        <v>376.75457999999998</v>
      </c>
      <c r="G189">
        <f>Recycling!R106</f>
        <v>-44.862029999999997</v>
      </c>
      <c r="H189">
        <f t="shared" si="153"/>
        <v>331.89254999999997</v>
      </c>
      <c r="I189">
        <f>Production!E27</f>
        <v>123.10079</v>
      </c>
      <c r="J189">
        <f>Recycling!AB106</f>
        <v>-33.521970000000003</v>
      </c>
      <c r="K189">
        <f t="shared" si="154"/>
        <v>89.578820000000007</v>
      </c>
      <c r="L189">
        <f>Production!F27</f>
        <v>203.26992000000001</v>
      </c>
      <c r="M189">
        <f>Recycling!AL106</f>
        <v>-92.586709999999997</v>
      </c>
      <c r="N189">
        <f t="shared" si="155"/>
        <v>110.68321000000002</v>
      </c>
      <c r="O189">
        <f>Production!G27</f>
        <v>208.92841000000001</v>
      </c>
      <c r="P189">
        <f>Recycling!AV106</f>
        <v>-73.326300000000003</v>
      </c>
      <c r="Q189">
        <f t="shared" si="156"/>
        <v>135.60211000000001</v>
      </c>
      <c r="R189">
        <f>Production!H27</f>
        <v>969.27581999999995</v>
      </c>
      <c r="S189">
        <f>Recycling!BF106</f>
        <v>-804.08807000000002</v>
      </c>
      <c r="T189">
        <f t="shared" si="157"/>
        <v>165.18774999999994</v>
      </c>
      <c r="U189">
        <f>Production!I27</f>
        <v>1256.83518</v>
      </c>
      <c r="V189">
        <f>Recycling!BP106</f>
        <v>-1020.26158</v>
      </c>
      <c r="W189">
        <f t="shared" si="158"/>
        <v>236.57360000000006</v>
      </c>
      <c r="X189" t="str">
        <f>Recycling!I106</f>
        <v>CTUe</v>
      </c>
    </row>
    <row r="190" spans="1:24" x14ac:dyDescent="0.2">
      <c r="A190" t="str">
        <f>Production!B28</f>
        <v>Freshwater eutrophication</v>
      </c>
      <c r="B190" s="1" t="s">
        <v>261</v>
      </c>
      <c r="C190">
        <f>Production!C28</f>
        <v>4.9300000000000004E-3</v>
      </c>
      <c r="D190">
        <f>Recycling!H107</f>
        <v>-1.5100000000000001E-3</v>
      </c>
      <c r="E190">
        <f t="shared" si="152"/>
        <v>3.4200000000000003E-3</v>
      </c>
      <c r="F190">
        <f>Production!D28</f>
        <v>5.8100000000000001E-3</v>
      </c>
      <c r="G190">
        <f>Recycling!R107</f>
        <v>-4.9424700000000001E-5</v>
      </c>
      <c r="H190">
        <f t="shared" si="153"/>
        <v>5.7605753000000001E-3</v>
      </c>
      <c r="I190">
        <f>Production!E28</f>
        <v>2.7799999999999999E-3</v>
      </c>
      <c r="J190">
        <f>Recycling!AB107</f>
        <v>4.1279999999999998E-5</v>
      </c>
      <c r="K190">
        <f t="shared" si="154"/>
        <v>2.8212799999999998E-3</v>
      </c>
      <c r="L190">
        <f>Production!F28</f>
        <v>2.5999999999999999E-3</v>
      </c>
      <c r="M190">
        <f>Recycling!AL107</f>
        <v>-4.0999999999999999E-4</v>
      </c>
      <c r="N190">
        <f t="shared" si="155"/>
        <v>2.1900000000000001E-3</v>
      </c>
      <c r="O190">
        <f>Production!G28</f>
        <v>3.98E-3</v>
      </c>
      <c r="P190">
        <f>Recycling!AV107</f>
        <v>-2.5999999999999998E-4</v>
      </c>
      <c r="Q190">
        <f t="shared" si="156"/>
        <v>3.7200000000000002E-3</v>
      </c>
      <c r="R190">
        <f>Production!H28</f>
        <v>5.4099999999999999E-3</v>
      </c>
      <c r="S190">
        <f>Recycling!BF107</f>
        <v>-3.5200000000000001E-3</v>
      </c>
      <c r="T190">
        <f t="shared" si="157"/>
        <v>1.8899999999999998E-3</v>
      </c>
      <c r="U190">
        <f>Production!I28</f>
        <v>1.107E-2</v>
      </c>
      <c r="V190">
        <f>Recycling!BP107</f>
        <v>-4.0699999999999998E-3</v>
      </c>
      <c r="W190">
        <f t="shared" si="158"/>
        <v>7.0000000000000001E-3</v>
      </c>
      <c r="X190" t="str">
        <f>Recycling!I107</f>
        <v>kg P eq</v>
      </c>
    </row>
    <row r="191" spans="1:24" x14ac:dyDescent="0.2">
      <c r="A191" t="str">
        <f>Production!B29</f>
        <v>Human toxicity, cancer effects</v>
      </c>
      <c r="B191" s="1" t="s">
        <v>262</v>
      </c>
      <c r="C191">
        <f>Production!C29</f>
        <v>6.1631600000000003E-6</v>
      </c>
      <c r="D191">
        <f>Recycling!H108</f>
        <v>-4.3782200000000004E-6</v>
      </c>
      <c r="E191">
        <f t="shared" si="152"/>
        <v>1.7849399999999999E-6</v>
      </c>
      <c r="F191">
        <f>Production!D29</f>
        <v>1.5077400000000001E-5</v>
      </c>
      <c r="G191">
        <f>Recycling!R108</f>
        <v>-4.05756E-7</v>
      </c>
      <c r="H191">
        <f t="shared" si="153"/>
        <v>1.4671644000000001E-5</v>
      </c>
      <c r="I191">
        <f>Production!E29</f>
        <v>9.6502499999999992E-7</v>
      </c>
      <c r="J191">
        <f>Recycling!AB108</f>
        <v>-3.08629E-7</v>
      </c>
      <c r="K191">
        <f t="shared" si="154"/>
        <v>6.5639599999999986E-7</v>
      </c>
      <c r="L191">
        <f>Production!F29</f>
        <v>1.62113E-6</v>
      </c>
      <c r="M191">
        <f>Recycling!AL108</f>
        <v>-9.3517399999999998E-7</v>
      </c>
      <c r="N191">
        <f t="shared" si="155"/>
        <v>6.8595600000000003E-7</v>
      </c>
      <c r="O191">
        <f>Production!G29</f>
        <v>1.6302000000000001E-6</v>
      </c>
      <c r="P191">
        <f>Recycling!AV108</f>
        <v>-6.5607900000000001E-7</v>
      </c>
      <c r="Q191">
        <f t="shared" si="156"/>
        <v>9.7412100000000007E-7</v>
      </c>
      <c r="R191">
        <f>Production!H29</f>
        <v>3.3292900000000002E-6</v>
      </c>
      <c r="S191">
        <f>Recycling!BF108</f>
        <v>-2.5953400000000002E-6</v>
      </c>
      <c r="T191">
        <f t="shared" si="157"/>
        <v>7.3394999999999998E-7</v>
      </c>
      <c r="U191">
        <f>Production!I29</f>
        <v>1.9239599999999999E-6</v>
      </c>
      <c r="V191">
        <f>Recycling!BP108</f>
        <v>-8.3918199999999998E-7</v>
      </c>
      <c r="W191">
        <f t="shared" si="158"/>
        <v>1.084778E-6</v>
      </c>
      <c r="X191" t="str">
        <f>Recycling!I108</f>
        <v>CTUh</v>
      </c>
    </row>
    <row r="192" spans="1:24" x14ac:dyDescent="0.2">
      <c r="A192" t="str">
        <f>Production!B30</f>
        <v>Human toxicity, non-cancer effects</v>
      </c>
      <c r="B192" s="1" t="s">
        <v>263</v>
      </c>
      <c r="C192">
        <f>Production!C30</f>
        <v>1.2186400000000001E-5</v>
      </c>
      <c r="D192">
        <f>Recycling!H109</f>
        <v>-8.1939600000000004E-6</v>
      </c>
      <c r="E192">
        <f t="shared" si="152"/>
        <v>3.9924400000000004E-6</v>
      </c>
      <c r="F192">
        <f>Production!D30</f>
        <v>1.25432E-5</v>
      </c>
      <c r="G192">
        <f>Recycling!R109</f>
        <v>-2.6800400000000002E-7</v>
      </c>
      <c r="H192">
        <f t="shared" si="153"/>
        <v>1.2275196E-5</v>
      </c>
      <c r="I192">
        <f>Production!E30</f>
        <v>1.7845700000000001E-6</v>
      </c>
      <c r="J192">
        <f>Recycling!AB109</f>
        <v>-1.6299200000000001E-7</v>
      </c>
      <c r="K192">
        <f t="shared" si="154"/>
        <v>1.6215780000000001E-6</v>
      </c>
      <c r="L192">
        <f>Production!F30</f>
        <v>3.04604E-6</v>
      </c>
      <c r="M192">
        <f>Recycling!AL109</f>
        <v>-1.4742499999999999E-6</v>
      </c>
      <c r="N192">
        <f t="shared" si="155"/>
        <v>1.5717900000000001E-6</v>
      </c>
      <c r="O192">
        <f>Production!G30</f>
        <v>2.6950999999999998E-6</v>
      </c>
      <c r="P192">
        <f>Recycling!AV109</f>
        <v>-5.8150499999999999E-7</v>
      </c>
      <c r="Q192">
        <f t="shared" si="156"/>
        <v>2.113595E-6</v>
      </c>
      <c r="R192">
        <f>Production!H30</f>
        <v>1.31593E-5</v>
      </c>
      <c r="S192">
        <f>Recycling!BF109</f>
        <v>-1.08697E-5</v>
      </c>
      <c r="T192">
        <f t="shared" si="157"/>
        <v>2.2895999999999992E-6</v>
      </c>
      <c r="U192">
        <f>Production!I30</f>
        <v>1.3852900000000001E-5</v>
      </c>
      <c r="V192">
        <f>Recycling!BP109</f>
        <v>-1.07986E-5</v>
      </c>
      <c r="W192">
        <f t="shared" si="158"/>
        <v>3.0543000000000006E-6</v>
      </c>
      <c r="X192" t="str">
        <f>Recycling!I109</f>
        <v>CTUh</v>
      </c>
    </row>
    <row r="193" spans="1:24" x14ac:dyDescent="0.2">
      <c r="A193" t="str">
        <f>Production!B31</f>
        <v>Ionizing radiation E (interim)</v>
      </c>
      <c r="B193" s="1" t="s">
        <v>264</v>
      </c>
      <c r="C193">
        <f>Production!C31</f>
        <v>2.5134999999999999E-5</v>
      </c>
      <c r="D193">
        <f>Recycling!H110</f>
        <v>-1.6773799999999999E-5</v>
      </c>
      <c r="E193">
        <f t="shared" si="152"/>
        <v>8.3612000000000005E-6</v>
      </c>
      <c r="F193">
        <f>Production!D31</f>
        <v>4.7261200000000001E-6</v>
      </c>
      <c r="G193">
        <f>Recycling!R110</f>
        <v>2.87636E-7</v>
      </c>
      <c r="H193">
        <f t="shared" si="153"/>
        <v>5.0137559999999998E-6</v>
      </c>
      <c r="I193">
        <f>Production!E31</f>
        <v>3.5522699999999999E-6</v>
      </c>
      <c r="J193">
        <f>Recycling!AB110</f>
        <v>1.4705200000000001E-7</v>
      </c>
      <c r="K193">
        <f t="shared" si="154"/>
        <v>3.6993220000000001E-6</v>
      </c>
      <c r="L193">
        <f>Production!F31</f>
        <v>5.7350899999999997E-6</v>
      </c>
      <c r="M193">
        <f>Recycling!AL110</f>
        <v>-2.5805300000000001E-6</v>
      </c>
      <c r="N193">
        <f t="shared" si="155"/>
        <v>3.1545599999999996E-6</v>
      </c>
      <c r="O193">
        <f>Production!G31</f>
        <v>4.4503200000000001E-6</v>
      </c>
      <c r="P193">
        <f>Recycling!AV110</f>
        <v>2.1977199999999999E-7</v>
      </c>
      <c r="Q193">
        <f t="shared" si="156"/>
        <v>4.6700920000000002E-6</v>
      </c>
      <c r="R193">
        <f>Production!H31</f>
        <v>1.16005E-5</v>
      </c>
      <c r="S193">
        <f>Recycling!BF110</f>
        <v>-8.5062699999999998E-6</v>
      </c>
      <c r="T193">
        <f t="shared" si="157"/>
        <v>3.0942300000000004E-6</v>
      </c>
      <c r="U193">
        <f>Production!I31</f>
        <v>2.77624E-6</v>
      </c>
      <c r="V193">
        <f>Recycling!BP110</f>
        <v>1.2401499999999999E-7</v>
      </c>
      <c r="W193">
        <f t="shared" si="158"/>
        <v>2.9002550000000002E-6</v>
      </c>
      <c r="X193" t="str">
        <f>Recycling!I110</f>
        <v>CTUe</v>
      </c>
    </row>
    <row r="194" spans="1:24" x14ac:dyDescent="0.2">
      <c r="A194" t="str">
        <f>Production!B32</f>
        <v>Ionizing radiation HH</v>
      </c>
      <c r="B194" s="1" t="s">
        <v>265</v>
      </c>
      <c r="C194">
        <f>Production!C32</f>
        <v>4.1144299999999996</v>
      </c>
      <c r="D194">
        <f>Recycling!H111</f>
        <v>-2.1014400000000002</v>
      </c>
      <c r="E194">
        <f t="shared" si="152"/>
        <v>2.0129899999999994</v>
      </c>
      <c r="F194">
        <f>Production!D32</f>
        <v>1.43068</v>
      </c>
      <c r="G194">
        <f>Recycling!R111</f>
        <v>0.20158000000000001</v>
      </c>
      <c r="H194">
        <f t="shared" si="153"/>
        <v>1.63226</v>
      </c>
      <c r="I194">
        <f>Production!E32</f>
        <v>1.1775800000000001</v>
      </c>
      <c r="J194">
        <f>Recycling!AB111</f>
        <v>0.17041999999999999</v>
      </c>
      <c r="K194">
        <f t="shared" si="154"/>
        <v>1.3480000000000001</v>
      </c>
      <c r="L194">
        <f>Production!F32</f>
        <v>1.32416</v>
      </c>
      <c r="M194">
        <f>Recycling!AL111</f>
        <v>-0.24686</v>
      </c>
      <c r="N194">
        <f t="shared" si="155"/>
        <v>1.0772999999999999</v>
      </c>
      <c r="O194">
        <f>Production!G32</f>
        <v>1.4781</v>
      </c>
      <c r="P194">
        <f>Recycling!AV111</f>
        <v>0.19721</v>
      </c>
      <c r="Q194">
        <f t="shared" si="156"/>
        <v>1.6753100000000001</v>
      </c>
      <c r="R194">
        <f>Production!H32</f>
        <v>1.92503</v>
      </c>
      <c r="S194">
        <f>Recycling!BF111</f>
        <v>-1.0712600000000001</v>
      </c>
      <c r="T194">
        <f t="shared" si="157"/>
        <v>0.85376999999999992</v>
      </c>
      <c r="U194">
        <f>Production!I32</f>
        <v>0.86619000000000002</v>
      </c>
      <c r="V194">
        <f>Recycling!BP111</f>
        <v>0.14163999999999999</v>
      </c>
      <c r="W194">
        <f t="shared" si="158"/>
        <v>1.00783</v>
      </c>
      <c r="X194" t="str">
        <f>Recycling!I111</f>
        <v>kBq U235 eq</v>
      </c>
    </row>
    <row r="195" spans="1:24" x14ac:dyDescent="0.2">
      <c r="A195" t="str">
        <f>Production!B33</f>
        <v>Land use</v>
      </c>
      <c r="B195" s="1" t="s">
        <v>266</v>
      </c>
      <c r="C195">
        <f>Production!C33</f>
        <v>15.016349999999999</v>
      </c>
      <c r="D195">
        <f>Recycling!H112</f>
        <v>-5.5701799999999997</v>
      </c>
      <c r="E195">
        <f t="shared" si="152"/>
        <v>9.4461699999999986</v>
      </c>
      <c r="F195">
        <f>Production!D33</f>
        <v>18.490760000000002</v>
      </c>
      <c r="G195">
        <f>Recycling!R112</f>
        <v>-1.6581600000000001</v>
      </c>
      <c r="H195">
        <f t="shared" si="153"/>
        <v>16.832600000000003</v>
      </c>
      <c r="I195">
        <f>Production!E33</f>
        <v>9.2689599999999999</v>
      </c>
      <c r="J195">
        <f>Recycling!AB112</f>
        <v>-1.83073</v>
      </c>
      <c r="K195">
        <f t="shared" si="154"/>
        <v>7.4382299999999999</v>
      </c>
      <c r="L195">
        <f>Production!F33</f>
        <v>11.36192</v>
      </c>
      <c r="M195">
        <f>Recycling!AL112</f>
        <v>-4.4675399999999996</v>
      </c>
      <c r="N195">
        <f t="shared" si="155"/>
        <v>6.89438</v>
      </c>
      <c r="O195">
        <f>Production!G33</f>
        <v>12.28548</v>
      </c>
      <c r="P195">
        <f>Recycling!AV112</f>
        <v>-2.3590499999999999</v>
      </c>
      <c r="Q195">
        <f t="shared" si="156"/>
        <v>9.9264299999999999</v>
      </c>
      <c r="R195">
        <f>Production!H33</f>
        <v>1.8414699999999999</v>
      </c>
      <c r="S195">
        <f>Recycling!BF112</f>
        <v>1.1797</v>
      </c>
      <c r="T195">
        <f t="shared" si="157"/>
        <v>3.0211699999999997</v>
      </c>
      <c r="U195">
        <f>Production!I33</f>
        <v>1.9052199999999999</v>
      </c>
      <c r="V195">
        <f>Recycling!BP112</f>
        <v>6.90381</v>
      </c>
      <c r="W195">
        <f t="shared" si="158"/>
        <v>8.8090299999999999</v>
      </c>
      <c r="X195" t="str">
        <f>Recycling!I112</f>
        <v>kg C deficit</v>
      </c>
    </row>
    <row r="196" spans="1:24" x14ac:dyDescent="0.2">
      <c r="A196" t="str">
        <f>Production!B34</f>
        <v>Marine eutrophication</v>
      </c>
      <c r="B196" s="1" t="s">
        <v>267</v>
      </c>
      <c r="C196">
        <f>Production!C34</f>
        <v>2.4719999999999999E-2</v>
      </c>
      <c r="D196">
        <f>Recycling!H113</f>
        <v>-1.7500000000000002E-2</v>
      </c>
      <c r="E196">
        <f t="shared" si="152"/>
        <v>7.2199999999999973E-3</v>
      </c>
      <c r="F196">
        <f>Production!D34</f>
        <v>2.0289999999999999E-2</v>
      </c>
      <c r="G196">
        <f>Recycling!R113</f>
        <v>-8.3599999999999994E-3</v>
      </c>
      <c r="H196">
        <f t="shared" si="153"/>
        <v>1.193E-2</v>
      </c>
      <c r="I196">
        <f>Production!E34</f>
        <v>1.545E-2</v>
      </c>
      <c r="J196">
        <f>Recycling!AB113</f>
        <v>-9.5399999999999999E-3</v>
      </c>
      <c r="K196">
        <f t="shared" si="154"/>
        <v>5.9100000000000003E-3</v>
      </c>
      <c r="L196">
        <f>Production!F34</f>
        <v>1.576E-2</v>
      </c>
      <c r="M196">
        <f>Recycling!AL113</f>
        <v>-1.048E-2</v>
      </c>
      <c r="N196">
        <f t="shared" si="155"/>
        <v>5.28E-3</v>
      </c>
      <c r="O196">
        <f>Production!G34</f>
        <v>1.908E-2</v>
      </c>
      <c r="P196">
        <f>Recycling!AV113</f>
        <v>-9.7800000000000005E-3</v>
      </c>
      <c r="Q196">
        <f t="shared" si="156"/>
        <v>9.2999999999999992E-3</v>
      </c>
      <c r="R196">
        <f>Production!H34</f>
        <v>9.9000000000000008E-3</v>
      </c>
      <c r="S196">
        <f>Recycling!BF113</f>
        <v>-6.5599999999999999E-3</v>
      </c>
      <c r="T196">
        <f t="shared" si="157"/>
        <v>3.340000000000001E-3</v>
      </c>
      <c r="U196">
        <f>Production!I34</f>
        <v>9.8399999999999998E-3</v>
      </c>
      <c r="V196">
        <f>Recycling!BP113</f>
        <v>-4.0299999999999997E-3</v>
      </c>
      <c r="W196">
        <f t="shared" si="158"/>
        <v>5.8100000000000001E-3</v>
      </c>
      <c r="X196" t="str">
        <f>Recycling!I113</f>
        <v>kg N eq</v>
      </c>
    </row>
    <row r="197" spans="1:24" x14ac:dyDescent="0.2">
      <c r="A197" t="str">
        <f>Production!B35</f>
        <v>Mineral, fossil &amp; ren resource depletion</v>
      </c>
      <c r="B197" s="1" t="s">
        <v>86</v>
      </c>
      <c r="C197">
        <f>Production!C35</f>
        <v>5.7299999999999999E-3</v>
      </c>
      <c r="D197">
        <f>Recycling!H114</f>
        <v>-4.47E-3</v>
      </c>
      <c r="E197">
        <f t="shared" si="152"/>
        <v>1.2599999999999998E-3</v>
      </c>
      <c r="F197">
        <f>Production!D35</f>
        <v>1.24E-3</v>
      </c>
      <c r="G197">
        <f>Recycling!R114</f>
        <v>-6.2E-4</v>
      </c>
      <c r="H197">
        <f t="shared" si="153"/>
        <v>6.2E-4</v>
      </c>
      <c r="I197">
        <f>Production!E35</f>
        <v>8.4000000000000003E-4</v>
      </c>
      <c r="J197">
        <f>Recycling!AB114</f>
        <v>-6.0999999999999997E-4</v>
      </c>
      <c r="K197">
        <f t="shared" si="154"/>
        <v>2.3000000000000006E-4</v>
      </c>
      <c r="L197">
        <f>Production!F35</f>
        <v>1.4400000000000001E-3</v>
      </c>
      <c r="M197">
        <f>Recycling!AL114</f>
        <v>-9.7000000000000005E-4</v>
      </c>
      <c r="N197">
        <f t="shared" si="155"/>
        <v>4.7000000000000004E-4</v>
      </c>
      <c r="O197">
        <f>Production!G35</f>
        <v>1.2800000000000001E-3</v>
      </c>
      <c r="P197">
        <f>Recycling!AV114</f>
        <v>-9.3999999999999997E-4</v>
      </c>
      <c r="Q197">
        <f t="shared" si="156"/>
        <v>3.4000000000000013E-4</v>
      </c>
      <c r="R197">
        <f>Production!H35</f>
        <v>5.0299999999999997E-3</v>
      </c>
      <c r="S197">
        <f>Recycling!BF114</f>
        <v>-4.7600000000000003E-3</v>
      </c>
      <c r="T197">
        <f t="shared" si="157"/>
        <v>2.6999999999999941E-4</v>
      </c>
      <c r="U197">
        <f>Production!I35</f>
        <v>4.8599999999999997E-3</v>
      </c>
      <c r="V197">
        <f>Recycling!BP114</f>
        <v>-3.9399999999999999E-3</v>
      </c>
      <c r="W197">
        <f t="shared" si="158"/>
        <v>9.1999999999999981E-4</v>
      </c>
      <c r="X197" t="str">
        <f>Recycling!I114</f>
        <v>kg Sb eq</v>
      </c>
    </row>
    <row r="198" spans="1:24" x14ac:dyDescent="0.2">
      <c r="A198" t="str">
        <f>Production!B36</f>
        <v>Ozone depletion</v>
      </c>
      <c r="B198" s="1" t="s">
        <v>82</v>
      </c>
      <c r="C198">
        <f>Production!C36</f>
        <v>1.8274000000000001E-6</v>
      </c>
      <c r="D198">
        <f>Recycling!H115</f>
        <v>-6.3596200000000004E-7</v>
      </c>
      <c r="E198">
        <f t="shared" si="152"/>
        <v>1.1914379999999999E-6</v>
      </c>
      <c r="F198">
        <f>Production!D36</f>
        <v>1.23342E-6</v>
      </c>
      <c r="G198">
        <f>Recycling!R115</f>
        <v>-1.0313799999999999E-7</v>
      </c>
      <c r="H198">
        <f t="shared" si="153"/>
        <v>1.1302820000000001E-6</v>
      </c>
      <c r="I198">
        <f>Production!E36</f>
        <v>7.3945600000000003E-7</v>
      </c>
      <c r="J198">
        <f>Recycling!AB115</f>
        <v>-1.5042099999999999E-7</v>
      </c>
      <c r="K198">
        <f t="shared" si="154"/>
        <v>5.8903500000000001E-7</v>
      </c>
      <c r="L198">
        <f>Production!F36</f>
        <v>7.3717300000000001E-7</v>
      </c>
      <c r="M198">
        <f>Recycling!AL115</f>
        <v>-2.0950299999999999E-7</v>
      </c>
      <c r="N198">
        <f t="shared" si="155"/>
        <v>5.2767000000000007E-7</v>
      </c>
      <c r="O198">
        <f>Production!G36</f>
        <v>1.41684E-6</v>
      </c>
      <c r="P198">
        <f>Recycling!AV115</f>
        <v>-1.17568E-7</v>
      </c>
      <c r="Q198">
        <f t="shared" si="156"/>
        <v>1.2992720000000001E-6</v>
      </c>
      <c r="R198">
        <f>Production!H36</f>
        <v>7.8499000000000004E-7</v>
      </c>
      <c r="S198">
        <f>Recycling!BF115</f>
        <v>-2.9398700000000002E-7</v>
      </c>
      <c r="T198">
        <f t="shared" si="157"/>
        <v>4.9100300000000002E-7</v>
      </c>
      <c r="U198">
        <f>Production!I36</f>
        <v>6.1755400000000003E-7</v>
      </c>
      <c r="V198">
        <f>Recycling!BP115</f>
        <v>-4.5666599999999999E-8</v>
      </c>
      <c r="W198">
        <f t="shared" si="158"/>
        <v>5.7188740000000001E-7</v>
      </c>
      <c r="X198" t="str">
        <f>Recycling!I115</f>
        <v>kg CFC-11 eq</v>
      </c>
    </row>
    <row r="199" spans="1:24" x14ac:dyDescent="0.2">
      <c r="A199" t="str">
        <f>Production!B37</f>
        <v>Particulate matter</v>
      </c>
      <c r="B199" s="1" t="s">
        <v>268</v>
      </c>
      <c r="C199">
        <f>Production!C37</f>
        <v>1.158E-2</v>
      </c>
      <c r="D199">
        <f>Recycling!H116</f>
        <v>-6.8900000000000003E-3</v>
      </c>
      <c r="E199">
        <f t="shared" si="152"/>
        <v>4.6899999999999997E-3</v>
      </c>
      <c r="F199">
        <f>Production!D37</f>
        <v>1.06E-2</v>
      </c>
      <c r="G199">
        <f>Recycling!R116</f>
        <v>-2.3800000000000002E-3</v>
      </c>
      <c r="H199">
        <f t="shared" si="153"/>
        <v>8.2199999999999999E-3</v>
      </c>
      <c r="I199">
        <f>Production!E37</f>
        <v>6.5799999999999999E-3</v>
      </c>
      <c r="J199">
        <f>Recycling!AB116</f>
        <v>-2.5500000000000002E-3</v>
      </c>
      <c r="K199">
        <f t="shared" si="154"/>
        <v>4.0299999999999997E-3</v>
      </c>
      <c r="L199">
        <f>Production!F37</f>
        <v>5.62E-3</v>
      </c>
      <c r="M199">
        <f>Recycling!AL116</f>
        <v>-3.29E-3</v>
      </c>
      <c r="N199">
        <f t="shared" si="155"/>
        <v>2.33E-3</v>
      </c>
      <c r="O199">
        <f>Production!G37</f>
        <v>7.5799999999999999E-3</v>
      </c>
      <c r="P199">
        <f>Recycling!AV116</f>
        <v>-3.3800000000000002E-3</v>
      </c>
      <c r="Q199">
        <f t="shared" si="156"/>
        <v>4.1999999999999997E-3</v>
      </c>
      <c r="R199">
        <f>Production!H37</f>
        <v>6.4599999999999996E-3</v>
      </c>
      <c r="S199">
        <f>Recycling!BF116</f>
        <v>-4.3299999999999996E-3</v>
      </c>
      <c r="T199">
        <f t="shared" si="157"/>
        <v>2.1299999999999999E-3</v>
      </c>
      <c r="U199">
        <f>Production!I37</f>
        <v>5.5700000000000003E-3</v>
      </c>
      <c r="V199">
        <f>Recycling!BP116</f>
        <v>-2.4499999999999999E-3</v>
      </c>
      <c r="W199">
        <f t="shared" si="158"/>
        <v>3.1200000000000004E-3</v>
      </c>
      <c r="X199" t="str">
        <f>Recycling!I116</f>
        <v>kg PM2.5 eq</v>
      </c>
    </row>
    <row r="200" spans="1:24" x14ac:dyDescent="0.2">
      <c r="A200" t="str">
        <f>Production!B38</f>
        <v>Photochemical ozone formation</v>
      </c>
      <c r="B200" s="1" t="s">
        <v>269</v>
      </c>
      <c r="C200">
        <f>Production!C38</f>
        <v>5.7829999999999999E-2</v>
      </c>
      <c r="D200">
        <f>Recycling!H117</f>
        <v>-3.5220000000000001E-2</v>
      </c>
      <c r="E200">
        <f t="shared" si="152"/>
        <v>2.2609999999999998E-2</v>
      </c>
      <c r="F200">
        <f>Production!D38</f>
        <v>5.8020000000000002E-2</v>
      </c>
      <c r="G200">
        <f>Recycling!R117</f>
        <v>-1.619E-2</v>
      </c>
      <c r="H200">
        <f t="shared" si="153"/>
        <v>4.1830000000000006E-2</v>
      </c>
      <c r="I200">
        <f>Production!E38</f>
        <v>3.6319999999999998E-2</v>
      </c>
      <c r="J200">
        <f>Recycling!AB117</f>
        <v>-1.9890000000000001E-2</v>
      </c>
      <c r="K200">
        <f t="shared" si="154"/>
        <v>1.6429999999999997E-2</v>
      </c>
      <c r="L200">
        <f>Production!F38</f>
        <v>3.5020000000000003E-2</v>
      </c>
      <c r="M200">
        <f>Recycling!AL117</f>
        <v>-2.1049999999999999E-2</v>
      </c>
      <c r="N200">
        <f t="shared" si="155"/>
        <v>1.3970000000000003E-2</v>
      </c>
      <c r="O200">
        <f>Production!G38</f>
        <v>4.5339999999999998E-2</v>
      </c>
      <c r="P200">
        <f>Recycling!AV117</f>
        <v>-2.104E-2</v>
      </c>
      <c r="Q200">
        <f t="shared" si="156"/>
        <v>2.4299999999999999E-2</v>
      </c>
      <c r="R200">
        <f>Production!H38</f>
        <v>2.7050000000000001E-2</v>
      </c>
      <c r="S200">
        <f>Recycling!BF117</f>
        <v>-1.7149999999999999E-2</v>
      </c>
      <c r="T200">
        <f t="shared" si="157"/>
        <v>9.9000000000000025E-3</v>
      </c>
      <c r="U200">
        <f>Production!I38</f>
        <v>2.767E-2</v>
      </c>
      <c r="V200">
        <f>Recycling!BP117</f>
        <v>-1.205E-2</v>
      </c>
      <c r="W200">
        <f t="shared" si="158"/>
        <v>1.562E-2</v>
      </c>
      <c r="X200" t="str">
        <f>Recycling!I117</f>
        <v>kg NMVOC eq</v>
      </c>
    </row>
    <row r="201" spans="1:24" x14ac:dyDescent="0.2">
      <c r="A201" t="str">
        <f>Production!B39</f>
        <v>Terrestrial eutrophication</v>
      </c>
      <c r="B201" s="1" t="s">
        <v>270</v>
      </c>
      <c r="C201">
        <f>Production!C39</f>
        <v>0.22917000000000001</v>
      </c>
      <c r="D201">
        <f>Recycling!H118</f>
        <v>-0.15214</v>
      </c>
      <c r="E201">
        <f t="shared" si="152"/>
        <v>7.7030000000000015E-2</v>
      </c>
      <c r="F201">
        <f>Production!D39</f>
        <v>0.20654</v>
      </c>
      <c r="G201">
        <f>Recycling!R118</f>
        <v>-8.3129999999999996E-2</v>
      </c>
      <c r="H201">
        <f t="shared" si="153"/>
        <v>0.12341000000000001</v>
      </c>
      <c r="I201">
        <f>Production!E39</f>
        <v>0.16694000000000001</v>
      </c>
      <c r="J201">
        <f>Recycling!AB118</f>
        <v>-0.10362</v>
      </c>
      <c r="K201">
        <f t="shared" si="154"/>
        <v>6.3320000000000001E-2</v>
      </c>
      <c r="L201">
        <f>Production!F39</f>
        <v>0.154</v>
      </c>
      <c r="M201">
        <f>Recycling!AL118</f>
        <v>-0.10290000000000001</v>
      </c>
      <c r="N201">
        <f t="shared" si="155"/>
        <v>5.1099999999999993E-2</v>
      </c>
      <c r="O201">
        <f>Production!G39</f>
        <v>0.19186</v>
      </c>
      <c r="P201">
        <f>Recycling!AV118</f>
        <v>-0.10421999999999999</v>
      </c>
      <c r="Q201">
        <f t="shared" si="156"/>
        <v>8.764000000000001E-2</v>
      </c>
      <c r="R201">
        <f>Production!H39</f>
        <v>9.1090000000000004E-2</v>
      </c>
      <c r="S201">
        <f>Recycling!BF118</f>
        <v>-6.0470000000000003E-2</v>
      </c>
      <c r="T201">
        <f t="shared" si="157"/>
        <v>3.0620000000000001E-2</v>
      </c>
      <c r="U201">
        <f>Production!I39</f>
        <v>0.10403999999999999</v>
      </c>
      <c r="V201">
        <f>Recycling!BP118</f>
        <v>-5.0430000000000003E-2</v>
      </c>
      <c r="W201">
        <f t="shared" si="158"/>
        <v>5.3609999999999991E-2</v>
      </c>
      <c r="X201" t="str">
        <f>Recycling!I118</f>
        <v>molc N eq</v>
      </c>
    </row>
    <row r="202" spans="1:24" x14ac:dyDescent="0.2">
      <c r="A202" s="24" t="str">
        <f>Production!B40</f>
        <v>Water resource depletion</v>
      </c>
      <c r="B202" s="31" t="s">
        <v>271</v>
      </c>
      <c r="C202" s="24">
        <f>Production!C40</f>
        <v>15.683260000000001</v>
      </c>
      <c r="D202" s="24">
        <f>Recycling!H119</f>
        <v>-8.1725999999999992</v>
      </c>
      <c r="E202" s="24">
        <f t="shared" si="152"/>
        <v>7.5106600000000014</v>
      </c>
      <c r="F202" s="24">
        <f>Production!D40</f>
        <v>6.97262</v>
      </c>
      <c r="G202" s="24">
        <f>Recycling!R119</f>
        <v>-0.45567999999999997</v>
      </c>
      <c r="H202" s="24">
        <f t="shared" si="153"/>
        <v>6.51694</v>
      </c>
      <c r="I202" s="24">
        <f>Production!E40</f>
        <v>5.0001499999999997</v>
      </c>
      <c r="J202" s="24">
        <f>Recycling!AB119</f>
        <v>-0.28216999999999998</v>
      </c>
      <c r="K202" s="24">
        <f t="shared" si="154"/>
        <v>4.7179799999999998</v>
      </c>
      <c r="L202" s="24">
        <f>Production!F40</f>
        <v>5.5811299999999999</v>
      </c>
      <c r="M202" s="24">
        <f>Recycling!AL119</f>
        <v>-1.73306</v>
      </c>
      <c r="N202" s="24">
        <f t="shared" si="155"/>
        <v>3.8480699999999999</v>
      </c>
      <c r="O202" s="24">
        <f>Production!G40</f>
        <v>7.6298000000000004</v>
      </c>
      <c r="P202" s="24">
        <f>Recycling!AV119</f>
        <v>-1.0731999999999999</v>
      </c>
      <c r="Q202" s="24">
        <f t="shared" si="156"/>
        <v>6.5566000000000004</v>
      </c>
      <c r="R202" s="24">
        <f>Production!H40</f>
        <v>8.0179799999999997</v>
      </c>
      <c r="S202" s="24">
        <f>Recycling!BF119</f>
        <v>-4.6325500000000002</v>
      </c>
      <c r="T202" s="24">
        <f t="shared" si="157"/>
        <v>3.3854299999999995</v>
      </c>
      <c r="U202" s="24">
        <f>Production!I40</f>
        <v>4.9510899999999998</v>
      </c>
      <c r="V202" s="24">
        <f>Recycling!BP119</f>
        <v>-0.93083000000000005</v>
      </c>
      <c r="W202" s="24">
        <f t="shared" si="158"/>
        <v>4.0202599999999995</v>
      </c>
      <c r="X202" s="24" t="str">
        <f>Recycling!I119</f>
        <v>m3 water eq</v>
      </c>
    </row>
    <row r="204" spans="1:24" x14ac:dyDescent="0.2">
      <c r="A204" s="1"/>
      <c r="C204" s="208" t="str">
        <f>C185</f>
        <v>NaNMC</v>
      </c>
      <c r="D204" s="209"/>
      <c r="E204" s="210"/>
      <c r="F204" s="208" t="str">
        <f>F185</f>
        <v>NaMVP</v>
      </c>
      <c r="G204" s="209"/>
      <c r="H204" s="210"/>
      <c r="I204" s="208" t="str">
        <f>I185</f>
        <v>NaMMO</v>
      </c>
      <c r="J204" s="209"/>
      <c r="K204" s="210"/>
      <c r="L204" s="208" t="str">
        <f>L185</f>
        <v>NaNMMT</v>
      </c>
      <c r="M204" s="209"/>
      <c r="N204" s="210"/>
      <c r="O204" s="208" t="str">
        <f>O185</f>
        <v>NaPBA</v>
      </c>
      <c r="P204" s="209"/>
      <c r="Q204" s="210"/>
      <c r="R204" s="205" t="str">
        <f>R185</f>
        <v>LiNMC</v>
      </c>
      <c r="S204" s="206"/>
      <c r="T204" s="207"/>
      <c r="U204" s="205" t="str">
        <f>U185</f>
        <v>LiFP</v>
      </c>
      <c r="V204" s="206"/>
      <c r="W204" s="207"/>
    </row>
    <row r="205" spans="1:24" x14ac:dyDescent="0.2">
      <c r="A205" s="29" t="s">
        <v>87</v>
      </c>
      <c r="B205" s="29" t="s">
        <v>259</v>
      </c>
      <c r="C205" s="33" t="str">
        <f>C186</f>
        <v>Prod</v>
      </c>
      <c r="D205" s="34" t="str">
        <f>D186</f>
        <v>Rec</v>
      </c>
      <c r="E205" s="35" t="str">
        <f>E186</f>
        <v>Net</v>
      </c>
      <c r="F205" s="33" t="str">
        <f>F186</f>
        <v>Prod</v>
      </c>
      <c r="G205" s="34" t="str">
        <f>G186</f>
        <v>Rec</v>
      </c>
      <c r="H205" s="34" t="str">
        <f>H186</f>
        <v>Net</v>
      </c>
      <c r="I205" s="36" t="str">
        <f>I186</f>
        <v>Prod</v>
      </c>
      <c r="J205" s="29" t="str">
        <f>J186</f>
        <v>Rec</v>
      </c>
      <c r="K205" s="29" t="str">
        <f>K186</f>
        <v>Net</v>
      </c>
      <c r="L205" s="33" t="str">
        <f>L186</f>
        <v>Prod</v>
      </c>
      <c r="M205" s="34" t="str">
        <f>M186</f>
        <v>Rec</v>
      </c>
      <c r="N205" s="34" t="str">
        <f>N186</f>
        <v>Net</v>
      </c>
      <c r="O205" s="33" t="str">
        <f>O186</f>
        <v>Prod</v>
      </c>
      <c r="P205" s="34" t="str">
        <f>P186</f>
        <v>Rec</v>
      </c>
      <c r="Q205" s="34" t="str">
        <f>Q186</f>
        <v>Net</v>
      </c>
      <c r="R205" s="33" t="str">
        <f>R186</f>
        <v>Prod</v>
      </c>
      <c r="S205" s="34" t="str">
        <f>S186</f>
        <v>Rec</v>
      </c>
      <c r="T205" s="34" t="str">
        <f>T186</f>
        <v>Net</v>
      </c>
      <c r="U205" s="33" t="str">
        <f>U186</f>
        <v>Prod</v>
      </c>
      <c r="V205" s="34" t="str">
        <f>V186</f>
        <v>Rec</v>
      </c>
      <c r="W205" s="34" t="str">
        <f>W186</f>
        <v>Net</v>
      </c>
      <c r="X205" s="33" t="s">
        <v>30</v>
      </c>
    </row>
    <row r="206" spans="1:24" x14ac:dyDescent="0.2">
      <c r="A206" t="str">
        <f t="shared" ref="A206:A221" si="159">A187</f>
        <v>Acidification</v>
      </c>
      <c r="B206" s="1" t="s">
        <v>74</v>
      </c>
      <c r="C206">
        <f t="shared" ref="C206:W206" si="160">C187/C$183*1000</f>
        <v>0.99028828015265014</v>
      </c>
      <c r="D206">
        <f t="shared" si="160"/>
        <v>-0.61787217479609802</v>
      </c>
      <c r="E206">
        <f t="shared" si="160"/>
        <v>0.37241610535655217</v>
      </c>
      <c r="F206">
        <f t="shared" si="160"/>
        <v>0.85528021203651206</v>
      </c>
      <c r="G206">
        <f t="shared" si="160"/>
        <v>-0.21498743414552141</v>
      </c>
      <c r="H206">
        <f t="shared" si="160"/>
        <v>0.64029277789099071</v>
      </c>
      <c r="I206">
        <f t="shared" si="160"/>
        <v>0.49857514350467624</v>
      </c>
      <c r="J206">
        <f t="shared" si="160"/>
        <v>-0.29174100515770335</v>
      </c>
      <c r="K206">
        <f t="shared" si="160"/>
        <v>0.20683413834697292</v>
      </c>
      <c r="L206">
        <f t="shared" si="160"/>
        <v>0.52978017529423926</v>
      </c>
      <c r="M206">
        <f t="shared" si="160"/>
        <v>-0.33576727812310614</v>
      </c>
      <c r="N206">
        <f t="shared" si="160"/>
        <v>0.19401289717113318</v>
      </c>
      <c r="O206">
        <f t="shared" si="160"/>
        <v>0.57322963055886589</v>
      </c>
      <c r="P206">
        <f t="shared" si="160"/>
        <v>-0.28162830082167722</v>
      </c>
      <c r="Q206">
        <f t="shared" si="160"/>
        <v>0.29160132973718872</v>
      </c>
      <c r="R206">
        <f t="shared" si="160"/>
        <v>0.45081597148435443</v>
      </c>
      <c r="S206">
        <f t="shared" si="160"/>
        <v>-0.30031259914530273</v>
      </c>
      <c r="T206">
        <f t="shared" si="160"/>
        <v>0.1505033723390517</v>
      </c>
      <c r="U206">
        <f t="shared" si="160"/>
        <v>0.33551270953016105</v>
      </c>
      <c r="V206">
        <f t="shared" si="160"/>
        <v>-0.11633132618683946</v>
      </c>
      <c r="W206">
        <f t="shared" si="160"/>
        <v>0.21918138334332157</v>
      </c>
      <c r="X206" t="str">
        <f t="shared" ref="X206:X221" si="161">X187</f>
        <v>molc H+ eq</v>
      </c>
    </row>
    <row r="207" spans="1:24" x14ac:dyDescent="0.2">
      <c r="A207" t="str">
        <f t="shared" si="159"/>
        <v>Climate change</v>
      </c>
      <c r="B207" s="1" t="s">
        <v>75</v>
      </c>
      <c r="C207">
        <f t="shared" ref="C207:W207" si="162">C188/C$183*1000</f>
        <v>86.652814245432808</v>
      </c>
      <c r="D207">
        <f t="shared" si="162"/>
        <v>-31.899372248216089</v>
      </c>
      <c r="E207">
        <f t="shared" si="162"/>
        <v>54.753441997216726</v>
      </c>
      <c r="F207">
        <f t="shared" si="162"/>
        <v>89.651400682441661</v>
      </c>
      <c r="G207">
        <f t="shared" si="162"/>
        <v>-8.3217237570422853</v>
      </c>
      <c r="H207">
        <f t="shared" si="162"/>
        <v>81.329676925399383</v>
      </c>
      <c r="I207">
        <f t="shared" si="162"/>
        <v>52.335354476993274</v>
      </c>
      <c r="J207">
        <f t="shared" si="162"/>
        <v>-6.3394600228595097</v>
      </c>
      <c r="K207">
        <f t="shared" si="162"/>
        <v>45.995894454133762</v>
      </c>
      <c r="L207">
        <f t="shared" si="162"/>
        <v>50.599182100901743</v>
      </c>
      <c r="M207">
        <f t="shared" si="162"/>
        <v>-13.339301835690739</v>
      </c>
      <c r="N207">
        <f t="shared" si="162"/>
        <v>37.259880265211017</v>
      </c>
      <c r="O207">
        <f t="shared" si="162"/>
        <v>87.0472934830333</v>
      </c>
      <c r="P207">
        <f t="shared" si="162"/>
        <v>-13.109703318070625</v>
      </c>
      <c r="Q207">
        <f t="shared" si="162"/>
        <v>73.937590164962685</v>
      </c>
      <c r="R207">
        <f t="shared" si="162"/>
        <v>44.804443768429941</v>
      </c>
      <c r="S207">
        <f t="shared" si="162"/>
        <v>-17.384874868992469</v>
      </c>
      <c r="T207">
        <f t="shared" si="162"/>
        <v>27.419568899437472</v>
      </c>
      <c r="U207">
        <f t="shared" si="162"/>
        <v>49.589360758112164</v>
      </c>
      <c r="V207">
        <f t="shared" si="162"/>
        <v>-6.543732036524017</v>
      </c>
      <c r="W207">
        <f t="shared" si="162"/>
        <v>43.045628721588145</v>
      </c>
      <c r="X207" t="str">
        <f t="shared" si="161"/>
        <v>kg CO2 eq</v>
      </c>
    </row>
    <row r="208" spans="1:24" x14ac:dyDescent="0.2">
      <c r="A208" t="str">
        <f t="shared" si="159"/>
        <v>Freshwater ecotoxicity</v>
      </c>
      <c r="B208" s="1" t="s">
        <v>260</v>
      </c>
      <c r="C208">
        <f t="shared" ref="C208:W208" si="163">C189/C$183*1000</f>
        <v>3473.2497450901515</v>
      </c>
      <c r="D208">
        <f t="shared" si="163"/>
        <v>-2279.0649737029253</v>
      </c>
      <c r="E208">
        <f t="shared" si="163"/>
        <v>1194.1847713872262</v>
      </c>
      <c r="F208">
        <f t="shared" si="163"/>
        <v>2377.3848094151326</v>
      </c>
      <c r="G208">
        <f t="shared" si="163"/>
        <v>-283.08695979628425</v>
      </c>
      <c r="H208">
        <f t="shared" si="163"/>
        <v>2094.2978496188484</v>
      </c>
      <c r="I208">
        <f t="shared" si="163"/>
        <v>777.68618904953132</v>
      </c>
      <c r="J208">
        <f t="shared" si="163"/>
        <v>-211.77421443625767</v>
      </c>
      <c r="K208">
        <f t="shared" si="163"/>
        <v>565.91197461327386</v>
      </c>
      <c r="L208">
        <f t="shared" si="163"/>
        <v>1282.9208226071719</v>
      </c>
      <c r="M208">
        <f t="shared" si="163"/>
        <v>-584.35315050889801</v>
      </c>
      <c r="N208">
        <f t="shared" si="163"/>
        <v>698.56767209827387</v>
      </c>
      <c r="O208">
        <f t="shared" si="163"/>
        <v>1310.4711158502164</v>
      </c>
      <c r="P208">
        <f t="shared" si="163"/>
        <v>-459.92786802985637</v>
      </c>
      <c r="Q208">
        <f t="shared" si="163"/>
        <v>850.54324782036008</v>
      </c>
      <c r="R208">
        <f t="shared" si="163"/>
        <v>6116.5316409517663</v>
      </c>
      <c r="S208">
        <f t="shared" si="163"/>
        <v>-5074.1285615345678</v>
      </c>
      <c r="T208">
        <f t="shared" si="163"/>
        <v>1042.4030794171981</v>
      </c>
      <c r="U208">
        <f t="shared" si="163"/>
        <v>7954.804313801691</v>
      </c>
      <c r="V208">
        <f t="shared" si="163"/>
        <v>-6457.4745733884756</v>
      </c>
      <c r="W208">
        <f t="shared" si="163"/>
        <v>1497.3297404132149</v>
      </c>
      <c r="X208" t="str">
        <f t="shared" si="161"/>
        <v>CTUe</v>
      </c>
    </row>
    <row r="209" spans="1:24" x14ac:dyDescent="0.2">
      <c r="A209" t="str">
        <f t="shared" si="159"/>
        <v>Freshwater eutrophication</v>
      </c>
      <c r="B209" s="1" t="s">
        <v>261</v>
      </c>
      <c r="C209">
        <f t="shared" ref="C209:W209" si="164">C190/C$183*1000</f>
        <v>3.113994910800208E-2</v>
      </c>
      <c r="D209">
        <f t="shared" si="164"/>
        <v>-9.5377937430188922E-3</v>
      </c>
      <c r="E209">
        <f t="shared" si="164"/>
        <v>2.1602155364983184E-2</v>
      </c>
      <c r="F209">
        <f t="shared" si="164"/>
        <v>3.6662077851056039E-2</v>
      </c>
      <c r="G209">
        <f t="shared" si="164"/>
        <v>-3.1187817541567805E-4</v>
      </c>
      <c r="H209">
        <f t="shared" si="164"/>
        <v>3.6350199675640363E-2</v>
      </c>
      <c r="I209">
        <f t="shared" si="164"/>
        <v>1.7562581081386214E-2</v>
      </c>
      <c r="J209">
        <f t="shared" si="164"/>
        <v>2.6078537663295787E-4</v>
      </c>
      <c r="K209">
        <f t="shared" si="164"/>
        <v>1.7823366458019171E-2</v>
      </c>
      <c r="L209">
        <f t="shared" si="164"/>
        <v>1.6409679006016465E-2</v>
      </c>
      <c r="M209">
        <f t="shared" si="164"/>
        <v>-2.5876801509487502E-3</v>
      </c>
      <c r="N209">
        <f t="shared" si="164"/>
        <v>1.3821998855067717E-2</v>
      </c>
      <c r="O209">
        <f t="shared" si="164"/>
        <v>2.496393401492818E-2</v>
      </c>
      <c r="P209">
        <f t="shared" si="164"/>
        <v>-1.6308097597691775E-3</v>
      </c>
      <c r="Q209">
        <f t="shared" si="164"/>
        <v>2.3333124255159002E-2</v>
      </c>
      <c r="R209">
        <f t="shared" si="164"/>
        <v>3.4139339385923256E-2</v>
      </c>
      <c r="S209">
        <f t="shared" si="164"/>
        <v>-2.2212657049621047E-2</v>
      </c>
      <c r="T209">
        <f t="shared" si="164"/>
        <v>1.1926682336302208E-2</v>
      </c>
      <c r="U209">
        <f t="shared" si="164"/>
        <v>7.0064623552138897E-2</v>
      </c>
      <c r="V209">
        <f t="shared" si="164"/>
        <v>-2.5759983546269672E-2</v>
      </c>
      <c r="W209">
        <f t="shared" si="164"/>
        <v>4.4304640005869214E-2</v>
      </c>
      <c r="X209" t="str">
        <f t="shared" si="161"/>
        <v>kg P eq</v>
      </c>
    </row>
    <row r="210" spans="1:24" x14ac:dyDescent="0.2">
      <c r="A210" t="str">
        <f t="shared" si="159"/>
        <v>Human toxicity, cancer effects</v>
      </c>
      <c r="B210" s="1" t="s">
        <v>262</v>
      </c>
      <c r="C210">
        <f t="shared" ref="C210:W210" si="165">C191/C$183*1000</f>
        <v>3.8929105222002856E-5</v>
      </c>
      <c r="D210">
        <f t="shared" si="165"/>
        <v>-2.7654675047390843E-5</v>
      </c>
      <c r="E210">
        <f t="shared" si="165"/>
        <v>1.1274430174612012E-5</v>
      </c>
      <c r="F210">
        <f t="shared" si="165"/>
        <v>9.5140931599227598E-5</v>
      </c>
      <c r="G210">
        <f t="shared" si="165"/>
        <v>-2.5603886506941645E-6</v>
      </c>
      <c r="H210">
        <f t="shared" si="165"/>
        <v>9.2580542948533434E-5</v>
      </c>
      <c r="I210">
        <f t="shared" si="165"/>
        <v>6.0965215136923482E-6</v>
      </c>
      <c r="J210">
        <f t="shared" si="165"/>
        <v>-1.9497560563191173E-6</v>
      </c>
      <c r="K210">
        <f t="shared" si="165"/>
        <v>4.1467654573732309E-6</v>
      </c>
      <c r="L210">
        <f t="shared" si="165"/>
        <v>1.0231624202701336E-5</v>
      </c>
      <c r="M210">
        <f t="shared" si="165"/>
        <v>-5.9022712133740157E-6</v>
      </c>
      <c r="N210">
        <f t="shared" si="165"/>
        <v>4.3293529893273198E-6</v>
      </c>
      <c r="O210">
        <f t="shared" si="165"/>
        <v>1.0225177193752744E-5</v>
      </c>
      <c r="P210">
        <f t="shared" si="165"/>
        <v>-4.1151539860753933E-6</v>
      </c>
      <c r="Q210">
        <f t="shared" si="165"/>
        <v>6.110023207677351E-6</v>
      </c>
      <c r="R210">
        <f t="shared" si="165"/>
        <v>2.1009198008162745E-5</v>
      </c>
      <c r="S210">
        <f t="shared" si="165"/>
        <v>-1.6377669700898716E-5</v>
      </c>
      <c r="T210">
        <f t="shared" si="165"/>
        <v>4.6315283072640243E-6</v>
      </c>
      <c r="U210">
        <f t="shared" si="165"/>
        <v>1.2177193597956018E-5</v>
      </c>
      <c r="V210">
        <f t="shared" si="165"/>
        <v>-5.3113794870579052E-6</v>
      </c>
      <c r="W210">
        <f t="shared" si="165"/>
        <v>6.8658141108981134E-6</v>
      </c>
      <c r="X210" t="str">
        <f t="shared" si="161"/>
        <v>CTUh</v>
      </c>
    </row>
    <row r="211" spans="1:24" x14ac:dyDescent="0.2">
      <c r="A211" t="str">
        <f t="shared" si="159"/>
        <v>Human toxicity, non-cancer effects</v>
      </c>
      <c r="B211" s="1" t="s">
        <v>263</v>
      </c>
      <c r="C211">
        <f t="shared" ref="C211:W211" si="166">C192/C$183*1000</f>
        <v>7.6974416999950614E-5</v>
      </c>
      <c r="D211">
        <f t="shared" si="166"/>
        <v>-5.1756490343408655E-5</v>
      </c>
      <c r="E211">
        <f t="shared" si="166"/>
        <v>2.5217926656541952E-5</v>
      </c>
      <c r="F211">
        <f t="shared" si="166"/>
        <v>7.9149703081130137E-5</v>
      </c>
      <c r="G211">
        <f t="shared" si="166"/>
        <v>-1.6911503463673706E-6</v>
      </c>
      <c r="H211">
        <f t="shared" si="166"/>
        <v>7.7458552734762761E-5</v>
      </c>
      <c r="I211">
        <f t="shared" si="166"/>
        <v>1.1273976733960214E-5</v>
      </c>
      <c r="J211">
        <f t="shared" si="166"/>
        <v>-1.0296979192867993E-6</v>
      </c>
      <c r="K211">
        <f t="shared" si="166"/>
        <v>1.0244278814673415E-5</v>
      </c>
      <c r="L211">
        <f t="shared" si="166"/>
        <v>1.9224822553648615E-5</v>
      </c>
      <c r="M211">
        <f t="shared" si="166"/>
        <v>-9.304603567161451E-6</v>
      </c>
      <c r="N211">
        <f t="shared" si="166"/>
        <v>9.9202189864871621E-6</v>
      </c>
      <c r="O211">
        <f t="shared" si="166"/>
        <v>1.69045976290535E-5</v>
      </c>
      <c r="P211">
        <f t="shared" si="166"/>
        <v>-3.6474001129022142E-6</v>
      </c>
      <c r="Q211">
        <f t="shared" si="166"/>
        <v>1.3257197516151287E-5</v>
      </c>
      <c r="R211">
        <f t="shared" si="166"/>
        <v>8.3040630088942669E-5</v>
      </c>
      <c r="S211">
        <f t="shared" si="166"/>
        <v>-6.8592306344393724E-5</v>
      </c>
      <c r="T211">
        <f t="shared" si="166"/>
        <v>1.4448323744548957E-5</v>
      </c>
      <c r="U211">
        <f t="shared" si="166"/>
        <v>8.7678249648186533E-5</v>
      </c>
      <c r="V211">
        <f t="shared" si="166"/>
        <v>-6.8346869366768461E-5</v>
      </c>
      <c r="W211">
        <f t="shared" si="166"/>
        <v>1.9331380281418051E-5</v>
      </c>
      <c r="X211" t="str">
        <f t="shared" si="161"/>
        <v>CTUh</v>
      </c>
    </row>
    <row r="212" spans="1:24" x14ac:dyDescent="0.2">
      <c r="A212" t="str">
        <f t="shared" si="159"/>
        <v>Ionizing radiation E (interim)</v>
      </c>
      <c r="B212" s="1" t="s">
        <v>264</v>
      </c>
      <c r="C212">
        <f t="shared" ref="C212:W212" si="167">C193/C$183*1000</f>
        <v>1.5876320909323166E-4</v>
      </c>
      <c r="D212">
        <f t="shared" si="167"/>
        <v>-1.0595036071963594E-4</v>
      </c>
      <c r="E212">
        <f t="shared" si="167"/>
        <v>5.2812848373595735E-5</v>
      </c>
      <c r="F212">
        <f t="shared" si="167"/>
        <v>2.9822612628818067E-5</v>
      </c>
      <c r="G212">
        <f t="shared" si="167"/>
        <v>1.815031570527772E-6</v>
      </c>
      <c r="H212">
        <f t="shared" si="167"/>
        <v>3.1637644199345833E-5</v>
      </c>
      <c r="I212">
        <f t="shared" si="167"/>
        <v>2.2441377661142374E-5</v>
      </c>
      <c r="J212">
        <f t="shared" si="167"/>
        <v>9.2899736445323948E-7</v>
      </c>
      <c r="K212">
        <f t="shared" si="167"/>
        <v>2.3370375025595615E-5</v>
      </c>
      <c r="L212">
        <f t="shared" si="167"/>
        <v>3.6196533065621142E-5</v>
      </c>
      <c r="M212">
        <f t="shared" si="167"/>
        <v>-1.6286795755921412E-5</v>
      </c>
      <c r="N212">
        <f t="shared" si="167"/>
        <v>1.990973730969973E-5</v>
      </c>
      <c r="O212">
        <f t="shared" si="167"/>
        <v>2.7913943423446026E-5</v>
      </c>
      <c r="P212">
        <f t="shared" si="167"/>
        <v>1.3784858558615065E-6</v>
      </c>
      <c r="Q212">
        <f t="shared" si="167"/>
        <v>2.9292429279307532E-5</v>
      </c>
      <c r="R212">
        <f t="shared" si="167"/>
        <v>7.3203956847763902E-5</v>
      </c>
      <c r="S212">
        <f t="shared" si="167"/>
        <v>-5.3678084739056819E-5</v>
      </c>
      <c r="T212">
        <f t="shared" si="167"/>
        <v>1.9525872108707086E-5</v>
      </c>
      <c r="U212">
        <f t="shared" si="167"/>
        <v>1.7571473395699192E-5</v>
      </c>
      <c r="V212">
        <f t="shared" si="167"/>
        <v>7.8491999004683857E-7</v>
      </c>
      <c r="W212">
        <f t="shared" si="167"/>
        <v>1.8356393385746031E-5</v>
      </c>
      <c r="X212" t="str">
        <f t="shared" si="161"/>
        <v>CTUe</v>
      </c>
    </row>
    <row r="213" spans="1:24" x14ac:dyDescent="0.2">
      <c r="A213" t="str">
        <f t="shared" si="159"/>
        <v>Ionizing radiation HH</v>
      </c>
      <c r="B213" s="1" t="s">
        <v>265</v>
      </c>
      <c r="C213">
        <f t="shared" ref="C213:W213" si="168">C194/C$183*1000</f>
        <v>25.98846669542332</v>
      </c>
      <c r="D213">
        <f t="shared" si="168"/>
        <v>-13.273577008827564</v>
      </c>
      <c r="E213">
        <f t="shared" si="168"/>
        <v>12.714889686595756</v>
      </c>
      <c r="F213">
        <f t="shared" si="168"/>
        <v>9.0278315903526423</v>
      </c>
      <c r="G213">
        <f t="shared" si="168"/>
        <v>1.2720037268874143</v>
      </c>
      <c r="H213">
        <f t="shared" si="168"/>
        <v>10.299835317240058</v>
      </c>
      <c r="I213">
        <f t="shared" si="168"/>
        <v>7.4393324567693444</v>
      </c>
      <c r="J213">
        <f t="shared" si="168"/>
        <v>1.0766241251402295</v>
      </c>
      <c r="K213">
        <f t="shared" si="168"/>
        <v>8.5159565819095739</v>
      </c>
      <c r="L213">
        <f t="shared" si="168"/>
        <v>8.3573232894641407</v>
      </c>
      <c r="M213">
        <f t="shared" si="168"/>
        <v>-1.5580359074712402</v>
      </c>
      <c r="N213">
        <f t="shared" si="168"/>
        <v>6.7992873819928992</v>
      </c>
      <c r="O213">
        <f t="shared" si="168"/>
        <v>9.2711534842877743</v>
      </c>
      <c r="P213">
        <f t="shared" si="168"/>
        <v>1.2369692027849211</v>
      </c>
      <c r="Q213">
        <f t="shared" si="168"/>
        <v>10.508122687072698</v>
      </c>
      <c r="R213">
        <f t="shared" si="168"/>
        <v>12.147736136429545</v>
      </c>
      <c r="S213">
        <f t="shared" si="168"/>
        <v>-6.7600940315275695</v>
      </c>
      <c r="T213">
        <f t="shared" si="168"/>
        <v>5.3876421049019765</v>
      </c>
      <c r="U213">
        <f t="shared" si="168"/>
        <v>5.4823194466691225</v>
      </c>
      <c r="V213">
        <f t="shared" si="168"/>
        <v>0.89647274434733071</v>
      </c>
      <c r="W213">
        <f t="shared" si="168"/>
        <v>6.3787921910164531</v>
      </c>
      <c r="X213" t="str">
        <f t="shared" si="161"/>
        <v>kBq U235 eq</v>
      </c>
    </row>
    <row r="214" spans="1:24" x14ac:dyDescent="0.2">
      <c r="A214" t="str">
        <f t="shared" si="159"/>
        <v>Land use</v>
      </c>
      <c r="B214" s="1" t="s">
        <v>266</v>
      </c>
      <c r="C214">
        <f t="shared" ref="C214:W214" si="169">C195/C$183*1000</f>
        <v>94.84956892250446</v>
      </c>
      <c r="D214">
        <f t="shared" si="169"/>
        <v>-35.183594669860241</v>
      </c>
      <c r="E214">
        <f t="shared" si="169"/>
        <v>59.665974252644197</v>
      </c>
      <c r="F214">
        <f t="shared" si="169"/>
        <v>116.67980768419847</v>
      </c>
      <c r="G214">
        <f t="shared" si="169"/>
        <v>-10.463268676335126</v>
      </c>
      <c r="H214">
        <f t="shared" si="169"/>
        <v>106.21653900786333</v>
      </c>
      <c r="I214">
        <f t="shared" si="169"/>
        <v>58.55642501443365</v>
      </c>
      <c r="J214">
        <f t="shared" si="169"/>
        <v>-11.565591389613735</v>
      </c>
      <c r="K214">
        <f t="shared" si="169"/>
        <v>46.990833624819921</v>
      </c>
      <c r="L214">
        <f t="shared" si="169"/>
        <v>71.709792343091777</v>
      </c>
      <c r="M214">
        <f t="shared" si="169"/>
        <v>-28.196498979438001</v>
      </c>
      <c r="N214">
        <f t="shared" si="169"/>
        <v>43.513293363653766</v>
      </c>
      <c r="O214">
        <f t="shared" si="169"/>
        <v>77.05877187480398</v>
      </c>
      <c r="P214">
        <f t="shared" si="169"/>
        <v>-14.79677601455184</v>
      </c>
      <c r="Q214">
        <f t="shared" si="169"/>
        <v>62.261995860252149</v>
      </c>
      <c r="R214">
        <f t="shared" si="169"/>
        <v>11.620437948058427</v>
      </c>
      <c r="S214">
        <f t="shared" si="169"/>
        <v>7.4443953185903258</v>
      </c>
      <c r="T214">
        <f t="shared" si="169"/>
        <v>19.064833266648751</v>
      </c>
      <c r="U214">
        <f t="shared" si="169"/>
        <v>12.05858374742602</v>
      </c>
      <c r="V214">
        <f t="shared" si="169"/>
        <v>43.695830959845708</v>
      </c>
      <c r="W214">
        <f t="shared" si="169"/>
        <v>55.754414707271721</v>
      </c>
      <c r="X214" t="str">
        <f t="shared" si="161"/>
        <v>kg C deficit</v>
      </c>
    </row>
    <row r="215" spans="1:24" x14ac:dyDescent="0.2">
      <c r="A215" t="str">
        <f t="shared" si="159"/>
        <v>Marine eutrophication</v>
      </c>
      <c r="B215" s="1" t="s">
        <v>267</v>
      </c>
      <c r="C215">
        <f t="shared" ref="C215:W215" si="170">C196/C$183*1000</f>
        <v>0.1561418949188258</v>
      </c>
      <c r="D215">
        <f t="shared" si="170"/>
        <v>-0.11053734470386134</v>
      </c>
      <c r="E215">
        <f t="shared" si="170"/>
        <v>4.5604550214964484E-2</v>
      </c>
      <c r="F215">
        <f t="shared" si="170"/>
        <v>0.12803331490497882</v>
      </c>
      <c r="G215">
        <f t="shared" si="170"/>
        <v>-5.2753007028369783E-2</v>
      </c>
      <c r="H215">
        <f t="shared" si="170"/>
        <v>7.528030787660904E-2</v>
      </c>
      <c r="I215">
        <f t="shared" si="170"/>
        <v>9.7604991981085257E-2</v>
      </c>
      <c r="J215">
        <f t="shared" si="170"/>
        <v>-6.026871349511672E-2</v>
      </c>
      <c r="K215">
        <f t="shared" si="170"/>
        <v>3.7336278485968537E-2</v>
      </c>
      <c r="L215">
        <f t="shared" si="170"/>
        <v>9.9467900436469039E-2</v>
      </c>
      <c r="M215">
        <f t="shared" si="170"/>
        <v>-6.6143629224250988E-2</v>
      </c>
      <c r="N215">
        <f t="shared" si="170"/>
        <v>3.3324271212218058E-2</v>
      </c>
      <c r="O215">
        <f t="shared" si="170"/>
        <v>0.11967634698613812</v>
      </c>
      <c r="P215">
        <f t="shared" si="170"/>
        <v>-6.1343536348240614E-2</v>
      </c>
      <c r="Q215">
        <f t="shared" si="170"/>
        <v>5.8332810637897504E-2</v>
      </c>
      <c r="R215">
        <f t="shared" si="170"/>
        <v>6.2473097952059194E-2</v>
      </c>
      <c r="S215">
        <f t="shared" si="170"/>
        <v>-4.13963154106574E-2</v>
      </c>
      <c r="T215">
        <f t="shared" si="170"/>
        <v>2.1076782541401794E-2</v>
      </c>
      <c r="U215">
        <f t="shared" si="170"/>
        <v>6.2279665379679015E-2</v>
      </c>
      <c r="V215">
        <f t="shared" si="170"/>
        <v>-2.550681417480756E-2</v>
      </c>
      <c r="W215">
        <f t="shared" si="170"/>
        <v>3.6772851204871448E-2</v>
      </c>
      <c r="X215" t="str">
        <f t="shared" si="161"/>
        <v>kg N eq</v>
      </c>
    </row>
    <row r="216" spans="1:24" x14ac:dyDescent="0.2">
      <c r="A216" t="str">
        <f t="shared" si="159"/>
        <v>Mineral, fossil &amp; ren resource depletion</v>
      </c>
      <c r="B216" s="1" t="s">
        <v>86</v>
      </c>
      <c r="C216">
        <f t="shared" ref="C216:W216" si="171">C197/C$183*1000</f>
        <v>3.6193084865892872E-2</v>
      </c>
      <c r="D216">
        <f t="shared" si="171"/>
        <v>-2.8234396047214866E-2</v>
      </c>
      <c r="E216">
        <f t="shared" si="171"/>
        <v>7.9586888186780145E-3</v>
      </c>
      <c r="F216">
        <f t="shared" si="171"/>
        <v>7.8246086979878639E-3</v>
      </c>
      <c r="G216">
        <f t="shared" si="171"/>
        <v>-3.912304348993932E-3</v>
      </c>
      <c r="H216">
        <f t="shared" si="171"/>
        <v>3.912304348993932E-3</v>
      </c>
      <c r="I216">
        <f t="shared" si="171"/>
        <v>5.3066791756706541E-3</v>
      </c>
      <c r="J216">
        <f t="shared" si="171"/>
        <v>-3.8536598775703555E-3</v>
      </c>
      <c r="K216">
        <f t="shared" si="171"/>
        <v>1.4530192981002986E-3</v>
      </c>
      <c r="L216">
        <f t="shared" si="171"/>
        <v>9.088437603332198E-3</v>
      </c>
      <c r="M216">
        <f t="shared" si="171"/>
        <v>-6.1220725522446052E-3</v>
      </c>
      <c r="N216">
        <f t="shared" si="171"/>
        <v>2.9663650510875919E-3</v>
      </c>
      <c r="O216">
        <f t="shared" si="171"/>
        <v>8.0286018942482603E-3</v>
      </c>
      <c r="P216">
        <f t="shared" si="171"/>
        <v>-5.8960045160885649E-3</v>
      </c>
      <c r="Q216">
        <f t="shared" si="171"/>
        <v>2.1325973781596945E-3</v>
      </c>
      <c r="R216">
        <f t="shared" si="171"/>
        <v>3.1741382090793711E-2</v>
      </c>
      <c r="S216">
        <f t="shared" si="171"/>
        <v>-3.0037570328464824E-2</v>
      </c>
      <c r="T216">
        <f t="shared" si="171"/>
        <v>1.7038117623288831E-3</v>
      </c>
      <c r="U216">
        <f t="shared" si="171"/>
        <v>3.0760078632646338E-2</v>
      </c>
      <c r="V216">
        <f t="shared" si="171"/>
        <v>-2.4937183089017816E-2</v>
      </c>
      <c r="W216">
        <f t="shared" si="171"/>
        <v>5.8228955436285239E-3</v>
      </c>
      <c r="X216" t="str">
        <f t="shared" si="161"/>
        <v>kg Sb eq</v>
      </c>
    </row>
    <row r="217" spans="1:24" x14ac:dyDescent="0.2">
      <c r="A217" t="str">
        <f t="shared" si="159"/>
        <v>Ozone depletion</v>
      </c>
      <c r="B217" s="1" t="s">
        <v>82</v>
      </c>
      <c r="C217">
        <f t="shared" ref="C217:W217" si="172">C198/C$183*1000</f>
        <v>1.1542625354962067E-5</v>
      </c>
      <c r="D217">
        <f t="shared" si="172"/>
        <v>-4.0170029035746889E-6</v>
      </c>
      <c r="E217">
        <f t="shared" si="172"/>
        <v>7.5256224513873776E-6</v>
      </c>
      <c r="F217">
        <f t="shared" si="172"/>
        <v>7.7830877905420884E-6</v>
      </c>
      <c r="G217">
        <f t="shared" si="172"/>
        <v>-6.5081813862344539E-7</v>
      </c>
      <c r="H217">
        <f t="shared" si="172"/>
        <v>7.1322696519186449E-6</v>
      </c>
      <c r="I217">
        <f t="shared" si="172"/>
        <v>4.6714949482437134E-6</v>
      </c>
      <c r="J217">
        <f t="shared" si="172"/>
        <v>-9.5028093843280421E-7</v>
      </c>
      <c r="K217">
        <f t="shared" si="172"/>
        <v>3.7212140098109095E-6</v>
      </c>
      <c r="L217">
        <f t="shared" si="172"/>
        <v>4.6526047315008367E-6</v>
      </c>
      <c r="M217">
        <f t="shared" si="172"/>
        <v>-1.3222603772297954E-6</v>
      </c>
      <c r="N217">
        <f t="shared" si="172"/>
        <v>3.3303443542710419E-6</v>
      </c>
      <c r="O217">
        <f t="shared" si="172"/>
        <v>8.8869096155052368E-6</v>
      </c>
      <c r="P217">
        <f t="shared" si="172"/>
        <v>-7.3742708398670255E-7</v>
      </c>
      <c r="Q217">
        <f t="shared" si="172"/>
        <v>8.1494825315185357E-6</v>
      </c>
      <c r="R217">
        <f t="shared" si="172"/>
        <v>4.9536118344835294E-6</v>
      </c>
      <c r="S217">
        <f t="shared" si="172"/>
        <v>-1.8551796613769723E-6</v>
      </c>
      <c r="T217">
        <f t="shared" si="172"/>
        <v>3.0984321731065576E-6</v>
      </c>
      <c r="U217">
        <f t="shared" si="172"/>
        <v>3.9086439505977941E-6</v>
      </c>
      <c r="V217">
        <f t="shared" si="172"/>
        <v>-2.8903461047028956E-7</v>
      </c>
      <c r="W217">
        <f t="shared" si="172"/>
        <v>3.6196093401275043E-6</v>
      </c>
      <c r="X217" t="str">
        <f t="shared" si="161"/>
        <v>kg CFC-11 eq</v>
      </c>
    </row>
    <row r="218" spans="1:24" x14ac:dyDescent="0.2">
      <c r="A218" t="str">
        <f t="shared" si="159"/>
        <v>Particulate matter</v>
      </c>
      <c r="B218" s="1" t="s">
        <v>268</v>
      </c>
      <c r="C218">
        <f t="shared" ref="C218:W218" si="173">C199/C$183*1000</f>
        <v>7.3144140095469379E-2</v>
      </c>
      <c r="D218">
        <f t="shared" si="173"/>
        <v>-4.3520131714834542E-2</v>
      </c>
      <c r="E218">
        <f t="shared" si="173"/>
        <v>2.9624008380634833E-2</v>
      </c>
      <c r="F218">
        <f t="shared" si="173"/>
        <v>6.6887784031186573E-2</v>
      </c>
      <c r="G218">
        <f t="shared" si="173"/>
        <v>-1.5018200565492835E-2</v>
      </c>
      <c r="H218">
        <f t="shared" si="173"/>
        <v>5.1869583465693744E-2</v>
      </c>
      <c r="I218">
        <f t="shared" si="173"/>
        <v>4.1568986876086789E-2</v>
      </c>
      <c r="J218">
        <f t="shared" si="173"/>
        <v>-1.6109561783285917E-2</v>
      </c>
      <c r="K218">
        <f t="shared" si="173"/>
        <v>2.5459425092800875E-2</v>
      </c>
      <c r="L218">
        <f t="shared" si="173"/>
        <v>3.5470152313004821E-2</v>
      </c>
      <c r="M218">
        <f t="shared" si="173"/>
        <v>-2.0764555357613144E-2</v>
      </c>
      <c r="N218">
        <f t="shared" si="173"/>
        <v>1.4705596955391679E-2</v>
      </c>
      <c r="O218">
        <f t="shared" si="173"/>
        <v>4.7544376842501408E-2</v>
      </c>
      <c r="P218">
        <f t="shared" si="173"/>
        <v>-2.1200526876999311E-2</v>
      </c>
      <c r="Q218">
        <f t="shared" si="173"/>
        <v>2.6343849965502101E-2</v>
      </c>
      <c r="R218">
        <f t="shared" si="173"/>
        <v>4.0765274017202258E-2</v>
      </c>
      <c r="S218">
        <f t="shared" si="173"/>
        <v>-2.7324092336607705E-2</v>
      </c>
      <c r="T218">
        <f t="shared" si="173"/>
        <v>1.3441181680594553E-2</v>
      </c>
      <c r="U218">
        <f t="shared" si="173"/>
        <v>3.525383497609879E-2</v>
      </c>
      <c r="V218">
        <f t="shared" si="173"/>
        <v>-1.5506624002054225E-2</v>
      </c>
      <c r="W218">
        <f t="shared" si="173"/>
        <v>1.9747210974044565E-2</v>
      </c>
      <c r="X218" t="str">
        <f t="shared" si="161"/>
        <v>kg PM2.5 eq</v>
      </c>
    </row>
    <row r="219" spans="1:24" x14ac:dyDescent="0.2">
      <c r="A219" t="str">
        <f t="shared" si="159"/>
        <v>Photochemical ozone formation</v>
      </c>
      <c r="B219" s="1" t="s">
        <v>269</v>
      </c>
      <c r="C219">
        <f t="shared" ref="C219:W219" si="174">C200/C$183*1000</f>
        <v>0.36527855109853147</v>
      </c>
      <c r="D219">
        <f t="shared" si="174"/>
        <v>-0.22246430174114262</v>
      </c>
      <c r="E219">
        <f t="shared" si="174"/>
        <v>0.14281424935738882</v>
      </c>
      <c r="F219">
        <f t="shared" si="174"/>
        <v>0.36611596504617405</v>
      </c>
      <c r="G219">
        <f t="shared" si="174"/>
        <v>-0.10216162485518025</v>
      </c>
      <c r="H219">
        <f t="shared" si="174"/>
        <v>0.26395434019099384</v>
      </c>
      <c r="I219">
        <f t="shared" si="174"/>
        <v>0.2294506995956645</v>
      </c>
      <c r="J219">
        <f t="shared" si="174"/>
        <v>-0.12565458190963016</v>
      </c>
      <c r="K219">
        <f t="shared" si="174"/>
        <v>0.10379611768603433</v>
      </c>
      <c r="L219">
        <f t="shared" si="174"/>
        <v>0.22102575338103719</v>
      </c>
      <c r="M219">
        <f t="shared" si="174"/>
        <v>-0.13285528579871023</v>
      </c>
      <c r="N219">
        <f t="shared" si="174"/>
        <v>8.8170467582326967E-2</v>
      </c>
      <c r="O219">
        <f t="shared" si="174"/>
        <v>0.28438813272282504</v>
      </c>
      <c r="P219">
        <f t="shared" si="174"/>
        <v>-0.13197014363670576</v>
      </c>
      <c r="Q219">
        <f t="shared" si="174"/>
        <v>0.15241798908611928</v>
      </c>
      <c r="R219">
        <f t="shared" si="174"/>
        <v>0.17069669692961628</v>
      </c>
      <c r="S219">
        <f t="shared" si="174"/>
        <v>-0.10822359897755707</v>
      </c>
      <c r="T219">
        <f t="shared" si="174"/>
        <v>6.2473097952059208E-2</v>
      </c>
      <c r="U219">
        <f t="shared" si="174"/>
        <v>0.17512991270891443</v>
      </c>
      <c r="V219">
        <f t="shared" si="174"/>
        <v>-7.6267273152960571E-2</v>
      </c>
      <c r="W219">
        <f t="shared" si="174"/>
        <v>9.8862639555953882E-2</v>
      </c>
      <c r="X219" t="str">
        <f t="shared" si="161"/>
        <v>kg NMVOC eq</v>
      </c>
    </row>
    <row r="220" spans="1:24" x14ac:dyDescent="0.2">
      <c r="A220" t="str">
        <f t="shared" si="159"/>
        <v>Terrestrial eutrophication</v>
      </c>
      <c r="B220" s="1" t="s">
        <v>270</v>
      </c>
      <c r="C220">
        <f t="shared" ref="C220:W220" si="175">C201/C$183*1000</f>
        <v>1.4475339020447944</v>
      </c>
      <c r="D220">
        <f t="shared" si="175"/>
        <v>-0.96098009275688345</v>
      </c>
      <c r="E220">
        <f t="shared" si="175"/>
        <v>0.48655380928791081</v>
      </c>
      <c r="F220">
        <f t="shared" si="175"/>
        <v>1.3033021616793656</v>
      </c>
      <c r="G220">
        <f t="shared" si="175"/>
        <v>-0.52456429118042835</v>
      </c>
      <c r="H220">
        <f t="shared" si="175"/>
        <v>0.77873787049893728</v>
      </c>
      <c r="I220">
        <f t="shared" si="175"/>
        <v>1.0546393114124515</v>
      </c>
      <c r="J220">
        <f t="shared" si="175"/>
        <v>-0.65461678117023003</v>
      </c>
      <c r="K220">
        <f t="shared" si="175"/>
        <v>0.40002253024222129</v>
      </c>
      <c r="L220">
        <f t="shared" si="175"/>
        <v>0.97195791035635992</v>
      </c>
      <c r="M220">
        <f t="shared" si="175"/>
        <v>-0.64944460373811319</v>
      </c>
      <c r="N220">
        <f t="shared" si="175"/>
        <v>0.32251330661824668</v>
      </c>
      <c r="O220">
        <f t="shared" si="175"/>
        <v>1.2034121558050555</v>
      </c>
      <c r="P220">
        <f t="shared" si="175"/>
        <v>-0.65370381985824488</v>
      </c>
      <c r="Q220">
        <f t="shared" si="175"/>
        <v>0.54970833594681046</v>
      </c>
      <c r="R220">
        <f t="shared" si="175"/>
        <v>0.57481560529829012</v>
      </c>
      <c r="S220">
        <f t="shared" si="175"/>
        <v>-0.38159073062232518</v>
      </c>
      <c r="T220">
        <f t="shared" si="175"/>
        <v>0.19322487467596491</v>
      </c>
      <c r="U220">
        <f t="shared" si="175"/>
        <v>0.65849353517294751</v>
      </c>
      <c r="V220">
        <f t="shared" si="175"/>
        <v>-0.31918328507085497</v>
      </c>
      <c r="W220">
        <f t="shared" si="175"/>
        <v>0.33931025010209259</v>
      </c>
      <c r="X220" t="str">
        <f t="shared" si="161"/>
        <v>molc N eq</v>
      </c>
    </row>
    <row r="221" spans="1:24" x14ac:dyDescent="0.2">
      <c r="A221" s="24" t="str">
        <f t="shared" si="159"/>
        <v>Water resource depletion</v>
      </c>
      <c r="B221" s="31" t="s">
        <v>271</v>
      </c>
      <c r="C221" s="24">
        <f t="shared" ref="C221:W221" si="176">C202/C$183*1000</f>
        <v>99.062052382873148</v>
      </c>
      <c r="D221" s="24">
        <f t="shared" si="176"/>
        <v>-51.621571618672974</v>
      </c>
      <c r="E221" s="24">
        <f t="shared" si="176"/>
        <v>47.440480764200181</v>
      </c>
      <c r="F221" s="24">
        <f t="shared" si="176"/>
        <v>43.998405725616237</v>
      </c>
      <c r="G221" s="24">
        <f t="shared" si="176"/>
        <v>-2.8754174931444432</v>
      </c>
      <c r="H221" s="24">
        <f t="shared" si="176"/>
        <v>41.122988232471798</v>
      </c>
      <c r="I221" s="24">
        <f t="shared" si="176"/>
        <v>31.588323666940024</v>
      </c>
      <c r="J221" s="24">
        <f t="shared" si="176"/>
        <v>-1.7826019797607005</v>
      </c>
      <c r="K221" s="24">
        <f t="shared" si="176"/>
        <v>29.805721687179325</v>
      </c>
      <c r="L221" s="24">
        <f t="shared" si="176"/>
        <v>35.224827611864882</v>
      </c>
      <c r="M221" s="24">
        <f t="shared" si="176"/>
        <v>-10.938060883910346</v>
      </c>
      <c r="N221" s="24">
        <f t="shared" si="176"/>
        <v>24.286766727954532</v>
      </c>
      <c r="O221" s="24">
        <f t="shared" si="176"/>
        <v>47.856739634949506</v>
      </c>
      <c r="P221" s="24">
        <f t="shared" si="176"/>
        <v>-6.7314809007087746</v>
      </c>
      <c r="Q221" s="24">
        <f t="shared" si="176"/>
        <v>41.125258734240738</v>
      </c>
      <c r="R221" s="24">
        <f t="shared" si="176"/>
        <v>50.596772718954696</v>
      </c>
      <c r="S221" s="24">
        <f t="shared" si="176"/>
        <v>-29.233308072506244</v>
      </c>
      <c r="T221" s="24">
        <f t="shared" si="176"/>
        <v>21.363464646448456</v>
      </c>
      <c r="U221" s="24">
        <f t="shared" si="176"/>
        <v>31.336608583808427</v>
      </c>
      <c r="V221" s="24">
        <f t="shared" si="176"/>
        <v>-5.8914411509518914</v>
      </c>
      <c r="W221" s="24">
        <f t="shared" si="176"/>
        <v>25.445167432856532</v>
      </c>
      <c r="X221" s="24" t="str">
        <f t="shared" si="161"/>
        <v>m3 water eq</v>
      </c>
    </row>
  </sheetData>
  <mergeCells count="28">
    <mergeCell ref="R204:T204"/>
    <mergeCell ref="U204:W204"/>
    <mergeCell ref="C204:E204"/>
    <mergeCell ref="F204:H204"/>
    <mergeCell ref="I204:K204"/>
    <mergeCell ref="L204:N204"/>
    <mergeCell ref="O204:Q204"/>
    <mergeCell ref="C185:E185"/>
    <mergeCell ref="F185:H185"/>
    <mergeCell ref="I185:K185"/>
    <mergeCell ref="L185:N185"/>
    <mergeCell ref="O185:Q185"/>
    <mergeCell ref="R185:T185"/>
    <mergeCell ref="U185:W185"/>
    <mergeCell ref="V6:X6"/>
    <mergeCell ref="D14:F14"/>
    <mergeCell ref="G14:I14"/>
    <mergeCell ref="J14:L14"/>
    <mergeCell ref="M14:O14"/>
    <mergeCell ref="P14:R14"/>
    <mergeCell ref="S14:U14"/>
    <mergeCell ref="V14:X14"/>
    <mergeCell ref="D6:F6"/>
    <mergeCell ref="G6:I6"/>
    <mergeCell ref="J6:L6"/>
    <mergeCell ref="M6:O6"/>
    <mergeCell ref="P6:R6"/>
    <mergeCell ref="S6:U6"/>
  </mergeCells>
  <pageMargins left="0.69999998807907104" right="0.69999998807907104" top="0.78740155696868896" bottom="0.78740155696868896" header="0.30000001192092896" footer="0.30000001192092896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69"/>
  <sheetViews>
    <sheetView zoomScale="70" zoomScaleNormal="70" workbookViewId="0"/>
  </sheetViews>
  <sheetFormatPr baseColWidth="10" defaultColWidth="11.5" defaultRowHeight="15" x14ac:dyDescent="0.2"/>
  <cols>
    <col min="3" max="3" width="12" customWidth="1"/>
    <col min="4" max="4" width="14.83203125" customWidth="1"/>
    <col min="10" max="10" width="12" customWidth="1"/>
    <col min="11" max="11" width="18.6640625" customWidth="1"/>
    <col min="12" max="12" width="12.83203125" customWidth="1"/>
    <col min="13" max="13" width="12.5" customWidth="1"/>
    <col min="14" max="14" width="12" customWidth="1"/>
    <col min="15" max="15" width="12.5" customWidth="1"/>
    <col min="16" max="16" width="12" customWidth="1"/>
    <col min="17" max="17" width="12.5" customWidth="1"/>
    <col min="18" max="18" width="12" customWidth="1"/>
    <col min="19" max="19" width="12.33203125" customWidth="1"/>
  </cols>
  <sheetData>
    <row r="1" spans="2:18" x14ac:dyDescent="0.2">
      <c r="D1" s="52" t="s">
        <v>272</v>
      </c>
      <c r="E1" s="53" t="s">
        <v>273</v>
      </c>
    </row>
    <row r="3" spans="2:18" x14ac:dyDescent="0.2">
      <c r="B3" t="s">
        <v>274</v>
      </c>
      <c r="C3">
        <v>1</v>
      </c>
      <c r="K3" s="54" t="s">
        <v>275</v>
      </c>
      <c r="L3" s="55"/>
      <c r="M3" s="55">
        <f t="shared" ref="M3:R3" si="0">L3+3</f>
        <v>3</v>
      </c>
      <c r="N3" s="55">
        <f t="shared" si="0"/>
        <v>6</v>
      </c>
      <c r="O3" s="55">
        <f t="shared" si="0"/>
        <v>9</v>
      </c>
      <c r="P3" s="55">
        <f t="shared" si="0"/>
        <v>12</v>
      </c>
      <c r="Q3" s="55">
        <f t="shared" si="0"/>
        <v>15</v>
      </c>
      <c r="R3" s="56">
        <f t="shared" si="0"/>
        <v>18</v>
      </c>
    </row>
    <row r="4" spans="2:18" x14ac:dyDescent="0.2">
      <c r="B4" t="s">
        <v>276</v>
      </c>
      <c r="C4" t="s">
        <v>277</v>
      </c>
      <c r="D4" t="s">
        <v>30</v>
      </c>
      <c r="K4" s="14" t="s">
        <v>255</v>
      </c>
      <c r="L4" t="str" cm="1">
        <f t="array" aca="1" ref="L4" ca="1">OFFSET(Resume_SensAnal!$D$6,,L3,,)</f>
        <v>NaNMC</v>
      </c>
      <c r="M4" t="str" cm="1">
        <f t="array" aca="1" ref="M4" ca="1">OFFSET(Resume_SensAnal!$D$6,,M3,,)</f>
        <v>NaMVP</v>
      </c>
      <c r="N4" t="str" cm="1">
        <f t="array" aca="1" ref="N4" ca="1">OFFSET(Resume_SensAnal!$D$6,,N3,,)</f>
        <v>NaMMO</v>
      </c>
      <c r="O4" t="str" cm="1">
        <f t="array" aca="1" ref="O4" ca="1">OFFSET(Resume_SensAnal!$D$6,,O3,,)</f>
        <v>NaNMMT</v>
      </c>
      <c r="P4" t="str" cm="1">
        <f t="array" aca="1" ref="P4" ca="1">OFFSET(Resume_SensAnal!$D$6,,P3,,)</f>
        <v>NaPBA</v>
      </c>
      <c r="Q4" t="str" cm="1">
        <f t="array" aca="1" ref="Q4" ca="1">OFFSET(Resume_SensAnal!$D$6,,Q3,,)</f>
        <v>LiNMC</v>
      </c>
      <c r="R4" s="37" t="str" cm="1">
        <f t="array" aca="1" ref="R4" ca="1">OFFSET(Resume_SensAnal!$D$6,,R3,,)</f>
        <v>LiFP</v>
      </c>
    </row>
    <row r="5" spans="2:18" x14ac:dyDescent="0.2">
      <c r="B5" t="s">
        <v>278</v>
      </c>
      <c r="C5" s="52">
        <v>2000</v>
      </c>
      <c r="D5" t="s">
        <v>279</v>
      </c>
      <c r="K5" s="14" t="s">
        <v>280</v>
      </c>
      <c r="L5" s="51">
        <f>'Use Phase'!L5</f>
        <v>0.92</v>
      </c>
      <c r="M5" s="51">
        <f>'Use Phase'!M5</f>
        <v>0.93</v>
      </c>
      <c r="N5" s="51">
        <f>'Use Phase'!N5</f>
        <v>0.92</v>
      </c>
      <c r="O5" s="51">
        <f>'Use Phase'!O5</f>
        <v>0.92</v>
      </c>
      <c r="P5" s="51">
        <f>'Use Phase'!P5</f>
        <v>0.93</v>
      </c>
      <c r="Q5" s="51">
        <f>'Use Phase'!Q5</f>
        <v>0.92</v>
      </c>
      <c r="R5" s="57">
        <f>'Use Phase'!R5</f>
        <v>0.93</v>
      </c>
    </row>
    <row r="6" spans="2:18" x14ac:dyDescent="0.2">
      <c r="B6" t="s">
        <v>281</v>
      </c>
      <c r="C6" s="52">
        <v>1</v>
      </c>
      <c r="D6" t="s">
        <v>282</v>
      </c>
      <c r="K6" s="14" t="s">
        <v>283</v>
      </c>
      <c r="L6" s="51">
        <f>'Use Phase'!L6</f>
        <v>0.2</v>
      </c>
      <c r="M6" s="51">
        <f>'Use Phase'!M6</f>
        <v>0.2</v>
      </c>
      <c r="N6" s="51">
        <f>'Use Phase'!N6</f>
        <v>0.2</v>
      </c>
      <c r="O6" s="51">
        <f>'Use Phase'!O6</f>
        <v>0.2</v>
      </c>
      <c r="P6" s="51">
        <f>'Use Phase'!P6</f>
        <v>0.2</v>
      </c>
      <c r="Q6" s="51">
        <f>'Use Phase'!Q6</f>
        <v>0.2</v>
      </c>
      <c r="R6" s="51">
        <f>'Use Phase'!R6</f>
        <v>0.2</v>
      </c>
    </row>
    <row r="7" spans="2:18" x14ac:dyDescent="0.2">
      <c r="B7" t="s">
        <v>284</v>
      </c>
      <c r="C7" s="52">
        <v>2</v>
      </c>
      <c r="D7" t="s">
        <v>285</v>
      </c>
      <c r="K7" s="14" t="s">
        <v>286</v>
      </c>
      <c r="L7" s="51">
        <f>'Use Phase'!L7</f>
        <v>0.95</v>
      </c>
      <c r="M7" s="51">
        <f>'Use Phase'!M7</f>
        <v>0.95</v>
      </c>
      <c r="N7" s="51">
        <f>'Use Phase'!N7</f>
        <v>0.95</v>
      </c>
      <c r="O7" s="51">
        <f>'Use Phase'!O7</f>
        <v>0.95</v>
      </c>
      <c r="P7" s="51">
        <f>'Use Phase'!P7</f>
        <v>0.95</v>
      </c>
      <c r="Q7" s="51">
        <f>'Use Phase'!Q7</f>
        <v>0.95</v>
      </c>
      <c r="R7" s="57">
        <f>'Use Phase'!R7</f>
        <v>0.95</v>
      </c>
    </row>
    <row r="8" spans="2:18" x14ac:dyDescent="0.2">
      <c r="B8" s="24" t="s">
        <v>287</v>
      </c>
      <c r="C8" s="58">
        <v>20</v>
      </c>
      <c r="D8" s="24" t="s">
        <v>288</v>
      </c>
      <c r="E8" s="24"/>
      <c r="F8" s="24"/>
      <c r="K8" s="14" t="s">
        <v>289</v>
      </c>
      <c r="L8">
        <f>'Use Phase'!L8</f>
        <v>4000</v>
      </c>
      <c r="M8">
        <f>'Use Phase'!M8</f>
        <v>7000</v>
      </c>
      <c r="N8">
        <f>'Use Phase'!N8</f>
        <v>4000</v>
      </c>
      <c r="O8">
        <f>'Use Phase'!O8</f>
        <v>4000</v>
      </c>
      <c r="P8">
        <f>'Use Phase'!P8</f>
        <v>7000</v>
      </c>
      <c r="Q8">
        <f>'Use Phase'!Q8</f>
        <v>4000</v>
      </c>
      <c r="R8" s="37">
        <f>'Use Phase'!R8</f>
        <v>7000</v>
      </c>
    </row>
    <row r="9" spans="2:18" x14ac:dyDescent="0.2">
      <c r="B9" t="s">
        <v>290</v>
      </c>
      <c r="C9">
        <f>C7*C8*365</f>
        <v>14600</v>
      </c>
      <c r="D9" t="s">
        <v>291</v>
      </c>
      <c r="K9" s="14" t="s">
        <v>292</v>
      </c>
      <c r="L9">
        <f>'Use Phase'!L9</f>
        <v>10</v>
      </c>
      <c r="M9">
        <f>'Use Phase'!M9</f>
        <v>10</v>
      </c>
      <c r="N9">
        <f>'Use Phase'!N9</f>
        <v>10</v>
      </c>
      <c r="O9">
        <f>'Use Phase'!O9</f>
        <v>10</v>
      </c>
      <c r="P9">
        <f>'Use Phase'!P9</f>
        <v>10</v>
      </c>
      <c r="Q9">
        <f>'Use Phase'!Q9</f>
        <v>10</v>
      </c>
      <c r="R9" s="37">
        <f>'Use Phase'!R9</f>
        <v>10</v>
      </c>
    </row>
    <row r="10" spans="2:18" x14ac:dyDescent="0.2">
      <c r="K10" s="14" t="s">
        <v>293</v>
      </c>
      <c r="L10" s="51">
        <f>'Use Phase'!L10</f>
        <v>0.8</v>
      </c>
      <c r="M10" s="51">
        <f>'Use Phase'!M10</f>
        <v>0.8</v>
      </c>
      <c r="N10" s="51">
        <f>'Use Phase'!N10</f>
        <v>0.8</v>
      </c>
      <c r="O10" s="51">
        <f>'Use Phase'!O10</f>
        <v>0.8</v>
      </c>
      <c r="P10" s="51">
        <f>'Use Phase'!P10</f>
        <v>0.8</v>
      </c>
      <c r="Q10" s="51">
        <f>'Use Phase'!Q10</f>
        <v>0.8</v>
      </c>
      <c r="R10" s="51">
        <f>'Use Phase'!R10</f>
        <v>0.8</v>
      </c>
    </row>
    <row r="11" spans="2:18" x14ac:dyDescent="0.2">
      <c r="K11" s="14" t="s">
        <v>294</v>
      </c>
      <c r="L11" s="59">
        <f>'Use Phase'!L11</f>
        <v>1.576086956521739</v>
      </c>
      <c r="M11" s="59">
        <f>'Use Phase'!M11</f>
        <v>1.5591397849462365</v>
      </c>
      <c r="N11" s="59">
        <f>'Use Phase'!N11</f>
        <v>1.576086956521739</v>
      </c>
      <c r="O11" s="59">
        <f>'Use Phase'!O11</f>
        <v>1.576086956521739</v>
      </c>
      <c r="P11" s="59">
        <f>'Use Phase'!P11</f>
        <v>1.5591397849462365</v>
      </c>
      <c r="Q11" s="59">
        <f>'Use Phase'!Q11</f>
        <v>1.576086956521739</v>
      </c>
      <c r="R11" s="59">
        <f>'Use Phase'!R11</f>
        <v>1.5591397849462365</v>
      </c>
    </row>
    <row r="12" spans="2:18" x14ac:dyDescent="0.2">
      <c r="K12" s="25" t="s">
        <v>295</v>
      </c>
      <c r="L12" s="24">
        <f>'Use Phase'!L12</f>
        <v>136.31</v>
      </c>
      <c r="M12" s="24">
        <f>'Use Phase'!M12</f>
        <v>152.46717232698828</v>
      </c>
      <c r="N12" s="24">
        <f>'Use Phase'!N12</f>
        <v>157.08000000000001</v>
      </c>
      <c r="O12" s="24">
        <f>'Use Phase'!O12</f>
        <v>171.91012615929549</v>
      </c>
      <c r="P12" s="24">
        <f>'Use Phase'!P12</f>
        <v>124.1</v>
      </c>
      <c r="Q12" s="24">
        <f>'Use Phase'!Q12</f>
        <v>272.11478270288444</v>
      </c>
      <c r="R12" s="38">
        <f>'Use Phase'!R12</f>
        <v>197.41872402425963</v>
      </c>
    </row>
    <row r="13" spans="2:18" ht="14.5" customHeight="1" x14ac:dyDescent="0.2">
      <c r="H13" t="s">
        <v>296</v>
      </c>
    </row>
    <row r="14" spans="2:18" x14ac:dyDescent="0.2">
      <c r="B14" t="s">
        <v>297</v>
      </c>
      <c r="C14">
        <f>C9*C6*C5</f>
        <v>29200000</v>
      </c>
      <c r="D14" t="s">
        <v>279</v>
      </c>
      <c r="K14" s="54" t="s">
        <v>298</v>
      </c>
      <c r="L14" s="60">
        <f>$L$5*C$19</f>
        <v>0</v>
      </c>
      <c r="M14" s="60">
        <f>$L$5*D$19</f>
        <v>0</v>
      </c>
      <c r="N14" s="60">
        <f>$L$5*E$19</f>
        <v>0</v>
      </c>
      <c r="O14" s="60">
        <f>$L$5*F$19</f>
        <v>0</v>
      </c>
      <c r="P14" s="55"/>
      <c r="Q14" s="55"/>
      <c r="R14" s="56"/>
    </row>
    <row r="15" spans="2:18" ht="14.5" customHeight="1" x14ac:dyDescent="0.2">
      <c r="B15" t="s">
        <v>299</v>
      </c>
      <c r="C15">
        <f>C14/20/(C6*1000)</f>
        <v>1460</v>
      </c>
      <c r="D15" t="s">
        <v>300</v>
      </c>
      <c r="K15" s="14" t="s">
        <v>301</v>
      </c>
      <c r="L15" s="59">
        <f t="shared" ref="L15:R15" si="1">L11*$C$5</f>
        <v>3152.173913043478</v>
      </c>
      <c r="M15" s="59">
        <f t="shared" si="1"/>
        <v>3118.2795698924729</v>
      </c>
      <c r="N15" s="59">
        <f t="shared" si="1"/>
        <v>3152.173913043478</v>
      </c>
      <c r="O15" s="59">
        <f t="shared" si="1"/>
        <v>3152.173913043478</v>
      </c>
      <c r="P15" s="59">
        <f t="shared" si="1"/>
        <v>3118.2795698924729</v>
      </c>
      <c r="Q15" s="59">
        <f t="shared" si="1"/>
        <v>3152.173913043478</v>
      </c>
      <c r="R15" s="59">
        <f t="shared" si="1"/>
        <v>3118.2795698924729</v>
      </c>
    </row>
    <row r="16" spans="2:18" x14ac:dyDescent="0.2">
      <c r="B16" t="s">
        <v>302</v>
      </c>
      <c r="C16" s="51">
        <f>C15/8760</f>
        <v>0.16666666666666666</v>
      </c>
      <c r="K16" s="14" t="s">
        <v>303</v>
      </c>
      <c r="L16">
        <f t="shared" ref="L16:R16" si="2">$C$9/L$8-1</f>
        <v>2.65</v>
      </c>
      <c r="M16">
        <f t="shared" si="2"/>
        <v>1.0857142857142859</v>
      </c>
      <c r="N16">
        <f t="shared" si="2"/>
        <v>2.65</v>
      </c>
      <c r="O16">
        <f t="shared" si="2"/>
        <v>2.65</v>
      </c>
      <c r="P16">
        <f t="shared" si="2"/>
        <v>1.0857142857142859</v>
      </c>
      <c r="Q16">
        <f t="shared" si="2"/>
        <v>2.65</v>
      </c>
      <c r="R16" s="37">
        <f t="shared" si="2"/>
        <v>1.0857142857142859</v>
      </c>
    </row>
    <row r="17" spans="2:19" x14ac:dyDescent="0.2">
      <c r="K17" s="14" t="s">
        <v>304</v>
      </c>
      <c r="L17">
        <f t="shared" ref="L17:R17" si="3">$C$8/L$9-1</f>
        <v>1</v>
      </c>
      <c r="M17">
        <f t="shared" si="3"/>
        <v>1</v>
      </c>
      <c r="N17">
        <f t="shared" si="3"/>
        <v>1</v>
      </c>
      <c r="O17">
        <f t="shared" si="3"/>
        <v>1</v>
      </c>
      <c r="P17">
        <f t="shared" si="3"/>
        <v>1</v>
      </c>
      <c r="Q17">
        <f t="shared" si="3"/>
        <v>1</v>
      </c>
      <c r="R17" s="37">
        <f t="shared" si="3"/>
        <v>1</v>
      </c>
    </row>
    <row r="18" spans="2:19" x14ac:dyDescent="0.2">
      <c r="K18" s="14" t="s">
        <v>305</v>
      </c>
      <c r="L18" s="61">
        <f t="shared" ref="L18:R18" si="4">MAX(L16:L17)</f>
        <v>2.65</v>
      </c>
      <c r="M18" s="61">
        <f t="shared" si="4"/>
        <v>1.0857142857142859</v>
      </c>
      <c r="N18" s="61">
        <f t="shared" si="4"/>
        <v>2.65</v>
      </c>
      <c r="O18" s="61">
        <f t="shared" si="4"/>
        <v>2.65</v>
      </c>
      <c r="P18" s="61">
        <f t="shared" si="4"/>
        <v>1.0857142857142859</v>
      </c>
      <c r="Q18" s="61">
        <f t="shared" si="4"/>
        <v>2.65</v>
      </c>
      <c r="R18" s="62">
        <f t="shared" si="4"/>
        <v>1.0857142857142859</v>
      </c>
    </row>
    <row r="19" spans="2:19" x14ac:dyDescent="0.2">
      <c r="K19" s="14" t="s">
        <v>306</v>
      </c>
      <c r="L19">
        <f t="shared" ref="L19:R19" si="5">($C$14/L$5)-$C$14</f>
        <v>2539130.4347826056</v>
      </c>
      <c r="M19">
        <f t="shared" si="5"/>
        <v>2197849.46236559</v>
      </c>
      <c r="N19">
        <f t="shared" si="5"/>
        <v>2539130.4347826056</v>
      </c>
      <c r="O19">
        <f t="shared" si="5"/>
        <v>2539130.4347826056</v>
      </c>
      <c r="P19">
        <f t="shared" si="5"/>
        <v>2197849.46236559</v>
      </c>
      <c r="Q19">
        <f t="shared" si="5"/>
        <v>2539130.4347826056</v>
      </c>
      <c r="R19" s="37">
        <f t="shared" si="5"/>
        <v>2197849.46236559</v>
      </c>
    </row>
    <row r="20" spans="2:19" x14ac:dyDescent="0.2">
      <c r="B20" t="s">
        <v>307</v>
      </c>
      <c r="C20" s="52">
        <v>1</v>
      </c>
      <c r="D20" t="s">
        <v>308</v>
      </c>
      <c r="K20" s="25" t="s">
        <v>309</v>
      </c>
      <c r="L20" s="24">
        <f t="shared" ref="L20:R20" si="6">L19/$C$14</f>
        <v>8.6956521739130335E-2</v>
      </c>
      <c r="M20" s="24">
        <f t="shared" si="6"/>
        <v>7.5268817204301022E-2</v>
      </c>
      <c r="N20" s="24">
        <f t="shared" si="6"/>
        <v>8.6956521739130335E-2</v>
      </c>
      <c r="O20" s="24">
        <f t="shared" si="6"/>
        <v>8.6956521739130335E-2</v>
      </c>
      <c r="P20" s="24">
        <f t="shared" si="6"/>
        <v>7.5268817204301022E-2</v>
      </c>
      <c r="Q20" s="24">
        <f t="shared" si="6"/>
        <v>8.6956521739130335E-2</v>
      </c>
      <c r="R20" s="38">
        <f t="shared" si="6"/>
        <v>7.5268817204301022E-2</v>
      </c>
    </row>
    <row r="21" spans="2:19" x14ac:dyDescent="0.2">
      <c r="B21" t="s">
        <v>74</v>
      </c>
      <c r="C21">
        <f t="shared" ref="C21:C26" si="7">IF($C$20=1,D36,IF($C$20=2,D44,IF($C$20=3,D55,1E-68)))</f>
        <v>2.2200000000000002E-3</v>
      </c>
    </row>
    <row r="22" spans="2:19" x14ac:dyDescent="0.2">
      <c r="B22" t="s">
        <v>75</v>
      </c>
      <c r="C22">
        <f t="shared" si="7"/>
        <v>0.43101</v>
      </c>
      <c r="K22" t="s">
        <v>310</v>
      </c>
      <c r="L22" t="str">
        <f t="shared" ref="L22:R22" ca="1" si="8">L$4</f>
        <v>NaNMC</v>
      </c>
      <c r="M22" t="str">
        <f t="shared" ca="1" si="8"/>
        <v>NaMVP</v>
      </c>
      <c r="N22" t="str">
        <f t="shared" ca="1" si="8"/>
        <v>NaMMO</v>
      </c>
      <c r="O22" t="str">
        <f t="shared" ca="1" si="8"/>
        <v>NaNMMT</v>
      </c>
      <c r="P22" t="str">
        <f t="shared" ca="1" si="8"/>
        <v>NaPBA</v>
      </c>
      <c r="Q22" t="str">
        <f t="shared" ca="1" si="8"/>
        <v>LiNMC</v>
      </c>
      <c r="R22" t="str">
        <f t="shared" ca="1" si="8"/>
        <v>LiFP</v>
      </c>
    </row>
    <row r="23" spans="2:19" x14ac:dyDescent="0.2">
      <c r="B23" t="s">
        <v>77</v>
      </c>
      <c r="C23">
        <f t="shared" si="7"/>
        <v>1.7429110000000001E-4</v>
      </c>
      <c r="H23" s="59"/>
      <c r="I23" s="59"/>
      <c r="K23" t="s">
        <v>74</v>
      </c>
      <c r="L23">
        <f>'Use Phase'!L23</f>
        <v>0.37241610535655212</v>
      </c>
      <c r="M23">
        <f ca="1">'Use Phase'!M23</f>
        <v>0.64029277789099059</v>
      </c>
      <c r="N23">
        <f ca="1">'Use Phase'!N23</f>
        <v>0.2068341383469729</v>
      </c>
      <c r="O23">
        <f ca="1">'Use Phase'!O23</f>
        <v>0.19401289717113313</v>
      </c>
      <c r="P23">
        <f ca="1">'Use Phase'!P23</f>
        <v>0.29160132973718866</v>
      </c>
      <c r="Q23">
        <f ca="1">'Use Phase'!Q23</f>
        <v>0.1505033723390517</v>
      </c>
      <c r="R23">
        <f ca="1">'Use Phase'!R23</f>
        <v>0.2191813833433216</v>
      </c>
      <c r="S23" t="s">
        <v>34</v>
      </c>
    </row>
    <row r="24" spans="2:19" x14ac:dyDescent="0.2">
      <c r="B24" t="s">
        <v>80</v>
      </c>
      <c r="C24">
        <f t="shared" si="7"/>
        <v>3.2511600000000001E-6</v>
      </c>
      <c r="K24" t="s">
        <v>75</v>
      </c>
      <c r="L24">
        <f>'Use Phase'!L24</f>
        <v>54.753441997216719</v>
      </c>
      <c r="M24">
        <f ca="1">'Use Phase'!M24</f>
        <v>81.329676925399383</v>
      </c>
      <c r="N24">
        <f ca="1">'Use Phase'!N24</f>
        <v>45.995894454133762</v>
      </c>
      <c r="O24">
        <f ca="1">'Use Phase'!O24</f>
        <v>37.259880265211002</v>
      </c>
      <c r="P24">
        <f ca="1">'Use Phase'!P24</f>
        <v>73.937590164962671</v>
      </c>
      <c r="Q24">
        <f ca="1">'Use Phase'!Q24</f>
        <v>27.419568899437472</v>
      </c>
      <c r="R24">
        <f ca="1">'Use Phase'!R24</f>
        <v>43.045628721588145</v>
      </c>
      <c r="S24" t="s">
        <v>36</v>
      </c>
    </row>
    <row r="25" spans="2:19" ht="14.5" customHeight="1" x14ac:dyDescent="0.2">
      <c r="B25" t="s">
        <v>82</v>
      </c>
      <c r="C25">
        <f t="shared" si="7"/>
        <v>1.79507E-8</v>
      </c>
      <c r="K25" t="s">
        <v>77</v>
      </c>
      <c r="L25">
        <f>'Use Phase'!L25</f>
        <v>3.6492356831153969E-2</v>
      </c>
      <c r="M25">
        <f ca="1">'Use Phase'!M25</f>
        <v>0.1700390956832962</v>
      </c>
      <c r="N25">
        <f ca="1">'Use Phase'!N25</f>
        <v>1.4391044272046646E-2</v>
      </c>
      <c r="O25">
        <f ca="1">'Use Phase'!O25</f>
        <v>1.424957197581448E-2</v>
      </c>
      <c r="P25">
        <f ca="1">'Use Phase'!P25</f>
        <v>1.9367220723828637E-2</v>
      </c>
      <c r="Q25">
        <f ca="1">'Use Phase'!Q25</f>
        <v>1.9079852051812979E-2</v>
      </c>
      <c r="R25">
        <f ca="1">'Use Phase'!R25</f>
        <v>2.61971943923162E-2</v>
      </c>
      <c r="S25" t="s">
        <v>311</v>
      </c>
    </row>
    <row r="26" spans="2:19" x14ac:dyDescent="0.2">
      <c r="B26" t="s">
        <v>84</v>
      </c>
      <c r="C26">
        <f t="shared" si="7"/>
        <v>1.6000000000000001E-4</v>
      </c>
      <c r="K26" t="s">
        <v>80</v>
      </c>
      <c r="L26">
        <f>'Use Phase'!L26</f>
        <v>7.9586888186780058E-3</v>
      </c>
      <c r="M26">
        <f ca="1">'Use Phase'!M26</f>
        <v>3.912304348993932E-3</v>
      </c>
      <c r="N26">
        <f ca="1">'Use Phase'!N26</f>
        <v>1.4530192981002986E-3</v>
      </c>
      <c r="O26">
        <f ca="1">'Use Phase'!O26</f>
        <v>2.9663650510875928E-3</v>
      </c>
      <c r="P26">
        <f ca="1">'Use Phase'!P26</f>
        <v>2.1325973781596954E-3</v>
      </c>
      <c r="Q26">
        <f ca="1">'Use Phase'!Q26</f>
        <v>1.703811762328887E-3</v>
      </c>
      <c r="R26">
        <f ca="1">'Use Phase'!R26</f>
        <v>5.8228955436285222E-3</v>
      </c>
      <c r="S26" t="s">
        <v>52</v>
      </c>
    </row>
    <row r="27" spans="2:19" ht="14.5" customHeight="1" x14ac:dyDescent="0.2">
      <c r="K27" t="s">
        <v>82</v>
      </c>
      <c r="L27">
        <f>'Use Phase'!L27</f>
        <v>7.5256224513873785E-6</v>
      </c>
      <c r="M27">
        <f ca="1">'Use Phase'!M27</f>
        <v>7.1322696519186432E-6</v>
      </c>
      <c r="N27">
        <f ca="1">'Use Phase'!N27</f>
        <v>3.721214009810909E-6</v>
      </c>
      <c r="O27">
        <f ca="1">'Use Phase'!O27</f>
        <v>3.3303443542710411E-6</v>
      </c>
      <c r="P27">
        <f ca="1">'Use Phase'!P27</f>
        <v>8.149482531518534E-6</v>
      </c>
      <c r="Q27">
        <f ca="1">'Use Phase'!Q27</f>
        <v>3.0984321731065571E-6</v>
      </c>
      <c r="R27">
        <f ca="1">'Use Phase'!R27</f>
        <v>3.6196093401275043E-6</v>
      </c>
      <c r="S27" t="s">
        <v>54</v>
      </c>
    </row>
    <row r="28" spans="2:19" x14ac:dyDescent="0.2">
      <c r="K28" t="s">
        <v>84</v>
      </c>
      <c r="L28">
        <f>'Use Phase'!L28</f>
        <v>2.9624008380634836E-2</v>
      </c>
      <c r="M28">
        <f ca="1">'Use Phase'!M28</f>
        <v>5.1869583465693737E-2</v>
      </c>
      <c r="N28">
        <f ca="1">'Use Phase'!N28</f>
        <v>2.5459425092800872E-2</v>
      </c>
      <c r="O28">
        <f ca="1">'Use Phase'!O28</f>
        <v>1.4705596955391677E-2</v>
      </c>
      <c r="P28">
        <f ca="1">'Use Phase'!P28</f>
        <v>2.6343849965502097E-2</v>
      </c>
      <c r="Q28">
        <f ca="1">'Use Phase'!Q28</f>
        <v>1.3441181680594553E-2</v>
      </c>
      <c r="R28">
        <f ca="1">'Use Phase'!R28</f>
        <v>1.9747210974044565E-2</v>
      </c>
      <c r="S28" t="s">
        <v>56</v>
      </c>
    </row>
    <row r="29" spans="2:19" ht="14.5" customHeight="1" x14ac:dyDescent="0.2">
      <c r="L29" s="59"/>
    </row>
    <row r="30" spans="2:19" x14ac:dyDescent="0.2">
      <c r="K30" t="s">
        <v>312</v>
      </c>
      <c r="L30" t="str">
        <f t="shared" ref="L30:R30" ca="1" si="9">L$4</f>
        <v>NaNMC</v>
      </c>
      <c r="M30" t="str">
        <f t="shared" ca="1" si="9"/>
        <v>NaMVP</v>
      </c>
      <c r="N30" t="str">
        <f t="shared" ca="1" si="9"/>
        <v>NaMMO</v>
      </c>
      <c r="O30" t="str">
        <f t="shared" ca="1" si="9"/>
        <v>NaNMMT</v>
      </c>
      <c r="P30" t="str">
        <f t="shared" ca="1" si="9"/>
        <v>NaPBA</v>
      </c>
      <c r="Q30" t="str">
        <f t="shared" ca="1" si="9"/>
        <v>LiNMC</v>
      </c>
      <c r="R30" t="str">
        <f t="shared" ca="1" si="9"/>
        <v>LiFP</v>
      </c>
    </row>
    <row r="31" spans="2:19" ht="14.5" customHeight="1" x14ac:dyDescent="0.2">
      <c r="K31" t="s">
        <v>74</v>
      </c>
      <c r="L31">
        <f t="shared" ref="L31:R36" si="10">L23</f>
        <v>0.37241610535655212</v>
      </c>
      <c r="M31">
        <f t="shared" ca="1" si="10"/>
        <v>0.64029277789099059</v>
      </c>
      <c r="N31">
        <f t="shared" ca="1" si="10"/>
        <v>0.2068341383469729</v>
      </c>
      <c r="O31">
        <f t="shared" ca="1" si="10"/>
        <v>0.19401289717113313</v>
      </c>
      <c r="P31">
        <f t="shared" ca="1" si="10"/>
        <v>0.29160132973718866</v>
      </c>
      <c r="Q31">
        <f t="shared" ca="1" si="10"/>
        <v>0.1505033723390517</v>
      </c>
      <c r="R31">
        <f t="shared" ca="1" si="10"/>
        <v>0.2191813833433216</v>
      </c>
      <c r="S31" t="s">
        <v>34</v>
      </c>
    </row>
    <row r="32" spans="2:19" x14ac:dyDescent="0.2">
      <c r="K32" t="s">
        <v>75</v>
      </c>
      <c r="L32">
        <f t="shared" si="10"/>
        <v>54.753441997216719</v>
      </c>
      <c r="M32">
        <f t="shared" ca="1" si="10"/>
        <v>81.329676925399383</v>
      </c>
      <c r="N32">
        <f t="shared" ca="1" si="10"/>
        <v>45.995894454133762</v>
      </c>
      <c r="O32">
        <f t="shared" ca="1" si="10"/>
        <v>37.259880265211002</v>
      </c>
      <c r="P32">
        <f t="shared" ca="1" si="10"/>
        <v>73.937590164962671</v>
      </c>
      <c r="Q32">
        <f t="shared" ca="1" si="10"/>
        <v>27.419568899437472</v>
      </c>
      <c r="R32">
        <f t="shared" ca="1" si="10"/>
        <v>43.045628721588145</v>
      </c>
      <c r="S32" t="s">
        <v>36</v>
      </c>
    </row>
    <row r="33" spans="2:19" ht="14.5" customHeight="1" x14ac:dyDescent="0.2">
      <c r="K33" t="s">
        <v>77</v>
      </c>
      <c r="L33">
        <f t="shared" si="10"/>
        <v>3.6492356831153969E-2</v>
      </c>
      <c r="M33">
        <f t="shared" ca="1" si="10"/>
        <v>0.1700390956832962</v>
      </c>
      <c r="N33">
        <f t="shared" ca="1" si="10"/>
        <v>1.4391044272046646E-2</v>
      </c>
      <c r="O33">
        <f t="shared" ca="1" si="10"/>
        <v>1.424957197581448E-2</v>
      </c>
      <c r="P33">
        <f t="shared" ca="1" si="10"/>
        <v>1.9367220723828637E-2</v>
      </c>
      <c r="Q33">
        <f t="shared" ca="1" si="10"/>
        <v>1.9079852051812979E-2</v>
      </c>
      <c r="R33">
        <f t="shared" ca="1" si="10"/>
        <v>2.61971943923162E-2</v>
      </c>
      <c r="S33" t="s">
        <v>311</v>
      </c>
    </row>
    <row r="34" spans="2:19" x14ac:dyDescent="0.2">
      <c r="B34" s="204" t="s">
        <v>313</v>
      </c>
      <c r="C34" s="204"/>
      <c r="D34" s="204"/>
      <c r="E34" s="204"/>
      <c r="F34" s="204"/>
      <c r="K34" t="s">
        <v>80</v>
      </c>
      <c r="L34">
        <f t="shared" si="10"/>
        <v>7.9586888186780058E-3</v>
      </c>
      <c r="M34">
        <f t="shared" ca="1" si="10"/>
        <v>3.912304348993932E-3</v>
      </c>
      <c r="N34">
        <f t="shared" ca="1" si="10"/>
        <v>1.4530192981002986E-3</v>
      </c>
      <c r="O34">
        <f t="shared" ca="1" si="10"/>
        <v>2.9663650510875928E-3</v>
      </c>
      <c r="P34">
        <f t="shared" ca="1" si="10"/>
        <v>2.1325973781596954E-3</v>
      </c>
      <c r="Q34">
        <f t="shared" ca="1" si="10"/>
        <v>1.703811762328887E-3</v>
      </c>
      <c r="R34">
        <f t="shared" ca="1" si="10"/>
        <v>5.8228955436285222E-3</v>
      </c>
      <c r="S34" t="s">
        <v>52</v>
      </c>
    </row>
    <row r="35" spans="2:19" ht="14.5" customHeight="1" x14ac:dyDescent="0.2">
      <c r="B35" t="s">
        <v>314</v>
      </c>
      <c r="D35" t="s">
        <v>315</v>
      </c>
      <c r="G35" t="s">
        <v>316</v>
      </c>
      <c r="K35" t="s">
        <v>82</v>
      </c>
      <c r="L35">
        <f t="shared" si="10"/>
        <v>7.5256224513873785E-6</v>
      </c>
      <c r="M35">
        <f t="shared" ca="1" si="10"/>
        <v>7.1322696519186432E-6</v>
      </c>
      <c r="N35">
        <f t="shared" ca="1" si="10"/>
        <v>3.721214009810909E-6</v>
      </c>
      <c r="O35">
        <f t="shared" ca="1" si="10"/>
        <v>3.3303443542710411E-6</v>
      </c>
      <c r="P35">
        <f t="shared" ca="1" si="10"/>
        <v>8.149482531518534E-6</v>
      </c>
      <c r="Q35">
        <f t="shared" ca="1" si="10"/>
        <v>3.0984321731065571E-6</v>
      </c>
      <c r="R35">
        <f t="shared" ca="1" si="10"/>
        <v>3.6196093401275043E-6</v>
      </c>
      <c r="S35" t="s">
        <v>54</v>
      </c>
    </row>
    <row r="36" spans="2:19" x14ac:dyDescent="0.2">
      <c r="B36" t="s">
        <v>74</v>
      </c>
      <c r="C36" t="s">
        <v>317</v>
      </c>
      <c r="D36">
        <f>'Use Phase'!D39</f>
        <v>2.2200000000000002E-3</v>
      </c>
      <c r="E36" t="s">
        <v>34</v>
      </c>
      <c r="F36" t="s">
        <v>87</v>
      </c>
      <c r="G36">
        <f t="shared" ref="G36:G41" si="11">D36/MAX($D$36:$D$60)</f>
        <v>5.1506925593373708E-3</v>
      </c>
      <c r="K36" t="s">
        <v>84</v>
      </c>
      <c r="L36">
        <f t="shared" si="10"/>
        <v>2.9624008380634836E-2</v>
      </c>
      <c r="M36">
        <f t="shared" ca="1" si="10"/>
        <v>5.1869583465693737E-2</v>
      </c>
      <c r="N36">
        <f t="shared" ca="1" si="10"/>
        <v>2.5459425092800872E-2</v>
      </c>
      <c r="O36">
        <f t="shared" ca="1" si="10"/>
        <v>1.4705596955391677E-2</v>
      </c>
      <c r="P36">
        <f t="shared" ca="1" si="10"/>
        <v>2.6343849965502097E-2</v>
      </c>
      <c r="Q36">
        <f t="shared" ca="1" si="10"/>
        <v>1.3441181680594553E-2</v>
      </c>
      <c r="R36">
        <f t="shared" ca="1" si="10"/>
        <v>1.9747210974044565E-2</v>
      </c>
      <c r="S36" t="s">
        <v>56</v>
      </c>
    </row>
    <row r="37" spans="2:19" x14ac:dyDescent="0.2">
      <c r="B37" t="s">
        <v>75</v>
      </c>
      <c r="C37" t="s">
        <v>317</v>
      </c>
      <c r="D37">
        <f>'Use Phase'!D40</f>
        <v>0.43101</v>
      </c>
      <c r="E37" t="s">
        <v>36</v>
      </c>
      <c r="F37" t="s">
        <v>87</v>
      </c>
      <c r="G37">
        <f t="shared" si="11"/>
        <v>1</v>
      </c>
    </row>
    <row r="38" spans="2:19" x14ac:dyDescent="0.2">
      <c r="B38" t="s">
        <v>77</v>
      </c>
      <c r="C38" t="s">
        <v>317</v>
      </c>
      <c r="D38">
        <f>'Use Phase'!D41</f>
        <v>1.7429110000000001E-4</v>
      </c>
      <c r="E38" t="s">
        <v>78</v>
      </c>
      <c r="F38" t="s">
        <v>87</v>
      </c>
      <c r="G38">
        <f t="shared" si="11"/>
        <v>4.0437832068861515E-4</v>
      </c>
      <c r="J38" t="s">
        <v>318</v>
      </c>
      <c r="K38" s="1" t="s">
        <v>319</v>
      </c>
      <c r="L38" t="str">
        <f t="shared" ref="L38:R38" ca="1" si="12">L$4</f>
        <v>NaNMC</v>
      </c>
      <c r="M38" t="str">
        <f t="shared" ca="1" si="12"/>
        <v>NaMVP</v>
      </c>
      <c r="N38" t="str">
        <f t="shared" ca="1" si="12"/>
        <v>NaMMO</v>
      </c>
      <c r="O38" t="str">
        <f t="shared" ca="1" si="12"/>
        <v>NaNMMT</v>
      </c>
      <c r="P38" t="str">
        <f t="shared" ca="1" si="12"/>
        <v>NaPBA</v>
      </c>
      <c r="Q38" t="str">
        <f t="shared" ca="1" si="12"/>
        <v>LiNMC</v>
      </c>
      <c r="R38" t="str">
        <f t="shared" ca="1" si="12"/>
        <v>LiFP</v>
      </c>
    </row>
    <row r="39" spans="2:19" x14ac:dyDescent="0.2">
      <c r="B39" t="s">
        <v>80</v>
      </c>
      <c r="C39" t="s">
        <v>317</v>
      </c>
      <c r="D39">
        <f>'Use Phase'!D42</f>
        <v>3.2511600000000001E-6</v>
      </c>
      <c r="E39" t="s">
        <v>52</v>
      </c>
      <c r="F39" t="s">
        <v>87</v>
      </c>
      <c r="G39">
        <f t="shared" si="11"/>
        <v>7.543119649196074E-6</v>
      </c>
      <c r="J39">
        <v>0</v>
      </c>
      <c r="K39" t="s">
        <v>320</v>
      </c>
      <c r="L39" s="59" cm="1">
        <f t="array" aca="1" ref="L39" ca="1">OFFSET(L$31,$J39,,,)*L$11*$C$5</f>
        <v>1173.9203321021753</v>
      </c>
      <c r="M39" s="59" cm="1">
        <f t="array" aca="1" ref="M39" ca="1">OFFSET(M$31,$J39,,,)*M$11*$C$5</f>
        <v>1996.6118880471747</v>
      </c>
      <c r="N39" s="59" cm="1">
        <f t="array" aca="1" ref="N39" ca="1">OFFSET(N$31,$J39,,,)*N$11*$C$5</f>
        <v>651.97717522415371</v>
      </c>
      <c r="O39" s="59" cm="1">
        <f t="array" aca="1" ref="O39" ca="1">OFFSET(O$31,$J39,,,)*O$11*$C$5</f>
        <v>611.56239325683259</v>
      </c>
      <c r="P39" s="59" cm="1">
        <f t="array" aca="1" ref="P39" ca="1">OFFSET(P$31,$J39,,,)*P$11*$C$5</f>
        <v>909.29446907295392</v>
      </c>
      <c r="Q39" s="59" cm="1">
        <f t="array" aca="1" ref="Q39" ca="1">OFFSET(Q$31,$J39,,,)*Q$11*$C$5</f>
        <v>474.41280411222812</v>
      </c>
      <c r="R39" s="59" cm="1">
        <f t="array" aca="1" ref="R39" ca="1">OFFSET(R$31,$J39,,,)*R$11*$C$5</f>
        <v>683.46882978025019</v>
      </c>
    </row>
    <row r="40" spans="2:19" x14ac:dyDescent="0.2">
      <c r="B40" t="s">
        <v>82</v>
      </c>
      <c r="C40" t="s">
        <v>317</v>
      </c>
      <c r="D40">
        <f>'Use Phase'!D43</f>
        <v>1.79507E-8</v>
      </c>
      <c r="E40" t="s">
        <v>54</v>
      </c>
      <c r="F40" t="s">
        <v>87</v>
      </c>
      <c r="G40">
        <f t="shared" si="11"/>
        <v>4.1647989605809607E-8</v>
      </c>
      <c r="J40">
        <v>0</v>
      </c>
      <c r="K40" t="s">
        <v>321</v>
      </c>
      <c r="L40" s="59" cm="1">
        <f t="array" aca="1" ref="L40" ca="1">OFFSET($C$21,$J40,,,)*L$19</f>
        <v>5636.8695652173847</v>
      </c>
      <c r="M40" s="59" cm="1">
        <f t="array" aca="1" ref="M40" ca="1">OFFSET($C$21,$J40,,,)*M$19</f>
        <v>4879.22580645161</v>
      </c>
      <c r="N40" s="59" cm="1">
        <f t="array" aca="1" ref="N40" ca="1">OFFSET($C$21,$J40,,,)*N$19</f>
        <v>5636.8695652173847</v>
      </c>
      <c r="O40" s="59" cm="1">
        <f t="array" aca="1" ref="O40" ca="1">OFFSET($C$21,$J40,,,)*O$19</f>
        <v>5636.8695652173847</v>
      </c>
      <c r="P40" s="59" cm="1">
        <f t="array" aca="1" ref="P40" ca="1">OFFSET($C$21,$J40,,,)*P$19</f>
        <v>4879.22580645161</v>
      </c>
      <c r="Q40" s="59" cm="1">
        <f t="array" aca="1" ref="Q40" ca="1">OFFSET($C$21,$J40,,,)*Q$19</f>
        <v>5636.8695652173847</v>
      </c>
      <c r="R40" s="59" cm="1">
        <f t="array" aca="1" ref="R40" ca="1">OFFSET($C$21,$J40,,,)*R$19</f>
        <v>4879.22580645161</v>
      </c>
    </row>
    <row r="41" spans="2:19" x14ac:dyDescent="0.2">
      <c r="B41" t="s">
        <v>84</v>
      </c>
      <c r="C41" t="s">
        <v>317</v>
      </c>
      <c r="D41">
        <f>'Use Phase'!D44</f>
        <v>1.6000000000000001E-4</v>
      </c>
      <c r="E41" t="s">
        <v>56</v>
      </c>
      <c r="F41" t="s">
        <v>87</v>
      </c>
      <c r="G41">
        <f t="shared" si="11"/>
        <v>3.7122108535764833E-4</v>
      </c>
      <c r="J41">
        <v>0</v>
      </c>
      <c r="K41" t="s">
        <v>322</v>
      </c>
      <c r="L41" s="59">
        <f t="shared" ref="L41:R41" ca="1" si="13">L39*L$18</f>
        <v>3110.8888800707646</v>
      </c>
      <c r="M41" s="59">
        <f t="shared" ca="1" si="13"/>
        <v>2167.7500498797899</v>
      </c>
      <c r="N41" s="59">
        <f t="shared" ca="1" si="13"/>
        <v>1727.7395143440074</v>
      </c>
      <c r="O41" s="59">
        <f t="shared" ca="1" si="13"/>
        <v>1620.6403421306063</v>
      </c>
      <c r="P41" s="59">
        <f t="shared" ca="1" si="13"/>
        <v>987.23399499349296</v>
      </c>
      <c r="Q41" s="59">
        <f t="shared" ca="1" si="13"/>
        <v>1257.1939308974045</v>
      </c>
      <c r="R41" s="59">
        <f t="shared" ca="1" si="13"/>
        <v>742.05187233284312</v>
      </c>
    </row>
    <row r="42" spans="2:19" x14ac:dyDescent="0.2">
      <c r="B42" t="s">
        <v>323</v>
      </c>
      <c r="C42" t="s">
        <v>324</v>
      </c>
      <c r="L42" s="59">
        <f t="shared" ref="L42:R42" ca="1" si="14">SUM(L39:L41)</f>
        <v>9921.6787773903234</v>
      </c>
      <c r="M42" s="59">
        <f t="shared" ca="1" si="14"/>
        <v>9043.5877443785757</v>
      </c>
      <c r="N42" s="59">
        <f t="shared" ca="1" si="14"/>
        <v>8016.5862547855459</v>
      </c>
      <c r="O42" s="59">
        <f t="shared" ca="1" si="14"/>
        <v>7869.0723006048229</v>
      </c>
      <c r="P42" s="59">
        <f t="shared" ca="1" si="14"/>
        <v>6775.7542705180567</v>
      </c>
      <c r="Q42" s="59">
        <f t="shared" ca="1" si="14"/>
        <v>7368.4763002270174</v>
      </c>
      <c r="R42" s="59">
        <f t="shared" ca="1" si="14"/>
        <v>6304.7465085647036</v>
      </c>
    </row>
    <row r="43" spans="2:19" x14ac:dyDescent="0.2">
      <c r="B43" t="s">
        <v>325</v>
      </c>
      <c r="D43" t="s">
        <v>326</v>
      </c>
    </row>
    <row r="44" spans="2:19" x14ac:dyDescent="0.2">
      <c r="B44" t="s">
        <v>74</v>
      </c>
      <c r="D44">
        <f>'Use Phase'!D47</f>
        <v>9.0400000000000002E-5</v>
      </c>
      <c r="E44" t="s">
        <v>34</v>
      </c>
      <c r="F44" t="s">
        <v>87</v>
      </c>
      <c r="G44">
        <f t="shared" ref="G44:G49" si="15">D44/MAX($D$36:$D$60)</f>
        <v>2.0973991322707129E-4</v>
      </c>
      <c r="K44" s="1" t="s">
        <v>327</v>
      </c>
      <c r="L44" t="str">
        <f t="shared" ref="L44:R44" ca="1" si="16">L$4</f>
        <v>NaNMC</v>
      </c>
      <c r="M44" t="str">
        <f t="shared" ca="1" si="16"/>
        <v>NaMVP</v>
      </c>
      <c r="N44" t="str">
        <f t="shared" ca="1" si="16"/>
        <v>NaMMO</v>
      </c>
      <c r="O44" t="str">
        <f t="shared" ca="1" si="16"/>
        <v>NaNMMT</v>
      </c>
      <c r="P44" t="str">
        <f t="shared" ca="1" si="16"/>
        <v>NaPBA</v>
      </c>
      <c r="Q44" t="str">
        <f t="shared" ca="1" si="16"/>
        <v>LiNMC</v>
      </c>
      <c r="R44" t="str">
        <f t="shared" ca="1" si="16"/>
        <v>LiFP</v>
      </c>
    </row>
    <row r="45" spans="2:19" x14ac:dyDescent="0.2">
      <c r="B45" t="s">
        <v>75</v>
      </c>
      <c r="D45">
        <f>'Use Phase'!D48</f>
        <v>1.66E-2</v>
      </c>
      <c r="E45" t="s">
        <v>36</v>
      </c>
      <c r="F45" t="s">
        <v>87</v>
      </c>
      <c r="G45">
        <f t="shared" si="15"/>
        <v>3.851418760585601E-2</v>
      </c>
      <c r="K45" t="s">
        <v>320</v>
      </c>
      <c r="L45" s="63">
        <f t="shared" ref="L45:R48" ca="1" si="17">(L39/$C$14)*1000</f>
        <v>4.0202751099389568E-2</v>
      </c>
      <c r="M45" s="63">
        <f t="shared" ca="1" si="17"/>
        <v>6.8377119453670365E-2</v>
      </c>
      <c r="N45" s="63">
        <f t="shared" ca="1" si="17"/>
        <v>2.2327985452881977E-2</v>
      </c>
      <c r="O45" s="63">
        <f t="shared" ca="1" si="17"/>
        <v>2.0943917577288789E-2</v>
      </c>
      <c r="P45" s="63">
        <f t="shared" ca="1" si="17"/>
        <v>3.1140221543594311E-2</v>
      </c>
      <c r="Q45" s="63">
        <f t="shared" ca="1" si="17"/>
        <v>1.6247013839459867E-2</v>
      </c>
      <c r="R45" s="63">
        <f t="shared" ca="1" si="17"/>
        <v>2.340646677329624E-2</v>
      </c>
    </row>
    <row r="46" spans="2:19" x14ac:dyDescent="0.2">
      <c r="B46" t="s">
        <v>77</v>
      </c>
      <c r="D46">
        <f>'Use Phase'!D49</f>
        <v>4.8735199999999994E-5</v>
      </c>
      <c r="E46" t="s">
        <v>78</v>
      </c>
      <c r="F46" t="s">
        <v>87</v>
      </c>
      <c r="G46">
        <f t="shared" si="15"/>
        <v>1.1307208649451288E-4</v>
      </c>
      <c r="K46" t="s">
        <v>321</v>
      </c>
      <c r="L46" s="63">
        <f t="shared" ca="1" si="17"/>
        <v>0.19304347826086934</v>
      </c>
      <c r="M46" s="63">
        <f t="shared" ca="1" si="17"/>
        <v>0.16709677419354829</v>
      </c>
      <c r="N46" s="63">
        <f t="shared" ca="1" si="17"/>
        <v>0.19304347826086934</v>
      </c>
      <c r="O46" s="63">
        <f t="shared" ca="1" si="17"/>
        <v>0.19304347826086934</v>
      </c>
      <c r="P46" s="63">
        <f t="shared" ca="1" si="17"/>
        <v>0.16709677419354829</v>
      </c>
      <c r="Q46" s="63">
        <f t="shared" ca="1" si="17"/>
        <v>0.19304347826086934</v>
      </c>
      <c r="R46" s="63">
        <f t="shared" ca="1" si="17"/>
        <v>0.16709677419354829</v>
      </c>
    </row>
    <row r="47" spans="2:19" x14ac:dyDescent="0.2">
      <c r="B47" t="s">
        <v>80</v>
      </c>
      <c r="D47">
        <f>'Use Phase'!D50</f>
        <v>1.6899999999999999E-6</v>
      </c>
      <c r="E47" t="s">
        <v>52</v>
      </c>
      <c r="F47" t="s">
        <v>87</v>
      </c>
      <c r="G47">
        <f t="shared" si="15"/>
        <v>3.9210227140901601E-6</v>
      </c>
      <c r="K47" t="s">
        <v>322</v>
      </c>
      <c r="L47" s="63">
        <f t="shared" ca="1" si="17"/>
        <v>0.10653729041338235</v>
      </c>
      <c r="M47" s="63">
        <f t="shared" ca="1" si="17"/>
        <v>7.423801540684212E-2</v>
      </c>
      <c r="N47" s="63">
        <f t="shared" ca="1" si="17"/>
        <v>5.9169161450137238E-2</v>
      </c>
      <c r="O47" s="63">
        <f t="shared" ca="1" si="17"/>
        <v>5.5501381579815288E-2</v>
      </c>
      <c r="P47" s="63">
        <f t="shared" ca="1" si="17"/>
        <v>3.3809383390188116E-2</v>
      </c>
      <c r="Q47" s="63">
        <f t="shared" ca="1" si="17"/>
        <v>4.3054586674568643E-2</v>
      </c>
      <c r="R47" s="63">
        <f t="shared" ca="1" si="17"/>
        <v>2.5412735353864492E-2</v>
      </c>
    </row>
    <row r="48" spans="2:19" x14ac:dyDescent="0.2">
      <c r="B48" t="s">
        <v>82</v>
      </c>
      <c r="D48">
        <f>'Use Phase'!D51</f>
        <v>1.19E-9</v>
      </c>
      <c r="E48" t="s">
        <v>54</v>
      </c>
      <c r="F48" t="s">
        <v>87</v>
      </c>
      <c r="G48">
        <f t="shared" si="15"/>
        <v>2.7609568223475095E-9</v>
      </c>
      <c r="J48" s="64"/>
      <c r="K48" s="64" t="s">
        <v>328</v>
      </c>
      <c r="L48" s="63">
        <f t="shared" ca="1" si="17"/>
        <v>0.33978351977364118</v>
      </c>
      <c r="M48" s="63">
        <f t="shared" ca="1" si="17"/>
        <v>0.30971190905406082</v>
      </c>
      <c r="N48" s="63">
        <f t="shared" ca="1" si="17"/>
        <v>0.27454062516388855</v>
      </c>
      <c r="O48" s="63">
        <f t="shared" ca="1" si="17"/>
        <v>0.26948877741797339</v>
      </c>
      <c r="P48" s="63">
        <f t="shared" ca="1" si="17"/>
        <v>0.2320463791273307</v>
      </c>
      <c r="Q48" s="63">
        <f t="shared" ca="1" si="17"/>
        <v>0.25234507877489787</v>
      </c>
      <c r="R48" s="63">
        <f t="shared" ca="1" si="17"/>
        <v>0.21591597632070902</v>
      </c>
    </row>
    <row r="49" spans="2:18" x14ac:dyDescent="0.2">
      <c r="B49" t="s">
        <v>84</v>
      </c>
      <c r="D49">
        <f>'Use Phase'!D52</f>
        <v>1.5699999999999999E-5</v>
      </c>
      <c r="E49" t="s">
        <v>56</v>
      </c>
      <c r="F49" t="s">
        <v>87</v>
      </c>
      <c r="G49">
        <f t="shared" si="15"/>
        <v>3.6426069000719235E-5</v>
      </c>
      <c r="L49">
        <v>0</v>
      </c>
      <c r="M49">
        <v>2</v>
      </c>
      <c r="N49">
        <v>4</v>
      </c>
      <c r="O49">
        <v>6</v>
      </c>
      <c r="P49">
        <v>8</v>
      </c>
      <c r="Q49">
        <v>10</v>
      </c>
      <c r="R49">
        <v>12</v>
      </c>
    </row>
    <row r="50" spans="2:18" x14ac:dyDescent="0.2">
      <c r="B50" t="s">
        <v>329</v>
      </c>
      <c r="D50" s="13"/>
      <c r="H50" t="s">
        <v>330</v>
      </c>
      <c r="K50" t="s">
        <v>331</v>
      </c>
      <c r="L50" s="63">
        <f t="shared" ref="L50:R50" ca="1" si="18">MAX(OFFSET($K$136,,L49,,),OFFSET($K$186,,L49,,))-L48</f>
        <v>0.44022012453831583</v>
      </c>
      <c r="M50" s="63">
        <f t="shared" ca="1" si="18"/>
        <v>0.85569080916307483</v>
      </c>
      <c r="N50" s="63">
        <f t="shared" ca="1" si="18"/>
        <v>0.24449144070905771</v>
      </c>
      <c r="O50" s="63">
        <f t="shared" ca="1" si="18"/>
        <v>0.22933589747131217</v>
      </c>
      <c r="P50" s="63">
        <f t="shared" ca="1" si="18"/>
        <v>0.3896976296026945</v>
      </c>
      <c r="Q50" s="63">
        <f t="shared" ca="1" si="18"/>
        <v>0.17790480154208554</v>
      </c>
      <c r="R50" s="63">
        <f t="shared" ca="1" si="18"/>
        <v>8.7874563828889307E-2</v>
      </c>
    </row>
    <row r="51" spans="2:18" x14ac:dyDescent="0.2">
      <c r="D51" s="13"/>
      <c r="K51" t="s">
        <v>332</v>
      </c>
      <c r="L51" s="63">
        <f t="shared" ref="L51:R51" ca="1" si="19">L48-MIN(OFFSET($K$144,,L49,,),OFFSET($K$193,,L49,,))</f>
        <v>0.1243836844464361</v>
      </c>
      <c r="M51" s="63">
        <f t="shared" ca="1" si="19"/>
        <v>9.8436980379115191E-2</v>
      </c>
      <c r="N51" s="63">
        <f t="shared" ca="1" si="19"/>
        <v>0.12438368444643619</v>
      </c>
      <c r="O51" s="63">
        <f t="shared" ca="1" si="19"/>
        <v>0.12438368444643619</v>
      </c>
      <c r="P51" s="63">
        <f t="shared" ca="1" si="19"/>
        <v>9.8436980379115135E-2</v>
      </c>
      <c r="Q51" s="63">
        <f t="shared" ca="1" si="19"/>
        <v>0.12438368444643622</v>
      </c>
      <c r="R51" s="63">
        <f t="shared" ca="1" si="19"/>
        <v>9.8436980379115135E-2</v>
      </c>
    </row>
    <row r="52" spans="2:18" x14ac:dyDescent="0.2">
      <c r="L52" t="str">
        <f t="shared" ref="L52:R52" ca="1" si="20">L$4</f>
        <v>NaNMC</v>
      </c>
      <c r="M52" t="str">
        <f t="shared" ca="1" si="20"/>
        <v>NaMVP</v>
      </c>
      <c r="N52" t="str">
        <f t="shared" ca="1" si="20"/>
        <v>NaMMO</v>
      </c>
      <c r="O52" t="str">
        <f t="shared" ca="1" si="20"/>
        <v>NaNMMT</v>
      </c>
      <c r="P52" t="str">
        <f t="shared" ca="1" si="20"/>
        <v>NaPBA</v>
      </c>
      <c r="Q52" t="str">
        <f t="shared" ca="1" si="20"/>
        <v>LiNMC</v>
      </c>
      <c r="R52" t="str">
        <f t="shared" ca="1" si="20"/>
        <v>LiFP</v>
      </c>
    </row>
    <row r="53" spans="2:18" x14ac:dyDescent="0.2">
      <c r="J53">
        <v>1</v>
      </c>
      <c r="K53" t="s">
        <v>320</v>
      </c>
      <c r="L53" s="59" cm="1">
        <f t="array" aca="1" ref="L53" ca="1">OFFSET(L$31,$J53,,,)*L$11*$C$5</f>
        <v>172592.37151296574</v>
      </c>
      <c r="M53" s="59" cm="1">
        <f t="array" aca="1" ref="M53" ca="1">OFFSET(M$31,$J53,,,)*M$11*$C$5</f>
        <v>253608.6699824282</v>
      </c>
      <c r="N53" s="59" cm="1">
        <f t="array" aca="1" ref="N53" ca="1">OFFSET(N$31,$J53,,,)*N$11*$C$5</f>
        <v>144987.05860542163</v>
      </c>
      <c r="O53" s="59" cm="1">
        <f t="array" aca="1" ref="O53" ca="1">OFFSET(O$31,$J53,,,)*O$11*$C$5</f>
        <v>117449.62257512163</v>
      </c>
      <c r="P53" s="59" cm="1">
        <f t="array" aca="1" ref="P53" ca="1">OFFSET(P$31,$J53,,,)*P$11*$C$5</f>
        <v>230558.07685848576</v>
      </c>
      <c r="Q53" s="59" cm="1">
        <f t="array" aca="1" ref="Q53" ca="1">OFFSET(Q$31,$J53,,,)*Q$11*$C$5</f>
        <v>86431.249791705064</v>
      </c>
      <c r="R53" s="59" cm="1">
        <f t="array" aca="1" ref="R53" ca="1">OFFSET(R$31,$J53,,,)*R$11*$C$5</f>
        <v>134228.30461570495</v>
      </c>
    </row>
    <row r="54" spans="2:18" x14ac:dyDescent="0.2">
      <c r="B54" t="s">
        <v>333</v>
      </c>
      <c r="J54">
        <v>1</v>
      </c>
      <c r="K54" t="s">
        <v>321</v>
      </c>
      <c r="L54" s="59" cm="1">
        <f t="array" aca="1" ref="L54" ca="1">OFFSET($C$21,$J54,,,)*L$19</f>
        <v>1094390.6086956509</v>
      </c>
      <c r="M54" s="59" cm="1">
        <f t="array" aca="1" ref="M54" ca="1">OFFSET($C$21,$J54,,,)*M$19</f>
        <v>947295.09677419299</v>
      </c>
      <c r="N54" s="59" cm="1">
        <f t="array" aca="1" ref="N54" ca="1">OFFSET($C$21,$J54,,,)*N$19</f>
        <v>1094390.6086956509</v>
      </c>
      <c r="O54" s="59" cm="1">
        <f t="array" aca="1" ref="O54" ca="1">OFFSET($C$21,$J54,,,)*O$19</f>
        <v>1094390.6086956509</v>
      </c>
      <c r="P54" s="59" cm="1">
        <f t="array" aca="1" ref="P54" ca="1">OFFSET($C$21,$J54,,,)*P$19</f>
        <v>947295.09677419299</v>
      </c>
      <c r="Q54" s="59" cm="1">
        <f t="array" aca="1" ref="Q54" ca="1">OFFSET($C$21,$J54,,,)*Q$19</f>
        <v>1094390.6086956509</v>
      </c>
      <c r="R54" s="59" cm="1">
        <f t="array" aca="1" ref="R54" ca="1">OFFSET($C$21,$J54,,,)*R$19</f>
        <v>947295.09677419299</v>
      </c>
    </row>
    <row r="55" spans="2:18" x14ac:dyDescent="0.2">
      <c r="B55" t="s">
        <v>74</v>
      </c>
      <c r="D55">
        <f>'Use Phase'!D58</f>
        <v>5.6999999999999998E-4</v>
      </c>
      <c r="E55" t="s">
        <v>34</v>
      </c>
      <c r="F55" t="s">
        <v>87</v>
      </c>
      <c r="G55">
        <f t="shared" ref="G55:G60" si="21">D55/MAX($D$36:$D$60)</f>
        <v>1.3224751165866221E-3</v>
      </c>
      <c r="J55">
        <v>1</v>
      </c>
      <c r="K55" t="s">
        <v>322</v>
      </c>
      <c r="L55" s="59">
        <f t="shared" ref="L55:R55" ca="1" si="22">L53*L$18</f>
        <v>457369.78450935916</v>
      </c>
      <c r="M55" s="59">
        <f t="shared" ca="1" si="22"/>
        <v>275346.55598092207</v>
      </c>
      <c r="N55" s="59">
        <f t="shared" ca="1" si="22"/>
        <v>384215.70530436729</v>
      </c>
      <c r="O55" s="59">
        <f t="shared" ca="1" si="22"/>
        <v>311241.49982407229</v>
      </c>
      <c r="P55" s="59">
        <f t="shared" ca="1" si="22"/>
        <v>250320.19773207029</v>
      </c>
      <c r="Q55" s="59">
        <f t="shared" ca="1" si="22"/>
        <v>229042.81194801841</v>
      </c>
      <c r="R55" s="59">
        <f t="shared" ca="1" si="22"/>
        <v>145733.58786847969</v>
      </c>
    </row>
    <row r="56" spans="2:18" x14ac:dyDescent="0.2">
      <c r="B56" t="s">
        <v>75</v>
      </c>
      <c r="D56">
        <f>'Use Phase'!D59</f>
        <v>9.5469999999999999E-2</v>
      </c>
      <c r="E56" t="s">
        <v>36</v>
      </c>
      <c r="F56" t="s">
        <v>87</v>
      </c>
      <c r="G56">
        <f t="shared" si="21"/>
        <v>0.22150298136934177</v>
      </c>
      <c r="J56">
        <v>1</v>
      </c>
      <c r="K56" t="s">
        <v>328</v>
      </c>
      <c r="L56" s="59">
        <f t="shared" ref="L56:R56" ca="1" si="23">SUM(L53:L55)</f>
        <v>1724352.7647179759</v>
      </c>
      <c r="M56" s="59">
        <f t="shared" ca="1" si="23"/>
        <v>1476250.3227375434</v>
      </c>
      <c r="N56" s="59">
        <f t="shared" ca="1" si="23"/>
        <v>1623593.3726054397</v>
      </c>
      <c r="O56" s="59">
        <f t="shared" ca="1" si="23"/>
        <v>1523081.7310948449</v>
      </c>
      <c r="P56" s="59">
        <f t="shared" ca="1" si="23"/>
        <v>1428173.371364749</v>
      </c>
      <c r="Q56" s="59">
        <f t="shared" ca="1" si="23"/>
        <v>1409864.6704353744</v>
      </c>
      <c r="R56" s="59">
        <f t="shared" ca="1" si="23"/>
        <v>1227256.9892583778</v>
      </c>
    </row>
    <row r="57" spans="2:18" x14ac:dyDescent="0.2">
      <c r="B57" t="s">
        <v>77</v>
      </c>
      <c r="D57">
        <f>'Use Phase'!D60</f>
        <v>9.41942E-5</v>
      </c>
      <c r="E57" t="s">
        <v>78</v>
      </c>
      <c r="F57" t="s">
        <v>87</v>
      </c>
      <c r="G57">
        <f t="shared" si="21"/>
        <v>2.1854295723997122E-4</v>
      </c>
    </row>
    <row r="58" spans="2:18" x14ac:dyDescent="0.2">
      <c r="B58" t="s">
        <v>80</v>
      </c>
      <c r="D58">
        <f>'Use Phase'!D61</f>
        <v>1.44753E-5</v>
      </c>
      <c r="E58" t="s">
        <v>52</v>
      </c>
      <c r="F58" t="s">
        <v>87</v>
      </c>
      <c r="G58">
        <f t="shared" si="21"/>
        <v>3.3584603605484791E-5</v>
      </c>
      <c r="K58" s="1" t="s">
        <v>334</v>
      </c>
      <c r="L58" t="str">
        <f t="shared" ref="L58:R58" ca="1" si="24">L$4</f>
        <v>NaNMC</v>
      </c>
      <c r="M58" t="str">
        <f t="shared" ca="1" si="24"/>
        <v>NaMVP</v>
      </c>
      <c r="N58" t="str">
        <f t="shared" ca="1" si="24"/>
        <v>NaMMO</v>
      </c>
      <c r="O58" t="str">
        <f t="shared" ca="1" si="24"/>
        <v>NaNMMT</v>
      </c>
      <c r="P58" t="str">
        <f t="shared" ca="1" si="24"/>
        <v>NaPBA</v>
      </c>
      <c r="Q58" t="str">
        <f t="shared" ca="1" si="24"/>
        <v>LiNMC</v>
      </c>
      <c r="R58" t="str">
        <f t="shared" ca="1" si="24"/>
        <v>LiFP</v>
      </c>
    </row>
    <row r="59" spans="2:18" x14ac:dyDescent="0.2">
      <c r="B59" t="s">
        <v>82</v>
      </c>
      <c r="D59">
        <f>'Use Phase'!D62</f>
        <v>1.0234799999999999E-8</v>
      </c>
      <c r="E59" t="s">
        <v>54</v>
      </c>
      <c r="F59" t="s">
        <v>87</v>
      </c>
      <c r="G59">
        <f t="shared" si="21"/>
        <v>2.3746084777615368E-8</v>
      </c>
      <c r="K59" t="s">
        <v>320</v>
      </c>
      <c r="L59" s="63">
        <f t="shared" ref="L59:R62" ca="1" si="25">L53/$C$14</f>
        <v>5.9106976545536209E-3</v>
      </c>
      <c r="M59" s="63">
        <f t="shared" ca="1" si="25"/>
        <v>8.6852284240557607E-3</v>
      </c>
      <c r="N59" s="63">
        <f t="shared" ca="1" si="25"/>
        <v>4.9653102262130697E-3</v>
      </c>
      <c r="O59" s="63">
        <f t="shared" ca="1" si="25"/>
        <v>4.0222473484630697E-3</v>
      </c>
      <c r="P59" s="63">
        <f t="shared" ca="1" si="25"/>
        <v>7.8958245499481418E-3</v>
      </c>
      <c r="Q59" s="63">
        <f t="shared" ca="1" si="25"/>
        <v>2.9599743079351051E-3</v>
      </c>
      <c r="R59" s="63">
        <f t="shared" ca="1" si="25"/>
        <v>4.596859747113183E-3</v>
      </c>
    </row>
    <row r="60" spans="2:18" x14ac:dyDescent="0.2">
      <c r="B60" t="s">
        <v>84</v>
      </c>
      <c r="D60">
        <f>'Use Phase'!D63</f>
        <v>9.0368499999999994E-5</v>
      </c>
      <c r="E60" t="s">
        <v>56</v>
      </c>
      <c r="F60" t="s">
        <v>87</v>
      </c>
      <c r="G60">
        <f t="shared" si="21"/>
        <v>2.096668290758915E-4</v>
      </c>
      <c r="K60" t="s">
        <v>321</v>
      </c>
      <c r="L60" s="63">
        <f t="shared" ca="1" si="25"/>
        <v>3.7479130434782564E-2</v>
      </c>
      <c r="M60" s="63">
        <f t="shared" ca="1" si="25"/>
        <v>3.2441612903225787E-2</v>
      </c>
      <c r="N60" s="63">
        <f t="shared" ca="1" si="25"/>
        <v>3.7479130434782564E-2</v>
      </c>
      <c r="O60" s="63">
        <f t="shared" ca="1" si="25"/>
        <v>3.7479130434782564E-2</v>
      </c>
      <c r="P60" s="63">
        <f t="shared" ca="1" si="25"/>
        <v>3.2441612903225787E-2</v>
      </c>
      <c r="Q60" s="63">
        <f t="shared" ca="1" si="25"/>
        <v>3.7479130434782564E-2</v>
      </c>
      <c r="R60" s="63">
        <f t="shared" ca="1" si="25"/>
        <v>3.2441612903225787E-2</v>
      </c>
    </row>
    <row r="61" spans="2:18" x14ac:dyDescent="0.2">
      <c r="B61" t="s">
        <v>335</v>
      </c>
      <c r="C61" t="s">
        <v>336</v>
      </c>
      <c r="K61" t="s">
        <v>322</v>
      </c>
      <c r="L61" s="63">
        <f t="shared" ca="1" si="25"/>
        <v>1.5663348784567096E-2</v>
      </c>
      <c r="M61" s="63">
        <f t="shared" ca="1" si="25"/>
        <v>9.429676574689112E-3</v>
      </c>
      <c r="N61" s="63">
        <f t="shared" ca="1" si="25"/>
        <v>1.3158072099464633E-2</v>
      </c>
      <c r="O61" s="63">
        <f t="shared" ca="1" si="25"/>
        <v>1.0658955473427134E-2</v>
      </c>
      <c r="P61" s="63">
        <f t="shared" ca="1" si="25"/>
        <v>8.5726095113722693E-3</v>
      </c>
      <c r="Q61" s="63">
        <f t="shared" ca="1" si="25"/>
        <v>7.8439319160280279E-3</v>
      </c>
      <c r="R61" s="63">
        <f t="shared" ca="1" si="25"/>
        <v>4.9908762968657429E-3</v>
      </c>
    </row>
    <row r="62" spans="2:18" x14ac:dyDescent="0.2">
      <c r="J62" s="64"/>
      <c r="K62" s="64" t="s">
        <v>328</v>
      </c>
      <c r="L62" s="65">
        <f t="shared" ca="1" si="25"/>
        <v>5.9053176873903282E-2</v>
      </c>
      <c r="M62" s="65">
        <f t="shared" ca="1" si="25"/>
        <v>5.0556517901970667E-2</v>
      </c>
      <c r="N62" s="65">
        <f t="shared" ca="1" si="25"/>
        <v>5.5602512760460264E-2</v>
      </c>
      <c r="O62" s="65">
        <f t="shared" ca="1" si="25"/>
        <v>5.216033325667277E-2</v>
      </c>
      <c r="P62" s="65">
        <f t="shared" ca="1" si="25"/>
        <v>4.8910046964546199E-2</v>
      </c>
      <c r="Q62" s="65">
        <f t="shared" ca="1" si="25"/>
        <v>4.8283036658745698E-2</v>
      </c>
      <c r="R62" s="65">
        <f t="shared" ca="1" si="25"/>
        <v>4.2029348947204719E-2</v>
      </c>
    </row>
    <row r="63" spans="2:18" x14ac:dyDescent="0.2">
      <c r="L63">
        <v>0</v>
      </c>
      <c r="M63">
        <v>2</v>
      </c>
      <c r="N63">
        <v>4</v>
      </c>
      <c r="O63">
        <v>6</v>
      </c>
      <c r="P63">
        <v>8</v>
      </c>
      <c r="Q63">
        <v>10</v>
      </c>
      <c r="R63">
        <v>12</v>
      </c>
    </row>
    <row r="64" spans="2:18" x14ac:dyDescent="0.2">
      <c r="K64" t="s">
        <v>331</v>
      </c>
      <c r="L64" s="63">
        <f ca="1">MAX(OFFSET($K$148,,L63,,),OFFSET($K$203,,L63,,))-L62</f>
        <v>6.4722139317362148E-2</v>
      </c>
      <c r="M64" s="63">
        <f t="shared" ref="M64:R64" ca="1" si="26">MAX(OFFSET($K$148,,M63,,),OFFSET($K$193,,M63,,))-M62</f>
        <v>0.16071841077297497</v>
      </c>
      <c r="N64" s="63">
        <f t="shared" ca="1" si="26"/>
        <v>9.4554427956992093E-2</v>
      </c>
      <c r="O64" s="63">
        <f t="shared" ca="1" si="26"/>
        <v>9.2944759714864433E-2</v>
      </c>
      <c r="P64" s="63">
        <f t="shared" ca="1" si="26"/>
        <v>9.8810604367922467E-2</v>
      </c>
      <c r="Q64" s="63">
        <f t="shared" ca="1" si="26"/>
        <v>7.9678357669715955E-2</v>
      </c>
      <c r="R64" s="63">
        <f t="shared" ca="1" si="26"/>
        <v>7.5449646994389163E-2</v>
      </c>
    </row>
    <row r="65" spans="10:18" x14ac:dyDescent="0.2">
      <c r="K65" t="s">
        <v>332</v>
      </c>
      <c r="L65" s="63">
        <f t="shared" ref="L65:R65" ca="1" si="27">L62-MIN(OFFSET($K$156,,L63,,),OFFSET($K$203,,L63,,))</f>
        <v>2.4148924249215525E-2</v>
      </c>
      <c r="M65" s="63">
        <f t="shared" ca="1" si="27"/>
        <v>1.9111406717658756E-2</v>
      </c>
      <c r="N65" s="63">
        <f t="shared" ca="1" si="27"/>
        <v>2.4148924249215518E-2</v>
      </c>
      <c r="O65" s="63">
        <f t="shared" ca="1" si="27"/>
        <v>2.4148924249215525E-2</v>
      </c>
      <c r="P65" s="63">
        <f t="shared" ca="1" si="27"/>
        <v>1.9111406717658749E-2</v>
      </c>
      <c r="Q65" s="63">
        <f t="shared" ca="1" si="27"/>
        <v>2.4148924249215525E-2</v>
      </c>
      <c r="R65" s="63">
        <f t="shared" ca="1" si="27"/>
        <v>1.9111406717658753E-2</v>
      </c>
    </row>
    <row r="66" spans="10:18" x14ac:dyDescent="0.2">
      <c r="K66" s="1" t="s">
        <v>337</v>
      </c>
      <c r="L66" t="str">
        <f t="shared" ref="L66:R66" ca="1" si="28">L$4</f>
        <v>NaNMC</v>
      </c>
      <c r="M66" t="str">
        <f t="shared" ca="1" si="28"/>
        <v>NaMVP</v>
      </c>
      <c r="N66" t="str">
        <f t="shared" ca="1" si="28"/>
        <v>NaMMO</v>
      </c>
      <c r="O66" t="str">
        <f t="shared" ca="1" si="28"/>
        <v>NaNMMT</v>
      </c>
      <c r="P66" t="str">
        <f t="shared" ca="1" si="28"/>
        <v>NaPBA</v>
      </c>
      <c r="Q66" t="str">
        <f t="shared" ca="1" si="28"/>
        <v>LiNMC</v>
      </c>
      <c r="R66" t="str">
        <f t="shared" ca="1" si="28"/>
        <v>LiFP</v>
      </c>
    </row>
    <row r="67" spans="10:18" x14ac:dyDescent="0.2">
      <c r="J67">
        <v>2</v>
      </c>
      <c r="K67" t="s">
        <v>320</v>
      </c>
      <c r="L67" s="59" cm="1">
        <f t="array" aca="1" ref="L67" ca="1">OFFSET(L$31,$J67,,,)*L$11*$C$5</f>
        <v>115.0302552286375</v>
      </c>
      <c r="M67" s="59" cm="1">
        <f t="array" aca="1" ref="M67" ca="1">OFFSET(M$31,$J67,,,)*M$11*$C$5</f>
        <v>530.2294381522139</v>
      </c>
      <c r="N67" s="59" cm="1">
        <f t="array" aca="1" ref="N67" ca="1">OFFSET(N$31,$J67,,,)*N$11*$C$5</f>
        <v>45.363074335799205</v>
      </c>
      <c r="O67" s="59" cm="1">
        <f t="array" aca="1" ref="O67" ca="1">OFFSET(O$31,$J67,,,)*O$11*$C$5</f>
        <v>44.917129054197815</v>
      </c>
      <c r="P67" s="59" cm="1">
        <f t="array" aca="1" ref="P67" ca="1">OFFSET(P$31,$J67,,,)*P$11*$C$5</f>
        <v>60.392408708712949</v>
      </c>
      <c r="Q67" s="59" cm="1">
        <f t="array" aca="1" ref="Q67" ca="1">OFFSET(Q$31,$J67,,,)*Q$11*$C$5</f>
        <v>60.143011902453949</v>
      </c>
      <c r="R67" s="59" cm="1">
        <f t="array" aca="1" ref="R67" ca="1">OFFSET(R$31,$J67,,,)*R$11*$C$5</f>
        <v>81.690176062061269</v>
      </c>
    </row>
    <row r="68" spans="10:18" x14ac:dyDescent="0.2">
      <c r="J68">
        <v>2</v>
      </c>
      <c r="K68" t="s">
        <v>321</v>
      </c>
      <c r="L68" s="59" cm="1">
        <f t="array" aca="1" ref="L68" ca="1">OFFSET($C$21,$J68,,,)*L$19</f>
        <v>442.54783652173865</v>
      </c>
      <c r="M68" s="59" cm="1">
        <f t="array" aca="1" ref="M68" ca="1">OFFSET($C$21,$J68,,,)*M$19</f>
        <v>383.06560043010728</v>
      </c>
      <c r="N68" s="59" cm="1">
        <f t="array" aca="1" ref="N68" ca="1">OFFSET($C$21,$J68,,,)*N$19</f>
        <v>442.54783652173865</v>
      </c>
      <c r="O68" s="59" cm="1">
        <f t="array" aca="1" ref="O68" ca="1">OFFSET($C$21,$J68,,,)*O$19</f>
        <v>442.54783652173865</v>
      </c>
      <c r="P68" s="59" cm="1">
        <f t="array" aca="1" ref="P68" ca="1">OFFSET($C$21,$J68,,,)*P$19</f>
        <v>383.06560043010728</v>
      </c>
      <c r="Q68" s="59" cm="1">
        <f t="array" aca="1" ref="Q68" ca="1">OFFSET($C$21,$J68,,,)*Q$19</f>
        <v>442.54783652173865</v>
      </c>
      <c r="R68" s="59" cm="1">
        <f t="array" aca="1" ref="R68" ca="1">OFFSET($C$21,$J68,,,)*R$19</f>
        <v>383.06560043010728</v>
      </c>
    </row>
    <row r="69" spans="10:18" x14ac:dyDescent="0.2">
      <c r="J69">
        <v>2</v>
      </c>
      <c r="K69" t="s">
        <v>322</v>
      </c>
      <c r="L69" s="59">
        <f t="shared" ref="L69:R69" ca="1" si="29">L67*L$18</f>
        <v>304.83017635588936</v>
      </c>
      <c r="M69" s="59">
        <f t="shared" ca="1" si="29"/>
        <v>575.67767570811804</v>
      </c>
      <c r="N69" s="59">
        <f t="shared" ca="1" si="29"/>
        <v>120.21214698986789</v>
      </c>
      <c r="O69" s="59">
        <f t="shared" ca="1" si="29"/>
        <v>119.03039199362421</v>
      </c>
      <c r="P69" s="59">
        <f t="shared" ca="1" si="29"/>
        <v>65.568900883745499</v>
      </c>
      <c r="Q69" s="59">
        <f t="shared" ca="1" si="29"/>
        <v>159.37898154150295</v>
      </c>
      <c r="R69" s="59">
        <f t="shared" ca="1" si="29"/>
        <v>88.692191153095109</v>
      </c>
    </row>
    <row r="70" spans="10:18" x14ac:dyDescent="0.2">
      <c r="J70">
        <v>2</v>
      </c>
      <c r="K70" t="s">
        <v>328</v>
      </c>
      <c r="L70" s="59">
        <f t="shared" ref="L70:R70" ca="1" si="30">SUM(L67:L69)</f>
        <v>862.4082681062655</v>
      </c>
      <c r="M70" s="59">
        <f t="shared" ca="1" si="30"/>
        <v>1488.9727142904394</v>
      </c>
      <c r="N70" s="59">
        <f t="shared" ca="1" si="30"/>
        <v>608.12305784740568</v>
      </c>
      <c r="O70" s="59">
        <f t="shared" ca="1" si="30"/>
        <v>606.49535756956061</v>
      </c>
      <c r="P70" s="59">
        <f t="shared" ca="1" si="30"/>
        <v>509.02691002256574</v>
      </c>
      <c r="Q70" s="59">
        <f t="shared" ca="1" si="30"/>
        <v>662.06982996569559</v>
      </c>
      <c r="R70" s="59">
        <f t="shared" ca="1" si="30"/>
        <v>553.44796764526359</v>
      </c>
    </row>
    <row r="72" spans="10:18" x14ac:dyDescent="0.2">
      <c r="K72" s="1" t="s">
        <v>338</v>
      </c>
      <c r="L72" t="str">
        <f t="shared" ref="L72:R72" ca="1" si="31">L$4</f>
        <v>NaNMC</v>
      </c>
      <c r="M72" t="str">
        <f t="shared" ca="1" si="31"/>
        <v>NaMVP</v>
      </c>
      <c r="N72" t="str">
        <f t="shared" ca="1" si="31"/>
        <v>NaMMO</v>
      </c>
      <c r="O72" t="str">
        <f t="shared" ca="1" si="31"/>
        <v>NaNMMT</v>
      </c>
      <c r="P72" t="str">
        <f t="shared" ca="1" si="31"/>
        <v>NaPBA</v>
      </c>
      <c r="Q72" t="str">
        <f t="shared" ca="1" si="31"/>
        <v>LiNMC</v>
      </c>
      <c r="R72" t="str">
        <f t="shared" ca="1" si="31"/>
        <v>LiFP</v>
      </c>
    </row>
    <row r="73" spans="10:18" x14ac:dyDescent="0.2">
      <c r="K73" t="s">
        <v>320</v>
      </c>
      <c r="L73" s="63">
        <f t="shared" ref="L73:R76" ca="1" si="32">(L67/$C$14)*1000</f>
        <v>3.9393923023505993E-3</v>
      </c>
      <c r="M73" s="63">
        <f t="shared" ca="1" si="32"/>
        <v>1.8158542402473079E-2</v>
      </c>
      <c r="N73" s="63">
        <f t="shared" ca="1" si="32"/>
        <v>1.553529943006822E-3</v>
      </c>
      <c r="O73" s="63">
        <f t="shared" ca="1" si="32"/>
        <v>1.538257844321843E-3</v>
      </c>
      <c r="P73" s="63">
        <f t="shared" ca="1" si="32"/>
        <v>2.0682331749559231E-3</v>
      </c>
      <c r="Q73" s="63">
        <f t="shared" ca="1" si="32"/>
        <v>2.0596921884402037E-3</v>
      </c>
      <c r="R73" s="63">
        <f t="shared" ca="1" si="32"/>
        <v>2.7976087692486735E-3</v>
      </c>
    </row>
    <row r="74" spans="10:18" x14ac:dyDescent="0.2">
      <c r="K74" t="s">
        <v>321</v>
      </c>
      <c r="L74" s="63">
        <f t="shared" ca="1" si="32"/>
        <v>1.5155747826086941E-2</v>
      </c>
      <c r="M74" s="63">
        <f t="shared" ca="1" si="32"/>
        <v>1.3118684946236551E-2</v>
      </c>
      <c r="N74" s="63">
        <f t="shared" ca="1" si="32"/>
        <v>1.5155747826086941E-2</v>
      </c>
      <c r="O74" s="63">
        <f t="shared" ca="1" si="32"/>
        <v>1.5155747826086941E-2</v>
      </c>
      <c r="P74" s="63">
        <f t="shared" ca="1" si="32"/>
        <v>1.3118684946236551E-2</v>
      </c>
      <c r="Q74" s="63">
        <f t="shared" ca="1" si="32"/>
        <v>1.5155747826086941E-2</v>
      </c>
      <c r="R74" s="63">
        <f t="shared" ca="1" si="32"/>
        <v>1.3118684946236551E-2</v>
      </c>
    </row>
    <row r="75" spans="10:18" x14ac:dyDescent="0.2">
      <c r="K75" t="s">
        <v>322</v>
      </c>
      <c r="L75" s="63">
        <f t="shared" ca="1" si="32"/>
        <v>1.0439389601229088E-2</v>
      </c>
      <c r="M75" s="63">
        <f t="shared" ca="1" si="32"/>
        <v>1.971498889411363E-2</v>
      </c>
      <c r="N75" s="63">
        <f t="shared" ca="1" si="32"/>
        <v>4.1168543489680789E-3</v>
      </c>
      <c r="O75" s="63">
        <f t="shared" ca="1" si="32"/>
        <v>4.0763832874528838E-3</v>
      </c>
      <c r="P75" s="63">
        <f t="shared" ca="1" si="32"/>
        <v>2.2455103042378598E-3</v>
      </c>
      <c r="Q75" s="63">
        <f t="shared" ca="1" si="32"/>
        <v>5.4581842993665398E-3</v>
      </c>
      <c r="R75" s="63">
        <f t="shared" ca="1" si="32"/>
        <v>3.0374038066128461E-3</v>
      </c>
    </row>
    <row r="76" spans="10:18" x14ac:dyDescent="0.2">
      <c r="J76" s="64"/>
      <c r="K76" s="64" t="s">
        <v>328</v>
      </c>
      <c r="L76" s="63">
        <f t="shared" ca="1" si="32"/>
        <v>2.953452972966663E-2</v>
      </c>
      <c r="M76" s="63">
        <f t="shared" ca="1" si="32"/>
        <v>5.0992216242823268E-2</v>
      </c>
      <c r="N76" s="63">
        <f t="shared" ca="1" si="32"/>
        <v>2.0826132118061839E-2</v>
      </c>
      <c r="O76" s="63">
        <f t="shared" ca="1" si="32"/>
        <v>2.0770388957861666E-2</v>
      </c>
      <c r="P76" s="63">
        <f t="shared" ca="1" si="32"/>
        <v>1.7432428425430333E-2</v>
      </c>
      <c r="Q76" s="63">
        <f t="shared" ca="1" si="32"/>
        <v>2.2673624313893685E-2</v>
      </c>
      <c r="R76" s="63">
        <f t="shared" ca="1" si="32"/>
        <v>1.8953697522098068E-2</v>
      </c>
    </row>
    <row r="77" spans="10:18" x14ac:dyDescent="0.2">
      <c r="L77">
        <v>0</v>
      </c>
      <c r="M77">
        <v>2</v>
      </c>
      <c r="N77">
        <v>4</v>
      </c>
      <c r="O77">
        <v>6</v>
      </c>
      <c r="P77">
        <v>8</v>
      </c>
      <c r="Q77">
        <v>10</v>
      </c>
      <c r="R77">
        <v>12</v>
      </c>
    </row>
    <row r="78" spans="10:18" x14ac:dyDescent="0.2">
      <c r="K78" t="s">
        <v>331</v>
      </c>
      <c r="L78" s="63">
        <f t="shared" ref="L78:R78" ca="1" si="33">MAX(OFFSET($K$160,,L77,,),OFFSET($K$206,,L77,,))-L76</f>
        <v>4.313634571073905E-2</v>
      </c>
      <c r="M78" s="63">
        <f t="shared" ca="1" si="33"/>
        <v>0.22724118777952027</v>
      </c>
      <c r="N78" s="63">
        <f t="shared" ca="1" si="33"/>
        <v>1.7011152875924706E-2</v>
      </c>
      <c r="O78" s="63">
        <f t="shared" ca="1" si="33"/>
        <v>1.684392339532418E-2</v>
      </c>
      <c r="P78" s="63">
        <f t="shared" ca="1" si="33"/>
        <v>2.5882460875162685E-2</v>
      </c>
      <c r="Q78" s="63">
        <f t="shared" ca="1" si="33"/>
        <v>2.2553629463420238E-2</v>
      </c>
      <c r="R78" s="63">
        <f t="shared" ca="1" si="33"/>
        <v>1.0503022636550733E-2</v>
      </c>
    </row>
    <row r="79" spans="10:18" x14ac:dyDescent="0.2">
      <c r="K79" t="s">
        <v>332</v>
      </c>
      <c r="L79" s="63">
        <f t="shared" ref="L79:R79" ca="1" si="34">L76-MIN(OFFSET($K$168,,L77,,),OFFSET($K$213,,L77,,))</f>
        <v>9.7653014343343537E-3</v>
      </c>
      <c r="M79" s="63">
        <f t="shared" ca="1" si="34"/>
        <v>7.728238554483971E-3</v>
      </c>
      <c r="N79" s="63">
        <f t="shared" ca="1" si="34"/>
        <v>9.7653014343343485E-3</v>
      </c>
      <c r="O79" s="63">
        <f t="shared" ca="1" si="34"/>
        <v>9.7653014343343485E-3</v>
      </c>
      <c r="P79" s="63">
        <f t="shared" ca="1" si="34"/>
        <v>7.7282385544839589E-3</v>
      </c>
      <c r="Q79" s="63">
        <f t="shared" ca="1" si="34"/>
        <v>9.765301434334352E-3</v>
      </c>
      <c r="R79" s="63">
        <f t="shared" ca="1" si="34"/>
        <v>7.7282385544839589E-3</v>
      </c>
    </row>
    <row r="80" spans="10:18" x14ac:dyDescent="0.2">
      <c r="K80" s="1" t="s">
        <v>339</v>
      </c>
      <c r="L80" t="str">
        <f t="shared" ref="L80:R80" ca="1" si="35">L$4</f>
        <v>NaNMC</v>
      </c>
      <c r="M80" t="str">
        <f t="shared" ca="1" si="35"/>
        <v>NaMVP</v>
      </c>
      <c r="N80" t="str">
        <f t="shared" ca="1" si="35"/>
        <v>NaMMO</v>
      </c>
      <c r="O80" t="str">
        <f t="shared" ca="1" si="35"/>
        <v>NaNMMT</v>
      </c>
      <c r="P80" t="str">
        <f t="shared" ca="1" si="35"/>
        <v>NaPBA</v>
      </c>
      <c r="Q80" t="str">
        <f t="shared" ca="1" si="35"/>
        <v>LiNMC</v>
      </c>
      <c r="R80" t="str">
        <f t="shared" ca="1" si="35"/>
        <v>LiFP</v>
      </c>
    </row>
    <row r="81" spans="10:18" x14ac:dyDescent="0.2">
      <c r="J81">
        <v>3</v>
      </c>
      <c r="K81" t="s">
        <v>320</v>
      </c>
      <c r="L81" s="59" cm="1">
        <f t="array" aca="1" ref="L81" ca="1">OFFSET(L$31,$J81,,,)*L$11*$C$5</f>
        <v>25.087171276267625</v>
      </c>
      <c r="M81" s="59" cm="1">
        <f t="array" aca="1" ref="M81" ca="1">OFFSET(M$31,$J81,,,)*M$11*$C$5</f>
        <v>12.19965872266925</v>
      </c>
      <c r="N81" s="59" cm="1">
        <f t="array" aca="1" ref="N81" ca="1">OFFSET(N$31,$J81,,,)*N$11*$C$5</f>
        <v>4.580169526620506</v>
      </c>
      <c r="O81" s="59" cm="1">
        <f t="array" aca="1" ref="O81" ca="1">OFFSET(O$31,$J81,,,)*O$11*$C$5</f>
        <v>9.350498530602195</v>
      </c>
      <c r="P81" s="59" cm="1">
        <f t="array" aca="1" ref="P81" ca="1">OFFSET(P$31,$J81,,,)*P$11*$C$5</f>
        <v>6.6500348351216303</v>
      </c>
      <c r="Q81" s="59" cm="1">
        <f t="array" aca="1" ref="Q81" ca="1">OFFSET(Q$31,$J81,,,)*Q$11*$C$5</f>
        <v>5.3707109899497523</v>
      </c>
      <c r="R81" s="59" cm="1">
        <f t="array" aca="1" ref="R81" ca="1">OFFSET(R$31,$J81,,,)*R$11*$C$5</f>
        <v>18.157416211314747</v>
      </c>
    </row>
    <row r="82" spans="10:18" x14ac:dyDescent="0.2">
      <c r="J82">
        <v>3</v>
      </c>
      <c r="K82" t="s">
        <v>321</v>
      </c>
      <c r="L82" s="59" cm="1">
        <f t="array" aca="1" ref="L82" ca="1">OFFSET($C$21,$J82,,,)*L$19</f>
        <v>8.2551193043478168</v>
      </c>
      <c r="M82" s="59" cm="1">
        <f t="array" aca="1" ref="M82" ca="1">OFFSET($C$21,$J82,,,)*M$19</f>
        <v>7.1455602580645117</v>
      </c>
      <c r="N82" s="59" cm="1">
        <f t="array" aca="1" ref="N82" ca="1">OFFSET($C$21,$J82,,,)*N$19</f>
        <v>8.2551193043478168</v>
      </c>
      <c r="O82" s="59" cm="1">
        <f t="array" aca="1" ref="O82" ca="1">OFFSET($C$21,$J82,,,)*O$19</f>
        <v>8.2551193043478168</v>
      </c>
      <c r="P82" s="59" cm="1">
        <f t="array" aca="1" ref="P82" ca="1">OFFSET($C$21,$J82,,,)*P$19</f>
        <v>7.1455602580645117</v>
      </c>
      <c r="Q82" s="59" cm="1">
        <f t="array" aca="1" ref="Q82" ca="1">OFFSET($C$21,$J82,,,)*Q$19</f>
        <v>8.2551193043478168</v>
      </c>
      <c r="R82" s="59" cm="1">
        <f t="array" aca="1" ref="R82" ca="1">OFFSET($C$21,$J82,,,)*R$19</f>
        <v>7.1455602580645117</v>
      </c>
    </row>
    <row r="83" spans="10:18" x14ac:dyDescent="0.2">
      <c r="J83">
        <v>3</v>
      </c>
      <c r="K83" t="s">
        <v>322</v>
      </c>
      <c r="L83" s="59">
        <f t="shared" ref="L83:R83" ca="1" si="36">L81*L$18</f>
        <v>66.481003882109206</v>
      </c>
      <c r="M83" s="59">
        <f t="shared" ca="1" si="36"/>
        <v>13.245343756040901</v>
      </c>
      <c r="N83" s="59">
        <f t="shared" ca="1" si="36"/>
        <v>12.137449245544341</v>
      </c>
      <c r="O83" s="59">
        <f t="shared" ca="1" si="36"/>
        <v>24.778821106095815</v>
      </c>
      <c r="P83" s="59">
        <f t="shared" ca="1" si="36"/>
        <v>7.2200378209891998</v>
      </c>
      <c r="Q83" s="59">
        <f t="shared" ca="1" si="36"/>
        <v>14.232384123366844</v>
      </c>
      <c r="R83" s="59">
        <f t="shared" ca="1" si="36"/>
        <v>19.713766172284586</v>
      </c>
    </row>
    <row r="84" spans="10:18" x14ac:dyDescent="0.2">
      <c r="J84">
        <v>3</v>
      </c>
      <c r="K84" t="s">
        <v>328</v>
      </c>
      <c r="L84" s="59">
        <f t="shared" ref="L84:R84" ca="1" si="37">SUM(L81:L83)</f>
        <v>99.823294462724647</v>
      </c>
      <c r="M84" s="59">
        <f t="shared" ca="1" si="37"/>
        <v>32.590562736774665</v>
      </c>
      <c r="N84" s="59">
        <f t="shared" ca="1" si="37"/>
        <v>24.972738076512663</v>
      </c>
      <c r="O84" s="59">
        <f t="shared" ca="1" si="37"/>
        <v>42.384438941045829</v>
      </c>
      <c r="P84" s="59">
        <f t="shared" ca="1" si="37"/>
        <v>21.015632914175342</v>
      </c>
      <c r="Q84" s="59">
        <f t="shared" ca="1" si="37"/>
        <v>27.858214417664414</v>
      </c>
      <c r="R84" s="59">
        <f t="shared" ca="1" si="37"/>
        <v>45.016742641663846</v>
      </c>
    </row>
    <row r="86" spans="10:18" x14ac:dyDescent="0.2">
      <c r="K86" s="1" t="s">
        <v>340</v>
      </c>
      <c r="L86" t="str">
        <f t="shared" ref="L86:R86" ca="1" si="38">L$4</f>
        <v>NaNMC</v>
      </c>
      <c r="M86" t="str">
        <f t="shared" ca="1" si="38"/>
        <v>NaMVP</v>
      </c>
      <c r="N86" t="str">
        <f t="shared" ca="1" si="38"/>
        <v>NaMMO</v>
      </c>
      <c r="O86" t="str">
        <f t="shared" ca="1" si="38"/>
        <v>NaNMMT</v>
      </c>
      <c r="P86" t="str">
        <f t="shared" ca="1" si="38"/>
        <v>NaPBA</v>
      </c>
      <c r="Q86" t="str">
        <f t="shared" ca="1" si="38"/>
        <v>LiNMC</v>
      </c>
      <c r="R86" t="str">
        <f t="shared" ca="1" si="38"/>
        <v>LiFP</v>
      </c>
    </row>
    <row r="87" spans="10:18" x14ac:dyDescent="0.2">
      <c r="K87" t="s">
        <v>320</v>
      </c>
      <c r="L87" s="63">
        <f t="shared" ref="L87:R90" ca="1" si="39">(L81/$C$14)*1000</f>
        <v>8.5914970124204189E-4</v>
      </c>
      <c r="M87" s="63">
        <f t="shared" ca="1" si="39"/>
        <v>4.17796531598262E-4</v>
      </c>
      <c r="N87" s="63">
        <f t="shared" ca="1" si="39"/>
        <v>1.5685512077467486E-4</v>
      </c>
      <c r="O87" s="63">
        <f t="shared" ca="1" si="39"/>
        <v>3.2022255241788335E-4</v>
      </c>
      <c r="P87" s="63">
        <f t="shared" ca="1" si="39"/>
        <v>2.2774091901101473E-4</v>
      </c>
      <c r="Q87" s="63">
        <f t="shared" ca="1" si="39"/>
        <v>1.8392845855992303E-4</v>
      </c>
      <c r="R87" s="63">
        <f t="shared" ca="1" si="39"/>
        <v>6.2182932230529959E-4</v>
      </c>
    </row>
    <row r="88" spans="10:18" x14ac:dyDescent="0.2">
      <c r="K88" t="s">
        <v>321</v>
      </c>
      <c r="L88" s="63">
        <f t="shared" ca="1" si="39"/>
        <v>2.8270956521739098E-4</v>
      </c>
      <c r="M88" s="63">
        <f t="shared" ca="1" si="39"/>
        <v>2.4471096774193529E-4</v>
      </c>
      <c r="N88" s="63">
        <f t="shared" ca="1" si="39"/>
        <v>2.8270956521739098E-4</v>
      </c>
      <c r="O88" s="63">
        <f t="shared" ca="1" si="39"/>
        <v>2.8270956521739098E-4</v>
      </c>
      <c r="P88" s="63">
        <f t="shared" ca="1" si="39"/>
        <v>2.4471096774193529E-4</v>
      </c>
      <c r="Q88" s="63">
        <f t="shared" ca="1" si="39"/>
        <v>2.8270956521739098E-4</v>
      </c>
      <c r="R88" s="63">
        <f t="shared" ca="1" si="39"/>
        <v>2.4471096774193529E-4</v>
      </c>
    </row>
    <row r="89" spans="10:18" x14ac:dyDescent="0.2">
      <c r="K89" t="s">
        <v>322</v>
      </c>
      <c r="L89" s="63">
        <f t="shared" ca="1" si="39"/>
        <v>2.2767467082914113E-3</v>
      </c>
      <c r="M89" s="63">
        <f t="shared" ca="1" si="39"/>
        <v>4.5360766287811305E-4</v>
      </c>
      <c r="N89" s="63">
        <f t="shared" ca="1" si="39"/>
        <v>4.1566607005288838E-4</v>
      </c>
      <c r="O89" s="63">
        <f t="shared" ca="1" si="39"/>
        <v>8.4858976390739097E-4</v>
      </c>
      <c r="P89" s="63">
        <f t="shared" ca="1" si="39"/>
        <v>2.472615692119589E-4</v>
      </c>
      <c r="Q89" s="63">
        <f t="shared" ca="1" si="39"/>
        <v>4.8741041518379606E-4</v>
      </c>
      <c r="R89" s="63">
        <f t="shared" ca="1" si="39"/>
        <v>6.7512897850289676E-4</v>
      </c>
    </row>
    <row r="90" spans="10:18" x14ac:dyDescent="0.2">
      <c r="J90" s="64"/>
      <c r="K90" s="64" t="s">
        <v>328</v>
      </c>
      <c r="L90" s="63">
        <f t="shared" ca="1" si="39"/>
        <v>3.4186059747508438E-3</v>
      </c>
      <c r="M90" s="63">
        <f t="shared" ca="1" si="39"/>
        <v>1.1161151622183104E-3</v>
      </c>
      <c r="N90" s="63">
        <f t="shared" ca="1" si="39"/>
        <v>8.5523075604495419E-4</v>
      </c>
      <c r="O90" s="63">
        <f t="shared" ca="1" si="39"/>
        <v>1.4515218815426656E-3</v>
      </c>
      <c r="P90" s="63">
        <f t="shared" ca="1" si="39"/>
        <v>7.1971345596490903E-4</v>
      </c>
      <c r="Q90" s="63">
        <f t="shared" ca="1" si="39"/>
        <v>9.5404843896111017E-4</v>
      </c>
      <c r="R90" s="63">
        <f t="shared" ca="1" si="39"/>
        <v>1.5416692685501316E-3</v>
      </c>
    </row>
    <row r="91" spans="10:18" x14ac:dyDescent="0.2">
      <c r="L91">
        <v>0</v>
      </c>
      <c r="M91">
        <v>2</v>
      </c>
      <c r="N91">
        <v>4</v>
      </c>
      <c r="O91">
        <v>6</v>
      </c>
      <c r="P91">
        <v>8</v>
      </c>
      <c r="Q91">
        <v>10</v>
      </c>
      <c r="R91">
        <v>12</v>
      </c>
    </row>
    <row r="92" spans="10:18" x14ac:dyDescent="0.2">
      <c r="K92" t="s">
        <v>331</v>
      </c>
      <c r="L92" s="63">
        <f t="shared" ref="L92:R92" ca="1" si="40">MAX(OFFSET($K$172,,L91,,),OFFSET($K$216,,L91,,))-L90</f>
        <v>9.4076892286003595E-3</v>
      </c>
      <c r="M92" s="63">
        <f t="shared" ca="1" si="40"/>
        <v>5.2284251668582495E-3</v>
      </c>
      <c r="N92" s="63">
        <f t="shared" ca="1" si="40"/>
        <v>1.7175635724826894E-3</v>
      </c>
      <c r="O92" s="63">
        <f t="shared" ca="1" si="40"/>
        <v>3.5064369489758228E-3</v>
      </c>
      <c r="P92" s="63">
        <f t="shared" ca="1" si="40"/>
        <v>2.8500149293378416E-3</v>
      </c>
      <c r="Q92" s="63">
        <f t="shared" ca="1" si="40"/>
        <v>2.0140166212311572E-3</v>
      </c>
      <c r="R92" s="63">
        <f t="shared" ca="1" si="40"/>
        <v>2.3345249414547524E-3</v>
      </c>
    </row>
    <row r="93" spans="10:18" x14ac:dyDescent="0.2">
      <c r="K93" t="s">
        <v>332</v>
      </c>
      <c r="L93" s="63">
        <f t="shared" ref="L93:R93" ca="1" si="41">L90-MIN(OFFSET($K$180,,L91,,),OFFSET($K$223,,L91,,))</f>
        <v>1.4175970070493689E-3</v>
      </c>
      <c r="M93" s="63">
        <f t="shared" ca="1" si="41"/>
        <v>1.4415962753574964E-4</v>
      </c>
      <c r="N93" s="63">
        <f t="shared" ca="1" si="41"/>
        <v>2.5881094927821338E-4</v>
      </c>
      <c r="O93" s="63">
        <f t="shared" ca="1" si="41"/>
        <v>5.2836721148950795E-4</v>
      </c>
      <c r="P93" s="63">
        <f t="shared" ca="1" si="41"/>
        <v>1.4415962753574943E-4</v>
      </c>
      <c r="Q93" s="63">
        <f t="shared" ca="1" si="41"/>
        <v>3.0348195662387319E-4</v>
      </c>
      <c r="R93" s="63">
        <f t="shared" ca="1" si="41"/>
        <v>1.4415962753574953E-4</v>
      </c>
    </row>
    <row r="94" spans="10:18" x14ac:dyDescent="0.2">
      <c r="K94" s="1" t="s">
        <v>341</v>
      </c>
      <c r="L94" t="str">
        <f t="shared" ref="L94:R94" ca="1" si="42">L$4</f>
        <v>NaNMC</v>
      </c>
      <c r="M94" t="str">
        <f t="shared" ca="1" si="42"/>
        <v>NaMVP</v>
      </c>
      <c r="N94" t="str">
        <f t="shared" ca="1" si="42"/>
        <v>NaMMO</v>
      </c>
      <c r="O94" t="str">
        <f t="shared" ca="1" si="42"/>
        <v>NaNMMT</v>
      </c>
      <c r="P94" t="str">
        <f t="shared" ca="1" si="42"/>
        <v>NaPBA</v>
      </c>
      <c r="Q94" t="str">
        <f t="shared" ca="1" si="42"/>
        <v>LiNMC</v>
      </c>
      <c r="R94" t="str">
        <f t="shared" ca="1" si="42"/>
        <v>LiFP</v>
      </c>
    </row>
    <row r="95" spans="10:18" x14ac:dyDescent="0.2">
      <c r="J95">
        <v>4</v>
      </c>
      <c r="K95" t="s">
        <v>320</v>
      </c>
      <c r="L95" s="59" cm="1">
        <f t="array" aca="1" ref="L95" ca="1">OFFSET(L$31,$J95,,,)*L$11*$C$5</f>
        <v>2.3722070770677606E-2</v>
      </c>
      <c r="M95" s="59" cm="1">
        <f t="array" aca="1" ref="M95" ca="1">OFFSET(M$31,$J95,,,)*M$11*$C$5</f>
        <v>2.2240410742542006E-2</v>
      </c>
      <c r="N95" s="59" cm="1">
        <f t="array" aca="1" ref="N95" ca="1">OFFSET(N$31,$J95,,,)*N$11*$C$5</f>
        <v>1.1729913726577865E-2</v>
      </c>
      <c r="O95" s="59" cm="1">
        <f t="array" aca="1" ref="O95" ca="1">OFFSET(O$31,$J95,,,)*O$11*$C$5</f>
        <v>1.0497824594984802E-2</v>
      </c>
      <c r="P95" s="59" cm="1">
        <f t="array" aca="1" ref="P95" ca="1">OFFSET(P$31,$J95,,,)*P$11*$C$5</f>
        <v>2.5412364883229836E-2</v>
      </c>
      <c r="Q95" s="59" cm="1">
        <f t="array" aca="1" ref="Q95" ca="1">OFFSET(Q$31,$J95,,,)*Q$11*$C$5</f>
        <v>9.7667970674011027E-3</v>
      </c>
      <c r="R95" s="59" cm="1">
        <f t="array" aca="1" ref="R95" ca="1">OFFSET(R$31,$J95,,,)*R$11*$C$5</f>
        <v>1.1286953856311573E-2</v>
      </c>
    </row>
    <row r="96" spans="10:18" x14ac:dyDescent="0.2">
      <c r="J96">
        <v>4</v>
      </c>
      <c r="K96" t="s">
        <v>321</v>
      </c>
      <c r="L96" s="59" cm="1">
        <f t="array" aca="1" ref="L96" ca="1">OFFSET($C$21,$J96,,,)*L$19</f>
        <v>4.5579168695652116E-2</v>
      </c>
      <c r="M96" s="59" cm="1">
        <f t="array" aca="1" ref="M96" ca="1">OFFSET($C$21,$J96,,,)*M$19</f>
        <v>3.9452936344085997E-2</v>
      </c>
      <c r="N96" s="59" cm="1">
        <f t="array" aca="1" ref="N96" ca="1">OFFSET($C$21,$J96,,,)*N$19</f>
        <v>4.5579168695652116E-2</v>
      </c>
      <c r="O96" s="59" cm="1">
        <f t="array" aca="1" ref="O96" ca="1">OFFSET($C$21,$J96,,,)*O$19</f>
        <v>4.5579168695652116E-2</v>
      </c>
      <c r="P96" s="59" cm="1">
        <f t="array" aca="1" ref="P96" ca="1">OFFSET($C$21,$J96,,,)*P$19</f>
        <v>3.9452936344085997E-2</v>
      </c>
      <c r="Q96" s="59" cm="1">
        <f t="array" aca="1" ref="Q96" ca="1">OFFSET($C$21,$J96,,,)*Q$19</f>
        <v>4.5579168695652116E-2</v>
      </c>
      <c r="R96" s="59" cm="1">
        <f t="array" aca="1" ref="R96" ca="1">OFFSET($C$21,$J96,,,)*R$19</f>
        <v>3.9452936344085997E-2</v>
      </c>
    </row>
    <row r="97" spans="10:18" x14ac:dyDescent="0.2">
      <c r="J97">
        <v>4</v>
      </c>
      <c r="K97" t="s">
        <v>322</v>
      </c>
      <c r="L97" s="59">
        <f t="shared" ref="L97:R97" ca="1" si="43">L95*L$18</f>
        <v>6.2863487542295649E-2</v>
      </c>
      <c r="M97" s="59">
        <f t="shared" ca="1" si="43"/>
        <v>2.4146731663331325E-2</v>
      </c>
      <c r="N97" s="59">
        <f t="shared" ca="1" si="43"/>
        <v>3.1084271375431342E-2</v>
      </c>
      <c r="O97" s="59">
        <f t="shared" ca="1" si="43"/>
        <v>2.7819235176709724E-2</v>
      </c>
      <c r="P97" s="59">
        <f t="shared" ca="1" si="43"/>
        <v>2.7590567587506682E-2</v>
      </c>
      <c r="Q97" s="59">
        <f t="shared" ca="1" si="43"/>
        <v>2.588201222861292E-2</v>
      </c>
      <c r="R97" s="59">
        <f t="shared" ca="1" si="43"/>
        <v>1.2254407043995424E-2</v>
      </c>
    </row>
    <row r="98" spans="10:18" x14ac:dyDescent="0.2">
      <c r="K98" t="s">
        <v>328</v>
      </c>
      <c r="L98" s="59">
        <f t="shared" ref="L98:R98" ca="1" si="44">SUM(L95:L97)</f>
        <v>0.13216472700862536</v>
      </c>
      <c r="M98" s="59">
        <f t="shared" ca="1" si="44"/>
        <v>8.5840078749959331E-2</v>
      </c>
      <c r="N98" s="59">
        <f t="shared" ca="1" si="44"/>
        <v>8.8393353797661334E-2</v>
      </c>
      <c r="O98" s="59">
        <f t="shared" ca="1" si="44"/>
        <v>8.3896228467346637E-2</v>
      </c>
      <c r="P98" s="59">
        <f t="shared" ca="1" si="44"/>
        <v>9.2455868814822512E-2</v>
      </c>
      <c r="Q98" s="59">
        <f t="shared" ca="1" si="44"/>
        <v>8.1227977991666131E-2</v>
      </c>
      <c r="R98" s="59">
        <f t="shared" ca="1" si="44"/>
        <v>6.2994297244392997E-2</v>
      </c>
    </row>
    <row r="100" spans="10:18" x14ac:dyDescent="0.2">
      <c r="K100" s="1" t="s">
        <v>342</v>
      </c>
      <c r="L100" t="str">
        <f t="shared" ref="L100:R100" ca="1" si="45">L$4</f>
        <v>NaNMC</v>
      </c>
      <c r="M100" t="str">
        <f t="shared" ca="1" si="45"/>
        <v>NaMVP</v>
      </c>
      <c r="N100" t="str">
        <f t="shared" ca="1" si="45"/>
        <v>NaMMO</v>
      </c>
      <c r="O100" t="str">
        <f t="shared" ca="1" si="45"/>
        <v>NaNMMT</v>
      </c>
      <c r="P100" t="str">
        <f t="shared" ca="1" si="45"/>
        <v>NaPBA</v>
      </c>
      <c r="Q100" t="str">
        <f t="shared" ca="1" si="45"/>
        <v>LiNMC</v>
      </c>
      <c r="R100" t="str">
        <f t="shared" ca="1" si="45"/>
        <v>LiFP</v>
      </c>
    </row>
    <row r="101" spans="10:18" x14ac:dyDescent="0.2">
      <c r="K101" t="s">
        <v>320</v>
      </c>
      <c r="L101" s="63">
        <f t="shared" ref="L101:R104" ca="1" si="46">L95/$C$14</f>
        <v>8.1239968392731533E-10</v>
      </c>
      <c r="M101" s="63">
        <f t="shared" ca="1" si="46"/>
        <v>7.6165790214184956E-10</v>
      </c>
      <c r="N101" s="63">
        <f t="shared" ca="1" si="46"/>
        <v>4.0170937419787211E-10</v>
      </c>
      <c r="O101" s="63">
        <f t="shared" ca="1" si="46"/>
        <v>3.5951454092413708E-10</v>
      </c>
      <c r="P101" s="63">
        <f t="shared" ca="1" si="46"/>
        <v>8.7028646860376151E-10</v>
      </c>
      <c r="Q101" s="63">
        <f t="shared" ca="1" si="46"/>
        <v>3.3447935162332543E-10</v>
      </c>
      <c r="R101" s="63">
        <f t="shared" ca="1" si="46"/>
        <v>3.8653951562710863E-10</v>
      </c>
    </row>
    <row r="102" spans="10:18" x14ac:dyDescent="0.2">
      <c r="K102" t="s">
        <v>321</v>
      </c>
      <c r="L102" s="63">
        <f t="shared" ca="1" si="46"/>
        <v>1.5609304347826067E-9</v>
      </c>
      <c r="M102" s="63">
        <f t="shared" ca="1" si="46"/>
        <v>1.3511279569892465E-9</v>
      </c>
      <c r="N102" s="63">
        <f t="shared" ca="1" si="46"/>
        <v>1.5609304347826067E-9</v>
      </c>
      <c r="O102" s="63">
        <f t="shared" ca="1" si="46"/>
        <v>1.5609304347826067E-9</v>
      </c>
      <c r="P102" s="63">
        <f t="shared" ca="1" si="46"/>
        <v>1.3511279569892465E-9</v>
      </c>
      <c r="Q102" s="63">
        <f t="shared" ca="1" si="46"/>
        <v>1.5609304347826067E-9</v>
      </c>
      <c r="R102" s="63">
        <f t="shared" ca="1" si="46"/>
        <v>1.3511279569892465E-9</v>
      </c>
    </row>
    <row r="103" spans="10:18" x14ac:dyDescent="0.2">
      <c r="K103" t="s">
        <v>322</v>
      </c>
      <c r="L103" s="63">
        <f t="shared" ca="1" si="46"/>
        <v>2.152859162407385E-9</v>
      </c>
      <c r="M103" s="63">
        <f t="shared" ca="1" si="46"/>
        <v>8.2694286518257963E-10</v>
      </c>
      <c r="N103" s="63">
        <f t="shared" ca="1" si="46"/>
        <v>1.064529841624361E-9</v>
      </c>
      <c r="O103" s="63">
        <f t="shared" ca="1" si="46"/>
        <v>9.5271353344896319E-10</v>
      </c>
      <c r="P103" s="63">
        <f t="shared" ca="1" si="46"/>
        <v>9.4488245162694112E-10</v>
      </c>
      <c r="Q103" s="63">
        <f t="shared" ca="1" si="46"/>
        <v>8.8637028180181229E-10</v>
      </c>
      <c r="R103" s="63">
        <f t="shared" ca="1" si="46"/>
        <v>4.1967147410943234E-10</v>
      </c>
    </row>
    <row r="104" spans="10:18" x14ac:dyDescent="0.2">
      <c r="J104" s="64"/>
      <c r="K104" s="64" t="s">
        <v>328</v>
      </c>
      <c r="L104" s="65">
        <f t="shared" ca="1" si="46"/>
        <v>4.5261892811173065E-9</v>
      </c>
      <c r="M104" s="65">
        <f t="shared" ca="1" si="46"/>
        <v>2.9397287243136756E-9</v>
      </c>
      <c r="N104" s="65">
        <f t="shared" ca="1" si="46"/>
        <v>3.0271696506048401E-9</v>
      </c>
      <c r="O104" s="65">
        <f t="shared" ca="1" si="46"/>
        <v>2.8731585091557069E-9</v>
      </c>
      <c r="P104" s="65">
        <f t="shared" ca="1" si="46"/>
        <v>3.1662968772199492E-9</v>
      </c>
      <c r="Q104" s="65">
        <f t="shared" ca="1" si="46"/>
        <v>2.781780068207744E-9</v>
      </c>
      <c r="R104" s="65">
        <f t="shared" ca="1" si="46"/>
        <v>2.1573389467257875E-9</v>
      </c>
    </row>
    <row r="105" spans="10:18" x14ac:dyDescent="0.2">
      <c r="L105" s="63"/>
      <c r="M105" s="63"/>
      <c r="N105" s="63"/>
      <c r="O105" s="63"/>
      <c r="P105" s="63"/>
      <c r="Q105" s="63"/>
      <c r="R105" s="63"/>
    </row>
    <row r="106" spans="10:18" x14ac:dyDescent="0.2">
      <c r="L106" s="63"/>
      <c r="M106" s="63"/>
      <c r="N106" s="63"/>
      <c r="O106" s="63"/>
      <c r="P106" s="63"/>
      <c r="Q106" s="63"/>
      <c r="R106" s="63"/>
    </row>
    <row r="108" spans="10:18" x14ac:dyDescent="0.2">
      <c r="K108" s="1" t="s">
        <v>343</v>
      </c>
      <c r="L108" t="str">
        <f t="shared" ref="L108:R108" ca="1" si="47">L$4</f>
        <v>NaNMC</v>
      </c>
      <c r="M108" t="str">
        <f t="shared" ca="1" si="47"/>
        <v>NaMVP</v>
      </c>
      <c r="N108" t="str">
        <f t="shared" ca="1" si="47"/>
        <v>NaMMO</v>
      </c>
      <c r="O108" t="str">
        <f t="shared" ca="1" si="47"/>
        <v>NaNMMT</v>
      </c>
      <c r="P108" t="str">
        <f t="shared" ca="1" si="47"/>
        <v>NaPBA</v>
      </c>
      <c r="Q108" t="str">
        <f t="shared" ca="1" si="47"/>
        <v>LiNMC</v>
      </c>
      <c r="R108" t="str">
        <f t="shared" ca="1" si="47"/>
        <v>LiFP</v>
      </c>
    </row>
    <row r="109" spans="10:18" x14ac:dyDescent="0.2">
      <c r="J109">
        <v>5</v>
      </c>
      <c r="K109" t="s">
        <v>320</v>
      </c>
      <c r="L109" s="59" cm="1">
        <f t="array" aca="1" ref="L109" ca="1">OFFSET(L$31,$J109,,,)*L$11*$C$5</f>
        <v>93.380026417218502</v>
      </c>
      <c r="M109" s="59" cm="1">
        <f t="array" aca="1" ref="M109" ca="1">OFFSET(M$31,$J109,,,)*M$11*$C$5</f>
        <v>161.74386241990521</v>
      </c>
      <c r="N109" s="59" cm="1">
        <f t="array" aca="1" ref="N109" ca="1">OFFSET(N$31,$J109,,,)*N$11*$C$5</f>
        <v>80.252535618611446</v>
      </c>
      <c r="O109" s="59" cm="1">
        <f t="array" aca="1" ref="O109" ca="1">OFFSET(O$31,$J109,,,)*O$11*$C$5</f>
        <v>46.354599098517241</v>
      </c>
      <c r="P109" s="59" cm="1">
        <f t="array" aca="1" ref="P109" ca="1">OFFSET(P$31,$J109,,,)*P$11*$C$5</f>
        <v>82.147489139737729</v>
      </c>
      <c r="Q109" s="59" cm="1">
        <f t="array" aca="1" ref="Q109" ca="1">OFFSET(Q$31,$J109,,,)*Q$11*$C$5</f>
        <v>42.368942254048044</v>
      </c>
      <c r="R109" s="59" cm="1">
        <f t="array" aca="1" ref="R109" ca="1">OFFSET(R$31,$J109,,,)*R$11*$C$5</f>
        <v>61.577324542719609</v>
      </c>
    </row>
    <row r="110" spans="10:18" x14ac:dyDescent="0.2">
      <c r="J110">
        <v>5</v>
      </c>
      <c r="K110" t="s">
        <v>321</v>
      </c>
      <c r="L110" s="59" cm="1">
        <f t="array" aca="1" ref="L110" ca="1">OFFSET($C$21,$J110,,,)*L$19</f>
        <v>406.26086956521692</v>
      </c>
      <c r="M110" s="59" cm="1">
        <f t="array" aca="1" ref="M110" ca="1">OFFSET($C$21,$J110,,,)*M$19</f>
        <v>351.65591397849443</v>
      </c>
      <c r="N110" s="59" cm="1">
        <f t="array" aca="1" ref="N110" ca="1">OFFSET($C$21,$J110,,,)*N$19</f>
        <v>406.26086956521692</v>
      </c>
      <c r="O110" s="59" cm="1">
        <f t="array" aca="1" ref="O110" ca="1">OFFSET($C$21,$J110,,,)*O$19</f>
        <v>406.26086956521692</v>
      </c>
      <c r="P110" s="59" cm="1">
        <f t="array" aca="1" ref="P110" ca="1">OFFSET($C$21,$J110,,,)*P$19</f>
        <v>351.65591397849443</v>
      </c>
      <c r="Q110" s="59" cm="1">
        <f t="array" aca="1" ref="Q110" ca="1">OFFSET($C$21,$J110,,,)*Q$19</f>
        <v>406.26086956521692</v>
      </c>
      <c r="R110" s="59" cm="1">
        <f t="array" aca="1" ref="R110" ca="1">OFFSET($C$21,$J110,,,)*R$19</f>
        <v>351.65591397849443</v>
      </c>
    </row>
    <row r="111" spans="10:18" x14ac:dyDescent="0.2">
      <c r="J111">
        <v>5</v>
      </c>
      <c r="K111" t="s">
        <v>322</v>
      </c>
      <c r="L111" s="59">
        <f t="shared" ref="L111:R111" ca="1" si="48">L109*L$18</f>
        <v>247.45707000562902</v>
      </c>
      <c r="M111" s="59">
        <f t="shared" ca="1" si="48"/>
        <v>175.60762205589711</v>
      </c>
      <c r="N111" s="59">
        <f t="shared" ca="1" si="48"/>
        <v>212.66921938932032</v>
      </c>
      <c r="O111" s="59">
        <f t="shared" ca="1" si="48"/>
        <v>122.83968761107069</v>
      </c>
      <c r="P111" s="59">
        <f t="shared" ca="1" si="48"/>
        <v>89.188702494572397</v>
      </c>
      <c r="Q111" s="59">
        <f t="shared" ca="1" si="48"/>
        <v>112.27769697322731</v>
      </c>
      <c r="R111" s="59">
        <f t="shared" ca="1" si="48"/>
        <v>66.855380932095585</v>
      </c>
    </row>
    <row r="112" spans="10:18" x14ac:dyDescent="0.2">
      <c r="K112" t="s">
        <v>328</v>
      </c>
      <c r="L112" s="59">
        <f t="shared" ref="L112:R112" ca="1" si="49">SUM(L109:L111)</f>
        <v>747.09796598806452</v>
      </c>
      <c r="M112" s="59">
        <f t="shared" ca="1" si="49"/>
        <v>689.00739845429666</v>
      </c>
      <c r="N112" s="59">
        <f t="shared" ca="1" si="49"/>
        <v>699.1826245731487</v>
      </c>
      <c r="O112" s="59">
        <f t="shared" ca="1" si="49"/>
        <v>575.45515627480484</v>
      </c>
      <c r="P112" s="59">
        <f t="shared" ca="1" si="49"/>
        <v>522.99210561280461</v>
      </c>
      <c r="Q112" s="59">
        <f t="shared" ca="1" si="49"/>
        <v>560.90750879249231</v>
      </c>
      <c r="R112" s="59">
        <f t="shared" ca="1" si="49"/>
        <v>480.08861945330966</v>
      </c>
    </row>
    <row r="114" spans="10:18" x14ac:dyDescent="0.2">
      <c r="K114" s="1" t="s">
        <v>344</v>
      </c>
      <c r="L114" t="str">
        <f t="shared" ref="L114:R114" ca="1" si="50">L$4</f>
        <v>NaNMC</v>
      </c>
      <c r="M114" t="str">
        <f t="shared" ca="1" si="50"/>
        <v>NaMVP</v>
      </c>
      <c r="N114" t="str">
        <f t="shared" ca="1" si="50"/>
        <v>NaMMO</v>
      </c>
      <c r="O114" t="str">
        <f t="shared" ca="1" si="50"/>
        <v>NaNMMT</v>
      </c>
      <c r="P114" t="str">
        <f t="shared" ca="1" si="50"/>
        <v>NaPBA</v>
      </c>
      <c r="Q114" t="str">
        <f t="shared" ca="1" si="50"/>
        <v>LiNMC</v>
      </c>
      <c r="R114" t="str">
        <f t="shared" ca="1" si="50"/>
        <v>LiFP</v>
      </c>
    </row>
    <row r="115" spans="10:18" x14ac:dyDescent="0.2">
      <c r="K115" t="s">
        <v>320</v>
      </c>
      <c r="L115" s="63">
        <f t="shared" ref="L115:R118" ca="1" si="51">L109/$C$14</f>
        <v>3.197946110178716E-6</v>
      </c>
      <c r="M115" s="63">
        <f t="shared" ca="1" si="51"/>
        <v>5.5391733705446989E-6</v>
      </c>
      <c r="N115" s="63">
        <f t="shared" ca="1" si="51"/>
        <v>2.7483745074866935E-6</v>
      </c>
      <c r="O115" s="63">
        <f t="shared" ca="1" si="51"/>
        <v>1.5874862704971658E-6</v>
      </c>
      <c r="P115" s="63">
        <f t="shared" ca="1" si="51"/>
        <v>2.8132701760184154E-6</v>
      </c>
      <c r="Q115" s="63">
        <f t="shared" ca="1" si="51"/>
        <v>1.450991173083837E-6</v>
      </c>
      <c r="R115" s="63">
        <f t="shared" ca="1" si="51"/>
        <v>2.1088124843397127E-6</v>
      </c>
    </row>
    <row r="116" spans="10:18" x14ac:dyDescent="0.2">
      <c r="K116" t="s">
        <v>321</v>
      </c>
      <c r="L116" s="63">
        <f t="shared" ca="1" si="51"/>
        <v>1.3913043478260853E-5</v>
      </c>
      <c r="M116" s="63">
        <f t="shared" ca="1" si="51"/>
        <v>1.2043010752688165E-5</v>
      </c>
      <c r="N116" s="63">
        <f t="shared" ca="1" si="51"/>
        <v>1.3913043478260853E-5</v>
      </c>
      <c r="O116" s="63">
        <f t="shared" ca="1" si="51"/>
        <v>1.3913043478260853E-5</v>
      </c>
      <c r="P116" s="63">
        <f t="shared" ca="1" si="51"/>
        <v>1.2043010752688165E-5</v>
      </c>
      <c r="Q116" s="63">
        <f t="shared" ca="1" si="51"/>
        <v>1.3913043478260853E-5</v>
      </c>
      <c r="R116" s="63">
        <f t="shared" ca="1" si="51"/>
        <v>1.2043010752688165E-5</v>
      </c>
    </row>
    <row r="117" spans="10:18" x14ac:dyDescent="0.2">
      <c r="K117" t="s">
        <v>322</v>
      </c>
      <c r="L117" s="63">
        <f t="shared" ca="1" si="51"/>
        <v>8.4745571919735962E-6</v>
      </c>
      <c r="M117" s="63">
        <f t="shared" ca="1" si="51"/>
        <v>6.0139596594485309E-6</v>
      </c>
      <c r="N117" s="63">
        <f t="shared" ca="1" si="51"/>
        <v>7.2831924448397367E-6</v>
      </c>
      <c r="O117" s="63">
        <f t="shared" ca="1" si="51"/>
        <v>4.2068386168174889E-6</v>
      </c>
      <c r="P117" s="63">
        <f t="shared" ca="1" si="51"/>
        <v>3.0544076196771369E-6</v>
      </c>
      <c r="Q117" s="63">
        <f t="shared" ca="1" si="51"/>
        <v>3.8451266086721679E-6</v>
      </c>
      <c r="R117" s="63">
        <f t="shared" ca="1" si="51"/>
        <v>2.2895678401402596E-6</v>
      </c>
    </row>
    <row r="118" spans="10:18" x14ac:dyDescent="0.2">
      <c r="J118" s="64"/>
      <c r="K118" s="64" t="s">
        <v>328</v>
      </c>
      <c r="L118" s="65">
        <f t="shared" ca="1" si="51"/>
        <v>2.5585546780413169E-5</v>
      </c>
      <c r="M118" s="65">
        <f t="shared" ca="1" si="51"/>
        <v>2.3596143782681391E-5</v>
      </c>
      <c r="N118" s="65">
        <f t="shared" ca="1" si="51"/>
        <v>2.3944610430587283E-5</v>
      </c>
      <c r="O118" s="65">
        <f t="shared" ca="1" si="51"/>
        <v>1.970736836557551E-5</v>
      </c>
      <c r="P118" s="65">
        <f t="shared" ca="1" si="51"/>
        <v>1.7910688548383721E-5</v>
      </c>
      <c r="Q118" s="65">
        <f t="shared" ca="1" si="51"/>
        <v>1.9209161260016861E-5</v>
      </c>
      <c r="R118" s="65">
        <f t="shared" ca="1" si="51"/>
        <v>1.6441391077168141E-5</v>
      </c>
    </row>
    <row r="119" spans="10:18" x14ac:dyDescent="0.2">
      <c r="L119" s="63"/>
      <c r="M119" s="63"/>
      <c r="N119" s="63"/>
      <c r="O119" s="63"/>
      <c r="P119" s="63"/>
      <c r="Q119" s="63"/>
      <c r="R119" s="63"/>
    </row>
    <row r="120" spans="10:18" x14ac:dyDescent="0.2">
      <c r="L120" s="63"/>
      <c r="M120" s="63"/>
      <c r="N120" s="63"/>
      <c r="O120" s="63"/>
      <c r="P120" s="63"/>
      <c r="Q120" s="63"/>
      <c r="R120" s="63"/>
    </row>
    <row r="122" spans="10:18" x14ac:dyDescent="0.2">
      <c r="K122" t="s">
        <v>345</v>
      </c>
    </row>
    <row r="123" spans="10:18" x14ac:dyDescent="0.2">
      <c r="K123" t="s">
        <v>74</v>
      </c>
      <c r="L123" s="63">
        <f t="shared" ref="L123:R123" ca="1" si="52">L48</f>
        <v>0.33978351977364118</v>
      </c>
      <c r="M123" s="63">
        <f t="shared" ca="1" si="52"/>
        <v>0.30971190905406082</v>
      </c>
      <c r="N123" s="63">
        <f t="shared" ca="1" si="52"/>
        <v>0.27454062516388855</v>
      </c>
      <c r="O123" s="63">
        <f t="shared" ca="1" si="52"/>
        <v>0.26948877741797339</v>
      </c>
      <c r="P123" s="63">
        <f t="shared" ca="1" si="52"/>
        <v>0.2320463791273307</v>
      </c>
      <c r="Q123" s="63">
        <f t="shared" ca="1" si="52"/>
        <v>0.25234507877489787</v>
      </c>
      <c r="R123" s="63">
        <f t="shared" ca="1" si="52"/>
        <v>0.21591597632070902</v>
      </c>
    </row>
    <row r="124" spans="10:18" x14ac:dyDescent="0.2">
      <c r="K124" t="s">
        <v>75</v>
      </c>
      <c r="L124" s="63">
        <f t="shared" ref="L124:R124" ca="1" si="53">L62</f>
        <v>5.9053176873903282E-2</v>
      </c>
      <c r="M124" s="63">
        <f t="shared" ca="1" si="53"/>
        <v>5.0556517901970667E-2</v>
      </c>
      <c r="N124" s="63">
        <f t="shared" ca="1" si="53"/>
        <v>5.5602512760460264E-2</v>
      </c>
      <c r="O124" s="63">
        <f t="shared" ca="1" si="53"/>
        <v>5.216033325667277E-2</v>
      </c>
      <c r="P124" s="63">
        <f t="shared" ca="1" si="53"/>
        <v>4.8910046964546199E-2</v>
      </c>
      <c r="Q124" s="63">
        <f t="shared" ca="1" si="53"/>
        <v>4.8283036658745698E-2</v>
      </c>
      <c r="R124" s="63">
        <f t="shared" ca="1" si="53"/>
        <v>4.2029348947204719E-2</v>
      </c>
    </row>
    <row r="125" spans="10:18" x14ac:dyDescent="0.2">
      <c r="K125" t="s">
        <v>77</v>
      </c>
      <c r="L125" s="63">
        <f t="shared" ref="L125:R125" ca="1" si="54">L76</f>
        <v>2.953452972966663E-2</v>
      </c>
      <c r="M125" s="63">
        <f t="shared" ca="1" si="54"/>
        <v>5.0992216242823268E-2</v>
      </c>
      <c r="N125" s="63">
        <f t="shared" ca="1" si="54"/>
        <v>2.0826132118061839E-2</v>
      </c>
      <c r="O125" s="63">
        <f t="shared" ca="1" si="54"/>
        <v>2.0770388957861666E-2</v>
      </c>
      <c r="P125" s="63">
        <f t="shared" ca="1" si="54"/>
        <v>1.7432428425430333E-2</v>
      </c>
      <c r="Q125" s="63">
        <f t="shared" ca="1" si="54"/>
        <v>2.2673624313893685E-2</v>
      </c>
      <c r="R125" s="63">
        <f t="shared" ca="1" si="54"/>
        <v>1.8953697522098068E-2</v>
      </c>
    </row>
    <row r="126" spans="10:18" x14ac:dyDescent="0.2">
      <c r="K126" t="s">
        <v>80</v>
      </c>
      <c r="L126" s="63">
        <f t="shared" ref="L126:R126" ca="1" si="55">L90</f>
        <v>3.4186059747508438E-3</v>
      </c>
      <c r="M126" s="63">
        <f t="shared" ca="1" si="55"/>
        <v>1.1161151622183104E-3</v>
      </c>
      <c r="N126" s="63">
        <f t="shared" ca="1" si="55"/>
        <v>8.5523075604495419E-4</v>
      </c>
      <c r="O126" s="63">
        <f t="shared" ca="1" si="55"/>
        <v>1.4515218815426656E-3</v>
      </c>
      <c r="P126" s="63">
        <f t="shared" ca="1" si="55"/>
        <v>7.1971345596490903E-4</v>
      </c>
      <c r="Q126" s="63">
        <f t="shared" ca="1" si="55"/>
        <v>9.5404843896111017E-4</v>
      </c>
      <c r="R126" s="63">
        <f t="shared" ca="1" si="55"/>
        <v>1.5416692685501316E-3</v>
      </c>
    </row>
    <row r="127" spans="10:18" x14ac:dyDescent="0.2">
      <c r="K127" t="s">
        <v>82</v>
      </c>
      <c r="L127" s="63">
        <f t="shared" ref="L127:R127" ca="1" si="56">L104</f>
        <v>4.5261892811173065E-9</v>
      </c>
      <c r="M127" s="63">
        <f t="shared" ca="1" si="56"/>
        <v>2.9397287243136756E-9</v>
      </c>
      <c r="N127" s="63">
        <f t="shared" ca="1" si="56"/>
        <v>3.0271696506048401E-9</v>
      </c>
      <c r="O127" s="63">
        <f t="shared" ca="1" si="56"/>
        <v>2.8731585091557069E-9</v>
      </c>
      <c r="P127" s="63">
        <f t="shared" ca="1" si="56"/>
        <v>3.1662968772199492E-9</v>
      </c>
      <c r="Q127" s="63">
        <f t="shared" ca="1" si="56"/>
        <v>2.781780068207744E-9</v>
      </c>
      <c r="R127" s="63">
        <f t="shared" ca="1" si="56"/>
        <v>2.1573389467257875E-9</v>
      </c>
    </row>
    <row r="128" spans="10:18" x14ac:dyDescent="0.2">
      <c r="K128" t="s">
        <v>84</v>
      </c>
      <c r="L128" s="63">
        <f t="shared" ref="L128:R128" ca="1" si="57">L118</f>
        <v>2.5585546780413169E-5</v>
      </c>
      <c r="M128" s="63">
        <f t="shared" ca="1" si="57"/>
        <v>2.3596143782681391E-5</v>
      </c>
      <c r="N128" s="63">
        <f t="shared" ca="1" si="57"/>
        <v>2.3944610430587283E-5</v>
      </c>
      <c r="O128" s="63">
        <f t="shared" ca="1" si="57"/>
        <v>1.970736836557551E-5</v>
      </c>
      <c r="P128" s="63">
        <f t="shared" ca="1" si="57"/>
        <v>1.7910688548383721E-5</v>
      </c>
      <c r="Q128" s="63">
        <f t="shared" ca="1" si="57"/>
        <v>1.9209161260016861E-5</v>
      </c>
      <c r="R128" s="63">
        <f t="shared" ca="1" si="57"/>
        <v>1.6441391077168141E-5</v>
      </c>
    </row>
    <row r="130" spans="10:23" x14ac:dyDescent="0.2">
      <c r="J130" t="s">
        <v>346</v>
      </c>
      <c r="K130" t="s">
        <v>347</v>
      </c>
    </row>
    <row r="131" spans="10:23" x14ac:dyDescent="0.2">
      <c r="J131" t="s">
        <v>348</v>
      </c>
      <c r="K131" s="52" t="s">
        <v>74</v>
      </c>
      <c r="L131" s="52" t="s">
        <v>77</v>
      </c>
    </row>
    <row r="132" spans="10:23" x14ac:dyDescent="0.2">
      <c r="J132" t="s">
        <v>348</v>
      </c>
      <c r="K132" s="52" t="s">
        <v>75</v>
      </c>
      <c r="L132" s="52" t="s">
        <v>80</v>
      </c>
    </row>
    <row r="134" spans="10:23" x14ac:dyDescent="0.2">
      <c r="J134" t="str">
        <f>K131</f>
        <v>AP</v>
      </c>
      <c r="K134" t="str">
        <f ca="1">L38</f>
        <v>NaNMC</v>
      </c>
      <c r="M134" t="str">
        <f ca="1">M114</f>
        <v>NaMVP</v>
      </c>
      <c r="O134" t="str">
        <f ca="1">N108</f>
        <v>NaMMO</v>
      </c>
      <c r="Q134" t="str">
        <f ca="1">O108</f>
        <v>NaNMMT</v>
      </c>
      <c r="S134" t="str">
        <f ca="1">P108</f>
        <v>NaPBA</v>
      </c>
      <c r="U134" t="str">
        <f ca="1">Q108</f>
        <v>LiNMC</v>
      </c>
      <c r="W134" t="str">
        <f ca="1">R108</f>
        <v>LiFP</v>
      </c>
    </row>
    <row r="135" spans="10:23" x14ac:dyDescent="0.2">
      <c r="J135" s="63" cm="1">
        <f t="array" aca="1" ref="J135" ca="1">INDEX(L123:L128,MATCH(K131,K123:K128,0))</f>
        <v>0.33978351977364118</v>
      </c>
      <c r="K135" s="63">
        <v>10</v>
      </c>
      <c r="L135" s="63" cm="1">
        <f t="array" aca="1" ref="L135" ca="1">INDEX(M123:M128,MATCH($K$131,$K$123:$K$128,0))</f>
        <v>0.30971190905406082</v>
      </c>
      <c r="M135" s="63">
        <v>10</v>
      </c>
      <c r="N135" s="63" cm="1">
        <f t="array" aca="1" ref="N135" ca="1">INDEX(N123:N128,MATCH($K$131,$K$123:$K$128,0))</f>
        <v>0.27454062516388855</v>
      </c>
      <c r="O135" s="63">
        <v>10</v>
      </c>
      <c r="P135" s="63" cm="1">
        <f t="array" aca="1" ref="P135" ca="1">INDEX(O123:O128,MATCH($K$131,$K$123:$K$128,0))</f>
        <v>0.26948877741797339</v>
      </c>
      <c r="Q135" s="63">
        <v>10</v>
      </c>
      <c r="R135" s="63" cm="1">
        <f t="array" aca="1" ref="R135" ca="1">INDEX(P123:P128,MATCH($K$131,$K$123:$K$128,0))</f>
        <v>0.2320463791273307</v>
      </c>
      <c r="S135" s="63">
        <v>10</v>
      </c>
      <c r="T135" s="63" cm="1">
        <f t="array" aca="1" ref="T135" ca="1">INDEX(Q123:Q128,MATCH($K$131,$K$123:$K$128,0))</f>
        <v>0.25234507877489787</v>
      </c>
      <c r="U135">
        <v>10</v>
      </c>
      <c r="V135" s="63" cm="1">
        <f t="array" aca="1" ref="V135" ca="1">INDEX(R123:R128,MATCH($K$131,$K$123:$K$128,0))</f>
        <v>0.21591597632070902</v>
      </c>
      <c r="W135">
        <v>10</v>
      </c>
    </row>
    <row r="136" spans="10:23" x14ac:dyDescent="0.2">
      <c r="J136">
        <v>1000</v>
      </c>
      <c r="K136" s="13">
        <v>0.78000364431195701</v>
      </c>
      <c r="L136">
        <v>1000</v>
      </c>
      <c r="M136">
        <v>1.1654027182171356</v>
      </c>
      <c r="N136">
        <v>1000</v>
      </c>
      <c r="O136">
        <v>0.51903206587294626</v>
      </c>
      <c r="P136">
        <v>1000</v>
      </c>
      <c r="Q136">
        <v>0.49882467488928556</v>
      </c>
      <c r="R136">
        <v>1000</v>
      </c>
      <c r="S136">
        <v>0.62174400873002522</v>
      </c>
      <c r="T136">
        <v>1000</v>
      </c>
      <c r="U136">
        <v>0.43024988031698341</v>
      </c>
      <c r="V136">
        <v>2500</v>
      </c>
      <c r="W136">
        <v>0.30379054014959833</v>
      </c>
    </row>
    <row r="137" spans="10:23" x14ac:dyDescent="0.2">
      <c r="J137">
        <v>2000</v>
      </c>
      <c r="K137" s="13">
        <v>0.48652356128641316</v>
      </c>
      <c r="L137">
        <v>2000</v>
      </c>
      <c r="M137">
        <v>0.66624974620534205</v>
      </c>
      <c r="N137">
        <v>2000</v>
      </c>
      <c r="O137">
        <v>0.35603777206690779</v>
      </c>
      <c r="P137">
        <v>2000</v>
      </c>
      <c r="Q137">
        <v>0.34593407657507752</v>
      </c>
      <c r="R137">
        <v>2000</v>
      </c>
      <c r="S137">
        <v>0.39442039146178676</v>
      </c>
      <c r="T137">
        <v>2000</v>
      </c>
      <c r="U137">
        <v>0.31164667928892636</v>
      </c>
      <c r="V137">
        <v>3500</v>
      </c>
      <c r="W137">
        <v>0.26473517844786976</v>
      </c>
    </row>
    <row r="138" spans="10:23" x14ac:dyDescent="0.2">
      <c r="J138">
        <v>3000</v>
      </c>
      <c r="K138" s="13">
        <v>0.38869686694456518</v>
      </c>
      <c r="L138">
        <v>3000</v>
      </c>
      <c r="M138">
        <v>0.49986542220141073</v>
      </c>
      <c r="N138">
        <v>3000</v>
      </c>
      <c r="O138">
        <v>0.30170634079822822</v>
      </c>
      <c r="P138">
        <v>3000</v>
      </c>
      <c r="Q138">
        <v>0.29497054380367477</v>
      </c>
      <c r="R138">
        <v>3000</v>
      </c>
      <c r="S138">
        <v>0.31864585237237397</v>
      </c>
      <c r="T138">
        <v>3000</v>
      </c>
      <c r="U138">
        <v>0.27211227894624068</v>
      </c>
      <c r="V138">
        <v>4500</v>
      </c>
      <c r="W138">
        <v>0.24303775528024277</v>
      </c>
    </row>
    <row r="139" spans="10:23" x14ac:dyDescent="0.2">
      <c r="J139">
        <v>4000</v>
      </c>
      <c r="K139" s="13">
        <v>0.33978351977364118</v>
      </c>
      <c r="L139">
        <v>4000</v>
      </c>
      <c r="M139">
        <v>0.41667326019944512</v>
      </c>
      <c r="N139">
        <v>4000</v>
      </c>
      <c r="O139">
        <v>0.27454062516388855</v>
      </c>
      <c r="P139">
        <v>4000</v>
      </c>
      <c r="Q139">
        <v>0.26948877741797339</v>
      </c>
      <c r="R139">
        <v>4000</v>
      </c>
      <c r="S139">
        <v>0.28075858282766752</v>
      </c>
      <c r="T139">
        <v>4000</v>
      </c>
      <c r="U139">
        <v>0.25234507877489787</v>
      </c>
      <c r="V139">
        <v>5500</v>
      </c>
      <c r="W139">
        <v>0.22923030417357101</v>
      </c>
    </row>
    <row r="140" spans="10:23" x14ac:dyDescent="0.2">
      <c r="J140">
        <v>5000</v>
      </c>
      <c r="K140" s="13">
        <v>0.31043551147108689</v>
      </c>
      <c r="L140">
        <v>5000</v>
      </c>
      <c r="M140">
        <v>0.36675796299826574</v>
      </c>
      <c r="N140">
        <v>5000</v>
      </c>
      <c r="O140">
        <v>0.25824119578328469</v>
      </c>
      <c r="P140">
        <v>5000</v>
      </c>
      <c r="Q140">
        <v>0.25419971758655263</v>
      </c>
      <c r="R140">
        <v>5000</v>
      </c>
      <c r="S140">
        <v>0.25802622110084367</v>
      </c>
      <c r="T140">
        <v>5000</v>
      </c>
      <c r="U140">
        <v>0.24048475867209215</v>
      </c>
      <c r="V140">
        <v>6500</v>
      </c>
      <c r="W140">
        <v>0.21967129956125986</v>
      </c>
    </row>
    <row r="141" spans="10:23" x14ac:dyDescent="0.2">
      <c r="J141">
        <v>6000</v>
      </c>
      <c r="K141" s="13">
        <v>0.29087017260271725</v>
      </c>
      <c r="L141">
        <v>6000</v>
      </c>
      <c r="M141">
        <v>0.33348109819747951</v>
      </c>
      <c r="N141">
        <v>6000</v>
      </c>
      <c r="O141">
        <v>0.2473749095295488</v>
      </c>
      <c r="P141">
        <v>6000</v>
      </c>
      <c r="Q141">
        <v>0.24400701103227204</v>
      </c>
      <c r="R141">
        <v>6000</v>
      </c>
      <c r="S141">
        <v>0.24287131328296113</v>
      </c>
      <c r="T141">
        <v>6000</v>
      </c>
      <c r="U141">
        <v>0.23257787860355503</v>
      </c>
      <c r="V141">
        <v>7500</v>
      </c>
      <c r="W141">
        <v>0.21390970774014079</v>
      </c>
    </row>
    <row r="142" spans="10:23" x14ac:dyDescent="0.2">
      <c r="J142">
        <v>7000</v>
      </c>
      <c r="K142" s="13">
        <v>0.27689493055388187</v>
      </c>
      <c r="L142">
        <v>7000</v>
      </c>
      <c r="M142">
        <v>0.30971190905406082</v>
      </c>
      <c r="N142">
        <v>7000</v>
      </c>
      <c r="O142">
        <v>0.23961327649116604</v>
      </c>
      <c r="P142">
        <v>7000</v>
      </c>
      <c r="Q142">
        <v>0.2367265063506431</v>
      </c>
      <c r="R142">
        <v>7000</v>
      </c>
      <c r="S142">
        <v>0.2320463791273307</v>
      </c>
      <c r="T142">
        <v>7000</v>
      </c>
      <c r="U142">
        <v>0.22693010712602851</v>
      </c>
      <c r="V142">
        <v>8500</v>
      </c>
      <c r="W142">
        <v>0.21390970774014079</v>
      </c>
    </row>
    <row r="143" spans="10:23" x14ac:dyDescent="0.2">
      <c r="J143">
        <v>8000</v>
      </c>
      <c r="K143" s="13">
        <v>0.27344898045964844</v>
      </c>
      <c r="L143">
        <v>8000</v>
      </c>
      <c r="M143">
        <v>0.30385101310088902</v>
      </c>
      <c r="N143">
        <v>8000</v>
      </c>
      <c r="O143">
        <v>0.23769944916663333</v>
      </c>
      <c r="P143">
        <v>8000</v>
      </c>
      <c r="Q143">
        <v>0.2349313134154469</v>
      </c>
      <c r="R143">
        <v>8000</v>
      </c>
      <c r="S143">
        <v>0.2293772172807369</v>
      </c>
      <c r="T143">
        <v>8000</v>
      </c>
      <c r="U143">
        <v>0.22553750593978911</v>
      </c>
      <c r="V143">
        <v>9500</v>
      </c>
      <c r="W143">
        <v>0.21390970774014079</v>
      </c>
    </row>
    <row r="144" spans="10:23" x14ac:dyDescent="0.2">
      <c r="J144">
        <v>9000</v>
      </c>
      <c r="K144" s="13">
        <v>0.27344898045964844</v>
      </c>
      <c r="L144">
        <v>9000</v>
      </c>
      <c r="M144">
        <v>0.30385101310088902</v>
      </c>
      <c r="N144">
        <v>9000</v>
      </c>
      <c r="O144">
        <v>0.23769944916663333</v>
      </c>
      <c r="P144">
        <v>9000</v>
      </c>
      <c r="Q144">
        <v>0.2349313134154469</v>
      </c>
      <c r="R144">
        <v>9000</v>
      </c>
      <c r="S144">
        <v>0.2293772172807369</v>
      </c>
      <c r="T144">
        <v>9000</v>
      </c>
      <c r="U144">
        <v>0.22553750593978911</v>
      </c>
      <c r="V144">
        <v>10500</v>
      </c>
      <c r="W144">
        <v>0.21390970774014079</v>
      </c>
    </row>
    <row r="146" spans="10:23" x14ac:dyDescent="0.2">
      <c r="J146" t="str">
        <f>K132</f>
        <v>GWP</v>
      </c>
      <c r="K146" t="str">
        <f ca="1">K134</f>
        <v>NaNMC</v>
      </c>
      <c r="M146" t="str">
        <f ca="1">M134</f>
        <v>NaMVP</v>
      </c>
      <c r="O146" t="str">
        <f ca="1">O134</f>
        <v>NaMMO</v>
      </c>
      <c r="Q146" t="str">
        <f ca="1">Q134</f>
        <v>NaNMMT</v>
      </c>
      <c r="S146" t="str">
        <f ca="1">S134</f>
        <v>NaPBA</v>
      </c>
      <c r="U146" t="str">
        <f ca="1">U134</f>
        <v>LiNMC</v>
      </c>
      <c r="W146" t="str">
        <f ca="1">W134</f>
        <v>LiFP</v>
      </c>
    </row>
    <row r="147" spans="10:23" x14ac:dyDescent="0.2">
      <c r="J147" s="63" cm="1">
        <f t="array" aca="1" ref="J147" ca="1">INDEX(L123:L128,MATCH($K$132,$K$123:$K$128,0))</f>
        <v>5.9053176873903282E-2</v>
      </c>
      <c r="K147" s="63">
        <v>10</v>
      </c>
      <c r="L147" s="63" cm="1">
        <f t="array" aca="1" ref="L147" ca="1">INDEX(M123:M128,MATCH($K$132,$K$123:$K$128,0))</f>
        <v>5.0556517901970667E-2</v>
      </c>
      <c r="M147" s="63">
        <v>10</v>
      </c>
      <c r="N147" s="63" cm="1">
        <f t="array" aca="1" ref="N147" ca="1">INDEX(N123:N128,MATCH($K$132,$K$123:$K$128,0))</f>
        <v>5.5602512760460264E-2</v>
      </c>
      <c r="O147" s="63">
        <v>10</v>
      </c>
      <c r="P147" s="63" cm="1">
        <f t="array" aca="1" ref="P147" ca="1">INDEX(O123:O128,MATCH($K$132,$K$123:$K$128,0))</f>
        <v>5.216033325667277E-2</v>
      </c>
      <c r="Q147" s="63">
        <v>10</v>
      </c>
      <c r="R147" s="63" cm="1">
        <f t="array" aca="1" ref="R147" ca="1">INDEX(P123:P128,MATCH($K$132,$K$123:$K$128,0))</f>
        <v>4.8910046964546199E-2</v>
      </c>
      <c r="S147" s="63">
        <v>10</v>
      </c>
      <c r="T147" s="63" cm="1">
        <f t="array" aca="1" ref="T147" ca="1">INDEX(Q123:Q128,MATCH($K$132,$K$123:$K$128,0))</f>
        <v>4.8283036658745698E-2</v>
      </c>
      <c r="U147">
        <v>10</v>
      </c>
      <c r="V147" s="63" cm="1">
        <f t="array" aca="1" ref="V147" ca="1">INDEX(R123:R128,MATCH($K$132,$K$123:$K$128,0))</f>
        <v>4.2029348947204719E-2</v>
      </c>
      <c r="W147">
        <v>10</v>
      </c>
    </row>
    <row r="148" spans="10:23" x14ac:dyDescent="0.2">
      <c r="J148">
        <v>1000</v>
      </c>
      <c r="K148" s="13">
        <v>0.12377531619126543</v>
      </c>
      <c r="L148">
        <v>1000</v>
      </c>
      <c r="M148">
        <v>0.15924594789443991</v>
      </c>
      <c r="N148">
        <v>1000</v>
      </c>
      <c r="O148">
        <v>0.10997265973749337</v>
      </c>
      <c r="P148">
        <v>1000</v>
      </c>
      <c r="Q148">
        <v>9.6203941722343381E-2</v>
      </c>
      <c r="R148">
        <v>1000</v>
      </c>
      <c r="S148">
        <v>0.14772065133246867</v>
      </c>
      <c r="T148">
        <v>1000</v>
      </c>
      <c r="U148">
        <v>8.069475533063511E-2</v>
      </c>
      <c r="V148">
        <v>2500</v>
      </c>
      <c r="W148">
        <v>5.9287273826366782E-2</v>
      </c>
    </row>
    <row r="149" spans="10:23" x14ac:dyDescent="0.2">
      <c r="J149">
        <v>2000</v>
      </c>
      <c r="K149" s="13">
        <v>8.0627223313023993E-2</v>
      </c>
      <c r="L149">
        <v>2000</v>
      </c>
      <c r="M149">
        <v>9.5843780398832831E-2</v>
      </c>
      <c r="N149">
        <v>2000</v>
      </c>
      <c r="O149">
        <v>7.3725895086137985E-2</v>
      </c>
      <c r="P149">
        <v>2000</v>
      </c>
      <c r="Q149">
        <v>6.6841536078562969E-2</v>
      </c>
      <c r="R149">
        <v>2000</v>
      </c>
      <c r="S149">
        <v>9.0081132117847226E-2</v>
      </c>
      <c r="T149">
        <v>2000</v>
      </c>
      <c r="U149">
        <v>5.9086942882708826E-2</v>
      </c>
      <c r="V149">
        <v>3500</v>
      </c>
      <c r="W149">
        <v>5.1617084991183643E-2</v>
      </c>
    </row>
    <row r="150" spans="10:23" x14ac:dyDescent="0.2">
      <c r="J150">
        <v>3000</v>
      </c>
      <c r="K150" s="13">
        <v>6.6244525686943515E-2</v>
      </c>
      <c r="L150">
        <v>3000</v>
      </c>
      <c r="M150">
        <v>7.4709724566963814E-2</v>
      </c>
      <c r="N150">
        <v>3000</v>
      </c>
      <c r="O150">
        <v>6.1643640202352828E-2</v>
      </c>
      <c r="P150">
        <v>3000</v>
      </c>
      <c r="Q150">
        <v>5.7054067530636174E-2</v>
      </c>
      <c r="R150">
        <v>3000</v>
      </c>
      <c r="S150">
        <v>7.0867959046306744E-2</v>
      </c>
      <c r="T150">
        <v>3000</v>
      </c>
      <c r="U150">
        <v>5.1884338733400072E-2</v>
      </c>
      <c r="V150">
        <v>4500</v>
      </c>
      <c r="W150">
        <v>4.7355868971637453E-2</v>
      </c>
    </row>
    <row r="151" spans="10:23" x14ac:dyDescent="0.2">
      <c r="J151">
        <v>4000</v>
      </c>
      <c r="K151" s="13">
        <v>5.9053176873903282E-2</v>
      </c>
      <c r="L151">
        <v>4000</v>
      </c>
      <c r="M151">
        <v>6.4142696651029313E-2</v>
      </c>
      <c r="N151">
        <v>4000</v>
      </c>
      <c r="O151">
        <v>5.5602512760460264E-2</v>
      </c>
      <c r="P151">
        <v>4000</v>
      </c>
      <c r="Q151">
        <v>5.216033325667277E-2</v>
      </c>
      <c r="R151">
        <v>4000</v>
      </c>
      <c r="S151">
        <v>6.126137251053651E-2</v>
      </c>
      <c r="T151">
        <v>4000</v>
      </c>
      <c r="U151">
        <v>4.8283036658745698E-2</v>
      </c>
      <c r="V151">
        <v>5500</v>
      </c>
      <c r="W151">
        <v>4.4644186050108059E-2</v>
      </c>
    </row>
    <row r="152" spans="10:23" x14ac:dyDescent="0.2">
      <c r="J152">
        <v>5000</v>
      </c>
      <c r="K152" s="13">
        <v>5.473836758607914E-2</v>
      </c>
      <c r="L152">
        <v>5000</v>
      </c>
      <c r="M152">
        <v>5.7802479901468605E-2</v>
      </c>
      <c r="N152">
        <v>5000</v>
      </c>
      <c r="O152">
        <v>5.1977836295324729E-2</v>
      </c>
      <c r="P152">
        <v>5000</v>
      </c>
      <c r="Q152">
        <v>4.9224092692294732E-2</v>
      </c>
      <c r="R152">
        <v>5000</v>
      </c>
      <c r="S152">
        <v>5.5497420589074364E-2</v>
      </c>
      <c r="T152">
        <v>5000</v>
      </c>
      <c r="U152">
        <v>4.6122255413953074E-2</v>
      </c>
      <c r="V152">
        <v>6500</v>
      </c>
      <c r="W152">
        <v>4.2766867104433857E-2</v>
      </c>
    </row>
    <row r="153" spans="10:23" x14ac:dyDescent="0.2">
      <c r="J153">
        <v>6000</v>
      </c>
      <c r="K153" s="13">
        <v>5.1861828060863049E-2</v>
      </c>
      <c r="L153">
        <v>6000</v>
      </c>
      <c r="M153">
        <v>5.3575668735094797E-2</v>
      </c>
      <c r="N153">
        <v>6000</v>
      </c>
      <c r="O153">
        <v>4.9561385318567699E-2</v>
      </c>
      <c r="P153">
        <v>6000</v>
      </c>
      <c r="Q153">
        <v>4.7266598982709372E-2</v>
      </c>
      <c r="R153">
        <v>6000</v>
      </c>
      <c r="S153">
        <v>5.1654785974766269E-2</v>
      </c>
      <c r="T153">
        <v>6000</v>
      </c>
      <c r="U153">
        <v>4.4681734584091318E-2</v>
      </c>
      <c r="V153">
        <v>7500</v>
      </c>
      <c r="W153">
        <v>4.1635332397452159E-2</v>
      </c>
    </row>
    <row r="154" spans="10:23" x14ac:dyDescent="0.2">
      <c r="J154">
        <v>7000</v>
      </c>
      <c r="K154" s="13">
        <v>4.9807156971422982E-2</v>
      </c>
      <c r="L154">
        <v>7000</v>
      </c>
      <c r="M154">
        <v>5.0556517901970667E-2</v>
      </c>
      <c r="N154">
        <v>7000</v>
      </c>
      <c r="O154">
        <v>4.7835348906598393E-2</v>
      </c>
      <c r="P154">
        <v>7000</v>
      </c>
      <c r="Q154">
        <v>4.5868389190148399E-2</v>
      </c>
      <c r="R154">
        <v>7000</v>
      </c>
      <c r="S154">
        <v>4.8910046964546199E-2</v>
      </c>
      <c r="T154">
        <v>7000</v>
      </c>
      <c r="U154">
        <v>4.3652791134190072E-2</v>
      </c>
      <c r="V154">
        <v>8500</v>
      </c>
      <c r="W154">
        <v>4.1635332397452159E-2</v>
      </c>
    </row>
    <row r="155" spans="10:23" x14ac:dyDescent="0.2">
      <c r="J155">
        <v>8000</v>
      </c>
      <c r="K155" s="13">
        <v>4.9300525743889809E-2</v>
      </c>
      <c r="L155">
        <v>8000</v>
      </c>
      <c r="M155">
        <v>4.9812069751337305E-2</v>
      </c>
      <c r="N155">
        <v>8000</v>
      </c>
      <c r="O155">
        <v>4.7409750887208703E-2</v>
      </c>
      <c r="P155">
        <v>8000</v>
      </c>
      <c r="Q155">
        <v>4.5523625131708711E-2</v>
      </c>
      <c r="R155">
        <v>8000</v>
      </c>
      <c r="S155">
        <v>4.8233262003122078E-2</v>
      </c>
      <c r="T155">
        <v>8000</v>
      </c>
      <c r="U155">
        <v>4.3399079050652774E-2</v>
      </c>
      <c r="V155">
        <v>9500</v>
      </c>
      <c r="W155">
        <v>4.1635332397452159E-2</v>
      </c>
    </row>
    <row r="156" spans="10:23" x14ac:dyDescent="0.2">
      <c r="J156">
        <v>9000</v>
      </c>
      <c r="K156" s="13">
        <v>4.9300525743889809E-2</v>
      </c>
      <c r="L156">
        <v>9000</v>
      </c>
      <c r="M156">
        <v>4.9812069751337305E-2</v>
      </c>
      <c r="N156">
        <v>9000</v>
      </c>
      <c r="O156">
        <v>4.7409750887208703E-2</v>
      </c>
      <c r="P156">
        <v>9000</v>
      </c>
      <c r="Q156">
        <v>4.5523625131708711E-2</v>
      </c>
      <c r="R156">
        <v>9000</v>
      </c>
      <c r="S156">
        <v>4.8233262003122078E-2</v>
      </c>
      <c r="T156">
        <v>9000</v>
      </c>
      <c r="U156">
        <v>4.3399079050652774E-2</v>
      </c>
      <c r="V156">
        <v>10500</v>
      </c>
      <c r="W156">
        <v>4.1635332397452159E-2</v>
      </c>
    </row>
    <row r="157" spans="10:23" x14ac:dyDescent="0.2">
      <c r="K157" s="13"/>
    </row>
    <row r="158" spans="10:23" x14ac:dyDescent="0.2">
      <c r="J158" t="str">
        <f>L131</f>
        <v>Htox</v>
      </c>
      <c r="K158" t="str">
        <f ca="1">K146</f>
        <v>NaNMC</v>
      </c>
      <c r="M158" t="str">
        <f ca="1">M146</f>
        <v>NaMVP</v>
      </c>
      <c r="O158" t="str">
        <f ca="1">O146</f>
        <v>NaMMO</v>
      </c>
      <c r="Q158" t="str">
        <f ca="1">Q146</f>
        <v>NaNMMT</v>
      </c>
      <c r="S158" t="str">
        <f ca="1">S146</f>
        <v>NaPBA</v>
      </c>
      <c r="U158" t="str">
        <f ca="1">U146</f>
        <v>LiNMC</v>
      </c>
      <c r="W158" t="str">
        <f ca="1">W146</f>
        <v>LiFP</v>
      </c>
    </row>
    <row r="159" spans="10:23" x14ac:dyDescent="0.2">
      <c r="J159" s="63" cm="1">
        <f t="array" aca="1" ref="J159" ca="1">INDEX(L123:L128,MATCH($L$131,$K$123:$K$128,0))</f>
        <v>2.953452972966663E-2</v>
      </c>
      <c r="K159" s="63">
        <v>10</v>
      </c>
      <c r="L159" s="63" cm="1">
        <f t="array" aca="1" ref="L159" ca="1">INDEX(M123:M128,MATCH($L$131,$K$123:$K$128,0))</f>
        <v>5.0992216242823268E-2</v>
      </c>
      <c r="M159" s="63">
        <v>10</v>
      </c>
      <c r="N159" s="63" cm="1">
        <f t="array" aca="1" ref="N159" ca="1">INDEX(N123:N128,MATCH($L$131,$K$123:$K$128,0))</f>
        <v>2.0826132118061839E-2</v>
      </c>
      <c r="O159" s="63">
        <v>10</v>
      </c>
      <c r="P159" s="63" cm="1">
        <f t="array" aca="1" ref="P159" ca="1">INDEX(O123:O128,MATCH($L$131,$K$123:$K$128,0))</f>
        <v>2.0770388957861666E-2</v>
      </c>
      <c r="Q159" s="63">
        <v>10</v>
      </c>
      <c r="R159" s="63" cm="1">
        <f t="array" aca="1" ref="R159" ca="1">INDEX(P123:P128,MATCH($L$131,$K$123:$K$128,0))</f>
        <v>1.7432428425430333E-2</v>
      </c>
      <c r="S159" s="63">
        <v>10</v>
      </c>
      <c r="T159" s="63" cm="1">
        <f t="array" aca="1" ref="T159" ca="1">INDEX(Q123:Q128,MATCH($L$131,$K$123:$K$128,0))</f>
        <v>2.2673624313893685E-2</v>
      </c>
      <c r="U159">
        <v>10</v>
      </c>
      <c r="V159" s="63" cm="1">
        <f t="array" aca="1" ref="V159" ca="1">INDEX(R123:R128,MATCH($L$131,$K$123:$K$128,0))</f>
        <v>1.8953697522098068E-2</v>
      </c>
      <c r="W159">
        <v>10</v>
      </c>
    </row>
    <row r="160" spans="10:23" x14ac:dyDescent="0.2">
      <c r="J160">
        <v>1000</v>
      </c>
      <c r="K160" s="13">
        <v>7.267087544040568E-2</v>
      </c>
      <c r="L160">
        <v>1000</v>
      </c>
      <c r="M160">
        <v>0.27823340402234353</v>
      </c>
      <c r="N160">
        <v>1000</v>
      </c>
      <c r="O160">
        <v>3.7837284993986545E-2</v>
      </c>
      <c r="P160">
        <v>1000</v>
      </c>
      <c r="Q160">
        <v>3.7614312353185846E-2</v>
      </c>
      <c r="R160">
        <v>1000</v>
      </c>
      <c r="S160">
        <v>4.3314889300593018E-2</v>
      </c>
      <c r="T160">
        <v>1000</v>
      </c>
      <c r="U160">
        <v>4.5227253777313924E-2</v>
      </c>
      <c r="V160">
        <v>2500</v>
      </c>
      <c r="W160">
        <v>2.9456720158648801E-2</v>
      </c>
    </row>
    <row r="161" spans="10:23" x14ac:dyDescent="0.2">
      <c r="J161">
        <v>2000</v>
      </c>
      <c r="K161" s="13">
        <v>4.3913311633246313E-2</v>
      </c>
      <c r="L161">
        <v>2000</v>
      </c>
      <c r="M161">
        <v>0.14567604448429003</v>
      </c>
      <c r="N161">
        <v>2000</v>
      </c>
      <c r="O161">
        <v>2.6496516410036742E-2</v>
      </c>
      <c r="P161">
        <v>2000</v>
      </c>
      <c r="Q161">
        <v>2.6385030089636392E-2</v>
      </c>
      <c r="R161">
        <v>2000</v>
      </c>
      <c r="S161">
        <v>2.8216787123414785E-2</v>
      </c>
      <c r="T161">
        <v>2000</v>
      </c>
      <c r="U161">
        <v>3.0191500801700428E-2</v>
      </c>
      <c r="V161">
        <v>3500</v>
      </c>
      <c r="W161">
        <v>2.4788710097959587E-2</v>
      </c>
    </row>
    <row r="162" spans="10:23" x14ac:dyDescent="0.2">
      <c r="J162">
        <v>3000</v>
      </c>
      <c r="K162" s="13">
        <v>3.4327457030859855E-2</v>
      </c>
      <c r="L162">
        <v>3000</v>
      </c>
      <c r="M162">
        <v>0.10149025797160553</v>
      </c>
      <c r="N162">
        <v>3000</v>
      </c>
      <c r="O162">
        <v>2.2716260215386808E-2</v>
      </c>
      <c r="P162">
        <v>3000</v>
      </c>
      <c r="Q162">
        <v>2.2641936001786576E-2</v>
      </c>
      <c r="R162">
        <v>3000</v>
      </c>
      <c r="S162">
        <v>2.3184086397688711E-2</v>
      </c>
      <c r="T162">
        <v>3000</v>
      </c>
      <c r="U162">
        <v>2.5179583143162598E-2</v>
      </c>
      <c r="V162">
        <v>4500</v>
      </c>
      <c r="W162">
        <v>2.2195371175354469E-2</v>
      </c>
    </row>
    <row r="163" spans="10:23" x14ac:dyDescent="0.2">
      <c r="J163">
        <v>4000</v>
      </c>
      <c r="K163" s="13">
        <v>2.953452972966663E-2</v>
      </c>
      <c r="L163">
        <v>4000</v>
      </c>
      <c r="M163">
        <v>7.9397364715263291E-2</v>
      </c>
      <c r="N163">
        <v>4000</v>
      </c>
      <c r="O163">
        <v>2.0826132118061839E-2</v>
      </c>
      <c r="P163">
        <v>4000</v>
      </c>
      <c r="Q163">
        <v>2.0770388957861666E-2</v>
      </c>
      <c r="R163">
        <v>4000</v>
      </c>
      <c r="S163">
        <v>2.0667736034825673E-2</v>
      </c>
      <c r="T163">
        <v>4000</v>
      </c>
      <c r="U163">
        <v>2.2673624313893685E-2</v>
      </c>
      <c r="V163">
        <v>5500</v>
      </c>
      <c r="W163">
        <v>2.0545064588242117E-2</v>
      </c>
    </row>
    <row r="164" spans="10:23" x14ac:dyDescent="0.2">
      <c r="J164">
        <v>5000</v>
      </c>
      <c r="K164" s="13">
        <v>2.6658773348950688E-2</v>
      </c>
      <c r="L164">
        <v>5000</v>
      </c>
      <c r="M164">
        <v>6.6141628761457946E-2</v>
      </c>
      <c r="N164">
        <v>5000</v>
      </c>
      <c r="O164">
        <v>1.9692055259666857E-2</v>
      </c>
      <c r="P164">
        <v>5000</v>
      </c>
      <c r="Q164">
        <v>1.9647460731506722E-2</v>
      </c>
      <c r="R164">
        <v>5000</v>
      </c>
      <c r="S164">
        <v>1.9157925817107846E-2</v>
      </c>
      <c r="T164">
        <v>5000</v>
      </c>
      <c r="U164">
        <v>2.1170049016332338E-2</v>
      </c>
      <c r="V164">
        <v>6500</v>
      </c>
      <c r="W164">
        <v>1.9402544643318184E-2</v>
      </c>
    </row>
    <row r="165" spans="10:23" x14ac:dyDescent="0.2">
      <c r="J165">
        <v>6000</v>
      </c>
      <c r="K165" s="13">
        <v>2.4741602428473401E-2</v>
      </c>
      <c r="L165">
        <v>6000</v>
      </c>
      <c r="M165">
        <v>5.7304471458921043E-2</v>
      </c>
      <c r="N165">
        <v>6000</v>
      </c>
      <c r="O165">
        <v>1.893600402073687E-2</v>
      </c>
      <c r="P165">
        <v>6000</v>
      </c>
      <c r="Q165">
        <v>1.8898841913936759E-2</v>
      </c>
      <c r="R165">
        <v>6000</v>
      </c>
      <c r="S165">
        <v>1.8151385671962627E-2</v>
      </c>
      <c r="T165">
        <v>6000</v>
      </c>
      <c r="U165">
        <v>2.0167665484624769E-2</v>
      </c>
      <c r="V165">
        <v>7500</v>
      </c>
      <c r="W165">
        <v>1.87139024847339E-2</v>
      </c>
    </row>
    <row r="166" spans="10:23" x14ac:dyDescent="0.2">
      <c r="J166">
        <v>7000</v>
      </c>
      <c r="K166" s="13">
        <v>2.3372194628132479E-2</v>
      </c>
      <c r="L166">
        <v>7000</v>
      </c>
      <c r="M166">
        <v>5.0992216242823268E-2</v>
      </c>
      <c r="N166">
        <v>7000</v>
      </c>
      <c r="O166">
        <v>1.839596742150117E-2</v>
      </c>
      <c r="P166">
        <v>7000</v>
      </c>
      <c r="Q166">
        <v>1.8364114187101068E-2</v>
      </c>
      <c r="R166">
        <v>7000</v>
      </c>
      <c r="S166">
        <v>1.7432428425430333E-2</v>
      </c>
      <c r="T166">
        <v>7000</v>
      </c>
      <c r="U166">
        <v>1.9451677247690792E-2</v>
      </c>
      <c r="V166">
        <v>8500</v>
      </c>
      <c r="W166">
        <v>1.87139024847339E-2</v>
      </c>
    </row>
    <row r="167" spans="10:23" x14ac:dyDescent="0.2">
      <c r="J167">
        <v>8000</v>
      </c>
      <c r="K167" s="13">
        <v>2.3034532430788141E-2</v>
      </c>
      <c r="L167">
        <v>8000</v>
      </c>
      <c r="M167">
        <v>4.9435769751182711E-2</v>
      </c>
      <c r="N167">
        <v>8000</v>
      </c>
      <c r="O167">
        <v>1.8262807712100582E-2</v>
      </c>
      <c r="P167">
        <v>8000</v>
      </c>
      <c r="Q167">
        <v>1.8232263514730625E-2</v>
      </c>
      <c r="R167">
        <v>8000</v>
      </c>
      <c r="S167">
        <v>1.7255151296148397E-2</v>
      </c>
      <c r="T167">
        <v>8000</v>
      </c>
      <c r="U167">
        <v>1.9275132202967348E-2</v>
      </c>
      <c r="V167">
        <v>9500</v>
      </c>
      <c r="W167">
        <v>1.87139024847339E-2</v>
      </c>
    </row>
    <row r="168" spans="10:23" x14ac:dyDescent="0.2">
      <c r="J168">
        <v>9000</v>
      </c>
      <c r="K168" s="13">
        <v>2.3034532430788141E-2</v>
      </c>
      <c r="L168">
        <v>9000</v>
      </c>
      <c r="M168">
        <v>4.9435769751182711E-2</v>
      </c>
      <c r="N168">
        <v>9000</v>
      </c>
      <c r="O168">
        <v>1.8262807712100582E-2</v>
      </c>
      <c r="P168">
        <v>9000</v>
      </c>
      <c r="Q168">
        <v>1.8232263514730625E-2</v>
      </c>
      <c r="R168">
        <v>9000</v>
      </c>
      <c r="S168">
        <v>1.7255151296148397E-2</v>
      </c>
      <c r="T168">
        <v>9000</v>
      </c>
      <c r="U168">
        <v>1.9275132202967348E-2</v>
      </c>
      <c r="V168">
        <v>10500</v>
      </c>
      <c r="W168">
        <v>1.87139024847339E-2</v>
      </c>
    </row>
    <row r="169" spans="10:23" x14ac:dyDescent="0.2">
      <c r="K169" s="13"/>
    </row>
    <row r="170" spans="10:23" x14ac:dyDescent="0.2">
      <c r="J170" t="str">
        <f>L132</f>
        <v>RDP</v>
      </c>
      <c r="K170" t="str">
        <f ca="1">K158</f>
        <v>NaNMC</v>
      </c>
      <c r="M170" t="str">
        <f ca="1">M158</f>
        <v>NaMVP</v>
      </c>
      <c r="O170" t="str">
        <f ca="1">O158</f>
        <v>NaMMO</v>
      </c>
      <c r="Q170" t="str">
        <f ca="1">Q158</f>
        <v>NaNMMT</v>
      </c>
      <c r="S170" t="str">
        <f ca="1">S158</f>
        <v>NaPBA</v>
      </c>
      <c r="U170" t="str">
        <f ca="1">U158</f>
        <v>LiNMC</v>
      </c>
      <c r="W170" t="str">
        <f ca="1">W158</f>
        <v>LiFP</v>
      </c>
    </row>
    <row r="171" spans="10:23" x14ac:dyDescent="0.2">
      <c r="J171" s="63" cm="1">
        <f t="array" aca="1" ref="J171" ca="1">INDEX(L123:L128,MATCH($L$132,$K$123:$K$128,0))</f>
        <v>3.4186059747508438E-3</v>
      </c>
      <c r="K171" s="63">
        <v>10</v>
      </c>
      <c r="L171" s="63" cm="1">
        <f t="array" aca="1" ref="L171" ca="1">INDEX(M123:M128,MATCH($L$132,$K$123:$K$128,0))</f>
        <v>1.1161151622183104E-3</v>
      </c>
      <c r="M171" s="63">
        <v>10</v>
      </c>
      <c r="N171" s="63" cm="1">
        <f t="array" aca="1" ref="N171" ca="1">INDEX(N123:N128,MATCH($L$132,$K$123:$K$128,0))</f>
        <v>8.5523075604495419E-4</v>
      </c>
      <c r="O171" s="63">
        <v>10</v>
      </c>
      <c r="P171" s="63" cm="1">
        <f t="array" aca="1" ref="P171" ca="1">INDEX(O123:O128,MATCH($L$132,$K$123:$K$128,0))</f>
        <v>1.4515218815426656E-3</v>
      </c>
      <c r="Q171" s="63">
        <v>10</v>
      </c>
      <c r="R171" s="63" cm="1">
        <f t="array" aca="1" ref="R171" ca="1">INDEX(P123:P128,MATCH($L$132,$K$123:$K$128,0))</f>
        <v>7.1971345596490903E-4</v>
      </c>
      <c r="S171" s="63">
        <v>10</v>
      </c>
      <c r="T171" s="63" cm="1">
        <f t="array" aca="1" ref="T171" ca="1">INDEX(Q123:Q128,MATCH($L$132,$K$123:$K$128,0))</f>
        <v>9.5404843896111017E-4</v>
      </c>
      <c r="U171">
        <v>10</v>
      </c>
      <c r="V171" s="63" cm="1">
        <f t="array" aca="1" ref="V171" ca="1">INDEX(R123:R128,MATCH($L$132,$K$123:$K$128,0))</f>
        <v>1.5416692685501316E-3</v>
      </c>
      <c r="W171">
        <v>10</v>
      </c>
    </row>
    <row r="172" spans="10:23" x14ac:dyDescent="0.2">
      <c r="J172">
        <v>1000</v>
      </c>
      <c r="K172" s="13">
        <v>1.2826295203351204E-2</v>
      </c>
      <c r="L172">
        <v>1000</v>
      </c>
      <c r="M172">
        <v>6.3445403290765603E-3</v>
      </c>
      <c r="N172">
        <v>1000</v>
      </c>
      <c r="O172">
        <v>2.5727943285276437E-3</v>
      </c>
      <c r="P172">
        <v>1000</v>
      </c>
      <c r="Q172">
        <v>4.9579588305184883E-3</v>
      </c>
      <c r="R172">
        <v>1000</v>
      </c>
      <c r="S172">
        <v>3.5697283853027505E-3</v>
      </c>
      <c r="T172">
        <v>1000</v>
      </c>
      <c r="U172">
        <v>2.9680650601922672E-3</v>
      </c>
      <c r="V172">
        <v>2500</v>
      </c>
      <c r="W172">
        <v>3.876194210004884E-3</v>
      </c>
    </row>
    <row r="173" spans="10:23" x14ac:dyDescent="0.2">
      <c r="J173">
        <v>2000</v>
      </c>
      <c r="K173" s="13">
        <v>6.5545023842842973E-3</v>
      </c>
      <c r="L173">
        <v>2000</v>
      </c>
      <c r="M173">
        <v>3.2946256484092475E-3</v>
      </c>
      <c r="N173">
        <v>2000</v>
      </c>
      <c r="O173">
        <v>1.4277519468725176E-3</v>
      </c>
      <c r="P173">
        <v>2000</v>
      </c>
      <c r="Q173">
        <v>2.6203341978679393E-3</v>
      </c>
      <c r="R173">
        <v>2000</v>
      </c>
      <c r="S173">
        <v>1.9072196765223428E-3</v>
      </c>
      <c r="T173">
        <v>2000</v>
      </c>
      <c r="U173">
        <v>1.6253873127048291E-3</v>
      </c>
      <c r="V173">
        <v>3500</v>
      </c>
      <c r="W173">
        <v>2.8386275693583277E-3</v>
      </c>
    </row>
    <row r="174" spans="10:23" x14ac:dyDescent="0.2">
      <c r="J174">
        <v>3000</v>
      </c>
      <c r="K174" s="13">
        <v>4.463904777928661E-3</v>
      </c>
      <c r="L174">
        <v>3000</v>
      </c>
      <c r="M174">
        <v>2.2779874215201434E-3</v>
      </c>
      <c r="N174">
        <v>3000</v>
      </c>
      <c r="O174">
        <v>1.0460711529874753E-3</v>
      </c>
      <c r="P174">
        <v>3000</v>
      </c>
      <c r="Q174">
        <v>1.8411259869844235E-3</v>
      </c>
      <c r="R174">
        <v>3000</v>
      </c>
      <c r="S174">
        <v>1.3530501069288737E-3</v>
      </c>
      <c r="T174">
        <v>3000</v>
      </c>
      <c r="U174">
        <v>1.1778280635423495E-3</v>
      </c>
      <c r="V174">
        <v>4500</v>
      </c>
      <c r="W174">
        <v>2.2622016578880181E-3</v>
      </c>
    </row>
    <row r="175" spans="10:23" x14ac:dyDescent="0.2">
      <c r="J175">
        <v>4000</v>
      </c>
      <c r="K175" s="13">
        <v>3.4186059747508438E-3</v>
      </c>
      <c r="L175">
        <v>4000</v>
      </c>
      <c r="M175">
        <v>1.7696683080755916E-3</v>
      </c>
      <c r="N175">
        <v>4000</v>
      </c>
      <c r="O175">
        <v>8.5523075604495419E-4</v>
      </c>
      <c r="P175">
        <v>4000</v>
      </c>
      <c r="Q175">
        <v>1.4515218815426656E-3</v>
      </c>
      <c r="R175">
        <v>4000</v>
      </c>
      <c r="S175">
        <v>1.075965322132139E-3</v>
      </c>
      <c r="T175">
        <v>4000</v>
      </c>
      <c r="U175">
        <v>9.5404843896111017E-4</v>
      </c>
      <c r="V175">
        <v>5500</v>
      </c>
      <c r="W175">
        <v>1.8953851687705486E-3</v>
      </c>
    </row>
    <row r="176" spans="10:23" x14ac:dyDescent="0.2">
      <c r="J176">
        <v>5000</v>
      </c>
      <c r="K176" s="13">
        <v>2.7914266928441528E-3</v>
      </c>
      <c r="L176">
        <v>5000</v>
      </c>
      <c r="M176">
        <v>1.4646768400088603E-3</v>
      </c>
      <c r="N176">
        <v>5000</v>
      </c>
      <c r="O176">
        <v>7.4072651787944173E-4</v>
      </c>
      <c r="P176">
        <v>5000</v>
      </c>
      <c r="Q176">
        <v>1.2177594182776104E-3</v>
      </c>
      <c r="R176">
        <v>5000</v>
      </c>
      <c r="S176">
        <v>9.0971445125409827E-4</v>
      </c>
      <c r="T176">
        <v>5000</v>
      </c>
      <c r="U176">
        <v>8.1978066421236609E-4</v>
      </c>
      <c r="V176">
        <v>6500</v>
      </c>
      <c r="W176">
        <v>1.6414352916892235E-3</v>
      </c>
    </row>
    <row r="177" spans="10:23" x14ac:dyDescent="0.2">
      <c r="J177">
        <v>6000</v>
      </c>
      <c r="K177" s="13">
        <v>2.3733071715730265E-3</v>
      </c>
      <c r="L177">
        <v>6000</v>
      </c>
      <c r="M177">
        <v>1.2613491946310393E-3</v>
      </c>
      <c r="N177">
        <v>6000</v>
      </c>
      <c r="O177">
        <v>6.6439035910243317E-4</v>
      </c>
      <c r="P177">
        <v>6000</v>
      </c>
      <c r="Q177">
        <v>1.0619177761009072E-3</v>
      </c>
      <c r="R177">
        <v>6000</v>
      </c>
      <c r="S177">
        <v>7.9888053733540444E-4</v>
      </c>
      <c r="T177">
        <v>6000</v>
      </c>
      <c r="U177">
        <v>7.3026881437987035E-4</v>
      </c>
      <c r="V177">
        <v>7500</v>
      </c>
      <c r="W177">
        <v>1.4883696123525344E-3</v>
      </c>
    </row>
    <row r="178" spans="10:23" x14ac:dyDescent="0.2">
      <c r="J178">
        <v>7000</v>
      </c>
      <c r="K178" s="13">
        <v>2.0746503706650789E-3</v>
      </c>
      <c r="L178">
        <v>7000</v>
      </c>
      <c r="M178">
        <v>1.1161151622183104E-3</v>
      </c>
      <c r="N178">
        <v>7000</v>
      </c>
      <c r="O178">
        <v>6.0986453140457009E-4</v>
      </c>
      <c r="P178">
        <v>7000</v>
      </c>
      <c r="Q178">
        <v>9.5060231740326203E-4</v>
      </c>
      <c r="R178">
        <v>7000</v>
      </c>
      <c r="S178">
        <v>7.1971345596490903E-4</v>
      </c>
      <c r="T178">
        <v>7000</v>
      </c>
      <c r="U178">
        <v>6.6633177878523046E-4</v>
      </c>
      <c r="V178">
        <v>8500</v>
      </c>
      <c r="W178">
        <v>1.4883696123525344E-3</v>
      </c>
    </row>
    <row r="179" spans="10:23" x14ac:dyDescent="0.2">
      <c r="J179">
        <v>8000</v>
      </c>
      <c r="K179" s="13">
        <v>2.0010089677014748E-3</v>
      </c>
      <c r="L179">
        <v>8000</v>
      </c>
      <c r="M179">
        <v>1.0803040309384593E-3</v>
      </c>
      <c r="N179">
        <v>8000</v>
      </c>
      <c r="O179">
        <v>5.9641980676674081E-4</v>
      </c>
      <c r="P179">
        <v>8000</v>
      </c>
      <c r="Q179">
        <v>9.2315467005315763E-4</v>
      </c>
      <c r="R179">
        <v>8000</v>
      </c>
      <c r="S179">
        <v>7.0019280576396486E-4</v>
      </c>
      <c r="T179">
        <v>8000</v>
      </c>
      <c r="U179">
        <v>6.5056648233723698E-4</v>
      </c>
      <c r="V179">
        <v>9500</v>
      </c>
      <c r="W179">
        <v>1.4883696123525344E-3</v>
      </c>
    </row>
    <row r="180" spans="10:23" x14ac:dyDescent="0.2">
      <c r="J180">
        <v>9000</v>
      </c>
      <c r="K180" s="13">
        <v>2.0010089677014748E-3</v>
      </c>
      <c r="L180">
        <v>9000</v>
      </c>
      <c r="M180">
        <v>1.0803040309384593E-3</v>
      </c>
      <c r="N180">
        <v>9000</v>
      </c>
      <c r="O180">
        <v>5.9641980676674081E-4</v>
      </c>
      <c r="P180">
        <v>9000</v>
      </c>
      <c r="Q180">
        <v>9.2315467005315763E-4</v>
      </c>
      <c r="R180">
        <v>9000</v>
      </c>
      <c r="S180">
        <v>7.0019280576396486E-4</v>
      </c>
      <c r="T180">
        <v>9000</v>
      </c>
      <c r="U180">
        <v>6.5056648233723698E-4</v>
      </c>
      <c r="V180">
        <v>10500</v>
      </c>
      <c r="W180">
        <v>1.4883696123525344E-3</v>
      </c>
    </row>
    <row r="181" spans="10:23" x14ac:dyDescent="0.2">
      <c r="K181" s="13"/>
    </row>
    <row r="183" spans="10:23" x14ac:dyDescent="0.2">
      <c r="J183" t="s">
        <v>346</v>
      </c>
      <c r="K183" t="s">
        <v>280</v>
      </c>
    </row>
    <row r="184" spans="10:23" x14ac:dyDescent="0.2">
      <c r="J184" t="str">
        <f>K131</f>
        <v>AP</v>
      </c>
      <c r="K184" t="str">
        <f ca="1">K146</f>
        <v>NaNMC</v>
      </c>
      <c r="M184" t="str">
        <f ca="1">M146</f>
        <v>NaMVP</v>
      </c>
      <c r="O184" t="str">
        <f ca="1">O146</f>
        <v>NaMMO</v>
      </c>
      <c r="Q184" t="str">
        <f ca="1">Q146</f>
        <v>NaNMMT</v>
      </c>
      <c r="S184" t="str">
        <f ca="1">S146</f>
        <v>NaPBA</v>
      </c>
      <c r="U184" t="str">
        <f ca="1">U146</f>
        <v>LiNMC</v>
      </c>
      <c r="W184" t="str">
        <f ca="1">W146</f>
        <v>LiFP</v>
      </c>
    </row>
    <row r="185" spans="10:23" x14ac:dyDescent="0.2">
      <c r="J185" s="63" cm="1">
        <f t="array" aca="1" ref="J185" ca="1">INDEX(L123:L128,MATCH(K131,K123:K128,0))</f>
        <v>0.33978351977364118</v>
      </c>
      <c r="K185">
        <v>10</v>
      </c>
      <c r="L185" s="63" cm="1">
        <f t="array" aca="1" ref="L185" ca="1">INDEX(M123:M128,MATCH($K$131,$K$123:$K$128,0))</f>
        <v>0.30971190905406082</v>
      </c>
      <c r="M185">
        <v>10</v>
      </c>
      <c r="N185" s="63" cm="1">
        <f t="array" aca="1" ref="N185" ca="1">INDEX(N123:N128,MATCH($K$131,$K$123:$K$128,0))</f>
        <v>0.27454062516388855</v>
      </c>
      <c r="O185">
        <v>10</v>
      </c>
      <c r="P185" s="63" cm="1">
        <f t="array" aca="1" ref="P185" ca="1">INDEX(O123:O128,MATCH($K$131,$K$123:$K$128,0))</f>
        <v>0.26948877741797339</v>
      </c>
      <c r="Q185">
        <v>10</v>
      </c>
      <c r="R185" s="63" cm="1">
        <f t="array" aca="1" ref="R185" ca="1">INDEX(P123:P128,MATCH($K$131,$K$123:$K$128,0))</f>
        <v>0.2320463791273307</v>
      </c>
      <c r="S185">
        <v>10</v>
      </c>
      <c r="T185" s="63" cm="1">
        <f t="array" aca="1" ref="T185" ca="1">INDEX(Q123:Q128,MATCH($K$131,$K$123:$K$128,0))</f>
        <v>0.25234507877489787</v>
      </c>
      <c r="U185">
        <v>10</v>
      </c>
      <c r="V185" s="63" cm="1">
        <f t="array" aca="1" ref="V185" ca="1">INDEX(R123:R128,MATCH($K$131,$K$123:$K$128,0))</f>
        <v>0.21591597632070902</v>
      </c>
      <c r="W185">
        <v>10</v>
      </c>
    </row>
    <row r="186" spans="10:23" x14ac:dyDescent="0.2">
      <c r="J186">
        <v>0.9</v>
      </c>
      <c r="K186">
        <v>0.39340670817943862</v>
      </c>
      <c r="L186">
        <v>0.9</v>
      </c>
      <c r="M186">
        <v>0.38928180152717912</v>
      </c>
      <c r="N186">
        <v>0.9</v>
      </c>
      <c r="O186">
        <v>0.32816381356968588</v>
      </c>
      <c r="P186">
        <v>0.9</v>
      </c>
      <c r="Q186">
        <v>0.32311196582377066</v>
      </c>
      <c r="R186">
        <v>0.9</v>
      </c>
      <c r="S186">
        <v>0.31161627160044908</v>
      </c>
      <c r="T186">
        <v>0.9</v>
      </c>
      <c r="U186">
        <v>0.30596826718069514</v>
      </c>
      <c r="V186">
        <v>0.9</v>
      </c>
      <c r="W186">
        <v>0.29548586879382738</v>
      </c>
    </row>
    <row r="187" spans="10:23" x14ac:dyDescent="0.2">
      <c r="J187">
        <v>0.91</v>
      </c>
      <c r="K187">
        <v>0.36630048107321134</v>
      </c>
      <c r="L187">
        <v>0.91</v>
      </c>
      <c r="M187">
        <v>0.362175574420952</v>
      </c>
      <c r="N187">
        <v>0.91</v>
      </c>
      <c r="O187">
        <v>0.3010575864634587</v>
      </c>
      <c r="P187">
        <v>0.91</v>
      </c>
      <c r="Q187">
        <v>0.29600573871754354</v>
      </c>
      <c r="R187">
        <v>0.91</v>
      </c>
      <c r="S187">
        <v>0.2845100444942219</v>
      </c>
      <c r="T187">
        <v>0.91</v>
      </c>
      <c r="U187">
        <v>0.27886204007446802</v>
      </c>
      <c r="V187">
        <v>0.91</v>
      </c>
      <c r="W187">
        <v>0.2683796416876002</v>
      </c>
    </row>
    <row r="188" spans="10:23" x14ac:dyDescent="0.2">
      <c r="J188">
        <v>0.92</v>
      </c>
      <c r="K188">
        <v>0.33978351977364118</v>
      </c>
      <c r="L188">
        <v>0.92</v>
      </c>
      <c r="M188">
        <v>0.33565861312138184</v>
      </c>
      <c r="N188">
        <v>0.92</v>
      </c>
      <c r="O188">
        <v>0.27454062516388855</v>
      </c>
      <c r="P188">
        <v>0.92</v>
      </c>
      <c r="Q188">
        <v>0.26948877741797339</v>
      </c>
      <c r="R188">
        <v>0.92</v>
      </c>
      <c r="S188">
        <v>0.25799308319465175</v>
      </c>
      <c r="T188">
        <v>0.92</v>
      </c>
      <c r="U188">
        <v>0.25234507877489787</v>
      </c>
      <c r="V188">
        <v>0.92</v>
      </c>
      <c r="W188">
        <v>0.2418626803880301</v>
      </c>
    </row>
    <row r="189" spans="10:23" x14ac:dyDescent="0.2">
      <c r="J189">
        <v>0.93</v>
      </c>
      <c r="K189">
        <v>0.31383681570632016</v>
      </c>
      <c r="L189">
        <v>0.93</v>
      </c>
      <c r="M189">
        <v>0.30971190905406082</v>
      </c>
      <c r="N189">
        <v>0.93</v>
      </c>
      <c r="O189">
        <v>0.24859392109656753</v>
      </c>
      <c r="P189">
        <v>0.93</v>
      </c>
      <c r="Q189">
        <v>0.24354207335065234</v>
      </c>
      <c r="R189">
        <v>0.93</v>
      </c>
      <c r="S189">
        <v>0.2320463791273307</v>
      </c>
      <c r="T189">
        <v>0.93</v>
      </c>
      <c r="U189">
        <v>0.22639837470757682</v>
      </c>
      <c r="V189">
        <v>0.93</v>
      </c>
      <c r="W189">
        <v>0.21591597632070902</v>
      </c>
    </row>
    <row r="190" spans="10:23" x14ac:dyDescent="0.2">
      <c r="J190">
        <v>0.94</v>
      </c>
      <c r="K190">
        <v>0.28844216917234661</v>
      </c>
      <c r="L190">
        <v>0.94</v>
      </c>
      <c r="M190">
        <v>0.28431726252008716</v>
      </c>
      <c r="N190">
        <v>0.94</v>
      </c>
      <c r="O190">
        <v>0.22319927456259392</v>
      </c>
      <c r="P190">
        <v>0.94</v>
      </c>
      <c r="Q190">
        <v>0.21814742681667879</v>
      </c>
      <c r="R190">
        <v>0.94</v>
      </c>
      <c r="S190">
        <v>0.20665173259335712</v>
      </c>
      <c r="T190">
        <v>0.94</v>
      </c>
      <c r="U190">
        <v>0.20100372817360324</v>
      </c>
      <c r="V190">
        <v>0.94</v>
      </c>
      <c r="W190">
        <v>0.19052132978673544</v>
      </c>
    </row>
    <row r="191" spans="10:23" x14ac:dyDescent="0.2">
      <c r="J191">
        <v>0.95</v>
      </c>
      <c r="K191">
        <v>0.26358214677592989</v>
      </c>
      <c r="L191">
        <v>0.95</v>
      </c>
      <c r="M191">
        <v>0.25945724012367044</v>
      </c>
      <c r="N191">
        <v>0.95</v>
      </c>
      <c r="O191">
        <v>0.1983392521661772</v>
      </c>
      <c r="P191">
        <v>0.95</v>
      </c>
      <c r="Q191">
        <v>0.19328740442026207</v>
      </c>
      <c r="R191">
        <v>0.95</v>
      </c>
      <c r="S191">
        <v>0.1817917101969404</v>
      </c>
      <c r="T191">
        <v>0.95</v>
      </c>
      <c r="U191">
        <v>0.17614370577718647</v>
      </c>
      <c r="V191">
        <v>0.95</v>
      </c>
      <c r="W191">
        <v>0.1656613073903187</v>
      </c>
    </row>
    <row r="192" spans="10:23" x14ac:dyDescent="0.2">
      <c r="J192">
        <v>0.96</v>
      </c>
      <c r="K192">
        <v>0.23924004151277203</v>
      </c>
      <c r="L192">
        <v>0.96</v>
      </c>
      <c r="M192">
        <v>0.23511513486051258</v>
      </c>
      <c r="N192">
        <v>0.96</v>
      </c>
      <c r="O192">
        <v>0.17399714690301932</v>
      </c>
      <c r="P192">
        <v>0.96</v>
      </c>
      <c r="Q192">
        <v>0.16894529915710416</v>
      </c>
      <c r="R192">
        <v>0.96</v>
      </c>
      <c r="S192">
        <v>0.15744960493378254</v>
      </c>
      <c r="T192">
        <v>0.96</v>
      </c>
      <c r="U192">
        <v>0.15180160051402861</v>
      </c>
      <c r="V192">
        <v>0.96</v>
      </c>
      <c r="W192">
        <v>0.14131920212716084</v>
      </c>
    </row>
    <row r="193" spans="6:23" x14ac:dyDescent="0.2">
      <c r="J193">
        <v>0.97</v>
      </c>
      <c r="K193">
        <v>0.21539983532720508</v>
      </c>
      <c r="L193">
        <v>0.97</v>
      </c>
      <c r="M193">
        <v>0.21127492867494563</v>
      </c>
      <c r="N193">
        <v>0.97</v>
      </c>
      <c r="O193">
        <v>0.15015694071745236</v>
      </c>
      <c r="P193">
        <v>0.97</v>
      </c>
      <c r="Q193">
        <v>0.1451050929715372</v>
      </c>
      <c r="R193">
        <v>0.97</v>
      </c>
      <c r="S193">
        <v>0.13360939874821556</v>
      </c>
      <c r="T193">
        <v>0.97</v>
      </c>
      <c r="U193">
        <v>0.12796139432846165</v>
      </c>
      <c r="V193">
        <v>0.97</v>
      </c>
      <c r="W193">
        <v>0.11747899594159389</v>
      </c>
    </row>
    <row r="194" spans="6:23" x14ac:dyDescent="0.2">
      <c r="J194" t="str">
        <f>K132</f>
        <v>GWP</v>
      </c>
    </row>
    <row r="195" spans="6:23" x14ac:dyDescent="0.2">
      <c r="J195" s="63" cm="1">
        <f t="array" aca="1" ref="J195" ca="1">INDEX(L123:L128,MATCH($K$132,$K$123:$K$128,0))</f>
        <v>5.9053176873903282E-2</v>
      </c>
      <c r="K195">
        <v>10</v>
      </c>
      <c r="L195" s="63" cm="1">
        <f t="array" aca="1" ref="L195" ca="1">INDEX(M123:M128,MATCH($K$132,$K$123:$K$128,0))</f>
        <v>5.0556517901970667E-2</v>
      </c>
      <c r="M195">
        <v>10</v>
      </c>
      <c r="N195" s="63" cm="1">
        <f t="array" aca="1" ref="N195" ca="1">INDEX(N123:N128,MATCH($K$132,$K$123:$K$128,0))</f>
        <v>5.5602512760460264E-2</v>
      </c>
      <c r="O195">
        <v>10</v>
      </c>
      <c r="P195" s="63" cm="1">
        <f t="array" aca="1" ref="P195" ca="1">INDEX(O123:O128,MATCH($K$132,$K$123:$K$128,0))</f>
        <v>5.216033325667277E-2</v>
      </c>
      <c r="Q195">
        <v>10</v>
      </c>
      <c r="R195" s="63" cm="1">
        <f t="array" aca="1" ref="R195" ca="1">INDEX(P123:P128,MATCH($K$132,$K$123:$K$128,0))</f>
        <v>4.8910046964546199E-2</v>
      </c>
      <c r="S195">
        <v>10</v>
      </c>
      <c r="T195" s="63" cm="1">
        <f t="array" aca="1" ref="T195" ca="1">INDEX(Q123:Q128,MATCH($K$132,$K$123:$K$128,0))</f>
        <v>4.8283036658745698E-2</v>
      </c>
      <c r="U195">
        <v>10</v>
      </c>
      <c r="V195" s="63" cm="1">
        <f t="array" aca="1" ref="V195" ca="1">INDEX(R123:R128,MATCH($K$132,$K$123:$K$128,0))</f>
        <v>4.2029348947204719E-2</v>
      </c>
      <c r="W195">
        <v>10</v>
      </c>
    </row>
    <row r="196" spans="6:23" x14ac:dyDescent="0.2">
      <c r="J196">
        <v>0.9</v>
      </c>
      <c r="K196">
        <v>6.9464046439120714E-2</v>
      </c>
      <c r="L196">
        <v>0.9</v>
      </c>
      <c r="M196">
        <v>6.6004904998744854E-2</v>
      </c>
      <c r="N196">
        <v>0.9</v>
      </c>
      <c r="O196">
        <v>6.6013382325677689E-2</v>
      </c>
      <c r="P196">
        <v>0.9</v>
      </c>
      <c r="Q196">
        <v>6.2571202821890201E-2</v>
      </c>
      <c r="R196">
        <v>0.9</v>
      </c>
      <c r="S196">
        <v>6.4358434061320399E-2</v>
      </c>
      <c r="T196">
        <v>0.9</v>
      </c>
      <c r="U196">
        <v>5.8693906223963123E-2</v>
      </c>
      <c r="V196">
        <v>0.9</v>
      </c>
      <c r="W196">
        <v>5.7477736043978926E-2</v>
      </c>
    </row>
    <row r="197" spans="6:23" x14ac:dyDescent="0.2">
      <c r="J197">
        <v>0.91</v>
      </c>
      <c r="K197">
        <v>6.4201409076483335E-2</v>
      </c>
      <c r="L197">
        <v>0.91</v>
      </c>
      <c r="M197">
        <v>6.0742267636107489E-2</v>
      </c>
      <c r="N197">
        <v>0.91</v>
      </c>
      <c r="O197">
        <v>6.075074496304031E-2</v>
      </c>
      <c r="P197">
        <v>0.91</v>
      </c>
      <c r="Q197">
        <v>5.7308565459252815E-2</v>
      </c>
      <c r="R197">
        <v>0.91</v>
      </c>
      <c r="S197">
        <v>5.9095796698683027E-2</v>
      </c>
      <c r="T197">
        <v>0.91</v>
      </c>
      <c r="U197">
        <v>5.3431268861325744E-2</v>
      </c>
      <c r="V197">
        <v>0.91</v>
      </c>
      <c r="W197">
        <v>5.2215098681341547E-2</v>
      </c>
    </row>
    <row r="198" spans="6:23" x14ac:dyDescent="0.2">
      <c r="J198">
        <v>0.92</v>
      </c>
      <c r="K198">
        <v>5.9053176873903282E-2</v>
      </c>
      <c r="L198">
        <v>0.92</v>
      </c>
      <c r="M198">
        <v>5.5594035433527443E-2</v>
      </c>
      <c r="N198">
        <v>0.92</v>
      </c>
      <c r="O198">
        <v>5.5602512760460264E-2</v>
      </c>
      <c r="P198">
        <v>0.92</v>
      </c>
      <c r="Q198">
        <v>5.216033325667277E-2</v>
      </c>
      <c r="R198">
        <v>0.92</v>
      </c>
      <c r="S198">
        <v>5.3947564496102982E-2</v>
      </c>
      <c r="T198">
        <v>0.92</v>
      </c>
      <c r="U198">
        <v>4.8283036658745698E-2</v>
      </c>
      <c r="V198">
        <v>0.92</v>
      </c>
      <c r="W198">
        <v>4.7066866478761502E-2</v>
      </c>
    </row>
    <row r="199" spans="6:23" x14ac:dyDescent="0.2">
      <c r="J199">
        <v>0.93</v>
      </c>
      <c r="K199">
        <v>5.4015659342346506E-2</v>
      </c>
      <c r="L199">
        <v>0.93</v>
      </c>
      <c r="M199">
        <v>5.0556517901970667E-2</v>
      </c>
      <c r="N199">
        <v>0.93</v>
      </c>
      <c r="O199">
        <v>5.0564995228903488E-2</v>
      </c>
      <c r="P199">
        <v>0.93</v>
      </c>
      <c r="Q199">
        <v>4.7122815725115993E-2</v>
      </c>
      <c r="R199">
        <v>0.93</v>
      </c>
      <c r="S199">
        <v>4.8910046964546199E-2</v>
      </c>
      <c r="T199">
        <v>0.93</v>
      </c>
      <c r="U199">
        <v>4.3245519127188915E-2</v>
      </c>
      <c r="V199">
        <v>0.93</v>
      </c>
      <c r="W199">
        <v>4.2029348947204719E-2</v>
      </c>
    </row>
    <row r="200" spans="6:23" x14ac:dyDescent="0.2">
      <c r="J200">
        <v>0.94</v>
      </c>
      <c r="K200">
        <v>4.9085323034865437E-2</v>
      </c>
      <c r="L200">
        <v>0.94</v>
      </c>
      <c r="M200">
        <v>4.5626181594489591E-2</v>
      </c>
      <c r="N200">
        <v>0.94</v>
      </c>
      <c r="O200">
        <v>4.5634658921422419E-2</v>
      </c>
      <c r="P200">
        <v>0.94</v>
      </c>
      <c r="Q200">
        <v>4.2192479417634925E-2</v>
      </c>
      <c r="R200">
        <v>0.94</v>
      </c>
      <c r="S200">
        <v>4.3979710657065137E-2</v>
      </c>
      <c r="T200">
        <v>0.94</v>
      </c>
      <c r="U200">
        <v>3.8315182819707853E-2</v>
      </c>
      <c r="V200">
        <v>0.94</v>
      </c>
      <c r="W200">
        <v>3.709901263972365E-2</v>
      </c>
    </row>
    <row r="201" spans="6:23" x14ac:dyDescent="0.2">
      <c r="J201">
        <v>0.95</v>
      </c>
      <c r="K201">
        <v>4.425878328122599E-2</v>
      </c>
      <c r="L201">
        <v>0.95</v>
      </c>
      <c r="M201">
        <v>4.0799641840850151E-2</v>
      </c>
      <c r="N201">
        <v>0.95</v>
      </c>
      <c r="O201">
        <v>4.0808119167782979E-2</v>
      </c>
      <c r="P201">
        <v>0.95</v>
      </c>
      <c r="Q201">
        <v>3.7365939663995477E-2</v>
      </c>
      <c r="R201">
        <v>0.95</v>
      </c>
      <c r="S201">
        <v>3.9153170903425683E-2</v>
      </c>
      <c r="T201">
        <v>0.95</v>
      </c>
      <c r="U201">
        <v>3.3488643066068406E-2</v>
      </c>
      <c r="V201">
        <v>0.95</v>
      </c>
      <c r="W201">
        <v>3.2272472886084203E-2</v>
      </c>
    </row>
    <row r="202" spans="6:23" x14ac:dyDescent="0.2">
      <c r="J202">
        <v>0.96</v>
      </c>
      <c r="K202">
        <v>3.9532796439120742E-2</v>
      </c>
      <c r="L202">
        <v>0.96</v>
      </c>
      <c r="M202">
        <v>3.6073654998744889E-2</v>
      </c>
      <c r="N202">
        <v>0.96</v>
      </c>
      <c r="O202">
        <v>3.6082132325677724E-2</v>
      </c>
      <c r="P202">
        <v>0.96</v>
      </c>
      <c r="Q202">
        <v>3.2639952821890222E-2</v>
      </c>
      <c r="R202">
        <v>0.96</v>
      </c>
      <c r="S202">
        <v>3.4427184061320427E-2</v>
      </c>
      <c r="T202">
        <v>0.96</v>
      </c>
      <c r="U202">
        <v>2.8762656223963151E-2</v>
      </c>
      <c r="V202">
        <v>0.96</v>
      </c>
      <c r="W202">
        <v>2.7546486043978944E-2</v>
      </c>
    </row>
    <row r="203" spans="6:23" x14ac:dyDescent="0.2">
      <c r="J203">
        <v>0.97</v>
      </c>
      <c r="K203">
        <v>3.4904252624687757E-2</v>
      </c>
      <c r="L203">
        <v>0.97</v>
      </c>
      <c r="M203">
        <v>3.1445111184311911E-2</v>
      </c>
      <c r="N203">
        <v>0.97</v>
      </c>
      <c r="O203">
        <v>3.1453588511244746E-2</v>
      </c>
      <c r="P203">
        <v>0.97</v>
      </c>
      <c r="Q203">
        <v>2.8011409007457244E-2</v>
      </c>
      <c r="R203">
        <v>0.97</v>
      </c>
      <c r="S203">
        <v>2.9798640246887449E-2</v>
      </c>
      <c r="T203">
        <v>0.97</v>
      </c>
      <c r="U203">
        <v>2.4134112409530173E-2</v>
      </c>
      <c r="V203">
        <v>0.97</v>
      </c>
      <c r="W203">
        <v>2.2917942229545966E-2</v>
      </c>
    </row>
    <row r="204" spans="6:23" x14ac:dyDescent="0.2">
      <c r="J204" t="str">
        <f>L131</f>
        <v>Htox</v>
      </c>
    </row>
    <row r="205" spans="6:23" x14ac:dyDescent="0.2">
      <c r="F205" t="s">
        <v>296</v>
      </c>
      <c r="J205" s="63" cm="1">
        <f t="array" aca="1" ref="J205" ca="1">INDEX(L123:L128,MATCH($L$131,$K$123:$K$128,0))</f>
        <v>2.953452972966663E-2</v>
      </c>
      <c r="K205">
        <v>10</v>
      </c>
      <c r="L205" s="63" cm="1">
        <f t="array" aca="1" ref="L205" ca="1">INDEX(M123:M128,MATCH($L$131,$K$123:$K$128,0))</f>
        <v>5.0992216242823268E-2</v>
      </c>
      <c r="M205">
        <v>10</v>
      </c>
      <c r="N205" s="63" cm="1">
        <f t="array" aca="1" ref="N205" ca="1">INDEX(N123:N128,MATCH($L$131,$K$123:$K$128,0))</f>
        <v>2.0826132118061839E-2</v>
      </c>
      <c r="O205">
        <v>10</v>
      </c>
      <c r="P205" s="63" cm="1">
        <f t="array" aca="1" ref="P205" ca="1">INDEX(O123:O128,MATCH($L$131,$K$123:$K$128,0))</f>
        <v>2.0770388957861666E-2</v>
      </c>
      <c r="Q205">
        <v>10</v>
      </c>
      <c r="R205" s="63" cm="1">
        <f t="array" aca="1" ref="R205" ca="1">INDEX(P123:P128,MATCH($L$131,$K$123:$K$128,0))</f>
        <v>1.7432428425430333E-2</v>
      </c>
      <c r="S205">
        <v>10</v>
      </c>
      <c r="T205" s="63" cm="1">
        <f t="array" aca="1" ref="T205" ca="1">INDEX(Q123:Q128,MATCH($L$131,$K$123:$K$128,0))</f>
        <v>2.2673624313893685E-2</v>
      </c>
      <c r="U205">
        <v>10</v>
      </c>
      <c r="V205" s="63" cm="1">
        <f t="array" aca="1" ref="V205" ca="1">INDEX(R123:R128,MATCH($L$131,$K$123:$K$128,0))</f>
        <v>1.8953697522098068E-2</v>
      </c>
      <c r="W205">
        <v>10</v>
      </c>
    </row>
    <row r="206" spans="6:23" x14ac:dyDescent="0.2">
      <c r="J206">
        <v>0.9</v>
      </c>
      <c r="K206">
        <v>3.3744459681357468E-2</v>
      </c>
      <c r="L206">
        <v>0.9</v>
      </c>
      <c r="M206">
        <v>5.7239209074364486E-2</v>
      </c>
      <c r="N206">
        <v>0.9</v>
      </c>
      <c r="O206">
        <v>2.5036062069752674E-2</v>
      </c>
      <c r="P206">
        <v>0.9</v>
      </c>
      <c r="Q206">
        <v>2.4980318909552504E-2</v>
      </c>
      <c r="R206">
        <v>0.9</v>
      </c>
      <c r="S206">
        <v>2.3679421256971561E-2</v>
      </c>
      <c r="T206">
        <v>0.9</v>
      </c>
      <c r="U206">
        <v>2.688355426558452E-2</v>
      </c>
      <c r="V206">
        <v>0.9</v>
      </c>
      <c r="W206">
        <v>2.5200690353639296E-2</v>
      </c>
    </row>
    <row r="207" spans="6:23" x14ac:dyDescent="0.2">
      <c r="J207">
        <v>0.91</v>
      </c>
      <c r="K207">
        <v>3.1616363222261003E-2</v>
      </c>
      <c r="L207">
        <v>0.91</v>
      </c>
      <c r="M207">
        <v>5.5111112615268021E-2</v>
      </c>
      <c r="N207">
        <v>0.91</v>
      </c>
      <c r="O207">
        <v>2.2907965610656209E-2</v>
      </c>
      <c r="P207">
        <v>0.91</v>
      </c>
      <c r="Q207">
        <v>2.2852222450456039E-2</v>
      </c>
      <c r="R207">
        <v>0.91</v>
      </c>
      <c r="S207">
        <v>2.1551324797875096E-2</v>
      </c>
      <c r="T207">
        <v>0.91</v>
      </c>
      <c r="U207">
        <v>2.4755457806488055E-2</v>
      </c>
      <c r="V207">
        <v>0.91</v>
      </c>
      <c r="W207">
        <v>2.3072593894542831E-2</v>
      </c>
    </row>
    <row r="208" spans="6:23" x14ac:dyDescent="0.2">
      <c r="J208">
        <v>0.92</v>
      </c>
      <c r="K208">
        <v>2.953452972966663E-2</v>
      </c>
      <c r="L208">
        <v>0.92</v>
      </c>
      <c r="M208">
        <v>5.3029279122673648E-2</v>
      </c>
      <c r="N208">
        <v>0.92</v>
      </c>
      <c r="O208">
        <v>2.0826132118061839E-2</v>
      </c>
      <c r="P208">
        <v>0.92</v>
      </c>
      <c r="Q208">
        <v>2.0770388957861666E-2</v>
      </c>
      <c r="R208">
        <v>0.92</v>
      </c>
      <c r="S208">
        <v>1.9469491305280723E-2</v>
      </c>
      <c r="T208">
        <v>0.92</v>
      </c>
      <c r="U208">
        <v>2.2673624313893685E-2</v>
      </c>
      <c r="V208">
        <v>0.92</v>
      </c>
      <c r="W208">
        <v>2.0990760401948461E-2</v>
      </c>
    </row>
    <row r="209" spans="10:23" x14ac:dyDescent="0.2">
      <c r="J209">
        <v>0.93</v>
      </c>
      <c r="K209">
        <v>2.7497466849816236E-2</v>
      </c>
      <c r="L209">
        <v>0.93</v>
      </c>
      <c r="M209">
        <v>5.0992216242823268E-2</v>
      </c>
      <c r="N209">
        <v>0.93</v>
      </c>
      <c r="O209">
        <v>1.8789069238211449E-2</v>
      </c>
      <c r="P209">
        <v>0.93</v>
      </c>
      <c r="Q209">
        <v>1.8733326078011276E-2</v>
      </c>
      <c r="R209">
        <v>0.93</v>
      </c>
      <c r="S209">
        <v>1.7432428425430333E-2</v>
      </c>
      <c r="T209">
        <v>0.93</v>
      </c>
      <c r="U209">
        <v>2.0636561434043292E-2</v>
      </c>
      <c r="V209">
        <v>0.93</v>
      </c>
      <c r="W209">
        <v>1.8953697522098068E-2</v>
      </c>
    </row>
    <row r="210" spans="10:23" x14ac:dyDescent="0.2">
      <c r="J210">
        <v>0.94</v>
      </c>
      <c r="K210">
        <v>2.5503745733366941E-2</v>
      </c>
      <c r="L210">
        <v>0.94</v>
      </c>
      <c r="M210">
        <v>4.8998495126373963E-2</v>
      </c>
      <c r="N210">
        <v>0.94</v>
      </c>
      <c r="O210">
        <v>1.6795348121762154E-2</v>
      </c>
      <c r="P210">
        <v>0.94</v>
      </c>
      <c r="Q210">
        <v>1.6739604961561978E-2</v>
      </c>
      <c r="R210">
        <v>0.94</v>
      </c>
      <c r="S210">
        <v>1.5438707308981035E-2</v>
      </c>
      <c r="T210">
        <v>0.94</v>
      </c>
      <c r="U210">
        <v>1.8642840317593997E-2</v>
      </c>
      <c r="V210">
        <v>0.94</v>
      </c>
      <c r="W210">
        <v>1.6959976405648773E-2</v>
      </c>
    </row>
    <row r="211" spans="10:23" x14ac:dyDescent="0.2">
      <c r="J211">
        <v>0.95</v>
      </c>
      <c r="K211">
        <v>2.3551997693053373E-2</v>
      </c>
      <c r="L211">
        <v>0.95</v>
      </c>
      <c r="M211">
        <v>4.7046747086060395E-2</v>
      </c>
      <c r="N211">
        <v>0.95</v>
      </c>
      <c r="O211">
        <v>1.4843600081448591E-2</v>
      </c>
      <c r="P211">
        <v>0.95</v>
      </c>
      <c r="Q211">
        <v>1.4787856921248416E-2</v>
      </c>
      <c r="R211">
        <v>0.95</v>
      </c>
      <c r="S211">
        <v>1.3486959268667472E-2</v>
      </c>
      <c r="T211">
        <v>0.95</v>
      </c>
      <c r="U211">
        <v>1.6691092277280436E-2</v>
      </c>
      <c r="V211">
        <v>0.95</v>
      </c>
      <c r="W211">
        <v>1.500822836533521E-2</v>
      </c>
    </row>
    <row r="212" spans="10:23" x14ac:dyDescent="0.2">
      <c r="J212">
        <v>0.96</v>
      </c>
      <c r="K212">
        <v>2.1640911070246363E-2</v>
      </c>
      <c r="L212">
        <v>0.96</v>
      </c>
      <c r="M212">
        <v>4.5135660463253381E-2</v>
      </c>
      <c r="N212">
        <v>0.96</v>
      </c>
      <c r="O212">
        <v>1.2932513458641574E-2</v>
      </c>
      <c r="P212">
        <v>0.96</v>
      </c>
      <c r="Q212">
        <v>1.2876770298441401E-2</v>
      </c>
      <c r="R212">
        <v>0.96</v>
      </c>
      <c r="S212">
        <v>1.1575872645860456E-2</v>
      </c>
      <c r="T212">
        <v>0.96</v>
      </c>
      <c r="U212">
        <v>1.478000565447342E-2</v>
      </c>
      <c r="V212">
        <v>0.96</v>
      </c>
      <c r="W212">
        <v>1.3097141742528193E-2</v>
      </c>
    </row>
    <row r="213" spans="10:23" x14ac:dyDescent="0.2">
      <c r="J213">
        <v>0.97</v>
      </c>
      <c r="K213">
        <v>1.9769228295332276E-2</v>
      </c>
      <c r="L213">
        <v>0.97</v>
      </c>
      <c r="M213">
        <v>4.3263977688339297E-2</v>
      </c>
      <c r="N213">
        <v>0.97</v>
      </c>
      <c r="O213">
        <v>1.106083068372749E-2</v>
      </c>
      <c r="P213">
        <v>0.97</v>
      </c>
      <c r="Q213">
        <v>1.1005087523527317E-2</v>
      </c>
      <c r="R213">
        <v>0.97</v>
      </c>
      <c r="S213">
        <v>9.7041898709463743E-3</v>
      </c>
      <c r="T213">
        <v>0.97</v>
      </c>
      <c r="U213">
        <v>1.2908322879559333E-2</v>
      </c>
      <c r="V213">
        <v>0.97</v>
      </c>
      <c r="W213">
        <v>1.1225458967614109E-2</v>
      </c>
    </row>
    <row r="214" spans="10:23" x14ac:dyDescent="0.2">
      <c r="J214" t="str">
        <f>L132</f>
        <v>RDP</v>
      </c>
    </row>
    <row r="215" spans="10:23" x14ac:dyDescent="0.2">
      <c r="J215" s="63" cm="1">
        <f t="array" aca="1" ref="J215" ca="1">INDEX(L123:L128,MATCH($L$132,$K$123:$K$128,0))</f>
        <v>3.4186059747508438E-3</v>
      </c>
      <c r="K215">
        <v>10</v>
      </c>
      <c r="L215" s="63" cm="1">
        <f t="array" aca="1" ref="L215" ca="1">INDEX(M123:M128,MATCH($L$132,$K$123:$K$128,0))</f>
        <v>1.1161151622183104E-3</v>
      </c>
      <c r="M215">
        <v>10</v>
      </c>
      <c r="N215" s="63" cm="1">
        <f t="array" aca="1" ref="N215" ca="1">INDEX(N123:N128,MATCH($L$132,$K$123:$K$128,0))</f>
        <v>8.5523075604495419E-4</v>
      </c>
      <c r="O215">
        <v>10</v>
      </c>
      <c r="P215" s="63" cm="1">
        <f t="array" aca="1" ref="P215" ca="1">INDEX(O123:O128,MATCH($L$132,$K$123:$K$128,0))</f>
        <v>1.4515218815426656E-3</v>
      </c>
      <c r="Q215">
        <v>10</v>
      </c>
      <c r="R215" s="63" cm="1">
        <f t="array" aca="1" ref="R215" ca="1">INDEX(P123:P128,MATCH($L$132,$K$123:$K$128,0))</f>
        <v>7.1971345596490903E-4</v>
      </c>
      <c r="S215">
        <v>10</v>
      </c>
      <c r="T215" s="63" cm="1">
        <f t="array" aca="1" ref="T215" ca="1">INDEX(Q123:Q128,MATCH($L$132,$K$123:$K$128,0))</f>
        <v>9.5404843896111017E-4</v>
      </c>
      <c r="U215">
        <v>10</v>
      </c>
      <c r="V215" s="63" cm="1">
        <f t="array" aca="1" ref="V215" ca="1">INDEX(R123:R128,MATCH($L$132,$K$123:$K$128,0))</f>
        <v>1.5416692685501316E-3</v>
      </c>
      <c r="W215">
        <v>10</v>
      </c>
    </row>
    <row r="216" spans="10:23" x14ac:dyDescent="0.2">
      <c r="J216">
        <v>0.9</v>
      </c>
      <c r="K216">
        <v>3.4971364095334532E-3</v>
      </c>
      <c r="L216">
        <v>0.9</v>
      </c>
      <c r="M216">
        <v>1.2326441944763753E-3</v>
      </c>
      <c r="N216">
        <v>0.9</v>
      </c>
      <c r="O216">
        <v>9.3376119082756314E-4</v>
      </c>
      <c r="P216">
        <v>0.9</v>
      </c>
      <c r="Q216">
        <v>1.5300523163252742E-3</v>
      </c>
      <c r="R216">
        <v>0.9</v>
      </c>
      <c r="S216">
        <v>8.3624248822297372E-4</v>
      </c>
      <c r="T216">
        <v>0.9</v>
      </c>
      <c r="U216">
        <v>1.032578873743719E-3</v>
      </c>
      <c r="V216">
        <v>0.9</v>
      </c>
      <c r="W216">
        <v>1.6581983008081963E-3</v>
      </c>
    </row>
    <row r="217" spans="10:23" x14ac:dyDescent="0.2">
      <c r="J217">
        <v>0.91</v>
      </c>
      <c r="K217">
        <v>3.4574397062367493E-3</v>
      </c>
      <c r="L217">
        <v>0.91</v>
      </c>
      <c r="M217">
        <v>1.1929474911796716E-3</v>
      </c>
      <c r="N217">
        <v>0.91</v>
      </c>
      <c r="O217">
        <v>8.9406448753085973E-4</v>
      </c>
      <c r="P217">
        <v>0.91</v>
      </c>
      <c r="Q217">
        <v>1.4903556130285711E-3</v>
      </c>
      <c r="R217">
        <v>0.91</v>
      </c>
      <c r="S217">
        <v>7.965457849262701E-4</v>
      </c>
      <c r="T217">
        <v>0.91</v>
      </c>
      <c r="U217">
        <v>9.9288217044701571E-4</v>
      </c>
      <c r="V217">
        <v>0.91</v>
      </c>
      <c r="W217">
        <v>1.618501597511493E-3</v>
      </c>
    </row>
    <row r="218" spans="10:23" x14ac:dyDescent="0.2">
      <c r="J218">
        <v>0.92</v>
      </c>
      <c r="K218">
        <v>3.4186059747508438E-3</v>
      </c>
      <c r="L218">
        <v>0.92</v>
      </c>
      <c r="M218">
        <v>1.1541137596937658E-3</v>
      </c>
      <c r="N218">
        <v>0.92</v>
      </c>
      <c r="O218">
        <v>8.5523075604495419E-4</v>
      </c>
      <c r="P218">
        <v>0.92</v>
      </c>
      <c r="Q218">
        <v>1.4515218815426656E-3</v>
      </c>
      <c r="R218">
        <v>0.92</v>
      </c>
      <c r="S218">
        <v>7.5771205344036467E-4</v>
      </c>
      <c r="T218">
        <v>0.92</v>
      </c>
      <c r="U218">
        <v>9.5404843896111017E-4</v>
      </c>
      <c r="V218">
        <v>0.92</v>
      </c>
      <c r="W218">
        <v>1.5796678660255873E-3</v>
      </c>
    </row>
    <row r="219" spans="10:23" x14ac:dyDescent="0.2">
      <c r="J219">
        <v>0.93</v>
      </c>
      <c r="K219">
        <v>3.3806073772753888E-3</v>
      </c>
      <c r="L219">
        <v>0.93</v>
      </c>
      <c r="M219">
        <v>1.1161151622183104E-3</v>
      </c>
      <c r="N219">
        <v>0.93</v>
      </c>
      <c r="O219">
        <v>8.1723215856949866E-4</v>
      </c>
      <c r="P219">
        <v>0.93</v>
      </c>
      <c r="Q219">
        <v>1.4135232840672095E-3</v>
      </c>
      <c r="R219">
        <v>0.93</v>
      </c>
      <c r="S219">
        <v>7.1971345596490903E-4</v>
      </c>
      <c r="T219">
        <v>0.93</v>
      </c>
      <c r="U219">
        <v>9.1604984148565421E-4</v>
      </c>
      <c r="V219">
        <v>0.93</v>
      </c>
      <c r="W219">
        <v>1.5416692685501316E-3</v>
      </c>
    </row>
    <row r="220" spans="10:23" x14ac:dyDescent="0.2">
      <c r="J220">
        <v>0.94</v>
      </c>
      <c r="K220">
        <v>3.3434172605972838E-3</v>
      </c>
      <c r="L220">
        <v>0.94</v>
      </c>
      <c r="M220">
        <v>1.0789250455402052E-3</v>
      </c>
      <c r="N220">
        <v>0.94</v>
      </c>
      <c r="O220">
        <v>7.8004204189139345E-4</v>
      </c>
      <c r="P220">
        <v>0.94</v>
      </c>
      <c r="Q220">
        <v>1.3763331673891045E-3</v>
      </c>
      <c r="R220">
        <v>0.94</v>
      </c>
      <c r="S220">
        <v>6.8252333928680371E-4</v>
      </c>
      <c r="T220">
        <v>0.94</v>
      </c>
      <c r="U220">
        <v>8.7885972480754911E-4</v>
      </c>
      <c r="V220">
        <v>0.94</v>
      </c>
      <c r="W220">
        <v>1.5044791518720266E-3</v>
      </c>
    </row>
    <row r="221" spans="10:23" x14ac:dyDescent="0.2">
      <c r="J221">
        <v>0.95</v>
      </c>
      <c r="K221">
        <v>3.3070100937439796E-3</v>
      </c>
      <c r="L221">
        <v>0.95</v>
      </c>
      <c r="M221">
        <v>1.0425178786869014E-3</v>
      </c>
      <c r="N221">
        <v>0.95</v>
      </c>
      <c r="O221">
        <v>7.4363487503808969E-4</v>
      </c>
      <c r="P221">
        <v>0.95</v>
      </c>
      <c r="Q221">
        <v>1.3399260005358008E-3</v>
      </c>
      <c r="R221">
        <v>0.95</v>
      </c>
      <c r="S221">
        <v>6.4611617243349995E-4</v>
      </c>
      <c r="T221">
        <v>0.95</v>
      </c>
      <c r="U221">
        <v>8.4245255795424557E-4</v>
      </c>
      <c r="V221">
        <v>0.95</v>
      </c>
      <c r="W221">
        <v>1.4680719850187227E-3</v>
      </c>
    </row>
    <row r="222" spans="10:23" x14ac:dyDescent="0.2">
      <c r="J222">
        <v>0.96</v>
      </c>
      <c r="K222">
        <v>3.2713614095334531E-3</v>
      </c>
      <c r="L222">
        <v>0.96</v>
      </c>
      <c r="M222">
        <v>1.006869194476375E-3</v>
      </c>
      <c r="N222">
        <v>0.96</v>
      </c>
      <c r="O222">
        <v>7.0798619082756335E-4</v>
      </c>
      <c r="P222">
        <v>0.96</v>
      </c>
      <c r="Q222">
        <v>1.3042773163252745E-3</v>
      </c>
      <c r="R222">
        <v>0.96</v>
      </c>
      <c r="S222">
        <v>6.1046748822297383E-4</v>
      </c>
      <c r="T222">
        <v>0.96</v>
      </c>
      <c r="U222">
        <v>8.0680387374371923E-4</v>
      </c>
      <c r="V222">
        <v>0.96</v>
      </c>
      <c r="W222">
        <v>1.4324233008081964E-3</v>
      </c>
    </row>
    <row r="223" spans="10:23" x14ac:dyDescent="0.2">
      <c r="J223">
        <v>0.97</v>
      </c>
      <c r="K223">
        <v>3.2364477497396388E-3</v>
      </c>
      <c r="L223">
        <v>0.97</v>
      </c>
      <c r="M223">
        <v>9.7195553468256075E-4</v>
      </c>
      <c r="N223">
        <v>0.97</v>
      </c>
      <c r="O223">
        <v>6.7307253103374902E-4</v>
      </c>
      <c r="P223">
        <v>0.97</v>
      </c>
      <c r="Q223">
        <v>1.2693636565314602E-3</v>
      </c>
      <c r="R223">
        <v>0.97</v>
      </c>
      <c r="S223">
        <v>5.7555382842915961E-4</v>
      </c>
      <c r="T223">
        <v>0.97</v>
      </c>
      <c r="U223">
        <v>7.7189021394990479E-4</v>
      </c>
      <c r="V223">
        <v>0.97</v>
      </c>
      <c r="W223">
        <v>1.3975096410143821E-3</v>
      </c>
    </row>
    <row r="226" spans="10:17" x14ac:dyDescent="0.2">
      <c r="J226" t="s">
        <v>349</v>
      </c>
    </row>
    <row r="227" spans="10:17" x14ac:dyDescent="0.2">
      <c r="J227" t="str">
        <f>K131</f>
        <v>AP</v>
      </c>
      <c r="K227" t="str">
        <f ca="1">K158</f>
        <v>NaNMC</v>
      </c>
    </row>
    <row r="228" spans="10:17" x14ac:dyDescent="0.2">
      <c r="J228" cm="1">
        <f t="array" aca="1" ref="J228" ca="1">INDEX(L123:L128,MATCH(K131,K123:K128,0))</f>
        <v>0.33978351977364118</v>
      </c>
      <c r="K228">
        <v>1000</v>
      </c>
      <c r="L228">
        <v>2000</v>
      </c>
      <c r="M228">
        <v>3000</v>
      </c>
      <c r="N228">
        <v>4000</v>
      </c>
      <c r="O228">
        <v>5000</v>
      </c>
      <c r="P228">
        <v>6000</v>
      </c>
      <c r="Q228">
        <v>7000</v>
      </c>
    </row>
    <row r="229" spans="10:17" x14ac:dyDescent="0.2">
      <c r="J229">
        <v>0.9</v>
      </c>
      <c r="K229">
        <v>0.83362683271775428</v>
      </c>
      <c r="L229">
        <v>0.54014674969221044</v>
      </c>
      <c r="M229">
        <v>0.44232005535036256</v>
      </c>
      <c r="N229">
        <v>0.39340670817943862</v>
      </c>
      <c r="O229">
        <v>0.36405869987688422</v>
      </c>
      <c r="P229">
        <v>0.34449336100851463</v>
      </c>
      <c r="Q229">
        <v>0.3305181189596792</v>
      </c>
    </row>
    <row r="230" spans="10:17" x14ac:dyDescent="0.2">
      <c r="J230">
        <v>0.91</v>
      </c>
      <c r="K230">
        <v>0.80652060561152705</v>
      </c>
      <c r="L230">
        <v>0.51304052258598321</v>
      </c>
      <c r="M230">
        <v>0.41521382824413533</v>
      </c>
      <c r="N230">
        <v>0.36630048107321134</v>
      </c>
      <c r="O230">
        <v>0.33695247277065704</v>
      </c>
      <c r="P230">
        <v>0.3173871339022874</v>
      </c>
      <c r="Q230">
        <v>0.30341189185345202</v>
      </c>
    </row>
    <row r="231" spans="10:17" x14ac:dyDescent="0.2">
      <c r="J231">
        <v>0.92</v>
      </c>
      <c r="K231">
        <v>0.78000364431195701</v>
      </c>
      <c r="L231">
        <v>0.48652356128641316</v>
      </c>
      <c r="M231">
        <v>0.38869686694456518</v>
      </c>
      <c r="N231">
        <v>0.33978351977364118</v>
      </c>
      <c r="O231">
        <v>0.31043551147108689</v>
      </c>
      <c r="P231">
        <v>0.29087017260271725</v>
      </c>
      <c r="Q231">
        <v>0.27689493055388187</v>
      </c>
    </row>
    <row r="232" spans="10:17" x14ac:dyDescent="0.2">
      <c r="J232">
        <v>0.93</v>
      </c>
      <c r="K232">
        <v>0.75405694024463588</v>
      </c>
      <c r="L232">
        <v>0.46057685721909208</v>
      </c>
      <c r="M232">
        <v>0.36275016287724415</v>
      </c>
      <c r="N232">
        <v>0.31383681570632016</v>
      </c>
      <c r="O232">
        <v>0.28448880740376581</v>
      </c>
      <c r="P232">
        <v>0.26492346853539622</v>
      </c>
      <c r="Q232">
        <v>0.25094822648656079</v>
      </c>
    </row>
    <row r="233" spans="10:17" x14ac:dyDescent="0.2">
      <c r="J233">
        <v>0.94</v>
      </c>
      <c r="K233">
        <v>0.72866229371066227</v>
      </c>
      <c r="L233">
        <v>0.43518221068511853</v>
      </c>
      <c r="M233">
        <v>0.33735551634327055</v>
      </c>
      <c r="N233">
        <v>0.28844216917234661</v>
      </c>
      <c r="O233">
        <v>0.25909416086979226</v>
      </c>
      <c r="P233">
        <v>0.23952882200142264</v>
      </c>
      <c r="Q233">
        <v>0.22555357995258724</v>
      </c>
    </row>
    <row r="234" spans="10:17" x14ac:dyDescent="0.2">
      <c r="J234">
        <v>0.95</v>
      </c>
      <c r="K234">
        <v>0.70380227131424544</v>
      </c>
      <c r="L234">
        <v>0.41032218828870176</v>
      </c>
      <c r="M234">
        <v>0.31249549394685383</v>
      </c>
      <c r="N234">
        <v>0.26358214677592989</v>
      </c>
      <c r="O234">
        <v>0.23423413847337549</v>
      </c>
      <c r="P234">
        <v>0.21466879960500587</v>
      </c>
      <c r="Q234">
        <v>0.20069355755617049</v>
      </c>
    </row>
    <row r="235" spans="10:17" x14ac:dyDescent="0.2">
      <c r="J235">
        <v>0.96</v>
      </c>
      <c r="K235">
        <v>0.67946016605108772</v>
      </c>
      <c r="L235">
        <v>0.38598008302554393</v>
      </c>
      <c r="M235">
        <v>0.28815338868369594</v>
      </c>
      <c r="N235">
        <v>0.23924004151277203</v>
      </c>
      <c r="O235">
        <v>0.20989203321021763</v>
      </c>
      <c r="P235">
        <v>0.19032669434184804</v>
      </c>
      <c r="Q235">
        <v>0.17635145229301263</v>
      </c>
    </row>
    <row r="236" spans="10:17" x14ac:dyDescent="0.2">
      <c r="J236">
        <v>0.97</v>
      </c>
      <c r="K236">
        <v>0.6556199598655208</v>
      </c>
      <c r="L236">
        <v>0.36213987683997695</v>
      </c>
      <c r="M236">
        <v>0.26431318249812902</v>
      </c>
      <c r="N236">
        <v>0.21539983532720508</v>
      </c>
      <c r="O236">
        <v>0.18605182702465067</v>
      </c>
      <c r="P236">
        <v>0.16648648815628109</v>
      </c>
      <c r="Q236">
        <v>0.15251124610744568</v>
      </c>
    </row>
    <row r="238" spans="10:17" x14ac:dyDescent="0.2">
      <c r="J238" t="str">
        <f>K132</f>
        <v>GWP</v>
      </c>
    </row>
    <row r="239" spans="10:17" x14ac:dyDescent="0.2">
      <c r="J239" cm="1">
        <f t="array" aca="1" ref="J239" ca="1">INDEX(L123:L128,MATCH($K$132,$K$123:$K$128,0))</f>
        <v>5.9053176873903282E-2</v>
      </c>
      <c r="K239">
        <v>1000</v>
      </c>
      <c r="L239">
        <v>2000</v>
      </c>
      <c r="M239">
        <v>3000</v>
      </c>
      <c r="N239">
        <v>4000</v>
      </c>
      <c r="O239">
        <v>5000</v>
      </c>
      <c r="P239">
        <v>6000</v>
      </c>
      <c r="Q239">
        <v>7000</v>
      </c>
    </row>
    <row r="240" spans="10:17" x14ac:dyDescent="0.2">
      <c r="J240">
        <v>0.9</v>
      </c>
      <c r="K240">
        <v>0.13418618575648286</v>
      </c>
      <c r="L240">
        <v>9.1038092878241411E-2</v>
      </c>
      <c r="M240">
        <v>7.6655395252160946E-2</v>
      </c>
      <c r="N240">
        <v>6.9464046439120714E-2</v>
      </c>
      <c r="O240">
        <v>6.5149237151296571E-2</v>
      </c>
      <c r="P240">
        <v>6.2272697626080474E-2</v>
      </c>
      <c r="Q240">
        <v>6.0218026536640407E-2</v>
      </c>
    </row>
    <row r="241" spans="10:17" x14ac:dyDescent="0.2">
      <c r="J241">
        <v>0.91</v>
      </c>
      <c r="K241">
        <v>0.12892354839384548</v>
      </c>
      <c r="L241">
        <v>8.5775455515604046E-2</v>
      </c>
      <c r="M241">
        <v>7.1392757889523567E-2</v>
      </c>
      <c r="N241">
        <v>6.4201409076483335E-2</v>
      </c>
      <c r="O241">
        <v>5.9886599788659185E-2</v>
      </c>
      <c r="P241">
        <v>5.7010060263443095E-2</v>
      </c>
      <c r="Q241">
        <v>5.4955389174003028E-2</v>
      </c>
    </row>
    <row r="242" spans="10:17" x14ac:dyDescent="0.2">
      <c r="J242">
        <v>0.92</v>
      </c>
      <c r="K242">
        <v>0.12377531619126543</v>
      </c>
      <c r="L242">
        <v>8.0627223313023993E-2</v>
      </c>
      <c r="M242">
        <v>6.6244525686943515E-2</v>
      </c>
      <c r="N242">
        <v>5.9053176873903282E-2</v>
      </c>
      <c r="O242">
        <v>5.473836758607914E-2</v>
      </c>
      <c r="P242">
        <v>5.1861828060863049E-2</v>
      </c>
      <c r="Q242">
        <v>4.9807156971422982E-2</v>
      </c>
    </row>
    <row r="243" spans="10:17" x14ac:dyDescent="0.2">
      <c r="J243">
        <v>0.93</v>
      </c>
      <c r="K243">
        <v>0.11873779865970865</v>
      </c>
      <c r="L243">
        <v>7.5589705781467217E-2</v>
      </c>
      <c r="M243">
        <v>6.1207008155386738E-2</v>
      </c>
      <c r="N243">
        <v>5.4015659342346506E-2</v>
      </c>
      <c r="O243">
        <v>4.9700850054522364E-2</v>
      </c>
      <c r="P243">
        <v>4.6824310529306266E-2</v>
      </c>
      <c r="Q243">
        <v>4.4769639439866199E-2</v>
      </c>
    </row>
    <row r="244" spans="10:17" x14ac:dyDescent="0.2">
      <c r="J244">
        <v>0.94</v>
      </c>
      <c r="K244">
        <v>0.11380746235222759</v>
      </c>
      <c r="L244">
        <v>7.0659369473986156E-2</v>
      </c>
      <c r="M244">
        <v>5.6276671847905677E-2</v>
      </c>
      <c r="N244">
        <v>4.9085323034865437E-2</v>
      </c>
      <c r="O244">
        <v>4.4770513747041295E-2</v>
      </c>
      <c r="P244">
        <v>4.1893974221825205E-2</v>
      </c>
      <c r="Q244">
        <v>3.9839303132385137E-2</v>
      </c>
    </row>
    <row r="245" spans="10:17" x14ac:dyDescent="0.2">
      <c r="J245">
        <v>0.95</v>
      </c>
      <c r="K245">
        <v>0.10898092259858815</v>
      </c>
      <c r="L245">
        <v>6.5832829720346708E-2</v>
      </c>
      <c r="M245">
        <v>5.1450132094266222E-2</v>
      </c>
      <c r="N245">
        <v>4.425878328122599E-2</v>
      </c>
      <c r="O245">
        <v>3.9943973993401855E-2</v>
      </c>
      <c r="P245">
        <v>3.706743446818575E-2</v>
      </c>
      <c r="Q245">
        <v>3.501276337874569E-2</v>
      </c>
    </row>
    <row r="246" spans="10:17" x14ac:dyDescent="0.2">
      <c r="J246">
        <v>0.96</v>
      </c>
      <c r="K246">
        <v>0.10425493575648288</v>
      </c>
      <c r="L246">
        <v>6.1106842878241446E-2</v>
      </c>
      <c r="M246">
        <v>4.6724145252160974E-2</v>
      </c>
      <c r="N246">
        <v>3.9532796439120742E-2</v>
      </c>
      <c r="O246">
        <v>3.5217987151296593E-2</v>
      </c>
      <c r="P246">
        <v>3.2341447626080495E-2</v>
      </c>
      <c r="Q246">
        <v>3.0286776536640431E-2</v>
      </c>
    </row>
    <row r="247" spans="10:17" x14ac:dyDescent="0.2">
      <c r="J247">
        <v>0.97</v>
      </c>
      <c r="K247">
        <v>9.9626391942049905E-2</v>
      </c>
      <c r="L247">
        <v>5.6478299063808468E-2</v>
      </c>
      <c r="M247">
        <v>4.2095601437727996E-2</v>
      </c>
      <c r="N247">
        <v>3.4904252624687757E-2</v>
      </c>
      <c r="O247">
        <v>3.0589443336863614E-2</v>
      </c>
      <c r="P247">
        <v>2.7712903811647517E-2</v>
      </c>
      <c r="Q247">
        <v>2.5658232722207453E-2</v>
      </c>
    </row>
    <row r="249" spans="10:17" x14ac:dyDescent="0.2">
      <c r="J249" t="str">
        <f>L131</f>
        <v>Htox</v>
      </c>
    </row>
    <row r="250" spans="10:17" x14ac:dyDescent="0.2">
      <c r="J250" cm="1">
        <f t="array" aca="1" ref="J250" ca="1">INDEX(L123:L128,MATCH($L$131,$K$123:$K$128,0))</f>
        <v>2.953452972966663E-2</v>
      </c>
      <c r="K250">
        <v>1000</v>
      </c>
      <c r="L250">
        <v>2000</v>
      </c>
      <c r="M250">
        <v>3000</v>
      </c>
      <c r="N250">
        <v>4000</v>
      </c>
      <c r="O250">
        <v>5000</v>
      </c>
      <c r="P250">
        <v>6000</v>
      </c>
      <c r="Q250">
        <v>7000</v>
      </c>
    </row>
    <row r="251" spans="10:17" x14ac:dyDescent="0.2">
      <c r="J251">
        <v>0.9</v>
      </c>
      <c r="K251">
        <v>7.6880805392096518E-2</v>
      </c>
      <c r="L251">
        <v>4.8123241584937151E-2</v>
      </c>
      <c r="M251">
        <v>3.8537386982550693E-2</v>
      </c>
      <c r="N251">
        <v>3.3744459681357468E-2</v>
      </c>
      <c r="O251">
        <v>3.0868703300641523E-2</v>
      </c>
      <c r="P251">
        <v>2.8951532380164235E-2</v>
      </c>
      <c r="Q251">
        <v>2.7582124579823314E-2</v>
      </c>
    </row>
    <row r="252" spans="10:17" x14ac:dyDescent="0.2">
      <c r="J252">
        <v>0.91</v>
      </c>
      <c r="K252">
        <v>7.4752708933000053E-2</v>
      </c>
      <c r="L252">
        <v>4.5995145125840686E-2</v>
      </c>
      <c r="M252">
        <v>3.6409290523454228E-2</v>
      </c>
      <c r="N252">
        <v>3.1616363222261003E-2</v>
      </c>
      <c r="O252">
        <v>2.8740606841545061E-2</v>
      </c>
      <c r="P252">
        <v>2.682343592106777E-2</v>
      </c>
      <c r="Q252">
        <v>2.5454028120726849E-2</v>
      </c>
    </row>
    <row r="253" spans="10:17" x14ac:dyDescent="0.2">
      <c r="J253">
        <v>0.92</v>
      </c>
      <c r="K253">
        <v>7.267087544040568E-2</v>
      </c>
      <c r="L253">
        <v>4.3913311633246313E-2</v>
      </c>
      <c r="M253">
        <v>3.4327457030859855E-2</v>
      </c>
      <c r="N253">
        <v>2.953452972966663E-2</v>
      </c>
      <c r="O253">
        <v>2.6658773348950688E-2</v>
      </c>
      <c r="P253">
        <v>2.4741602428473401E-2</v>
      </c>
      <c r="Q253">
        <v>2.3372194628132479E-2</v>
      </c>
    </row>
    <row r="254" spans="10:17" x14ac:dyDescent="0.2">
      <c r="J254">
        <v>0.93</v>
      </c>
      <c r="K254">
        <v>7.0633812560555301E-2</v>
      </c>
      <c r="L254">
        <v>4.1876248753395927E-2</v>
      </c>
      <c r="M254">
        <v>3.2290394151009462E-2</v>
      </c>
      <c r="N254">
        <v>2.7497466849816236E-2</v>
      </c>
      <c r="O254">
        <v>2.4621710469100298E-2</v>
      </c>
      <c r="P254">
        <v>2.2704539548623007E-2</v>
      </c>
      <c r="Q254">
        <v>2.1335131748282086E-2</v>
      </c>
    </row>
    <row r="255" spans="10:17" x14ac:dyDescent="0.2">
      <c r="J255">
        <v>0.94</v>
      </c>
      <c r="K255">
        <v>6.8640091444106002E-2</v>
      </c>
      <c r="L255">
        <v>3.9882527636946628E-2</v>
      </c>
      <c r="M255">
        <v>3.029667303456017E-2</v>
      </c>
      <c r="N255">
        <v>2.5503745733366941E-2</v>
      </c>
      <c r="O255">
        <v>2.2627989352651003E-2</v>
      </c>
      <c r="P255">
        <v>2.0710818432173709E-2</v>
      </c>
      <c r="Q255">
        <v>1.9341410631832787E-2</v>
      </c>
    </row>
    <row r="256" spans="10:17" x14ac:dyDescent="0.2">
      <c r="J256">
        <v>0.95</v>
      </c>
      <c r="K256">
        <v>6.6688343403792427E-2</v>
      </c>
      <c r="L256">
        <v>3.7930779596633067E-2</v>
      </c>
      <c r="M256">
        <v>2.8344924994246606E-2</v>
      </c>
      <c r="N256">
        <v>2.3551997693053373E-2</v>
      </c>
      <c r="O256">
        <v>2.0676241312337439E-2</v>
      </c>
      <c r="P256">
        <v>1.8759070391860148E-2</v>
      </c>
      <c r="Q256">
        <v>1.7389662591519226E-2</v>
      </c>
    </row>
    <row r="257" spans="10:17" x14ac:dyDescent="0.2">
      <c r="J257">
        <v>0.96</v>
      </c>
      <c r="K257">
        <v>6.4777256780985421E-2</v>
      </c>
      <c r="L257">
        <v>3.6019692973826047E-2</v>
      </c>
      <c r="M257">
        <v>2.6433838371439589E-2</v>
      </c>
      <c r="N257">
        <v>2.1640911070246363E-2</v>
      </c>
      <c r="O257">
        <v>1.8765154689530425E-2</v>
      </c>
      <c r="P257">
        <v>1.6847983769053131E-2</v>
      </c>
      <c r="Q257">
        <v>1.5478575968712211E-2</v>
      </c>
    </row>
    <row r="258" spans="10:17" x14ac:dyDescent="0.2">
      <c r="J258">
        <v>0.97</v>
      </c>
      <c r="K258">
        <v>6.290557400607133E-2</v>
      </c>
      <c r="L258">
        <v>3.4148010198911963E-2</v>
      </c>
      <c r="M258">
        <v>2.4562155596525505E-2</v>
      </c>
      <c r="N258">
        <v>1.9769228295332276E-2</v>
      </c>
      <c r="O258">
        <v>1.6893471914616338E-2</v>
      </c>
      <c r="P258">
        <v>1.4976300994139049E-2</v>
      </c>
      <c r="Q258">
        <v>1.3606893193798125E-2</v>
      </c>
    </row>
    <row r="260" spans="10:17" x14ac:dyDescent="0.2">
      <c r="J260" t="str">
        <f>L132</f>
        <v>RDP</v>
      </c>
    </row>
    <row r="261" spans="10:17" x14ac:dyDescent="0.2">
      <c r="J261" cm="1">
        <f t="array" aca="1" ref="J261" ca="1">INDEX(L123:L128,MATCH($L$132,$K$123:$K$128,0))</f>
        <v>3.4186059747508438E-3</v>
      </c>
      <c r="K261">
        <v>1000</v>
      </c>
      <c r="L261">
        <v>2000</v>
      </c>
      <c r="M261">
        <v>3000</v>
      </c>
      <c r="N261">
        <v>4000</v>
      </c>
      <c r="O261">
        <v>5000</v>
      </c>
      <c r="P261">
        <v>6000</v>
      </c>
      <c r="Q261">
        <v>7000</v>
      </c>
    </row>
    <row r="262" spans="10:17" x14ac:dyDescent="0.2">
      <c r="J262">
        <v>0.9</v>
      </c>
      <c r="K262">
        <v>1.2904825638133811E-2</v>
      </c>
      <c r="L262">
        <v>6.633032819066906E-3</v>
      </c>
      <c r="M262">
        <v>4.5424352127112714E-3</v>
      </c>
      <c r="N262">
        <v>3.4971364095334532E-3</v>
      </c>
      <c r="O262">
        <v>2.8699571276267627E-3</v>
      </c>
      <c r="P262">
        <v>2.4518376063556355E-3</v>
      </c>
      <c r="Q262">
        <v>2.1531808054476879E-3</v>
      </c>
    </row>
    <row r="263" spans="10:17" x14ac:dyDescent="0.2">
      <c r="J263">
        <v>0.91</v>
      </c>
      <c r="K263">
        <v>1.2865128934837109E-2</v>
      </c>
      <c r="L263">
        <v>6.5933361157702016E-3</v>
      </c>
      <c r="M263">
        <v>4.502738509414567E-3</v>
      </c>
      <c r="N263">
        <v>3.4574397062367493E-3</v>
      </c>
      <c r="O263">
        <v>2.8302604243300592E-3</v>
      </c>
      <c r="P263">
        <v>2.412140903058932E-3</v>
      </c>
      <c r="Q263">
        <v>2.1134841021509844E-3</v>
      </c>
    </row>
    <row r="264" spans="10:17" x14ac:dyDescent="0.2">
      <c r="J264">
        <v>0.92</v>
      </c>
      <c r="K264">
        <v>1.2826295203351204E-2</v>
      </c>
      <c r="L264">
        <v>6.5545023842842973E-3</v>
      </c>
      <c r="M264">
        <v>4.463904777928661E-3</v>
      </c>
      <c r="N264">
        <v>3.4186059747508438E-3</v>
      </c>
      <c r="O264">
        <v>2.7914266928441528E-3</v>
      </c>
      <c r="P264">
        <v>2.3733071715730265E-3</v>
      </c>
      <c r="Q264">
        <v>2.0746503706650789E-3</v>
      </c>
    </row>
    <row r="265" spans="10:17" x14ac:dyDescent="0.2">
      <c r="J265">
        <v>0.93</v>
      </c>
      <c r="K265">
        <v>1.2788296605875748E-2</v>
      </c>
      <c r="L265">
        <v>6.516503786808841E-3</v>
      </c>
      <c r="M265">
        <v>4.4259061804532065E-3</v>
      </c>
      <c r="N265">
        <v>3.3806073772753888E-3</v>
      </c>
      <c r="O265">
        <v>2.7534280953686978E-3</v>
      </c>
      <c r="P265">
        <v>2.335308574097571E-3</v>
      </c>
      <c r="Q265">
        <v>2.036651773189623E-3</v>
      </c>
    </row>
    <row r="266" spans="10:17" x14ac:dyDescent="0.2">
      <c r="J266">
        <v>0.94</v>
      </c>
      <c r="K266">
        <v>1.2751106489197642E-2</v>
      </c>
      <c r="L266">
        <v>6.4793136701307361E-3</v>
      </c>
      <c r="M266">
        <v>4.3887160637751006E-3</v>
      </c>
      <c r="N266">
        <v>3.3434172605972838E-3</v>
      </c>
      <c r="O266">
        <v>2.7162379786905928E-3</v>
      </c>
      <c r="P266">
        <v>2.2981184574194656E-3</v>
      </c>
      <c r="Q266">
        <v>1.9994616565115176E-3</v>
      </c>
    </row>
    <row r="267" spans="10:17" x14ac:dyDescent="0.2">
      <c r="J267">
        <v>0.95</v>
      </c>
      <c r="K267">
        <v>1.2714699322344338E-2</v>
      </c>
      <c r="L267">
        <v>6.4429065032774319E-3</v>
      </c>
      <c r="M267">
        <v>4.3523088969217973E-3</v>
      </c>
      <c r="N267">
        <v>3.3070100937439796E-3</v>
      </c>
      <c r="O267">
        <v>2.6798308118372886E-3</v>
      </c>
      <c r="P267">
        <v>2.2617112905661619E-3</v>
      </c>
      <c r="Q267">
        <v>1.9630544896582138E-3</v>
      </c>
    </row>
    <row r="268" spans="10:17" x14ac:dyDescent="0.2">
      <c r="J268">
        <v>0.96</v>
      </c>
      <c r="K268">
        <v>1.2679050638133812E-2</v>
      </c>
      <c r="L268">
        <v>6.4072578190669058E-3</v>
      </c>
      <c r="M268">
        <v>4.3166602127112704E-3</v>
      </c>
      <c r="N268">
        <v>3.2713614095334531E-3</v>
      </c>
      <c r="O268">
        <v>2.644182127626763E-3</v>
      </c>
      <c r="P268">
        <v>2.2260626063556354E-3</v>
      </c>
      <c r="Q268">
        <v>1.927405805447688E-3</v>
      </c>
    </row>
    <row r="269" spans="10:17" x14ac:dyDescent="0.2">
      <c r="J269">
        <v>0.97</v>
      </c>
      <c r="K269">
        <v>1.264413697834E-2</v>
      </c>
      <c r="L269">
        <v>6.3723441592730915E-3</v>
      </c>
      <c r="M269">
        <v>4.2817465529174561E-3</v>
      </c>
      <c r="N269">
        <v>3.2364477497396388E-3</v>
      </c>
      <c r="O269">
        <v>2.6092684678329483E-3</v>
      </c>
      <c r="P269">
        <v>2.1911489465618206E-3</v>
      </c>
      <c r="Q269">
        <v>1.8924921456538735E-3</v>
      </c>
    </row>
  </sheetData>
  <mergeCells count="1">
    <mergeCell ref="B34:F34"/>
  </mergeCells>
  <dataValidations count="1">
    <dataValidation type="list" allowBlank="1" showInputMessage="1" showErrorMessage="1" sqref="K131:L132" xr:uid="{00000000-0002-0000-0400-000000000000}">
      <formula1>$K$123:$K$128</formula1>
    </dataValidation>
  </dataValidations>
  <pageMargins left="0.69999998807907104" right="0.69999998807907104" top="0.78740155696868896" bottom="0.78740155696868896" header="0.30000001192092896" footer="0.30000001192092896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L399"/>
  <sheetViews>
    <sheetView zoomScale="85" zoomScaleNormal="85" workbookViewId="0"/>
  </sheetViews>
  <sheetFormatPr baseColWidth="10" defaultColWidth="11.5" defaultRowHeight="15" x14ac:dyDescent="0.2"/>
  <cols>
    <col min="3" max="3" width="12" customWidth="1"/>
    <col min="4" max="4" width="12.33203125" customWidth="1"/>
    <col min="9" max="9" width="11.5" customWidth="1"/>
    <col min="10" max="10" width="12" customWidth="1"/>
    <col min="11" max="11" width="18.6640625" customWidth="1"/>
    <col min="12" max="12" width="20.33203125" customWidth="1"/>
    <col min="13" max="13" width="16.5" customWidth="1"/>
    <col min="14" max="14" width="17.83203125" customWidth="1"/>
    <col min="15" max="15" width="12.5" customWidth="1"/>
    <col min="16" max="16" width="13.5" customWidth="1"/>
    <col min="17" max="17" width="13.1640625" customWidth="1"/>
    <col min="18" max="18" width="12" customWidth="1"/>
    <col min="19" max="19" width="12.33203125" customWidth="1"/>
    <col min="30" max="38" width="8.6640625" customWidth="1"/>
  </cols>
  <sheetData>
    <row r="1" spans="2:19" x14ac:dyDescent="0.2">
      <c r="D1" s="52" t="s">
        <v>272</v>
      </c>
      <c r="E1" s="53" t="s">
        <v>273</v>
      </c>
    </row>
    <row r="3" spans="2:19" x14ac:dyDescent="0.2">
      <c r="B3" s="41" t="s">
        <v>274</v>
      </c>
      <c r="C3" s="43">
        <v>1</v>
      </c>
      <c r="D3" s="43"/>
      <c r="E3" s="43"/>
      <c r="F3" s="43"/>
      <c r="G3" s="43"/>
      <c r="H3" s="44"/>
      <c r="K3" s="54" t="s">
        <v>350</v>
      </c>
      <c r="L3" s="55"/>
      <c r="M3" s="55">
        <f t="shared" ref="M3:R3" si="0">L3+3</f>
        <v>3</v>
      </c>
      <c r="N3" s="55">
        <f t="shared" si="0"/>
        <v>6</v>
      </c>
      <c r="O3" s="55">
        <f t="shared" si="0"/>
        <v>9</v>
      </c>
      <c r="P3" s="55">
        <f t="shared" si="0"/>
        <v>12</v>
      </c>
      <c r="Q3" s="55">
        <f t="shared" si="0"/>
        <v>15</v>
      </c>
      <c r="R3" s="56">
        <f t="shared" si="0"/>
        <v>18</v>
      </c>
    </row>
    <row r="4" spans="2:19" x14ac:dyDescent="0.2">
      <c r="B4" s="66" t="s">
        <v>276</v>
      </c>
      <c r="C4" t="s">
        <v>277</v>
      </c>
      <c r="D4" t="s">
        <v>30</v>
      </c>
      <c r="H4" s="67"/>
      <c r="K4" s="14" t="s">
        <v>255</v>
      </c>
      <c r="L4" t="str" cm="1">
        <f t="array" aca="1" ref="L4" ca="1">OFFSET(Resume_SensAnal!$D$6,,L3,,)</f>
        <v>NaNMC</v>
      </c>
      <c r="M4" t="str" cm="1">
        <f t="array" aca="1" ref="M4" ca="1">OFFSET(Resume_SensAnal!$D$6,,M3,,)</f>
        <v>NaMVP</v>
      </c>
      <c r="N4" t="str" cm="1">
        <f t="array" aca="1" ref="N4" ca="1">OFFSET(Resume_SensAnal!$D$6,,N3,,)</f>
        <v>NaMMO</v>
      </c>
      <c r="O4" t="str" cm="1">
        <f t="array" aca="1" ref="O4" ca="1">OFFSET(Resume_SensAnal!$D$6,,O3,,)</f>
        <v>NaNMMT</v>
      </c>
      <c r="P4" t="str" cm="1">
        <f t="array" aca="1" ref="P4" ca="1">OFFSET(Resume_SensAnal!$D$6,,P3,,)</f>
        <v>NaPBA</v>
      </c>
      <c r="Q4" t="str" cm="1">
        <f t="array" aca="1" ref="Q4" ca="1">OFFSET(Resume_SensAnal!$D$6,,Q3,,)</f>
        <v>LiNMC</v>
      </c>
      <c r="R4" s="37" t="str" cm="1">
        <f t="array" aca="1" ref="R4" ca="1">OFFSET(Resume_SensAnal!$D$6,,R3,,)</f>
        <v>LiFP</v>
      </c>
    </row>
    <row r="5" spans="2:19" x14ac:dyDescent="0.2">
      <c r="B5" s="66" t="s">
        <v>278</v>
      </c>
      <c r="C5" s="52">
        <v>2000</v>
      </c>
      <c r="D5" t="s">
        <v>279</v>
      </c>
      <c r="H5" s="67"/>
      <c r="K5" s="14" t="s">
        <v>280</v>
      </c>
      <c r="L5" s="7">
        <v>0.92</v>
      </c>
      <c r="M5" s="7">
        <v>0.93</v>
      </c>
      <c r="N5" s="7">
        <v>0.92</v>
      </c>
      <c r="O5" s="7">
        <v>0.92</v>
      </c>
      <c r="P5" s="68">
        <v>0.93</v>
      </c>
      <c r="Q5" s="7">
        <v>0.92</v>
      </c>
      <c r="R5" s="68">
        <v>0.93</v>
      </c>
    </row>
    <row r="6" spans="2:19" x14ac:dyDescent="0.2">
      <c r="B6" s="66" t="s">
        <v>281</v>
      </c>
      <c r="C6" s="52">
        <v>1</v>
      </c>
      <c r="D6" t="s">
        <v>282</v>
      </c>
      <c r="H6" s="67"/>
      <c r="K6" s="14" t="s">
        <v>283</v>
      </c>
      <c r="L6" s="51">
        <v>0.2</v>
      </c>
      <c r="M6" s="51">
        <v>0.2</v>
      </c>
      <c r="N6" s="51">
        <v>0.2</v>
      </c>
      <c r="O6" s="51">
        <v>0.2</v>
      </c>
      <c r="P6" s="51">
        <v>0.2</v>
      </c>
      <c r="Q6" s="51">
        <v>0.2</v>
      </c>
      <c r="R6" s="51">
        <v>0.2</v>
      </c>
    </row>
    <row r="7" spans="2:19" x14ac:dyDescent="0.2">
      <c r="B7" s="66" t="s">
        <v>284</v>
      </c>
      <c r="C7" s="52">
        <v>2</v>
      </c>
      <c r="D7" t="s">
        <v>285</v>
      </c>
      <c r="H7" s="67"/>
      <c r="K7" s="14" t="s">
        <v>286</v>
      </c>
      <c r="L7" s="51">
        <v>0.95</v>
      </c>
      <c r="M7" s="51">
        <v>0.95</v>
      </c>
      <c r="N7" s="51">
        <v>0.95</v>
      </c>
      <c r="O7" s="51">
        <v>0.95</v>
      </c>
      <c r="P7" s="51">
        <v>0.95</v>
      </c>
      <c r="Q7" s="51">
        <v>0.95</v>
      </c>
      <c r="R7" s="57">
        <v>0.95</v>
      </c>
    </row>
    <row r="8" spans="2:19" x14ac:dyDescent="0.2">
      <c r="B8" s="69" t="s">
        <v>287</v>
      </c>
      <c r="C8" s="58">
        <v>20</v>
      </c>
      <c r="D8" s="24" t="s">
        <v>288</v>
      </c>
      <c r="E8" s="24"/>
      <c r="F8" s="24"/>
      <c r="H8" s="67"/>
      <c r="K8" s="14" t="s">
        <v>289</v>
      </c>
      <c r="L8">
        <v>4000</v>
      </c>
      <c r="M8">
        <v>7000</v>
      </c>
      <c r="N8">
        <v>4000</v>
      </c>
      <c r="O8">
        <v>4000</v>
      </c>
      <c r="P8">
        <v>7000</v>
      </c>
      <c r="Q8">
        <v>4000</v>
      </c>
      <c r="R8" s="37">
        <v>7000</v>
      </c>
    </row>
    <row r="9" spans="2:19" x14ac:dyDescent="0.2">
      <c r="B9" s="66" t="s">
        <v>290</v>
      </c>
      <c r="C9">
        <f>C7*C8*365</f>
        <v>14600</v>
      </c>
      <c r="D9" t="s">
        <v>291</v>
      </c>
      <c r="H9" s="67"/>
      <c r="K9" s="14" t="s">
        <v>292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 s="37">
        <v>10</v>
      </c>
    </row>
    <row r="10" spans="2:19" x14ac:dyDescent="0.2">
      <c r="B10" s="66"/>
      <c r="H10" s="67"/>
      <c r="K10" s="14" t="s">
        <v>293</v>
      </c>
      <c r="L10" s="51">
        <v>0.8</v>
      </c>
      <c r="M10" s="51">
        <v>0.8</v>
      </c>
      <c r="N10" s="51">
        <v>0.8</v>
      </c>
      <c r="O10" s="51">
        <v>0.8</v>
      </c>
      <c r="P10" s="51">
        <v>0.8</v>
      </c>
      <c r="Q10" s="51">
        <v>0.8</v>
      </c>
      <c r="R10" s="51">
        <v>0.8</v>
      </c>
      <c r="S10" s="14"/>
    </row>
    <row r="11" spans="2:19" x14ac:dyDescent="0.2">
      <c r="B11" s="66"/>
      <c r="H11" s="67"/>
      <c r="K11" s="14" t="s">
        <v>294</v>
      </c>
      <c r="L11" s="59">
        <f t="shared" ref="L11:R11" si="1">1/L5*(1+L6+1-L7+1-L10)</f>
        <v>1.576086956521739</v>
      </c>
      <c r="M11" s="59">
        <f t="shared" si="1"/>
        <v>1.5591397849462365</v>
      </c>
      <c r="N11" s="59">
        <f t="shared" si="1"/>
        <v>1.576086956521739</v>
      </c>
      <c r="O11" s="59">
        <f t="shared" si="1"/>
        <v>1.576086956521739</v>
      </c>
      <c r="P11" s="59">
        <f t="shared" si="1"/>
        <v>1.5591397849462365</v>
      </c>
      <c r="Q11" s="59">
        <f t="shared" si="1"/>
        <v>1.576086956521739</v>
      </c>
      <c r="R11" s="59">
        <f t="shared" si="1"/>
        <v>1.5591397849462365</v>
      </c>
      <c r="S11" s="14"/>
    </row>
    <row r="12" spans="2:19" x14ac:dyDescent="0.2">
      <c r="B12" s="66"/>
      <c r="H12" s="67"/>
      <c r="K12" s="25" t="s">
        <v>295</v>
      </c>
      <c r="L12" s="47">
        <v>136.31</v>
      </c>
      <c r="M12" s="47">
        <v>152.46717232698828</v>
      </c>
      <c r="N12" s="47">
        <v>157.08000000000001</v>
      </c>
      <c r="O12" s="47">
        <v>171.91012615929549</v>
      </c>
      <c r="P12" s="47">
        <v>124.1</v>
      </c>
      <c r="Q12" s="47">
        <v>272.11478270288444</v>
      </c>
      <c r="R12" s="47">
        <v>197.41872402425963</v>
      </c>
      <c r="S12" s="14"/>
    </row>
    <row r="13" spans="2:19" ht="14.5" customHeight="1" x14ac:dyDescent="0.2">
      <c r="B13" s="66"/>
      <c r="H13" s="67"/>
    </row>
    <row r="14" spans="2:19" x14ac:dyDescent="0.2">
      <c r="B14" s="66" t="s">
        <v>297</v>
      </c>
      <c r="C14">
        <f>C9*C6*C5</f>
        <v>29200000</v>
      </c>
      <c r="D14" t="s">
        <v>279</v>
      </c>
      <c r="H14" s="67"/>
      <c r="K14" s="54"/>
      <c r="L14" s="60" t="str">
        <f t="shared" ref="L14:R14" ca="1" si="2">L4</f>
        <v>NaNMC</v>
      </c>
      <c r="M14" s="60" t="str">
        <f t="shared" ca="1" si="2"/>
        <v>NaMVP</v>
      </c>
      <c r="N14" s="60" t="str">
        <f t="shared" ca="1" si="2"/>
        <v>NaMMO</v>
      </c>
      <c r="O14" s="60" t="str">
        <f t="shared" ca="1" si="2"/>
        <v>NaNMMT</v>
      </c>
      <c r="P14" s="60" t="str">
        <f t="shared" ca="1" si="2"/>
        <v>NaPBA</v>
      </c>
      <c r="Q14" s="60" t="str">
        <f t="shared" ca="1" si="2"/>
        <v>LiNMC</v>
      </c>
      <c r="R14" s="60" t="str">
        <f t="shared" ca="1" si="2"/>
        <v>LiFP</v>
      </c>
      <c r="S14" s="14"/>
    </row>
    <row r="15" spans="2:19" ht="14.5" customHeight="1" x14ac:dyDescent="0.2">
      <c r="B15" s="66" t="s">
        <v>299</v>
      </c>
      <c r="C15">
        <f>C14/20/(C6*1000)</f>
        <v>1460</v>
      </c>
      <c r="D15" t="s">
        <v>300</v>
      </c>
      <c r="H15" s="67"/>
      <c r="K15" s="14" t="s">
        <v>301</v>
      </c>
      <c r="L15" s="59">
        <f t="shared" ref="L15:R15" si="3">L11*$C$5</f>
        <v>3152.173913043478</v>
      </c>
      <c r="M15" s="59">
        <f t="shared" si="3"/>
        <v>3118.2795698924729</v>
      </c>
      <c r="N15" s="59">
        <f t="shared" si="3"/>
        <v>3152.173913043478</v>
      </c>
      <c r="O15" s="59">
        <f t="shared" si="3"/>
        <v>3152.173913043478</v>
      </c>
      <c r="P15" s="59">
        <f t="shared" si="3"/>
        <v>3118.2795698924729</v>
      </c>
      <c r="Q15" s="59">
        <f t="shared" si="3"/>
        <v>3152.173913043478</v>
      </c>
      <c r="R15" s="59">
        <f t="shared" si="3"/>
        <v>3118.2795698924729</v>
      </c>
      <c r="S15" s="14"/>
    </row>
    <row r="16" spans="2:19" x14ac:dyDescent="0.2">
      <c r="B16" s="66" t="s">
        <v>302</v>
      </c>
      <c r="C16" s="51">
        <f>C15/8760</f>
        <v>0.16666666666666666</v>
      </c>
      <c r="H16" s="67"/>
      <c r="K16" s="14" t="s">
        <v>303</v>
      </c>
      <c r="L16">
        <f t="shared" ref="L16:R16" si="4">$C$9/L$8-1</f>
        <v>2.65</v>
      </c>
      <c r="M16">
        <f t="shared" si="4"/>
        <v>1.0857142857142859</v>
      </c>
      <c r="N16">
        <f t="shared" si="4"/>
        <v>2.65</v>
      </c>
      <c r="O16">
        <f t="shared" si="4"/>
        <v>2.65</v>
      </c>
      <c r="P16">
        <f t="shared" si="4"/>
        <v>1.0857142857142859</v>
      </c>
      <c r="Q16">
        <f t="shared" si="4"/>
        <v>2.65</v>
      </c>
      <c r="R16" s="37">
        <f t="shared" si="4"/>
        <v>1.0857142857142859</v>
      </c>
    </row>
    <row r="17" spans="2:19" x14ac:dyDescent="0.2">
      <c r="B17" s="66"/>
      <c r="H17" s="67"/>
      <c r="K17" s="14" t="s">
        <v>304</v>
      </c>
      <c r="L17">
        <f t="shared" ref="L17:R17" si="5">$C$8/L$9-1</f>
        <v>1</v>
      </c>
      <c r="M17">
        <f t="shared" si="5"/>
        <v>1</v>
      </c>
      <c r="N17">
        <f t="shared" si="5"/>
        <v>1</v>
      </c>
      <c r="O17">
        <f t="shared" si="5"/>
        <v>1</v>
      </c>
      <c r="P17">
        <f t="shared" si="5"/>
        <v>1</v>
      </c>
      <c r="Q17">
        <f t="shared" si="5"/>
        <v>1</v>
      </c>
      <c r="R17" s="37">
        <f t="shared" si="5"/>
        <v>1</v>
      </c>
    </row>
    <row r="18" spans="2:19" x14ac:dyDescent="0.2">
      <c r="B18" s="66"/>
      <c r="H18" s="67"/>
      <c r="K18" s="14" t="s">
        <v>305</v>
      </c>
      <c r="L18" s="61">
        <f t="shared" ref="L18:R18" si="6">MAX(L16:L17)</f>
        <v>2.65</v>
      </c>
      <c r="M18" s="61">
        <f t="shared" si="6"/>
        <v>1.0857142857142859</v>
      </c>
      <c r="N18" s="61">
        <f t="shared" si="6"/>
        <v>2.65</v>
      </c>
      <c r="O18" s="61">
        <f t="shared" si="6"/>
        <v>2.65</v>
      </c>
      <c r="P18" s="61">
        <f t="shared" si="6"/>
        <v>1.0857142857142859</v>
      </c>
      <c r="Q18" s="61">
        <f t="shared" si="6"/>
        <v>2.65</v>
      </c>
      <c r="R18" s="62">
        <f t="shared" si="6"/>
        <v>1.0857142857142859</v>
      </c>
    </row>
    <row r="19" spans="2:19" x14ac:dyDescent="0.2">
      <c r="B19" s="66" t="s">
        <v>351</v>
      </c>
      <c r="C19" s="52">
        <v>1</v>
      </c>
      <c r="D19" t="s">
        <v>352</v>
      </c>
      <c r="H19" s="67"/>
      <c r="K19" s="14" t="s">
        <v>306</v>
      </c>
      <c r="L19" s="70">
        <f t="shared" ref="L19:R19" si="7">($C$14/L$5)-$C$14</f>
        <v>2539130.4347826056</v>
      </c>
      <c r="M19" s="70">
        <f t="shared" si="7"/>
        <v>2197849.46236559</v>
      </c>
      <c r="N19" s="70">
        <f t="shared" si="7"/>
        <v>2539130.4347826056</v>
      </c>
      <c r="O19" s="70">
        <f t="shared" si="7"/>
        <v>2539130.4347826056</v>
      </c>
      <c r="P19" s="70">
        <f t="shared" si="7"/>
        <v>2197849.46236559</v>
      </c>
      <c r="Q19" s="70">
        <f t="shared" si="7"/>
        <v>2539130.4347826056</v>
      </c>
      <c r="R19" s="71">
        <f t="shared" si="7"/>
        <v>2197849.46236559</v>
      </c>
    </row>
    <row r="20" spans="2:19" x14ac:dyDescent="0.2">
      <c r="B20" s="66" t="s">
        <v>307</v>
      </c>
      <c r="C20" s="52">
        <v>3</v>
      </c>
      <c r="D20" t="s">
        <v>308</v>
      </c>
      <c r="H20" s="67"/>
      <c r="K20" s="25" t="s">
        <v>309</v>
      </c>
      <c r="L20" s="72">
        <f t="shared" ref="L20:R20" si="8">L19/$C$14</f>
        <v>8.6956521739130335E-2</v>
      </c>
      <c r="M20" s="72">
        <f t="shared" si="8"/>
        <v>7.5268817204301022E-2</v>
      </c>
      <c r="N20" s="72">
        <f t="shared" si="8"/>
        <v>8.6956521739130335E-2</v>
      </c>
      <c r="O20" s="72">
        <f t="shared" si="8"/>
        <v>8.6956521739130335E-2</v>
      </c>
      <c r="P20" s="72">
        <f t="shared" si="8"/>
        <v>7.5268817204301022E-2</v>
      </c>
      <c r="Q20" s="72">
        <f t="shared" si="8"/>
        <v>8.6956521739130335E-2</v>
      </c>
      <c r="R20" s="73">
        <f t="shared" si="8"/>
        <v>7.5268817204301022E-2</v>
      </c>
    </row>
    <row r="21" spans="2:19" x14ac:dyDescent="0.2">
      <c r="B21" s="211" t="s">
        <v>353</v>
      </c>
      <c r="C21" s="204"/>
      <c r="H21" s="67"/>
    </row>
    <row r="22" spans="2:19" x14ac:dyDescent="0.2">
      <c r="B22" s="66" t="s">
        <v>74</v>
      </c>
      <c r="C22">
        <f t="shared" ref="C22:C27" si="9">IF($C$20=1,D39,IF($C$20=2,D47,IF($C$20=3,D58,1E-68)))</f>
        <v>5.6999999999999998E-4</v>
      </c>
      <c r="H22" s="67"/>
      <c r="K22" t="s">
        <v>310</v>
      </c>
      <c r="L22" t="str">
        <f t="shared" ref="L22:R22" ca="1" si="10">L$4</f>
        <v>NaNMC</v>
      </c>
      <c r="M22" t="str">
        <f t="shared" ca="1" si="10"/>
        <v>NaMVP</v>
      </c>
      <c r="N22" t="str">
        <f t="shared" ca="1" si="10"/>
        <v>NaMMO</v>
      </c>
      <c r="O22" t="str">
        <f t="shared" ca="1" si="10"/>
        <v>NaNMMT</v>
      </c>
      <c r="P22" t="str">
        <f t="shared" ca="1" si="10"/>
        <v>NaPBA</v>
      </c>
      <c r="Q22" t="str">
        <f t="shared" ca="1" si="10"/>
        <v>LiNMC</v>
      </c>
      <c r="R22" t="str">
        <f t="shared" ca="1" si="10"/>
        <v>LiFP</v>
      </c>
    </row>
    <row r="23" spans="2:19" x14ac:dyDescent="0.2">
      <c r="B23" s="66" t="s">
        <v>75</v>
      </c>
      <c r="C23">
        <f t="shared" si="9"/>
        <v>9.5469999999999999E-2</v>
      </c>
      <c r="H23" s="74"/>
      <c r="I23" s="59"/>
      <c r="K23" t="s">
        <v>74</v>
      </c>
      <c r="L23">
        <f>IF($C$19=0,Resume_SensAnal!D16,Resume_SensAnal!F16)</f>
        <v>0.37241610535655212</v>
      </c>
      <c r="M23" cm="1">
        <f t="array" aca="1" ref="M23" ca="1">IF($C$19=0,OFFSET(Resume_SensAnal!$D16,,M$3,,),OFFSET(Resume_SensAnal!$F16,,M$3,,))</f>
        <v>0.64029277789099059</v>
      </c>
      <c r="N23" cm="1">
        <f t="array" aca="1" ref="N23" ca="1">IF($C$19=0,OFFSET(Resume_SensAnal!$D16,,N$3,,),OFFSET(Resume_SensAnal!$F16,,N$3,,))</f>
        <v>0.2068341383469729</v>
      </c>
      <c r="O23" cm="1">
        <f t="array" aca="1" ref="O23" ca="1">IF($C$19=0,OFFSET(Resume_SensAnal!$D16,,O$3,,),OFFSET(Resume_SensAnal!$F16,,O$3,,))</f>
        <v>0.19401289717113313</v>
      </c>
      <c r="P23" cm="1">
        <f t="array" aca="1" ref="P23" ca="1">IF($C$19=0,OFFSET(Resume_SensAnal!$D16,,P$3,,),OFFSET(Resume_SensAnal!$F16,,P$3,,))</f>
        <v>0.29160132973718866</v>
      </c>
      <c r="Q23" cm="1">
        <f t="array" aca="1" ref="Q23" ca="1">IF($C$19=0,OFFSET(Resume_SensAnal!$D16,,Q$3,,),OFFSET(Resume_SensAnal!$F16,,Q$3,,))</f>
        <v>0.1505033723390517</v>
      </c>
      <c r="R23" cm="1">
        <f t="array" aca="1" ref="R23" ca="1">IF($C$19=0,OFFSET(Resume_SensAnal!$D16,,R$3,,),OFFSET(Resume_SensAnal!$F16,,R$3,,))</f>
        <v>0.2191813833433216</v>
      </c>
      <c r="S23" t="s">
        <v>34</v>
      </c>
    </row>
    <row r="24" spans="2:19" x14ac:dyDescent="0.2">
      <c r="B24" s="66" t="s">
        <v>77</v>
      </c>
      <c r="C24">
        <f t="shared" si="9"/>
        <v>9.41942E-5</v>
      </c>
      <c r="H24" s="67"/>
      <c r="K24" t="s">
        <v>75</v>
      </c>
      <c r="L24">
        <f>IF($C$19=0,Resume_SensAnal!D17,Resume_SensAnal!F17)</f>
        <v>54.753441997216719</v>
      </c>
      <c r="M24" cm="1">
        <f t="array" aca="1" ref="M24" ca="1">IF($C$19=0,OFFSET(Resume_SensAnal!$D17,,M$3,,),OFFSET(Resume_SensAnal!$F17,,M$3,,))</f>
        <v>81.329676925399383</v>
      </c>
      <c r="N24" cm="1">
        <f t="array" aca="1" ref="N24" ca="1">IF($C$19=0,OFFSET(Resume_SensAnal!$D17,,N$3,,),OFFSET(Resume_SensAnal!$F17,,N$3,,))</f>
        <v>45.995894454133762</v>
      </c>
      <c r="O24" cm="1">
        <f t="array" aca="1" ref="O24" ca="1">IF($C$19=0,OFFSET(Resume_SensAnal!$D17,,O$3,,),OFFSET(Resume_SensAnal!$F17,,O$3,,))</f>
        <v>37.259880265211002</v>
      </c>
      <c r="P24" cm="1">
        <f t="array" aca="1" ref="P24" ca="1">IF($C$19=0,OFFSET(Resume_SensAnal!$D17,,P$3,,),OFFSET(Resume_SensAnal!$F17,,P$3,,))</f>
        <v>73.937590164962671</v>
      </c>
      <c r="Q24" cm="1">
        <f t="array" aca="1" ref="Q24" ca="1">IF($C$19=0,OFFSET(Resume_SensAnal!$D17,,Q$3,,),OFFSET(Resume_SensAnal!$F17,,Q$3,,))</f>
        <v>27.419568899437472</v>
      </c>
      <c r="R24" cm="1">
        <f t="array" aca="1" ref="R24" ca="1">IF($C$19=0,OFFSET(Resume_SensAnal!$D17,,R$3,,),OFFSET(Resume_SensAnal!$F17,,R$3,,))</f>
        <v>43.045628721588145</v>
      </c>
      <c r="S24" t="s">
        <v>36</v>
      </c>
    </row>
    <row r="25" spans="2:19" ht="14.5" customHeight="1" x14ac:dyDescent="0.2">
      <c r="B25" s="66" t="s">
        <v>80</v>
      </c>
      <c r="C25">
        <f t="shared" si="9"/>
        <v>1.44753E-5</v>
      </c>
      <c r="H25" s="67"/>
      <c r="K25" t="s">
        <v>77</v>
      </c>
      <c r="L25">
        <f>IF($C$19=0,Resume_SensAnal!D18,Resume_SensAnal!F18)</f>
        <v>3.6492356831153969E-2</v>
      </c>
      <c r="M25" cm="1">
        <f t="array" aca="1" ref="M25" ca="1">IF($C$19=0,OFFSET(Resume_SensAnal!$D18,,M$3,,),OFFSET(Resume_SensAnal!$F18,,M$3,,))</f>
        <v>0.1700390956832962</v>
      </c>
      <c r="N25" cm="1">
        <f t="array" aca="1" ref="N25" ca="1">IF($C$19=0,OFFSET(Resume_SensAnal!$D18,,N$3,,),OFFSET(Resume_SensAnal!$F18,,N$3,,))</f>
        <v>1.4391044272046646E-2</v>
      </c>
      <c r="O25" cm="1">
        <f t="array" aca="1" ref="O25" ca="1">IF($C$19=0,OFFSET(Resume_SensAnal!$D18,,O$3,,),OFFSET(Resume_SensAnal!$F18,,O$3,,))</f>
        <v>1.424957197581448E-2</v>
      </c>
      <c r="P25" cm="1">
        <f t="array" aca="1" ref="P25" ca="1">IF($C$19=0,OFFSET(Resume_SensAnal!$D18,,P$3,,),OFFSET(Resume_SensAnal!$F18,,P$3,,))</f>
        <v>1.9367220723828637E-2</v>
      </c>
      <c r="Q25" cm="1">
        <f t="array" aca="1" ref="Q25" ca="1">IF($C$19=0,OFFSET(Resume_SensAnal!$D18,,Q$3,,),OFFSET(Resume_SensAnal!$F18,,Q$3,,))</f>
        <v>1.9079852051812979E-2</v>
      </c>
      <c r="R25" cm="1">
        <f t="array" aca="1" ref="R25" ca="1">IF($C$19=0,OFFSET(Resume_SensAnal!$D18,,R$3,,),OFFSET(Resume_SensAnal!$F18,,R$3,,))</f>
        <v>2.61971943923162E-2</v>
      </c>
      <c r="S25" t="str">
        <f>Resume_SensAnal!Y18</f>
        <v>mCTUh</v>
      </c>
    </row>
    <row r="26" spans="2:19" x14ac:dyDescent="0.2">
      <c r="B26" s="66" t="s">
        <v>82</v>
      </c>
      <c r="C26">
        <f t="shared" si="9"/>
        <v>1.0234799999999999E-8</v>
      </c>
      <c r="H26" s="67"/>
      <c r="K26" t="s">
        <v>80</v>
      </c>
      <c r="L26">
        <f>IF($C$19=0,Resume_SensAnal!D19,Resume_SensAnal!F19)</f>
        <v>7.9586888186780058E-3</v>
      </c>
      <c r="M26" cm="1">
        <f t="array" aca="1" ref="M26" ca="1">IF($C$19=0,OFFSET(Resume_SensAnal!$D19,,M$3,,),OFFSET(Resume_SensAnal!$F19,,M$3,,))</f>
        <v>3.912304348993932E-3</v>
      </c>
      <c r="N26" cm="1">
        <f t="array" aca="1" ref="N26" ca="1">IF($C$19=0,OFFSET(Resume_SensAnal!$D19,,N$3,,),OFFSET(Resume_SensAnal!$F19,,N$3,,))</f>
        <v>1.4530192981002986E-3</v>
      </c>
      <c r="O26" cm="1">
        <f t="array" aca="1" ref="O26" ca="1">IF($C$19=0,OFFSET(Resume_SensAnal!$D19,,O$3,,),OFFSET(Resume_SensAnal!$F19,,O$3,,))</f>
        <v>2.9663650510875928E-3</v>
      </c>
      <c r="P26" cm="1">
        <f t="array" aca="1" ref="P26" ca="1">IF($C$19=0,OFFSET(Resume_SensAnal!$D19,,P$3,,),OFFSET(Resume_SensAnal!$F19,,P$3,,))</f>
        <v>2.1325973781596954E-3</v>
      </c>
      <c r="Q26" cm="1">
        <f t="array" aca="1" ref="Q26" ca="1">IF($C$19=0,OFFSET(Resume_SensAnal!$D19,,Q$3,,),OFFSET(Resume_SensAnal!$F19,,Q$3,,))</f>
        <v>1.703811762328887E-3</v>
      </c>
      <c r="R26" cm="1">
        <f t="array" aca="1" ref="R26" ca="1">IF($C$19=0,OFFSET(Resume_SensAnal!$D19,,R$3,,),OFFSET(Resume_SensAnal!$F19,,R$3,,))</f>
        <v>5.8228955436285222E-3</v>
      </c>
      <c r="S26" t="s">
        <v>52</v>
      </c>
    </row>
    <row r="27" spans="2:19" ht="14.5" customHeight="1" x14ac:dyDescent="0.2">
      <c r="B27" s="66" t="s">
        <v>84</v>
      </c>
      <c r="C27">
        <f t="shared" si="9"/>
        <v>9.0368499999999994E-5</v>
      </c>
      <c r="H27" s="67"/>
      <c r="K27" t="s">
        <v>82</v>
      </c>
      <c r="L27">
        <f>IF($C$19=0,Resume_SensAnal!D20,Resume_SensAnal!F20)</f>
        <v>7.5256224513873785E-6</v>
      </c>
      <c r="M27" cm="1">
        <f t="array" aca="1" ref="M27" ca="1">IF($C$19=0,OFFSET(Resume_SensAnal!$D20,,M$3,,),OFFSET(Resume_SensAnal!$F20,,M$3,,))</f>
        <v>7.1322696519186432E-6</v>
      </c>
      <c r="N27" cm="1">
        <f t="array" aca="1" ref="N27" ca="1">IF($C$19=0,OFFSET(Resume_SensAnal!$D20,,N$3,,),OFFSET(Resume_SensAnal!$F20,,N$3,,))</f>
        <v>3.721214009810909E-6</v>
      </c>
      <c r="O27" cm="1">
        <f t="array" aca="1" ref="O27" ca="1">IF($C$19=0,OFFSET(Resume_SensAnal!$D20,,O$3,,),OFFSET(Resume_SensAnal!$F20,,O$3,,))</f>
        <v>3.3303443542710411E-6</v>
      </c>
      <c r="P27" cm="1">
        <f t="array" aca="1" ref="P27" ca="1">IF($C$19=0,OFFSET(Resume_SensAnal!$D20,,P$3,,),OFFSET(Resume_SensAnal!$F20,,P$3,,))</f>
        <v>8.149482531518534E-6</v>
      </c>
      <c r="Q27" cm="1">
        <f t="array" aca="1" ref="Q27" ca="1">IF($C$19=0,OFFSET(Resume_SensAnal!$D20,,Q$3,,),OFFSET(Resume_SensAnal!$F20,,Q$3,,))</f>
        <v>3.0984321731065571E-6</v>
      </c>
      <c r="R27" cm="1">
        <f t="array" aca="1" ref="R27" ca="1">IF($C$19=0,OFFSET(Resume_SensAnal!$D20,,R$3,,),OFFSET(Resume_SensAnal!$F20,,R$3,,))</f>
        <v>3.6196093401275043E-6</v>
      </c>
      <c r="S27" t="s">
        <v>54</v>
      </c>
    </row>
    <row r="28" spans="2:19" x14ac:dyDescent="0.2">
      <c r="B28" s="45"/>
      <c r="C28" s="47"/>
      <c r="D28" s="47"/>
      <c r="E28" s="47"/>
      <c r="F28" s="47"/>
      <c r="G28" s="47"/>
      <c r="H28" s="16"/>
      <c r="K28" t="s">
        <v>84</v>
      </c>
      <c r="L28">
        <f>IF($C$19=0,Resume_SensAnal!D21,Resume_SensAnal!F21)</f>
        <v>2.9624008380634836E-2</v>
      </c>
      <c r="M28" cm="1">
        <f t="array" aca="1" ref="M28" ca="1">IF($C$19=0,OFFSET(Resume_SensAnal!$D21,,M$3,,),OFFSET(Resume_SensAnal!$F21,,M$3,,))</f>
        <v>5.1869583465693737E-2</v>
      </c>
      <c r="N28" cm="1">
        <f t="array" aca="1" ref="N28" ca="1">IF($C$19=0,OFFSET(Resume_SensAnal!$D21,,N$3,,),OFFSET(Resume_SensAnal!$F21,,N$3,,))</f>
        <v>2.5459425092800872E-2</v>
      </c>
      <c r="O28" cm="1">
        <f t="array" aca="1" ref="O28" ca="1">IF($C$19=0,OFFSET(Resume_SensAnal!$D21,,O$3,,),OFFSET(Resume_SensAnal!$F21,,O$3,,))</f>
        <v>1.4705596955391677E-2</v>
      </c>
      <c r="P28" cm="1">
        <f t="array" aca="1" ref="P28" ca="1">IF($C$19=0,OFFSET(Resume_SensAnal!$D21,,P$3,,),OFFSET(Resume_SensAnal!$F21,,P$3,,))</f>
        <v>2.6343849965502097E-2</v>
      </c>
      <c r="Q28" cm="1">
        <f t="array" aca="1" ref="Q28" ca="1">IF($C$19=0,OFFSET(Resume_SensAnal!$D21,,Q$3,,),OFFSET(Resume_SensAnal!$F21,,Q$3,,))</f>
        <v>1.3441181680594553E-2</v>
      </c>
      <c r="R28" cm="1">
        <f t="array" aca="1" ref="R28" ca="1">IF($C$19=0,OFFSET(Resume_SensAnal!$D21,,R$3,,),OFFSET(Resume_SensAnal!$F21,,R$3,,))</f>
        <v>1.9747210974044565E-2</v>
      </c>
      <c r="S28" t="s">
        <v>56</v>
      </c>
    </row>
    <row r="30" spans="2:19" x14ac:dyDescent="0.2">
      <c r="K30" t="s">
        <v>354</v>
      </c>
      <c r="L30">
        <v>136.31</v>
      </c>
      <c r="M30">
        <v>152.46717232698828</v>
      </c>
      <c r="N30">
        <v>157.08000000000001</v>
      </c>
      <c r="O30">
        <v>171.91012615929549</v>
      </c>
      <c r="P30">
        <v>124.1</v>
      </c>
      <c r="Q30">
        <v>272.11478270288444</v>
      </c>
      <c r="R30">
        <v>197.41872402425963</v>
      </c>
    </row>
    <row r="31" spans="2:19" x14ac:dyDescent="0.2">
      <c r="K31" t="s">
        <v>355</v>
      </c>
      <c r="L31">
        <f t="shared" ref="L31:R31" si="11">L30/L12</f>
        <v>1</v>
      </c>
      <c r="M31">
        <f t="shared" si="11"/>
        <v>1</v>
      </c>
      <c r="N31">
        <f t="shared" si="11"/>
        <v>1</v>
      </c>
      <c r="O31">
        <f t="shared" si="11"/>
        <v>1</v>
      </c>
      <c r="P31">
        <f t="shared" si="11"/>
        <v>1</v>
      </c>
      <c r="Q31">
        <f t="shared" si="11"/>
        <v>1</v>
      </c>
      <c r="R31">
        <f t="shared" si="11"/>
        <v>1</v>
      </c>
    </row>
    <row r="32" spans="2:19" ht="14.5" customHeight="1" x14ac:dyDescent="0.2">
      <c r="L32" s="59"/>
    </row>
    <row r="33" spans="2:19" x14ac:dyDescent="0.2">
      <c r="K33" t="s">
        <v>312</v>
      </c>
      <c r="L33" t="str">
        <f t="shared" ref="L33:R33" ca="1" si="12">L$4</f>
        <v>NaNMC</v>
      </c>
      <c r="M33" t="str">
        <f t="shared" ca="1" si="12"/>
        <v>NaMVP</v>
      </c>
      <c r="N33" t="str">
        <f t="shared" ca="1" si="12"/>
        <v>NaMMO</v>
      </c>
      <c r="O33" t="str">
        <f t="shared" ca="1" si="12"/>
        <v>NaNMMT</v>
      </c>
      <c r="P33" t="str">
        <f t="shared" ca="1" si="12"/>
        <v>NaPBA</v>
      </c>
      <c r="Q33" t="str">
        <f t="shared" ca="1" si="12"/>
        <v>LiNMC</v>
      </c>
      <c r="R33" t="str">
        <f t="shared" ca="1" si="12"/>
        <v>LiFP</v>
      </c>
    </row>
    <row r="34" spans="2:19" ht="14.5" customHeight="1" x14ac:dyDescent="0.2">
      <c r="K34" t="s">
        <v>74</v>
      </c>
      <c r="L34">
        <f t="shared" ref="L34:R39" si="13">L23*L$31</f>
        <v>0.37241610535655212</v>
      </c>
      <c r="M34">
        <f t="shared" ca="1" si="13"/>
        <v>0.64029277789099059</v>
      </c>
      <c r="N34">
        <f t="shared" ca="1" si="13"/>
        <v>0.2068341383469729</v>
      </c>
      <c r="O34">
        <f t="shared" ca="1" si="13"/>
        <v>0.19401289717113313</v>
      </c>
      <c r="P34">
        <f t="shared" ca="1" si="13"/>
        <v>0.29160132973718866</v>
      </c>
      <c r="Q34">
        <f t="shared" ca="1" si="13"/>
        <v>0.1505033723390517</v>
      </c>
      <c r="R34">
        <f t="shared" ca="1" si="13"/>
        <v>0.2191813833433216</v>
      </c>
      <c r="S34" t="s">
        <v>34</v>
      </c>
    </row>
    <row r="35" spans="2:19" x14ac:dyDescent="0.2">
      <c r="B35" s="75" t="s">
        <v>356</v>
      </c>
      <c r="C35" s="43"/>
      <c r="D35" s="43"/>
      <c r="E35" s="43"/>
      <c r="F35" s="43"/>
      <c r="G35" s="43"/>
      <c r="H35" s="44"/>
      <c r="K35" t="s">
        <v>75</v>
      </c>
      <c r="L35">
        <f t="shared" si="13"/>
        <v>54.753441997216719</v>
      </c>
      <c r="M35">
        <f t="shared" ca="1" si="13"/>
        <v>81.329676925399383</v>
      </c>
      <c r="N35">
        <f t="shared" ca="1" si="13"/>
        <v>45.995894454133762</v>
      </c>
      <c r="O35">
        <f t="shared" ca="1" si="13"/>
        <v>37.259880265211002</v>
      </c>
      <c r="P35">
        <f t="shared" ca="1" si="13"/>
        <v>73.937590164962671</v>
      </c>
      <c r="Q35">
        <f t="shared" ca="1" si="13"/>
        <v>27.419568899437472</v>
      </c>
      <c r="R35">
        <f t="shared" ca="1" si="13"/>
        <v>43.045628721588145</v>
      </c>
      <c r="S35" t="s">
        <v>36</v>
      </c>
    </row>
    <row r="36" spans="2:19" ht="14.5" customHeight="1" x14ac:dyDescent="0.2">
      <c r="B36" s="66"/>
      <c r="H36" s="67"/>
      <c r="K36" t="s">
        <v>77</v>
      </c>
      <c r="L36">
        <f t="shared" si="13"/>
        <v>3.6492356831153969E-2</v>
      </c>
      <c r="M36">
        <f t="shared" ca="1" si="13"/>
        <v>0.1700390956832962</v>
      </c>
      <c r="N36">
        <f t="shared" ca="1" si="13"/>
        <v>1.4391044272046646E-2</v>
      </c>
      <c r="O36">
        <f t="shared" ca="1" si="13"/>
        <v>1.424957197581448E-2</v>
      </c>
      <c r="P36">
        <f t="shared" ca="1" si="13"/>
        <v>1.9367220723828637E-2</v>
      </c>
      <c r="Q36">
        <f t="shared" ca="1" si="13"/>
        <v>1.9079852051812979E-2</v>
      </c>
      <c r="R36">
        <f t="shared" ca="1" si="13"/>
        <v>2.61971943923162E-2</v>
      </c>
      <c r="S36" t="s">
        <v>311</v>
      </c>
    </row>
    <row r="37" spans="2:19" x14ac:dyDescent="0.2">
      <c r="B37" s="211" t="s">
        <v>313</v>
      </c>
      <c r="C37" s="204"/>
      <c r="D37" s="204"/>
      <c r="E37" s="204"/>
      <c r="F37" s="204"/>
      <c r="H37" s="67"/>
      <c r="K37" t="s">
        <v>80</v>
      </c>
      <c r="L37">
        <f t="shared" si="13"/>
        <v>7.9586888186780058E-3</v>
      </c>
      <c r="M37">
        <f t="shared" ca="1" si="13"/>
        <v>3.912304348993932E-3</v>
      </c>
      <c r="N37">
        <f t="shared" ca="1" si="13"/>
        <v>1.4530192981002986E-3</v>
      </c>
      <c r="O37">
        <f t="shared" ca="1" si="13"/>
        <v>2.9663650510875928E-3</v>
      </c>
      <c r="P37">
        <f t="shared" ca="1" si="13"/>
        <v>2.1325973781596954E-3</v>
      </c>
      <c r="Q37">
        <f t="shared" ca="1" si="13"/>
        <v>1.703811762328887E-3</v>
      </c>
      <c r="R37">
        <f t="shared" ca="1" si="13"/>
        <v>5.8228955436285222E-3</v>
      </c>
      <c r="S37" t="s">
        <v>52</v>
      </c>
    </row>
    <row r="38" spans="2:19" ht="14.5" customHeight="1" x14ac:dyDescent="0.2">
      <c r="B38" s="66" t="s">
        <v>314</v>
      </c>
      <c r="D38" t="s">
        <v>315</v>
      </c>
      <c r="G38" t="s">
        <v>357</v>
      </c>
      <c r="H38" s="67"/>
      <c r="K38" t="s">
        <v>82</v>
      </c>
      <c r="L38">
        <f t="shared" si="13"/>
        <v>7.5256224513873785E-6</v>
      </c>
      <c r="M38">
        <f t="shared" ca="1" si="13"/>
        <v>7.1322696519186432E-6</v>
      </c>
      <c r="N38">
        <f t="shared" ca="1" si="13"/>
        <v>3.721214009810909E-6</v>
      </c>
      <c r="O38">
        <f t="shared" ca="1" si="13"/>
        <v>3.3303443542710411E-6</v>
      </c>
      <c r="P38">
        <f t="shared" ca="1" si="13"/>
        <v>8.149482531518534E-6</v>
      </c>
      <c r="Q38">
        <f t="shared" ca="1" si="13"/>
        <v>3.0984321731065571E-6</v>
      </c>
      <c r="R38">
        <f t="shared" ca="1" si="13"/>
        <v>3.6196093401275043E-6</v>
      </c>
      <c r="S38" t="s">
        <v>54</v>
      </c>
    </row>
    <row r="39" spans="2:19" x14ac:dyDescent="0.2">
      <c r="B39" s="66" t="s">
        <v>74</v>
      </c>
      <c r="C39" t="s">
        <v>317</v>
      </c>
      <c r="D39">
        <v>2.2200000000000002E-3</v>
      </c>
      <c r="E39" t="s">
        <v>34</v>
      </c>
      <c r="F39" t="s">
        <v>87</v>
      </c>
      <c r="G39">
        <f t="shared" ref="G39:G44" si="14">D39/MAX($D$39:$D$63)</f>
        <v>5.1506925593373708E-3</v>
      </c>
      <c r="H39" s="67"/>
      <c r="K39" t="s">
        <v>84</v>
      </c>
      <c r="L39">
        <f t="shared" si="13"/>
        <v>2.9624008380634836E-2</v>
      </c>
      <c r="M39">
        <f t="shared" ca="1" si="13"/>
        <v>5.1869583465693737E-2</v>
      </c>
      <c r="N39">
        <f t="shared" ca="1" si="13"/>
        <v>2.5459425092800872E-2</v>
      </c>
      <c r="O39">
        <f t="shared" ca="1" si="13"/>
        <v>1.4705596955391677E-2</v>
      </c>
      <c r="P39">
        <f t="shared" ca="1" si="13"/>
        <v>2.6343849965502097E-2</v>
      </c>
      <c r="Q39">
        <f t="shared" ca="1" si="13"/>
        <v>1.3441181680594553E-2</v>
      </c>
      <c r="R39">
        <f t="shared" ca="1" si="13"/>
        <v>1.9747210974044565E-2</v>
      </c>
      <c r="S39" t="s">
        <v>56</v>
      </c>
    </row>
    <row r="40" spans="2:19" x14ac:dyDescent="0.2">
      <c r="B40" s="66" t="s">
        <v>75</v>
      </c>
      <c r="C40" t="s">
        <v>317</v>
      </c>
      <c r="D40">
        <v>0.43101</v>
      </c>
      <c r="E40" t="s">
        <v>36</v>
      </c>
      <c r="F40" t="s">
        <v>87</v>
      </c>
      <c r="G40">
        <f t="shared" si="14"/>
        <v>1</v>
      </c>
      <c r="H40" s="67"/>
    </row>
    <row r="41" spans="2:19" x14ac:dyDescent="0.2">
      <c r="B41" s="66" t="s">
        <v>77</v>
      </c>
      <c r="C41" t="s">
        <v>317</v>
      </c>
      <c r="D41" s="13">
        <f>0.0000001742911*1000</f>
        <v>1.7429110000000001E-4</v>
      </c>
      <c r="E41" t="s">
        <v>78</v>
      </c>
      <c r="F41" t="s">
        <v>87</v>
      </c>
      <c r="G41">
        <f t="shared" si="14"/>
        <v>4.0437832068861515E-4</v>
      </c>
      <c r="H41" s="67"/>
      <c r="J41" t="s">
        <v>358</v>
      </c>
      <c r="K41" s="1" t="s">
        <v>319</v>
      </c>
      <c r="L41" t="str">
        <f t="shared" ref="L41:R41" ca="1" si="15">L$4</f>
        <v>NaNMC</v>
      </c>
      <c r="M41" t="str">
        <f t="shared" ca="1" si="15"/>
        <v>NaMVP</v>
      </c>
      <c r="N41" t="str">
        <f t="shared" ca="1" si="15"/>
        <v>NaMMO</v>
      </c>
      <c r="O41" t="str">
        <f t="shared" ca="1" si="15"/>
        <v>NaNMMT</v>
      </c>
      <c r="P41" t="str">
        <f t="shared" ca="1" si="15"/>
        <v>NaPBA</v>
      </c>
      <c r="Q41" t="str">
        <f t="shared" ca="1" si="15"/>
        <v>LiNMC</v>
      </c>
      <c r="R41" t="str">
        <f t="shared" ca="1" si="15"/>
        <v>LiFP</v>
      </c>
    </row>
    <row r="42" spans="2:19" x14ac:dyDescent="0.2">
      <c r="B42" s="66" t="s">
        <v>80</v>
      </c>
      <c r="C42" t="s">
        <v>317</v>
      </c>
      <c r="D42" s="13">
        <v>3.2511600000000001E-6</v>
      </c>
      <c r="E42" t="s">
        <v>52</v>
      </c>
      <c r="F42" t="s">
        <v>87</v>
      </c>
      <c r="G42">
        <f t="shared" si="14"/>
        <v>7.543119649196074E-6</v>
      </c>
      <c r="H42" s="67"/>
      <c r="J42">
        <v>0</v>
      </c>
      <c r="K42" t="s">
        <v>320</v>
      </c>
      <c r="L42" s="59" cm="1">
        <f t="array" aca="1" ref="L42" ca="1">OFFSET(L$34,$J42,,,)*L$11*$C$5</f>
        <v>1173.9203321021753</v>
      </c>
      <c r="M42" s="59" cm="1">
        <f t="array" aca="1" ref="M42" ca="1">OFFSET(M$34,$J42,,,)*M$11*$C$5</f>
        <v>1996.6118880471747</v>
      </c>
      <c r="N42" s="59" cm="1">
        <f t="array" aca="1" ref="N42" ca="1">OFFSET(N$34,$J42,,,)*N$11*$C$5</f>
        <v>651.97717522415371</v>
      </c>
      <c r="O42" s="59" cm="1">
        <f t="array" aca="1" ref="O42" ca="1">OFFSET(O$34,$J42,,,)*O$11*$C$5</f>
        <v>611.56239325683259</v>
      </c>
      <c r="P42" s="59" cm="1">
        <f t="array" aca="1" ref="P42" ca="1">OFFSET(P$34,$J42,,,)*P$11*$C$5</f>
        <v>909.29446907295392</v>
      </c>
      <c r="Q42" s="59" cm="1">
        <f t="array" aca="1" ref="Q42" ca="1">OFFSET(Q$34,$J42,,,)*Q$11*$C$5</f>
        <v>474.41280411222812</v>
      </c>
      <c r="R42" s="59" cm="1">
        <f t="array" aca="1" ref="R42" ca="1">OFFSET(R$34,$J42,,,)*R$11*$C$5</f>
        <v>683.46882978025019</v>
      </c>
    </row>
    <row r="43" spans="2:19" x14ac:dyDescent="0.2">
      <c r="B43" s="66" t="s">
        <v>82</v>
      </c>
      <c r="C43" t="s">
        <v>317</v>
      </c>
      <c r="D43" s="13">
        <v>1.79507E-8</v>
      </c>
      <c r="E43" t="s">
        <v>54</v>
      </c>
      <c r="F43" t="s">
        <v>87</v>
      </c>
      <c r="G43">
        <f t="shared" si="14"/>
        <v>4.1647989605809607E-8</v>
      </c>
      <c r="H43" s="67"/>
      <c r="J43">
        <v>0</v>
      </c>
      <c r="K43" t="s">
        <v>321</v>
      </c>
      <c r="L43" s="59" cm="1">
        <f t="array" aca="1" ref="L43" ca="1">OFFSET($C$22,$J43,,,)*L$19</f>
        <v>1447.3043478260852</v>
      </c>
      <c r="M43" s="59" cm="1">
        <f t="array" aca="1" ref="M43" ca="1">OFFSET($C$22,$J43,,,)*M$19</f>
        <v>1252.7741935483862</v>
      </c>
      <c r="N43" s="59" cm="1">
        <f t="array" aca="1" ref="N43" ca="1">OFFSET($C$22,$J43,,,)*N$19</f>
        <v>1447.3043478260852</v>
      </c>
      <c r="O43" s="59" cm="1">
        <f t="array" aca="1" ref="O43" ca="1">OFFSET($C$22,$J43,,,)*O$19</f>
        <v>1447.3043478260852</v>
      </c>
      <c r="P43" s="59" cm="1">
        <f t="array" aca="1" ref="P43" ca="1">OFFSET($C$22,$J43,,,)*P$19</f>
        <v>1252.7741935483862</v>
      </c>
      <c r="Q43" s="59" cm="1">
        <f t="array" aca="1" ref="Q43" ca="1">OFFSET($C$22,$J43,,,)*Q$19</f>
        <v>1447.3043478260852</v>
      </c>
      <c r="R43" s="59" cm="1">
        <f t="array" aca="1" ref="R43" ca="1">OFFSET($C$22,$J43,,,)*R$19</f>
        <v>1252.7741935483862</v>
      </c>
    </row>
    <row r="44" spans="2:19" x14ac:dyDescent="0.2">
      <c r="B44" s="66" t="s">
        <v>84</v>
      </c>
      <c r="C44" t="s">
        <v>317</v>
      </c>
      <c r="D44">
        <v>1.6000000000000001E-4</v>
      </c>
      <c r="E44" t="s">
        <v>56</v>
      </c>
      <c r="F44" t="s">
        <v>87</v>
      </c>
      <c r="G44">
        <f t="shared" si="14"/>
        <v>3.7122108535764833E-4</v>
      </c>
      <c r="H44" s="67"/>
      <c r="J44">
        <v>0</v>
      </c>
      <c r="K44" t="s">
        <v>322</v>
      </c>
      <c r="L44" s="59">
        <f t="shared" ref="L44:R44" ca="1" si="16">L42*L$18</f>
        <v>3110.8888800707646</v>
      </c>
      <c r="M44" s="59">
        <f t="shared" ca="1" si="16"/>
        <v>2167.7500498797899</v>
      </c>
      <c r="N44" s="59">
        <f t="shared" ca="1" si="16"/>
        <v>1727.7395143440074</v>
      </c>
      <c r="O44" s="59">
        <f t="shared" ca="1" si="16"/>
        <v>1620.6403421306063</v>
      </c>
      <c r="P44" s="59">
        <f t="shared" ca="1" si="16"/>
        <v>987.23399499349296</v>
      </c>
      <c r="Q44" s="59">
        <f t="shared" ca="1" si="16"/>
        <v>1257.1939308974045</v>
      </c>
      <c r="R44" s="59">
        <f t="shared" ca="1" si="16"/>
        <v>742.05187233284312</v>
      </c>
    </row>
    <row r="45" spans="2:19" x14ac:dyDescent="0.2">
      <c r="B45" s="66" t="s">
        <v>323</v>
      </c>
      <c r="C45" t="s">
        <v>324</v>
      </c>
      <c r="H45" s="67"/>
      <c r="L45" s="59">
        <f t="shared" ref="L45:R45" ca="1" si="17">SUM(L42:L44)</f>
        <v>5732.1135599990248</v>
      </c>
      <c r="M45" s="59">
        <f t="shared" ca="1" si="17"/>
        <v>5417.1361314753503</v>
      </c>
      <c r="N45" s="59">
        <f t="shared" ca="1" si="17"/>
        <v>3827.0210373942464</v>
      </c>
      <c r="O45" s="59">
        <f t="shared" ca="1" si="17"/>
        <v>3679.5070832135239</v>
      </c>
      <c r="P45" s="59">
        <f t="shared" ca="1" si="17"/>
        <v>3149.3026576148332</v>
      </c>
      <c r="Q45" s="59">
        <f t="shared" ca="1" si="17"/>
        <v>3178.9110828357179</v>
      </c>
      <c r="R45" s="59">
        <f t="shared" ca="1" si="17"/>
        <v>2678.2948956614796</v>
      </c>
    </row>
    <row r="46" spans="2:19" x14ac:dyDescent="0.2">
      <c r="B46" s="66" t="s">
        <v>325</v>
      </c>
      <c r="D46" t="s">
        <v>326</v>
      </c>
      <c r="H46" s="67"/>
    </row>
    <row r="47" spans="2:19" x14ac:dyDescent="0.2">
      <c r="B47" s="66" t="s">
        <v>74</v>
      </c>
      <c r="D47" s="13">
        <v>9.0400000000000002E-5</v>
      </c>
      <c r="E47" t="s">
        <v>34</v>
      </c>
      <c r="F47" t="s">
        <v>87</v>
      </c>
      <c r="G47">
        <f t="shared" ref="G47:G52" si="18">D47/MAX($D$39:$D$63)</f>
        <v>2.0973991322707129E-4</v>
      </c>
      <c r="H47" s="67"/>
      <c r="K47" s="1" t="s">
        <v>359</v>
      </c>
      <c r="L47" t="str">
        <f t="shared" ref="L47:R47" ca="1" si="19">L$4</f>
        <v>NaNMC</v>
      </c>
      <c r="M47" t="str">
        <f t="shared" ca="1" si="19"/>
        <v>NaMVP</v>
      </c>
      <c r="N47" t="str">
        <f t="shared" ca="1" si="19"/>
        <v>NaMMO</v>
      </c>
      <c r="O47" t="str">
        <f t="shared" ca="1" si="19"/>
        <v>NaNMMT</v>
      </c>
      <c r="P47" t="str">
        <f t="shared" ca="1" si="19"/>
        <v>NaPBA</v>
      </c>
      <c r="Q47" t="str">
        <f t="shared" ca="1" si="19"/>
        <v>LiNMC</v>
      </c>
      <c r="R47" t="str">
        <f t="shared" ca="1" si="19"/>
        <v>LiFP</v>
      </c>
    </row>
    <row r="48" spans="2:19" x14ac:dyDescent="0.2">
      <c r="B48" s="66" t="s">
        <v>75</v>
      </c>
      <c r="D48">
        <v>1.66E-2</v>
      </c>
      <c r="E48" t="s">
        <v>36</v>
      </c>
      <c r="F48" t="s">
        <v>87</v>
      </c>
      <c r="G48">
        <f t="shared" si="18"/>
        <v>3.851418760585601E-2</v>
      </c>
      <c r="H48" s="67"/>
      <c r="K48" t="s">
        <v>171</v>
      </c>
      <c r="L48" s="63">
        <f t="shared" ref="L48:R51" ca="1" si="20">(L42/$C$14)*1000</f>
        <v>4.0202751099389568E-2</v>
      </c>
      <c r="M48" s="63">
        <f t="shared" ca="1" si="20"/>
        <v>6.8377119453670365E-2</v>
      </c>
      <c r="N48" s="63">
        <f t="shared" ca="1" si="20"/>
        <v>2.2327985452881977E-2</v>
      </c>
      <c r="O48" s="63">
        <f t="shared" ca="1" si="20"/>
        <v>2.0943917577288789E-2</v>
      </c>
      <c r="P48" s="63">
        <f t="shared" ca="1" si="20"/>
        <v>3.1140221543594311E-2</v>
      </c>
      <c r="Q48" s="63">
        <f t="shared" ca="1" si="20"/>
        <v>1.6247013839459867E-2</v>
      </c>
      <c r="R48" s="63">
        <f t="shared" ca="1" si="20"/>
        <v>2.340646677329624E-2</v>
      </c>
    </row>
    <row r="49" spans="2:18" x14ac:dyDescent="0.2">
      <c r="B49" s="66" t="s">
        <v>77</v>
      </c>
      <c r="D49" s="13">
        <f>0.0000000487352*1000</f>
        <v>4.8735199999999994E-5</v>
      </c>
      <c r="E49" t="s">
        <v>78</v>
      </c>
      <c r="F49" t="s">
        <v>87</v>
      </c>
      <c r="G49" s="13">
        <f t="shared" si="18"/>
        <v>1.1307208649451288E-4</v>
      </c>
      <c r="H49" s="67"/>
      <c r="K49" t="s">
        <v>360</v>
      </c>
      <c r="L49" s="63">
        <f t="shared" ca="1" si="20"/>
        <v>4.9565217391304289E-2</v>
      </c>
      <c r="M49" s="63">
        <f t="shared" ca="1" si="20"/>
        <v>4.2903225806451582E-2</v>
      </c>
      <c r="N49" s="63">
        <f t="shared" ca="1" si="20"/>
        <v>4.9565217391304289E-2</v>
      </c>
      <c r="O49" s="63">
        <f t="shared" ca="1" si="20"/>
        <v>4.9565217391304289E-2</v>
      </c>
      <c r="P49" s="63">
        <f t="shared" ca="1" si="20"/>
        <v>4.2903225806451582E-2</v>
      </c>
      <c r="Q49" s="63">
        <f t="shared" ca="1" si="20"/>
        <v>4.9565217391304289E-2</v>
      </c>
      <c r="R49" s="63">
        <f t="shared" ca="1" si="20"/>
        <v>4.2903225806451582E-2</v>
      </c>
    </row>
    <row r="50" spans="2:18" x14ac:dyDescent="0.2">
      <c r="B50" s="66" t="s">
        <v>80</v>
      </c>
      <c r="D50" s="13">
        <v>1.6899999999999999E-6</v>
      </c>
      <c r="E50" t="s">
        <v>52</v>
      </c>
      <c r="F50" t="s">
        <v>87</v>
      </c>
      <c r="G50">
        <f t="shared" si="18"/>
        <v>3.9210227140901601E-6</v>
      </c>
      <c r="H50" s="67"/>
      <c r="K50" t="s">
        <v>361</v>
      </c>
      <c r="L50" s="63">
        <f t="shared" ca="1" si="20"/>
        <v>0.10653729041338235</v>
      </c>
      <c r="M50" s="63">
        <f t="shared" ca="1" si="20"/>
        <v>7.423801540684212E-2</v>
      </c>
      <c r="N50" s="63">
        <f t="shared" ca="1" si="20"/>
        <v>5.9169161450137238E-2</v>
      </c>
      <c r="O50" s="63">
        <f t="shared" ca="1" si="20"/>
        <v>5.5501381579815288E-2</v>
      </c>
      <c r="P50" s="63">
        <f t="shared" ca="1" si="20"/>
        <v>3.3809383390188116E-2</v>
      </c>
      <c r="Q50" s="63">
        <f t="shared" ca="1" si="20"/>
        <v>4.3054586674568643E-2</v>
      </c>
      <c r="R50" s="63">
        <f t="shared" ca="1" si="20"/>
        <v>2.5412735353864492E-2</v>
      </c>
    </row>
    <row r="51" spans="2:18" x14ac:dyDescent="0.2">
      <c r="B51" s="66" t="s">
        <v>82</v>
      </c>
      <c r="D51" s="13">
        <v>1.19E-9</v>
      </c>
      <c r="E51" t="s">
        <v>54</v>
      </c>
      <c r="F51" t="s">
        <v>87</v>
      </c>
      <c r="G51">
        <f t="shared" si="18"/>
        <v>2.7609568223475095E-9</v>
      </c>
      <c r="H51" s="67"/>
      <c r="J51" s="64"/>
      <c r="K51" s="64" t="s">
        <v>328</v>
      </c>
      <c r="L51" s="65">
        <f t="shared" ca="1" si="20"/>
        <v>0.19630525890407619</v>
      </c>
      <c r="M51" s="65">
        <f t="shared" ca="1" si="20"/>
        <v>0.18551836066696406</v>
      </c>
      <c r="N51" s="65">
        <f t="shared" ca="1" si="20"/>
        <v>0.1310623642943235</v>
      </c>
      <c r="O51" s="65">
        <f t="shared" ca="1" si="20"/>
        <v>0.12601051654840834</v>
      </c>
      <c r="P51" s="65">
        <f t="shared" ca="1" si="20"/>
        <v>0.10785283074023401</v>
      </c>
      <c r="Q51" s="65">
        <f t="shared" ca="1" si="20"/>
        <v>0.1088668179053328</v>
      </c>
      <c r="R51" s="65">
        <f t="shared" ca="1" si="20"/>
        <v>9.1722427933612322E-2</v>
      </c>
    </row>
    <row r="52" spans="2:18" x14ac:dyDescent="0.2">
      <c r="B52" s="66" t="s">
        <v>84</v>
      </c>
      <c r="D52" s="13">
        <v>1.5699999999999999E-5</v>
      </c>
      <c r="E52" t="s">
        <v>56</v>
      </c>
      <c r="F52" t="s">
        <v>87</v>
      </c>
      <c r="G52">
        <f t="shared" si="18"/>
        <v>3.6426069000719235E-5</v>
      </c>
      <c r="H52" s="67"/>
      <c r="L52">
        <v>0</v>
      </c>
      <c r="M52">
        <v>2</v>
      </c>
      <c r="N52">
        <v>4</v>
      </c>
      <c r="O52">
        <v>6</v>
      </c>
      <c r="P52">
        <v>8</v>
      </c>
      <c r="Q52">
        <v>10</v>
      </c>
      <c r="R52">
        <v>12</v>
      </c>
    </row>
    <row r="53" spans="2:18" x14ac:dyDescent="0.2">
      <c r="B53" s="66" t="s">
        <v>329</v>
      </c>
      <c r="D53" s="13"/>
      <c r="H53" s="67" t="s">
        <v>330</v>
      </c>
      <c r="K53" t="s">
        <v>331</v>
      </c>
      <c r="L53" s="63">
        <f t="shared" ref="L53:R53" ca="1" si="21">(MAX(OFFSET($K$139,,L52,,),OFFSET($K$228,,L52,,))-L51)</f>
        <v>0.44022012453831566</v>
      </c>
      <c r="M53" s="63">
        <f t="shared" ca="1" si="21"/>
        <v>0.85569080916307494</v>
      </c>
      <c r="N53" s="63">
        <f t="shared" ca="1" si="21"/>
        <v>0.24449144070905759</v>
      </c>
      <c r="O53" s="63">
        <f t="shared" ca="1" si="21"/>
        <v>0.22933589747131222</v>
      </c>
      <c r="P53" s="63">
        <f t="shared" ca="1" si="21"/>
        <v>0.38969762960269455</v>
      </c>
      <c r="Q53" s="63">
        <f t="shared" ca="1" si="21"/>
        <v>0.17790480154208554</v>
      </c>
      <c r="R53" s="63">
        <f t="shared" ca="1" si="21"/>
        <v>0.29291521276296428</v>
      </c>
    </row>
    <row r="54" spans="2:18" x14ac:dyDescent="0.2">
      <c r="B54" s="66"/>
      <c r="D54" s="13"/>
      <c r="H54" s="67"/>
      <c r="K54" t="s">
        <v>332</v>
      </c>
      <c r="L54" s="63">
        <f t="shared" ref="L54:R54" ca="1" si="22">(L51-MIN(OFFSET($K$147,,L52,,),OFFSET($K$235,,L52,,)))</f>
        <v>3.9500271077529597E-2</v>
      </c>
      <c r="M54" s="63">
        <f t="shared" ca="1" si="22"/>
        <v>3.1155396316163375E-2</v>
      </c>
      <c r="N54" s="63">
        <f t="shared" ca="1" si="22"/>
        <v>3.6137235272903176E-2</v>
      </c>
      <c r="O54" s="63">
        <f t="shared" ca="1" si="22"/>
        <v>3.5876830749917835E-2</v>
      </c>
      <c r="P54" s="63">
        <f t="shared" ca="1" si="22"/>
        <v>2.7952694051143617E-2</v>
      </c>
      <c r="Q54" s="63">
        <f t="shared" ca="1" si="22"/>
        <v>3.4993134943573756E-2</v>
      </c>
      <c r="R54" s="63">
        <f t="shared" ca="1" si="22"/>
        <v>2.7287522801386022E-2</v>
      </c>
    </row>
    <row r="55" spans="2:18" x14ac:dyDescent="0.2">
      <c r="B55" s="66"/>
      <c r="H55" s="67"/>
      <c r="K55" t="s">
        <v>75</v>
      </c>
      <c r="L55" t="str">
        <f t="shared" ref="L55:R55" ca="1" si="23">L$4</f>
        <v>NaNMC</v>
      </c>
      <c r="M55" t="str">
        <f t="shared" ca="1" si="23"/>
        <v>NaMVP</v>
      </c>
      <c r="N55" t="str">
        <f t="shared" ca="1" si="23"/>
        <v>NaMMO</v>
      </c>
      <c r="O55" t="str">
        <f t="shared" ca="1" si="23"/>
        <v>NaNMMT</v>
      </c>
      <c r="P55" t="str">
        <f t="shared" ca="1" si="23"/>
        <v>NaPBA</v>
      </c>
      <c r="Q55" t="str">
        <f t="shared" ca="1" si="23"/>
        <v>LiNMC</v>
      </c>
      <c r="R55" t="str">
        <f t="shared" ca="1" si="23"/>
        <v>LiFP</v>
      </c>
    </row>
    <row r="56" spans="2:18" x14ac:dyDescent="0.2">
      <c r="B56" s="66"/>
      <c r="H56" s="67"/>
      <c r="J56">
        <v>1</v>
      </c>
      <c r="K56" t="str">
        <f>K48</f>
        <v>Production</v>
      </c>
      <c r="L56" s="59" cm="1">
        <f t="array" aca="1" ref="L56" ca="1">OFFSET(L$34,$J56,,,)*L$11*$C$5</f>
        <v>172592.37151296574</v>
      </c>
      <c r="M56" s="59" cm="1">
        <f t="array" aca="1" ref="M56" ca="1">OFFSET(M$34,$J56,,,)*M$11*$C$5</f>
        <v>253608.6699824282</v>
      </c>
      <c r="N56" s="59" cm="1">
        <f t="array" aca="1" ref="N56" ca="1">OFFSET(N$34,$J56,,,)*N$11*$C$5</f>
        <v>144987.05860542163</v>
      </c>
      <c r="O56" s="59" cm="1">
        <f t="array" aca="1" ref="O56" ca="1">OFFSET(O$34,$J56,,,)*O$11*$C$5</f>
        <v>117449.62257512163</v>
      </c>
      <c r="P56" s="59" cm="1">
        <f t="array" aca="1" ref="P56" ca="1">OFFSET(P$34,$J56,,,)*P$11*$C$5</f>
        <v>230558.07685848576</v>
      </c>
      <c r="Q56" s="59" cm="1">
        <f t="array" aca="1" ref="Q56" ca="1">OFFSET(Q$34,$J56,,,)*Q$11*$C$5</f>
        <v>86431.249791705064</v>
      </c>
      <c r="R56" s="59" cm="1">
        <f t="array" aca="1" ref="R56" ca="1">OFFSET(R$34,$J56,,,)*R$11*$C$5</f>
        <v>134228.30461570495</v>
      </c>
    </row>
    <row r="57" spans="2:18" x14ac:dyDescent="0.2">
      <c r="B57" s="66" t="s">
        <v>333</v>
      </c>
      <c r="H57" s="67"/>
      <c r="J57">
        <v>1</v>
      </c>
      <c r="K57" t="str">
        <f>K49</f>
        <v>Use</v>
      </c>
      <c r="L57" s="59" cm="1">
        <f t="array" aca="1" ref="L57" ca="1">OFFSET($C$22,$J57,,,)*L$19</f>
        <v>242410.78260869536</v>
      </c>
      <c r="M57" s="59" cm="1">
        <f t="array" aca="1" ref="M57" ca="1">OFFSET($C$22,$J57,,,)*M$19</f>
        <v>209828.68817204289</v>
      </c>
      <c r="N57" s="59" cm="1">
        <f t="array" aca="1" ref="N57" ca="1">OFFSET($C$22,$J57,,,)*N$19</f>
        <v>242410.78260869536</v>
      </c>
      <c r="O57" s="59" cm="1">
        <f t="array" aca="1" ref="O57" ca="1">OFFSET($C$22,$J57,,,)*O$19</f>
        <v>242410.78260869536</v>
      </c>
      <c r="P57" s="59" cm="1">
        <f t="array" aca="1" ref="P57" ca="1">OFFSET($C$22,$J57,,,)*P$19</f>
        <v>209828.68817204289</v>
      </c>
      <c r="Q57" s="59" cm="1">
        <f t="array" aca="1" ref="Q57" ca="1">OFFSET($C$22,$J57,,,)*Q$19</f>
        <v>242410.78260869536</v>
      </c>
      <c r="R57" s="59" cm="1">
        <f t="array" aca="1" ref="R57" ca="1">OFFSET($C$22,$J57,,,)*R$19</f>
        <v>209828.68817204289</v>
      </c>
    </row>
    <row r="58" spans="2:18" x14ac:dyDescent="0.2">
      <c r="B58" s="66" t="s">
        <v>74</v>
      </c>
      <c r="D58">
        <v>5.6999999999999998E-4</v>
      </c>
      <c r="E58" t="s">
        <v>34</v>
      </c>
      <c r="F58" t="s">
        <v>87</v>
      </c>
      <c r="G58">
        <f t="shared" ref="G58:G63" si="24">D58/MAX($D$39:$D$63)</f>
        <v>1.3224751165866221E-3</v>
      </c>
      <c r="H58" s="67"/>
      <c r="J58">
        <v>1</v>
      </c>
      <c r="K58" t="str">
        <f>K50</f>
        <v>Replacement</v>
      </c>
      <c r="L58" s="59">
        <f t="shared" ref="L58:R58" ca="1" si="25">L56*L$18</f>
        <v>457369.78450935916</v>
      </c>
      <c r="M58" s="59">
        <f t="shared" ca="1" si="25"/>
        <v>275346.55598092207</v>
      </c>
      <c r="N58" s="59">
        <f t="shared" ca="1" si="25"/>
        <v>384215.70530436729</v>
      </c>
      <c r="O58" s="59">
        <f t="shared" ca="1" si="25"/>
        <v>311241.49982407229</v>
      </c>
      <c r="P58" s="59">
        <f t="shared" ca="1" si="25"/>
        <v>250320.19773207029</v>
      </c>
      <c r="Q58" s="59">
        <f t="shared" ca="1" si="25"/>
        <v>229042.81194801841</v>
      </c>
      <c r="R58" s="59">
        <f t="shared" ca="1" si="25"/>
        <v>145733.58786847969</v>
      </c>
    </row>
    <row r="59" spans="2:18" x14ac:dyDescent="0.2">
      <c r="B59" s="66" t="s">
        <v>75</v>
      </c>
      <c r="D59">
        <v>9.5469999999999999E-2</v>
      </c>
      <c r="E59" t="s">
        <v>36</v>
      </c>
      <c r="F59" t="s">
        <v>87</v>
      </c>
      <c r="G59">
        <f t="shared" si="24"/>
        <v>0.22150298136934177</v>
      </c>
      <c r="H59" s="67"/>
      <c r="J59">
        <v>1</v>
      </c>
      <c r="K59" t="s">
        <v>328</v>
      </c>
      <c r="L59" s="59">
        <f t="shared" ref="L59:R59" ca="1" si="26">SUM(L56:L58)</f>
        <v>872372.93863102025</v>
      </c>
      <c r="M59" s="59">
        <f t="shared" ca="1" si="26"/>
        <v>738783.91413539322</v>
      </c>
      <c r="N59" s="59">
        <f t="shared" ca="1" si="26"/>
        <v>771613.54651848436</v>
      </c>
      <c r="O59" s="59">
        <f t="shared" ca="1" si="26"/>
        <v>671101.90500788926</v>
      </c>
      <c r="P59" s="59">
        <f t="shared" ca="1" si="26"/>
        <v>690706.96276259888</v>
      </c>
      <c r="Q59" s="59">
        <f t="shared" ca="1" si="26"/>
        <v>557884.84434841888</v>
      </c>
      <c r="R59" s="59">
        <f t="shared" ca="1" si="26"/>
        <v>489790.58065622754</v>
      </c>
    </row>
    <row r="60" spans="2:18" x14ac:dyDescent="0.2">
      <c r="B60" s="66" t="s">
        <v>77</v>
      </c>
      <c r="D60">
        <f>0.0000000941942*1000</f>
        <v>9.41942E-5</v>
      </c>
      <c r="E60" t="s">
        <v>78</v>
      </c>
      <c r="F60" t="s">
        <v>87</v>
      </c>
      <c r="G60">
        <f t="shared" si="24"/>
        <v>2.1854295723997122E-4</v>
      </c>
      <c r="H60" s="67"/>
    </row>
    <row r="61" spans="2:18" x14ac:dyDescent="0.2">
      <c r="B61" s="66" t="s">
        <v>80</v>
      </c>
      <c r="D61" s="13">
        <v>1.44753E-5</v>
      </c>
      <c r="E61" t="s">
        <v>52</v>
      </c>
      <c r="F61" t="s">
        <v>87</v>
      </c>
      <c r="G61">
        <f t="shared" si="24"/>
        <v>3.3584603605484791E-5</v>
      </c>
      <c r="H61" s="67"/>
      <c r="K61" s="1" t="s">
        <v>334</v>
      </c>
      <c r="L61" t="str">
        <f t="shared" ref="L61:R61" ca="1" si="27">L$4</f>
        <v>NaNMC</v>
      </c>
      <c r="M61" t="str">
        <f t="shared" ca="1" si="27"/>
        <v>NaMVP</v>
      </c>
      <c r="N61" t="str">
        <f t="shared" ca="1" si="27"/>
        <v>NaMMO</v>
      </c>
      <c r="O61" t="str">
        <f t="shared" ca="1" si="27"/>
        <v>NaNMMT</v>
      </c>
      <c r="P61" t="str">
        <f t="shared" ca="1" si="27"/>
        <v>NaPBA</v>
      </c>
      <c r="Q61" t="str">
        <f t="shared" ca="1" si="27"/>
        <v>LiNMC</v>
      </c>
      <c r="R61" t="str">
        <f t="shared" ca="1" si="27"/>
        <v>LiFP</v>
      </c>
    </row>
    <row r="62" spans="2:18" x14ac:dyDescent="0.2">
      <c r="B62" s="66" t="s">
        <v>82</v>
      </c>
      <c r="D62" s="13">
        <v>1.0234799999999999E-8</v>
      </c>
      <c r="E62" t="s">
        <v>54</v>
      </c>
      <c r="F62" t="s">
        <v>87</v>
      </c>
      <c r="G62">
        <f t="shared" si="24"/>
        <v>2.3746084777615368E-8</v>
      </c>
      <c r="H62" s="67"/>
      <c r="K62" t="str">
        <f>K56</f>
        <v>Production</v>
      </c>
      <c r="L62" s="63">
        <f t="shared" ref="L62:R65" ca="1" si="28">L56/$C$14*1000</f>
        <v>5.9106976545536209</v>
      </c>
      <c r="M62" s="63">
        <f t="shared" ca="1" si="28"/>
        <v>8.6852284240557616</v>
      </c>
      <c r="N62" s="63">
        <f t="shared" ca="1" si="28"/>
        <v>4.9653102262130693</v>
      </c>
      <c r="O62" s="63">
        <f t="shared" ca="1" si="28"/>
        <v>4.0222473484630701</v>
      </c>
      <c r="P62" s="63">
        <f t="shared" ca="1" si="28"/>
        <v>7.8958245499481414</v>
      </c>
      <c r="Q62" s="63">
        <f t="shared" ca="1" si="28"/>
        <v>2.9599743079351053</v>
      </c>
      <c r="R62" s="63">
        <f t="shared" ca="1" si="28"/>
        <v>4.5968597471131831</v>
      </c>
    </row>
    <row r="63" spans="2:18" x14ac:dyDescent="0.2">
      <c r="B63" s="66" t="s">
        <v>84</v>
      </c>
      <c r="D63" s="13">
        <v>9.0368499999999994E-5</v>
      </c>
      <c r="E63" t="s">
        <v>56</v>
      </c>
      <c r="F63" t="s">
        <v>87</v>
      </c>
      <c r="G63">
        <f t="shared" si="24"/>
        <v>2.096668290758915E-4</v>
      </c>
      <c r="H63" s="67"/>
      <c r="K63" t="str">
        <f>K57</f>
        <v>Use</v>
      </c>
      <c r="L63" s="63">
        <f t="shared" ca="1" si="28"/>
        <v>8.3017391304347736</v>
      </c>
      <c r="M63" s="63">
        <f t="shared" ca="1" si="28"/>
        <v>7.1859139784946198</v>
      </c>
      <c r="N63" s="63">
        <f t="shared" ca="1" si="28"/>
        <v>8.3017391304347736</v>
      </c>
      <c r="O63" s="63">
        <f t="shared" ca="1" si="28"/>
        <v>8.3017391304347736</v>
      </c>
      <c r="P63" s="63">
        <f t="shared" ca="1" si="28"/>
        <v>7.1859139784946198</v>
      </c>
      <c r="Q63" s="63">
        <f t="shared" ca="1" si="28"/>
        <v>8.3017391304347736</v>
      </c>
      <c r="R63" s="63">
        <f t="shared" ca="1" si="28"/>
        <v>7.1859139784946198</v>
      </c>
    </row>
    <row r="64" spans="2:18" x14ac:dyDescent="0.2">
      <c r="B64" s="45" t="s">
        <v>335</v>
      </c>
      <c r="C64" s="47" t="s">
        <v>336</v>
      </c>
      <c r="D64" s="47"/>
      <c r="E64" s="47"/>
      <c r="F64" s="47"/>
      <c r="G64" s="47"/>
      <c r="H64" s="16"/>
      <c r="K64" t="str">
        <f>K58</f>
        <v>Replacement</v>
      </c>
      <c r="L64" s="63">
        <f t="shared" ca="1" si="28"/>
        <v>15.663348784567097</v>
      </c>
      <c r="M64" s="63">
        <f t="shared" ca="1" si="28"/>
        <v>9.4296765746891111</v>
      </c>
      <c r="N64" s="63">
        <f t="shared" ca="1" si="28"/>
        <v>13.158072099464633</v>
      </c>
      <c r="O64" s="63">
        <f t="shared" ca="1" si="28"/>
        <v>10.658955473427135</v>
      </c>
      <c r="P64" s="63">
        <f t="shared" ca="1" si="28"/>
        <v>8.5726095113722689</v>
      </c>
      <c r="Q64" s="63">
        <f t="shared" ca="1" si="28"/>
        <v>7.8439319160280281</v>
      </c>
      <c r="R64" s="63">
        <f t="shared" ca="1" si="28"/>
        <v>4.9908762968657427</v>
      </c>
    </row>
    <row r="65" spans="5:18" x14ac:dyDescent="0.2">
      <c r="J65" s="64"/>
      <c r="K65" s="64" t="s">
        <v>328</v>
      </c>
      <c r="L65" s="65">
        <f t="shared" ca="1" si="28"/>
        <v>29.875785569555489</v>
      </c>
      <c r="M65" s="65">
        <f t="shared" ca="1" si="28"/>
        <v>25.300818977239494</v>
      </c>
      <c r="N65" s="65">
        <f t="shared" ca="1" si="28"/>
        <v>26.425121456112478</v>
      </c>
      <c r="O65" s="65">
        <f t="shared" ca="1" si="28"/>
        <v>22.982941952324975</v>
      </c>
      <c r="P65" s="65">
        <f t="shared" ca="1" si="28"/>
        <v>23.65434803981503</v>
      </c>
      <c r="Q65" s="65">
        <f t="shared" ca="1" si="28"/>
        <v>19.105645354397907</v>
      </c>
      <c r="R65" s="65">
        <f t="shared" ca="1" si="28"/>
        <v>16.773650022473547</v>
      </c>
    </row>
    <row r="66" spans="5:18" x14ac:dyDescent="0.2">
      <c r="L66">
        <v>0</v>
      </c>
      <c r="M66">
        <v>2</v>
      </c>
      <c r="N66">
        <v>4</v>
      </c>
      <c r="O66">
        <v>6</v>
      </c>
      <c r="P66">
        <v>8</v>
      </c>
      <c r="Q66">
        <v>10</v>
      </c>
      <c r="R66">
        <v>12</v>
      </c>
    </row>
    <row r="67" spans="5:18" x14ac:dyDescent="0.2">
      <c r="K67" t="s">
        <v>331</v>
      </c>
      <c r="L67" s="63">
        <f t="shared" ref="L67:R67" ca="1" si="29">MAX(OFFSET($K$161,,L66,,),OFFSET($K$235,,L66,,))-L65</f>
        <v>64.722139317362149</v>
      </c>
      <c r="M67" s="63">
        <f t="shared" ca="1" si="29"/>
        <v>108.68942999246923</v>
      </c>
      <c r="N67" s="63">
        <f t="shared" ca="1" si="29"/>
        <v>54.370146977033102</v>
      </c>
      <c r="O67" s="63">
        <f t="shared" ca="1" si="29"/>
        <v>44.043608465670602</v>
      </c>
      <c r="P67" s="63">
        <f t="shared" ca="1" si="29"/>
        <v>98.810604367922465</v>
      </c>
      <c r="Q67" s="63">
        <f t="shared" ca="1" si="29"/>
        <v>32.411718671889396</v>
      </c>
      <c r="R67" s="63">
        <f t="shared" ca="1" si="29"/>
        <v>57.526416263873557</v>
      </c>
    </row>
    <row r="68" spans="5:18" x14ac:dyDescent="0.2">
      <c r="K68" t="s">
        <v>332</v>
      </c>
      <c r="L68" s="63">
        <f t="shared" ref="L68:R68" ca="1" si="30">L65-MIN(OFFSET($K$177,,L66,,),OFFSET($K$245,,L66,,))</f>
        <v>9.7526511300134757</v>
      </c>
      <c r="M68" s="63">
        <f t="shared" ca="1" si="30"/>
        <v>4.9802399578243026</v>
      </c>
      <c r="N68" s="63">
        <f t="shared" ca="1" si="30"/>
        <v>8.1927618732515626</v>
      </c>
      <c r="O68" s="63">
        <f t="shared" ca="1" si="30"/>
        <v>6.6367081249640627</v>
      </c>
      <c r="P68" s="63">
        <f t="shared" ca="1" si="30"/>
        <v>4.9123442490645282</v>
      </c>
      <c r="Q68" s="63">
        <f t="shared" ca="1" si="30"/>
        <v>5.9059611007421449</v>
      </c>
      <c r="R68" s="63">
        <f t="shared" ca="1" si="30"/>
        <v>4.6286041246380734</v>
      </c>
    </row>
    <row r="69" spans="5:18" x14ac:dyDescent="0.2">
      <c r="K69" s="1" t="s">
        <v>337</v>
      </c>
      <c r="L69" t="str">
        <f t="shared" ref="L69:R69" ca="1" si="31">L$4</f>
        <v>NaNMC</v>
      </c>
      <c r="M69" t="str">
        <f t="shared" ca="1" si="31"/>
        <v>NaMVP</v>
      </c>
      <c r="N69" t="str">
        <f t="shared" ca="1" si="31"/>
        <v>NaMMO</v>
      </c>
      <c r="O69" t="str">
        <f t="shared" ca="1" si="31"/>
        <v>NaNMMT</v>
      </c>
      <c r="P69" t="str">
        <f t="shared" ca="1" si="31"/>
        <v>NaPBA</v>
      </c>
      <c r="Q69" t="str">
        <f t="shared" ca="1" si="31"/>
        <v>LiNMC</v>
      </c>
      <c r="R69" t="str">
        <f t="shared" ca="1" si="31"/>
        <v>LiFP</v>
      </c>
    </row>
    <row r="70" spans="5:18" x14ac:dyDescent="0.2">
      <c r="E70" s="59"/>
      <c r="J70">
        <v>2</v>
      </c>
      <c r="K70" t="s">
        <v>171</v>
      </c>
      <c r="L70" s="59" cm="1">
        <f t="array" aca="1" ref="L70" ca="1">OFFSET(L$34,$J70,,,)*L$11*$C$5</f>
        <v>115.0302552286375</v>
      </c>
      <c r="M70" s="59" cm="1">
        <f t="array" aca="1" ref="M70" ca="1">OFFSET(M$34,$J70,,,)*M$11*$C$5</f>
        <v>530.2294381522139</v>
      </c>
      <c r="N70" s="59" cm="1">
        <f t="array" aca="1" ref="N70" ca="1">OFFSET(N$34,$J70,,,)*N$11*$C$5</f>
        <v>45.363074335799205</v>
      </c>
      <c r="O70" s="59" cm="1">
        <f t="array" aca="1" ref="O70" ca="1">OFFSET(O$34,$J70,,,)*O$11*$C$5</f>
        <v>44.917129054197815</v>
      </c>
      <c r="P70" s="59" cm="1">
        <f t="array" aca="1" ref="P70" ca="1">OFFSET(P$34,$J70,,,)*P$11*$C$5</f>
        <v>60.392408708712949</v>
      </c>
      <c r="Q70" s="59" cm="1">
        <f t="array" aca="1" ref="Q70" ca="1">OFFSET(Q$34,$J70,,,)*Q$11*$C$5</f>
        <v>60.143011902453949</v>
      </c>
      <c r="R70" s="59" cm="1">
        <f t="array" aca="1" ref="R70" ca="1">OFFSET(R$34,$J70,,,)*R$11*$C$5</f>
        <v>81.690176062061269</v>
      </c>
    </row>
    <row r="71" spans="5:18" x14ac:dyDescent="0.2">
      <c r="E71" s="59"/>
      <c r="J71">
        <v>2</v>
      </c>
      <c r="K71" t="s">
        <v>360</v>
      </c>
      <c r="L71" s="59" cm="1">
        <f t="array" aca="1" ref="L71" ca="1">OFFSET($C$22,$J71,,,)*L$19</f>
        <v>239.17135999999971</v>
      </c>
      <c r="M71" s="59" cm="1">
        <f t="array" aca="1" ref="M71" ca="1">OFFSET($C$22,$J71,,,)*M$19</f>
        <v>207.02467182795687</v>
      </c>
      <c r="N71" s="59" cm="1">
        <f t="array" aca="1" ref="N71" ca="1">OFFSET($C$22,$J71,,,)*N$19</f>
        <v>239.17135999999971</v>
      </c>
      <c r="O71" s="59" cm="1">
        <f t="array" aca="1" ref="O71" ca="1">OFFSET($C$22,$J71,,,)*O$19</f>
        <v>239.17135999999971</v>
      </c>
      <c r="P71" s="59" cm="1">
        <f t="array" aca="1" ref="P71" ca="1">OFFSET($C$22,$J71,,,)*P$19</f>
        <v>207.02467182795687</v>
      </c>
      <c r="Q71" s="59" cm="1">
        <f t="array" aca="1" ref="Q71" ca="1">OFFSET($C$22,$J71,,,)*Q$19</f>
        <v>239.17135999999971</v>
      </c>
      <c r="R71" s="59" cm="1">
        <f t="array" aca="1" ref="R71" ca="1">OFFSET($C$22,$J71,,,)*R$19</f>
        <v>207.02467182795687</v>
      </c>
    </row>
    <row r="72" spans="5:18" x14ac:dyDescent="0.2">
      <c r="J72">
        <v>2</v>
      </c>
      <c r="K72" t="s">
        <v>361</v>
      </c>
      <c r="L72" s="59">
        <f t="shared" ref="L72:R72" ca="1" si="32">L70*L$18</f>
        <v>304.83017635588936</v>
      </c>
      <c r="M72" s="59">
        <f t="shared" ca="1" si="32"/>
        <v>575.67767570811804</v>
      </c>
      <c r="N72" s="59">
        <f t="shared" ca="1" si="32"/>
        <v>120.21214698986789</v>
      </c>
      <c r="O72" s="59">
        <f t="shared" ca="1" si="32"/>
        <v>119.03039199362421</v>
      </c>
      <c r="P72" s="59">
        <f t="shared" ca="1" si="32"/>
        <v>65.568900883745499</v>
      </c>
      <c r="Q72" s="59">
        <f t="shared" ca="1" si="32"/>
        <v>159.37898154150295</v>
      </c>
      <c r="R72" s="59">
        <f t="shared" ca="1" si="32"/>
        <v>88.692191153095109</v>
      </c>
    </row>
    <row r="73" spans="5:18" x14ac:dyDescent="0.2">
      <c r="J73">
        <v>2</v>
      </c>
      <c r="K73" t="s">
        <v>328</v>
      </c>
      <c r="L73" s="59">
        <f t="shared" ref="L73:R73" ca="1" si="33">SUM(L70:L72)</f>
        <v>659.03179158452656</v>
      </c>
      <c r="M73" s="59">
        <f t="shared" ca="1" si="33"/>
        <v>1312.931785688289</v>
      </c>
      <c r="N73" s="59">
        <f t="shared" ca="1" si="33"/>
        <v>404.7465813256668</v>
      </c>
      <c r="O73" s="59">
        <f t="shared" ca="1" si="33"/>
        <v>403.11888104782173</v>
      </c>
      <c r="P73" s="59">
        <f t="shared" ca="1" si="33"/>
        <v>332.98598142041533</v>
      </c>
      <c r="Q73" s="59">
        <f t="shared" ca="1" si="33"/>
        <v>458.69335344395665</v>
      </c>
      <c r="R73" s="59">
        <f t="shared" ca="1" si="33"/>
        <v>377.40703904311323</v>
      </c>
    </row>
    <row r="75" spans="5:18" x14ac:dyDescent="0.2">
      <c r="K75" s="1" t="s">
        <v>362</v>
      </c>
      <c r="L75" t="str">
        <f t="shared" ref="L75:R75" ca="1" si="34">L$4</f>
        <v>NaNMC</v>
      </c>
      <c r="M75" t="str">
        <f t="shared" ca="1" si="34"/>
        <v>NaMVP</v>
      </c>
      <c r="N75" t="str">
        <f t="shared" ca="1" si="34"/>
        <v>NaMMO</v>
      </c>
      <c r="O75" t="str">
        <f t="shared" ca="1" si="34"/>
        <v>NaNMMT</v>
      </c>
      <c r="P75" t="str">
        <f t="shared" ca="1" si="34"/>
        <v>NaPBA</v>
      </c>
      <c r="Q75" t="str">
        <f t="shared" ca="1" si="34"/>
        <v>LiNMC</v>
      </c>
      <c r="R75" t="str">
        <f t="shared" ca="1" si="34"/>
        <v>LiFP</v>
      </c>
    </row>
    <row r="76" spans="5:18" x14ac:dyDescent="0.2">
      <c r="K76" t="s">
        <v>171</v>
      </c>
      <c r="L76" s="63">
        <f t="shared" ref="L76:R79" ca="1" si="35">(L70/$C$14)*1000</f>
        <v>3.9393923023505993E-3</v>
      </c>
      <c r="M76" s="63">
        <f t="shared" ca="1" si="35"/>
        <v>1.8158542402473079E-2</v>
      </c>
      <c r="N76" s="63">
        <f t="shared" ca="1" si="35"/>
        <v>1.553529943006822E-3</v>
      </c>
      <c r="O76" s="63">
        <f t="shared" ca="1" si="35"/>
        <v>1.538257844321843E-3</v>
      </c>
      <c r="P76" s="63">
        <f t="shared" ca="1" si="35"/>
        <v>2.0682331749559231E-3</v>
      </c>
      <c r="Q76" s="63">
        <f t="shared" ca="1" si="35"/>
        <v>2.0596921884402037E-3</v>
      </c>
      <c r="R76" s="63">
        <f t="shared" ca="1" si="35"/>
        <v>2.7976087692486735E-3</v>
      </c>
    </row>
    <row r="77" spans="5:18" x14ac:dyDescent="0.2">
      <c r="K77" t="s">
        <v>360</v>
      </c>
      <c r="L77" s="63">
        <f t="shared" ca="1" si="35"/>
        <v>8.1907999999999894E-3</v>
      </c>
      <c r="M77" s="63">
        <f t="shared" ca="1" si="35"/>
        <v>7.0898860215053714E-3</v>
      </c>
      <c r="N77" s="63">
        <f t="shared" ca="1" si="35"/>
        <v>8.1907999999999894E-3</v>
      </c>
      <c r="O77" s="63">
        <f t="shared" ca="1" si="35"/>
        <v>8.1907999999999894E-3</v>
      </c>
      <c r="P77" s="63">
        <f t="shared" ca="1" si="35"/>
        <v>7.0898860215053714E-3</v>
      </c>
      <c r="Q77" s="63">
        <f t="shared" ca="1" si="35"/>
        <v>8.1907999999999894E-3</v>
      </c>
      <c r="R77" s="63">
        <f t="shared" ca="1" si="35"/>
        <v>7.0898860215053714E-3</v>
      </c>
    </row>
    <row r="78" spans="5:18" x14ac:dyDescent="0.2">
      <c r="K78" t="s">
        <v>361</v>
      </c>
      <c r="L78" s="63">
        <f t="shared" ca="1" si="35"/>
        <v>1.0439389601229088E-2</v>
      </c>
      <c r="M78" s="63">
        <f t="shared" ca="1" si="35"/>
        <v>1.971498889411363E-2</v>
      </c>
      <c r="N78" s="63">
        <f t="shared" ca="1" si="35"/>
        <v>4.1168543489680789E-3</v>
      </c>
      <c r="O78" s="63">
        <f t="shared" ca="1" si="35"/>
        <v>4.0763832874528838E-3</v>
      </c>
      <c r="P78" s="63">
        <f t="shared" ca="1" si="35"/>
        <v>2.2455103042378598E-3</v>
      </c>
      <c r="Q78" s="63">
        <f t="shared" ca="1" si="35"/>
        <v>5.4581842993665398E-3</v>
      </c>
      <c r="R78" s="63">
        <f t="shared" ca="1" si="35"/>
        <v>3.0374038066128461E-3</v>
      </c>
    </row>
    <row r="79" spans="5:18" x14ac:dyDescent="0.2">
      <c r="J79" s="64"/>
      <c r="K79" s="64" t="s">
        <v>328</v>
      </c>
      <c r="L79" s="65">
        <f t="shared" ca="1" si="35"/>
        <v>2.2569581903579678E-2</v>
      </c>
      <c r="M79" s="65">
        <f t="shared" ca="1" si="35"/>
        <v>4.4963417318092086E-2</v>
      </c>
      <c r="N79" s="65">
        <f t="shared" ca="1" si="35"/>
        <v>1.3861184291974889E-2</v>
      </c>
      <c r="O79" s="65">
        <f t="shared" ca="1" si="35"/>
        <v>1.3805441131774716E-2</v>
      </c>
      <c r="P79" s="65">
        <f t="shared" ca="1" si="35"/>
        <v>1.1403629500699156E-2</v>
      </c>
      <c r="Q79" s="65">
        <f t="shared" ca="1" si="35"/>
        <v>1.5708676487806734E-2</v>
      </c>
      <c r="R79" s="65">
        <f t="shared" ca="1" si="35"/>
        <v>1.2924898597366891E-2</v>
      </c>
    </row>
    <row r="80" spans="5:18" x14ac:dyDescent="0.2">
      <c r="L80">
        <v>0</v>
      </c>
      <c r="M80">
        <v>2</v>
      </c>
      <c r="N80">
        <v>4</v>
      </c>
      <c r="O80">
        <v>6</v>
      </c>
      <c r="P80">
        <v>8</v>
      </c>
      <c r="Q80">
        <v>10</v>
      </c>
      <c r="R80">
        <v>12</v>
      </c>
    </row>
    <row r="81" spans="5:18" x14ac:dyDescent="0.2">
      <c r="K81" t="s">
        <v>331</v>
      </c>
      <c r="L81" s="63">
        <f t="shared" ref="L81:R81" ca="1" si="36">(MAX(OFFSET($K$183,,L80,,),OFFSET($K$248,,L80,,))-L79)</f>
        <v>4.3136345710739057E-2</v>
      </c>
      <c r="M81" s="63">
        <f t="shared" ca="1" si="36"/>
        <v>0.22724118777952027</v>
      </c>
      <c r="N81" s="63">
        <f t="shared" ca="1" si="36"/>
        <v>1.7011152875924702E-2</v>
      </c>
      <c r="O81" s="63">
        <f t="shared" ca="1" si="36"/>
        <v>1.684392339532418E-2</v>
      </c>
      <c r="P81" s="63">
        <f t="shared" ca="1" si="36"/>
        <v>2.5882460875162681E-2</v>
      </c>
      <c r="Q81" s="63">
        <f t="shared" ca="1" si="36"/>
        <v>2.2553629463420235E-2</v>
      </c>
      <c r="R81" s="63">
        <f t="shared" ca="1" si="36"/>
        <v>3.5010075455169112E-2</v>
      </c>
    </row>
    <row r="82" spans="5:18" x14ac:dyDescent="0.2">
      <c r="K82" t="s">
        <v>332</v>
      </c>
      <c r="L82" s="63">
        <f t="shared" ref="L82:R82" ca="1" si="37">(L79-MIN(OFFSET($K$199,,L80,,),OFFSET($K$255,,L80,,)))</f>
        <v>6.4999972988784918E-3</v>
      </c>
      <c r="M82" s="63">
        <f t="shared" ca="1" si="37"/>
        <v>5.7384584461068755E-3</v>
      </c>
      <c r="N82" s="63">
        <f t="shared" ca="1" si="37"/>
        <v>5.5698651696894103E-3</v>
      </c>
      <c r="O82" s="63">
        <f t="shared" ca="1" si="37"/>
        <v>5.566991810916206E-3</v>
      </c>
      <c r="P82" s="63">
        <f t="shared" ca="1" si="37"/>
        <v>4.3545496701319145E-3</v>
      </c>
      <c r="Q82" s="63">
        <f t="shared" ca="1" si="37"/>
        <v>5.6650967261755898E-3</v>
      </c>
      <c r="R82" s="63">
        <f t="shared" ca="1" si="37"/>
        <v>4.4172824163862517E-3</v>
      </c>
    </row>
    <row r="83" spans="5:18" x14ac:dyDescent="0.2">
      <c r="K83" s="1" t="s">
        <v>339</v>
      </c>
      <c r="L83" t="str">
        <f t="shared" ref="L83:R83" ca="1" si="38">L$4</f>
        <v>NaNMC</v>
      </c>
      <c r="M83" t="str">
        <f t="shared" ca="1" si="38"/>
        <v>NaMVP</v>
      </c>
      <c r="N83" t="str">
        <f t="shared" ca="1" si="38"/>
        <v>NaMMO</v>
      </c>
      <c r="O83" t="str">
        <f t="shared" ca="1" si="38"/>
        <v>NaNMMT</v>
      </c>
      <c r="P83" t="str">
        <f t="shared" ca="1" si="38"/>
        <v>NaPBA</v>
      </c>
      <c r="Q83" t="str">
        <f t="shared" ca="1" si="38"/>
        <v>LiNMC</v>
      </c>
      <c r="R83" t="str">
        <f t="shared" ca="1" si="38"/>
        <v>LiFP</v>
      </c>
    </row>
    <row r="84" spans="5:18" x14ac:dyDescent="0.2">
      <c r="E84" s="59"/>
      <c r="J84">
        <v>3</v>
      </c>
      <c r="K84" t="s">
        <v>171</v>
      </c>
      <c r="L84" s="59" cm="1">
        <f t="array" aca="1" ref="L84" ca="1">OFFSET(L$34,$J84,,,)*L$11*$C$5</f>
        <v>25.087171276267625</v>
      </c>
      <c r="M84" s="59" cm="1">
        <f t="array" aca="1" ref="M84" ca="1">OFFSET(M$34,$J84,,,)*M$11*$C$5</f>
        <v>12.19965872266925</v>
      </c>
      <c r="N84" s="59" cm="1">
        <f t="array" aca="1" ref="N84" ca="1">OFFSET(N$34,$J84,,,)*N$11*$C$5</f>
        <v>4.580169526620506</v>
      </c>
      <c r="O84" s="59" cm="1">
        <f t="array" aca="1" ref="O84" ca="1">OFFSET(O$34,$J84,,,)*O$11*$C$5</f>
        <v>9.350498530602195</v>
      </c>
      <c r="P84" s="59" cm="1">
        <f t="array" aca="1" ref="P84" ca="1">OFFSET(P$34,$J84,,,)*P$11*$C$5</f>
        <v>6.6500348351216303</v>
      </c>
      <c r="Q84" s="59" cm="1">
        <f t="array" aca="1" ref="Q84" ca="1">OFFSET(Q$34,$J84,,,)*Q$11*$C$5</f>
        <v>5.3707109899497523</v>
      </c>
      <c r="R84" s="59" cm="1">
        <f t="array" aca="1" ref="R84" ca="1">OFFSET(R$34,$J84,,,)*R$11*$C$5</f>
        <v>18.157416211314747</v>
      </c>
    </row>
    <row r="85" spans="5:18" x14ac:dyDescent="0.2">
      <c r="E85" s="13"/>
      <c r="J85">
        <v>3</v>
      </c>
      <c r="K85" t="s">
        <v>360</v>
      </c>
      <c r="L85" s="59" cm="1">
        <f t="array" aca="1" ref="L85" ca="1">OFFSET($C$22,$J85,,,)*L$19</f>
        <v>36.754674782608653</v>
      </c>
      <c r="M85" s="59" cm="1">
        <f t="array" aca="1" ref="M85" ca="1">OFFSET($C$22,$J85,,,)*M$19</f>
        <v>31.814530322580627</v>
      </c>
      <c r="N85" s="59" cm="1">
        <f t="array" aca="1" ref="N85" ca="1">OFFSET($C$22,$J85,,,)*N$19</f>
        <v>36.754674782608653</v>
      </c>
      <c r="O85" s="59" cm="1">
        <f t="array" aca="1" ref="O85" ca="1">OFFSET($C$22,$J85,,,)*O$19</f>
        <v>36.754674782608653</v>
      </c>
      <c r="P85" s="59" cm="1">
        <f t="array" aca="1" ref="P85" ca="1">OFFSET($C$22,$J85,,,)*P$19</f>
        <v>31.814530322580627</v>
      </c>
      <c r="Q85" s="59" cm="1">
        <f t="array" aca="1" ref="Q85" ca="1">OFFSET($C$22,$J85,,,)*Q$19</f>
        <v>36.754674782608653</v>
      </c>
      <c r="R85" s="59" cm="1">
        <f t="array" aca="1" ref="R85" ca="1">OFFSET($C$22,$J85,,,)*R$19</f>
        <v>31.814530322580627</v>
      </c>
    </row>
    <row r="86" spans="5:18" x14ac:dyDescent="0.2">
      <c r="J86">
        <v>3</v>
      </c>
      <c r="K86" t="s">
        <v>361</v>
      </c>
      <c r="L86" s="59">
        <f t="shared" ref="L86:R86" ca="1" si="39">L84*L$18</f>
        <v>66.481003882109206</v>
      </c>
      <c r="M86" s="59">
        <f t="shared" ca="1" si="39"/>
        <v>13.245343756040901</v>
      </c>
      <c r="N86" s="59">
        <f t="shared" ca="1" si="39"/>
        <v>12.137449245544341</v>
      </c>
      <c r="O86" s="59">
        <f t="shared" ca="1" si="39"/>
        <v>24.778821106095815</v>
      </c>
      <c r="P86" s="59">
        <f t="shared" ca="1" si="39"/>
        <v>7.2200378209891998</v>
      </c>
      <c r="Q86" s="59">
        <f t="shared" ca="1" si="39"/>
        <v>14.232384123366844</v>
      </c>
      <c r="R86" s="59">
        <f t="shared" ca="1" si="39"/>
        <v>19.713766172284586</v>
      </c>
    </row>
    <row r="87" spans="5:18" x14ac:dyDescent="0.2">
      <c r="J87">
        <v>3</v>
      </c>
      <c r="K87" t="s">
        <v>328</v>
      </c>
      <c r="L87" s="59">
        <f t="shared" ref="L87:R87" ca="1" si="40">SUM(L84:L86)</f>
        <v>128.32284994098549</v>
      </c>
      <c r="M87" s="59">
        <f t="shared" ca="1" si="40"/>
        <v>57.259532801290781</v>
      </c>
      <c r="N87" s="59">
        <f t="shared" ca="1" si="40"/>
        <v>53.472293554773501</v>
      </c>
      <c r="O87" s="59">
        <f t="shared" ca="1" si="40"/>
        <v>70.88399441930666</v>
      </c>
      <c r="P87" s="59">
        <f t="shared" ca="1" si="40"/>
        <v>45.684602978691451</v>
      </c>
      <c r="Q87" s="59">
        <f t="shared" ca="1" si="40"/>
        <v>56.357769895925244</v>
      </c>
      <c r="R87" s="59">
        <f t="shared" ca="1" si="40"/>
        <v>69.68571270617997</v>
      </c>
    </row>
    <row r="89" spans="5:18" x14ac:dyDescent="0.2">
      <c r="K89" s="1" t="s">
        <v>340</v>
      </c>
      <c r="L89" t="str">
        <f t="shared" ref="L89:R89" ca="1" si="41">L$4</f>
        <v>NaNMC</v>
      </c>
      <c r="M89" t="str">
        <f t="shared" ca="1" si="41"/>
        <v>NaMVP</v>
      </c>
      <c r="N89" t="str">
        <f t="shared" ca="1" si="41"/>
        <v>NaMMO</v>
      </c>
      <c r="O89" t="str">
        <f t="shared" ca="1" si="41"/>
        <v>NaNMMT</v>
      </c>
      <c r="P89" t="str">
        <f t="shared" ca="1" si="41"/>
        <v>NaPBA</v>
      </c>
      <c r="Q89" t="str">
        <f t="shared" ca="1" si="41"/>
        <v>LiNMC</v>
      </c>
      <c r="R89" t="str">
        <f t="shared" ca="1" si="41"/>
        <v>LiFP</v>
      </c>
    </row>
    <row r="90" spans="5:18" x14ac:dyDescent="0.2">
      <c r="K90" t="s">
        <v>171</v>
      </c>
      <c r="L90" s="63">
        <f t="shared" ref="L90:R93" ca="1" si="42">(L84/$C$14)*1000</f>
        <v>8.5914970124204189E-4</v>
      </c>
      <c r="M90" s="63">
        <f t="shared" ca="1" si="42"/>
        <v>4.17796531598262E-4</v>
      </c>
      <c r="N90" s="63">
        <f t="shared" ca="1" si="42"/>
        <v>1.5685512077467486E-4</v>
      </c>
      <c r="O90" s="63">
        <f t="shared" ca="1" si="42"/>
        <v>3.2022255241788335E-4</v>
      </c>
      <c r="P90" s="63">
        <f t="shared" ca="1" si="42"/>
        <v>2.2774091901101473E-4</v>
      </c>
      <c r="Q90" s="63">
        <f t="shared" ca="1" si="42"/>
        <v>1.8392845855992303E-4</v>
      </c>
      <c r="R90" s="63">
        <f t="shared" ca="1" si="42"/>
        <v>6.2182932230529959E-4</v>
      </c>
    </row>
    <row r="91" spans="5:18" x14ac:dyDescent="0.2">
      <c r="K91" t="s">
        <v>360</v>
      </c>
      <c r="L91" s="63">
        <f t="shared" ca="1" si="42"/>
        <v>1.2587217391304333E-3</v>
      </c>
      <c r="M91" s="63">
        <f t="shared" ca="1" si="42"/>
        <v>1.0895387096774187E-3</v>
      </c>
      <c r="N91" s="63">
        <f t="shared" ca="1" si="42"/>
        <v>1.2587217391304333E-3</v>
      </c>
      <c r="O91" s="63">
        <f t="shared" ca="1" si="42"/>
        <v>1.2587217391304333E-3</v>
      </c>
      <c r="P91" s="63">
        <f t="shared" ca="1" si="42"/>
        <v>1.0895387096774187E-3</v>
      </c>
      <c r="Q91" s="63">
        <f t="shared" ca="1" si="42"/>
        <v>1.2587217391304333E-3</v>
      </c>
      <c r="R91" s="63">
        <f t="shared" ca="1" si="42"/>
        <v>1.0895387096774187E-3</v>
      </c>
    </row>
    <row r="92" spans="5:18" x14ac:dyDescent="0.2">
      <c r="K92" t="s">
        <v>361</v>
      </c>
      <c r="L92" s="63">
        <f t="shared" ca="1" si="42"/>
        <v>2.2767467082914113E-3</v>
      </c>
      <c r="M92" s="63">
        <f t="shared" ca="1" si="42"/>
        <v>4.5360766287811305E-4</v>
      </c>
      <c r="N92" s="63">
        <f t="shared" ca="1" si="42"/>
        <v>4.1566607005288838E-4</v>
      </c>
      <c r="O92" s="63">
        <f t="shared" ca="1" si="42"/>
        <v>8.4858976390739097E-4</v>
      </c>
      <c r="P92" s="63">
        <f t="shared" ca="1" si="42"/>
        <v>2.472615692119589E-4</v>
      </c>
      <c r="Q92" s="63">
        <f t="shared" ca="1" si="42"/>
        <v>4.8741041518379606E-4</v>
      </c>
      <c r="R92" s="63">
        <f t="shared" ca="1" si="42"/>
        <v>6.7512897850289676E-4</v>
      </c>
    </row>
    <row r="93" spans="5:18" x14ac:dyDescent="0.2">
      <c r="J93" s="64"/>
      <c r="K93" s="64" t="s">
        <v>328</v>
      </c>
      <c r="L93" s="65">
        <f t="shared" ca="1" si="42"/>
        <v>4.3946181486638871E-3</v>
      </c>
      <c r="M93" s="65">
        <f t="shared" ca="1" si="42"/>
        <v>1.9609429041537942E-3</v>
      </c>
      <c r="N93" s="65">
        <f t="shared" ca="1" si="42"/>
        <v>1.8312429299579965E-3</v>
      </c>
      <c r="O93" s="65">
        <f t="shared" ca="1" si="42"/>
        <v>2.4275340554557076E-3</v>
      </c>
      <c r="P93" s="65">
        <f t="shared" ca="1" si="42"/>
        <v>1.5645411979003923E-3</v>
      </c>
      <c r="Q93" s="65">
        <f t="shared" ca="1" si="42"/>
        <v>1.9300606128741522E-3</v>
      </c>
      <c r="R93" s="65">
        <f t="shared" ca="1" si="42"/>
        <v>2.3864970104856154E-3</v>
      </c>
    </row>
    <row r="94" spans="5:18" x14ac:dyDescent="0.2">
      <c r="L94">
        <v>0</v>
      </c>
      <c r="M94">
        <v>2</v>
      </c>
      <c r="N94">
        <v>4</v>
      </c>
      <c r="O94">
        <v>6</v>
      </c>
      <c r="P94">
        <v>8</v>
      </c>
      <c r="Q94">
        <v>10</v>
      </c>
      <c r="R94">
        <v>12</v>
      </c>
    </row>
    <row r="95" spans="5:18" x14ac:dyDescent="0.2">
      <c r="K95" t="s">
        <v>331</v>
      </c>
      <c r="L95" s="63">
        <f t="shared" ref="L95:R95" ca="1" si="43">(MAX(OFFSET($K$205,,L94,,),OFFSET($K$258,,L94,,))-L93)</f>
        <v>9.4076892286003612E-3</v>
      </c>
      <c r="M95" s="63">
        <f t="shared" ca="1" si="43"/>
        <v>5.2284251668582495E-3</v>
      </c>
      <c r="N95" s="63">
        <f t="shared" ca="1" si="43"/>
        <v>1.7175635724826896E-3</v>
      </c>
      <c r="O95" s="63">
        <f t="shared" ca="1" si="43"/>
        <v>3.5064369489758236E-3</v>
      </c>
      <c r="P95" s="63">
        <f t="shared" ca="1" si="43"/>
        <v>2.8500149293378425E-3</v>
      </c>
      <c r="Q95" s="63">
        <f t="shared" ca="1" si="43"/>
        <v>2.0140166212311572E-3</v>
      </c>
      <c r="R95" s="63">
        <f t="shared" ca="1" si="43"/>
        <v>7.7817498048491762E-3</v>
      </c>
    </row>
    <row r="96" spans="5:18" x14ac:dyDescent="0.2">
      <c r="K96" t="s">
        <v>332</v>
      </c>
      <c r="L96" s="63">
        <f t="shared" ref="L96:R96" ca="1" si="44">(L93-MIN(OFFSET($K$221,,L94,,),OFFSET($K$265,,L94,,)))</f>
        <v>1.4175970070493702E-3</v>
      </c>
      <c r="M96" s="63">
        <f t="shared" ca="1" si="44"/>
        <v>6.7778321254242328E-4</v>
      </c>
      <c r="N96" s="63">
        <f t="shared" ca="1" si="44"/>
        <v>8.4054344999783242E-4</v>
      </c>
      <c r="O96" s="63">
        <f t="shared" ca="1" si="44"/>
        <v>8.712801059513229E-4</v>
      </c>
      <c r="P96" s="63">
        <f t="shared" ca="1" si="44"/>
        <v>6.6143675042888033E-4</v>
      </c>
      <c r="Q96" s="63">
        <f t="shared" ca="1" si="44"/>
        <v>8.4563714499351047E-4</v>
      </c>
      <c r="R96" s="63">
        <f t="shared" ca="1" si="44"/>
        <v>6.9533183548394157E-4</v>
      </c>
    </row>
    <row r="97" spans="10:18" x14ac:dyDescent="0.2">
      <c r="K97" s="1" t="s">
        <v>341</v>
      </c>
      <c r="L97" t="str">
        <f t="shared" ref="L97:R97" ca="1" si="45">L$4</f>
        <v>NaNMC</v>
      </c>
      <c r="M97" t="str">
        <f t="shared" ca="1" si="45"/>
        <v>NaMVP</v>
      </c>
      <c r="N97" t="str">
        <f t="shared" ca="1" si="45"/>
        <v>NaMMO</v>
      </c>
      <c r="O97" t="str">
        <f t="shared" ca="1" si="45"/>
        <v>NaNMMT</v>
      </c>
      <c r="P97" t="str">
        <f t="shared" ca="1" si="45"/>
        <v>NaPBA</v>
      </c>
      <c r="Q97" t="str">
        <f t="shared" ca="1" si="45"/>
        <v>LiNMC</v>
      </c>
      <c r="R97" t="str">
        <f t="shared" ca="1" si="45"/>
        <v>LiFP</v>
      </c>
    </row>
    <row r="98" spans="10:18" x14ac:dyDescent="0.2">
      <c r="J98">
        <v>4</v>
      </c>
      <c r="K98" t="s">
        <v>171</v>
      </c>
      <c r="L98" s="59" cm="1">
        <f t="array" aca="1" ref="L98" ca="1">OFFSET(L$34,$J98,,,)*L$11*$C$5</f>
        <v>2.3722070770677606E-2</v>
      </c>
      <c r="M98" s="59" cm="1">
        <f t="array" aca="1" ref="M98" ca="1">OFFSET(M$34,$J98,,,)*M$11*$C$5</f>
        <v>2.2240410742542006E-2</v>
      </c>
      <c r="N98" s="59" cm="1">
        <f t="array" aca="1" ref="N98" ca="1">OFFSET(N$34,$J98,,,)*N$11*$C$5</f>
        <v>1.1729913726577865E-2</v>
      </c>
      <c r="O98" s="59" cm="1">
        <f t="array" aca="1" ref="O98" ca="1">OFFSET(O$34,$J98,,,)*O$11*$C$5</f>
        <v>1.0497824594984802E-2</v>
      </c>
      <c r="P98" s="59" cm="1">
        <f t="array" aca="1" ref="P98" ca="1">OFFSET(P$34,$J98,,,)*P$11*$C$5</f>
        <v>2.5412364883229836E-2</v>
      </c>
      <c r="Q98" s="59" cm="1">
        <f t="array" aca="1" ref="Q98" ca="1">OFFSET(Q$34,$J98,,,)*Q$11*$C$5</f>
        <v>9.7667970674011027E-3</v>
      </c>
      <c r="R98" s="59" cm="1">
        <f t="array" aca="1" ref="R98" ca="1">OFFSET(R$34,$J98,,,)*R$11*$C$5</f>
        <v>1.1286953856311573E-2</v>
      </c>
    </row>
    <row r="99" spans="10:18" x14ac:dyDescent="0.2">
      <c r="J99">
        <v>4</v>
      </c>
      <c r="K99" t="s">
        <v>360</v>
      </c>
      <c r="L99" s="59" cm="1">
        <f t="array" aca="1" ref="L99" ca="1">OFFSET($C$22,$J99,,,)*L$19</f>
        <v>2.598749217391301E-2</v>
      </c>
      <c r="M99" s="59" cm="1">
        <f t="array" aca="1" ref="M99" ca="1">OFFSET($C$22,$J99,,,)*M$19</f>
        <v>2.2494549677419338E-2</v>
      </c>
      <c r="N99" s="59" cm="1">
        <f t="array" aca="1" ref="N99" ca="1">OFFSET($C$22,$J99,,,)*N$19</f>
        <v>2.598749217391301E-2</v>
      </c>
      <c r="O99" s="59" cm="1">
        <f t="array" aca="1" ref="O99" ca="1">OFFSET($C$22,$J99,,,)*O$19</f>
        <v>2.598749217391301E-2</v>
      </c>
      <c r="P99" s="59" cm="1">
        <f t="array" aca="1" ref="P99" ca="1">OFFSET($C$22,$J99,,,)*P$19</f>
        <v>2.2494549677419338E-2</v>
      </c>
      <c r="Q99" s="59" cm="1">
        <f t="array" aca="1" ref="Q99" ca="1">OFFSET($C$22,$J99,,,)*Q$19</f>
        <v>2.598749217391301E-2</v>
      </c>
      <c r="R99" s="59" cm="1">
        <f t="array" aca="1" ref="R99" ca="1">OFFSET($C$22,$J99,,,)*R$19</f>
        <v>2.2494549677419338E-2</v>
      </c>
    </row>
    <row r="100" spans="10:18" x14ac:dyDescent="0.2">
      <c r="J100">
        <v>4</v>
      </c>
      <c r="K100" t="s">
        <v>361</v>
      </c>
      <c r="L100" s="59">
        <f t="shared" ref="L100:R100" ca="1" si="46">L98*L$18</f>
        <v>6.2863487542295649E-2</v>
      </c>
      <c r="M100" s="59">
        <f t="shared" ca="1" si="46"/>
        <v>2.4146731663331325E-2</v>
      </c>
      <c r="N100" s="59">
        <f t="shared" ca="1" si="46"/>
        <v>3.1084271375431342E-2</v>
      </c>
      <c r="O100" s="59">
        <f t="shared" ca="1" si="46"/>
        <v>2.7819235176709724E-2</v>
      </c>
      <c r="P100" s="59">
        <f t="shared" ca="1" si="46"/>
        <v>2.7590567587506682E-2</v>
      </c>
      <c r="Q100" s="59">
        <f t="shared" ca="1" si="46"/>
        <v>2.588201222861292E-2</v>
      </c>
      <c r="R100" s="59">
        <f t="shared" ca="1" si="46"/>
        <v>1.2254407043995424E-2</v>
      </c>
    </row>
    <row r="101" spans="10:18" x14ac:dyDescent="0.2">
      <c r="K101" t="s">
        <v>328</v>
      </c>
      <c r="L101" s="59">
        <f t="shared" ref="L101:R101" ca="1" si="47">SUM(L98:L100)</f>
        <v>0.11257305048688626</v>
      </c>
      <c r="M101" s="59">
        <f t="shared" ca="1" si="47"/>
        <v>6.8881692083292673E-2</v>
      </c>
      <c r="N101" s="59">
        <f t="shared" ca="1" si="47"/>
        <v>6.8801677275922207E-2</v>
      </c>
      <c r="O101" s="59">
        <f t="shared" ca="1" si="47"/>
        <v>6.4304551945607538E-2</v>
      </c>
      <c r="P101" s="59">
        <f t="shared" ca="1" si="47"/>
        <v>7.5497482148155853E-2</v>
      </c>
      <c r="Q101" s="59">
        <f t="shared" ca="1" si="47"/>
        <v>6.1636301469927032E-2</v>
      </c>
      <c r="R101" s="59">
        <f t="shared" ca="1" si="47"/>
        <v>4.6035910577726338E-2</v>
      </c>
    </row>
    <row r="103" spans="10:18" x14ac:dyDescent="0.2">
      <c r="K103" s="1" t="s">
        <v>342</v>
      </c>
      <c r="L103" t="str">
        <f t="shared" ref="L103:R103" ca="1" si="48">L$4</f>
        <v>NaNMC</v>
      </c>
      <c r="M103" t="str">
        <f t="shared" ca="1" si="48"/>
        <v>NaMVP</v>
      </c>
      <c r="N103" t="str">
        <f t="shared" ca="1" si="48"/>
        <v>NaMMO</v>
      </c>
      <c r="O103" t="str">
        <f t="shared" ca="1" si="48"/>
        <v>NaNMMT</v>
      </c>
      <c r="P103" t="str">
        <f t="shared" ca="1" si="48"/>
        <v>NaPBA</v>
      </c>
      <c r="Q103" t="str">
        <f t="shared" ca="1" si="48"/>
        <v>LiNMC</v>
      </c>
      <c r="R103" t="str">
        <f t="shared" ca="1" si="48"/>
        <v>LiFP</v>
      </c>
    </row>
    <row r="104" spans="10:18" x14ac:dyDescent="0.2">
      <c r="K104" t="s">
        <v>171</v>
      </c>
      <c r="L104" s="63">
        <f t="shared" ref="L104:R107" ca="1" si="49">L98/$C$14</f>
        <v>8.1239968392731533E-10</v>
      </c>
      <c r="M104" s="63">
        <f t="shared" ca="1" si="49"/>
        <v>7.6165790214184956E-10</v>
      </c>
      <c r="N104" s="63">
        <f t="shared" ca="1" si="49"/>
        <v>4.0170937419787211E-10</v>
      </c>
      <c r="O104" s="63">
        <f t="shared" ca="1" si="49"/>
        <v>3.5951454092413708E-10</v>
      </c>
      <c r="P104" s="63">
        <f t="shared" ca="1" si="49"/>
        <v>8.7028646860376151E-10</v>
      </c>
      <c r="Q104" s="63">
        <f t="shared" ca="1" si="49"/>
        <v>3.3447935162332543E-10</v>
      </c>
      <c r="R104" s="63">
        <f t="shared" ca="1" si="49"/>
        <v>3.8653951562710863E-10</v>
      </c>
    </row>
    <row r="105" spans="10:18" x14ac:dyDescent="0.2">
      <c r="K105" t="s">
        <v>360</v>
      </c>
      <c r="L105" s="63">
        <f t="shared" ca="1" si="49"/>
        <v>8.8998260869565106E-10</v>
      </c>
      <c r="M105" s="63">
        <f t="shared" ca="1" si="49"/>
        <v>7.7036129032258004E-10</v>
      </c>
      <c r="N105" s="63">
        <f t="shared" ca="1" si="49"/>
        <v>8.8998260869565106E-10</v>
      </c>
      <c r="O105" s="63">
        <f t="shared" ca="1" si="49"/>
        <v>8.8998260869565106E-10</v>
      </c>
      <c r="P105" s="63">
        <f t="shared" ca="1" si="49"/>
        <v>7.7036129032258004E-10</v>
      </c>
      <c r="Q105" s="63">
        <f t="shared" ca="1" si="49"/>
        <v>8.8998260869565106E-10</v>
      </c>
      <c r="R105" s="63">
        <f t="shared" ca="1" si="49"/>
        <v>7.7036129032258004E-10</v>
      </c>
    </row>
    <row r="106" spans="10:18" x14ac:dyDescent="0.2">
      <c r="K106" t="s">
        <v>361</v>
      </c>
      <c r="L106" s="63">
        <f t="shared" ca="1" si="49"/>
        <v>2.152859162407385E-9</v>
      </c>
      <c r="M106" s="63">
        <f t="shared" ca="1" si="49"/>
        <v>8.2694286518257963E-10</v>
      </c>
      <c r="N106" s="63">
        <f t="shared" ca="1" si="49"/>
        <v>1.064529841624361E-9</v>
      </c>
      <c r="O106" s="63">
        <f t="shared" ca="1" si="49"/>
        <v>9.5271353344896319E-10</v>
      </c>
      <c r="P106" s="63">
        <f t="shared" ca="1" si="49"/>
        <v>9.4488245162694112E-10</v>
      </c>
      <c r="Q106" s="63">
        <f t="shared" ca="1" si="49"/>
        <v>8.8637028180181229E-10</v>
      </c>
      <c r="R106" s="63">
        <f t="shared" ca="1" si="49"/>
        <v>4.1967147410943234E-10</v>
      </c>
    </row>
    <row r="107" spans="10:18" x14ac:dyDescent="0.2">
      <c r="J107" s="64"/>
      <c r="K107" s="64" t="s">
        <v>328</v>
      </c>
      <c r="L107" s="65">
        <f t="shared" ca="1" si="49"/>
        <v>3.8552414550303513E-9</v>
      </c>
      <c r="M107" s="65">
        <f t="shared" ca="1" si="49"/>
        <v>2.3589620576470094E-9</v>
      </c>
      <c r="N107" s="65">
        <f t="shared" ca="1" si="49"/>
        <v>2.3562218245178837E-9</v>
      </c>
      <c r="O107" s="65">
        <f t="shared" ca="1" si="49"/>
        <v>2.2022106830687513E-9</v>
      </c>
      <c r="P107" s="65">
        <f t="shared" ca="1" si="49"/>
        <v>2.5855302105532827E-9</v>
      </c>
      <c r="Q107" s="65">
        <f t="shared" ca="1" si="49"/>
        <v>2.1108322421207888E-9</v>
      </c>
      <c r="R107" s="65">
        <f t="shared" ca="1" si="49"/>
        <v>1.5765722800591212E-9</v>
      </c>
    </row>
    <row r="108" spans="10:18" x14ac:dyDescent="0.2">
      <c r="L108" s="63"/>
      <c r="M108" s="63"/>
      <c r="N108" s="63"/>
      <c r="O108" s="63"/>
      <c r="P108" s="63"/>
      <c r="Q108" s="63"/>
      <c r="R108" s="63"/>
    </row>
    <row r="109" spans="10:18" x14ac:dyDescent="0.2">
      <c r="L109" s="63"/>
      <c r="M109" s="63"/>
      <c r="N109" s="63"/>
      <c r="O109" s="63"/>
      <c r="P109" s="63"/>
      <c r="Q109" s="63"/>
      <c r="R109" s="63"/>
    </row>
    <row r="111" spans="10:18" x14ac:dyDescent="0.2">
      <c r="K111" s="1" t="s">
        <v>343</v>
      </c>
      <c r="L111" t="str">
        <f t="shared" ref="L111:R111" ca="1" si="50">L$4</f>
        <v>NaNMC</v>
      </c>
      <c r="M111" t="str">
        <f t="shared" ca="1" si="50"/>
        <v>NaMVP</v>
      </c>
      <c r="N111" t="str">
        <f t="shared" ca="1" si="50"/>
        <v>NaMMO</v>
      </c>
      <c r="O111" t="str">
        <f t="shared" ca="1" si="50"/>
        <v>NaNMMT</v>
      </c>
      <c r="P111" t="str">
        <f t="shared" ca="1" si="50"/>
        <v>NaPBA</v>
      </c>
      <c r="Q111" t="str">
        <f t="shared" ca="1" si="50"/>
        <v>LiNMC</v>
      </c>
      <c r="R111" t="str">
        <f t="shared" ca="1" si="50"/>
        <v>LiFP</v>
      </c>
    </row>
    <row r="112" spans="10:18" x14ac:dyDescent="0.2">
      <c r="J112">
        <v>5</v>
      </c>
      <c r="K112" t="s">
        <v>171</v>
      </c>
      <c r="L112" s="59" cm="1">
        <f t="array" aca="1" ref="L112" ca="1">OFFSET(L$34,$J112,,,)*L$11*$C$5</f>
        <v>93.380026417218502</v>
      </c>
      <c r="M112" s="59" cm="1">
        <f t="array" aca="1" ref="M112" ca="1">OFFSET(M$34,$J112,,,)*M$11*$C$5</f>
        <v>161.74386241990521</v>
      </c>
      <c r="N112" s="59" cm="1">
        <f t="array" aca="1" ref="N112" ca="1">OFFSET(N$34,$J112,,,)*N$11*$C$5</f>
        <v>80.252535618611446</v>
      </c>
      <c r="O112" s="59" cm="1">
        <f t="array" aca="1" ref="O112" ca="1">OFFSET(O$34,$J112,,,)*O$11*$C$5</f>
        <v>46.354599098517241</v>
      </c>
      <c r="P112" s="59" cm="1">
        <f t="array" aca="1" ref="P112" ca="1">OFFSET(P$34,$J112,,,)*P$11*$C$5</f>
        <v>82.147489139737729</v>
      </c>
      <c r="Q112" s="59" cm="1">
        <f t="array" aca="1" ref="Q112" ca="1">OFFSET(Q$34,$J112,,,)*Q$11*$C$5</f>
        <v>42.368942254048044</v>
      </c>
      <c r="R112" s="59" cm="1">
        <f t="array" aca="1" ref="R112" ca="1">OFFSET(R$34,$J112,,,)*R$11*$C$5</f>
        <v>61.577324542719609</v>
      </c>
    </row>
    <row r="113" spans="10:18" x14ac:dyDescent="0.2">
      <c r="J113">
        <v>5</v>
      </c>
      <c r="K113" t="s">
        <v>360</v>
      </c>
      <c r="L113" s="59" cm="1">
        <f t="array" aca="1" ref="L113" ca="1">OFFSET($C$22,$J113,,,)*L$19</f>
        <v>229.45740869565188</v>
      </c>
      <c r="M113" s="59" cm="1">
        <f t="array" aca="1" ref="M113" ca="1">OFFSET($C$22,$J113,,,)*M$19</f>
        <v>198.61635913978481</v>
      </c>
      <c r="N113" s="59" cm="1">
        <f t="array" aca="1" ref="N113" ca="1">OFFSET($C$22,$J113,,,)*N$19</f>
        <v>229.45740869565188</v>
      </c>
      <c r="O113" s="59" cm="1">
        <f t="array" aca="1" ref="O113" ca="1">OFFSET($C$22,$J113,,,)*O$19</f>
        <v>229.45740869565188</v>
      </c>
      <c r="P113" s="59" cm="1">
        <f t="array" aca="1" ref="P113" ca="1">OFFSET($C$22,$J113,,,)*P$19</f>
        <v>198.61635913978481</v>
      </c>
      <c r="Q113" s="59" cm="1">
        <f t="array" aca="1" ref="Q113" ca="1">OFFSET($C$22,$J113,,,)*Q$19</f>
        <v>229.45740869565188</v>
      </c>
      <c r="R113" s="59" cm="1">
        <f t="array" aca="1" ref="R113" ca="1">OFFSET($C$22,$J113,,,)*R$19</f>
        <v>198.61635913978481</v>
      </c>
    </row>
    <row r="114" spans="10:18" x14ac:dyDescent="0.2">
      <c r="J114">
        <v>5</v>
      </c>
      <c r="K114" t="s">
        <v>361</v>
      </c>
      <c r="L114" s="59">
        <f t="shared" ref="L114:R114" ca="1" si="51">L112*L$18</f>
        <v>247.45707000562902</v>
      </c>
      <c r="M114" s="59">
        <f t="shared" ca="1" si="51"/>
        <v>175.60762205589711</v>
      </c>
      <c r="N114" s="59">
        <f t="shared" ca="1" si="51"/>
        <v>212.66921938932032</v>
      </c>
      <c r="O114" s="59">
        <f t="shared" ca="1" si="51"/>
        <v>122.83968761107069</v>
      </c>
      <c r="P114" s="59">
        <f t="shared" ca="1" si="51"/>
        <v>89.188702494572397</v>
      </c>
      <c r="Q114" s="59">
        <f t="shared" ca="1" si="51"/>
        <v>112.27769697322731</v>
      </c>
      <c r="R114" s="59">
        <f t="shared" ca="1" si="51"/>
        <v>66.855380932095585</v>
      </c>
    </row>
    <row r="115" spans="10:18" x14ac:dyDescent="0.2">
      <c r="K115" t="s">
        <v>328</v>
      </c>
      <c r="L115" s="59">
        <f t="shared" ref="L115:R115" ca="1" si="52">SUM(L112:L114)</f>
        <v>570.29450511849939</v>
      </c>
      <c r="M115" s="59">
        <f t="shared" ca="1" si="52"/>
        <v>535.96784361558707</v>
      </c>
      <c r="N115" s="59">
        <f t="shared" ca="1" si="52"/>
        <v>522.37916370358369</v>
      </c>
      <c r="O115" s="59">
        <f t="shared" ca="1" si="52"/>
        <v>398.65169540523982</v>
      </c>
      <c r="P115" s="59">
        <f t="shared" ca="1" si="52"/>
        <v>369.95255077409496</v>
      </c>
      <c r="Q115" s="59">
        <f t="shared" ca="1" si="52"/>
        <v>384.10404792292724</v>
      </c>
      <c r="R115" s="59">
        <f t="shared" ca="1" si="52"/>
        <v>327.04906461459996</v>
      </c>
    </row>
    <row r="117" spans="10:18" x14ac:dyDescent="0.2">
      <c r="K117" s="1" t="s">
        <v>344</v>
      </c>
      <c r="L117" t="str">
        <f t="shared" ref="L117:R117" ca="1" si="53">L$4</f>
        <v>NaNMC</v>
      </c>
      <c r="M117" t="str">
        <f t="shared" ca="1" si="53"/>
        <v>NaMVP</v>
      </c>
      <c r="N117" t="str">
        <f t="shared" ca="1" si="53"/>
        <v>NaMMO</v>
      </c>
      <c r="O117" t="str">
        <f t="shared" ca="1" si="53"/>
        <v>NaNMMT</v>
      </c>
      <c r="P117" t="str">
        <f t="shared" ca="1" si="53"/>
        <v>NaPBA</v>
      </c>
      <c r="Q117" t="str">
        <f t="shared" ca="1" si="53"/>
        <v>LiNMC</v>
      </c>
      <c r="R117" t="str">
        <f t="shared" ca="1" si="53"/>
        <v>LiFP</v>
      </c>
    </row>
    <row r="118" spans="10:18" x14ac:dyDescent="0.2">
      <c r="K118" t="s">
        <v>171</v>
      </c>
      <c r="L118" s="63">
        <f t="shared" ref="L118:R121" ca="1" si="54">L112/$C$14</f>
        <v>3.197946110178716E-6</v>
      </c>
      <c r="M118" s="63">
        <f t="shared" ca="1" si="54"/>
        <v>5.5391733705446989E-6</v>
      </c>
      <c r="N118" s="63">
        <f t="shared" ca="1" si="54"/>
        <v>2.7483745074866935E-6</v>
      </c>
      <c r="O118" s="63">
        <f t="shared" ca="1" si="54"/>
        <v>1.5874862704971658E-6</v>
      </c>
      <c r="P118" s="63">
        <f t="shared" ca="1" si="54"/>
        <v>2.8132701760184154E-6</v>
      </c>
      <c r="Q118" s="63">
        <f t="shared" ca="1" si="54"/>
        <v>1.450991173083837E-6</v>
      </c>
      <c r="R118" s="63">
        <f t="shared" ca="1" si="54"/>
        <v>2.1088124843397127E-6</v>
      </c>
    </row>
    <row r="119" spans="10:18" x14ac:dyDescent="0.2">
      <c r="K119" t="s">
        <v>360</v>
      </c>
      <c r="L119" s="63">
        <f t="shared" ca="1" si="54"/>
        <v>7.8581304347825986E-6</v>
      </c>
      <c r="M119" s="63">
        <f t="shared" ca="1" si="54"/>
        <v>6.8019301075268766E-6</v>
      </c>
      <c r="N119" s="63">
        <f t="shared" ca="1" si="54"/>
        <v>7.8581304347825986E-6</v>
      </c>
      <c r="O119" s="63">
        <f t="shared" ca="1" si="54"/>
        <v>7.8581304347825986E-6</v>
      </c>
      <c r="P119" s="63">
        <f t="shared" ca="1" si="54"/>
        <v>6.8019301075268766E-6</v>
      </c>
      <c r="Q119" s="63">
        <f t="shared" ca="1" si="54"/>
        <v>7.8581304347825986E-6</v>
      </c>
      <c r="R119" s="63">
        <f t="shared" ca="1" si="54"/>
        <v>6.8019301075268766E-6</v>
      </c>
    </row>
    <row r="120" spans="10:18" x14ac:dyDescent="0.2">
      <c r="K120" t="s">
        <v>361</v>
      </c>
      <c r="L120" s="63">
        <f t="shared" ca="1" si="54"/>
        <v>8.4745571919735962E-6</v>
      </c>
      <c r="M120" s="63">
        <f t="shared" ca="1" si="54"/>
        <v>6.0139596594485309E-6</v>
      </c>
      <c r="N120" s="63">
        <f t="shared" ca="1" si="54"/>
        <v>7.2831924448397367E-6</v>
      </c>
      <c r="O120" s="63">
        <f t="shared" ca="1" si="54"/>
        <v>4.2068386168174889E-6</v>
      </c>
      <c r="P120" s="63">
        <f t="shared" ca="1" si="54"/>
        <v>3.0544076196771369E-6</v>
      </c>
      <c r="Q120" s="63">
        <f t="shared" ca="1" si="54"/>
        <v>3.8451266086721679E-6</v>
      </c>
      <c r="R120" s="63">
        <f t="shared" ca="1" si="54"/>
        <v>2.2895678401402596E-6</v>
      </c>
    </row>
    <row r="121" spans="10:18" x14ac:dyDescent="0.2">
      <c r="J121" s="64"/>
      <c r="K121" s="64" t="s">
        <v>328</v>
      </c>
      <c r="L121" s="65">
        <f t="shared" ca="1" si="54"/>
        <v>1.9530633736934909E-5</v>
      </c>
      <c r="M121" s="65">
        <f t="shared" ca="1" si="54"/>
        <v>1.8355063137520104E-5</v>
      </c>
      <c r="N121" s="65">
        <f t="shared" ca="1" si="54"/>
        <v>1.788969738710903E-5</v>
      </c>
      <c r="O121" s="65">
        <f t="shared" ca="1" si="54"/>
        <v>1.3652455322097253E-5</v>
      </c>
      <c r="P121" s="65">
        <f t="shared" ca="1" si="54"/>
        <v>1.266960790322243E-5</v>
      </c>
      <c r="Q121" s="65">
        <f t="shared" ca="1" si="54"/>
        <v>1.3154248216538604E-5</v>
      </c>
      <c r="R121" s="65">
        <f t="shared" ca="1" si="54"/>
        <v>1.1200310432006848E-5</v>
      </c>
    </row>
    <row r="122" spans="10:18" x14ac:dyDescent="0.2">
      <c r="L122" s="63"/>
      <c r="M122" s="63"/>
      <c r="N122" s="63"/>
      <c r="O122" s="63"/>
      <c r="P122" s="63"/>
      <c r="Q122" s="63"/>
      <c r="R122" s="63"/>
    </row>
    <row r="123" spans="10:18" x14ac:dyDescent="0.2">
      <c r="L123" s="63"/>
      <c r="M123" s="63"/>
      <c r="N123" s="63"/>
      <c r="O123" s="63"/>
      <c r="P123" s="63"/>
      <c r="Q123" s="63"/>
      <c r="R123" s="63"/>
    </row>
    <row r="125" spans="10:18" x14ac:dyDescent="0.2">
      <c r="K125" t="s">
        <v>345</v>
      </c>
    </row>
    <row r="126" spans="10:18" x14ac:dyDescent="0.2">
      <c r="K126" t="s">
        <v>74</v>
      </c>
      <c r="L126" s="63">
        <f t="shared" ref="L126:R126" ca="1" si="55">L51</f>
        <v>0.19630525890407619</v>
      </c>
      <c r="M126" s="63">
        <f t="shared" ca="1" si="55"/>
        <v>0.18551836066696406</v>
      </c>
      <c r="N126" s="63">
        <f t="shared" ca="1" si="55"/>
        <v>0.1310623642943235</v>
      </c>
      <c r="O126" s="63">
        <f t="shared" ca="1" si="55"/>
        <v>0.12601051654840834</v>
      </c>
      <c r="P126" s="63">
        <f t="shared" ca="1" si="55"/>
        <v>0.10785283074023401</v>
      </c>
      <c r="Q126" s="63">
        <f t="shared" ca="1" si="55"/>
        <v>0.1088668179053328</v>
      </c>
      <c r="R126" s="63">
        <f t="shared" ca="1" si="55"/>
        <v>9.1722427933612322E-2</v>
      </c>
    </row>
    <row r="127" spans="10:18" x14ac:dyDescent="0.2">
      <c r="K127" t="s">
        <v>75</v>
      </c>
      <c r="L127" s="63">
        <f t="shared" ref="L127:R127" ca="1" si="56">L65</f>
        <v>29.875785569555489</v>
      </c>
      <c r="M127" s="63">
        <f t="shared" ca="1" si="56"/>
        <v>25.300818977239494</v>
      </c>
      <c r="N127" s="63">
        <f t="shared" ca="1" si="56"/>
        <v>26.425121456112478</v>
      </c>
      <c r="O127" s="63">
        <f t="shared" ca="1" si="56"/>
        <v>22.982941952324975</v>
      </c>
      <c r="P127" s="63">
        <f t="shared" ca="1" si="56"/>
        <v>23.65434803981503</v>
      </c>
      <c r="Q127" s="63">
        <f t="shared" ca="1" si="56"/>
        <v>19.105645354397907</v>
      </c>
      <c r="R127" s="63">
        <f t="shared" ca="1" si="56"/>
        <v>16.773650022473547</v>
      </c>
    </row>
    <row r="128" spans="10:18" x14ac:dyDescent="0.2">
      <c r="K128" t="s">
        <v>77</v>
      </c>
      <c r="L128" s="63">
        <f t="shared" ref="L128:R128" ca="1" si="57">L79</f>
        <v>2.2569581903579678E-2</v>
      </c>
      <c r="M128" s="63">
        <f t="shared" ca="1" si="57"/>
        <v>4.4963417318092086E-2</v>
      </c>
      <c r="N128" s="63">
        <f t="shared" ca="1" si="57"/>
        <v>1.3861184291974889E-2</v>
      </c>
      <c r="O128" s="63">
        <f t="shared" ca="1" si="57"/>
        <v>1.3805441131774716E-2</v>
      </c>
      <c r="P128" s="63">
        <f t="shared" ca="1" si="57"/>
        <v>1.1403629500699156E-2</v>
      </c>
      <c r="Q128" s="63">
        <f t="shared" ca="1" si="57"/>
        <v>1.5708676487806734E-2</v>
      </c>
      <c r="R128" s="63">
        <f t="shared" ca="1" si="57"/>
        <v>1.2924898597366891E-2</v>
      </c>
    </row>
    <row r="129" spans="10:38" x14ac:dyDescent="0.2">
      <c r="K129" t="s">
        <v>80</v>
      </c>
      <c r="L129" s="63">
        <f t="shared" ref="L129:R129" ca="1" si="58">L93</f>
        <v>4.3946181486638871E-3</v>
      </c>
      <c r="M129" s="63">
        <f t="shared" ca="1" si="58"/>
        <v>1.9609429041537942E-3</v>
      </c>
      <c r="N129" s="63">
        <f t="shared" ca="1" si="58"/>
        <v>1.8312429299579965E-3</v>
      </c>
      <c r="O129" s="63">
        <f t="shared" ca="1" si="58"/>
        <v>2.4275340554557076E-3</v>
      </c>
      <c r="P129" s="63">
        <f t="shared" ca="1" si="58"/>
        <v>1.5645411979003923E-3</v>
      </c>
      <c r="Q129" s="63">
        <f t="shared" ca="1" si="58"/>
        <v>1.9300606128741522E-3</v>
      </c>
      <c r="R129" s="63">
        <f t="shared" ca="1" si="58"/>
        <v>2.3864970104856154E-3</v>
      </c>
    </row>
    <row r="130" spans="10:38" x14ac:dyDescent="0.2">
      <c r="K130" t="s">
        <v>82</v>
      </c>
      <c r="L130" s="63">
        <f t="shared" ref="L130:R130" ca="1" si="59">L107</f>
        <v>3.8552414550303513E-9</v>
      </c>
      <c r="M130" s="63">
        <f t="shared" ca="1" si="59"/>
        <v>2.3589620576470094E-9</v>
      </c>
      <c r="N130" s="63">
        <f t="shared" ca="1" si="59"/>
        <v>2.3562218245178837E-9</v>
      </c>
      <c r="O130" s="63">
        <f t="shared" ca="1" si="59"/>
        <v>2.2022106830687513E-9</v>
      </c>
      <c r="P130" s="63">
        <f t="shared" ca="1" si="59"/>
        <v>2.5855302105532827E-9</v>
      </c>
      <c r="Q130" s="63">
        <f t="shared" ca="1" si="59"/>
        <v>2.1108322421207888E-9</v>
      </c>
      <c r="R130" s="63">
        <f t="shared" ca="1" si="59"/>
        <v>1.5765722800591212E-9</v>
      </c>
    </row>
    <row r="131" spans="10:38" x14ac:dyDescent="0.2">
      <c r="K131" t="s">
        <v>84</v>
      </c>
      <c r="L131" s="63">
        <f t="shared" ref="L131:R131" ca="1" si="60">L121</f>
        <v>1.9530633736934909E-5</v>
      </c>
      <c r="M131" s="63">
        <f t="shared" ca="1" si="60"/>
        <v>1.8355063137520104E-5</v>
      </c>
      <c r="N131" s="63">
        <f t="shared" ca="1" si="60"/>
        <v>1.788969738710903E-5</v>
      </c>
      <c r="O131" s="63">
        <f t="shared" ca="1" si="60"/>
        <v>1.3652455322097253E-5</v>
      </c>
      <c r="P131" s="63">
        <f t="shared" ca="1" si="60"/>
        <v>1.266960790322243E-5</v>
      </c>
      <c r="Q131" s="63">
        <f t="shared" ca="1" si="60"/>
        <v>1.3154248216538604E-5</v>
      </c>
      <c r="R131" s="63">
        <f t="shared" ca="1" si="60"/>
        <v>1.1200310432006848E-5</v>
      </c>
    </row>
    <row r="133" spans="10:38" x14ac:dyDescent="0.2">
      <c r="J133" t="s">
        <v>346</v>
      </c>
      <c r="K133" t="s">
        <v>347</v>
      </c>
    </row>
    <row r="134" spans="10:38" x14ac:dyDescent="0.2">
      <c r="J134" t="s">
        <v>348</v>
      </c>
      <c r="K134" s="52" t="s">
        <v>74</v>
      </c>
      <c r="L134" s="52" t="s">
        <v>77</v>
      </c>
    </row>
    <row r="135" spans="10:38" x14ac:dyDescent="0.2">
      <c r="J135" t="s">
        <v>348</v>
      </c>
      <c r="K135" s="52" t="s">
        <v>75</v>
      </c>
      <c r="L135" s="52" t="s">
        <v>80</v>
      </c>
    </row>
    <row r="137" spans="10:38" x14ac:dyDescent="0.2">
      <c r="J137" t="str">
        <f>K134</f>
        <v>AP</v>
      </c>
      <c r="K137" t="str">
        <f ca="1">L41</f>
        <v>NaNMC</v>
      </c>
      <c r="M137" t="str">
        <f ca="1">M117</f>
        <v>NaMVP</v>
      </c>
      <c r="O137" t="str">
        <f ca="1">N111</f>
        <v>NaMMO</v>
      </c>
      <c r="Q137" t="str">
        <f ca="1">O111</f>
        <v>NaNMMT</v>
      </c>
      <c r="S137" t="str">
        <f ca="1">P111</f>
        <v>NaPBA</v>
      </c>
      <c r="U137" t="str">
        <f ca="1">Q111</f>
        <v>LiNMC</v>
      </c>
      <c r="W137" t="str">
        <f ca="1">R111</f>
        <v>LiFP</v>
      </c>
      <c r="AE137">
        <v>0</v>
      </c>
      <c r="AF137">
        <v>1</v>
      </c>
      <c r="AG137">
        <v>2</v>
      </c>
      <c r="AH137">
        <v>3</v>
      </c>
      <c r="AI137">
        <v>4</v>
      </c>
      <c r="AJ137">
        <v>5</v>
      </c>
      <c r="AK137">
        <v>6</v>
      </c>
    </row>
    <row r="138" spans="10:38" ht="40" x14ac:dyDescent="0.2">
      <c r="J138" s="63" cm="1">
        <f t="array" aca="1" ref="J138" ca="1">INDEX(L126:L131,MATCH(K134,K126:K131,0))</f>
        <v>0.19630525890407619</v>
      </c>
      <c r="K138" s="63">
        <v>10</v>
      </c>
      <c r="L138" s="63" cm="1">
        <f t="array" aca="1" ref="L138" ca="1">INDEX(M126:M131,MATCH($K$134,$K$126:$K$131,0))</f>
        <v>0.18551836066696406</v>
      </c>
      <c r="M138" s="63">
        <v>10</v>
      </c>
      <c r="N138" s="63" cm="1">
        <f t="array" aca="1" ref="N138" ca="1">INDEX(N126:N131,MATCH($K$134,$K$126:$K$131,0))</f>
        <v>0.1310623642943235</v>
      </c>
      <c r="O138" s="63">
        <v>10</v>
      </c>
      <c r="P138" s="63" cm="1">
        <f t="array" aca="1" ref="P138" ca="1">INDEX(O126:O131,MATCH($K$134,$K$126:$K$131,0))</f>
        <v>0.12601051654840834</v>
      </c>
      <c r="Q138" s="63">
        <v>10</v>
      </c>
      <c r="R138" s="63" cm="1">
        <f t="array" aca="1" ref="R138" ca="1">INDEX(P126:P131,MATCH($K$134,$K$126:$K$131,0))</f>
        <v>0.10785283074023401</v>
      </c>
      <c r="S138" s="63">
        <v>10</v>
      </c>
      <c r="T138" s="63" cm="1">
        <f t="array" aca="1" ref="T138" ca="1">INDEX(Q126:Q131,MATCH($K$134,$K$126:$K$131,0))</f>
        <v>0.1088668179053328</v>
      </c>
      <c r="U138">
        <v>10</v>
      </c>
      <c r="V138" s="63" cm="1">
        <f t="array" aca="1" ref="V138" ca="1">INDEX(R126:R131,MATCH($K$134,$K$126:$K$131,0))</f>
        <v>9.1722427933612322E-2</v>
      </c>
      <c r="W138">
        <v>10</v>
      </c>
      <c r="AD138" s="38" t="s">
        <v>363</v>
      </c>
      <c r="AE138" s="76" t="str" cm="1">
        <f t="array" aca="1" ref="AE138" ca="1">OFFSET(K137,,AE$137,,)</f>
        <v>NaNMC</v>
      </c>
      <c r="AF138" s="76" t="str" cm="1">
        <f t="array" aca="1" ref="AF138" ca="1">OFFSET(L137,,AF$137,,)</f>
        <v>NaMVP</v>
      </c>
      <c r="AG138" s="76" t="str" cm="1">
        <f t="array" aca="1" ref="AG138" ca="1">OFFSET(M137,,AG$137,,)</f>
        <v>NaMMO</v>
      </c>
      <c r="AH138" s="76" t="str" cm="1">
        <f t="array" aca="1" ref="AH138" ca="1">OFFSET(N137,,AH$137,,)</f>
        <v>NaNMMT</v>
      </c>
      <c r="AI138" s="76" t="str" cm="1">
        <f t="array" aca="1" ref="AI138" ca="1">OFFSET(O137,,AI$137,,)</f>
        <v>NaPBA</v>
      </c>
      <c r="AJ138" s="76" t="str" cm="1">
        <f t="array" aca="1" ref="AJ138" ca="1">OFFSET(P137,,AJ$137,,)</f>
        <v>LiNMC</v>
      </c>
      <c r="AK138" s="76" t="str" cm="1">
        <f t="array" aca="1" ref="AK138" ca="1">OFFSET(Q137,,AK$137,,)</f>
        <v>LiFP</v>
      </c>
    </row>
    <row r="139" spans="10:38" x14ac:dyDescent="0.2">
      <c r="J139">
        <v>1000</v>
      </c>
      <c r="K139" s="13">
        <v>0.63652538344239185</v>
      </c>
      <c r="L139">
        <v>1000</v>
      </c>
      <c r="M139">
        <v>1.041209169830039</v>
      </c>
      <c r="N139">
        <v>1000</v>
      </c>
      <c r="O139">
        <v>0.37555380500338109</v>
      </c>
      <c r="P139">
        <v>1000</v>
      </c>
      <c r="Q139">
        <v>0.35534641401972056</v>
      </c>
      <c r="R139">
        <v>1000</v>
      </c>
      <c r="S139">
        <v>0.49755046034292855</v>
      </c>
      <c r="T139">
        <v>1000</v>
      </c>
      <c r="U139">
        <v>0.28677161944741836</v>
      </c>
      <c r="V139">
        <v>1000</v>
      </c>
      <c r="W139">
        <v>0.38463764069657663</v>
      </c>
      <c r="AD139">
        <v>1000</v>
      </c>
      <c r="AE139" s="77" cm="1">
        <f t="array" aca="1" ref="AE139" ca="1">OFFSET(K139,,AE$137,,)</f>
        <v>0.63652538344239185</v>
      </c>
      <c r="AF139" s="77" cm="1">
        <f t="array" aca="1" ref="AF139" ca="1">OFFSET(L139,,AF$137,,)</f>
        <v>1.041209169830039</v>
      </c>
      <c r="AG139" s="77" cm="1">
        <f t="array" aca="1" ref="AG139" ca="1">OFFSET(M139,,AG$137,,)</f>
        <v>0.37555380500338109</v>
      </c>
      <c r="AH139" s="77" cm="1">
        <f t="array" aca="1" ref="AH139" ca="1">OFFSET(N139,,AH$137,,)</f>
        <v>0.35534641401972056</v>
      </c>
      <c r="AI139" s="77" cm="1">
        <f t="array" aca="1" ref="AI139" ca="1">OFFSET(O139,,AI$137,,)</f>
        <v>0.49755046034292855</v>
      </c>
      <c r="AJ139" s="77" cm="1">
        <f t="array" aca="1" ref="AJ139" ca="1">OFFSET(P139,,AJ$137,,)</f>
        <v>0.28677161944741836</v>
      </c>
      <c r="AK139" s="77" cm="1">
        <f t="array" aca="1" ref="AK139" ca="1">OFFSET(Q139,,AK$137,,)</f>
        <v>0.38463764069657663</v>
      </c>
      <c r="AL139">
        <f t="shared" ref="AL139:AL147" si="61">AD139</f>
        <v>1000</v>
      </c>
    </row>
    <row r="140" spans="10:38" x14ac:dyDescent="0.2">
      <c r="J140">
        <v>1500</v>
      </c>
      <c r="K140" s="13">
        <v>0.44087199475869598</v>
      </c>
      <c r="L140">
        <v>1500</v>
      </c>
      <c r="M140">
        <v>0.70844052182217632</v>
      </c>
      <c r="N140">
        <v>1500</v>
      </c>
      <c r="O140">
        <v>0.26689094246602213</v>
      </c>
      <c r="P140">
        <v>1500</v>
      </c>
      <c r="Q140">
        <v>0.25341934847691516</v>
      </c>
      <c r="R140">
        <v>1500</v>
      </c>
      <c r="S140">
        <v>0.34600138216410292</v>
      </c>
      <c r="T140">
        <v>1500</v>
      </c>
      <c r="U140">
        <v>0.20770281876204696</v>
      </c>
      <c r="V140">
        <v>1500</v>
      </c>
      <c r="W140">
        <v>0.27072616906653496</v>
      </c>
      <c r="AD140">
        <v>1500</v>
      </c>
      <c r="AE140" s="77" cm="1">
        <f t="array" aca="1" ref="AE140" ca="1">OFFSET(K140,,AE$137,,)</f>
        <v>0.44087199475869598</v>
      </c>
      <c r="AF140" s="77" cm="1">
        <f t="array" aca="1" ref="AF140" ca="1">OFFSET(L140,,AF$137,,)</f>
        <v>0.70844052182217632</v>
      </c>
      <c r="AG140" s="77" cm="1">
        <f t="array" aca="1" ref="AG140" ca="1">OFFSET(M140,,AG$137,,)</f>
        <v>0.26689094246602213</v>
      </c>
      <c r="AH140" s="77" cm="1">
        <f t="array" aca="1" ref="AH140" ca="1">OFFSET(N140,,AH$137,,)</f>
        <v>0.25341934847691516</v>
      </c>
      <c r="AI140" s="77" cm="1">
        <f t="array" aca="1" ref="AI140" ca="1">OFFSET(O140,,AI$137,,)</f>
        <v>0.34600138216410292</v>
      </c>
      <c r="AJ140" s="77" cm="1">
        <f t="array" aca="1" ref="AJ140" ca="1">OFFSET(P140,,AJ$137,,)</f>
        <v>0.20770281876204696</v>
      </c>
      <c r="AK140" s="77" cm="1">
        <f t="array" aca="1" ref="AK140" ca="1">OFFSET(Q140,,AK$137,,)</f>
        <v>0.27072616906653496</v>
      </c>
      <c r="AL140">
        <f t="shared" si="61"/>
        <v>1500</v>
      </c>
    </row>
    <row r="141" spans="10:38" x14ac:dyDescent="0.2">
      <c r="J141">
        <v>2000</v>
      </c>
      <c r="K141" s="13">
        <v>0.34304530041684811</v>
      </c>
      <c r="L141">
        <v>2000</v>
      </c>
      <c r="M141">
        <v>0.54205619781824521</v>
      </c>
      <c r="N141">
        <v>2000</v>
      </c>
      <c r="O141">
        <v>0.2125595111973427</v>
      </c>
      <c r="P141">
        <v>2000</v>
      </c>
      <c r="Q141">
        <v>0.20245581570551244</v>
      </c>
      <c r="R141">
        <v>2000</v>
      </c>
      <c r="S141">
        <v>0.27022684307469003</v>
      </c>
      <c r="T141">
        <v>2000</v>
      </c>
      <c r="U141">
        <v>0.16816841841936128</v>
      </c>
      <c r="V141">
        <v>2000</v>
      </c>
      <c r="W141">
        <v>0.21377043325151415</v>
      </c>
      <c r="AD141">
        <v>2000</v>
      </c>
      <c r="AE141" s="77" cm="1">
        <f t="array" aca="1" ref="AE141" ca="1">OFFSET(K141,,AE$137,,)</f>
        <v>0.34304530041684811</v>
      </c>
      <c r="AF141" s="77" cm="1">
        <f t="array" aca="1" ref="AF141" ca="1">OFFSET(L141,,AF$137,,)</f>
        <v>0.54205619781824521</v>
      </c>
      <c r="AG141" s="77" cm="1">
        <f t="array" aca="1" ref="AG141" ca="1">OFFSET(M141,,AG$137,,)</f>
        <v>0.2125595111973427</v>
      </c>
      <c r="AH141" s="77" cm="1">
        <f t="array" aca="1" ref="AH141" ca="1">OFFSET(N141,,AH$137,,)</f>
        <v>0.20245581570551244</v>
      </c>
      <c r="AI141" s="77" cm="1">
        <f t="array" aca="1" ref="AI141" ca="1">OFFSET(O141,,AI$137,,)</f>
        <v>0.27022684307469003</v>
      </c>
      <c r="AJ141" s="77" cm="1">
        <f t="array" aca="1" ref="AJ141" ca="1">OFFSET(P141,,AJ$137,,)</f>
        <v>0.16816841841936128</v>
      </c>
      <c r="AK141" s="77" cm="1">
        <f t="array" aca="1" ref="AK141" ca="1">OFFSET(Q141,,AK$137,,)</f>
        <v>0.21377043325151415</v>
      </c>
      <c r="AL141">
        <f t="shared" si="61"/>
        <v>2000</v>
      </c>
    </row>
    <row r="142" spans="10:38" x14ac:dyDescent="0.2">
      <c r="J142">
        <v>2500</v>
      </c>
      <c r="K142" s="13">
        <v>0.28434928381173935</v>
      </c>
      <c r="L142">
        <v>2500</v>
      </c>
      <c r="M142">
        <v>0.44222560341588651</v>
      </c>
      <c r="N142">
        <v>2500</v>
      </c>
      <c r="O142">
        <v>0.17996065243613504</v>
      </c>
      <c r="P142">
        <v>2500</v>
      </c>
      <c r="Q142">
        <v>0.17187769604267078</v>
      </c>
      <c r="R142">
        <v>2500</v>
      </c>
      <c r="S142">
        <v>0.22476211962104237</v>
      </c>
      <c r="T142">
        <v>2500</v>
      </c>
      <c r="U142">
        <v>0.14444777821374991</v>
      </c>
      <c r="V142">
        <v>2500</v>
      </c>
      <c r="W142">
        <v>0.17959699176250163</v>
      </c>
      <c r="AD142">
        <v>2500</v>
      </c>
      <c r="AE142" s="78" cm="1">
        <f t="array" aca="1" ref="AE142" ca="1">OFFSET(K142,,AE$137,,)</f>
        <v>0.28434928381173935</v>
      </c>
      <c r="AF142" s="78" cm="1">
        <f t="array" aca="1" ref="AF142" ca="1">OFFSET(L142,,AF$137,,)</f>
        <v>0.44222560341588651</v>
      </c>
      <c r="AG142" s="78" cm="1">
        <f t="array" aca="1" ref="AG142" ca="1">OFFSET(M142,,AG$137,,)</f>
        <v>0.17996065243613504</v>
      </c>
      <c r="AH142" s="78" cm="1">
        <f t="array" aca="1" ref="AH142" ca="1">OFFSET(N142,,AH$137,,)</f>
        <v>0.17187769604267078</v>
      </c>
      <c r="AI142" s="78" cm="1">
        <f t="array" aca="1" ref="AI142" ca="1">OFFSET(O142,,AI$137,,)</f>
        <v>0.22476211962104237</v>
      </c>
      <c r="AJ142" s="77" cm="1">
        <f t="array" aca="1" ref="AJ142" ca="1">OFFSET(P142,,AJ$137,,)</f>
        <v>0.14444777821374991</v>
      </c>
      <c r="AK142" s="77" cm="1">
        <f t="array" aca="1" ref="AK142" ca="1">OFFSET(Q142,,AK$137,,)</f>
        <v>0.17959699176250163</v>
      </c>
      <c r="AL142">
        <f t="shared" si="61"/>
        <v>2500</v>
      </c>
    </row>
    <row r="143" spans="10:38" x14ac:dyDescent="0.2">
      <c r="J143">
        <v>3000</v>
      </c>
      <c r="K143" s="13">
        <v>0.24521860607500015</v>
      </c>
      <c r="L143">
        <v>3000</v>
      </c>
      <c r="M143">
        <v>0.37567187381431399</v>
      </c>
      <c r="N143">
        <v>3000</v>
      </c>
      <c r="O143">
        <v>0.15822807992866325</v>
      </c>
      <c r="P143">
        <v>3000</v>
      </c>
      <c r="Q143">
        <v>0.15149228293410971</v>
      </c>
      <c r="R143">
        <v>3000</v>
      </c>
      <c r="S143">
        <v>0.19445230398527724</v>
      </c>
      <c r="T143">
        <v>3000</v>
      </c>
      <c r="U143">
        <v>0.12863401807667563</v>
      </c>
      <c r="V143">
        <v>3000</v>
      </c>
      <c r="W143">
        <v>0.15681469743649329</v>
      </c>
      <c r="AD143">
        <v>3000</v>
      </c>
      <c r="AE143" s="77" cm="1">
        <f t="array" aca="1" ref="AE143" ca="1">OFFSET(K143,,AE$137,,)</f>
        <v>0.24521860607500015</v>
      </c>
      <c r="AF143" s="77" cm="1">
        <f t="array" aca="1" ref="AF143" ca="1">OFFSET(L143,,AF$137,,)</f>
        <v>0.37567187381431399</v>
      </c>
      <c r="AG143" s="77" cm="1">
        <f t="array" aca="1" ref="AG143" ca="1">OFFSET(M143,,AG$137,,)</f>
        <v>0.15822807992866325</v>
      </c>
      <c r="AH143" s="77" cm="1">
        <f t="array" aca="1" ref="AH143" ca="1">OFFSET(N143,,AH$137,,)</f>
        <v>0.15149228293410971</v>
      </c>
      <c r="AI143" s="77" cm="1">
        <f t="array" aca="1" ref="AI143" ca="1">OFFSET(O143,,AI$137,,)</f>
        <v>0.19445230398527724</v>
      </c>
      <c r="AJ143" s="78" cm="1">
        <f t="array" aca="1" ref="AJ143" ca="1">OFFSET(P143,,AJ$137,,)</f>
        <v>0.12863401807667563</v>
      </c>
      <c r="AK143" s="77" cm="1">
        <f t="array" aca="1" ref="AK143" ca="1">OFFSET(Q143,,AK$137,,)</f>
        <v>0.15681469743649329</v>
      </c>
      <c r="AL143">
        <f t="shared" si="61"/>
        <v>3000</v>
      </c>
    </row>
    <row r="144" spans="10:38" x14ac:dyDescent="0.2">
      <c r="J144">
        <v>3500</v>
      </c>
      <c r="K144" s="13">
        <v>0.21726812197732931</v>
      </c>
      <c r="L144">
        <v>3500</v>
      </c>
      <c r="M144">
        <v>0.32813349552747656</v>
      </c>
      <c r="N144">
        <v>3500</v>
      </c>
      <c r="O144">
        <v>0.1427048138518977</v>
      </c>
      <c r="P144">
        <v>3500</v>
      </c>
      <c r="Q144">
        <v>0.1369312735708518</v>
      </c>
      <c r="R144">
        <v>3500</v>
      </c>
      <c r="S144">
        <v>0.17280243567401643</v>
      </c>
      <c r="T144">
        <v>3500</v>
      </c>
      <c r="U144">
        <v>0.1173384751216226</v>
      </c>
      <c r="V144">
        <v>3500</v>
      </c>
      <c r="W144">
        <v>0.14054163006077305</v>
      </c>
      <c r="AD144">
        <v>3500</v>
      </c>
      <c r="AE144" s="77" cm="1">
        <f t="array" aca="1" ref="AE144" ca="1">OFFSET(K144,,AE$137,,)</f>
        <v>0.21726812197732931</v>
      </c>
      <c r="AF144" s="77" cm="1">
        <f t="array" aca="1" ref="AF144" ca="1">OFFSET(L144,,AF$137,,)</f>
        <v>0.32813349552747656</v>
      </c>
      <c r="AG144" s="77" cm="1">
        <f t="array" aca="1" ref="AG144" ca="1">OFFSET(M144,,AG$137,,)</f>
        <v>0.1427048138518977</v>
      </c>
      <c r="AH144" s="77" cm="1">
        <f t="array" aca="1" ref="AH144" ca="1">OFFSET(N144,,AH$137,,)</f>
        <v>0.1369312735708518</v>
      </c>
      <c r="AI144" s="77" cm="1">
        <f t="array" aca="1" ref="AI144" ca="1">OFFSET(O144,,AI$137,,)</f>
        <v>0.17280243567401643</v>
      </c>
      <c r="AJ144" s="77" cm="1">
        <f t="array" aca="1" ref="AJ144" ca="1">OFFSET(P144,,AJ$137,,)</f>
        <v>0.1173384751216226</v>
      </c>
      <c r="AK144" s="77" cm="1">
        <f t="array" aca="1" ref="AK144" ca="1">OFFSET(Q144,,AK$137,,)</f>
        <v>0.14054163006077305</v>
      </c>
      <c r="AL144">
        <f t="shared" si="61"/>
        <v>3500</v>
      </c>
    </row>
    <row r="145" spans="10:38" x14ac:dyDescent="0.2">
      <c r="J145">
        <v>4000</v>
      </c>
      <c r="K145" s="13">
        <v>0.19630525890407619</v>
      </c>
      <c r="L145">
        <v>4000</v>
      </c>
      <c r="M145">
        <v>0.29247971181234839</v>
      </c>
      <c r="N145">
        <v>4000</v>
      </c>
      <c r="O145">
        <v>0.1310623642943235</v>
      </c>
      <c r="P145">
        <v>4000</v>
      </c>
      <c r="Q145">
        <v>0.12601051654840834</v>
      </c>
      <c r="R145">
        <v>4000</v>
      </c>
      <c r="S145">
        <v>0.15656503444057085</v>
      </c>
      <c r="T145">
        <v>4000</v>
      </c>
      <c r="U145">
        <v>0.1088668179053328</v>
      </c>
      <c r="V145">
        <v>4000</v>
      </c>
      <c r="W145">
        <v>0.12833682952898284</v>
      </c>
      <c r="AD145">
        <v>4000</v>
      </c>
      <c r="AE145" s="77" cm="1">
        <f t="array" aca="1" ref="AE145" ca="1">OFFSET(K145,,AE$137,,)</f>
        <v>0.19630525890407619</v>
      </c>
      <c r="AF145" s="77" cm="1">
        <f t="array" aca="1" ref="AF145" ca="1">OFFSET(L145,,AF$137,,)</f>
        <v>0.29247971181234839</v>
      </c>
      <c r="AG145" s="77" cm="1">
        <f t="array" aca="1" ref="AG145" ca="1">OFFSET(M145,,AG$137,,)</f>
        <v>0.1310623642943235</v>
      </c>
      <c r="AH145" s="77" cm="1">
        <f t="array" aca="1" ref="AH145" ca="1">OFFSET(N145,,AH$137,,)</f>
        <v>0.12601051654840834</v>
      </c>
      <c r="AI145" s="77" cm="1">
        <f t="array" aca="1" ref="AI145" ca="1">OFFSET(O145,,AI$137,,)</f>
        <v>0.15656503444057085</v>
      </c>
      <c r="AJ145" s="77" cm="1">
        <f t="array" aca="1" ref="AJ145" ca="1">OFFSET(P145,,AJ$137,,)</f>
        <v>0.1088668179053328</v>
      </c>
      <c r="AK145" s="78" cm="1">
        <f t="array" aca="1" ref="AK145" ca="1">OFFSET(Q145,,AK$137,,)</f>
        <v>0.12833682952898284</v>
      </c>
      <c r="AL145">
        <f t="shared" si="61"/>
        <v>4000</v>
      </c>
    </row>
    <row r="146" spans="10:38" x14ac:dyDescent="0.2">
      <c r="J146">
        <v>4500</v>
      </c>
      <c r="K146" s="13">
        <v>0.18000080984710154</v>
      </c>
      <c r="L146">
        <v>4500</v>
      </c>
      <c r="M146">
        <v>0.26474899114502659</v>
      </c>
      <c r="N146">
        <v>4500</v>
      </c>
      <c r="O146">
        <v>0.12200712574954357</v>
      </c>
      <c r="P146">
        <v>4500</v>
      </c>
      <c r="Q146">
        <v>0.11751659441984125</v>
      </c>
      <c r="R146">
        <v>4500</v>
      </c>
      <c r="S146">
        <v>0.14393594459233536</v>
      </c>
      <c r="T146">
        <v>4500</v>
      </c>
      <c r="U146">
        <v>0.10227775118155186</v>
      </c>
      <c r="V146">
        <v>4500</v>
      </c>
      <c r="W146">
        <v>0.11884420689314604</v>
      </c>
      <c r="AD146">
        <v>4500</v>
      </c>
      <c r="AE146" s="77" cm="1">
        <f t="array" aca="1" ref="AE146" ca="1">OFFSET(K146,,AE$137,,)</f>
        <v>0.18000080984710154</v>
      </c>
      <c r="AF146" s="77" cm="1">
        <f t="array" aca="1" ref="AF146" ca="1">OFFSET(L146,,AF$137,,)</f>
        <v>0.26474899114502659</v>
      </c>
      <c r="AG146" s="77" cm="1">
        <f t="array" aca="1" ref="AG146" ca="1">OFFSET(M146,,AG$137,,)</f>
        <v>0.12200712574954357</v>
      </c>
      <c r="AH146" s="77" cm="1">
        <f t="array" aca="1" ref="AH146" ca="1">OFFSET(N146,,AH$137,,)</f>
        <v>0.11751659441984125</v>
      </c>
      <c r="AI146" s="77" cm="1">
        <f t="array" aca="1" ref="AI146" ca="1">OFFSET(O146,,AI$137,,)</f>
        <v>0.14393594459233536</v>
      </c>
      <c r="AJ146" s="77" cm="1">
        <f t="array" aca="1" ref="AJ146" ca="1">OFFSET(P146,,AJ$137,,)</f>
        <v>0.10227775118155186</v>
      </c>
      <c r="AK146" s="77" cm="1">
        <f t="array" aca="1" ref="AK146" ca="1">OFFSET(Q146,,AK$137,,)</f>
        <v>0.11884420689314604</v>
      </c>
      <c r="AL146">
        <f t="shared" si="61"/>
        <v>4500</v>
      </c>
    </row>
    <row r="147" spans="10:38" x14ac:dyDescent="0.2">
      <c r="J147">
        <v>5000</v>
      </c>
      <c r="K147" s="13">
        <v>0.16695725060152181</v>
      </c>
      <c r="L147">
        <v>5000</v>
      </c>
      <c r="M147">
        <v>0.24256441461116907</v>
      </c>
      <c r="N147">
        <v>5000</v>
      </c>
      <c r="O147">
        <v>0.11476293491371965</v>
      </c>
      <c r="P147">
        <v>5000</v>
      </c>
      <c r="Q147">
        <v>0.11072145671698753</v>
      </c>
      <c r="R147">
        <v>5000</v>
      </c>
      <c r="S147">
        <v>0.13383267271374696</v>
      </c>
      <c r="T147">
        <v>5000</v>
      </c>
      <c r="U147">
        <v>9.7006497802527097E-2</v>
      </c>
      <c r="V147">
        <v>5000</v>
      </c>
      <c r="W147">
        <v>0.11125010878447661</v>
      </c>
      <c r="AD147">
        <v>5000</v>
      </c>
      <c r="AE147" s="77" cm="1">
        <f t="array" aca="1" ref="AE147" ca="1">OFFSET(K147,,AE$137,,)</f>
        <v>0.16695725060152181</v>
      </c>
      <c r="AF147" s="77" cm="1">
        <f t="array" aca="1" ref="AF147" ca="1">OFFSET(L147,,AF$137,,)</f>
        <v>0.24256441461116907</v>
      </c>
      <c r="AG147" s="77" cm="1">
        <f t="array" aca="1" ref="AG147" ca="1">OFFSET(M147,,AG$137,,)</f>
        <v>0.11476293491371965</v>
      </c>
      <c r="AH147" s="77" cm="1">
        <f t="array" aca="1" ref="AH147" ca="1">OFFSET(N147,,AH$137,,)</f>
        <v>0.11072145671698753</v>
      </c>
      <c r="AI147" s="77" cm="1">
        <f t="array" aca="1" ref="AI147" ca="1">OFFSET(O147,,AI$137,,)</f>
        <v>0.13383267271374696</v>
      </c>
      <c r="AJ147" s="77" cm="1">
        <f t="array" aca="1" ref="AJ147" ca="1">OFFSET(P147,,AJ$137,,)</f>
        <v>9.7006497802527097E-2</v>
      </c>
      <c r="AK147" s="77" cm="1">
        <f t="array" aca="1" ref="AK147" ca="1">OFFSET(Q147,,AK$137,,)</f>
        <v>0.11125010878447661</v>
      </c>
      <c r="AL147">
        <f t="shared" si="61"/>
        <v>5000</v>
      </c>
    </row>
    <row r="148" spans="10:38" x14ac:dyDescent="0.2">
      <c r="J148">
        <v>5500</v>
      </c>
      <c r="K148" s="13">
        <v>0.15628524758241114</v>
      </c>
      <c r="L148">
        <v>5500</v>
      </c>
      <c r="M148">
        <v>0.22441339744710387</v>
      </c>
      <c r="N148">
        <v>5500</v>
      </c>
      <c r="O148">
        <v>0.10883586968440916</v>
      </c>
      <c r="P148">
        <v>5500</v>
      </c>
      <c r="Q148">
        <v>0.10516179859647089</v>
      </c>
      <c r="R148">
        <v>5500</v>
      </c>
      <c r="S148">
        <v>0.1255663593585383</v>
      </c>
      <c r="T148">
        <v>5500</v>
      </c>
      <c r="U148">
        <v>9.2693654128779571E-2</v>
      </c>
      <c r="V148">
        <v>5500</v>
      </c>
      <c r="W148">
        <v>0.10503675578647433</v>
      </c>
      <c r="AD148">
        <v>5500</v>
      </c>
      <c r="AE148" s="77" cm="1">
        <f t="array" aca="1" ref="AE148" ca="1">OFFSET(K148,,AE$137,,)</f>
        <v>0.15628524758241114</v>
      </c>
      <c r="AF148" s="77" cm="1">
        <f t="array" aca="1" ref="AF148" ca="1">OFFSET(L148,,AF$137,,)</f>
        <v>0.22441339744710387</v>
      </c>
      <c r="AG148" s="77" cm="1">
        <f t="array" aca="1" ref="AG148" ca="1">OFFSET(M148,,AG$137,,)</f>
        <v>0.10883586968440916</v>
      </c>
      <c r="AH148" s="77" cm="1">
        <f t="array" aca="1" ref="AH148" ca="1">OFFSET(N148,,AH$137,,)</f>
        <v>0.10516179859647089</v>
      </c>
      <c r="AI148" s="77" cm="1">
        <f t="array" aca="1" ref="AI148" ca="1">OFFSET(O148,,AI$137,,)</f>
        <v>0.1255663593585383</v>
      </c>
      <c r="AJ148" s="77" cm="1">
        <f t="array" aca="1" ref="AJ148" ca="1">OFFSET(P148,,AJ$137,,)</f>
        <v>9.2693654128779571E-2</v>
      </c>
      <c r="AK148" s="77" cm="1">
        <f t="array" aca="1" ref="AK148" ca="1">OFFSET(Q148,,AK$137,,)</f>
        <v>0.10503675578647433</v>
      </c>
    </row>
    <row r="149" spans="10:38" x14ac:dyDescent="0.2">
      <c r="J149">
        <v>6000</v>
      </c>
      <c r="K149" s="13">
        <v>0.14739191173315219</v>
      </c>
      <c r="L149">
        <v>6000</v>
      </c>
      <c r="M149">
        <v>0.20928754981038281</v>
      </c>
      <c r="N149">
        <v>6000</v>
      </c>
      <c r="O149">
        <v>0.10389664865998374</v>
      </c>
      <c r="P149">
        <v>6000</v>
      </c>
      <c r="Q149">
        <v>0.100528750162707</v>
      </c>
      <c r="R149">
        <v>6000</v>
      </c>
      <c r="S149">
        <v>0.1186777648958644</v>
      </c>
      <c r="T149">
        <v>6000</v>
      </c>
      <c r="U149">
        <v>8.9099617733989972E-2</v>
      </c>
      <c r="V149">
        <v>6000</v>
      </c>
      <c r="W149">
        <v>9.9858961621472439E-2</v>
      </c>
      <c r="AD149">
        <v>6000</v>
      </c>
      <c r="AE149" s="77" cm="1">
        <f t="array" aca="1" ref="AE149" ca="1">OFFSET(K149,,AE$137,,)</f>
        <v>0.14739191173315219</v>
      </c>
      <c r="AF149" s="77" cm="1">
        <f t="array" aca="1" ref="AF149" ca="1">OFFSET(L149,,AF$137,,)</f>
        <v>0.20928754981038281</v>
      </c>
      <c r="AG149" s="77" cm="1">
        <f t="array" aca="1" ref="AG149" ca="1">OFFSET(M149,,AG$137,,)</f>
        <v>0.10389664865998374</v>
      </c>
      <c r="AH149" s="77" cm="1">
        <f t="array" aca="1" ref="AH149" ca="1">OFFSET(N149,,AH$137,,)</f>
        <v>0.100528750162707</v>
      </c>
      <c r="AI149" s="77" cm="1">
        <f t="array" aca="1" ref="AI149" ca="1">OFFSET(O149,,AI$137,,)</f>
        <v>0.1186777648958644</v>
      </c>
      <c r="AJ149" s="77" cm="1">
        <f t="array" aca="1" ref="AJ149" ca="1">OFFSET(P149,,AJ$137,,)</f>
        <v>8.9099617733989972E-2</v>
      </c>
      <c r="AK149" s="77" cm="1">
        <f t="array" aca="1" ref="AK149" ca="1">OFFSET(Q149,,AK$137,,)</f>
        <v>9.9858961621472439E-2</v>
      </c>
    </row>
    <row r="150" spans="10:38" x14ac:dyDescent="0.2">
      <c r="J150">
        <v>6500</v>
      </c>
      <c r="K150" s="13">
        <v>0.13986678139916392</v>
      </c>
      <c r="L150">
        <v>6500</v>
      </c>
      <c r="M150">
        <v>0.19648875565623425</v>
      </c>
      <c r="N150">
        <v>6500</v>
      </c>
      <c r="O150">
        <v>9.9717307793162249E-2</v>
      </c>
      <c r="P150">
        <v>6500</v>
      </c>
      <c r="Q150">
        <v>9.6608478411060628E-2</v>
      </c>
      <c r="R150">
        <v>6500</v>
      </c>
      <c r="S150">
        <v>0.11284895419667881</v>
      </c>
      <c r="T150">
        <v>6500</v>
      </c>
      <c r="U150">
        <v>8.6058510015321832E-2</v>
      </c>
      <c r="V150">
        <v>6500</v>
      </c>
      <c r="W150">
        <v>9.5477751174163128E-2</v>
      </c>
      <c r="AD150">
        <v>6500</v>
      </c>
      <c r="AE150" s="77" cm="1">
        <f t="array" aca="1" ref="AE150" ca="1">OFFSET(K150,,AE$137,,)</f>
        <v>0.13986678139916392</v>
      </c>
      <c r="AF150" s="77" cm="1">
        <f t="array" aca="1" ref="AF150" ca="1">OFFSET(L150,,AF$137,,)</f>
        <v>0.19648875565623425</v>
      </c>
      <c r="AG150" s="77" cm="1">
        <f t="array" aca="1" ref="AG150" ca="1">OFFSET(M150,,AG$137,,)</f>
        <v>9.9717307793162249E-2</v>
      </c>
      <c r="AH150" s="77" cm="1">
        <f t="array" aca="1" ref="AH150" ca="1">OFFSET(N150,,AH$137,,)</f>
        <v>9.6608478411060628E-2</v>
      </c>
      <c r="AI150" s="77" cm="1">
        <f t="array" aca="1" ref="AI150" ca="1">OFFSET(O150,,AI$137,,)</f>
        <v>0.11284895419667881</v>
      </c>
      <c r="AJ150" s="77" cm="1">
        <f t="array" aca="1" ref="AJ150" ca="1">OFFSET(P150,,AJ$137,,)</f>
        <v>8.6058510015321832E-2</v>
      </c>
      <c r="AK150" s="77" cm="1">
        <f t="array" aca="1" ref="AK150" ca="1">OFFSET(Q150,,AK$137,,)</f>
        <v>9.5477751174163128E-2</v>
      </c>
    </row>
    <row r="151" spans="10:38" x14ac:dyDescent="0.2">
      <c r="J151">
        <v>7000</v>
      </c>
      <c r="K151" s="13">
        <v>0.13341666968431681</v>
      </c>
      <c r="L151">
        <v>7000</v>
      </c>
      <c r="M151">
        <v>0.18551836066696406</v>
      </c>
      <c r="N151">
        <v>7000</v>
      </c>
      <c r="O151">
        <v>9.6135015621600969E-2</v>
      </c>
      <c r="P151">
        <v>7000</v>
      </c>
      <c r="Q151">
        <v>9.3248245481078032E-2</v>
      </c>
      <c r="R151">
        <v>7000</v>
      </c>
      <c r="S151">
        <v>0.10785283074023401</v>
      </c>
      <c r="T151">
        <v>7000</v>
      </c>
      <c r="U151">
        <v>8.345184625646343E-2</v>
      </c>
      <c r="V151">
        <v>7000</v>
      </c>
      <c r="W151">
        <v>9.1722427933612322E-2</v>
      </c>
      <c r="AD151">
        <v>7000</v>
      </c>
      <c r="AE151" s="77" cm="1">
        <f t="array" aca="1" ref="AE151" ca="1">OFFSET(K151,,AE$137,,)</f>
        <v>0.13341666968431681</v>
      </c>
      <c r="AF151" s="77" cm="1">
        <f t="array" aca="1" ref="AF151" ca="1">OFFSET(L151,,AF$137,,)</f>
        <v>0.18551836066696406</v>
      </c>
      <c r="AG151" s="77" cm="1">
        <f t="array" aca="1" ref="AG151" ca="1">OFFSET(M151,,AG$137,,)</f>
        <v>9.6135015621600969E-2</v>
      </c>
      <c r="AH151" s="77" cm="1">
        <f t="array" aca="1" ref="AH151" ca="1">OFFSET(N151,,AH$137,,)</f>
        <v>9.3248245481078032E-2</v>
      </c>
      <c r="AI151" s="77" cm="1">
        <f t="array" aca="1" ref="AI151" ca="1">OFFSET(O151,,AI$137,,)</f>
        <v>0.10785283074023401</v>
      </c>
      <c r="AJ151" s="77" cm="1">
        <f t="array" aca="1" ref="AJ151" ca="1">OFFSET(P151,,AJ$137,,)</f>
        <v>8.345184625646343E-2</v>
      </c>
      <c r="AK151" s="77" cm="1">
        <f t="array" aca="1" ref="AK151" ca="1">OFFSET(Q151,,AK$137,,)</f>
        <v>9.1722427933612322E-2</v>
      </c>
    </row>
    <row r="152" spans="10:38" x14ac:dyDescent="0.2">
      <c r="J152">
        <v>7500</v>
      </c>
      <c r="K152" s="13">
        <v>0.12997071959008341</v>
      </c>
      <c r="L152">
        <v>7500</v>
      </c>
      <c r="M152">
        <v>0.17965746471379229</v>
      </c>
      <c r="N152">
        <v>7500</v>
      </c>
      <c r="O152">
        <v>9.4221188297068242E-2</v>
      </c>
      <c r="P152">
        <v>7500</v>
      </c>
      <c r="Q152">
        <v>9.1453052545881847E-2</v>
      </c>
      <c r="R152">
        <v>7500</v>
      </c>
      <c r="S152">
        <v>0.1051836688936402</v>
      </c>
      <c r="T152">
        <v>7500</v>
      </c>
      <c r="U152">
        <v>8.205924507022401E-2</v>
      </c>
      <c r="V152">
        <v>7500</v>
      </c>
      <c r="W152">
        <v>8.9716159353044056E-2</v>
      </c>
      <c r="AD152">
        <v>7500</v>
      </c>
      <c r="AE152" s="77" cm="1">
        <f t="array" aca="1" ref="AE152" ca="1">OFFSET(K152,,AE$137,,)</f>
        <v>0.12997071959008341</v>
      </c>
      <c r="AF152" s="77" cm="1">
        <f t="array" aca="1" ref="AF152" ca="1">OFFSET(L152,,AF$137,,)</f>
        <v>0.17965746471379229</v>
      </c>
      <c r="AG152" s="77" cm="1">
        <f t="array" aca="1" ref="AG152" ca="1">OFFSET(M152,,AG$137,,)</f>
        <v>9.4221188297068242E-2</v>
      </c>
      <c r="AH152" s="77" cm="1">
        <f t="array" aca="1" ref="AH152" ca="1">OFFSET(N152,,AH$137,,)</f>
        <v>9.1453052545881847E-2</v>
      </c>
      <c r="AI152" s="77" cm="1">
        <f t="array" aca="1" ref="AI152" ca="1">OFFSET(O152,,AI$137,,)</f>
        <v>0.1051836688936402</v>
      </c>
      <c r="AJ152" s="77" cm="1">
        <f t="array" aca="1" ref="AJ152" ca="1">OFFSET(P152,,AJ$137,,)</f>
        <v>8.205924507022401E-2</v>
      </c>
      <c r="AK152" s="77" cm="1">
        <f t="array" aca="1" ref="AK152" ca="1">OFFSET(Q152,,AK$137,,)</f>
        <v>8.9716159353044056E-2</v>
      </c>
    </row>
    <row r="153" spans="10:38" x14ac:dyDescent="0.2">
      <c r="J153">
        <v>8000</v>
      </c>
      <c r="K153" s="13">
        <v>0.12997071959008341</v>
      </c>
      <c r="L153">
        <v>8000</v>
      </c>
      <c r="M153">
        <v>0.17965746471379229</v>
      </c>
      <c r="N153">
        <v>8000</v>
      </c>
      <c r="O153">
        <v>9.4221188297068242E-2</v>
      </c>
      <c r="P153">
        <v>8000</v>
      </c>
      <c r="Q153">
        <v>9.1453052545881847E-2</v>
      </c>
      <c r="R153">
        <v>8000</v>
      </c>
      <c r="S153">
        <v>0.1051836688936402</v>
      </c>
      <c r="T153">
        <v>8000</v>
      </c>
      <c r="U153">
        <v>8.205924507022401E-2</v>
      </c>
      <c r="V153">
        <v>8000</v>
      </c>
      <c r="W153">
        <v>8.9716159353044056E-2</v>
      </c>
      <c r="AD153">
        <v>8000</v>
      </c>
      <c r="AE153" s="77" cm="1">
        <f t="array" aca="1" ref="AE153" ca="1">OFFSET(K153,,AE$137,,)</f>
        <v>0.12997071959008341</v>
      </c>
      <c r="AF153" s="77" cm="1">
        <f t="array" aca="1" ref="AF153" ca="1">OFFSET(L153,,AF$137,,)</f>
        <v>0.17965746471379229</v>
      </c>
      <c r="AG153" s="77" cm="1">
        <f t="array" aca="1" ref="AG153" ca="1">OFFSET(M153,,AG$137,,)</f>
        <v>9.4221188297068242E-2</v>
      </c>
      <c r="AH153" s="77" cm="1">
        <f t="array" aca="1" ref="AH153" ca="1">OFFSET(N153,,AH$137,,)</f>
        <v>9.1453052545881847E-2</v>
      </c>
      <c r="AI153" s="77" cm="1">
        <f t="array" aca="1" ref="AI153" ca="1">OFFSET(O153,,AI$137,,)</f>
        <v>0.1051836688936402</v>
      </c>
      <c r="AJ153" s="77" cm="1">
        <f t="array" aca="1" ref="AJ153" ca="1">OFFSET(P153,,AJ$137,,)</f>
        <v>8.205924507022401E-2</v>
      </c>
      <c r="AK153" s="77" cm="1">
        <f t="array" aca="1" ref="AK153" ca="1">OFFSET(Q153,,AK$137,,)</f>
        <v>8.9716159353044056E-2</v>
      </c>
    </row>
    <row r="154" spans="10:38" x14ac:dyDescent="0.2">
      <c r="J154">
        <v>8500</v>
      </c>
      <c r="K154" s="13">
        <v>0.12997071959008341</v>
      </c>
      <c r="L154">
        <v>8500</v>
      </c>
      <c r="M154">
        <v>0.17965746471379229</v>
      </c>
      <c r="N154">
        <v>8500</v>
      </c>
      <c r="O154">
        <v>9.4221188297068242E-2</v>
      </c>
      <c r="P154">
        <v>8500</v>
      </c>
      <c r="Q154">
        <v>9.1453052545881847E-2</v>
      </c>
      <c r="R154">
        <v>8500</v>
      </c>
      <c r="S154">
        <v>0.1051836688936402</v>
      </c>
      <c r="T154">
        <v>8500</v>
      </c>
      <c r="U154">
        <v>8.205924507022401E-2</v>
      </c>
      <c r="V154">
        <v>8500</v>
      </c>
      <c r="W154">
        <v>8.9716159353044056E-2</v>
      </c>
      <c r="AD154">
        <v>8500</v>
      </c>
      <c r="AE154" s="77" cm="1">
        <f t="array" aca="1" ref="AE154" ca="1">OFFSET(K154,,AE$137,,)</f>
        <v>0.12997071959008341</v>
      </c>
      <c r="AF154" s="77" cm="1">
        <f t="array" aca="1" ref="AF154" ca="1">OFFSET(L154,,AF$137,,)</f>
        <v>0.17965746471379229</v>
      </c>
      <c r="AG154" s="77" cm="1">
        <f t="array" aca="1" ref="AG154" ca="1">OFFSET(M154,,AG$137,,)</f>
        <v>9.4221188297068242E-2</v>
      </c>
      <c r="AH154" s="77" cm="1">
        <f t="array" aca="1" ref="AH154" ca="1">OFFSET(N154,,AH$137,,)</f>
        <v>9.1453052545881847E-2</v>
      </c>
      <c r="AI154" s="77" cm="1">
        <f t="array" aca="1" ref="AI154" ca="1">OFFSET(O154,,AI$137,,)</f>
        <v>0.1051836688936402</v>
      </c>
      <c r="AJ154" s="77" cm="1">
        <f t="array" aca="1" ref="AJ154" ca="1">OFFSET(P154,,AJ$137,,)</f>
        <v>8.205924507022401E-2</v>
      </c>
      <c r="AK154" s="77" cm="1">
        <f t="array" aca="1" ref="AK154" ca="1">OFFSET(Q154,,AK$137,,)</f>
        <v>8.9716159353044056E-2</v>
      </c>
    </row>
    <row r="155" spans="10:38" x14ac:dyDescent="0.2">
      <c r="J155">
        <v>9000</v>
      </c>
      <c r="K155" s="13">
        <v>0.12997071959008341</v>
      </c>
      <c r="L155">
        <v>9000</v>
      </c>
      <c r="M155">
        <v>0.17965746471379229</v>
      </c>
      <c r="N155">
        <v>9000</v>
      </c>
      <c r="O155">
        <v>9.4221188297068242E-2</v>
      </c>
      <c r="P155">
        <v>9000</v>
      </c>
      <c r="Q155">
        <v>9.1453052545881847E-2</v>
      </c>
      <c r="R155">
        <v>9000</v>
      </c>
      <c r="S155">
        <v>0.1051836688936402</v>
      </c>
      <c r="T155">
        <v>9000</v>
      </c>
      <c r="U155">
        <v>8.205924507022401E-2</v>
      </c>
      <c r="V155">
        <v>9000</v>
      </c>
      <c r="W155">
        <v>8.9716159353044056E-2</v>
      </c>
      <c r="AD155">
        <v>9000</v>
      </c>
      <c r="AE155" s="77" cm="1">
        <f t="array" aca="1" ref="AE155" ca="1">OFFSET(K155,,AE$137,,)</f>
        <v>0.12997071959008341</v>
      </c>
      <c r="AF155" s="77" cm="1">
        <f t="array" aca="1" ref="AF155" ca="1">OFFSET(L155,,AF$137,,)</f>
        <v>0.17965746471379229</v>
      </c>
      <c r="AG155" s="77" cm="1">
        <f t="array" aca="1" ref="AG155" ca="1">OFFSET(M155,,AG$137,,)</f>
        <v>9.4221188297068242E-2</v>
      </c>
      <c r="AH155" s="77" cm="1">
        <f t="array" aca="1" ref="AH155" ca="1">OFFSET(N155,,AH$137,,)</f>
        <v>9.1453052545881847E-2</v>
      </c>
      <c r="AI155" s="77" cm="1">
        <f t="array" aca="1" ref="AI155" ca="1">OFFSET(O155,,AI$137,,)</f>
        <v>0.1051836688936402</v>
      </c>
      <c r="AJ155" s="77" cm="1">
        <f t="array" aca="1" ref="AJ155" ca="1">OFFSET(P155,,AJ$137,,)</f>
        <v>8.205924507022401E-2</v>
      </c>
      <c r="AK155" s="77" cm="1">
        <f t="array" aca="1" ref="AK155" ca="1">OFFSET(Q155,,AK$137,,)</f>
        <v>8.9716159353044056E-2</v>
      </c>
    </row>
    <row r="156" spans="10:38" x14ac:dyDescent="0.2">
      <c r="J156">
        <v>9500</v>
      </c>
      <c r="K156" s="13">
        <v>0.12997071959008341</v>
      </c>
      <c r="L156">
        <v>9500</v>
      </c>
      <c r="M156">
        <v>0.17965746471379229</v>
      </c>
      <c r="N156">
        <v>9500</v>
      </c>
      <c r="O156">
        <v>9.4221188297068242E-2</v>
      </c>
      <c r="P156">
        <v>9500</v>
      </c>
      <c r="Q156">
        <v>9.1453052545881847E-2</v>
      </c>
      <c r="R156">
        <v>9500</v>
      </c>
      <c r="S156">
        <v>0.1051836688936402</v>
      </c>
      <c r="T156">
        <v>9500</v>
      </c>
      <c r="U156">
        <v>8.205924507022401E-2</v>
      </c>
      <c r="V156">
        <v>9500</v>
      </c>
      <c r="W156">
        <v>8.9716159353044056E-2</v>
      </c>
      <c r="AD156">
        <v>9500</v>
      </c>
      <c r="AE156" s="77" cm="1">
        <f t="array" aca="1" ref="AE156" ca="1">OFFSET(K156,,AE$137,,)</f>
        <v>0.12997071959008341</v>
      </c>
      <c r="AF156" s="77" cm="1">
        <f t="array" aca="1" ref="AF156" ca="1">OFFSET(L156,,AF$137,,)</f>
        <v>0.17965746471379229</v>
      </c>
      <c r="AG156" s="77" cm="1">
        <f t="array" aca="1" ref="AG156" ca="1">OFFSET(M156,,AG$137,,)</f>
        <v>9.4221188297068242E-2</v>
      </c>
      <c r="AH156" s="77" cm="1">
        <f t="array" aca="1" ref="AH156" ca="1">OFFSET(N156,,AH$137,,)</f>
        <v>9.1453052545881847E-2</v>
      </c>
      <c r="AI156" s="77" cm="1">
        <f t="array" aca="1" ref="AI156" ca="1">OFFSET(O156,,AI$137,,)</f>
        <v>0.1051836688936402</v>
      </c>
      <c r="AJ156" s="77" cm="1">
        <f t="array" aca="1" ref="AJ156" ca="1">OFFSET(P156,,AJ$137,,)</f>
        <v>8.205924507022401E-2</v>
      </c>
      <c r="AK156" s="77" cm="1">
        <f t="array" aca="1" ref="AK156" ca="1">OFFSET(Q156,,AK$137,,)</f>
        <v>8.9716159353044056E-2</v>
      </c>
    </row>
    <row r="157" spans="10:38" x14ac:dyDescent="0.2">
      <c r="J157">
        <v>10000</v>
      </c>
      <c r="K157" s="13">
        <v>0.12997071959008341</v>
      </c>
      <c r="L157">
        <v>10000</v>
      </c>
      <c r="M157">
        <v>0.17965746471379229</v>
      </c>
      <c r="N157">
        <v>10000</v>
      </c>
      <c r="O157">
        <v>9.4221188297068242E-2</v>
      </c>
      <c r="P157">
        <v>10000</v>
      </c>
      <c r="Q157">
        <v>9.1453052545881847E-2</v>
      </c>
      <c r="R157">
        <v>10000</v>
      </c>
      <c r="S157">
        <v>0.1051836688936402</v>
      </c>
      <c r="T157">
        <v>10000</v>
      </c>
      <c r="U157">
        <v>8.205924507022401E-2</v>
      </c>
      <c r="V157">
        <v>10000</v>
      </c>
      <c r="W157">
        <v>8.9716159353044056E-2</v>
      </c>
      <c r="AD157">
        <v>10000</v>
      </c>
      <c r="AE157" s="77" cm="1">
        <f t="array" aca="1" ref="AE157" ca="1">OFFSET(K157,,AE$137,,)</f>
        <v>0.12997071959008341</v>
      </c>
      <c r="AF157" s="77" cm="1">
        <f t="array" aca="1" ref="AF157" ca="1">OFFSET(L157,,AF$137,,)</f>
        <v>0.17965746471379229</v>
      </c>
      <c r="AG157" s="77" cm="1">
        <f t="array" aca="1" ref="AG157" ca="1">OFFSET(M157,,AG$137,,)</f>
        <v>9.4221188297068242E-2</v>
      </c>
      <c r="AH157" s="77" cm="1">
        <f t="array" aca="1" ref="AH157" ca="1">OFFSET(N157,,AH$137,,)</f>
        <v>9.1453052545881847E-2</v>
      </c>
      <c r="AI157" s="77" cm="1">
        <f t="array" aca="1" ref="AI157" ca="1">OFFSET(O157,,AI$137,,)</f>
        <v>0.1051836688936402</v>
      </c>
      <c r="AJ157" s="77" cm="1">
        <f t="array" aca="1" ref="AJ157" ca="1">OFFSET(P157,,AJ$137,,)</f>
        <v>8.205924507022401E-2</v>
      </c>
      <c r="AK157" s="77" cm="1">
        <f t="array" aca="1" ref="AK157" ca="1">OFFSET(Q157,,AK$137,,)</f>
        <v>8.9716159353044056E-2</v>
      </c>
    </row>
    <row r="159" spans="10:38" x14ac:dyDescent="0.2">
      <c r="J159" t="str">
        <f>K135</f>
        <v>GWP</v>
      </c>
      <c r="K159" t="str">
        <f ca="1">K137</f>
        <v>NaNMC</v>
      </c>
      <c r="M159" t="str">
        <f ca="1">M137</f>
        <v>NaMVP</v>
      </c>
      <c r="O159" t="str">
        <f ca="1">O137</f>
        <v>NaMMO</v>
      </c>
      <c r="Q159" t="str">
        <f ca="1">Q137</f>
        <v>NaNMMT</v>
      </c>
      <c r="S159" t="str">
        <f ca="1">S137</f>
        <v>NaPBA</v>
      </c>
      <c r="U159" t="str">
        <f ca="1">U137</f>
        <v>LiNMC</v>
      </c>
      <c r="W159" t="str">
        <f ca="1">W137</f>
        <v>LiFP</v>
      </c>
      <c r="AE159">
        <v>0</v>
      </c>
      <c r="AF159">
        <v>1</v>
      </c>
      <c r="AG159">
        <v>2</v>
      </c>
      <c r="AH159">
        <v>3</v>
      </c>
      <c r="AI159">
        <v>4</v>
      </c>
      <c r="AJ159">
        <v>5</v>
      </c>
      <c r="AK159">
        <v>6</v>
      </c>
    </row>
    <row r="160" spans="10:38" x14ac:dyDescent="0.2">
      <c r="J160" s="63" cm="1">
        <f t="array" aca="1" ref="J160" ca="1">INDEX(L126:L131,MATCH($K$135,$K$126:$K$131,0))</f>
        <v>29.875785569555489</v>
      </c>
      <c r="K160" s="63">
        <v>10</v>
      </c>
      <c r="L160" s="63" cm="1">
        <f t="array" aca="1" ref="L160" ca="1">INDEX(M126:M131,MATCH($K$135,$K$126:$K$131,0))</f>
        <v>25.300818977239494</v>
      </c>
      <c r="M160" s="63">
        <v>10</v>
      </c>
      <c r="N160" s="63" cm="1">
        <f t="array" aca="1" ref="N160" ca="1">INDEX(N126:N131,MATCH($K$135,$K$126:$K$131,0))</f>
        <v>26.425121456112478</v>
      </c>
      <c r="O160" s="63">
        <v>10</v>
      </c>
      <c r="P160" s="63" cm="1">
        <f t="array" aca="1" ref="P160" ca="1">INDEX(O126:O131,MATCH($K$135,$K$126:$K$131,0))</f>
        <v>22.982941952324975</v>
      </c>
      <c r="Q160" s="63">
        <v>10</v>
      </c>
      <c r="R160" s="63" cm="1">
        <f t="array" aca="1" ref="R160" ca="1">INDEX(P126:P131,MATCH($K$135,$K$126:$K$131,0))</f>
        <v>23.65434803981503</v>
      </c>
      <c r="S160" s="63">
        <v>10</v>
      </c>
      <c r="T160" s="63" cm="1">
        <f t="array" aca="1" ref="T160" ca="1">INDEX(Q126:Q131,MATCH($K$135,$K$126:$K$131,0))</f>
        <v>19.105645354397907</v>
      </c>
      <c r="U160">
        <v>10</v>
      </c>
      <c r="V160" s="63" cm="1">
        <f t="array" aca="1" ref="V160" ca="1">INDEX(R126:R131,MATCH($K$135,$K$126:$K$131,0))</f>
        <v>16.773650022473547</v>
      </c>
      <c r="W160">
        <v>10</v>
      </c>
      <c r="AE160" t="str" cm="1">
        <f t="array" aca="1" ref="AE160" ca="1">OFFSET(K159,,AE$137,,)</f>
        <v>NaNMC</v>
      </c>
      <c r="AF160" t="str" cm="1">
        <f t="array" aca="1" ref="AF160" ca="1">OFFSET(L159,,AF$137,,)</f>
        <v>NaMVP</v>
      </c>
      <c r="AG160" t="str" cm="1">
        <f t="array" aca="1" ref="AG160" ca="1">OFFSET(M159,,AG$137,,)</f>
        <v>NaMMO</v>
      </c>
      <c r="AH160" t="str" cm="1">
        <f t="array" aca="1" ref="AH160" ca="1">OFFSET(N159,,AH$137,,)</f>
        <v>NaNMMT</v>
      </c>
      <c r="AI160" t="str" cm="1">
        <f t="array" aca="1" ref="AI160" ca="1">OFFSET(O159,,AI$137,,)</f>
        <v>NaPBA</v>
      </c>
      <c r="AJ160" t="str" cm="1">
        <f t="array" aca="1" ref="AJ160" ca="1">OFFSET(P159,,AJ$137,,)</f>
        <v>LiNMC</v>
      </c>
      <c r="AK160" t="str" cm="1">
        <f t="array" aca="1" ref="AK160" ca="1">OFFSET(Q159,,AK$137,,)</f>
        <v>LiFP</v>
      </c>
      <c r="AL160" t="s">
        <v>364</v>
      </c>
    </row>
    <row r="161" spans="10:38" x14ac:dyDescent="0.2">
      <c r="J161">
        <v>1000</v>
      </c>
      <c r="K161" s="13">
        <v>94.597924886917639</v>
      </c>
      <c r="L161">
        <v>1000</v>
      </c>
      <c r="M161">
        <v>133.99024896970872</v>
      </c>
      <c r="N161">
        <v>1000</v>
      </c>
      <c r="O161">
        <v>80.79526843314558</v>
      </c>
      <c r="P161">
        <v>1000</v>
      </c>
      <c r="Q161">
        <v>67.02655041799558</v>
      </c>
      <c r="R161">
        <v>1000</v>
      </c>
      <c r="S161">
        <v>122.4649524077375</v>
      </c>
      <c r="T161">
        <v>1000</v>
      </c>
      <c r="U161">
        <v>51.517364026287304</v>
      </c>
      <c r="V161">
        <v>1000</v>
      </c>
      <c r="W161">
        <v>74.300066286347104</v>
      </c>
      <c r="AD161">
        <v>1000</v>
      </c>
      <c r="AE161" s="79" cm="1">
        <f t="array" aca="1" ref="AE161" ca="1">OFFSET(K161,,AE$137,,)</f>
        <v>94.597924886917639</v>
      </c>
      <c r="AF161" s="79" cm="1">
        <f t="array" aca="1" ref="AF161" ca="1">OFFSET(L161,,AF$137,,)</f>
        <v>133.99024896970872</v>
      </c>
      <c r="AG161" s="79" cm="1">
        <f t="array" aca="1" ref="AG161" ca="1">OFFSET(M161,,AG$137,,)</f>
        <v>80.79526843314558</v>
      </c>
      <c r="AH161" s="79" cm="1">
        <f t="array" aca="1" ref="AH161" ca="1">OFFSET(N161,,AH$137,,)</f>
        <v>67.02655041799558</v>
      </c>
      <c r="AI161" s="79" cm="1">
        <f t="array" aca="1" ref="AI161" ca="1">OFFSET(O161,,AI$137,,)</f>
        <v>122.4649524077375</v>
      </c>
      <c r="AJ161" s="79" cm="1">
        <f t="array" aca="1" ref="AJ161" ca="1">OFFSET(P161,,AJ$137,,)</f>
        <v>51.517364026287304</v>
      </c>
      <c r="AK161" s="79" cm="1">
        <f t="array" aca="1" ref="AK161" ca="1">OFFSET(Q161,,AK$137,,)</f>
        <v>74.300066286347104</v>
      </c>
      <c r="AL161">
        <f t="shared" ref="AL161:AL169" si="62">AD161</f>
        <v>1000</v>
      </c>
    </row>
    <row r="162" spans="10:38" x14ac:dyDescent="0.2">
      <c r="J162">
        <v>1500</v>
      </c>
      <c r="K162" s="13">
        <v>65.832529634756682</v>
      </c>
      <c r="L162">
        <v>1500</v>
      </c>
      <c r="M162">
        <v>91.722137305970676</v>
      </c>
      <c r="N162">
        <v>1500</v>
      </c>
      <c r="O162">
        <v>56.630758665575321</v>
      </c>
      <c r="P162">
        <v>1500</v>
      </c>
      <c r="Q162">
        <v>47.451613322141974</v>
      </c>
      <c r="R162">
        <v>1500</v>
      </c>
      <c r="S162">
        <v>84.038606264656536</v>
      </c>
      <c r="T162">
        <v>1500</v>
      </c>
      <c r="U162">
        <v>37.112155727669787</v>
      </c>
      <c r="V162">
        <v>1500</v>
      </c>
      <c r="W162">
        <v>51.928682183729606</v>
      </c>
      <c r="AD162">
        <v>1500</v>
      </c>
      <c r="AE162" s="79" cm="1">
        <f t="array" aca="1" ref="AE162" ca="1">OFFSET(K162,,AE$137,,)</f>
        <v>65.832529634756682</v>
      </c>
      <c r="AF162" s="79" cm="1">
        <f t="array" aca="1" ref="AF162" ca="1">OFFSET(L162,,AF$137,,)</f>
        <v>91.722137305970676</v>
      </c>
      <c r="AG162" s="79" cm="1">
        <f t="array" aca="1" ref="AG162" ca="1">OFFSET(M162,,AG$137,,)</f>
        <v>56.630758665575321</v>
      </c>
      <c r="AH162" s="79" cm="1">
        <f t="array" aca="1" ref="AH162" ca="1">OFFSET(N162,,AH$137,,)</f>
        <v>47.451613322141974</v>
      </c>
      <c r="AI162" s="79" cm="1">
        <f t="array" aca="1" ref="AI162" ca="1">OFFSET(O162,,AI$137,,)</f>
        <v>84.038606264656536</v>
      </c>
      <c r="AJ162" s="79" cm="1">
        <f t="array" aca="1" ref="AJ162" ca="1">OFFSET(P162,,AJ$137,,)</f>
        <v>37.112155727669787</v>
      </c>
      <c r="AK162" s="79" cm="1">
        <f t="array" aca="1" ref="AK162" ca="1">OFFSET(Q162,,AK$137,,)</f>
        <v>51.928682183729606</v>
      </c>
      <c r="AL162">
        <f t="shared" si="62"/>
        <v>1500</v>
      </c>
    </row>
    <row r="163" spans="10:38" x14ac:dyDescent="0.2">
      <c r="J163">
        <v>2000</v>
      </c>
      <c r="K163" s="13">
        <v>51.449832008676204</v>
      </c>
      <c r="L163">
        <v>2000</v>
      </c>
      <c r="M163">
        <v>70.588081474101671</v>
      </c>
      <c r="N163">
        <v>2000</v>
      </c>
      <c r="O163">
        <v>44.548503781790181</v>
      </c>
      <c r="P163">
        <v>2000</v>
      </c>
      <c r="Q163">
        <v>37.664144774215174</v>
      </c>
      <c r="R163">
        <v>2000</v>
      </c>
      <c r="S163">
        <v>64.825433193116069</v>
      </c>
      <c r="T163">
        <v>2000</v>
      </c>
      <c r="U163">
        <v>29.909551578361043</v>
      </c>
      <c r="V163">
        <v>2000</v>
      </c>
      <c r="W163">
        <v>40.742990132420857</v>
      </c>
      <c r="AD163">
        <v>2000</v>
      </c>
      <c r="AE163" s="79" cm="1">
        <f t="array" aca="1" ref="AE163" ca="1">OFFSET(K163,,AE$137,,)</f>
        <v>51.449832008676204</v>
      </c>
      <c r="AF163" s="79" cm="1">
        <f t="array" aca="1" ref="AF163" ca="1">OFFSET(L163,,AF$137,,)</f>
        <v>70.588081474101671</v>
      </c>
      <c r="AG163" s="79" cm="1">
        <f t="array" aca="1" ref="AG163" ca="1">OFFSET(M163,,AG$137,,)</f>
        <v>44.548503781790181</v>
      </c>
      <c r="AH163" s="79" cm="1">
        <f t="array" aca="1" ref="AH163" ca="1">OFFSET(N163,,AH$137,,)</f>
        <v>37.664144774215174</v>
      </c>
      <c r="AI163" s="79" cm="1">
        <f t="array" aca="1" ref="AI163" ca="1">OFFSET(O163,,AI$137,,)</f>
        <v>64.825433193116069</v>
      </c>
      <c r="AJ163" s="79" cm="1">
        <f t="array" aca="1" ref="AJ163" ca="1">OFFSET(P163,,AJ$137,,)</f>
        <v>29.909551578361043</v>
      </c>
      <c r="AK163" s="79" cm="1">
        <f t="array" aca="1" ref="AK163" ca="1">OFFSET(Q163,,AK$137,,)</f>
        <v>40.742990132420857</v>
      </c>
      <c r="AL163">
        <f t="shared" si="62"/>
        <v>2000</v>
      </c>
    </row>
    <row r="164" spans="10:38" x14ac:dyDescent="0.2">
      <c r="J164">
        <v>2500</v>
      </c>
      <c r="K164" s="13">
        <v>42.820213433027916</v>
      </c>
      <c r="L164">
        <v>2500</v>
      </c>
      <c r="M164">
        <v>57.907647974980257</v>
      </c>
      <c r="N164">
        <v>2500</v>
      </c>
      <c r="O164">
        <v>37.299150851519094</v>
      </c>
      <c r="P164">
        <v>2500</v>
      </c>
      <c r="Q164">
        <v>31.791663645459099</v>
      </c>
      <c r="R164">
        <v>2500</v>
      </c>
      <c r="S164">
        <v>53.297529350191766</v>
      </c>
      <c r="T164">
        <v>2500</v>
      </c>
      <c r="U164">
        <v>25.587989088775789</v>
      </c>
      <c r="V164">
        <v>2500</v>
      </c>
      <c r="W164">
        <v>34.031574901635608</v>
      </c>
      <c r="AD164">
        <v>2500</v>
      </c>
      <c r="AE164" s="79" cm="1">
        <f t="array" aca="1" ref="AE164" ca="1">OFFSET(K164,,AE$137,,)</f>
        <v>42.820213433027916</v>
      </c>
      <c r="AF164" s="79" cm="1">
        <f t="array" aca="1" ref="AF164" ca="1">OFFSET(L164,,AF$137,,)</f>
        <v>57.907647974980257</v>
      </c>
      <c r="AG164" s="79" cm="1">
        <f t="array" aca="1" ref="AG164" ca="1">OFFSET(M164,,AG$137,,)</f>
        <v>37.299150851519094</v>
      </c>
      <c r="AH164" s="79" cm="1">
        <f t="array" aca="1" ref="AH164" ca="1">OFFSET(N164,,AH$137,,)</f>
        <v>31.791663645459099</v>
      </c>
      <c r="AI164" s="80" cm="1">
        <f t="array" aca="1" ref="AI164" ca="1">OFFSET(O164,,AI$137,,)</f>
        <v>53.297529350191766</v>
      </c>
      <c r="AJ164" s="80" cm="1">
        <f t="array" aca="1" ref="AJ164" ca="1">OFFSET(P164,,AJ$137,,)</f>
        <v>25.587989088775789</v>
      </c>
      <c r="AK164" s="79" cm="1">
        <f t="array" aca="1" ref="AK164" ca="1">OFFSET(Q164,,AK$137,,)</f>
        <v>34.031574901635608</v>
      </c>
      <c r="AL164">
        <f t="shared" si="62"/>
        <v>2500</v>
      </c>
    </row>
    <row r="165" spans="10:38" x14ac:dyDescent="0.2">
      <c r="J165">
        <v>3000</v>
      </c>
      <c r="K165" s="13">
        <v>37.067134382595725</v>
      </c>
      <c r="L165">
        <v>3000</v>
      </c>
      <c r="M165">
        <v>49.454025642232651</v>
      </c>
      <c r="N165">
        <v>3000</v>
      </c>
      <c r="O165">
        <v>32.466248898005041</v>
      </c>
      <c r="P165">
        <v>3000</v>
      </c>
      <c r="Q165">
        <v>27.876676226288374</v>
      </c>
      <c r="R165">
        <v>3000</v>
      </c>
      <c r="S165">
        <v>45.612260121575581</v>
      </c>
      <c r="T165">
        <v>3000</v>
      </c>
      <c r="U165">
        <v>22.706947429052281</v>
      </c>
      <c r="V165">
        <v>3000</v>
      </c>
      <c r="W165">
        <v>29.557298081112108</v>
      </c>
      <c r="AD165">
        <v>3000</v>
      </c>
      <c r="AE165" s="79" cm="1">
        <f t="array" aca="1" ref="AE165" ca="1">OFFSET(K165,,AE$137,,)</f>
        <v>37.067134382595725</v>
      </c>
      <c r="AF165" s="79" cm="1">
        <f t="array" aca="1" ref="AF165" ca="1">OFFSET(L165,,AF$137,,)</f>
        <v>49.454025642232651</v>
      </c>
      <c r="AG165" s="79" cm="1">
        <f t="array" aca="1" ref="AG165" ca="1">OFFSET(M165,,AG$137,,)</f>
        <v>32.466248898005041</v>
      </c>
      <c r="AH165" s="79" cm="1">
        <f t="array" aca="1" ref="AH165" ca="1">OFFSET(N165,,AH$137,,)</f>
        <v>27.876676226288374</v>
      </c>
      <c r="AI165" s="79" cm="1">
        <f t="array" aca="1" ref="AI165" ca="1">OFFSET(O165,,AI$137,,)</f>
        <v>45.612260121575581</v>
      </c>
      <c r="AJ165" s="79" cm="1">
        <f t="array" aca="1" ref="AJ165" ca="1">OFFSET(P165,,AJ$137,,)</f>
        <v>22.706947429052281</v>
      </c>
      <c r="AK165" s="79" cm="1">
        <f t="array" aca="1" ref="AK165" ca="1">OFFSET(Q165,,AK$137,,)</f>
        <v>29.557298081112108</v>
      </c>
      <c r="AL165">
        <f t="shared" si="62"/>
        <v>3000</v>
      </c>
    </row>
    <row r="166" spans="10:38" x14ac:dyDescent="0.2">
      <c r="J166">
        <v>3500</v>
      </c>
      <c r="K166" s="13">
        <v>32.957792203715591</v>
      </c>
      <c r="L166">
        <v>3500</v>
      </c>
      <c r="M166">
        <v>43.415723975984356</v>
      </c>
      <c r="N166">
        <v>3500</v>
      </c>
      <c r="O166">
        <v>29.014176074066441</v>
      </c>
      <c r="P166">
        <v>3500</v>
      </c>
      <c r="Q166">
        <v>25.080256641166436</v>
      </c>
      <c r="R166">
        <v>3500</v>
      </c>
      <c r="S166">
        <v>40.122782101135442</v>
      </c>
      <c r="T166">
        <v>3500</v>
      </c>
      <c r="U166">
        <v>20.64906052924978</v>
      </c>
      <c r="V166">
        <v>3500</v>
      </c>
      <c r="W166">
        <v>26.361386066452472</v>
      </c>
      <c r="AD166">
        <v>3500</v>
      </c>
      <c r="AE166" s="79" cm="1">
        <f t="array" aca="1" ref="AE166" ca="1">OFFSET(K166,,AE$137,,)</f>
        <v>32.957792203715591</v>
      </c>
      <c r="AF166" s="79" cm="1">
        <f t="array" aca="1" ref="AF166" ca="1">OFFSET(L166,,AF$137,,)</f>
        <v>43.415723975984356</v>
      </c>
      <c r="AG166" s="79" cm="1">
        <f t="array" aca="1" ref="AG166" ca="1">OFFSET(M166,,AG$137,,)</f>
        <v>29.014176074066441</v>
      </c>
      <c r="AH166" s="79" cm="1">
        <f t="array" aca="1" ref="AH166" ca="1">OFFSET(N166,,AH$137,,)</f>
        <v>25.080256641166436</v>
      </c>
      <c r="AI166" s="79" cm="1">
        <f t="array" aca="1" ref="AI166" ca="1">OFFSET(O166,,AI$137,,)</f>
        <v>40.122782101135442</v>
      </c>
      <c r="AJ166" s="79" cm="1">
        <f t="array" aca="1" ref="AJ166" ca="1">OFFSET(P166,,AJ$137,,)</f>
        <v>20.64906052924978</v>
      </c>
      <c r="AK166" s="80" cm="1">
        <f t="array" aca="1" ref="AK166" ca="1">OFFSET(Q166,,AK$137,,)</f>
        <v>26.361386066452472</v>
      </c>
      <c r="AL166">
        <f t="shared" si="62"/>
        <v>3500</v>
      </c>
    </row>
    <row r="167" spans="10:38" x14ac:dyDescent="0.2">
      <c r="J167">
        <v>4000</v>
      </c>
      <c r="K167" s="13">
        <v>29.875785569555489</v>
      </c>
      <c r="L167">
        <v>4000</v>
      </c>
      <c r="M167">
        <v>38.886997726298148</v>
      </c>
      <c r="N167">
        <v>4000</v>
      </c>
      <c r="O167">
        <v>26.425121456112478</v>
      </c>
      <c r="P167">
        <v>4000</v>
      </c>
      <c r="Q167">
        <v>22.982941952324975</v>
      </c>
      <c r="R167">
        <v>4000</v>
      </c>
      <c r="S167">
        <v>36.005673585805347</v>
      </c>
      <c r="T167">
        <v>4000</v>
      </c>
      <c r="U167">
        <v>19.105645354397907</v>
      </c>
      <c r="V167">
        <v>4000</v>
      </c>
      <c r="W167">
        <v>23.964452055457738</v>
      </c>
      <c r="AD167">
        <v>4000</v>
      </c>
      <c r="AE167" s="79" cm="1">
        <f t="array" aca="1" ref="AE167" ca="1">OFFSET(K167,,AE$137,,)</f>
        <v>29.875785569555489</v>
      </c>
      <c r="AF167" s="79" cm="1">
        <f t="array" aca="1" ref="AF167" ca="1">OFFSET(L167,,AF$137,,)</f>
        <v>38.886997726298148</v>
      </c>
      <c r="AG167" s="79" cm="1">
        <f t="array" aca="1" ref="AG167" ca="1">OFFSET(M167,,AG$137,,)</f>
        <v>26.425121456112478</v>
      </c>
      <c r="AH167" s="79" cm="1">
        <f t="array" aca="1" ref="AH167" ca="1">OFFSET(N167,,AH$137,,)</f>
        <v>22.982941952324975</v>
      </c>
      <c r="AI167" s="79" cm="1">
        <f t="array" aca="1" ref="AI167" ca="1">OFFSET(O167,,AI$137,,)</f>
        <v>36.005673585805347</v>
      </c>
      <c r="AJ167" s="79" cm="1">
        <f t="array" aca="1" ref="AJ167" ca="1">OFFSET(P167,,AJ$137,,)</f>
        <v>19.105645354397907</v>
      </c>
      <c r="AK167" s="79" cm="1">
        <f t="array" aca="1" ref="AK167" ca="1">OFFSET(Q167,,AK$137,,)</f>
        <v>23.964452055457738</v>
      </c>
      <c r="AL167">
        <f t="shared" si="62"/>
        <v>4000</v>
      </c>
    </row>
    <row r="168" spans="10:38" x14ac:dyDescent="0.2">
      <c r="J168">
        <v>4500</v>
      </c>
      <c r="K168" s="13">
        <v>27.478669298542076</v>
      </c>
      <c r="L168">
        <v>4500</v>
      </c>
      <c r="M168">
        <v>35.364655087653304</v>
      </c>
      <c r="N168">
        <v>4500</v>
      </c>
      <c r="O168">
        <v>24.411412308814956</v>
      </c>
      <c r="P168">
        <v>4500</v>
      </c>
      <c r="Q168">
        <v>21.351697194337174</v>
      </c>
      <c r="R168">
        <v>4500</v>
      </c>
      <c r="S168">
        <v>32.803478073881926</v>
      </c>
      <c r="T168">
        <v>4500</v>
      </c>
      <c r="U168">
        <v>17.905211329513111</v>
      </c>
      <c r="V168">
        <v>4500</v>
      </c>
      <c r="W168">
        <v>22.100170046906282</v>
      </c>
      <c r="AD168">
        <v>4500</v>
      </c>
      <c r="AE168" s="79" cm="1">
        <f t="array" aca="1" ref="AE168" ca="1">OFFSET(K168,,AE$137,,)</f>
        <v>27.478669298542076</v>
      </c>
      <c r="AF168" s="79" cm="1">
        <f t="array" aca="1" ref="AF168" ca="1">OFFSET(L168,,AF$137,,)</f>
        <v>35.364655087653304</v>
      </c>
      <c r="AG168" s="79" cm="1">
        <f t="array" aca="1" ref="AG168" ca="1">OFFSET(M168,,AG$137,,)</f>
        <v>24.411412308814956</v>
      </c>
      <c r="AH168" s="79" cm="1">
        <f t="array" aca="1" ref="AH168" ca="1">OFFSET(N168,,AH$137,,)</f>
        <v>21.351697194337174</v>
      </c>
      <c r="AI168" s="79" cm="1">
        <f t="array" aca="1" ref="AI168" ca="1">OFFSET(O168,,AI$137,,)</f>
        <v>32.803478073881926</v>
      </c>
      <c r="AJ168" s="79" cm="1">
        <f t="array" aca="1" ref="AJ168" ca="1">OFFSET(P168,,AJ$137,,)</f>
        <v>17.905211329513111</v>
      </c>
      <c r="AK168" s="79" cm="1">
        <f t="array" aca="1" ref="AK168" ca="1">OFFSET(Q168,,AK$137,,)</f>
        <v>22.100170046906282</v>
      </c>
      <c r="AL168">
        <f t="shared" si="62"/>
        <v>4500</v>
      </c>
    </row>
    <row r="169" spans="10:38" x14ac:dyDescent="0.2">
      <c r="J169">
        <v>5000</v>
      </c>
      <c r="K169" s="13">
        <v>25.560976281731346</v>
      </c>
      <c r="L169">
        <v>5000</v>
      </c>
      <c r="M169">
        <v>32.546780976737438</v>
      </c>
      <c r="N169">
        <v>5000</v>
      </c>
      <c r="O169">
        <v>22.800444990976931</v>
      </c>
      <c r="P169">
        <v>5000</v>
      </c>
      <c r="Q169">
        <v>20.046701387946936</v>
      </c>
      <c r="R169">
        <v>5000</v>
      </c>
      <c r="S169">
        <v>30.241721664343192</v>
      </c>
      <c r="T169">
        <v>5000</v>
      </c>
      <c r="U169">
        <v>16.94486410960528</v>
      </c>
      <c r="V169">
        <v>5000</v>
      </c>
      <c r="W169">
        <v>20.608744440065117</v>
      </c>
      <c r="AD169">
        <v>5000</v>
      </c>
      <c r="AE169" s="79" cm="1">
        <f t="array" aca="1" ref="AE169" ca="1">OFFSET(K169,,AE$137,,)</f>
        <v>25.560976281731346</v>
      </c>
      <c r="AF169" s="79" cm="1">
        <f t="array" aca="1" ref="AF169" ca="1">OFFSET(L169,,AF$137,,)</f>
        <v>32.546780976737438</v>
      </c>
      <c r="AG169" s="79" cm="1">
        <f t="array" aca="1" ref="AG169" ca="1">OFFSET(M169,,AG$137,,)</f>
        <v>22.800444990976931</v>
      </c>
      <c r="AH169" s="79" cm="1">
        <f t="array" aca="1" ref="AH169" ca="1">OFFSET(N169,,AH$137,,)</f>
        <v>20.046701387946936</v>
      </c>
      <c r="AI169" s="79" cm="1">
        <f t="array" aca="1" ref="AI169" ca="1">OFFSET(O169,,AI$137,,)</f>
        <v>30.241721664343192</v>
      </c>
      <c r="AJ169" s="79" cm="1">
        <f t="array" aca="1" ref="AJ169" ca="1">OFFSET(P169,,AJ$137,,)</f>
        <v>16.94486410960528</v>
      </c>
      <c r="AK169" s="79" cm="1">
        <f t="array" aca="1" ref="AK169" ca="1">OFFSET(Q169,,AK$137,,)</f>
        <v>20.608744440065117</v>
      </c>
      <c r="AL169">
        <f t="shared" si="62"/>
        <v>5000</v>
      </c>
    </row>
    <row r="170" spans="10:38" x14ac:dyDescent="0.2">
      <c r="J170">
        <v>5500</v>
      </c>
      <c r="K170" s="13">
        <v>23.991954722522568</v>
      </c>
      <c r="L170">
        <v>5500</v>
      </c>
      <c r="M170">
        <v>30.241247613260821</v>
      </c>
      <c r="N170">
        <v>5500</v>
      </c>
      <c r="O170">
        <v>21.482380821836738</v>
      </c>
      <c r="P170">
        <v>5500</v>
      </c>
      <c r="Q170">
        <v>18.978977546354919</v>
      </c>
      <c r="R170">
        <v>5500</v>
      </c>
      <c r="S170">
        <v>28.145739147447873</v>
      </c>
      <c r="T170">
        <v>5500</v>
      </c>
      <c r="U170">
        <v>16.159125475135234</v>
      </c>
      <c r="V170">
        <v>5500</v>
      </c>
      <c r="W170">
        <v>19.388487125376887</v>
      </c>
      <c r="AD170">
        <v>5500</v>
      </c>
      <c r="AE170" s="79" cm="1">
        <f t="array" aca="1" ref="AE170" ca="1">OFFSET(K170,,AE$137,,)</f>
        <v>23.991954722522568</v>
      </c>
      <c r="AF170" s="79" cm="1">
        <f t="array" aca="1" ref="AF170" ca="1">OFFSET(L170,,AF$137,,)</f>
        <v>30.241247613260821</v>
      </c>
      <c r="AG170" s="79" cm="1">
        <f t="array" aca="1" ref="AG170" ca="1">OFFSET(M170,,AG$137,,)</f>
        <v>21.482380821836738</v>
      </c>
      <c r="AH170" s="79" cm="1">
        <f t="array" aca="1" ref="AH170" ca="1">OFFSET(N170,,AH$137,,)</f>
        <v>18.978977546354919</v>
      </c>
      <c r="AI170" s="79" cm="1">
        <f t="array" aca="1" ref="AI170" ca="1">OFFSET(O170,,AI$137,,)</f>
        <v>28.145739147447873</v>
      </c>
      <c r="AJ170" s="79" cm="1">
        <f t="array" aca="1" ref="AJ170" ca="1">OFFSET(P170,,AJ$137,,)</f>
        <v>16.159125475135234</v>
      </c>
      <c r="AK170" s="79" cm="1">
        <f t="array" aca="1" ref="AK170" ca="1">OFFSET(Q170,,AK$137,,)</f>
        <v>19.388487125376887</v>
      </c>
    </row>
    <row r="171" spans="10:38" x14ac:dyDescent="0.2">
      <c r="J171">
        <v>6000</v>
      </c>
      <c r="K171" s="13">
        <v>22.68443675651525</v>
      </c>
      <c r="L171">
        <v>6000</v>
      </c>
      <c r="M171">
        <v>28.319969810363634</v>
      </c>
      <c r="N171">
        <v>6000</v>
      </c>
      <c r="O171">
        <v>20.383994014219908</v>
      </c>
      <c r="P171">
        <v>6000</v>
      </c>
      <c r="Q171">
        <v>18.089207678361571</v>
      </c>
      <c r="R171">
        <v>6000</v>
      </c>
      <c r="S171">
        <v>26.399087050035099</v>
      </c>
      <c r="T171">
        <v>6000</v>
      </c>
      <c r="U171">
        <v>15.504343279743527</v>
      </c>
      <c r="V171">
        <v>6000</v>
      </c>
      <c r="W171">
        <v>18.371606029803363</v>
      </c>
      <c r="AD171">
        <v>6000</v>
      </c>
      <c r="AE171" s="79" cm="1">
        <f t="array" aca="1" ref="AE171" ca="1">OFFSET(K171,,AE$137,,)</f>
        <v>22.68443675651525</v>
      </c>
      <c r="AF171" s="79" cm="1">
        <f t="array" aca="1" ref="AF171" ca="1">OFFSET(L171,,AF$137,,)</f>
        <v>28.319969810363634</v>
      </c>
      <c r="AG171" s="79" cm="1">
        <f t="array" aca="1" ref="AG171" ca="1">OFFSET(M171,,AG$137,,)</f>
        <v>20.383994014219908</v>
      </c>
      <c r="AH171" s="79" cm="1">
        <f t="array" aca="1" ref="AH171" ca="1">OFFSET(N171,,AH$137,,)</f>
        <v>18.089207678361571</v>
      </c>
      <c r="AI171" s="79" cm="1">
        <f t="array" aca="1" ref="AI171" ca="1">OFFSET(O171,,AI$137,,)</f>
        <v>26.399087050035099</v>
      </c>
      <c r="AJ171" s="79" cm="1">
        <f t="array" aca="1" ref="AJ171" ca="1">OFFSET(P171,,AJ$137,,)</f>
        <v>15.504343279743527</v>
      </c>
      <c r="AK171" s="79" cm="1">
        <f t="array" aca="1" ref="AK171" ca="1">OFFSET(Q171,,AK$137,,)</f>
        <v>18.371606029803363</v>
      </c>
    </row>
    <row r="172" spans="10:38" x14ac:dyDescent="0.2">
      <c r="J172">
        <v>6500</v>
      </c>
      <c r="K172" s="13">
        <v>21.578075400662907</v>
      </c>
      <c r="L172">
        <v>6500</v>
      </c>
      <c r="M172">
        <v>26.694273207912172</v>
      </c>
      <c r="N172">
        <v>6500</v>
      </c>
      <c r="O172">
        <v>19.454589792390284</v>
      </c>
      <c r="P172">
        <v>6500</v>
      </c>
      <c r="Q172">
        <v>17.336325482367204</v>
      </c>
      <c r="R172">
        <v>6500</v>
      </c>
      <c r="S172">
        <v>24.921150659916599</v>
      </c>
      <c r="T172">
        <v>6500</v>
      </c>
      <c r="U172">
        <v>14.950296806719777</v>
      </c>
      <c r="V172">
        <v>6500</v>
      </c>
      <c r="W172">
        <v>17.511168179702693</v>
      </c>
      <c r="AD172">
        <v>6500</v>
      </c>
      <c r="AE172" s="79" cm="1">
        <f t="array" aca="1" ref="AE172" ca="1">OFFSET(K172,,AE$137,,)</f>
        <v>21.578075400662907</v>
      </c>
      <c r="AF172" s="79" cm="1">
        <f t="array" aca="1" ref="AF172" ca="1">OFFSET(L172,,AF$137,,)</f>
        <v>26.694273207912172</v>
      </c>
      <c r="AG172" s="79" cm="1">
        <f t="array" aca="1" ref="AG172" ca="1">OFFSET(M172,,AG$137,,)</f>
        <v>19.454589792390284</v>
      </c>
      <c r="AH172" s="79" cm="1">
        <f t="array" aca="1" ref="AH172" ca="1">OFFSET(N172,,AH$137,,)</f>
        <v>17.336325482367204</v>
      </c>
      <c r="AI172" s="79" cm="1">
        <f t="array" aca="1" ref="AI172" ca="1">OFFSET(O172,,AI$137,,)</f>
        <v>24.921150659916599</v>
      </c>
      <c r="AJ172" s="79" cm="1">
        <f t="array" aca="1" ref="AJ172" ca="1">OFFSET(P172,,AJ$137,,)</f>
        <v>14.950296806719777</v>
      </c>
      <c r="AK172" s="79" cm="1">
        <f t="array" aca="1" ref="AK172" ca="1">OFFSET(Q172,,AK$137,,)</f>
        <v>17.511168179702693</v>
      </c>
    </row>
    <row r="173" spans="10:38" x14ac:dyDescent="0.2">
      <c r="J173">
        <v>7000</v>
      </c>
      <c r="K173" s="13">
        <v>20.629765667075183</v>
      </c>
      <c r="L173">
        <v>7000</v>
      </c>
      <c r="M173">
        <v>25.300818977239494</v>
      </c>
      <c r="N173">
        <v>7000</v>
      </c>
      <c r="O173">
        <v>18.657957602250605</v>
      </c>
      <c r="P173">
        <v>7000</v>
      </c>
      <c r="Q173">
        <v>16.690997885800602</v>
      </c>
      <c r="R173">
        <v>7000</v>
      </c>
      <c r="S173">
        <v>23.65434803981503</v>
      </c>
      <c r="T173">
        <v>7000</v>
      </c>
      <c r="U173">
        <v>14.475399829842278</v>
      </c>
      <c r="V173">
        <v>7000</v>
      </c>
      <c r="W173">
        <v>16.773650022473547</v>
      </c>
      <c r="AD173">
        <v>7000</v>
      </c>
      <c r="AE173" s="79" cm="1">
        <f t="array" aca="1" ref="AE173" ca="1">OFFSET(K173,,AE$137,,)</f>
        <v>20.629765667075183</v>
      </c>
      <c r="AF173" s="79" cm="1">
        <f t="array" aca="1" ref="AF173" ca="1">OFFSET(L173,,AF$137,,)</f>
        <v>25.300818977239494</v>
      </c>
      <c r="AG173" s="79" cm="1">
        <f t="array" aca="1" ref="AG173" ca="1">OFFSET(M173,,AG$137,,)</f>
        <v>18.657957602250605</v>
      </c>
      <c r="AH173" s="79" cm="1">
        <f t="array" aca="1" ref="AH173" ca="1">OFFSET(N173,,AH$137,,)</f>
        <v>16.690997885800602</v>
      </c>
      <c r="AI173" s="79" cm="1">
        <f t="array" aca="1" ref="AI173" ca="1">OFFSET(O173,,AI$137,,)</f>
        <v>23.65434803981503</v>
      </c>
      <c r="AJ173" s="79" cm="1">
        <f t="array" aca="1" ref="AJ173" ca="1">OFFSET(P173,,AJ$137,,)</f>
        <v>14.475399829842278</v>
      </c>
      <c r="AK173" s="79" cm="1">
        <f t="array" aca="1" ref="AK173" ca="1">OFFSET(Q173,,AK$137,,)</f>
        <v>16.773650022473547</v>
      </c>
    </row>
    <row r="174" spans="10:38" x14ac:dyDescent="0.2">
      <c r="J174">
        <v>7500</v>
      </c>
      <c r="K174" s="13">
        <v>20.123134439542014</v>
      </c>
      <c r="L174">
        <v>7500</v>
      </c>
      <c r="M174">
        <v>24.556370826606138</v>
      </c>
      <c r="N174">
        <v>7500</v>
      </c>
      <c r="O174">
        <v>18.232359582860916</v>
      </c>
      <c r="P174">
        <v>7500</v>
      </c>
      <c r="Q174">
        <v>16.346233827360912</v>
      </c>
      <c r="R174">
        <v>7500</v>
      </c>
      <c r="S174">
        <v>22.977563078390908</v>
      </c>
      <c r="T174">
        <v>7500</v>
      </c>
      <c r="U174">
        <v>14.221687746304982</v>
      </c>
      <c r="V174">
        <v>7500</v>
      </c>
      <c r="W174">
        <v>16.379633472720986</v>
      </c>
      <c r="AD174">
        <v>7500</v>
      </c>
      <c r="AE174" s="79" cm="1">
        <f t="array" aca="1" ref="AE174" ca="1">OFFSET(K174,,AE$137,,)</f>
        <v>20.123134439542014</v>
      </c>
      <c r="AF174" s="79" cm="1">
        <f t="array" aca="1" ref="AF174" ca="1">OFFSET(L174,,AF$137,,)</f>
        <v>24.556370826606138</v>
      </c>
      <c r="AG174" s="79" cm="1">
        <f t="array" aca="1" ref="AG174" ca="1">OFFSET(M174,,AG$137,,)</f>
        <v>18.232359582860916</v>
      </c>
      <c r="AH174" s="79" cm="1">
        <f t="array" aca="1" ref="AH174" ca="1">OFFSET(N174,,AH$137,,)</f>
        <v>16.346233827360912</v>
      </c>
      <c r="AI174" s="79" cm="1">
        <f t="array" aca="1" ref="AI174" ca="1">OFFSET(O174,,AI$137,,)</f>
        <v>22.977563078390908</v>
      </c>
      <c r="AJ174" s="79" cm="1">
        <f t="array" aca="1" ref="AJ174" ca="1">OFFSET(P174,,AJ$137,,)</f>
        <v>14.221687746304982</v>
      </c>
      <c r="AK174" s="79" cm="1">
        <f t="array" aca="1" ref="AK174" ca="1">OFFSET(Q174,,AK$137,,)</f>
        <v>16.379633472720986</v>
      </c>
    </row>
    <row r="175" spans="10:38" x14ac:dyDescent="0.2">
      <c r="J175">
        <v>8000</v>
      </c>
      <c r="K175" s="13">
        <v>20.123134439542014</v>
      </c>
      <c r="L175">
        <v>8000</v>
      </c>
      <c r="M175">
        <v>24.556370826606138</v>
      </c>
      <c r="N175">
        <v>8000</v>
      </c>
      <c r="O175">
        <v>18.232359582860916</v>
      </c>
      <c r="P175">
        <v>8000</v>
      </c>
      <c r="Q175">
        <v>16.346233827360912</v>
      </c>
      <c r="R175">
        <v>8000</v>
      </c>
      <c r="S175">
        <v>22.977563078390908</v>
      </c>
      <c r="T175">
        <v>8000</v>
      </c>
      <c r="U175">
        <v>14.221687746304982</v>
      </c>
      <c r="V175">
        <v>8000</v>
      </c>
      <c r="W175">
        <v>16.379633472720986</v>
      </c>
      <c r="AD175">
        <v>8000</v>
      </c>
      <c r="AE175" s="79" cm="1">
        <f t="array" aca="1" ref="AE175" ca="1">OFFSET(K175,,AE$137,,)</f>
        <v>20.123134439542014</v>
      </c>
      <c r="AF175" s="79" cm="1">
        <f t="array" aca="1" ref="AF175" ca="1">OFFSET(L175,,AF$137,,)</f>
        <v>24.556370826606138</v>
      </c>
      <c r="AG175" s="79" cm="1">
        <f t="array" aca="1" ref="AG175" ca="1">OFFSET(M175,,AG$137,,)</f>
        <v>18.232359582860916</v>
      </c>
      <c r="AH175" s="79" cm="1">
        <f t="array" aca="1" ref="AH175" ca="1">OFFSET(N175,,AH$137,,)</f>
        <v>16.346233827360912</v>
      </c>
      <c r="AI175" s="79" cm="1">
        <f t="array" aca="1" ref="AI175" ca="1">OFFSET(O175,,AI$137,,)</f>
        <v>22.977563078390908</v>
      </c>
      <c r="AJ175" s="79" cm="1">
        <f t="array" aca="1" ref="AJ175" ca="1">OFFSET(P175,,AJ$137,,)</f>
        <v>14.221687746304982</v>
      </c>
      <c r="AK175" s="79" cm="1">
        <f t="array" aca="1" ref="AK175" ca="1">OFFSET(Q175,,AK$137,,)</f>
        <v>16.379633472720986</v>
      </c>
    </row>
    <row r="176" spans="10:38" x14ac:dyDescent="0.2">
      <c r="J176">
        <v>8500</v>
      </c>
      <c r="K176" s="13">
        <v>20.123134439542014</v>
      </c>
      <c r="L176">
        <v>8500</v>
      </c>
      <c r="M176">
        <v>24.556370826606138</v>
      </c>
      <c r="N176">
        <v>8500</v>
      </c>
      <c r="O176">
        <v>18.232359582860916</v>
      </c>
      <c r="P176">
        <v>8500</v>
      </c>
      <c r="Q176">
        <v>16.346233827360912</v>
      </c>
      <c r="R176">
        <v>8500</v>
      </c>
      <c r="S176">
        <v>22.977563078390908</v>
      </c>
      <c r="T176">
        <v>8500</v>
      </c>
      <c r="U176">
        <v>14.221687746304982</v>
      </c>
      <c r="V176">
        <v>8500</v>
      </c>
      <c r="W176">
        <v>16.379633472720986</v>
      </c>
      <c r="AD176">
        <v>8500</v>
      </c>
      <c r="AE176" s="79" cm="1">
        <f t="array" aca="1" ref="AE176" ca="1">OFFSET(K176,,AE$137,,)</f>
        <v>20.123134439542014</v>
      </c>
      <c r="AF176" s="79" cm="1">
        <f t="array" aca="1" ref="AF176" ca="1">OFFSET(L176,,AF$137,,)</f>
        <v>24.556370826606138</v>
      </c>
      <c r="AG176" s="79" cm="1">
        <f t="array" aca="1" ref="AG176" ca="1">OFFSET(M176,,AG$137,,)</f>
        <v>18.232359582860916</v>
      </c>
      <c r="AH176" s="79" cm="1">
        <f t="array" aca="1" ref="AH176" ca="1">OFFSET(N176,,AH$137,,)</f>
        <v>16.346233827360912</v>
      </c>
      <c r="AI176" s="79" cm="1">
        <f t="array" aca="1" ref="AI176" ca="1">OFFSET(O176,,AI$137,,)</f>
        <v>22.977563078390908</v>
      </c>
      <c r="AJ176" s="79" cm="1">
        <f t="array" aca="1" ref="AJ176" ca="1">OFFSET(P176,,AJ$137,,)</f>
        <v>14.221687746304982</v>
      </c>
      <c r="AK176" s="79" cm="1">
        <f t="array" aca="1" ref="AK176" ca="1">OFFSET(Q176,,AK$137,,)</f>
        <v>16.379633472720986</v>
      </c>
    </row>
    <row r="177" spans="10:38" x14ac:dyDescent="0.2">
      <c r="J177">
        <v>9000</v>
      </c>
      <c r="K177" s="13">
        <v>20.123134439542014</v>
      </c>
      <c r="L177">
        <v>9000</v>
      </c>
      <c r="M177">
        <v>24.556370826606138</v>
      </c>
      <c r="N177">
        <v>9000</v>
      </c>
      <c r="O177">
        <v>18.232359582860916</v>
      </c>
      <c r="P177">
        <v>9000</v>
      </c>
      <c r="Q177">
        <v>16.346233827360912</v>
      </c>
      <c r="R177">
        <v>9000</v>
      </c>
      <c r="S177">
        <v>22.977563078390908</v>
      </c>
      <c r="T177">
        <v>9000</v>
      </c>
      <c r="U177">
        <v>14.221687746304982</v>
      </c>
      <c r="V177">
        <v>9000</v>
      </c>
      <c r="W177">
        <v>16.379633472720986</v>
      </c>
      <c r="AD177">
        <v>9000</v>
      </c>
      <c r="AE177" s="79" cm="1">
        <f t="array" aca="1" ref="AE177" ca="1">OFFSET(K177,,AE$137,,)</f>
        <v>20.123134439542014</v>
      </c>
      <c r="AF177" s="79" cm="1">
        <f t="array" aca="1" ref="AF177" ca="1">OFFSET(L177,,AF$137,,)</f>
        <v>24.556370826606138</v>
      </c>
      <c r="AG177" s="79" cm="1">
        <f t="array" aca="1" ref="AG177" ca="1">OFFSET(M177,,AG$137,,)</f>
        <v>18.232359582860916</v>
      </c>
      <c r="AH177" s="79" cm="1">
        <f t="array" aca="1" ref="AH177" ca="1">OFFSET(N177,,AH$137,,)</f>
        <v>16.346233827360912</v>
      </c>
      <c r="AI177" s="79" cm="1">
        <f t="array" aca="1" ref="AI177" ca="1">OFFSET(O177,,AI$137,,)</f>
        <v>22.977563078390908</v>
      </c>
      <c r="AJ177" s="79" cm="1">
        <f t="array" aca="1" ref="AJ177" ca="1">OFFSET(P177,,AJ$137,,)</f>
        <v>14.221687746304982</v>
      </c>
      <c r="AK177" s="79" cm="1">
        <f t="array" aca="1" ref="AK177" ca="1">OFFSET(Q177,,AK$137,,)</f>
        <v>16.379633472720986</v>
      </c>
    </row>
    <row r="178" spans="10:38" x14ac:dyDescent="0.2">
      <c r="J178">
        <v>9500</v>
      </c>
      <c r="K178" s="13">
        <v>20.123134439542014</v>
      </c>
      <c r="L178">
        <v>9500</v>
      </c>
      <c r="M178">
        <v>24.556370826606138</v>
      </c>
      <c r="N178">
        <v>9500</v>
      </c>
      <c r="O178">
        <v>18.232359582860916</v>
      </c>
      <c r="P178">
        <v>9500</v>
      </c>
      <c r="Q178">
        <v>16.346233827360912</v>
      </c>
      <c r="R178">
        <v>9500</v>
      </c>
      <c r="S178">
        <v>22.977563078390908</v>
      </c>
      <c r="T178">
        <v>9500</v>
      </c>
      <c r="U178">
        <v>14.221687746304982</v>
      </c>
      <c r="V178">
        <v>9500</v>
      </c>
      <c r="W178">
        <v>16.379633472720986</v>
      </c>
      <c r="AD178">
        <v>9500</v>
      </c>
      <c r="AE178" s="79" cm="1">
        <f t="array" aca="1" ref="AE178" ca="1">OFFSET(K178,,AE$137,,)</f>
        <v>20.123134439542014</v>
      </c>
      <c r="AF178" s="79" cm="1">
        <f t="array" aca="1" ref="AF178" ca="1">OFFSET(L178,,AF$137,,)</f>
        <v>24.556370826606138</v>
      </c>
      <c r="AG178" s="79" cm="1">
        <f t="array" aca="1" ref="AG178" ca="1">OFFSET(M178,,AG$137,,)</f>
        <v>18.232359582860916</v>
      </c>
      <c r="AH178" s="79" cm="1">
        <f t="array" aca="1" ref="AH178" ca="1">OFFSET(N178,,AH$137,,)</f>
        <v>16.346233827360912</v>
      </c>
      <c r="AI178" s="79" cm="1">
        <f t="array" aca="1" ref="AI178" ca="1">OFFSET(O178,,AI$137,,)</f>
        <v>22.977563078390908</v>
      </c>
      <c r="AJ178" s="79" cm="1">
        <f t="array" aca="1" ref="AJ178" ca="1">OFFSET(P178,,AJ$137,,)</f>
        <v>14.221687746304982</v>
      </c>
      <c r="AK178" s="79" cm="1">
        <f t="array" aca="1" ref="AK178" ca="1">OFFSET(Q178,,AK$137,,)</f>
        <v>16.379633472720986</v>
      </c>
    </row>
    <row r="179" spans="10:38" x14ac:dyDescent="0.2">
      <c r="J179">
        <v>10000</v>
      </c>
      <c r="K179" s="13">
        <v>20.123134439542014</v>
      </c>
      <c r="L179">
        <v>10000</v>
      </c>
      <c r="M179">
        <v>24.556370826606138</v>
      </c>
      <c r="N179">
        <v>10000</v>
      </c>
      <c r="O179">
        <v>18.232359582860916</v>
      </c>
      <c r="P179">
        <v>10000</v>
      </c>
      <c r="Q179">
        <v>16.346233827360912</v>
      </c>
      <c r="R179">
        <v>10000</v>
      </c>
      <c r="S179">
        <v>22.977563078390908</v>
      </c>
      <c r="T179">
        <v>10000</v>
      </c>
      <c r="U179">
        <v>14.221687746304982</v>
      </c>
      <c r="V179">
        <v>10000</v>
      </c>
      <c r="W179">
        <v>16.379633472720986</v>
      </c>
      <c r="AD179">
        <v>10000</v>
      </c>
      <c r="AE179" s="79" cm="1">
        <f t="array" aca="1" ref="AE179" ca="1">OFFSET(K179,,AE$137,,)</f>
        <v>20.123134439542014</v>
      </c>
      <c r="AF179" s="79" cm="1">
        <f t="array" aca="1" ref="AF179" ca="1">OFFSET(L179,,AF$137,,)</f>
        <v>24.556370826606138</v>
      </c>
      <c r="AG179" s="79" cm="1">
        <f t="array" aca="1" ref="AG179" ca="1">OFFSET(M179,,AG$137,,)</f>
        <v>18.232359582860916</v>
      </c>
      <c r="AH179" s="79" cm="1">
        <f t="array" aca="1" ref="AH179" ca="1">OFFSET(N179,,AH$137,,)</f>
        <v>16.346233827360912</v>
      </c>
      <c r="AI179" s="79" cm="1">
        <f t="array" aca="1" ref="AI179" ca="1">OFFSET(O179,,AI$137,,)</f>
        <v>22.977563078390908</v>
      </c>
      <c r="AJ179" s="79" cm="1">
        <f t="array" aca="1" ref="AJ179" ca="1">OFFSET(P179,,AJ$137,,)</f>
        <v>14.221687746304982</v>
      </c>
      <c r="AK179" s="79" cm="1">
        <f t="array" aca="1" ref="AK179" ca="1">OFFSET(Q179,,AK$137,,)</f>
        <v>16.379633472720986</v>
      </c>
    </row>
    <row r="180" spans="10:38" x14ac:dyDescent="0.2">
      <c r="K180" s="13"/>
    </row>
    <row r="181" spans="10:38" x14ac:dyDescent="0.2">
      <c r="J181" t="str">
        <f>L134</f>
        <v>Htox</v>
      </c>
      <c r="K181" t="str">
        <f ca="1">K159</f>
        <v>NaNMC</v>
      </c>
      <c r="M181" t="str">
        <f ca="1">M159</f>
        <v>NaMVP</v>
      </c>
      <c r="O181" t="str">
        <f ca="1">O159</f>
        <v>NaMMO</v>
      </c>
      <c r="Q181" t="str">
        <f ca="1">Q159</f>
        <v>NaNMMT</v>
      </c>
      <c r="S181" t="str">
        <f ca="1">S159</f>
        <v>NaPBA</v>
      </c>
      <c r="U181" t="str">
        <f ca="1">U159</f>
        <v>LiNMC</v>
      </c>
      <c r="W181" t="str">
        <f ca="1">W159</f>
        <v>LiFP</v>
      </c>
      <c r="AE181">
        <v>0</v>
      </c>
      <c r="AF181">
        <v>1</v>
      </c>
      <c r="AG181">
        <v>2</v>
      </c>
      <c r="AH181">
        <v>3</v>
      </c>
      <c r="AI181">
        <v>4</v>
      </c>
      <c r="AJ181">
        <v>5</v>
      </c>
      <c r="AK181">
        <v>6</v>
      </c>
    </row>
    <row r="182" spans="10:38" x14ac:dyDescent="0.2">
      <c r="J182" s="63" cm="1">
        <f t="array" aca="1" ref="J182" ca="1">INDEX(L126:L131,MATCH($L$134,$K$126:$K$131,0))</f>
        <v>2.2569581903579678E-2</v>
      </c>
      <c r="K182" s="63">
        <v>10</v>
      </c>
      <c r="L182" s="63" cm="1">
        <f t="array" aca="1" ref="L182" ca="1">INDEX(M126:M131,MATCH($L$134,$K$126:$K$131,0))</f>
        <v>4.4963417318092086E-2</v>
      </c>
      <c r="M182" s="63">
        <v>10</v>
      </c>
      <c r="N182" s="63" cm="1">
        <f t="array" aca="1" ref="N182" ca="1">INDEX(N126:N131,MATCH($L$134,$K$126:$K$131,0))</f>
        <v>1.3861184291974889E-2</v>
      </c>
      <c r="O182" s="63">
        <v>10</v>
      </c>
      <c r="P182" s="63" cm="1">
        <f t="array" aca="1" ref="P182" ca="1">INDEX(O126:O131,MATCH($L$134,$K$126:$K$131,0))</f>
        <v>1.3805441131774716E-2</v>
      </c>
      <c r="Q182" s="63">
        <v>10</v>
      </c>
      <c r="R182" s="63" cm="1">
        <f t="array" aca="1" ref="R182" ca="1">INDEX(P126:P131,MATCH($L$134,$K$126:$K$131,0))</f>
        <v>1.1403629500699156E-2</v>
      </c>
      <c r="S182" s="63">
        <v>10</v>
      </c>
      <c r="T182" s="63" cm="1">
        <f t="array" aca="1" ref="T182" ca="1">INDEX(Q126:Q131,MATCH($L$134,$K$126:$K$131,0))</f>
        <v>1.5708676487806734E-2</v>
      </c>
      <c r="U182">
        <v>10</v>
      </c>
      <c r="V182" s="63" cm="1">
        <f t="array" aca="1" ref="V182" ca="1">INDEX(R126:R131,MATCH($L$134,$K$126:$K$131,0))</f>
        <v>1.2924898597366891E-2</v>
      </c>
      <c r="W182">
        <v>10</v>
      </c>
      <c r="AE182" t="str" cm="1">
        <f t="array" aca="1" ref="AE182" ca="1">OFFSET(K181,,AE$137,,)</f>
        <v>NaNMC</v>
      </c>
      <c r="AF182" t="str" cm="1">
        <f t="array" aca="1" ref="AF182" ca="1">OFFSET(L181,,AF$137,,)</f>
        <v>NaMVP</v>
      </c>
      <c r="AG182" t="str" cm="1">
        <f t="array" aca="1" ref="AG182" ca="1">OFFSET(M181,,AG$137,,)</f>
        <v>NaMMO</v>
      </c>
      <c r="AH182" t="str" cm="1">
        <f t="array" aca="1" ref="AH182" ca="1">OFFSET(N181,,AH$137,,)</f>
        <v>NaNMMT</v>
      </c>
      <c r="AI182" t="str" cm="1">
        <f t="array" aca="1" ref="AI182" ca="1">OFFSET(O181,,AI$137,,)</f>
        <v>NaPBA</v>
      </c>
      <c r="AJ182" t="str" cm="1">
        <f t="array" aca="1" ref="AJ182" ca="1">OFFSET(P181,,AJ$137,,)</f>
        <v>LiNMC</v>
      </c>
      <c r="AK182" t="str" cm="1">
        <f t="array" aca="1" ref="AK182" ca="1">OFFSET(Q181,,AK$137,,)</f>
        <v>LiFP</v>
      </c>
      <c r="AL182" t="s">
        <v>364</v>
      </c>
    </row>
    <row r="183" spans="10:38" x14ac:dyDescent="0.2">
      <c r="J183">
        <v>1000</v>
      </c>
      <c r="K183" s="13">
        <v>6.5705927614318732E-2</v>
      </c>
      <c r="L183">
        <v>1000</v>
      </c>
      <c r="M183">
        <v>0.27220460509761235</v>
      </c>
      <c r="N183">
        <v>1000</v>
      </c>
      <c r="O183">
        <v>3.087233716789959E-2</v>
      </c>
      <c r="P183">
        <v>1000</v>
      </c>
      <c r="Q183">
        <v>3.0649364527098894E-2</v>
      </c>
      <c r="R183">
        <v>1000</v>
      </c>
      <c r="S183">
        <v>3.7286090375861836E-2</v>
      </c>
      <c r="T183">
        <v>1000</v>
      </c>
      <c r="U183">
        <v>3.8262305951226969E-2</v>
      </c>
      <c r="V183">
        <v>1000</v>
      </c>
      <c r="W183">
        <v>4.7934974052536002E-2</v>
      </c>
      <c r="AD183">
        <v>1000</v>
      </c>
      <c r="AE183" s="81" cm="1">
        <f t="array" aca="1" ref="AE183" ca="1">OFFSET(K183,,AE$137,,)</f>
        <v>6.5705927614318732E-2</v>
      </c>
      <c r="AF183" s="81" cm="1">
        <f t="array" aca="1" ref="AF183" ca="1">OFFSET(L183,,AF$137,,)</f>
        <v>0.27220460509761235</v>
      </c>
      <c r="AG183" s="81" cm="1">
        <f t="array" aca="1" ref="AG183" ca="1">OFFSET(M183,,AG$137,,)</f>
        <v>3.087233716789959E-2</v>
      </c>
      <c r="AH183" s="81" cm="1">
        <f t="array" aca="1" ref="AH183" ca="1">OFFSET(N183,,AH$137,,)</f>
        <v>3.0649364527098894E-2</v>
      </c>
      <c r="AI183" s="81" cm="1">
        <f t="array" aca="1" ref="AI183" ca="1">OFFSET(O183,,AI$137,,)</f>
        <v>3.7286090375861836E-2</v>
      </c>
      <c r="AJ183" s="81" cm="1">
        <f t="array" aca="1" ref="AJ183" ca="1">OFFSET(P183,,AJ$137,,)</f>
        <v>3.8262305951226969E-2</v>
      </c>
      <c r="AK183" s="81" cm="1">
        <f t="array" aca="1" ref="AK183" ca="1">OFFSET(Q183,,AK$137,,)</f>
        <v>4.7934974052536002E-2</v>
      </c>
      <c r="AL183">
        <f t="shared" ref="AL183:AL191" si="63">AD183</f>
        <v>1000</v>
      </c>
    </row>
    <row r="184" spans="10:38" x14ac:dyDescent="0.2">
      <c r="J184">
        <v>1500</v>
      </c>
      <c r="K184" s="13">
        <v>4.6534218409545816E-2</v>
      </c>
      <c r="L184">
        <v>1500</v>
      </c>
      <c r="M184">
        <v>0.18383303207224336</v>
      </c>
      <c r="N184">
        <v>1500</v>
      </c>
      <c r="O184">
        <v>2.3311824778599725E-2</v>
      </c>
      <c r="P184">
        <v>1500</v>
      </c>
      <c r="Q184">
        <v>2.3163176351399258E-2</v>
      </c>
      <c r="R184">
        <v>1500</v>
      </c>
      <c r="S184">
        <v>2.7220688924409688E-2</v>
      </c>
      <c r="T184">
        <v>1500</v>
      </c>
      <c r="U184">
        <v>2.8238470634151303E-2</v>
      </c>
      <c r="V184">
        <v>1500</v>
      </c>
      <c r="W184">
        <v>3.4319944708859129E-2</v>
      </c>
      <c r="AD184">
        <v>1500</v>
      </c>
      <c r="AE184" s="81" cm="1">
        <f t="array" aca="1" ref="AE184" ca="1">OFFSET(K184,,AE$137,,)</f>
        <v>4.6534218409545816E-2</v>
      </c>
      <c r="AF184" s="81" cm="1">
        <f t="array" aca="1" ref="AF184" ca="1">OFFSET(L184,,AF$137,,)</f>
        <v>0.18383303207224336</v>
      </c>
      <c r="AG184" s="81" cm="1">
        <f t="array" aca="1" ref="AG184" ca="1">OFFSET(M184,,AG$137,,)</f>
        <v>2.3311824778599725E-2</v>
      </c>
      <c r="AH184" s="81" cm="1">
        <f t="array" aca="1" ref="AH184" ca="1">OFFSET(N184,,AH$137,,)</f>
        <v>2.3163176351399258E-2</v>
      </c>
      <c r="AI184" s="81" cm="1">
        <f t="array" aca="1" ref="AI184" ca="1">OFFSET(O184,,AI$137,,)</f>
        <v>2.7220688924409688E-2</v>
      </c>
      <c r="AJ184" s="81" cm="1">
        <f t="array" aca="1" ref="AJ184" ca="1">OFFSET(P184,,AJ$137,,)</f>
        <v>2.8238470634151303E-2</v>
      </c>
      <c r="AK184" s="81" cm="1">
        <f t="array" aca="1" ref="AK184" ca="1">OFFSET(Q184,,AK$137,,)</f>
        <v>3.4319944708859129E-2</v>
      </c>
      <c r="AL184">
        <f t="shared" si="63"/>
        <v>1500</v>
      </c>
    </row>
    <row r="185" spans="10:38" x14ac:dyDescent="0.2">
      <c r="J185">
        <v>2000</v>
      </c>
      <c r="K185" s="13">
        <v>3.6948363807159365E-2</v>
      </c>
      <c r="L185">
        <v>2000</v>
      </c>
      <c r="M185">
        <v>0.13964724555955887</v>
      </c>
      <c r="N185">
        <v>2000</v>
      </c>
      <c r="O185">
        <v>1.953156858394979E-2</v>
      </c>
      <c r="P185">
        <v>2000</v>
      </c>
      <c r="Q185">
        <v>1.9420082263549444E-2</v>
      </c>
      <c r="R185">
        <v>2000</v>
      </c>
      <c r="S185">
        <v>2.2187988198683603E-2</v>
      </c>
      <c r="T185">
        <v>2000</v>
      </c>
      <c r="U185">
        <v>2.3226552975613473E-2</v>
      </c>
      <c r="V185">
        <v>2000</v>
      </c>
      <c r="W185">
        <v>2.7512430037020693E-2</v>
      </c>
      <c r="AD185">
        <v>2000</v>
      </c>
      <c r="AE185" s="81" cm="1">
        <f t="array" aca="1" ref="AE185" ca="1">OFFSET(K185,,AE$137,,)</f>
        <v>3.6948363807159365E-2</v>
      </c>
      <c r="AF185" s="81" cm="1">
        <f t="array" aca="1" ref="AF185" ca="1">OFFSET(L185,,AF$137,,)</f>
        <v>0.13964724555955887</v>
      </c>
      <c r="AG185" s="81" cm="1">
        <f t="array" aca="1" ref="AG185" ca="1">OFFSET(M185,,AG$137,,)</f>
        <v>1.953156858394979E-2</v>
      </c>
      <c r="AH185" s="81" cm="1">
        <f t="array" aca="1" ref="AH185" ca="1">OFFSET(N185,,AH$137,,)</f>
        <v>1.9420082263549444E-2</v>
      </c>
      <c r="AI185" s="81" cm="1">
        <f t="array" aca="1" ref="AI185" ca="1">OFFSET(O185,,AI$137,,)</f>
        <v>2.2187988198683603E-2</v>
      </c>
      <c r="AJ185" s="81" cm="1">
        <f t="array" aca="1" ref="AJ185" ca="1">OFFSET(P185,,AJ$137,,)</f>
        <v>2.3226552975613473E-2</v>
      </c>
      <c r="AK185" s="81" cm="1">
        <f t="array" aca="1" ref="AK185" ca="1">OFFSET(Q185,,AK$137,,)</f>
        <v>2.7512430037020693E-2</v>
      </c>
      <c r="AL185">
        <f t="shared" si="63"/>
        <v>2000</v>
      </c>
    </row>
    <row r="186" spans="10:38" x14ac:dyDescent="0.2">
      <c r="J186">
        <v>2500</v>
      </c>
      <c r="K186" s="13">
        <v>3.1196851045727485E-2</v>
      </c>
      <c r="L186">
        <v>2500</v>
      </c>
      <c r="M186">
        <v>0.11313577365194816</v>
      </c>
      <c r="N186">
        <v>2500</v>
      </c>
      <c r="O186">
        <v>1.7263414867159831E-2</v>
      </c>
      <c r="P186">
        <v>2500</v>
      </c>
      <c r="Q186">
        <v>1.7174225810839553E-2</v>
      </c>
      <c r="R186">
        <v>2500</v>
      </c>
      <c r="S186">
        <v>1.9168367763247963E-2</v>
      </c>
      <c r="T186">
        <v>2500</v>
      </c>
      <c r="U186">
        <v>2.0219402380490779E-2</v>
      </c>
      <c r="V186">
        <v>2500</v>
      </c>
      <c r="W186">
        <v>2.3427921233917622E-2</v>
      </c>
      <c r="AD186">
        <v>2500</v>
      </c>
      <c r="AE186" s="81" cm="1">
        <f t="array" aca="1" ref="AE186" ca="1">OFFSET(K186,,AE$137,,)</f>
        <v>3.1196851045727485E-2</v>
      </c>
      <c r="AF186" s="81" cm="1">
        <f t="array" aca="1" ref="AF186" ca="1">OFFSET(L186,,AF$137,,)</f>
        <v>0.11313577365194816</v>
      </c>
      <c r="AG186" s="81" cm="1">
        <f t="array" aca="1" ref="AG186" ca="1">OFFSET(M186,,AG$137,,)</f>
        <v>1.7263414867159831E-2</v>
      </c>
      <c r="AH186" s="81" cm="1">
        <f t="array" aca="1" ref="AH186" ca="1">OFFSET(N186,,AH$137,,)</f>
        <v>1.7174225810839553E-2</v>
      </c>
      <c r="AI186" s="82" cm="1">
        <f t="array" aca="1" ref="AI186" ca="1">OFFSET(O186,,AI$137,,)</f>
        <v>1.9168367763247963E-2</v>
      </c>
      <c r="AJ186" s="82" cm="1">
        <f t="array" aca="1" ref="AJ186" ca="1">OFFSET(P186,,AJ$137,,)</f>
        <v>2.0219402380490779E-2</v>
      </c>
      <c r="AK186" s="81" cm="1">
        <f t="array" aca="1" ref="AK186" ca="1">OFFSET(Q186,,AK$137,,)</f>
        <v>2.3427921233917622E-2</v>
      </c>
      <c r="AL186">
        <f t="shared" si="63"/>
        <v>2500</v>
      </c>
    </row>
    <row r="187" spans="10:38" x14ac:dyDescent="0.2">
      <c r="J187">
        <v>3000</v>
      </c>
      <c r="K187" s="13">
        <v>2.7362509204772907E-2</v>
      </c>
      <c r="L187">
        <v>3000</v>
      </c>
      <c r="M187">
        <v>9.5461459046874364E-2</v>
      </c>
      <c r="N187">
        <v>3000</v>
      </c>
      <c r="O187">
        <v>1.5751312389299856E-2</v>
      </c>
      <c r="P187">
        <v>3000</v>
      </c>
      <c r="Q187">
        <v>1.5676988175699628E-2</v>
      </c>
      <c r="R187">
        <v>3000</v>
      </c>
      <c r="S187">
        <v>1.7155287472957529E-2</v>
      </c>
      <c r="T187">
        <v>3000</v>
      </c>
      <c r="U187">
        <v>1.8214635317075647E-2</v>
      </c>
      <c r="V187">
        <v>3000</v>
      </c>
      <c r="W187">
        <v>2.070491536518225E-2</v>
      </c>
      <c r="AD187">
        <v>3000</v>
      </c>
      <c r="AE187" s="81" cm="1">
        <f t="array" aca="1" ref="AE187" ca="1">OFFSET(K187,,AE$137,,)</f>
        <v>2.7362509204772907E-2</v>
      </c>
      <c r="AF187" s="81" cm="1">
        <f t="array" aca="1" ref="AF187" ca="1">OFFSET(L187,,AF$137,,)</f>
        <v>9.5461459046874364E-2</v>
      </c>
      <c r="AG187" s="81" cm="1">
        <f t="array" aca="1" ref="AG187" ca="1">OFFSET(M187,,AG$137,,)</f>
        <v>1.5751312389299856E-2</v>
      </c>
      <c r="AH187" s="81" cm="1">
        <f t="array" aca="1" ref="AH187" ca="1">OFFSET(N187,,AH$137,,)</f>
        <v>1.5676988175699628E-2</v>
      </c>
      <c r="AI187" s="81" cm="1">
        <f t="array" aca="1" ref="AI187" ca="1">OFFSET(O187,,AI$137,,)</f>
        <v>1.7155287472957529E-2</v>
      </c>
      <c r="AJ187" s="81" cm="1">
        <f t="array" aca="1" ref="AJ187" ca="1">OFFSET(P187,,AJ$137,,)</f>
        <v>1.8214635317075647E-2</v>
      </c>
      <c r="AK187" s="81" cm="1">
        <f t="array" aca="1" ref="AK187" ca="1">OFFSET(Q187,,AK$137,,)</f>
        <v>2.070491536518225E-2</v>
      </c>
      <c r="AL187">
        <f t="shared" si="63"/>
        <v>3000</v>
      </c>
    </row>
    <row r="188" spans="10:38" x14ac:dyDescent="0.2">
      <c r="J188">
        <v>3500</v>
      </c>
      <c r="K188" s="13">
        <v>2.462369360409106E-2</v>
      </c>
      <c r="L188">
        <v>3500</v>
      </c>
      <c r="M188">
        <v>8.2836948614678801E-2</v>
      </c>
      <c r="N188">
        <v>3500</v>
      </c>
      <c r="O188">
        <v>1.4671239190828448E-2</v>
      </c>
      <c r="P188">
        <v>3500</v>
      </c>
      <c r="Q188">
        <v>1.4607532722028247E-2</v>
      </c>
      <c r="R188">
        <v>3500</v>
      </c>
      <c r="S188">
        <v>1.5717372979892934E-2</v>
      </c>
      <c r="T188">
        <v>3500</v>
      </c>
      <c r="U188">
        <v>1.6782658843207697E-2</v>
      </c>
      <c r="V188">
        <v>3500</v>
      </c>
      <c r="W188">
        <v>1.8759911173228408E-2</v>
      </c>
      <c r="AD188">
        <v>3500</v>
      </c>
      <c r="AE188" s="81" cm="1">
        <f t="array" aca="1" ref="AE188" ca="1">OFFSET(K188,,AE$137,,)</f>
        <v>2.462369360409106E-2</v>
      </c>
      <c r="AF188" s="81" cm="1">
        <f t="array" aca="1" ref="AF188" ca="1">OFFSET(L188,,AF$137,,)</f>
        <v>8.2836948614678801E-2</v>
      </c>
      <c r="AG188" s="81" cm="1">
        <f t="array" aca="1" ref="AG188" ca="1">OFFSET(M188,,AG$137,,)</f>
        <v>1.4671239190828448E-2</v>
      </c>
      <c r="AH188" s="81" cm="1">
        <f t="array" aca="1" ref="AH188" ca="1">OFFSET(N188,,AH$137,,)</f>
        <v>1.4607532722028247E-2</v>
      </c>
      <c r="AI188" s="81" cm="1">
        <f t="array" aca="1" ref="AI188" ca="1">OFFSET(O188,,AI$137,,)</f>
        <v>1.5717372979892934E-2</v>
      </c>
      <c r="AJ188" s="81" cm="1">
        <f t="array" aca="1" ref="AJ188" ca="1">OFFSET(P188,,AJ$137,,)</f>
        <v>1.6782658843207697E-2</v>
      </c>
      <c r="AK188" s="82" cm="1">
        <f t="array" aca="1" ref="AK188" ca="1">OFFSET(Q188,,AK$137,,)</f>
        <v>1.8759911173228408E-2</v>
      </c>
      <c r="AL188">
        <f t="shared" si="63"/>
        <v>3500</v>
      </c>
    </row>
    <row r="189" spans="10:38" x14ac:dyDescent="0.2">
      <c r="J189">
        <v>4000</v>
      </c>
      <c r="K189" s="13">
        <v>2.2569581903579678E-2</v>
      </c>
      <c r="L189">
        <v>4000</v>
      </c>
      <c r="M189">
        <v>7.3368565790532109E-2</v>
      </c>
      <c r="N189">
        <v>4000</v>
      </c>
      <c r="O189">
        <v>1.3861184291974889E-2</v>
      </c>
      <c r="P189">
        <v>4000</v>
      </c>
      <c r="Q189">
        <v>1.3805441131774716E-2</v>
      </c>
      <c r="R189">
        <v>4000</v>
      </c>
      <c r="S189">
        <v>1.463893711009449E-2</v>
      </c>
      <c r="T189">
        <v>4000</v>
      </c>
      <c r="U189">
        <v>1.5708676487806734E-2</v>
      </c>
      <c r="V189">
        <v>4000</v>
      </c>
      <c r="W189">
        <v>1.730115802926303E-2</v>
      </c>
      <c r="AD189">
        <v>4000</v>
      </c>
      <c r="AE189" s="81" cm="1">
        <f t="array" aca="1" ref="AE189" ca="1">OFFSET(K189,,AE$137,,)</f>
        <v>2.2569581903579678E-2</v>
      </c>
      <c r="AF189" s="81" cm="1">
        <f t="array" aca="1" ref="AF189" ca="1">OFFSET(L189,,AF$137,,)</f>
        <v>7.3368565790532109E-2</v>
      </c>
      <c r="AG189" s="81" cm="1">
        <f t="array" aca="1" ref="AG189" ca="1">OFFSET(M189,,AG$137,,)</f>
        <v>1.3861184291974889E-2</v>
      </c>
      <c r="AH189" s="81" cm="1">
        <f t="array" aca="1" ref="AH189" ca="1">OFFSET(N189,,AH$137,,)</f>
        <v>1.3805441131774716E-2</v>
      </c>
      <c r="AI189" s="81" cm="1">
        <f t="array" aca="1" ref="AI189" ca="1">OFFSET(O189,,AI$137,,)</f>
        <v>1.463893711009449E-2</v>
      </c>
      <c r="AJ189" s="81" cm="1">
        <f t="array" aca="1" ref="AJ189" ca="1">OFFSET(P189,,AJ$137,,)</f>
        <v>1.5708676487806734E-2</v>
      </c>
      <c r="AK189" s="81" cm="1">
        <f t="array" aca="1" ref="AK189" ca="1">OFFSET(Q189,,AK$137,,)</f>
        <v>1.730115802926303E-2</v>
      </c>
      <c r="AL189">
        <f t="shared" si="63"/>
        <v>4000</v>
      </c>
    </row>
    <row r="190" spans="10:38" x14ac:dyDescent="0.2">
      <c r="J190">
        <v>4500</v>
      </c>
      <c r="K190" s="13">
        <v>2.0971939469848603E-2</v>
      </c>
      <c r="L190">
        <v>4500</v>
      </c>
      <c r="M190">
        <v>6.6004268038418024E-2</v>
      </c>
      <c r="N190">
        <v>4500</v>
      </c>
      <c r="O190">
        <v>1.3231141592866568E-2</v>
      </c>
      <c r="P190">
        <v>4500</v>
      </c>
      <c r="Q190">
        <v>1.318159211713308E-2</v>
      </c>
      <c r="R190">
        <v>4500</v>
      </c>
      <c r="S190">
        <v>1.3800153655806811E-2</v>
      </c>
      <c r="T190">
        <v>4500</v>
      </c>
      <c r="U190">
        <v>1.4873356878050428E-2</v>
      </c>
      <c r="V190">
        <v>4500</v>
      </c>
      <c r="W190">
        <v>1.6166572250623294E-2</v>
      </c>
      <c r="AD190">
        <v>4500</v>
      </c>
      <c r="AE190" s="81" cm="1">
        <f t="array" aca="1" ref="AE190" ca="1">OFFSET(K190,,AE$137,,)</f>
        <v>2.0971939469848603E-2</v>
      </c>
      <c r="AF190" s="81" cm="1">
        <f t="array" aca="1" ref="AF190" ca="1">OFFSET(L190,,AF$137,,)</f>
        <v>6.6004268038418024E-2</v>
      </c>
      <c r="AG190" s="81" cm="1">
        <f t="array" aca="1" ref="AG190" ca="1">OFFSET(M190,,AG$137,,)</f>
        <v>1.3231141592866568E-2</v>
      </c>
      <c r="AH190" s="81" cm="1">
        <f t="array" aca="1" ref="AH190" ca="1">OFFSET(N190,,AH$137,,)</f>
        <v>1.318159211713308E-2</v>
      </c>
      <c r="AI190" s="81" cm="1">
        <f t="array" aca="1" ref="AI190" ca="1">OFFSET(O190,,AI$137,,)</f>
        <v>1.3800153655806811E-2</v>
      </c>
      <c r="AJ190" s="81" cm="1">
        <f t="array" aca="1" ref="AJ190" ca="1">OFFSET(P190,,AJ$137,,)</f>
        <v>1.4873356878050428E-2</v>
      </c>
      <c r="AK190" s="81" cm="1">
        <f t="array" aca="1" ref="AK190" ca="1">OFFSET(Q190,,AK$137,,)</f>
        <v>1.6166572250623294E-2</v>
      </c>
      <c r="AL190">
        <f t="shared" si="63"/>
        <v>4500</v>
      </c>
    </row>
    <row r="191" spans="10:38" x14ac:dyDescent="0.2">
      <c r="J191">
        <v>5000</v>
      </c>
      <c r="K191" s="13">
        <v>1.969382552286374E-2</v>
      </c>
      <c r="L191">
        <v>5000</v>
      </c>
      <c r="M191">
        <v>6.0112829836726771E-2</v>
      </c>
      <c r="N191">
        <v>5000</v>
      </c>
      <c r="O191">
        <v>1.2727107433579909E-2</v>
      </c>
      <c r="P191">
        <v>5000</v>
      </c>
      <c r="Q191">
        <v>1.268251290541977E-2</v>
      </c>
      <c r="R191">
        <v>5000</v>
      </c>
      <c r="S191">
        <v>1.3129126892376667E-2</v>
      </c>
      <c r="T191">
        <v>5000</v>
      </c>
      <c r="U191">
        <v>1.4205101190245385E-2</v>
      </c>
      <c r="V191">
        <v>5000</v>
      </c>
      <c r="W191">
        <v>1.5258903627711498E-2</v>
      </c>
      <c r="AD191">
        <v>5000</v>
      </c>
      <c r="AE191" s="81" cm="1">
        <f t="array" aca="1" ref="AE191" ca="1">OFFSET(K191,,AE$137,,)</f>
        <v>1.969382552286374E-2</v>
      </c>
      <c r="AF191" s="81" cm="1">
        <f t="array" aca="1" ref="AF191" ca="1">OFFSET(L191,,AF$137,,)</f>
        <v>6.0112829836726771E-2</v>
      </c>
      <c r="AG191" s="81" cm="1">
        <f t="array" aca="1" ref="AG191" ca="1">OFFSET(M191,,AG$137,,)</f>
        <v>1.2727107433579909E-2</v>
      </c>
      <c r="AH191" s="81" cm="1">
        <f t="array" aca="1" ref="AH191" ca="1">OFFSET(N191,,AH$137,,)</f>
        <v>1.268251290541977E-2</v>
      </c>
      <c r="AI191" s="81" cm="1">
        <f t="array" aca="1" ref="AI191" ca="1">OFFSET(O191,,AI$137,,)</f>
        <v>1.3129126892376667E-2</v>
      </c>
      <c r="AJ191" s="81" cm="1">
        <f t="array" aca="1" ref="AJ191" ca="1">OFFSET(P191,,AJ$137,,)</f>
        <v>1.4205101190245385E-2</v>
      </c>
      <c r="AK191" s="81" cm="1">
        <f t="array" aca="1" ref="AK191" ca="1">OFFSET(Q191,,AK$137,,)</f>
        <v>1.5258903627711498E-2</v>
      </c>
      <c r="AL191">
        <f t="shared" si="63"/>
        <v>5000</v>
      </c>
    </row>
    <row r="192" spans="10:38" x14ac:dyDescent="0.2">
      <c r="J192">
        <v>5500</v>
      </c>
      <c r="K192" s="13">
        <v>1.8648095929876124E-2</v>
      </c>
      <c r="L192">
        <v>5500</v>
      </c>
      <c r="M192">
        <v>5.5292562217161181E-2</v>
      </c>
      <c r="N192">
        <v>5500</v>
      </c>
      <c r="O192">
        <v>1.231471584870901E-2</v>
      </c>
      <c r="P192">
        <v>5500</v>
      </c>
      <c r="Q192">
        <v>1.227417536856343E-2</v>
      </c>
      <c r="R192">
        <v>5500</v>
      </c>
      <c r="S192">
        <v>1.2580104995024731E-2</v>
      </c>
      <c r="T192">
        <v>5500</v>
      </c>
      <c r="U192">
        <v>1.3658346536586714E-2</v>
      </c>
      <c r="V192">
        <v>5500</v>
      </c>
      <c r="W192">
        <v>1.4516265663510943E-2</v>
      </c>
      <c r="AD192">
        <v>5500</v>
      </c>
      <c r="AE192" s="81" cm="1">
        <f t="array" aca="1" ref="AE192" ca="1">OFFSET(K192,,AE$137,,)</f>
        <v>1.8648095929876124E-2</v>
      </c>
      <c r="AF192" s="81" cm="1">
        <f t="array" aca="1" ref="AF192" ca="1">OFFSET(L192,,AF$137,,)</f>
        <v>5.5292562217161181E-2</v>
      </c>
      <c r="AG192" s="81" cm="1">
        <f t="array" aca="1" ref="AG192" ca="1">OFFSET(M192,,AG$137,,)</f>
        <v>1.231471584870901E-2</v>
      </c>
      <c r="AH192" s="81" cm="1">
        <f t="array" aca="1" ref="AH192" ca="1">OFFSET(N192,,AH$137,,)</f>
        <v>1.227417536856343E-2</v>
      </c>
      <c r="AI192" s="81" cm="1">
        <f t="array" aca="1" ref="AI192" ca="1">OFFSET(O192,,AI$137,,)</f>
        <v>1.2580104995024731E-2</v>
      </c>
      <c r="AJ192" s="81" cm="1">
        <f t="array" aca="1" ref="AJ192" ca="1">OFFSET(P192,,AJ$137,,)</f>
        <v>1.3658346536586714E-2</v>
      </c>
      <c r="AK192" s="81" cm="1">
        <f t="array" aca="1" ref="AK192" ca="1">OFFSET(Q192,,AK$137,,)</f>
        <v>1.4516265663510943E-2</v>
      </c>
    </row>
    <row r="193" spans="10:38" x14ac:dyDescent="0.2">
      <c r="J193">
        <v>6000</v>
      </c>
      <c r="K193" s="13">
        <v>1.7776654602386446E-2</v>
      </c>
      <c r="L193">
        <v>6000</v>
      </c>
      <c r="M193">
        <v>5.1275672534189867E-2</v>
      </c>
      <c r="N193">
        <v>6000</v>
      </c>
      <c r="O193">
        <v>1.1971056194649922E-2</v>
      </c>
      <c r="P193">
        <v>6000</v>
      </c>
      <c r="Q193">
        <v>1.1933894087849808E-2</v>
      </c>
      <c r="R193">
        <v>6000</v>
      </c>
      <c r="S193">
        <v>1.212258674723145E-2</v>
      </c>
      <c r="T193">
        <v>6000</v>
      </c>
      <c r="U193">
        <v>1.3202717658537817E-2</v>
      </c>
      <c r="V193">
        <v>6000</v>
      </c>
      <c r="W193">
        <v>1.389740069334381E-2</v>
      </c>
      <c r="AD193">
        <v>6000</v>
      </c>
      <c r="AE193" s="81" cm="1">
        <f t="array" aca="1" ref="AE193" ca="1">OFFSET(K193,,AE$137,,)</f>
        <v>1.7776654602386446E-2</v>
      </c>
      <c r="AF193" s="81" cm="1">
        <f t="array" aca="1" ref="AF193" ca="1">OFFSET(L193,,AF$137,,)</f>
        <v>5.1275672534189867E-2</v>
      </c>
      <c r="AG193" s="81" cm="1">
        <f t="array" aca="1" ref="AG193" ca="1">OFFSET(M193,,AG$137,,)</f>
        <v>1.1971056194649922E-2</v>
      </c>
      <c r="AH193" s="81" cm="1">
        <f t="array" aca="1" ref="AH193" ca="1">OFFSET(N193,,AH$137,,)</f>
        <v>1.1933894087849808E-2</v>
      </c>
      <c r="AI193" s="81" cm="1">
        <f t="array" aca="1" ref="AI193" ca="1">OFFSET(O193,,AI$137,,)</f>
        <v>1.212258674723145E-2</v>
      </c>
      <c r="AJ193" s="81" cm="1">
        <f t="array" aca="1" ref="AJ193" ca="1">OFFSET(P193,,AJ$137,,)</f>
        <v>1.3202717658537817E-2</v>
      </c>
      <c r="AK193" s="81" cm="1">
        <f t="array" aca="1" ref="AK193" ca="1">OFFSET(Q193,,AK$137,,)</f>
        <v>1.389740069334381E-2</v>
      </c>
    </row>
    <row r="194" spans="10:38" x14ac:dyDescent="0.2">
      <c r="J194">
        <v>6500</v>
      </c>
      <c r="K194" s="13">
        <v>1.7039281171433645E-2</v>
      </c>
      <c r="L194">
        <v>6500</v>
      </c>
      <c r="M194">
        <v>4.7876765879367983E-2</v>
      </c>
      <c r="N194">
        <v>6500</v>
      </c>
      <c r="O194">
        <v>1.1680267256599928E-2</v>
      </c>
      <c r="P194">
        <v>6500</v>
      </c>
      <c r="Q194">
        <v>1.1645963773399822E-2</v>
      </c>
      <c r="R194">
        <v>6500</v>
      </c>
      <c r="S194">
        <v>1.1735455922175599E-2</v>
      </c>
      <c r="T194">
        <v>6500</v>
      </c>
      <c r="U194">
        <v>1.2817185530957986E-2</v>
      </c>
      <c r="V194">
        <v>6500</v>
      </c>
      <c r="W194">
        <v>1.3373745718587007E-2</v>
      </c>
      <c r="AD194">
        <v>6500</v>
      </c>
      <c r="AE194" s="81" cm="1">
        <f t="array" aca="1" ref="AE194" ca="1">OFFSET(K194,,AE$137,,)</f>
        <v>1.7039281171433645E-2</v>
      </c>
      <c r="AF194" s="81" cm="1">
        <f t="array" aca="1" ref="AF194" ca="1">OFFSET(L194,,AF$137,,)</f>
        <v>4.7876765879367983E-2</v>
      </c>
      <c r="AG194" s="81" cm="1">
        <f t="array" aca="1" ref="AG194" ca="1">OFFSET(M194,,AG$137,,)</f>
        <v>1.1680267256599928E-2</v>
      </c>
      <c r="AH194" s="81" cm="1">
        <f t="array" aca="1" ref="AH194" ca="1">OFFSET(N194,,AH$137,,)</f>
        <v>1.1645963773399822E-2</v>
      </c>
      <c r="AI194" s="81" cm="1">
        <f t="array" aca="1" ref="AI194" ca="1">OFFSET(O194,,AI$137,,)</f>
        <v>1.1735455922175599E-2</v>
      </c>
      <c r="AJ194" s="81" cm="1">
        <f t="array" aca="1" ref="AJ194" ca="1">OFFSET(P194,,AJ$137,,)</f>
        <v>1.2817185530957986E-2</v>
      </c>
      <c r="AK194" s="81" cm="1">
        <f t="array" aca="1" ref="AK194" ca="1">OFFSET(Q194,,AK$137,,)</f>
        <v>1.3373745718587007E-2</v>
      </c>
    </row>
    <row r="195" spans="10:38" x14ac:dyDescent="0.2">
      <c r="J195">
        <v>7000</v>
      </c>
      <c r="K195" s="13">
        <v>1.6407246802045528E-2</v>
      </c>
      <c r="L195">
        <v>7000</v>
      </c>
      <c r="M195">
        <v>4.4963417318092086E-2</v>
      </c>
      <c r="N195">
        <v>7000</v>
      </c>
      <c r="O195">
        <v>1.1431019595414219E-2</v>
      </c>
      <c r="P195">
        <v>7000</v>
      </c>
      <c r="Q195">
        <v>1.1399166361014118E-2</v>
      </c>
      <c r="R195">
        <v>7000</v>
      </c>
      <c r="S195">
        <v>1.1403629500699156E-2</v>
      </c>
      <c r="T195">
        <v>7000</v>
      </c>
      <c r="U195">
        <v>1.2486729421603844E-2</v>
      </c>
      <c r="V195">
        <v>7000</v>
      </c>
      <c r="W195">
        <v>1.2924898597366891E-2</v>
      </c>
      <c r="AD195">
        <v>7000</v>
      </c>
      <c r="AE195" s="81" cm="1">
        <f t="array" aca="1" ref="AE195" ca="1">OFFSET(K195,,AE$137,,)</f>
        <v>1.6407246802045528E-2</v>
      </c>
      <c r="AF195" s="81" cm="1">
        <f t="array" aca="1" ref="AF195" ca="1">OFFSET(L195,,AF$137,,)</f>
        <v>4.4963417318092086E-2</v>
      </c>
      <c r="AG195" s="81" cm="1">
        <f t="array" aca="1" ref="AG195" ca="1">OFFSET(M195,,AG$137,,)</f>
        <v>1.1431019595414219E-2</v>
      </c>
      <c r="AH195" s="81" cm="1">
        <f t="array" aca="1" ref="AH195" ca="1">OFFSET(N195,,AH$137,,)</f>
        <v>1.1399166361014118E-2</v>
      </c>
      <c r="AI195" s="81" cm="1">
        <f t="array" aca="1" ref="AI195" ca="1">OFFSET(O195,,AI$137,,)</f>
        <v>1.1403629500699156E-2</v>
      </c>
      <c r="AJ195" s="81" cm="1">
        <f t="array" aca="1" ref="AJ195" ca="1">OFFSET(P195,,AJ$137,,)</f>
        <v>1.2486729421603844E-2</v>
      </c>
      <c r="AK195" s="81" cm="1">
        <f t="array" aca="1" ref="AK195" ca="1">OFFSET(Q195,,AK$137,,)</f>
        <v>1.2924898597366891E-2</v>
      </c>
    </row>
    <row r="196" spans="10:38" x14ac:dyDescent="0.2">
      <c r="J196">
        <v>7500</v>
      </c>
      <c r="K196" s="13">
        <v>1.6069584604701186E-2</v>
      </c>
      <c r="L196">
        <v>7500</v>
      </c>
      <c r="M196">
        <v>4.3406970826451535E-2</v>
      </c>
      <c r="N196">
        <v>7500</v>
      </c>
      <c r="O196">
        <v>1.1297859886013633E-2</v>
      </c>
      <c r="P196">
        <v>7500</v>
      </c>
      <c r="Q196">
        <v>1.1267315688643675E-2</v>
      </c>
      <c r="R196">
        <v>7500</v>
      </c>
      <c r="S196">
        <v>1.1226352371417217E-2</v>
      </c>
      <c r="T196">
        <v>7500</v>
      </c>
      <c r="U196">
        <v>1.2310184376880398E-2</v>
      </c>
      <c r="V196">
        <v>7500</v>
      </c>
      <c r="W196">
        <v>1.2685103560002719E-2</v>
      </c>
      <c r="AD196">
        <v>7500</v>
      </c>
      <c r="AE196" s="81" cm="1">
        <f t="array" aca="1" ref="AE196" ca="1">OFFSET(K196,,AE$137,,)</f>
        <v>1.6069584604701186E-2</v>
      </c>
      <c r="AF196" s="81" cm="1">
        <f t="array" aca="1" ref="AF196" ca="1">OFFSET(L196,,AF$137,,)</f>
        <v>4.3406970826451535E-2</v>
      </c>
      <c r="AG196" s="81" cm="1">
        <f t="array" aca="1" ref="AG196" ca="1">OFFSET(M196,,AG$137,,)</f>
        <v>1.1297859886013633E-2</v>
      </c>
      <c r="AH196" s="81" cm="1">
        <f t="array" aca="1" ref="AH196" ca="1">OFFSET(N196,,AH$137,,)</f>
        <v>1.1267315688643675E-2</v>
      </c>
      <c r="AI196" s="81" cm="1">
        <f t="array" aca="1" ref="AI196" ca="1">OFFSET(O196,,AI$137,,)</f>
        <v>1.1226352371417217E-2</v>
      </c>
      <c r="AJ196" s="81" cm="1">
        <f t="array" aca="1" ref="AJ196" ca="1">OFFSET(P196,,AJ$137,,)</f>
        <v>1.2310184376880398E-2</v>
      </c>
      <c r="AK196" s="81" cm="1">
        <f t="array" aca="1" ref="AK196" ca="1">OFFSET(Q196,,AK$137,,)</f>
        <v>1.2685103560002719E-2</v>
      </c>
    </row>
    <row r="197" spans="10:38" x14ac:dyDescent="0.2">
      <c r="J197">
        <v>8000</v>
      </c>
      <c r="K197" s="13">
        <v>1.6069584604701186E-2</v>
      </c>
      <c r="L197">
        <v>8000</v>
      </c>
      <c r="M197">
        <v>4.3406970826451535E-2</v>
      </c>
      <c r="N197">
        <v>8000</v>
      </c>
      <c r="O197">
        <v>1.1297859886013633E-2</v>
      </c>
      <c r="P197">
        <v>8000</v>
      </c>
      <c r="Q197">
        <v>1.1267315688643675E-2</v>
      </c>
      <c r="R197">
        <v>8000</v>
      </c>
      <c r="S197">
        <v>1.1226352371417217E-2</v>
      </c>
      <c r="T197">
        <v>8000</v>
      </c>
      <c r="U197">
        <v>1.2310184376880398E-2</v>
      </c>
      <c r="V197">
        <v>8000</v>
      </c>
      <c r="W197">
        <v>1.2685103560002719E-2</v>
      </c>
      <c r="AD197">
        <v>8000</v>
      </c>
      <c r="AE197" s="81" cm="1">
        <f t="array" aca="1" ref="AE197" ca="1">OFFSET(K197,,AE$137,,)</f>
        <v>1.6069584604701186E-2</v>
      </c>
      <c r="AF197" s="81" cm="1">
        <f t="array" aca="1" ref="AF197" ca="1">OFFSET(L197,,AF$137,,)</f>
        <v>4.3406970826451535E-2</v>
      </c>
      <c r="AG197" s="81" cm="1">
        <f t="array" aca="1" ref="AG197" ca="1">OFFSET(M197,,AG$137,,)</f>
        <v>1.1297859886013633E-2</v>
      </c>
      <c r="AH197" s="81" cm="1">
        <f t="array" aca="1" ref="AH197" ca="1">OFFSET(N197,,AH$137,,)</f>
        <v>1.1267315688643675E-2</v>
      </c>
      <c r="AI197" s="81" cm="1">
        <f t="array" aca="1" ref="AI197" ca="1">OFFSET(O197,,AI$137,,)</f>
        <v>1.1226352371417217E-2</v>
      </c>
      <c r="AJ197" s="81" cm="1">
        <f t="array" aca="1" ref="AJ197" ca="1">OFFSET(P197,,AJ$137,,)</f>
        <v>1.2310184376880398E-2</v>
      </c>
      <c r="AK197" s="81" cm="1">
        <f t="array" aca="1" ref="AK197" ca="1">OFFSET(Q197,,AK$137,,)</f>
        <v>1.2685103560002719E-2</v>
      </c>
    </row>
    <row r="198" spans="10:38" x14ac:dyDescent="0.2">
      <c r="J198">
        <v>8500</v>
      </c>
      <c r="K198" s="13">
        <v>1.6069584604701186E-2</v>
      </c>
      <c r="L198">
        <v>8500</v>
      </c>
      <c r="M198">
        <v>4.3406970826451535E-2</v>
      </c>
      <c r="N198">
        <v>8500</v>
      </c>
      <c r="O198">
        <v>1.1297859886013633E-2</v>
      </c>
      <c r="P198">
        <v>8500</v>
      </c>
      <c r="Q198">
        <v>1.1267315688643675E-2</v>
      </c>
      <c r="R198">
        <v>8500</v>
      </c>
      <c r="S198">
        <v>1.1226352371417217E-2</v>
      </c>
      <c r="T198">
        <v>8500</v>
      </c>
      <c r="U198">
        <v>1.2310184376880398E-2</v>
      </c>
      <c r="V198">
        <v>8500</v>
      </c>
      <c r="W198">
        <v>1.2685103560002719E-2</v>
      </c>
      <c r="AD198">
        <v>8500</v>
      </c>
      <c r="AE198" s="81" cm="1">
        <f t="array" aca="1" ref="AE198" ca="1">OFFSET(K198,,AE$137,,)</f>
        <v>1.6069584604701186E-2</v>
      </c>
      <c r="AF198" s="81" cm="1">
        <f t="array" aca="1" ref="AF198" ca="1">OFFSET(L198,,AF$137,,)</f>
        <v>4.3406970826451535E-2</v>
      </c>
      <c r="AG198" s="81" cm="1">
        <f t="array" aca="1" ref="AG198" ca="1">OFFSET(M198,,AG$137,,)</f>
        <v>1.1297859886013633E-2</v>
      </c>
      <c r="AH198" s="81" cm="1">
        <f t="array" aca="1" ref="AH198" ca="1">OFFSET(N198,,AH$137,,)</f>
        <v>1.1267315688643675E-2</v>
      </c>
      <c r="AI198" s="81" cm="1">
        <f t="array" aca="1" ref="AI198" ca="1">OFFSET(O198,,AI$137,,)</f>
        <v>1.1226352371417217E-2</v>
      </c>
      <c r="AJ198" s="81" cm="1">
        <f t="array" aca="1" ref="AJ198" ca="1">OFFSET(P198,,AJ$137,,)</f>
        <v>1.2310184376880398E-2</v>
      </c>
      <c r="AK198" s="81" cm="1">
        <f t="array" aca="1" ref="AK198" ca="1">OFFSET(Q198,,AK$137,,)</f>
        <v>1.2685103560002719E-2</v>
      </c>
    </row>
    <row r="199" spans="10:38" x14ac:dyDescent="0.2">
      <c r="J199">
        <v>9000</v>
      </c>
      <c r="K199" s="13">
        <v>1.6069584604701186E-2</v>
      </c>
      <c r="L199">
        <v>9000</v>
      </c>
      <c r="M199">
        <v>4.3406970826451535E-2</v>
      </c>
      <c r="N199">
        <v>9000</v>
      </c>
      <c r="O199">
        <v>1.1297859886013633E-2</v>
      </c>
      <c r="P199">
        <v>9000</v>
      </c>
      <c r="Q199">
        <v>1.1267315688643675E-2</v>
      </c>
      <c r="R199">
        <v>9000</v>
      </c>
      <c r="S199">
        <v>1.1226352371417217E-2</v>
      </c>
      <c r="T199">
        <v>9000</v>
      </c>
      <c r="U199">
        <v>1.2310184376880398E-2</v>
      </c>
      <c r="V199">
        <v>9000</v>
      </c>
      <c r="W199">
        <v>1.2685103560002719E-2</v>
      </c>
      <c r="AD199">
        <v>9000</v>
      </c>
      <c r="AE199" s="81" cm="1">
        <f t="array" aca="1" ref="AE199" ca="1">OFFSET(K199,,AE$137,,)</f>
        <v>1.6069584604701186E-2</v>
      </c>
      <c r="AF199" s="81" cm="1">
        <f t="array" aca="1" ref="AF199" ca="1">OFFSET(L199,,AF$137,,)</f>
        <v>4.3406970826451535E-2</v>
      </c>
      <c r="AG199" s="81" cm="1">
        <f t="array" aca="1" ref="AG199" ca="1">OFFSET(M199,,AG$137,,)</f>
        <v>1.1297859886013633E-2</v>
      </c>
      <c r="AH199" s="81" cm="1">
        <f t="array" aca="1" ref="AH199" ca="1">OFFSET(N199,,AH$137,,)</f>
        <v>1.1267315688643675E-2</v>
      </c>
      <c r="AI199" s="81" cm="1">
        <f t="array" aca="1" ref="AI199" ca="1">OFFSET(O199,,AI$137,,)</f>
        <v>1.1226352371417217E-2</v>
      </c>
      <c r="AJ199" s="81" cm="1">
        <f t="array" aca="1" ref="AJ199" ca="1">OFFSET(P199,,AJ$137,,)</f>
        <v>1.2310184376880398E-2</v>
      </c>
      <c r="AK199" s="81" cm="1">
        <f t="array" aca="1" ref="AK199" ca="1">OFFSET(Q199,,AK$137,,)</f>
        <v>1.2685103560002719E-2</v>
      </c>
    </row>
    <row r="200" spans="10:38" x14ac:dyDescent="0.2">
      <c r="J200">
        <v>9500</v>
      </c>
      <c r="K200" s="13">
        <v>1.6069584604701186E-2</v>
      </c>
      <c r="L200">
        <v>9500</v>
      </c>
      <c r="M200">
        <v>4.3406970826451535E-2</v>
      </c>
      <c r="N200">
        <v>9500</v>
      </c>
      <c r="O200">
        <v>1.1297859886013633E-2</v>
      </c>
      <c r="P200">
        <v>9500</v>
      </c>
      <c r="Q200">
        <v>1.1267315688643675E-2</v>
      </c>
      <c r="R200">
        <v>9500</v>
      </c>
      <c r="S200">
        <v>1.1226352371417217E-2</v>
      </c>
      <c r="T200">
        <v>9500</v>
      </c>
      <c r="U200">
        <v>1.2310184376880398E-2</v>
      </c>
      <c r="V200">
        <v>9500</v>
      </c>
      <c r="W200">
        <v>1.2685103560002719E-2</v>
      </c>
      <c r="AD200">
        <v>9500</v>
      </c>
      <c r="AE200" s="81" cm="1">
        <f t="array" aca="1" ref="AE200" ca="1">OFFSET(K200,,AE$137,,)</f>
        <v>1.6069584604701186E-2</v>
      </c>
      <c r="AF200" s="81" cm="1">
        <f t="array" aca="1" ref="AF200" ca="1">OFFSET(L200,,AF$137,,)</f>
        <v>4.3406970826451535E-2</v>
      </c>
      <c r="AG200" s="81" cm="1">
        <f t="array" aca="1" ref="AG200" ca="1">OFFSET(M200,,AG$137,,)</f>
        <v>1.1297859886013633E-2</v>
      </c>
      <c r="AH200" s="81" cm="1">
        <f t="array" aca="1" ref="AH200" ca="1">OFFSET(N200,,AH$137,,)</f>
        <v>1.1267315688643675E-2</v>
      </c>
      <c r="AI200" s="81" cm="1">
        <f t="array" aca="1" ref="AI200" ca="1">OFFSET(O200,,AI$137,,)</f>
        <v>1.1226352371417217E-2</v>
      </c>
      <c r="AJ200" s="81" cm="1">
        <f t="array" aca="1" ref="AJ200" ca="1">OFFSET(P200,,AJ$137,,)</f>
        <v>1.2310184376880398E-2</v>
      </c>
      <c r="AK200" s="81" cm="1">
        <f t="array" aca="1" ref="AK200" ca="1">OFFSET(Q200,,AK$137,,)</f>
        <v>1.2685103560002719E-2</v>
      </c>
    </row>
    <row r="201" spans="10:38" x14ac:dyDescent="0.2">
      <c r="J201">
        <v>10000</v>
      </c>
      <c r="K201" s="13">
        <v>1.6069584604701186E-2</v>
      </c>
      <c r="L201">
        <v>10000</v>
      </c>
      <c r="M201">
        <v>4.3406970826451535E-2</v>
      </c>
      <c r="N201">
        <v>10000</v>
      </c>
      <c r="O201">
        <v>1.1297859886013633E-2</v>
      </c>
      <c r="P201">
        <v>10000</v>
      </c>
      <c r="Q201">
        <v>1.1267315688643675E-2</v>
      </c>
      <c r="R201">
        <v>10000</v>
      </c>
      <c r="S201">
        <v>1.1226352371417217E-2</v>
      </c>
      <c r="T201">
        <v>10000</v>
      </c>
      <c r="U201">
        <v>1.2310184376880398E-2</v>
      </c>
      <c r="V201">
        <v>10000</v>
      </c>
      <c r="W201">
        <v>1.2685103560002719E-2</v>
      </c>
      <c r="AD201">
        <v>10000</v>
      </c>
      <c r="AE201" s="81" cm="1">
        <f t="array" aca="1" ref="AE201" ca="1">OFFSET(K201,,AE$137,,)</f>
        <v>1.6069584604701186E-2</v>
      </c>
      <c r="AF201" s="81" cm="1">
        <f t="array" aca="1" ref="AF201" ca="1">OFFSET(L201,,AF$137,,)</f>
        <v>4.3406970826451535E-2</v>
      </c>
      <c r="AG201" s="81" cm="1">
        <f t="array" aca="1" ref="AG201" ca="1">OFFSET(M201,,AG$137,,)</f>
        <v>1.1297859886013633E-2</v>
      </c>
      <c r="AH201" s="81" cm="1">
        <f t="array" aca="1" ref="AH201" ca="1">OFFSET(N201,,AH$137,,)</f>
        <v>1.1267315688643675E-2</v>
      </c>
      <c r="AI201" s="81" cm="1">
        <f t="array" aca="1" ref="AI201" ca="1">OFFSET(O201,,AI$137,,)</f>
        <v>1.1226352371417217E-2</v>
      </c>
      <c r="AJ201" s="81" cm="1">
        <f t="array" aca="1" ref="AJ201" ca="1">OFFSET(P201,,AJ$137,,)</f>
        <v>1.2310184376880398E-2</v>
      </c>
      <c r="AK201" s="81" cm="1">
        <f t="array" aca="1" ref="AK201" ca="1">OFFSET(Q201,,AK$137,,)</f>
        <v>1.2685103560002719E-2</v>
      </c>
    </row>
    <row r="202" spans="10:38" x14ac:dyDescent="0.2">
      <c r="K202" s="13"/>
    </row>
    <row r="203" spans="10:38" x14ac:dyDescent="0.2">
      <c r="J203" t="str">
        <f>L135</f>
        <v>RDP</v>
      </c>
      <c r="K203" t="str">
        <f ca="1">K181</f>
        <v>NaNMC</v>
      </c>
      <c r="M203" t="str">
        <f ca="1">M181</f>
        <v>NaMVP</v>
      </c>
      <c r="O203" t="str">
        <f ca="1">O181</f>
        <v>NaMMO</v>
      </c>
      <c r="Q203" t="str">
        <f ca="1">Q181</f>
        <v>NaNMMT</v>
      </c>
      <c r="S203" t="str">
        <f ca="1">S181</f>
        <v>NaPBA</v>
      </c>
      <c r="U203" t="str">
        <f ca="1">U181</f>
        <v>LiNMC</v>
      </c>
      <c r="W203" t="str">
        <f ca="1">W181</f>
        <v>LiFP</v>
      </c>
      <c r="AE203">
        <v>0</v>
      </c>
      <c r="AF203">
        <v>1</v>
      </c>
      <c r="AG203">
        <v>2</v>
      </c>
      <c r="AH203">
        <v>3</v>
      </c>
      <c r="AI203">
        <v>4</v>
      </c>
      <c r="AJ203">
        <v>5</v>
      </c>
      <c r="AK203">
        <v>6</v>
      </c>
    </row>
    <row r="204" spans="10:38" x14ac:dyDescent="0.2">
      <c r="J204" s="63" cm="1">
        <f t="array" aca="1" ref="J204" ca="1">INDEX(L126:L131,MATCH($L$135,$K$126:$K$131,0))</f>
        <v>4.3946181486638871E-3</v>
      </c>
      <c r="K204" s="63">
        <v>10</v>
      </c>
      <c r="L204" s="63" cm="1">
        <f t="array" aca="1" ref="L204" ca="1">INDEX(M126:M131,MATCH($L$135,$K$126:$K$131,0))</f>
        <v>1.9609429041537942E-3</v>
      </c>
      <c r="M204" s="63">
        <v>10</v>
      </c>
      <c r="N204" s="63" cm="1">
        <f t="array" aca="1" ref="N204" ca="1">INDEX(N126:N131,MATCH($L$135,$K$126:$K$131,0))</f>
        <v>1.8312429299579965E-3</v>
      </c>
      <c r="O204" s="63">
        <v>10</v>
      </c>
      <c r="P204" s="63" cm="1">
        <f t="array" aca="1" ref="P204" ca="1">INDEX(O126:O131,MATCH($L$135,$K$126:$K$131,0))</f>
        <v>2.4275340554557076E-3</v>
      </c>
      <c r="Q204" s="63">
        <v>10</v>
      </c>
      <c r="R204" s="63" cm="1">
        <f t="array" aca="1" ref="R204" ca="1">INDEX(P126:P131,MATCH($L$135,$K$126:$K$131,0))</f>
        <v>1.5645411979003923E-3</v>
      </c>
      <c r="S204" s="63">
        <v>10</v>
      </c>
      <c r="T204" s="63" cm="1">
        <f t="array" aca="1" ref="T204" ca="1">INDEX(Q126:Q131,MATCH($L$135,$K$126:$K$131,0))</f>
        <v>1.9300606128741522E-3</v>
      </c>
      <c r="U204">
        <v>10</v>
      </c>
      <c r="V204" s="63" cm="1">
        <f t="array" aca="1" ref="V204" ca="1">INDEX(R126:R131,MATCH($L$135,$K$126:$K$131,0))</f>
        <v>2.3864970104856154E-3</v>
      </c>
      <c r="W204">
        <v>10</v>
      </c>
      <c r="AE204" t="str" cm="1">
        <f t="array" aca="1" ref="AE204" ca="1">OFFSET(K203,,AE$137,,)</f>
        <v>NaNMC</v>
      </c>
      <c r="AF204" t="str" cm="1">
        <f t="array" aca="1" ref="AF204" ca="1">OFFSET(L203,,AF$137,,)</f>
        <v>NaMVP</v>
      </c>
      <c r="AG204" t="str" cm="1">
        <f t="array" aca="1" ref="AG204" ca="1">OFFSET(M203,,AG$137,,)</f>
        <v>NaMMO</v>
      </c>
      <c r="AH204" t="str" cm="1">
        <f t="array" aca="1" ref="AH204" ca="1">OFFSET(N203,,AH$137,,)</f>
        <v>NaNMMT</v>
      </c>
      <c r="AI204" t="str" cm="1">
        <f t="array" aca="1" ref="AI204" ca="1">OFFSET(O203,,AI$137,,)</f>
        <v>NaPBA</v>
      </c>
      <c r="AJ204" t="str" cm="1">
        <f t="array" aca="1" ref="AJ204" ca="1">OFFSET(P203,,AJ$137,,)</f>
        <v>LiNMC</v>
      </c>
      <c r="AK204" t="str" cm="1">
        <f t="array" aca="1" ref="AK204" ca="1">OFFSET(Q203,,AK$137,,)</f>
        <v>LiFP</v>
      </c>
      <c r="AL204" t="s">
        <v>364</v>
      </c>
    </row>
    <row r="205" spans="10:38" x14ac:dyDescent="0.2">
      <c r="J205">
        <v>1000</v>
      </c>
      <c r="K205" s="13">
        <v>1.3802307377264247E-2</v>
      </c>
      <c r="L205">
        <v>1000</v>
      </c>
      <c r="M205">
        <v>7.1893680710120433E-3</v>
      </c>
      <c r="N205">
        <v>1000</v>
      </c>
      <c r="O205">
        <v>3.5488065024406861E-3</v>
      </c>
      <c r="P205">
        <v>1000</v>
      </c>
      <c r="Q205">
        <v>5.9339710044315312E-3</v>
      </c>
      <c r="R205">
        <v>1000</v>
      </c>
      <c r="S205">
        <v>4.4145561272382347E-3</v>
      </c>
      <c r="T205">
        <v>1000</v>
      </c>
      <c r="U205">
        <v>3.9440772341053096E-3</v>
      </c>
      <c r="V205">
        <v>1000</v>
      </c>
      <c r="W205">
        <v>1.0168246815334792E-2</v>
      </c>
      <c r="AD205">
        <v>1000</v>
      </c>
      <c r="AE205" s="81" cm="1">
        <f t="array" aca="1" ref="AE205" ca="1">OFFSET(K205,,AE$137,,)</f>
        <v>1.3802307377264247E-2</v>
      </c>
      <c r="AF205" s="81" cm="1">
        <f t="array" aca="1" ref="AF205" ca="1">OFFSET(L205,,AF$137,,)</f>
        <v>7.1893680710120433E-3</v>
      </c>
      <c r="AG205" s="81" cm="1">
        <f t="array" aca="1" ref="AG205" ca="1">OFFSET(M205,,AG$137,,)</f>
        <v>3.5488065024406861E-3</v>
      </c>
      <c r="AH205" s="81" cm="1">
        <f t="array" aca="1" ref="AH205" ca="1">OFFSET(N205,,AH$137,,)</f>
        <v>5.9339710044315312E-3</v>
      </c>
      <c r="AI205" s="81" cm="1">
        <f t="array" aca="1" ref="AI205" ca="1">OFFSET(O205,,AI$137,,)</f>
        <v>4.4145561272382347E-3</v>
      </c>
      <c r="AJ205" s="81" cm="1">
        <f t="array" aca="1" ref="AJ205" ca="1">OFFSET(P205,,AJ$137,,)</f>
        <v>3.9440772341053096E-3</v>
      </c>
      <c r="AK205" s="81" cm="1">
        <f t="array" aca="1" ref="AK205" ca="1">OFFSET(Q205,,AK$137,,)</f>
        <v>1.0168246815334792E-2</v>
      </c>
      <c r="AL205">
        <f t="shared" ref="AL205:AL213" si="64">AD205</f>
        <v>1000</v>
      </c>
    </row>
    <row r="206" spans="10:38" x14ac:dyDescent="0.2">
      <c r="J206">
        <v>1500</v>
      </c>
      <c r="K206" s="13">
        <v>9.6211121645529748E-3</v>
      </c>
      <c r="L206">
        <v>1500</v>
      </c>
      <c r="M206">
        <v>5.156091617233835E-3</v>
      </c>
      <c r="N206">
        <v>1500</v>
      </c>
      <c r="O206">
        <v>2.785444914670602E-3</v>
      </c>
      <c r="P206">
        <v>1500</v>
      </c>
      <c r="Q206">
        <v>4.3755545826644985E-3</v>
      </c>
      <c r="R206">
        <v>1500</v>
      </c>
      <c r="S206">
        <v>3.3062169880512956E-3</v>
      </c>
      <c r="T206">
        <v>1500</v>
      </c>
      <c r="U206">
        <v>3.0489587357803508E-3</v>
      </c>
      <c r="V206">
        <v>1500</v>
      </c>
      <c r="W206">
        <v>7.1420107801156681E-3</v>
      </c>
      <c r="AD206">
        <v>1500</v>
      </c>
      <c r="AE206" s="81" cm="1">
        <f t="array" aca="1" ref="AE206" ca="1">OFFSET(K206,,AE$137,,)</f>
        <v>9.6211121645529748E-3</v>
      </c>
      <c r="AF206" s="81" cm="1">
        <f t="array" aca="1" ref="AF206" ca="1">OFFSET(L206,,AF$137,,)</f>
        <v>5.156091617233835E-3</v>
      </c>
      <c r="AG206" s="81" cm="1">
        <f t="array" aca="1" ref="AG206" ca="1">OFFSET(M206,,AG$137,,)</f>
        <v>2.785444914670602E-3</v>
      </c>
      <c r="AH206" s="81" cm="1">
        <f t="array" aca="1" ref="AH206" ca="1">OFFSET(N206,,AH$137,,)</f>
        <v>4.3755545826644985E-3</v>
      </c>
      <c r="AI206" s="81" cm="1">
        <f t="array" aca="1" ref="AI206" ca="1">OFFSET(O206,,AI$137,,)</f>
        <v>3.3062169880512956E-3</v>
      </c>
      <c r="AJ206" s="81" cm="1">
        <f t="array" aca="1" ref="AJ206" ca="1">OFFSET(P206,,AJ$137,,)</f>
        <v>3.0489587357803508E-3</v>
      </c>
      <c r="AK206" s="81" cm="1">
        <f t="array" aca="1" ref="AK206" ca="1">OFFSET(Q206,,AK$137,,)</f>
        <v>7.1420107801156681E-3</v>
      </c>
      <c r="AL206">
        <f t="shared" si="64"/>
        <v>1500</v>
      </c>
    </row>
    <row r="207" spans="10:38" x14ac:dyDescent="0.2">
      <c r="J207">
        <v>2000</v>
      </c>
      <c r="K207" s="13">
        <v>7.5305145581973394E-3</v>
      </c>
      <c r="L207">
        <v>2000</v>
      </c>
      <c r="M207">
        <v>4.1394533903447309E-3</v>
      </c>
      <c r="N207">
        <v>2000</v>
      </c>
      <c r="O207">
        <v>2.40376412078556E-3</v>
      </c>
      <c r="P207">
        <v>2000</v>
      </c>
      <c r="Q207">
        <v>3.5963463717809821E-3</v>
      </c>
      <c r="R207">
        <v>2000</v>
      </c>
      <c r="S207">
        <v>2.7520474184578258E-3</v>
      </c>
      <c r="T207">
        <v>2000</v>
      </c>
      <c r="U207">
        <v>2.6013994866178713E-3</v>
      </c>
      <c r="V207">
        <v>2000</v>
      </c>
      <c r="W207">
        <v>5.6288927625061059E-3</v>
      </c>
      <c r="AD207">
        <v>2000</v>
      </c>
      <c r="AE207" s="81" cm="1">
        <f t="array" aca="1" ref="AE207" ca="1">OFFSET(K207,,AE$137,,)</f>
        <v>7.5305145581973394E-3</v>
      </c>
      <c r="AF207" s="81" cm="1">
        <f t="array" aca="1" ref="AF207" ca="1">OFFSET(L207,,AF$137,,)</f>
        <v>4.1394533903447309E-3</v>
      </c>
      <c r="AG207" s="81" cm="1">
        <f t="array" aca="1" ref="AG207" ca="1">OFFSET(M207,,AG$137,,)</f>
        <v>2.40376412078556E-3</v>
      </c>
      <c r="AH207" s="81" cm="1">
        <f t="array" aca="1" ref="AH207" ca="1">OFFSET(N207,,AH$137,,)</f>
        <v>3.5963463717809821E-3</v>
      </c>
      <c r="AI207" s="81" cm="1">
        <f t="array" aca="1" ref="AI207" ca="1">OFFSET(O207,,AI$137,,)</f>
        <v>2.7520474184578258E-3</v>
      </c>
      <c r="AJ207" s="81" cm="1">
        <f t="array" aca="1" ref="AJ207" ca="1">OFFSET(P207,,AJ$137,,)</f>
        <v>2.6013994866178713E-3</v>
      </c>
      <c r="AK207" s="81" cm="1">
        <f t="array" aca="1" ref="AK207" ca="1">OFFSET(Q207,,AK$137,,)</f>
        <v>5.6288927625061059E-3</v>
      </c>
      <c r="AL207">
        <f t="shared" si="64"/>
        <v>2000</v>
      </c>
    </row>
    <row r="208" spans="10:38" x14ac:dyDescent="0.2">
      <c r="J208">
        <v>2500</v>
      </c>
      <c r="K208" s="13">
        <v>6.2761559943839591E-3</v>
      </c>
      <c r="L208">
        <v>2500</v>
      </c>
      <c r="M208">
        <v>3.5294704542112687E-3</v>
      </c>
      <c r="N208">
        <v>2500</v>
      </c>
      <c r="O208">
        <v>2.1747556444545349E-3</v>
      </c>
      <c r="P208">
        <v>2500</v>
      </c>
      <c r="Q208">
        <v>3.1288214452508726E-3</v>
      </c>
      <c r="R208">
        <v>2500</v>
      </c>
      <c r="S208">
        <v>2.4195456767017449E-3</v>
      </c>
      <c r="T208">
        <v>2500</v>
      </c>
      <c r="U208">
        <v>2.3328639371203836E-3</v>
      </c>
      <c r="V208">
        <v>2500</v>
      </c>
      <c r="W208">
        <v>4.7210219519403674E-3</v>
      </c>
      <c r="AD208">
        <v>2500</v>
      </c>
      <c r="AE208" s="81" cm="1">
        <f t="array" aca="1" ref="AE208" ca="1">OFFSET(K208,,AE$137,,)</f>
        <v>6.2761559943839591E-3</v>
      </c>
      <c r="AF208" s="81" cm="1">
        <f t="array" aca="1" ref="AF208" ca="1">OFFSET(L208,,AF$137,,)</f>
        <v>3.5294704542112687E-3</v>
      </c>
      <c r="AG208" s="81" cm="1">
        <f t="array" aca="1" ref="AG208" ca="1">OFFSET(M208,,AG$137,,)</f>
        <v>2.1747556444545349E-3</v>
      </c>
      <c r="AH208" s="81" cm="1">
        <f t="array" aca="1" ref="AH208" ca="1">OFFSET(N208,,AH$137,,)</f>
        <v>3.1288214452508726E-3</v>
      </c>
      <c r="AI208" s="82" cm="1">
        <f t="array" aca="1" ref="AI208" ca="1">OFFSET(O208,,AI$137,,)</f>
        <v>2.4195456767017449E-3</v>
      </c>
      <c r="AJ208" s="82" cm="1">
        <f t="array" aca="1" ref="AJ208" ca="1">OFFSET(P208,,AJ$137,,)</f>
        <v>2.3328639371203836E-3</v>
      </c>
      <c r="AK208" s="81" cm="1">
        <f t="array" aca="1" ref="AK208" ca="1">OFFSET(Q208,,AK$137,,)</f>
        <v>4.7210219519403674E-3</v>
      </c>
      <c r="AL208">
        <f t="shared" si="64"/>
        <v>2500</v>
      </c>
    </row>
    <row r="209" spans="10:38" x14ac:dyDescent="0.2">
      <c r="J209">
        <v>3000</v>
      </c>
      <c r="K209" s="13">
        <v>5.4399169518417039E-3</v>
      </c>
      <c r="L209">
        <v>3000</v>
      </c>
      <c r="M209">
        <v>3.1228151634556272E-3</v>
      </c>
      <c r="N209">
        <v>3000</v>
      </c>
      <c r="O209">
        <v>2.022083326900518E-3</v>
      </c>
      <c r="P209">
        <v>3000</v>
      </c>
      <c r="Q209">
        <v>2.8171381608974662E-3</v>
      </c>
      <c r="R209">
        <v>3000</v>
      </c>
      <c r="S209">
        <v>2.1978778488643573E-3</v>
      </c>
      <c r="T209">
        <v>3000</v>
      </c>
      <c r="U209">
        <v>2.1538402374553919E-3</v>
      </c>
      <c r="V209">
        <v>3000</v>
      </c>
      <c r="W209">
        <v>4.1157747448965429E-3</v>
      </c>
      <c r="AD209">
        <v>3000</v>
      </c>
      <c r="AE209" s="81" cm="1">
        <f t="array" aca="1" ref="AE209" ca="1">OFFSET(K209,,AE$137,,)</f>
        <v>5.4399169518417039E-3</v>
      </c>
      <c r="AF209" s="81" cm="1">
        <f t="array" aca="1" ref="AF209" ca="1">OFFSET(L209,,AF$137,,)</f>
        <v>3.1228151634556272E-3</v>
      </c>
      <c r="AG209" s="81" cm="1">
        <f t="array" aca="1" ref="AG209" ca="1">OFFSET(M209,,AG$137,,)</f>
        <v>2.022083326900518E-3</v>
      </c>
      <c r="AH209" s="81" cm="1">
        <f t="array" aca="1" ref="AH209" ca="1">OFFSET(N209,,AH$137,,)</f>
        <v>2.8171381608974662E-3</v>
      </c>
      <c r="AI209" s="81" cm="1">
        <f t="array" aca="1" ref="AI209" ca="1">OFFSET(O209,,AI$137,,)</f>
        <v>2.1978778488643573E-3</v>
      </c>
      <c r="AJ209" s="81" cm="1">
        <f t="array" aca="1" ref="AJ209" ca="1">OFFSET(P209,,AJ$137,,)</f>
        <v>2.1538402374553919E-3</v>
      </c>
      <c r="AK209" s="81" cm="1">
        <f t="array" aca="1" ref="AK209" ca="1">OFFSET(Q209,,AK$137,,)</f>
        <v>4.1157747448965429E-3</v>
      </c>
      <c r="AL209">
        <f t="shared" si="64"/>
        <v>3000</v>
      </c>
    </row>
    <row r="210" spans="10:38" x14ac:dyDescent="0.2">
      <c r="J210">
        <v>3500</v>
      </c>
      <c r="K210" s="13">
        <v>4.8426033500258087E-3</v>
      </c>
      <c r="L210">
        <v>3500</v>
      </c>
      <c r="M210">
        <v>2.8323470986301685E-3</v>
      </c>
      <c r="N210">
        <v>3500</v>
      </c>
      <c r="O210">
        <v>1.9130316715047914E-3</v>
      </c>
      <c r="P210">
        <v>3500</v>
      </c>
      <c r="Q210">
        <v>2.5945072435021753E-3</v>
      </c>
      <c r="R210">
        <v>3500</v>
      </c>
      <c r="S210">
        <v>2.0395436861233656E-3</v>
      </c>
      <c r="T210">
        <v>3500</v>
      </c>
      <c r="U210">
        <v>2.0259661662661126E-3</v>
      </c>
      <c r="V210">
        <v>3500</v>
      </c>
      <c r="W210">
        <v>3.6834553112938115E-3</v>
      </c>
      <c r="AD210">
        <v>3500</v>
      </c>
      <c r="AE210" s="81" cm="1">
        <f t="array" aca="1" ref="AE210" ca="1">OFFSET(K210,,AE$137,,)</f>
        <v>4.8426033500258087E-3</v>
      </c>
      <c r="AF210" s="81" cm="1">
        <f t="array" aca="1" ref="AF210" ca="1">OFFSET(L210,,AF$137,,)</f>
        <v>2.8323470986301685E-3</v>
      </c>
      <c r="AG210" s="81" cm="1">
        <f t="array" aca="1" ref="AG210" ca="1">OFFSET(M210,,AG$137,,)</f>
        <v>1.9130316715047914E-3</v>
      </c>
      <c r="AH210" s="81" cm="1">
        <f t="array" aca="1" ref="AH210" ca="1">OFFSET(N210,,AH$137,,)</f>
        <v>2.5945072435021753E-3</v>
      </c>
      <c r="AI210" s="81" cm="1">
        <f t="array" aca="1" ref="AI210" ca="1">OFFSET(O210,,AI$137,,)</f>
        <v>2.0395436861233656E-3</v>
      </c>
      <c r="AJ210" s="81" cm="1">
        <f t="array" aca="1" ref="AJ210" ca="1">OFFSET(P210,,AJ$137,,)</f>
        <v>2.0259661662661126E-3</v>
      </c>
      <c r="AK210" s="82" cm="1">
        <f t="array" aca="1" ref="AK210" ca="1">OFFSET(Q210,,AK$137,,)</f>
        <v>3.6834553112938115E-3</v>
      </c>
      <c r="AL210">
        <f t="shared" si="64"/>
        <v>3500</v>
      </c>
    </row>
    <row r="211" spans="10:38" x14ac:dyDescent="0.2">
      <c r="J211">
        <v>4000</v>
      </c>
      <c r="K211" s="13">
        <v>4.3946181486638871E-3</v>
      </c>
      <c r="L211">
        <v>4000</v>
      </c>
      <c r="M211">
        <v>2.6144960500110751E-3</v>
      </c>
      <c r="N211">
        <v>4000</v>
      </c>
      <c r="O211">
        <v>1.8312429299579965E-3</v>
      </c>
      <c r="P211">
        <v>4000</v>
      </c>
      <c r="Q211">
        <v>2.4275340554557076E-3</v>
      </c>
      <c r="R211">
        <v>4000</v>
      </c>
      <c r="S211">
        <v>1.9207930640676222E-3</v>
      </c>
      <c r="T211">
        <v>4000</v>
      </c>
      <c r="U211">
        <v>1.9300606128741522E-3</v>
      </c>
      <c r="V211">
        <v>4000</v>
      </c>
      <c r="W211">
        <v>3.3592157360917618E-3</v>
      </c>
      <c r="AD211">
        <v>4000</v>
      </c>
      <c r="AE211" s="81" cm="1">
        <f t="array" aca="1" ref="AE211" ca="1">OFFSET(K211,,AE$137,,)</f>
        <v>4.3946181486638871E-3</v>
      </c>
      <c r="AF211" s="81" cm="1">
        <f t="array" aca="1" ref="AF211" ca="1">OFFSET(L211,,AF$137,,)</f>
        <v>2.6144960500110751E-3</v>
      </c>
      <c r="AG211" s="81" cm="1">
        <f t="array" aca="1" ref="AG211" ca="1">OFFSET(M211,,AG$137,,)</f>
        <v>1.8312429299579965E-3</v>
      </c>
      <c r="AH211" s="81" cm="1">
        <f t="array" aca="1" ref="AH211" ca="1">OFFSET(N211,,AH$137,,)</f>
        <v>2.4275340554557076E-3</v>
      </c>
      <c r="AI211" s="81" cm="1">
        <f t="array" aca="1" ref="AI211" ca="1">OFFSET(O211,,AI$137,,)</f>
        <v>1.9207930640676222E-3</v>
      </c>
      <c r="AJ211" s="81" cm="1">
        <f t="array" aca="1" ref="AJ211" ca="1">OFFSET(P211,,AJ$137,,)</f>
        <v>1.9300606128741522E-3</v>
      </c>
      <c r="AK211" s="81" cm="1">
        <f t="array" aca="1" ref="AK211" ca="1">OFFSET(Q211,,AK$137,,)</f>
        <v>3.3592157360917618E-3</v>
      </c>
      <c r="AL211">
        <f t="shared" si="64"/>
        <v>4000</v>
      </c>
    </row>
    <row r="212" spans="10:38" x14ac:dyDescent="0.2">
      <c r="J212">
        <v>4500</v>
      </c>
      <c r="K212" s="13">
        <v>4.0461852142712803E-3</v>
      </c>
      <c r="L212">
        <v>4500</v>
      </c>
      <c r="M212">
        <v>2.4450563455295578E-3</v>
      </c>
      <c r="N212">
        <v>4500</v>
      </c>
      <c r="O212">
        <v>1.7676294643104897E-3</v>
      </c>
      <c r="P212">
        <v>4500</v>
      </c>
      <c r="Q212">
        <v>2.2976660203084549E-3</v>
      </c>
      <c r="R212">
        <v>4500</v>
      </c>
      <c r="S212">
        <v>1.8284314691353778E-3</v>
      </c>
      <c r="T212">
        <v>4500</v>
      </c>
      <c r="U212">
        <v>1.8554674046804057E-3</v>
      </c>
      <c r="V212">
        <v>4500</v>
      </c>
      <c r="W212">
        <v>3.1070293998235014E-3</v>
      </c>
      <c r="AD212">
        <v>4500</v>
      </c>
      <c r="AE212" s="81" cm="1">
        <f t="array" aca="1" ref="AE212" ca="1">OFFSET(K212,,AE$137,,)</f>
        <v>4.0461852142712803E-3</v>
      </c>
      <c r="AF212" s="81" cm="1">
        <f t="array" aca="1" ref="AF212" ca="1">OFFSET(L212,,AF$137,,)</f>
        <v>2.4450563455295578E-3</v>
      </c>
      <c r="AG212" s="81" cm="1">
        <f t="array" aca="1" ref="AG212" ca="1">OFFSET(M212,,AG$137,,)</f>
        <v>1.7676294643104897E-3</v>
      </c>
      <c r="AH212" s="81" cm="1">
        <f t="array" aca="1" ref="AH212" ca="1">OFFSET(N212,,AH$137,,)</f>
        <v>2.2976660203084549E-3</v>
      </c>
      <c r="AI212" s="81" cm="1">
        <f t="array" aca="1" ref="AI212" ca="1">OFFSET(O212,,AI$137,,)</f>
        <v>1.8284314691353778E-3</v>
      </c>
      <c r="AJ212" s="81" cm="1">
        <f t="array" aca="1" ref="AJ212" ca="1">OFFSET(P212,,AJ$137,,)</f>
        <v>1.8554674046804057E-3</v>
      </c>
      <c r="AK212" s="81" cm="1">
        <f t="array" aca="1" ref="AK212" ca="1">OFFSET(Q212,,AK$137,,)</f>
        <v>3.1070293998235014E-3</v>
      </c>
      <c r="AL212">
        <f t="shared" si="64"/>
        <v>4500</v>
      </c>
    </row>
    <row r="213" spans="10:38" x14ac:dyDescent="0.2">
      <c r="J213">
        <v>5000</v>
      </c>
      <c r="K213" s="13">
        <v>3.7674388667571957E-3</v>
      </c>
      <c r="L213">
        <v>5000</v>
      </c>
      <c r="M213">
        <v>2.3095045819443438E-3</v>
      </c>
      <c r="N213">
        <v>5000</v>
      </c>
      <c r="O213">
        <v>1.7167386917924842E-3</v>
      </c>
      <c r="P213">
        <v>5000</v>
      </c>
      <c r="Q213">
        <v>2.1937715921906526E-3</v>
      </c>
      <c r="R213">
        <v>5000</v>
      </c>
      <c r="S213">
        <v>1.7545421931895817E-3</v>
      </c>
      <c r="T213">
        <v>5000</v>
      </c>
      <c r="U213">
        <v>1.7957928381254083E-3</v>
      </c>
      <c r="V213">
        <v>5000</v>
      </c>
      <c r="W213">
        <v>2.9052803308088934E-3</v>
      </c>
      <c r="AD213">
        <v>5000</v>
      </c>
      <c r="AE213" s="81" cm="1">
        <f t="array" aca="1" ref="AE213" ca="1">OFFSET(K213,,AE$137,,)</f>
        <v>3.7674388667571957E-3</v>
      </c>
      <c r="AF213" s="81" cm="1">
        <f t="array" aca="1" ref="AF213" ca="1">OFFSET(L213,,AF$137,,)</f>
        <v>2.3095045819443438E-3</v>
      </c>
      <c r="AG213" s="81" cm="1">
        <f t="array" aca="1" ref="AG213" ca="1">OFFSET(M213,,AG$137,,)</f>
        <v>1.7167386917924842E-3</v>
      </c>
      <c r="AH213" s="81" cm="1">
        <f t="array" aca="1" ref="AH213" ca="1">OFFSET(N213,,AH$137,,)</f>
        <v>2.1937715921906526E-3</v>
      </c>
      <c r="AI213" s="81" cm="1">
        <f t="array" aca="1" ref="AI213" ca="1">OFFSET(O213,,AI$137,,)</f>
        <v>1.7545421931895817E-3</v>
      </c>
      <c r="AJ213" s="81" cm="1">
        <f t="array" aca="1" ref="AJ213" ca="1">OFFSET(P213,,AJ$137,,)</f>
        <v>1.7957928381254083E-3</v>
      </c>
      <c r="AK213" s="81" cm="1">
        <f t="array" aca="1" ref="AK213" ca="1">OFFSET(Q213,,AK$137,,)</f>
        <v>2.9052803308088934E-3</v>
      </c>
      <c r="AL213">
        <f t="shared" si="64"/>
        <v>5000</v>
      </c>
    </row>
    <row r="214" spans="10:38" x14ac:dyDescent="0.2">
      <c r="J214">
        <v>5500</v>
      </c>
      <c r="K214" s="13">
        <v>3.5393736733365815E-3</v>
      </c>
      <c r="L214">
        <v>5500</v>
      </c>
      <c r="M214">
        <v>2.1985985935564418E-3</v>
      </c>
      <c r="N214">
        <v>5500</v>
      </c>
      <c r="O214">
        <v>1.6751007870050251E-3</v>
      </c>
      <c r="P214">
        <v>5500</v>
      </c>
      <c r="Q214">
        <v>2.1087670600942691E-3</v>
      </c>
      <c r="R214">
        <v>5500</v>
      </c>
      <c r="S214">
        <v>1.6940873310521123E-3</v>
      </c>
      <c r="T214">
        <v>5500</v>
      </c>
      <c r="U214">
        <v>1.7469681927622291E-3</v>
      </c>
      <c r="V214">
        <v>5500</v>
      </c>
      <c r="W214">
        <v>2.740212910706032E-3</v>
      </c>
      <c r="AD214">
        <v>5500</v>
      </c>
      <c r="AE214" s="81" cm="1">
        <f t="array" aca="1" ref="AE214" ca="1">OFFSET(K214,,AE$137,,)</f>
        <v>3.5393736733365815E-3</v>
      </c>
      <c r="AF214" s="81" cm="1">
        <f t="array" aca="1" ref="AF214" ca="1">OFFSET(L214,,AF$137,,)</f>
        <v>2.1985985935564418E-3</v>
      </c>
      <c r="AG214" s="81" cm="1">
        <f t="array" aca="1" ref="AG214" ca="1">OFFSET(M214,,AG$137,,)</f>
        <v>1.6751007870050251E-3</v>
      </c>
      <c r="AH214" s="81" cm="1">
        <f t="array" aca="1" ref="AH214" ca="1">OFFSET(N214,,AH$137,,)</f>
        <v>2.1087670600942691E-3</v>
      </c>
      <c r="AI214" s="81" cm="1">
        <f t="array" aca="1" ref="AI214" ca="1">OFFSET(O214,,AI$137,,)</f>
        <v>1.6940873310521123E-3</v>
      </c>
      <c r="AJ214" s="81" cm="1">
        <f t="array" aca="1" ref="AJ214" ca="1">OFFSET(P214,,AJ$137,,)</f>
        <v>1.7469681927622291E-3</v>
      </c>
      <c r="AK214" s="81" cm="1">
        <f t="array" aca="1" ref="AK214" ca="1">OFFSET(Q214,,AK$137,,)</f>
        <v>2.740212910706032E-3</v>
      </c>
    </row>
    <row r="215" spans="10:38" x14ac:dyDescent="0.2">
      <c r="J215">
        <v>6000</v>
      </c>
      <c r="K215" s="13">
        <v>3.3493193454860685E-3</v>
      </c>
      <c r="L215">
        <v>6000</v>
      </c>
      <c r="M215">
        <v>2.1061769365665227E-3</v>
      </c>
      <c r="N215">
        <v>6000</v>
      </c>
      <c r="O215">
        <v>1.6404025330154755E-3</v>
      </c>
      <c r="P215">
        <v>6000</v>
      </c>
      <c r="Q215">
        <v>2.0379299500139494E-3</v>
      </c>
      <c r="R215">
        <v>6000</v>
      </c>
      <c r="S215">
        <v>1.6437082792708879E-3</v>
      </c>
      <c r="T215">
        <v>6000</v>
      </c>
      <c r="U215">
        <v>1.7062809882929127E-3</v>
      </c>
      <c r="V215">
        <v>6000</v>
      </c>
      <c r="W215">
        <v>2.6026567272869807E-3</v>
      </c>
      <c r="AD215">
        <v>6000</v>
      </c>
      <c r="AE215" s="81" cm="1">
        <f t="array" aca="1" ref="AE215" ca="1">OFFSET(K215,,AE$137,,)</f>
        <v>3.3493193454860685E-3</v>
      </c>
      <c r="AF215" s="81" cm="1">
        <f t="array" aca="1" ref="AF215" ca="1">OFFSET(L215,,AF$137,,)</f>
        <v>2.1061769365665227E-3</v>
      </c>
      <c r="AG215" s="81" cm="1">
        <f t="array" aca="1" ref="AG215" ca="1">OFFSET(M215,,AG$137,,)</f>
        <v>1.6404025330154755E-3</v>
      </c>
      <c r="AH215" s="81" cm="1">
        <f t="array" aca="1" ref="AH215" ca="1">OFFSET(N215,,AH$137,,)</f>
        <v>2.0379299500139494E-3</v>
      </c>
      <c r="AI215" s="81" cm="1">
        <f t="array" aca="1" ref="AI215" ca="1">OFFSET(O215,,AI$137,,)</f>
        <v>1.6437082792708879E-3</v>
      </c>
      <c r="AJ215" s="81" cm="1">
        <f t="array" aca="1" ref="AJ215" ca="1">OFFSET(P215,,AJ$137,,)</f>
        <v>1.7062809882929127E-3</v>
      </c>
      <c r="AK215" s="81" cm="1">
        <f t="array" aca="1" ref="AK215" ca="1">OFFSET(Q215,,AK$137,,)</f>
        <v>2.6026567272869807E-3</v>
      </c>
    </row>
    <row r="216" spans="10:38" x14ac:dyDescent="0.2">
      <c r="J216">
        <v>6500</v>
      </c>
      <c r="K216" s="13">
        <v>3.1885041449971735E-3</v>
      </c>
      <c r="L216">
        <v>6500</v>
      </c>
      <c r="M216">
        <v>2.0279739960365919E-3</v>
      </c>
      <c r="N216">
        <v>6500</v>
      </c>
      <c r="O216">
        <v>1.6110424719473955E-3</v>
      </c>
      <c r="P216">
        <v>6500</v>
      </c>
      <c r="Q216">
        <v>1.9779908568690638E-3</v>
      </c>
      <c r="R216">
        <v>6500</v>
      </c>
      <c r="S216">
        <v>1.6010798508406211E-3</v>
      </c>
      <c r="T216">
        <v>6500</v>
      </c>
      <c r="U216">
        <v>1.6718533537419525E-3</v>
      </c>
      <c r="V216">
        <v>6500</v>
      </c>
      <c r="W216">
        <v>2.486263033624707E-3</v>
      </c>
      <c r="AD216">
        <v>6500</v>
      </c>
      <c r="AE216" s="81" cm="1">
        <f t="array" aca="1" ref="AE216" ca="1">OFFSET(K216,,AE$137,,)</f>
        <v>3.1885041449971735E-3</v>
      </c>
      <c r="AF216" s="81" cm="1">
        <f t="array" aca="1" ref="AF216" ca="1">OFFSET(L216,,AF$137,,)</f>
        <v>2.0279739960365919E-3</v>
      </c>
      <c r="AG216" s="81" cm="1">
        <f t="array" aca="1" ref="AG216" ca="1">OFFSET(M216,,AG$137,,)</f>
        <v>1.6110424719473955E-3</v>
      </c>
      <c r="AH216" s="81" cm="1">
        <f t="array" aca="1" ref="AH216" ca="1">OFFSET(N216,,AH$137,,)</f>
        <v>1.9779908568690638E-3</v>
      </c>
      <c r="AI216" s="81" cm="1">
        <f t="array" aca="1" ref="AI216" ca="1">OFFSET(O216,,AI$137,,)</f>
        <v>1.6010798508406211E-3</v>
      </c>
      <c r="AJ216" s="81" cm="1">
        <f t="array" aca="1" ref="AJ216" ca="1">OFFSET(P216,,AJ$137,,)</f>
        <v>1.6718533537419525E-3</v>
      </c>
      <c r="AK216" s="81" cm="1">
        <f t="array" aca="1" ref="AK216" ca="1">OFFSET(Q216,,AK$137,,)</f>
        <v>2.486263033624707E-3</v>
      </c>
    </row>
    <row r="217" spans="10:38" x14ac:dyDescent="0.2">
      <c r="J217">
        <v>7000</v>
      </c>
      <c r="K217" s="13">
        <v>3.0506625445781209E-3</v>
      </c>
      <c r="L217">
        <v>7000</v>
      </c>
      <c r="M217">
        <v>1.9609429041537942E-3</v>
      </c>
      <c r="N217">
        <v>7000</v>
      </c>
      <c r="O217">
        <v>1.5858767053176126E-3</v>
      </c>
      <c r="P217">
        <v>7000</v>
      </c>
      <c r="Q217">
        <v>1.9266144913163046E-3</v>
      </c>
      <c r="R217">
        <v>7000</v>
      </c>
      <c r="S217">
        <v>1.5645411979003923E-3</v>
      </c>
      <c r="T217">
        <v>7000</v>
      </c>
      <c r="U217">
        <v>1.6423439526982728E-3</v>
      </c>
      <c r="V217">
        <v>7000</v>
      </c>
      <c r="W217">
        <v>2.3864970104856154E-3</v>
      </c>
      <c r="AD217">
        <v>7000</v>
      </c>
      <c r="AE217" s="81" cm="1">
        <f t="array" aca="1" ref="AE217" ca="1">OFFSET(K217,,AE$137,,)</f>
        <v>3.0506625445781209E-3</v>
      </c>
      <c r="AF217" s="81" cm="1">
        <f t="array" aca="1" ref="AF217" ca="1">OFFSET(L217,,AF$137,,)</f>
        <v>1.9609429041537942E-3</v>
      </c>
      <c r="AG217" s="81" cm="1">
        <f t="array" aca="1" ref="AG217" ca="1">OFFSET(M217,,AG$137,,)</f>
        <v>1.5858767053176126E-3</v>
      </c>
      <c r="AH217" s="81" cm="1">
        <f t="array" aca="1" ref="AH217" ca="1">OFFSET(N217,,AH$137,,)</f>
        <v>1.9266144913163046E-3</v>
      </c>
      <c r="AI217" s="81" cm="1">
        <f t="array" aca="1" ref="AI217" ca="1">OFFSET(O217,,AI$137,,)</f>
        <v>1.5645411979003923E-3</v>
      </c>
      <c r="AJ217" s="81" cm="1">
        <f t="array" aca="1" ref="AJ217" ca="1">OFFSET(P217,,AJ$137,,)</f>
        <v>1.6423439526982728E-3</v>
      </c>
      <c r="AK217" s="81" cm="1">
        <f t="array" aca="1" ref="AK217" ca="1">OFFSET(Q217,,AK$137,,)</f>
        <v>2.3864970104856154E-3</v>
      </c>
    </row>
    <row r="218" spans="10:38" x14ac:dyDescent="0.2">
      <c r="J218">
        <v>7500</v>
      </c>
      <c r="K218" s="13">
        <v>2.9770211416145168E-3</v>
      </c>
      <c r="L218">
        <v>7500</v>
      </c>
      <c r="M218">
        <v>1.9251317728739429E-3</v>
      </c>
      <c r="N218">
        <v>7500</v>
      </c>
      <c r="O218">
        <v>1.5724319806797833E-3</v>
      </c>
      <c r="P218">
        <v>7500</v>
      </c>
      <c r="Q218">
        <v>1.8991668439662002E-3</v>
      </c>
      <c r="R218">
        <v>7500</v>
      </c>
      <c r="S218">
        <v>1.5450205476994481E-3</v>
      </c>
      <c r="T218">
        <v>7500</v>
      </c>
      <c r="U218">
        <v>1.6265786562502792E-3</v>
      </c>
      <c r="V218">
        <v>7500</v>
      </c>
      <c r="W218">
        <v>2.3331973542880182E-3</v>
      </c>
      <c r="AD218">
        <v>7500</v>
      </c>
      <c r="AE218" s="81" cm="1">
        <f t="array" aca="1" ref="AE218" ca="1">OFFSET(K218,,AE$137,,)</f>
        <v>2.9770211416145168E-3</v>
      </c>
      <c r="AF218" s="81" cm="1">
        <f t="array" aca="1" ref="AF218" ca="1">OFFSET(L218,,AF$137,,)</f>
        <v>1.9251317728739429E-3</v>
      </c>
      <c r="AG218" s="81" cm="1">
        <f t="array" aca="1" ref="AG218" ca="1">OFFSET(M218,,AG$137,,)</f>
        <v>1.5724319806797833E-3</v>
      </c>
      <c r="AH218" s="81" cm="1">
        <f t="array" aca="1" ref="AH218" ca="1">OFFSET(N218,,AH$137,,)</f>
        <v>1.8991668439662002E-3</v>
      </c>
      <c r="AI218" s="81" cm="1">
        <f t="array" aca="1" ref="AI218" ca="1">OFFSET(O218,,AI$137,,)</f>
        <v>1.5450205476994481E-3</v>
      </c>
      <c r="AJ218" s="81" cm="1">
        <f t="array" aca="1" ref="AJ218" ca="1">OFFSET(P218,,AJ$137,,)</f>
        <v>1.6265786562502792E-3</v>
      </c>
      <c r="AK218" s="81" cm="1">
        <f t="array" aca="1" ref="AK218" ca="1">OFFSET(Q218,,AK$137,,)</f>
        <v>2.3331973542880182E-3</v>
      </c>
    </row>
    <row r="219" spans="10:38" x14ac:dyDescent="0.2">
      <c r="J219">
        <v>8000</v>
      </c>
      <c r="K219" s="13">
        <v>2.9770211416145168E-3</v>
      </c>
      <c r="L219">
        <v>8000</v>
      </c>
      <c r="M219">
        <v>1.9251317728739429E-3</v>
      </c>
      <c r="N219">
        <v>8000</v>
      </c>
      <c r="O219">
        <v>1.5724319806797833E-3</v>
      </c>
      <c r="P219">
        <v>8000</v>
      </c>
      <c r="Q219">
        <v>1.8991668439662002E-3</v>
      </c>
      <c r="R219">
        <v>8000</v>
      </c>
      <c r="S219">
        <v>1.5450205476994481E-3</v>
      </c>
      <c r="T219">
        <v>8000</v>
      </c>
      <c r="U219">
        <v>1.6265786562502792E-3</v>
      </c>
      <c r="V219">
        <v>8000</v>
      </c>
      <c r="W219">
        <v>2.3331973542880182E-3</v>
      </c>
      <c r="AD219">
        <v>8000</v>
      </c>
      <c r="AE219" s="81" cm="1">
        <f t="array" aca="1" ref="AE219" ca="1">OFFSET(K219,,AE$137,,)</f>
        <v>2.9770211416145168E-3</v>
      </c>
      <c r="AF219" s="81" cm="1">
        <f t="array" aca="1" ref="AF219" ca="1">OFFSET(L219,,AF$137,,)</f>
        <v>1.9251317728739429E-3</v>
      </c>
      <c r="AG219" s="81" cm="1">
        <f t="array" aca="1" ref="AG219" ca="1">OFFSET(M219,,AG$137,,)</f>
        <v>1.5724319806797833E-3</v>
      </c>
      <c r="AH219" s="81" cm="1">
        <f t="array" aca="1" ref="AH219" ca="1">OFFSET(N219,,AH$137,,)</f>
        <v>1.8991668439662002E-3</v>
      </c>
      <c r="AI219" s="81" cm="1">
        <f t="array" aca="1" ref="AI219" ca="1">OFFSET(O219,,AI$137,,)</f>
        <v>1.5450205476994481E-3</v>
      </c>
      <c r="AJ219" s="81" cm="1">
        <f t="array" aca="1" ref="AJ219" ca="1">OFFSET(P219,,AJ$137,,)</f>
        <v>1.6265786562502792E-3</v>
      </c>
      <c r="AK219" s="81" cm="1">
        <f t="array" aca="1" ref="AK219" ca="1">OFFSET(Q219,,AK$137,,)</f>
        <v>2.3331973542880182E-3</v>
      </c>
    </row>
    <row r="220" spans="10:38" x14ac:dyDescent="0.2">
      <c r="J220">
        <v>8500</v>
      </c>
      <c r="K220" s="13">
        <v>2.9770211416145168E-3</v>
      </c>
      <c r="L220">
        <v>8500</v>
      </c>
      <c r="M220">
        <v>1.9251317728739429E-3</v>
      </c>
      <c r="N220">
        <v>8500</v>
      </c>
      <c r="O220">
        <v>1.5724319806797833E-3</v>
      </c>
      <c r="P220">
        <v>8500</v>
      </c>
      <c r="Q220">
        <v>1.8991668439662002E-3</v>
      </c>
      <c r="R220">
        <v>8500</v>
      </c>
      <c r="S220">
        <v>1.5450205476994481E-3</v>
      </c>
      <c r="T220">
        <v>8500</v>
      </c>
      <c r="U220">
        <v>1.6265786562502792E-3</v>
      </c>
      <c r="V220">
        <v>8500</v>
      </c>
      <c r="W220">
        <v>2.3331973542880182E-3</v>
      </c>
      <c r="AD220">
        <v>8500</v>
      </c>
      <c r="AE220" s="81" cm="1">
        <f t="array" aca="1" ref="AE220" ca="1">OFFSET(K220,,AE$137,,)</f>
        <v>2.9770211416145168E-3</v>
      </c>
      <c r="AF220" s="81" cm="1">
        <f t="array" aca="1" ref="AF220" ca="1">OFFSET(L220,,AF$137,,)</f>
        <v>1.9251317728739429E-3</v>
      </c>
      <c r="AG220" s="81" cm="1">
        <f t="array" aca="1" ref="AG220" ca="1">OFFSET(M220,,AG$137,,)</f>
        <v>1.5724319806797833E-3</v>
      </c>
      <c r="AH220" s="81" cm="1">
        <f t="array" aca="1" ref="AH220" ca="1">OFFSET(N220,,AH$137,,)</f>
        <v>1.8991668439662002E-3</v>
      </c>
      <c r="AI220" s="81" cm="1">
        <f t="array" aca="1" ref="AI220" ca="1">OFFSET(O220,,AI$137,,)</f>
        <v>1.5450205476994481E-3</v>
      </c>
      <c r="AJ220" s="81" cm="1">
        <f t="array" aca="1" ref="AJ220" ca="1">OFFSET(P220,,AJ$137,,)</f>
        <v>1.6265786562502792E-3</v>
      </c>
      <c r="AK220" s="81" cm="1">
        <f t="array" aca="1" ref="AK220" ca="1">OFFSET(Q220,,AK$137,,)</f>
        <v>2.3331973542880182E-3</v>
      </c>
    </row>
    <row r="221" spans="10:38" x14ac:dyDescent="0.2">
      <c r="J221">
        <v>9000</v>
      </c>
      <c r="K221" s="13">
        <v>2.9770211416145168E-3</v>
      </c>
      <c r="L221">
        <v>9000</v>
      </c>
      <c r="M221">
        <v>1.9251317728739429E-3</v>
      </c>
      <c r="N221">
        <v>9000</v>
      </c>
      <c r="O221">
        <v>1.5724319806797833E-3</v>
      </c>
      <c r="P221">
        <v>9000</v>
      </c>
      <c r="Q221">
        <v>1.8991668439662002E-3</v>
      </c>
      <c r="R221">
        <v>9000</v>
      </c>
      <c r="S221">
        <v>1.5450205476994481E-3</v>
      </c>
      <c r="T221">
        <v>9000</v>
      </c>
      <c r="U221">
        <v>1.6265786562502792E-3</v>
      </c>
      <c r="V221">
        <v>9000</v>
      </c>
      <c r="W221">
        <v>2.3331973542880182E-3</v>
      </c>
      <c r="AD221">
        <v>9000</v>
      </c>
      <c r="AE221" s="81" cm="1">
        <f t="array" aca="1" ref="AE221" ca="1">OFFSET(K221,,AE$137,,)</f>
        <v>2.9770211416145168E-3</v>
      </c>
      <c r="AF221" s="81" cm="1">
        <f t="array" aca="1" ref="AF221" ca="1">OFFSET(L221,,AF$137,,)</f>
        <v>1.9251317728739429E-3</v>
      </c>
      <c r="AG221" s="81" cm="1">
        <f t="array" aca="1" ref="AG221" ca="1">OFFSET(M221,,AG$137,,)</f>
        <v>1.5724319806797833E-3</v>
      </c>
      <c r="AH221" s="81" cm="1">
        <f t="array" aca="1" ref="AH221" ca="1">OFFSET(N221,,AH$137,,)</f>
        <v>1.8991668439662002E-3</v>
      </c>
      <c r="AI221" s="81" cm="1">
        <f t="array" aca="1" ref="AI221" ca="1">OFFSET(O221,,AI$137,,)</f>
        <v>1.5450205476994481E-3</v>
      </c>
      <c r="AJ221" s="81" cm="1">
        <f t="array" aca="1" ref="AJ221" ca="1">OFFSET(P221,,AJ$137,,)</f>
        <v>1.6265786562502792E-3</v>
      </c>
      <c r="AK221" s="81" cm="1">
        <f t="array" aca="1" ref="AK221" ca="1">OFFSET(Q221,,AK$137,,)</f>
        <v>2.3331973542880182E-3</v>
      </c>
    </row>
    <row r="222" spans="10:38" x14ac:dyDescent="0.2">
      <c r="J222">
        <v>9500</v>
      </c>
      <c r="K222" s="13">
        <v>2.9770211416145168E-3</v>
      </c>
      <c r="L222">
        <v>9500</v>
      </c>
      <c r="M222">
        <v>1.9251317728739429E-3</v>
      </c>
      <c r="N222">
        <v>9500</v>
      </c>
      <c r="O222">
        <v>1.5724319806797833E-3</v>
      </c>
      <c r="P222">
        <v>9500</v>
      </c>
      <c r="Q222">
        <v>1.8991668439662002E-3</v>
      </c>
      <c r="R222">
        <v>9500</v>
      </c>
      <c r="S222">
        <v>1.5450205476994481E-3</v>
      </c>
      <c r="T222">
        <v>9500</v>
      </c>
      <c r="U222">
        <v>1.6265786562502792E-3</v>
      </c>
      <c r="V222">
        <v>9500</v>
      </c>
      <c r="W222">
        <v>2.3331973542880182E-3</v>
      </c>
      <c r="AD222">
        <v>9500</v>
      </c>
      <c r="AE222" s="81" cm="1">
        <f t="array" aca="1" ref="AE222" ca="1">OFFSET(K222,,AE$137,,)</f>
        <v>2.9770211416145168E-3</v>
      </c>
      <c r="AF222" s="81" cm="1">
        <f t="array" aca="1" ref="AF222" ca="1">OFFSET(L222,,AF$137,,)</f>
        <v>1.9251317728739429E-3</v>
      </c>
      <c r="AG222" s="81" cm="1">
        <f t="array" aca="1" ref="AG222" ca="1">OFFSET(M222,,AG$137,,)</f>
        <v>1.5724319806797833E-3</v>
      </c>
      <c r="AH222" s="81" cm="1">
        <f t="array" aca="1" ref="AH222" ca="1">OFFSET(N222,,AH$137,,)</f>
        <v>1.8991668439662002E-3</v>
      </c>
      <c r="AI222" s="81" cm="1">
        <f t="array" aca="1" ref="AI222" ca="1">OFFSET(O222,,AI$137,,)</f>
        <v>1.5450205476994481E-3</v>
      </c>
      <c r="AJ222" s="81" cm="1">
        <f t="array" aca="1" ref="AJ222" ca="1">OFFSET(P222,,AJ$137,,)</f>
        <v>1.6265786562502792E-3</v>
      </c>
      <c r="AK222" s="81" cm="1">
        <f t="array" aca="1" ref="AK222" ca="1">OFFSET(Q222,,AK$137,,)</f>
        <v>2.3331973542880182E-3</v>
      </c>
    </row>
    <row r="223" spans="10:38" x14ac:dyDescent="0.2">
      <c r="J223">
        <v>10000</v>
      </c>
      <c r="K223" s="13">
        <v>2.9770211416145168E-3</v>
      </c>
      <c r="L223">
        <v>10000</v>
      </c>
      <c r="M223">
        <v>1.9251317728739429E-3</v>
      </c>
      <c r="N223">
        <v>10000</v>
      </c>
      <c r="O223">
        <v>1.5724319806797833E-3</v>
      </c>
      <c r="P223">
        <v>10000</v>
      </c>
      <c r="Q223">
        <v>1.8991668439662002E-3</v>
      </c>
      <c r="R223">
        <v>10000</v>
      </c>
      <c r="S223">
        <v>1.5450205476994481E-3</v>
      </c>
      <c r="T223">
        <v>10000</v>
      </c>
      <c r="U223">
        <v>1.6265786562502792E-3</v>
      </c>
      <c r="V223">
        <v>10000</v>
      </c>
      <c r="W223">
        <v>2.3331973542880182E-3</v>
      </c>
      <c r="AD223">
        <v>10000</v>
      </c>
      <c r="AE223" s="81" cm="1">
        <f t="array" aca="1" ref="AE223" ca="1">OFFSET(K223,,AE$137,,)</f>
        <v>2.9770211416145168E-3</v>
      </c>
      <c r="AF223" s="81" cm="1">
        <f t="array" aca="1" ref="AF223" ca="1">OFFSET(L223,,AF$137,,)</f>
        <v>1.9251317728739429E-3</v>
      </c>
      <c r="AG223" s="81" cm="1">
        <f t="array" aca="1" ref="AG223" ca="1">OFFSET(M223,,AG$137,,)</f>
        <v>1.5724319806797833E-3</v>
      </c>
      <c r="AH223" s="81" cm="1">
        <f t="array" aca="1" ref="AH223" ca="1">OFFSET(N223,,AH$137,,)</f>
        <v>1.8991668439662002E-3</v>
      </c>
      <c r="AI223" s="81" cm="1">
        <f t="array" aca="1" ref="AI223" ca="1">OFFSET(O223,,AI$137,,)</f>
        <v>1.5450205476994481E-3</v>
      </c>
      <c r="AJ223" s="81" cm="1">
        <f t="array" aca="1" ref="AJ223" ca="1">OFFSET(P223,,AJ$137,,)</f>
        <v>1.6265786562502792E-3</v>
      </c>
      <c r="AK223" s="81" cm="1">
        <f t="array" aca="1" ref="AK223" ca="1">OFFSET(Q223,,AK$137,,)</f>
        <v>2.3331973542880182E-3</v>
      </c>
    </row>
    <row r="225" spans="10:37" x14ac:dyDescent="0.2">
      <c r="J225" t="s">
        <v>346</v>
      </c>
      <c r="K225" t="s">
        <v>280</v>
      </c>
      <c r="AE225">
        <v>0</v>
      </c>
      <c r="AF225">
        <v>1</v>
      </c>
      <c r="AG225">
        <v>2</v>
      </c>
      <c r="AH225">
        <v>3</v>
      </c>
      <c r="AI225">
        <v>4</v>
      </c>
      <c r="AJ225">
        <v>5</v>
      </c>
      <c r="AK225">
        <v>6</v>
      </c>
    </row>
    <row r="226" spans="10:37" x14ac:dyDescent="0.2">
      <c r="J226" t="str">
        <f>K134</f>
        <v>AP</v>
      </c>
      <c r="K226" t="str">
        <f ca="1">K159</f>
        <v>NaNMC</v>
      </c>
      <c r="M226" t="str">
        <f ca="1">M159</f>
        <v>NaMVP</v>
      </c>
      <c r="O226" t="str">
        <f ca="1">O159</f>
        <v>NaMMO</v>
      </c>
      <c r="Q226" t="str">
        <f ca="1">Q159</f>
        <v>NaNMMT</v>
      </c>
      <c r="S226" t="str">
        <f ca="1">S159</f>
        <v>NaPBA</v>
      </c>
      <c r="U226" t="str">
        <f ca="1">U159</f>
        <v>LiNMC</v>
      </c>
      <c r="W226" t="str">
        <f ca="1">W159</f>
        <v>LiFP</v>
      </c>
      <c r="AE226" t="str" cm="1">
        <f t="array" aca="1" ref="AE226" ca="1">OFFSET(K226,,AE$137,,)</f>
        <v>NaNMC</v>
      </c>
      <c r="AF226" t="str" cm="1">
        <f t="array" aca="1" ref="AF226" ca="1">OFFSET(L226,,AF$137,,)</f>
        <v>NaMVP</v>
      </c>
      <c r="AG226" t="str" cm="1">
        <f t="array" aca="1" ref="AG226" ca="1">OFFSET(M226,,AG$137,,)</f>
        <v>NaMMO</v>
      </c>
      <c r="AH226" t="str" cm="1">
        <f t="array" aca="1" ref="AH226" ca="1">OFFSET(N226,,AH$137,,)</f>
        <v>NaNMMT</v>
      </c>
      <c r="AI226" t="str" cm="1">
        <f t="array" aca="1" ref="AI226" ca="1">OFFSET(O226,,AI$137,,)</f>
        <v>NaPBA</v>
      </c>
      <c r="AJ226" t="str" cm="1">
        <f t="array" aca="1" ref="AJ226" ca="1">OFFSET(P226,,AJ$137,,)</f>
        <v>LiNMC</v>
      </c>
      <c r="AK226" t="str" cm="1">
        <f t="array" aca="1" ref="AK226" ca="1">OFFSET(Q226,,AK$137,,)</f>
        <v>LiFP</v>
      </c>
    </row>
    <row r="227" spans="10:37" x14ac:dyDescent="0.2">
      <c r="J227" s="63" cm="1">
        <f t="array" aca="1" ref="J227" ca="1">INDEX(L126:L131,MATCH(K134,K126:K131,0))</f>
        <v>0.19630525890407619</v>
      </c>
      <c r="K227">
        <v>10</v>
      </c>
      <c r="L227" s="63" cm="1">
        <f t="array" aca="1" ref="L227" ca="1">INDEX(M126:M131,MATCH($K$134,$K$126:$K$131,0))</f>
        <v>0.18551836066696406</v>
      </c>
      <c r="M227">
        <v>10</v>
      </c>
      <c r="N227" s="63" cm="1">
        <f t="array" aca="1" ref="N227" ca="1">INDEX(N126:N131,MATCH($K$134,$K$126:$K$131,0))</f>
        <v>0.1310623642943235</v>
      </c>
      <c r="O227">
        <v>10</v>
      </c>
      <c r="P227" s="63" cm="1">
        <f t="array" aca="1" ref="P227" ca="1">INDEX(O126:O131,MATCH($K$134,$K$126:$K$131,0))</f>
        <v>0.12601051654840834</v>
      </c>
      <c r="Q227">
        <v>10</v>
      </c>
      <c r="R227" s="63" cm="1">
        <f t="array" aca="1" ref="R227" ca="1">INDEX(P126:P131,MATCH($K$134,$K$126:$K$131,0))</f>
        <v>0.10785283074023401</v>
      </c>
      <c r="S227">
        <v>10</v>
      </c>
      <c r="T227" s="63" cm="1">
        <f t="array" aca="1" ref="T227" ca="1">INDEX(Q126:Q131,MATCH($K$134,$K$126:$K$131,0))</f>
        <v>0.1088668179053328</v>
      </c>
      <c r="U227">
        <v>10</v>
      </c>
      <c r="V227" s="63" cm="1">
        <f t="array" aca="1" ref="V227" ca="1">INDEX(R126:R131,MATCH($K$134,$K$126:$K$131,0))</f>
        <v>9.1722427933612322E-2</v>
      </c>
      <c r="W227">
        <v>10</v>
      </c>
      <c r="AD227">
        <v>0.9</v>
      </c>
      <c r="AE227" s="79" cm="1">
        <f t="array" aca="1" ref="AE227" ca="1">OFFSET(K228,,AE$137,,)</f>
        <v>0.21333426465750016</v>
      </c>
      <c r="AF227" s="79" cm="1">
        <f t="array" aca="1" ref="AF227" ca="1">OFFSET(L228,,AF$137,,)</f>
        <v>0.21070230602252957</v>
      </c>
      <c r="AG227" s="79" cm="1">
        <f t="array" aca="1" ref="AG227" ca="1">OFFSET(M228,,AG$137,,)</f>
        <v>0.14664152794530852</v>
      </c>
      <c r="AH227" s="79" cm="1">
        <f t="array" aca="1" ref="AH227" ca="1">OFFSET(N228,,AH$137,,)</f>
        <v>0.14147741691615082</v>
      </c>
      <c r="AI227" s="79" cm="1">
        <f t="array" aca="1" ref="AI227" ca="1">OFFSET(O228,,AI$137,,)</f>
        <v>0.13044792509824182</v>
      </c>
      <c r="AJ227" s="79" cm="1">
        <f t="array" aca="1" ref="AJ227" ca="1">OFFSET(P228,,AJ$137,,)</f>
        <v>0.12395274719211803</v>
      </c>
      <c r="AK227" s="79" cm="1">
        <f t="array" aca="1" ref="AK227" ca="1">OFFSET(Q228,,AK$137,,)</f>
        <v>0.11377984219806608</v>
      </c>
    </row>
    <row r="228" spans="10:37" x14ac:dyDescent="0.2">
      <c r="J228">
        <v>0.9</v>
      </c>
      <c r="K228">
        <v>0.21333426465750016</v>
      </c>
      <c r="L228">
        <v>0.9</v>
      </c>
      <c r="M228">
        <v>0.21070230602252957</v>
      </c>
      <c r="N228">
        <v>0.9</v>
      </c>
      <c r="O228">
        <v>0.14664152794530852</v>
      </c>
      <c r="P228">
        <v>0.9</v>
      </c>
      <c r="Q228">
        <v>0.14147741691615082</v>
      </c>
      <c r="R228">
        <v>0.9</v>
      </c>
      <c r="S228">
        <v>0.13044792509824182</v>
      </c>
      <c r="T228">
        <v>0.9</v>
      </c>
      <c r="U228">
        <v>0.12395274719211803</v>
      </c>
      <c r="V228">
        <v>0.9</v>
      </c>
      <c r="W228">
        <v>0.11377984219806608</v>
      </c>
      <c r="AD228">
        <v>0.91</v>
      </c>
      <c r="AE228" s="79" cm="1">
        <f t="array" aca="1" ref="AE228" ca="1">OFFSET(K229,,AE$137,,)</f>
        <v>0.20472619581510998</v>
      </c>
      <c r="AF228" s="79" cm="1">
        <f t="array" aca="1" ref="AF228" ca="1">OFFSET(L229,,AF$137,,)</f>
        <v>0.20212315980250173</v>
      </c>
      <c r="AG228" s="79" cm="1">
        <f t="array" aca="1" ref="AG228" ca="1">OFFSET(M229,,AG$137,,)</f>
        <v>0.13876634631953585</v>
      </c>
      <c r="AH228" s="79" cm="1">
        <f t="array" aca="1" ref="AH228" ca="1">OFFSET(N229,,AH$137,,)</f>
        <v>0.13365898376322602</v>
      </c>
      <c r="AI228" s="79" cm="1">
        <f t="array" aca="1" ref="AI228" ca="1">OFFSET(O229,,AI$137,,)</f>
        <v>0.12275069515210726</v>
      </c>
      <c r="AJ228" s="79" cm="1">
        <f t="array" aca="1" ref="AJ228" ca="1">OFFSET(P229,,AJ$137,,)</f>
        <v>0.11632689282736945</v>
      </c>
      <c r="AK228" s="79" cm="1">
        <f t="array" aca="1" ref="AK228" ca="1">OFFSET(Q229,,AK$137,,)</f>
        <v>0.10626577799808729</v>
      </c>
    </row>
    <row r="229" spans="10:37" x14ac:dyDescent="0.2">
      <c r="J229">
        <v>0.91</v>
      </c>
      <c r="K229">
        <v>0.20472619581510998</v>
      </c>
      <c r="L229">
        <v>0.91</v>
      </c>
      <c r="M229">
        <v>0.20212315980250173</v>
      </c>
      <c r="N229">
        <v>0.91</v>
      </c>
      <c r="O229">
        <v>0.13876634631953585</v>
      </c>
      <c r="P229">
        <v>0.91</v>
      </c>
      <c r="Q229">
        <v>0.13365898376322602</v>
      </c>
      <c r="R229">
        <v>0.91</v>
      </c>
      <c r="S229">
        <v>0.12275069515210726</v>
      </c>
      <c r="T229">
        <v>0.91</v>
      </c>
      <c r="U229">
        <v>0.11632689282736945</v>
      </c>
      <c r="V229">
        <v>0.91</v>
      </c>
      <c r="W229">
        <v>0.10626577799808729</v>
      </c>
      <c r="AD229">
        <v>0.92</v>
      </c>
      <c r="AE229" s="79" cm="1">
        <f t="array" aca="1" ref="AE229" ca="1">OFFSET(K230,,AE$137,,)</f>
        <v>0.19630525890407619</v>
      </c>
      <c r="AF229" s="79" cm="1">
        <f t="array" aca="1" ref="AF229" ca="1">OFFSET(L230,,AF$137,,)</f>
        <v>0.19373051676117017</v>
      </c>
      <c r="AG229" s="79" cm="1">
        <f t="array" aca="1" ref="AG229" ca="1">OFFSET(M230,,AG$137,,)</f>
        <v>0.1310623642943235</v>
      </c>
      <c r="AH229" s="79" cm="1">
        <f t="array" aca="1" ref="AH229" ca="1">OFFSET(N230,,AH$137,,)</f>
        <v>0.12601051654840834</v>
      </c>
      <c r="AI229" s="79" cm="1">
        <f t="array" aca="1" ref="AI229" ca="1">OFFSET(O230,,AI$137,,)</f>
        <v>0.11522079629175827</v>
      </c>
      <c r="AJ229" s="79" cm="1">
        <f t="array" aca="1" ref="AJ229" ca="1">OFFSET(P230,,AJ$137,,)</f>
        <v>0.1088668179053328</v>
      </c>
      <c r="AK229" s="79" cm="1">
        <f t="array" aca="1" ref="AK229" ca="1">OFFSET(Q230,,AK$137,,)</f>
        <v>9.8915063019847191E-2</v>
      </c>
    </row>
    <row r="230" spans="10:37" x14ac:dyDescent="0.2">
      <c r="J230">
        <v>0.92</v>
      </c>
      <c r="K230">
        <v>0.19630525890407619</v>
      </c>
      <c r="L230">
        <v>0.92</v>
      </c>
      <c r="M230">
        <v>0.19373051676117017</v>
      </c>
      <c r="N230">
        <v>0.92</v>
      </c>
      <c r="O230">
        <v>0.1310623642943235</v>
      </c>
      <c r="P230">
        <v>0.92</v>
      </c>
      <c r="Q230">
        <v>0.12601051654840834</v>
      </c>
      <c r="R230">
        <v>0.92</v>
      </c>
      <c r="S230">
        <v>0.11522079629175827</v>
      </c>
      <c r="T230">
        <v>0.92</v>
      </c>
      <c r="U230">
        <v>0.1088668179053328</v>
      </c>
      <c r="V230">
        <v>0.92</v>
      </c>
      <c r="W230">
        <v>9.8915063019847191E-2</v>
      </c>
      <c r="AD230">
        <v>0.93</v>
      </c>
      <c r="AE230" s="79" cm="1">
        <f t="array" aca="1" ref="AE230" ca="1">OFFSET(K231,,AE$137,,)</f>
        <v>0.18806541741048399</v>
      </c>
      <c r="AF230" s="79" cm="1">
        <f t="array" aca="1" ref="AF230" ca="1">OFFSET(L231,,AF$137,,)</f>
        <v>0.18551836066696406</v>
      </c>
      <c r="AG230" s="79" cm="1">
        <f t="array" aca="1" ref="AG230" ca="1">OFFSET(M231,,AG$137,,)</f>
        <v>0.12352405930191143</v>
      </c>
      <c r="AH230" s="79" cm="1">
        <f t="array" aca="1" ref="AH230" ca="1">OFFSET(N231,,AH$137,,)</f>
        <v>0.11852653249950078</v>
      </c>
      <c r="AI230" s="80" cm="1">
        <f t="array" aca="1" ref="AI230" ca="1">OFFSET(O231,,AI$137,,)</f>
        <v>0.10785283074023401</v>
      </c>
      <c r="AJ230" s="80" cm="1">
        <f t="array" aca="1" ref="AJ230" ca="1">OFFSET(P231,,AJ$137,,)</f>
        <v>0.10156717470204971</v>
      </c>
      <c r="AK230" s="79" cm="1">
        <f t="array" aca="1" ref="AK230" ca="1">OFFSET(Q231,,AK$137,,)</f>
        <v>9.1722427933612322E-2</v>
      </c>
    </row>
    <row r="231" spans="10:37" x14ac:dyDescent="0.2">
      <c r="J231">
        <v>0.93</v>
      </c>
      <c r="K231">
        <v>0.18806541741048399</v>
      </c>
      <c r="L231">
        <v>0.93</v>
      </c>
      <c r="M231">
        <v>0.18551836066696406</v>
      </c>
      <c r="N231">
        <v>0.93</v>
      </c>
      <c r="O231">
        <v>0.12352405930191143</v>
      </c>
      <c r="P231">
        <v>0.93</v>
      </c>
      <c r="Q231">
        <v>0.11852653249950078</v>
      </c>
      <c r="R231">
        <v>0.93</v>
      </c>
      <c r="S231">
        <v>0.10785283074023401</v>
      </c>
      <c r="T231">
        <v>0.93</v>
      </c>
      <c r="U231">
        <v>0.10156717470204971</v>
      </c>
      <c r="V231">
        <v>0.93</v>
      </c>
      <c r="W231">
        <v>9.1722427933612322E-2</v>
      </c>
      <c r="AD231">
        <v>0.94</v>
      </c>
      <c r="AE231" s="79" cm="1">
        <f t="array" aca="1" ref="AE231" ca="1">OFFSET(K232,,AE$137,,)</f>
        <v>0.18000089169335126</v>
      </c>
      <c r="AF231" s="79" cm="1">
        <f t="array" aca="1" ref="AF231" ca="1">OFFSET(L232,,AF$137,,)</f>
        <v>0.17748093129816669</v>
      </c>
      <c r="AG231" s="79" cm="1">
        <f t="array" aca="1" ref="AG231" ca="1">OFFSET(M232,,AG$137,,)</f>
        <v>0.11614614377742312</v>
      </c>
      <c r="AH231" s="79" cm="1">
        <f t="array" aca="1" ref="AH231" ca="1">OFFSET(N232,,AH$137,,)</f>
        <v>0.1112017821537615</v>
      </c>
      <c r="AI231" s="79" cm="1">
        <f t="array" aca="1" ref="AI231" ca="1">OFFSET(O232,,AI$137,,)</f>
        <v>0.10064163041321034</v>
      </c>
      <c r="AJ231" s="79" cm="1">
        <f t="array" aca="1" ref="AJ231" ca="1">OFFSET(P232,,AJ$137,,)</f>
        <v>9.442284305628329E-2</v>
      </c>
      <c r="AK231" s="79" cm="1">
        <f t="array" aca="1" ref="AK231" ca="1">OFFSET(Q232,,AK$137,,)</f>
        <v>8.4682827636446315E-2</v>
      </c>
    </row>
    <row r="232" spans="10:37" x14ac:dyDescent="0.2">
      <c r="J232">
        <v>0.94</v>
      </c>
      <c r="K232">
        <v>0.18000089169335126</v>
      </c>
      <c r="L232">
        <v>0.94</v>
      </c>
      <c r="M232">
        <v>0.17748093129816669</v>
      </c>
      <c r="N232">
        <v>0.94</v>
      </c>
      <c r="O232">
        <v>0.11614614377742312</v>
      </c>
      <c r="P232">
        <v>0.94</v>
      </c>
      <c r="Q232">
        <v>0.1112017821537615</v>
      </c>
      <c r="R232">
        <v>0.94</v>
      </c>
      <c r="S232">
        <v>0.10064163041321034</v>
      </c>
      <c r="T232">
        <v>0.94</v>
      </c>
      <c r="U232">
        <v>9.442284305628329E-2</v>
      </c>
      <c r="V232">
        <v>0.94</v>
      </c>
      <c r="W232">
        <v>8.4682827636446315E-2</v>
      </c>
      <c r="AD232">
        <v>0.95</v>
      </c>
      <c r="AE232" s="79" cm="1">
        <f t="array" aca="1" ref="AE232" ca="1">OFFSET(K233,,AE$137,,)</f>
        <v>0.17210614546500014</v>
      </c>
      <c r="AF232" s="79" cm="1">
        <f t="array" aca="1" ref="AF232" ca="1">OFFSET(L233,,AF$137,,)</f>
        <v>0.16961271096871225</v>
      </c>
      <c r="AG232" s="79" cm="1">
        <f t="array" aca="1" ref="AG232" ca="1">OFFSET(M233,,AG$137,,)</f>
        <v>0.1089235527902923</v>
      </c>
      <c r="AH232" s="79" cm="1">
        <f t="array" aca="1" ref="AH232" ca="1">OFFSET(N233,,AH$137,,)</f>
        <v>0.1040312370784587</v>
      </c>
      <c r="AI232" s="79" cm="1">
        <f t="array" aca="1" ref="AI232" ca="1">OFFSET(O233,,AI$137,,)</f>
        <v>9.3582244829913341E-2</v>
      </c>
      <c r="AJ232" s="79" cm="1">
        <f t="array" aca="1" ref="AJ232" ca="1">OFFSET(P233,,AJ$137,,)</f>
        <v>8.7428918392532889E-2</v>
      </c>
      <c r="AK232" s="80" cm="1">
        <f t="array" aca="1" ref="AK232" ca="1">OFFSET(Q233,,AK$137,,)</f>
        <v>7.7791429450799449E-2</v>
      </c>
    </row>
    <row r="233" spans="10:37" x14ac:dyDescent="0.2">
      <c r="J233">
        <v>0.95</v>
      </c>
      <c r="K233">
        <v>0.17210614546500014</v>
      </c>
      <c r="L233">
        <v>0.95</v>
      </c>
      <c r="M233">
        <v>0.16961271096871225</v>
      </c>
      <c r="N233">
        <v>0.95</v>
      </c>
      <c r="O233">
        <v>0.1089235527902923</v>
      </c>
      <c r="P233">
        <v>0.95</v>
      </c>
      <c r="Q233">
        <v>0.1040312370784587</v>
      </c>
      <c r="R233">
        <v>0.95</v>
      </c>
      <c r="S233">
        <v>9.3582244829913341E-2</v>
      </c>
      <c r="T233">
        <v>0.95</v>
      </c>
      <c r="U233">
        <v>8.7428918392532889E-2</v>
      </c>
      <c r="V233">
        <v>0.95</v>
      </c>
      <c r="W233">
        <v>7.7791429450799449E-2</v>
      </c>
      <c r="AD233">
        <v>0.96</v>
      </c>
      <c r="AE233" s="79" cm="1">
        <f t="array" aca="1" ref="AE233" ca="1">OFFSET(K234,,AE$137,,)</f>
        <v>0.16437587311640642</v>
      </c>
      <c r="AF233" s="79" cm="1">
        <f t="array" aca="1" ref="AF233" ca="1">OFFSET(L234,,AF$137,,)</f>
        <v>0.16190841189612151</v>
      </c>
      <c r="AG233" s="79" cm="1">
        <f t="array" aca="1" ref="AG233" ca="1">OFFSET(M234,,AG$137,,)</f>
        <v>0.10185143244872678</v>
      </c>
      <c r="AH233" s="79" cm="1">
        <f t="array" aca="1" ref="AH233" ca="1">OFFSET(N234,,AH$137,,)</f>
        <v>9.7010078358891458E-2</v>
      </c>
      <c r="AI233" s="79" cm="1">
        <f t="array" aca="1" ref="AI233" ca="1">OFFSET(O234,,AI$137,,)</f>
        <v>8.6669929779601765E-2</v>
      </c>
      <c r="AJ233" s="79" cm="1">
        <f t="array" aca="1" ref="AJ233" ca="1">OFFSET(P234,,AJ$137,,)</f>
        <v>8.0580700492610693E-2</v>
      </c>
      <c r="AK233" s="79" cm="1">
        <f t="array" aca="1" ref="AK233" ca="1">OFFSET(Q234,,AK$137,,)</f>
        <v>7.1043602060686981E-2</v>
      </c>
    </row>
    <row r="234" spans="10:37" x14ac:dyDescent="0.2">
      <c r="J234">
        <v>0.96</v>
      </c>
      <c r="K234">
        <v>0.16437587311640642</v>
      </c>
      <c r="L234">
        <v>0.96</v>
      </c>
      <c r="M234">
        <v>0.16190841189612151</v>
      </c>
      <c r="N234">
        <v>0.96</v>
      </c>
      <c r="O234">
        <v>0.10185143244872678</v>
      </c>
      <c r="P234">
        <v>0.96</v>
      </c>
      <c r="Q234">
        <v>9.7010078358891458E-2</v>
      </c>
      <c r="R234">
        <v>0.96</v>
      </c>
      <c r="S234">
        <v>8.6669929779601765E-2</v>
      </c>
      <c r="T234">
        <v>0.96</v>
      </c>
      <c r="U234">
        <v>8.0580700492610693E-2</v>
      </c>
      <c r="V234">
        <v>0.96</v>
      </c>
      <c r="W234">
        <v>7.1043602060686981E-2</v>
      </c>
      <c r="AD234">
        <v>0.97</v>
      </c>
      <c r="AE234" s="79" cm="1">
        <f t="array" aca="1" ref="AE234" ca="1">OFFSET(K235,,AE$137,,)</f>
        <v>0.15680498782654659</v>
      </c>
      <c r="AF234" s="79" cm="1">
        <f t="array" aca="1" ref="AF234" ca="1">OFFSET(L235,,AF$137,,)</f>
        <v>0.15436296435080069</v>
      </c>
      <c r="AG234" s="79" cm="1">
        <f t="array" aca="1" ref="AG234" ca="1">OFFSET(M235,,AG$137,,)</f>
        <v>9.4925129021420321E-2</v>
      </c>
      <c r="AH234" s="79" cm="1">
        <f t="array" aca="1" ref="AH234" ca="1">OFFSET(N235,,AH$137,,)</f>
        <v>9.0133685798490501E-2</v>
      </c>
      <c r="AI234" s="79" cm="1">
        <f t="array" aca="1" ref="AI234" ca="1">OFFSET(O235,,AI$137,,)</f>
        <v>7.9900136689090392E-2</v>
      </c>
      <c r="AJ234" s="79" cm="1">
        <f t="array" aca="1" ref="AJ234" ca="1">OFFSET(P235,,AJ$137,,)</f>
        <v>7.3873682961759043E-2</v>
      </c>
      <c r="AK234" s="79" cm="1">
        <f t="array" aca="1" ref="AK234" ca="1">OFFSET(Q235,,AK$137,,)</f>
        <v>6.44349051322263E-2</v>
      </c>
    </row>
    <row r="235" spans="10:37" x14ac:dyDescent="0.2">
      <c r="J235">
        <v>0.97</v>
      </c>
      <c r="K235">
        <v>0.15680498782654659</v>
      </c>
      <c r="L235">
        <v>0.97</v>
      </c>
      <c r="M235">
        <v>0.15436296435080069</v>
      </c>
      <c r="N235">
        <v>0.97</v>
      </c>
      <c r="O235">
        <v>9.4925129021420321E-2</v>
      </c>
      <c r="P235">
        <v>0.97</v>
      </c>
      <c r="Q235">
        <v>9.0133685798490501E-2</v>
      </c>
      <c r="R235">
        <v>0.97</v>
      </c>
      <c r="S235">
        <v>7.9900136689090392E-2</v>
      </c>
      <c r="T235">
        <v>0.97</v>
      </c>
      <c r="U235">
        <v>7.3873682961759043E-2</v>
      </c>
      <c r="V235">
        <v>0.97</v>
      </c>
      <c r="W235">
        <v>6.44349051322263E-2</v>
      </c>
      <c r="AE235" s="81"/>
      <c r="AF235" s="81"/>
      <c r="AG235" s="81"/>
      <c r="AH235" s="81"/>
      <c r="AI235" s="81"/>
      <c r="AJ235" s="81"/>
      <c r="AK235" s="81"/>
    </row>
    <row r="236" spans="10:37" x14ac:dyDescent="0.2">
      <c r="J236" t="str">
        <f>K135</f>
        <v>GWP</v>
      </c>
      <c r="AE236" t="str">
        <f t="shared" ref="AE236:AK236" ca="1" si="65">AE226</f>
        <v>NaNMC</v>
      </c>
      <c r="AF236" t="str">
        <f t="shared" ca="1" si="65"/>
        <v>NaMVP</v>
      </c>
      <c r="AG236" t="str">
        <f t="shared" ca="1" si="65"/>
        <v>NaMMO</v>
      </c>
      <c r="AH236" t="str">
        <f t="shared" ca="1" si="65"/>
        <v>NaNMMT</v>
      </c>
      <c r="AI236" t="str">
        <f t="shared" ca="1" si="65"/>
        <v>NaPBA</v>
      </c>
      <c r="AJ236" t="str">
        <f t="shared" ca="1" si="65"/>
        <v>LiNMC</v>
      </c>
      <c r="AK236" t="str">
        <f t="shared" ca="1" si="65"/>
        <v>LiFP</v>
      </c>
    </row>
    <row r="237" spans="10:37" x14ac:dyDescent="0.2">
      <c r="J237" s="63" cm="1">
        <f t="array" aca="1" ref="J237" ca="1">INDEX(L126:L131,MATCH($K$135,$K$126:$K$131,0))</f>
        <v>29.875785569555489</v>
      </c>
      <c r="K237">
        <v>10</v>
      </c>
      <c r="L237" s="63" cm="1">
        <f t="array" aca="1" ref="L237" ca="1">INDEX(M126:M131,MATCH($K$135,$K$126:$K$131,0))</f>
        <v>25.300818977239494</v>
      </c>
      <c r="M237">
        <v>10</v>
      </c>
      <c r="N237" s="63" cm="1">
        <f t="array" aca="1" ref="N237" ca="1">INDEX(N126:N131,MATCH($K$135,$K$126:$K$131,0))</f>
        <v>26.425121456112478</v>
      </c>
      <c r="O237">
        <v>10</v>
      </c>
      <c r="P237" s="63" cm="1">
        <f t="array" aca="1" ref="P237" ca="1">INDEX(O126:O131,MATCH($K$135,$K$126:$K$131,0))</f>
        <v>22.982941952324975</v>
      </c>
      <c r="Q237">
        <v>10</v>
      </c>
      <c r="R237" s="63" cm="1">
        <f t="array" aca="1" ref="R237" ca="1">INDEX(P126:P131,MATCH($K$135,$K$126:$K$131,0))</f>
        <v>23.65434803981503</v>
      </c>
      <c r="S237">
        <v>10</v>
      </c>
      <c r="T237" s="63" cm="1">
        <f t="array" aca="1" ref="T237" ca="1">INDEX(Q126:Q131,MATCH($K$135,$K$126:$K$131,0))</f>
        <v>19.105645354397907</v>
      </c>
      <c r="U237">
        <v>10</v>
      </c>
      <c r="V237" s="63" cm="1">
        <f t="array" aca="1" ref="V237" ca="1">INDEX(R126:R131,MATCH($K$135,$K$126:$K$131,0))</f>
        <v>16.773650022473547</v>
      </c>
      <c r="W237">
        <v>10</v>
      </c>
      <c r="AD237">
        <v>1000</v>
      </c>
      <c r="AE237" s="83" cm="1">
        <f t="array" aca="1" ref="AE237" ca="1">OFFSET(K238,,AE$137,,)</f>
        <v>32.661247471101177</v>
      </c>
      <c r="AF237" s="83" cm="1">
        <f t="array" aca="1" ref="AF237" ca="1">OFFSET(L238,,AF$137,,)</f>
        <v>29.326512943147478</v>
      </c>
      <c r="AG237" s="83" cm="1">
        <f t="array" aca="1" ref="AG237" ca="1">OFFSET(M238,,AG$137,,)</f>
        <v>29.133901932914988</v>
      </c>
      <c r="AH237" s="83" cm="1">
        <f t="array" aca="1" ref="AH237" ca="1">OFFSET(N238,,AH$137,,)</f>
        <v>25.615229551265539</v>
      </c>
      <c r="AI237" s="83" cm="1">
        <f t="array" aca="1" ref="AI237" ca="1">OFFSET(O238,,AI$137,,)</f>
        <v>27.625159641142201</v>
      </c>
      <c r="AJ237" s="83" cm="1">
        <f t="array" aca="1" ref="AJ237" ca="1">OFFSET(P238,,AJ$137,,)</f>
        <v>21.65177080671787</v>
      </c>
      <c r="AK237" s="83" cm="1">
        <f t="array" aca="1" ref="AK237" ca="1">OFFSET(Q238,,AK$137,,)</f>
        <v>20.515105023222663</v>
      </c>
    </row>
    <row r="238" spans="10:37" x14ac:dyDescent="0.2">
      <c r="J238">
        <v>0.9</v>
      </c>
      <c r="K238">
        <v>32.661247471101177</v>
      </c>
      <c r="L238">
        <v>0.9</v>
      </c>
      <c r="M238">
        <v>29.326512943147478</v>
      </c>
      <c r="N238">
        <v>0.9</v>
      </c>
      <c r="O238">
        <v>29.133901932914988</v>
      </c>
      <c r="P238">
        <v>0.9</v>
      </c>
      <c r="Q238">
        <v>25.615229551265539</v>
      </c>
      <c r="R238">
        <v>0.9</v>
      </c>
      <c r="S238">
        <v>27.625159641142201</v>
      </c>
      <c r="T238">
        <v>0.9</v>
      </c>
      <c r="U238">
        <v>21.65177080671787</v>
      </c>
      <c r="V238">
        <v>0.9</v>
      </c>
      <c r="W238">
        <v>20.515105023222663</v>
      </c>
      <c r="AD238">
        <v>2000</v>
      </c>
      <c r="AE238" s="83" cm="1">
        <f t="array" aca="1" ref="AE238" ca="1">OFFSET(K239,,AE$137,,)</f>
        <v>31.253211784605551</v>
      </c>
      <c r="AF238" s="83" cm="1">
        <f t="array" aca="1" ref="AF238" ca="1">OFFSET(L239,,AF$137,,)</f>
        <v>27.955122691024968</v>
      </c>
      <c r="AG238" s="83" cm="1">
        <f t="array" aca="1" ref="AG238" ca="1">OFFSET(M239,,AG$137,,)</f>
        <v>27.764628285300528</v>
      </c>
      <c r="AH238" s="83" cm="1">
        <f t="array" aca="1" ref="AH238" ca="1">OFFSET(N239,,AH$137,,)</f>
        <v>24.28462263311976</v>
      </c>
      <c r="AI238" s="83" cm="1">
        <f t="array" aca="1" ref="AI238" ca="1">OFFSET(O239,,AI$137,,)</f>
        <v>26.272465579151621</v>
      </c>
      <c r="AJ238" s="83" cm="1">
        <f t="array" aca="1" ref="AJ238" ca="1">OFFSET(P239,,AJ$137,,)</f>
        <v>20.364718380270418</v>
      </c>
      <c r="AK238" s="83" cm="1">
        <f t="array" aca="1" ref="AK238" ca="1">OFFSET(Q239,,AK$137,,)</f>
        <v>19.240543429560876</v>
      </c>
    </row>
    <row r="239" spans="10:37" x14ac:dyDescent="0.2">
      <c r="J239">
        <v>0.91</v>
      </c>
      <c r="K239">
        <v>31.253211784605551</v>
      </c>
      <c r="L239">
        <v>0.91</v>
      </c>
      <c r="M239">
        <v>27.955122691024968</v>
      </c>
      <c r="N239">
        <v>0.91</v>
      </c>
      <c r="O239">
        <v>27.764628285300528</v>
      </c>
      <c r="P239">
        <v>0.91</v>
      </c>
      <c r="Q239">
        <v>24.28462263311976</v>
      </c>
      <c r="R239">
        <v>0.91</v>
      </c>
      <c r="S239">
        <v>26.272465579151621</v>
      </c>
      <c r="T239">
        <v>0.91</v>
      </c>
      <c r="U239">
        <v>20.364718380270418</v>
      </c>
      <c r="V239">
        <v>0.91</v>
      </c>
      <c r="W239">
        <v>19.240543429560876</v>
      </c>
      <c r="AD239">
        <v>3000</v>
      </c>
      <c r="AE239" s="83" cm="1">
        <f t="array" aca="1" ref="AE239" ca="1">OFFSET(K240,,AE$137,,)</f>
        <v>29.875785569555489</v>
      </c>
      <c r="AF239" s="83" cm="1">
        <f t="array" aca="1" ref="AF239" ca="1">OFFSET(L240,,AF$137,,)</f>
        <v>26.613545270470347</v>
      </c>
      <c r="AG239" s="83" cm="1">
        <f t="array" aca="1" ref="AG239" ca="1">OFFSET(M240,,AG$137,,)</f>
        <v>26.425121456112478</v>
      </c>
      <c r="AH239" s="83" cm="1">
        <f t="array" aca="1" ref="AH239" ca="1">OFFSET(N240,,AH$137,,)</f>
        <v>22.982941952324975</v>
      </c>
      <c r="AI239" s="83" cm="1">
        <f t="array" aca="1" ref="AI239" ca="1">OFFSET(O240,,AI$137,,)</f>
        <v>24.949177909813017</v>
      </c>
      <c r="AJ239" s="83" cm="1">
        <f t="array" aca="1" ref="AJ239" ca="1">OFFSET(P240,,AJ$137,,)</f>
        <v>19.105645354397907</v>
      </c>
      <c r="AK239" s="83" cm="1">
        <f t="array" aca="1" ref="AK239" ca="1">OFFSET(Q240,,AK$137,,)</f>
        <v>17.993689696630859</v>
      </c>
    </row>
    <row r="240" spans="10:37" x14ac:dyDescent="0.2">
      <c r="J240">
        <v>0.92</v>
      </c>
      <c r="K240">
        <v>29.875785569555489</v>
      </c>
      <c r="L240">
        <v>0.92</v>
      </c>
      <c r="M240">
        <v>26.613545270470347</v>
      </c>
      <c r="N240">
        <v>0.92</v>
      </c>
      <c r="O240">
        <v>26.425121456112478</v>
      </c>
      <c r="P240">
        <v>0.92</v>
      </c>
      <c r="Q240">
        <v>22.982941952324975</v>
      </c>
      <c r="R240">
        <v>0.92</v>
      </c>
      <c r="S240">
        <v>24.949177909813017</v>
      </c>
      <c r="T240">
        <v>0.92</v>
      </c>
      <c r="U240">
        <v>19.105645354397907</v>
      </c>
      <c r="V240">
        <v>0.92</v>
      </c>
      <c r="W240">
        <v>17.993689696630859</v>
      </c>
      <c r="AD240">
        <v>4000</v>
      </c>
      <c r="AE240" s="83" cm="1">
        <f t="array" aca="1" ref="AE240" ca="1">OFFSET(K241,,AE$137,,)</f>
        <v>28.527981423646299</v>
      </c>
      <c r="AF240" s="83" cm="1">
        <f t="array" aca="1" ref="AF240" ca="1">OFFSET(L241,,AF$137,,)</f>
        <v>25.300818977239494</v>
      </c>
      <c r="AG240" s="83" cm="1">
        <f t="array" aca="1" ref="AG240" ca="1">OFFSET(M241,,AG$137,,)</f>
        <v>25.114421225401593</v>
      </c>
      <c r="AH240" s="83" cm="1">
        <f t="array" aca="1" ref="AH240" ca="1">OFFSET(N241,,AH$137,,)</f>
        <v>21.709254404450519</v>
      </c>
      <c r="AI240" s="84" cm="1">
        <f t="array" aca="1" ref="AI240" ca="1">OFFSET(O241,,AI$137,,)</f>
        <v>23.65434803981503</v>
      </c>
      <c r="AJ240" s="84" cm="1">
        <f t="array" aca="1" ref="AJ240" ca="1">OFFSET(P241,,AJ$137,,)</f>
        <v>17.873649167791484</v>
      </c>
      <c r="AK240" s="83" cm="1">
        <f t="array" aca="1" ref="AK240" ca="1">OFFSET(Q241,,AK$137,,)</f>
        <v>16.773650022473547</v>
      </c>
    </row>
    <row r="241" spans="6:37" x14ac:dyDescent="0.2">
      <c r="J241">
        <v>0.93</v>
      </c>
      <c r="K241">
        <v>28.527981423646299</v>
      </c>
      <c r="L241">
        <v>0.93</v>
      </c>
      <c r="M241">
        <v>25.300818977239494</v>
      </c>
      <c r="N241">
        <v>0.93</v>
      </c>
      <c r="O241">
        <v>25.114421225401593</v>
      </c>
      <c r="P241">
        <v>0.93</v>
      </c>
      <c r="Q241">
        <v>21.709254404450519</v>
      </c>
      <c r="R241">
        <v>0.93</v>
      </c>
      <c r="S241">
        <v>23.65434803981503</v>
      </c>
      <c r="T241">
        <v>0.93</v>
      </c>
      <c r="U241">
        <v>17.873649167791484</v>
      </c>
      <c r="V241">
        <v>0.93</v>
      </c>
      <c r="W241">
        <v>16.773650022473547</v>
      </c>
      <c r="AD241">
        <v>5000</v>
      </c>
      <c r="AE241" s="83" cm="1">
        <f t="array" aca="1" ref="AE241" ca="1">OFFSET(K242,,AE$137,,)</f>
        <v>27.208853961692625</v>
      </c>
      <c r="AF241" s="83" cm="1">
        <f t="array" aca="1" ref="AF241" ca="1">OFFSET(L242,,AF$137,,)</f>
        <v>24.016023030673129</v>
      </c>
      <c r="AG241" s="83" cm="1">
        <f t="array" aca="1" ref="AG241" ca="1">OFFSET(M242,,AG$137,,)</f>
        <v>23.831608233642022</v>
      </c>
      <c r="AH241" s="83" cm="1">
        <f t="array" aca="1" ref="AH241" ca="1">OFFSET(N242,,AH$137,,)</f>
        <v>20.462666591637234</v>
      </c>
      <c r="AI241" s="83" cm="1">
        <f t="array" aca="1" ref="AI241" ca="1">OFFSET(O242,,AI$137,,)</f>
        <v>22.387067741519139</v>
      </c>
      <c r="AJ241" s="83" cm="1">
        <f t="array" aca="1" ref="AJ241" ca="1">OFFSET(P242,,AJ$137,,)</f>
        <v>16.667865666006481</v>
      </c>
      <c r="AK241" s="83" cm="1">
        <f t="array" aca="1" ref="AK241" ca="1">OFFSET(Q242,,AK$137,,)</f>
        <v>15.579568639255758</v>
      </c>
    </row>
    <row r="242" spans="6:37" x14ac:dyDescent="0.2">
      <c r="J242">
        <v>0.94</v>
      </c>
      <c r="K242">
        <v>27.208853961692625</v>
      </c>
      <c r="L242">
        <v>0.94</v>
      </c>
      <c r="M242">
        <v>24.016023030673129</v>
      </c>
      <c r="N242">
        <v>0.94</v>
      </c>
      <c r="O242">
        <v>23.831608233642022</v>
      </c>
      <c r="P242">
        <v>0.94</v>
      </c>
      <c r="Q242">
        <v>20.462666591637234</v>
      </c>
      <c r="R242">
        <v>0.94</v>
      </c>
      <c r="S242">
        <v>22.387067741519139</v>
      </c>
      <c r="T242">
        <v>0.94</v>
      </c>
      <c r="U242">
        <v>16.667865666006481</v>
      </c>
      <c r="V242">
        <v>0.94</v>
      </c>
      <c r="W242">
        <v>15.579568639255758</v>
      </c>
      <c r="AD242">
        <v>6000</v>
      </c>
      <c r="AE242" s="83" cm="1">
        <f t="array" aca="1" ref="AE242" ca="1">OFFSET(K243,,AE$137,,)</f>
        <v>25.917497604201117</v>
      </c>
      <c r="AF242" s="83" cm="1">
        <f t="array" aca="1" ref="AF242" ca="1">OFFSET(L243,,AF$137,,)</f>
        <v>22.758275419823931</v>
      </c>
      <c r="AG242" s="83" cm="1">
        <f t="array" aca="1" ref="AG242" ca="1">OFFSET(M243,,AG$137,,)</f>
        <v>22.57580183118262</v>
      </c>
      <c r="AH242" s="83" cm="1">
        <f t="array" aca="1" ref="AH242" ca="1">OFFSET(N243,,AH$137,,)</f>
        <v>19.242322732777883</v>
      </c>
      <c r="AI242" s="83" cm="1">
        <f t="array" aca="1" ref="AI242" ca="1">OFFSET(O243,,AI$137,,)</f>
        <v>21.146467028450513</v>
      </c>
      <c r="AJ242" s="83" cm="1">
        <f t="array" aca="1" ref="AJ242" ca="1">OFFSET(P243,,AJ$137,,)</f>
        <v>15.487467080048511</v>
      </c>
      <c r="AK242" s="84" cm="1">
        <f t="array" aca="1" ref="AK242" ca="1">OFFSET(Q243,,AK$137,,)</f>
        <v>14.410625811474112</v>
      </c>
    </row>
    <row r="243" spans="6:37" x14ac:dyDescent="0.2">
      <c r="J243">
        <v>0.95</v>
      </c>
      <c r="K243">
        <v>25.917497604201117</v>
      </c>
      <c r="L243">
        <v>0.95</v>
      </c>
      <c r="M243">
        <v>22.758275419823931</v>
      </c>
      <c r="N243">
        <v>0.95</v>
      </c>
      <c r="O243">
        <v>22.57580183118262</v>
      </c>
      <c r="P243">
        <v>0.95</v>
      </c>
      <c r="Q243">
        <v>19.242322732777883</v>
      </c>
      <c r="R243">
        <v>0.95</v>
      </c>
      <c r="S243">
        <v>21.146467028450513</v>
      </c>
      <c r="T243">
        <v>0.95</v>
      </c>
      <c r="U243">
        <v>15.487467080048511</v>
      </c>
      <c r="V243">
        <v>0.95</v>
      </c>
      <c r="W243">
        <v>14.410625811474112</v>
      </c>
      <c r="AD243">
        <v>7000</v>
      </c>
      <c r="AE243" s="83" cm="1">
        <f t="array" aca="1" ref="AE243" ca="1">OFFSET(K244,,AE$137,,)</f>
        <v>24.653044504157357</v>
      </c>
      <c r="AF243" s="83" cm="1">
        <f t="array" aca="1" ref="AF243" ca="1">OFFSET(L244,,AF$137,,)</f>
        <v>21.526730884200767</v>
      </c>
      <c r="AG243" s="83" cm="1">
        <f t="array" aca="1" ref="AG243" ca="1">OFFSET(M244,,AG$137,,)</f>
        <v>21.346158062107804</v>
      </c>
      <c r="AH243" s="83" cm="1">
        <f t="array" aca="1" ref="AH243" ca="1">OFFSET(N244,,AH$137,,)</f>
        <v>18.047402704311452</v>
      </c>
      <c r="AI243" s="83" cm="1">
        <f t="array" aca="1" ref="AI243" ca="1">OFFSET(O244,,AI$137,,)</f>
        <v>19.931712163570825</v>
      </c>
      <c r="AJ243" s="83" cm="1">
        <f t="array" aca="1" ref="AJ243" ca="1">OFFSET(P244,,AJ$137,,)</f>
        <v>14.331660131298007</v>
      </c>
      <c r="AK243" s="83" cm="1">
        <f t="array" aca="1" ref="AK243" ca="1">OFFSET(Q244,,AK$137,,)</f>
        <v>13.266035959271257</v>
      </c>
    </row>
    <row r="244" spans="6:37" x14ac:dyDescent="0.2">
      <c r="J244">
        <v>0.96</v>
      </c>
      <c r="K244">
        <v>24.653044504157357</v>
      </c>
      <c r="L244">
        <v>0.96</v>
      </c>
      <c r="M244">
        <v>21.526730884200767</v>
      </c>
      <c r="N244">
        <v>0.96</v>
      </c>
      <c r="O244">
        <v>21.346158062107804</v>
      </c>
      <c r="P244">
        <v>0.96</v>
      </c>
      <c r="Q244">
        <v>18.047402704311452</v>
      </c>
      <c r="R244">
        <v>0.96</v>
      </c>
      <c r="S244">
        <v>19.931712163570825</v>
      </c>
      <c r="T244">
        <v>0.96</v>
      </c>
      <c r="U244">
        <v>14.331660131298007</v>
      </c>
      <c r="V244">
        <v>0.96</v>
      </c>
      <c r="W244">
        <v>13.266035959271257</v>
      </c>
      <c r="AD244">
        <v>8000</v>
      </c>
      <c r="AE244" s="83" cm="1">
        <f t="array" aca="1" ref="AE244" ca="1">OFFSET(K245,,AE$137,,)</f>
        <v>23.414662602052648</v>
      </c>
      <c r="AF244" s="83" cm="1">
        <f t="array" aca="1" ref="AF244" ca="1">OFFSET(L245,,AF$137,,)</f>
        <v>20.320579019415192</v>
      </c>
      <c r="AG244" s="83" cm="1">
        <f t="array" aca="1" ref="AG244" ca="1">OFFSET(M245,,AG$137,,)</f>
        <v>20.141867772807728</v>
      </c>
      <c r="AH244" s="83" cm="1">
        <f t="array" aca="1" ref="AH244" ca="1">OFFSET(N245,,AH$137,,)</f>
        <v>16.877120202205148</v>
      </c>
      <c r="AI244" s="83" cm="1">
        <f t="array" aca="1" ref="AI244" ca="1">OFFSET(O245,,AI$137,,)</f>
        <v>18.742003790750502</v>
      </c>
      <c r="AJ244" s="83" cm="1">
        <f t="array" aca="1" ref="AJ244" ca="1">OFFSET(P245,,AJ$137,,)</f>
        <v>13.199684253655763</v>
      </c>
      <c r="AK244" s="83" cm="1">
        <f t="array" aca="1" ref="AK244" ca="1">OFFSET(Q245,,AK$137,,)</f>
        <v>12.145045897835473</v>
      </c>
    </row>
    <row r="245" spans="6:37" x14ac:dyDescent="0.2">
      <c r="J245">
        <v>0.97</v>
      </c>
      <c r="K245">
        <v>23.414662602052648</v>
      </c>
      <c r="L245">
        <v>0.97</v>
      </c>
      <c r="M245">
        <v>20.320579019415192</v>
      </c>
      <c r="N245">
        <v>0.97</v>
      </c>
      <c r="O245">
        <v>20.141867772807728</v>
      </c>
      <c r="P245">
        <v>0.97</v>
      </c>
      <c r="Q245">
        <v>16.877120202205148</v>
      </c>
      <c r="R245">
        <v>0.97</v>
      </c>
      <c r="S245">
        <v>18.742003790750502</v>
      </c>
      <c r="T245">
        <v>0.97</v>
      </c>
      <c r="U245">
        <v>13.199684253655763</v>
      </c>
      <c r="V245">
        <v>0.97</v>
      </c>
      <c r="W245">
        <v>12.145045897835473</v>
      </c>
      <c r="AE245" s="81"/>
      <c r="AF245" s="81"/>
      <c r="AG245" s="81"/>
      <c r="AH245" s="81"/>
      <c r="AI245" s="81"/>
      <c r="AJ245" s="81"/>
      <c r="AK245" s="81"/>
    </row>
    <row r="246" spans="6:37" x14ac:dyDescent="0.2">
      <c r="J246" t="str">
        <f>L134</f>
        <v>Htox</v>
      </c>
      <c r="AE246" t="str">
        <f t="shared" ref="AE246:AK246" ca="1" si="66">AE236</f>
        <v>NaNMC</v>
      </c>
      <c r="AF246" t="str">
        <f t="shared" ca="1" si="66"/>
        <v>NaMVP</v>
      </c>
      <c r="AG246" t="str">
        <f t="shared" ca="1" si="66"/>
        <v>NaMMO</v>
      </c>
      <c r="AH246" t="str">
        <f t="shared" ca="1" si="66"/>
        <v>NaNMMT</v>
      </c>
      <c r="AI246" t="str">
        <f t="shared" ca="1" si="66"/>
        <v>NaPBA</v>
      </c>
      <c r="AJ246" t="str">
        <f t="shared" ca="1" si="66"/>
        <v>LiNMC</v>
      </c>
      <c r="AK246" t="str">
        <f t="shared" ca="1" si="66"/>
        <v>LiFP</v>
      </c>
    </row>
    <row r="247" spans="6:37" x14ac:dyDescent="0.2">
      <c r="F247" t="s">
        <v>296</v>
      </c>
      <c r="J247" s="63" cm="1">
        <f t="array" aca="1" ref="J247" ca="1">INDEX(L126:L131,MATCH($L$134,$K$126:$K$131,0))</f>
        <v>2.2569581903579678E-2</v>
      </c>
      <c r="K247">
        <v>10</v>
      </c>
      <c r="L247" s="63" cm="1">
        <f t="array" aca="1" ref="L247" ca="1">INDEX(M126:M131,MATCH($L$134,$K$126:$K$131,0))</f>
        <v>4.4963417318092086E-2</v>
      </c>
      <c r="M247">
        <v>10</v>
      </c>
      <c r="N247" s="63" cm="1">
        <f t="array" aca="1" ref="N247" ca="1">INDEX(N126:N131,MATCH($L$134,$K$126:$K$131,0))</f>
        <v>1.3861184291974889E-2</v>
      </c>
      <c r="O247">
        <v>10</v>
      </c>
      <c r="P247" s="63" cm="1">
        <f t="array" aca="1" ref="P247" ca="1">INDEX(O126:O131,MATCH($L$134,$K$126:$K$131,0))</f>
        <v>1.3805441131774716E-2</v>
      </c>
      <c r="Q247">
        <v>10</v>
      </c>
      <c r="R247" s="63" cm="1">
        <f t="array" aca="1" ref="R247" ca="1">INDEX(P126:P131,MATCH($L$134,$K$126:$K$131,0))</f>
        <v>1.1403629500699156E-2</v>
      </c>
      <c r="S247">
        <v>10</v>
      </c>
      <c r="T247" s="63" cm="1">
        <f t="array" aca="1" ref="T247" ca="1">INDEX(Q126:Q131,MATCH($L$134,$K$126:$K$131,0))</f>
        <v>1.5708676487806734E-2</v>
      </c>
      <c r="U247">
        <v>10</v>
      </c>
      <c r="V247" s="63" cm="1">
        <f t="array" aca="1" ref="V247" ca="1">INDEX(R126:R131,MATCH($L$134,$K$126:$K$131,0))</f>
        <v>1.2924898597366891E-2</v>
      </c>
      <c r="W247">
        <v>10</v>
      </c>
      <c r="AD247">
        <v>1000</v>
      </c>
      <c r="AE247" s="81" cm="1">
        <f t="array" aca="1" ref="AE247" ca="1">OFFSET(K248,,AE$137,,)</f>
        <v>2.5164332612548121E-2</v>
      </c>
      <c r="AF247" s="81" cm="1">
        <f t="array" aca="1" ref="AF247" ca="1">OFFSET(L248,,AF$137,,)</f>
        <v>4.9602004562028491E-2</v>
      </c>
      <c r="AG247" s="81" cm="1">
        <f t="array" aca="1" ref="AG247" ca="1">OFFSET(M248,,AG$137,,)</f>
        <v>1.6262415054018788E-2</v>
      </c>
      <c r="AH247" s="81" cm="1">
        <f t="array" aca="1" ref="AH247" ca="1">OFFSET(N248,,AH$137,,)</f>
        <v>1.6205433156925273E-2</v>
      </c>
      <c r="AI247" s="81" cm="1">
        <f t="array" aca="1" ref="AI247" ca="1">OFFSET(O248,,AI$137,,)</f>
        <v>1.4923557150722463E-2</v>
      </c>
      <c r="AJ247" s="81" cm="1">
        <f t="array" aca="1" ref="AJ247" ca="1">OFFSET(P248,,AJ$137,,)</f>
        <v>1.8150962631980225E-2</v>
      </c>
      <c r="AK247" s="81" cm="1">
        <f t="array" aca="1" ref="AK247" ca="1">OFFSET(Q248,,AK$137,,)</f>
        <v>1.6495535217279127E-2</v>
      </c>
    </row>
    <row r="248" spans="6:37" x14ac:dyDescent="0.2">
      <c r="J248">
        <v>0.9</v>
      </c>
      <c r="K248">
        <v>2.5164332612548121E-2</v>
      </c>
      <c r="L248">
        <v>0.9</v>
      </c>
      <c r="M248">
        <v>4.9602004562028491E-2</v>
      </c>
      <c r="N248">
        <v>0.9</v>
      </c>
      <c r="O248">
        <v>1.6262415054018788E-2</v>
      </c>
      <c r="P248">
        <v>0.9</v>
      </c>
      <c r="Q248">
        <v>1.6205433156925273E-2</v>
      </c>
      <c r="R248">
        <v>0.9</v>
      </c>
      <c r="S248">
        <v>1.4923557150722463E-2</v>
      </c>
      <c r="T248">
        <v>0.9</v>
      </c>
      <c r="U248">
        <v>1.8150962631980225E-2</v>
      </c>
      <c r="V248">
        <v>0.9</v>
      </c>
      <c r="W248">
        <v>1.6495535217279127E-2</v>
      </c>
      <c r="AD248">
        <v>2000</v>
      </c>
      <c r="AE248" s="81" cm="1">
        <f t="array" aca="1" ref="AE248" ca="1">OFFSET(K249,,AE$137,,)</f>
        <v>2.3852700386036596E-2</v>
      </c>
      <c r="AF248" s="81" cm="1">
        <f t="array" aca="1" ref="AF248" ca="1">OFFSET(L249,,AF$137,,)</f>
        <v>4.8021826489918276E-2</v>
      </c>
      <c r="AG248" s="81" cm="1">
        <f t="array" aca="1" ref="AG248" ca="1">OFFSET(M249,,AG$137,,)</f>
        <v>1.5048606097381213E-2</v>
      </c>
      <c r="AH248" s="81" cm="1">
        <f t="array" aca="1" ref="AH248" ca="1">OFFSET(N249,,AH$137,,)</f>
        <v>1.4992250374981038E-2</v>
      </c>
      <c r="AI248" s="81" cm="1">
        <f t="array" aca="1" ref="AI248" ca="1">OFFSET(O249,,AI$137,,)</f>
        <v>1.3724460918296938E-2</v>
      </c>
      <c r="AJ248" s="81" cm="1">
        <f t="array" aca="1" ref="AJ248" ca="1">OFFSET(P249,,AJ$137,,)</f>
        <v>1.6916400405255161E-2</v>
      </c>
      <c r="AK248" s="81" cm="1">
        <f t="array" aca="1" ref="AK248" ca="1">OFFSET(Q249,,AK$137,,)</f>
        <v>1.5279164500605725E-2</v>
      </c>
    </row>
    <row r="249" spans="6:37" x14ac:dyDescent="0.2">
      <c r="J249">
        <v>0.91</v>
      </c>
      <c r="K249">
        <v>2.3852700386036596E-2</v>
      </c>
      <c r="L249">
        <v>0.91</v>
      </c>
      <c r="M249">
        <v>4.8021826489918276E-2</v>
      </c>
      <c r="N249">
        <v>0.91</v>
      </c>
      <c r="O249">
        <v>1.5048606097381213E-2</v>
      </c>
      <c r="P249">
        <v>0.91</v>
      </c>
      <c r="Q249">
        <v>1.4992250374981038E-2</v>
      </c>
      <c r="R249">
        <v>0.91</v>
      </c>
      <c r="S249">
        <v>1.3724460918296938E-2</v>
      </c>
      <c r="T249">
        <v>0.91</v>
      </c>
      <c r="U249">
        <v>1.6916400405255161E-2</v>
      </c>
      <c r="V249">
        <v>0.91</v>
      </c>
      <c r="W249">
        <v>1.5279164500605725E-2</v>
      </c>
      <c r="AD249">
        <v>3000</v>
      </c>
      <c r="AE249" s="81" cm="1">
        <f t="array" aca="1" ref="AE249" ca="1">OFFSET(K250,,AE$137,,)</f>
        <v>2.2569581903579678E-2</v>
      </c>
      <c r="AF249" s="81" cm="1">
        <f t="array" aca="1" ref="AF249" ca="1">OFFSET(L250,,AF$137,,)</f>
        <v>4.6476000115027859E-2</v>
      </c>
      <c r="AG249" s="81" cm="1">
        <f t="array" aca="1" ref="AG249" ca="1">OFFSET(M250,,AG$137,,)</f>
        <v>1.3861184291974889E-2</v>
      </c>
      <c r="AH249" s="81" cm="1">
        <f t="array" aca="1" ref="AH249" ca="1">OFFSET(N250,,AH$137,,)</f>
        <v>1.3805441131774716E-2</v>
      </c>
      <c r="AI249" s="81" cm="1">
        <f t="array" aca="1" ref="AI249" ca="1">OFFSET(O250,,AI$137,,)</f>
        <v>1.2551431995271966E-2</v>
      </c>
      <c r="AJ249" s="81" cm="1">
        <f t="array" aca="1" ref="AJ249" ca="1">OFFSET(P250,,AJ$137,,)</f>
        <v>1.5708676487806734E-2</v>
      </c>
      <c r="AK249" s="81" cm="1">
        <f t="array" aca="1" ref="AK249" ca="1">OFFSET(Q250,,AK$137,,)</f>
        <v>1.4089236625599133E-2</v>
      </c>
    </row>
    <row r="250" spans="6:37" x14ac:dyDescent="0.2">
      <c r="J250">
        <v>0.92</v>
      </c>
      <c r="K250">
        <v>2.2569581903579678E-2</v>
      </c>
      <c r="L250">
        <v>0.92</v>
      </c>
      <c r="M250">
        <v>4.6476000115027859E-2</v>
      </c>
      <c r="N250">
        <v>0.92</v>
      </c>
      <c r="O250">
        <v>1.3861184291974889E-2</v>
      </c>
      <c r="P250">
        <v>0.92</v>
      </c>
      <c r="Q250">
        <v>1.3805441131774716E-2</v>
      </c>
      <c r="R250">
        <v>0.92</v>
      </c>
      <c r="S250">
        <v>1.2551431995271966E-2</v>
      </c>
      <c r="T250">
        <v>0.92</v>
      </c>
      <c r="U250">
        <v>1.5708676487806734E-2</v>
      </c>
      <c r="V250">
        <v>0.92</v>
      </c>
      <c r="W250">
        <v>1.4089236625599133E-2</v>
      </c>
      <c r="AD250">
        <v>4000</v>
      </c>
      <c r="AE250" s="81" cm="1">
        <f t="array" aca="1" ref="AE250" ca="1">OFFSET(K251,,AE$137,,)</f>
        <v>2.131405736698205E-2</v>
      </c>
      <c r="AF250" s="81" cm="1">
        <f t="array" aca="1" ref="AF250" ca="1">OFFSET(L251,,AF$137,,)</f>
        <v>4.4963417318092086E-2</v>
      </c>
      <c r="AG250" s="81" cm="1">
        <f t="array" aca="1" ref="AG250" ca="1">OFFSET(M251,,AG$137,,)</f>
        <v>1.2699298439373015E-2</v>
      </c>
      <c r="AH250" s="81" cm="1">
        <f t="array" aca="1" ref="AH250" ca="1">OFFSET(N251,,AH$137,,)</f>
        <v>1.2644154667992199E-2</v>
      </c>
      <c r="AI250" s="82" cm="1">
        <f t="array" aca="1" ref="AI250" ca="1">OFFSET(O251,,AI$137,,)</f>
        <v>1.1403629500699156E-2</v>
      </c>
      <c r="AJ250" s="82" cm="1">
        <f t="array" aca="1" ref="AJ250" ca="1">OFFSET(P251,,AJ$137,,)</f>
        <v>1.4526925127722797E-2</v>
      </c>
      <c r="AK250" s="81" cm="1">
        <f t="array" aca="1" ref="AK250" ca="1">OFFSET(Q251,,AK$137,,)</f>
        <v>1.2924898597366891E-2</v>
      </c>
    </row>
    <row r="251" spans="6:37" x14ac:dyDescent="0.2">
      <c r="J251">
        <v>0.93</v>
      </c>
      <c r="K251">
        <v>2.131405736698205E-2</v>
      </c>
      <c r="L251">
        <v>0.93</v>
      </c>
      <c r="M251">
        <v>4.4963417318092086E-2</v>
      </c>
      <c r="N251">
        <v>0.93</v>
      </c>
      <c r="O251">
        <v>1.2699298439373015E-2</v>
      </c>
      <c r="P251">
        <v>0.93</v>
      </c>
      <c r="Q251">
        <v>1.2644154667992199E-2</v>
      </c>
      <c r="R251">
        <v>0.93</v>
      </c>
      <c r="S251">
        <v>1.1403629500699156E-2</v>
      </c>
      <c r="T251">
        <v>0.93</v>
      </c>
      <c r="U251">
        <v>1.4526925127722797E-2</v>
      </c>
      <c r="V251">
        <v>0.93</v>
      </c>
      <c r="W251">
        <v>1.2924898597366891E-2</v>
      </c>
      <c r="AD251">
        <v>5000</v>
      </c>
      <c r="AE251" s="81" cm="1">
        <f t="array" aca="1" ref="AE251" ca="1">OFFSET(K252,,AE$137,,)</f>
        <v>2.0085246118397151E-2</v>
      </c>
      <c r="AF251" s="81" cm="1">
        <f t="array" aca="1" ref="AF251" ca="1">OFFSET(L252,,AF$137,,)</f>
        <v>4.3483017133857084E-2</v>
      </c>
      <c r="AG251" s="81" cm="1">
        <f t="array" aca="1" ref="AG251" ca="1">OFFSET(M252,,AG$137,,)</f>
        <v>1.1562133562358424E-2</v>
      </c>
      <c r="AH251" s="81" cm="1">
        <f t="array" aca="1" ref="AH251" ca="1">OFFSET(N252,,AH$137,,)</f>
        <v>1.1507576426843361E-2</v>
      </c>
      <c r="AI251" s="81" cm="1">
        <f t="array" aca="1" ref="AI251" ca="1">OFFSET(O252,,AI$137,,)</f>
        <v>1.0280248335798112E-2</v>
      </c>
      <c r="AJ251" s="81" cm="1">
        <f t="array" aca="1" ref="AJ251" ca="1">OFFSET(P252,,AJ$137,,)</f>
        <v>1.3370317413598098E-2</v>
      </c>
      <c r="AK251" s="81" cm="1">
        <f t="array" aca="1" ref="AK251" ca="1">OFFSET(Q252,,AK$137,,)</f>
        <v>1.1785333718671511E-2</v>
      </c>
    </row>
    <row r="252" spans="6:37" x14ac:dyDescent="0.2">
      <c r="J252">
        <v>0.94</v>
      </c>
      <c r="K252">
        <v>2.0085246118397151E-2</v>
      </c>
      <c r="L252">
        <v>0.94</v>
      </c>
      <c r="M252">
        <v>4.3483017133857084E-2</v>
      </c>
      <c r="N252">
        <v>0.94</v>
      </c>
      <c r="O252">
        <v>1.1562133562358424E-2</v>
      </c>
      <c r="P252">
        <v>0.94</v>
      </c>
      <c r="Q252">
        <v>1.1507576426843361E-2</v>
      </c>
      <c r="R252">
        <v>0.94</v>
      </c>
      <c r="S252">
        <v>1.0280248335798112E-2</v>
      </c>
      <c r="T252">
        <v>0.94</v>
      </c>
      <c r="U252">
        <v>1.3370317413598098E-2</v>
      </c>
      <c r="V252">
        <v>0.94</v>
      </c>
      <c r="W252">
        <v>1.1785333718671511E-2</v>
      </c>
      <c r="AD252">
        <v>6000</v>
      </c>
      <c r="AE252" s="81" cm="1">
        <f t="array" aca="1" ref="AE252" ca="1">OFFSET(K253,,AE$137,,)</f>
        <v>1.8882304580308752E-2</v>
      </c>
      <c r="AF252" s="81" cm="1">
        <f t="array" aca="1" ref="AF252" ca="1">OFFSET(L253,,AF$137,,)</f>
        <v>4.2033783269290158E-2</v>
      </c>
      <c r="AG252" s="81" cm="1">
        <f t="array" aca="1" ref="AG252" ca="1">OFFSET(M253,,AG$137,,)</f>
        <v>1.0448908998544117E-2</v>
      </c>
      <c r="AH252" s="81" cm="1">
        <f t="array" aca="1" ref="AH252" ca="1">OFFSET(N253,,AH$137,,)</f>
        <v>1.0394926148666054E-2</v>
      </c>
      <c r="AI252" s="81" cm="1">
        <f t="array" aca="1" ref="AI252" ca="1">OFFSET(O253,,AI$137,,)</f>
        <v>9.18051730068444E-3</v>
      </c>
      <c r="AJ252" s="81" cm="1">
        <f t="array" aca="1" ref="AJ252" ca="1">OFFSET(P253,,AJ$137,,)</f>
        <v>1.2238059335560218E-2</v>
      </c>
      <c r="AK252" s="82" cm="1">
        <f t="array" aca="1" ref="AK252" ca="1">OFFSET(Q253,,AK$137,,)</f>
        <v>1.0669759679527595E-2</v>
      </c>
    </row>
    <row r="253" spans="6:37" x14ac:dyDescent="0.2">
      <c r="J253">
        <v>0.95</v>
      </c>
      <c r="K253">
        <v>1.8882304580308752E-2</v>
      </c>
      <c r="L253">
        <v>0.95</v>
      </c>
      <c r="M253">
        <v>4.2033783269290158E-2</v>
      </c>
      <c r="N253">
        <v>0.95</v>
      </c>
      <c r="O253">
        <v>1.0448908998544117E-2</v>
      </c>
      <c r="P253">
        <v>0.95</v>
      </c>
      <c r="Q253">
        <v>1.0394926148666054E-2</v>
      </c>
      <c r="R253">
        <v>0.95</v>
      </c>
      <c r="S253">
        <v>9.18051730068444E-3</v>
      </c>
      <c r="T253">
        <v>0.95</v>
      </c>
      <c r="U253">
        <v>1.2238059335560218E-2</v>
      </c>
      <c r="V253">
        <v>0.95</v>
      </c>
      <c r="W253">
        <v>1.0669759679527595E-2</v>
      </c>
      <c r="AD253">
        <v>7000</v>
      </c>
      <c r="AE253" s="81" cm="1">
        <f t="array" aca="1" ref="AE253" ca="1">OFFSET(K254,,AE$137,,)</f>
        <v>1.7704424324263876E-2</v>
      </c>
      <c r="AF253" s="81" cm="1">
        <f t="array" aca="1" ref="AF253" ca="1">OFFSET(L254,,AF$137,,)</f>
        <v>4.0614741776901719E-2</v>
      </c>
      <c r="AG253" s="81" cm="1">
        <f t="array" aca="1" ref="AG253" ca="1">OFFSET(M254,,AG$137,,)</f>
        <v>9.3588766131426169E-3</v>
      </c>
      <c r="AH253" s="81" cm="1">
        <f t="array" aca="1" ref="AH253" ca="1">OFFSET(N254,,AH$137,,)</f>
        <v>9.3054560846174521E-3</v>
      </c>
      <c r="AI253" s="81" cm="1">
        <f t="array" aca="1" ref="AI253" ca="1">OFFSET(O254,,AI$137,,)</f>
        <v>8.1036973288023152E-3</v>
      </c>
      <c r="AJ253" s="81" cm="1">
        <f t="array" aca="1" ref="AJ253" ca="1">OFFSET(P254,,AJ$137,,)</f>
        <v>1.1129389967481468E-2</v>
      </c>
      <c r="AK253" s="81" cm="1">
        <f t="array" aca="1" ref="AK253" ca="1">OFFSET(Q254,,AK$137,,)</f>
        <v>9.577426766199184E-3</v>
      </c>
    </row>
    <row r="254" spans="6:37" x14ac:dyDescent="0.2">
      <c r="J254">
        <v>0.96</v>
      </c>
      <c r="K254">
        <v>1.7704424324263876E-2</v>
      </c>
      <c r="L254">
        <v>0.96</v>
      </c>
      <c r="M254">
        <v>4.0614741776901719E-2</v>
      </c>
      <c r="N254">
        <v>0.96</v>
      </c>
      <c r="O254">
        <v>9.3588766131426169E-3</v>
      </c>
      <c r="P254">
        <v>0.96</v>
      </c>
      <c r="Q254">
        <v>9.3054560846174521E-3</v>
      </c>
      <c r="R254">
        <v>0.96</v>
      </c>
      <c r="S254">
        <v>8.1036973288023152E-3</v>
      </c>
      <c r="T254">
        <v>0.96</v>
      </c>
      <c r="U254">
        <v>1.1129389967481468E-2</v>
      </c>
      <c r="V254">
        <v>0.96</v>
      </c>
      <c r="W254">
        <v>9.577426766199184E-3</v>
      </c>
      <c r="AD254">
        <v>8000</v>
      </c>
      <c r="AE254" s="81" cm="1">
        <f t="array" aca="1" ref="AE254" ca="1">OFFSET(K255,,AE$137,,)</f>
        <v>1.6550830259065279E-2</v>
      </c>
      <c r="AF254" s="81" cm="1">
        <f t="array" aca="1" ref="AF254" ca="1">OFFSET(L255,,AF$137,,)</f>
        <v>3.922495887198521E-2</v>
      </c>
      <c r="AG254" s="81" cm="1">
        <f t="array" aca="1" ref="AG254" ca="1">OFFSET(M255,,AG$137,,)</f>
        <v>8.2913191222854787E-3</v>
      </c>
      <c r="AH254" s="81" cm="1">
        <f t="array" aca="1" ref="AH254" ca="1">OFFSET(N255,,AH$137,,)</f>
        <v>8.23844932085851E-3</v>
      </c>
      <c r="AI254" s="81" cm="1">
        <f t="array" aca="1" ref="AI254" ca="1">OFFSET(O255,,AI$137,,)</f>
        <v>7.0490798305672415E-3</v>
      </c>
      <c r="AJ254" s="81" cm="1">
        <f t="array" aca="1" ref="AJ254" ca="1">OFFSET(P255,,AJ$137,,)</f>
        <v>1.0043579761631144E-2</v>
      </c>
      <c r="AK254" s="81" cm="1">
        <f t="array" aca="1" ref="AK254" ca="1">OFFSET(Q255,,AK$137,,)</f>
        <v>8.5076161809806393E-3</v>
      </c>
    </row>
    <row r="255" spans="6:37" x14ac:dyDescent="0.2">
      <c r="J255">
        <v>0.97</v>
      </c>
      <c r="K255">
        <v>1.6550830259065279E-2</v>
      </c>
      <c r="L255">
        <v>0.97</v>
      </c>
      <c r="M255">
        <v>3.922495887198521E-2</v>
      </c>
      <c r="N255">
        <v>0.97</v>
      </c>
      <c r="O255">
        <v>8.2913191222854787E-3</v>
      </c>
      <c r="P255">
        <v>0.97</v>
      </c>
      <c r="Q255">
        <v>8.23844932085851E-3</v>
      </c>
      <c r="R255">
        <v>0.97</v>
      </c>
      <c r="S255">
        <v>7.0490798305672415E-3</v>
      </c>
      <c r="T255">
        <v>0.97</v>
      </c>
      <c r="U255">
        <v>1.0043579761631144E-2</v>
      </c>
      <c r="V255">
        <v>0.97</v>
      </c>
      <c r="W255">
        <v>8.5076161809806393E-3</v>
      </c>
      <c r="AE255" s="81"/>
      <c r="AF255" s="81"/>
      <c r="AG255" s="81"/>
      <c r="AH255" s="81"/>
      <c r="AI255" s="81"/>
      <c r="AJ255" s="81"/>
      <c r="AK255" s="81"/>
    </row>
    <row r="256" spans="6:37" x14ac:dyDescent="0.2">
      <c r="J256" t="str">
        <f>L135</f>
        <v>RDP</v>
      </c>
      <c r="AE256" t="str">
        <f t="shared" ref="AE256:AK256" ca="1" si="67">AE246</f>
        <v>NaNMC</v>
      </c>
      <c r="AF256" t="str">
        <f t="shared" ca="1" si="67"/>
        <v>NaMVP</v>
      </c>
      <c r="AG256" t="str">
        <f t="shared" ca="1" si="67"/>
        <v>NaMMO</v>
      </c>
      <c r="AH256" t="str">
        <f t="shared" ca="1" si="67"/>
        <v>NaNMMT</v>
      </c>
      <c r="AI256" t="str">
        <f t="shared" ca="1" si="67"/>
        <v>NaPBA</v>
      </c>
      <c r="AJ256" t="str">
        <f t="shared" ca="1" si="67"/>
        <v>LiNMC</v>
      </c>
      <c r="AK256" t="str">
        <f t="shared" ca="1" si="67"/>
        <v>LiFP</v>
      </c>
    </row>
    <row r="257" spans="10:37" x14ac:dyDescent="0.2">
      <c r="J257" s="63" cm="1">
        <f t="array" aca="1" ref="J257" ca="1">INDEX(L126:L131,MATCH($L$135,$K$126:$K$131,0))</f>
        <v>4.3946181486638871E-3</v>
      </c>
      <c r="K257">
        <v>10</v>
      </c>
      <c r="L257" s="63" cm="1">
        <f t="array" aca="1" ref="L257" ca="1">INDEX(M126:M131,MATCH($L$135,$K$126:$K$131,0))</f>
        <v>1.9609429041537942E-3</v>
      </c>
      <c r="M257">
        <v>10</v>
      </c>
      <c r="N257" s="63" cm="1">
        <f t="array" aca="1" ref="N257" ca="1">INDEX(N126:N131,MATCH($L$135,$K$126:$K$131,0))</f>
        <v>1.8312429299579965E-3</v>
      </c>
      <c r="O257">
        <v>10</v>
      </c>
      <c r="P257" s="63" cm="1">
        <f t="array" aca="1" ref="P257" ca="1">INDEX(O126:O131,MATCH($L$135,$K$126:$K$131,0))</f>
        <v>2.4275340554557076E-3</v>
      </c>
      <c r="Q257">
        <v>10</v>
      </c>
      <c r="R257" s="63" cm="1">
        <f t="array" aca="1" ref="R257" ca="1">INDEX(P126:P131,MATCH($L$135,$K$126:$K$131,0))</f>
        <v>1.5645411979003923E-3</v>
      </c>
      <c r="S257">
        <v>10</v>
      </c>
      <c r="T257" s="63" cm="1">
        <f t="array" aca="1" ref="T257" ca="1">INDEX(Q126:Q131,MATCH($L$135,$K$126:$K$131,0))</f>
        <v>1.9300606128741522E-3</v>
      </c>
      <c r="U257">
        <v>10</v>
      </c>
      <c r="V257" s="63" cm="1">
        <f t="array" aca="1" ref="V257" ca="1">INDEX(R126:R131,MATCH($L$135,$K$126:$K$131,0))</f>
        <v>2.3864970104856154E-3</v>
      </c>
      <c r="W257">
        <v>10</v>
      </c>
      <c r="AD257">
        <v>1000</v>
      </c>
      <c r="AE257" s="81" cm="1">
        <f t="array" aca="1" ref="AE257" ca="1">OFFSET(K258,,AE$137,,)</f>
        <v>4.813949663078642E-3</v>
      </c>
      <c r="AF257" s="81" cm="1">
        <f t="array" aca="1" ref="AF257" ca="1">OFFSET(L258,,AF$137,,)</f>
        <v>2.5088176676255876E-3</v>
      </c>
      <c r="AG257" s="81" cm="1">
        <f t="array" aca="1" ref="AG257" ca="1">OFFSET(M258,,AG$137,,)</f>
        <v>2.193610550623731E-3</v>
      </c>
      <c r="AH257" s="81" cm="1">
        <f t="array" aca="1" ref="AH257" ca="1">OFFSET(N258,,AH$137,,)</f>
        <v>2.8031525900213917E-3</v>
      </c>
      <c r="AI257" s="81" cm="1">
        <f t="array" aca="1" ref="AI257" ca="1">OFFSET(O258,,AI$137,,)</f>
        <v>2.0992025711637388E-3</v>
      </c>
      <c r="AJ257" s="81" cm="1">
        <f t="array" aca="1" ref="AJ257" ca="1">OFFSET(P258,,AJ$137,,)</f>
        <v>2.2946241820491348E-3</v>
      </c>
      <c r="AK257" s="81" cm="1">
        <f t="array" aca="1" ref="AK257" ca="1">OFFSET(Q258,,AK$137,,)</f>
        <v>2.9485569108351362E-3</v>
      </c>
    </row>
    <row r="258" spans="10:37" x14ac:dyDescent="0.2">
      <c r="J258">
        <v>0.9</v>
      </c>
      <c r="K258">
        <v>4.813949663078642E-3</v>
      </c>
      <c r="L258">
        <v>0.9</v>
      </c>
      <c r="M258">
        <v>2.5088176676255876E-3</v>
      </c>
      <c r="N258">
        <v>0.9</v>
      </c>
      <c r="O258">
        <v>2.193610550623731E-3</v>
      </c>
      <c r="P258">
        <v>0.9</v>
      </c>
      <c r="Q258">
        <v>2.8031525900213917E-3</v>
      </c>
      <c r="R258">
        <v>0.9</v>
      </c>
      <c r="S258">
        <v>2.0992025711637388E-3</v>
      </c>
      <c r="T258">
        <v>0.9</v>
      </c>
      <c r="U258">
        <v>2.2946241820491348E-3</v>
      </c>
      <c r="V258">
        <v>0.9</v>
      </c>
      <c r="W258">
        <v>2.9485569108351362E-3</v>
      </c>
      <c r="AD258">
        <v>2000</v>
      </c>
      <c r="AE258" s="81" cm="1">
        <f t="array" aca="1" ref="AE258" ca="1">OFFSET(K259,,AE$137,,)</f>
        <v>4.6019798865612914E-3</v>
      </c>
      <c r="AF258" s="81" cm="1">
        <f t="array" aca="1" ref="AF258" ca="1">OFFSET(L259,,AF$137,,)</f>
        <v>2.3221790119373935E-3</v>
      </c>
      <c r="AG258" s="81" cm="1">
        <f t="array" aca="1" ref="AG258" ca="1">OFFSET(M259,,AG$137,,)</f>
        <v>2.0104357094080853E-3</v>
      </c>
      <c r="AH258" s="81" cm="1">
        <f t="array" aca="1" ref="AH258" ca="1">OFFSET(N259,,AH$137,,)</f>
        <v>2.6132794846365397E-3</v>
      </c>
      <c r="AI258" s="81" cm="1">
        <f t="array" aca="1" ref="AI258" ca="1">OFFSET(O259,,AI$137,,)</f>
        <v>1.9170651802718295E-3</v>
      </c>
      <c r="AJ258" s="81" cm="1">
        <f t="array" aca="1" ref="AJ258" ca="1">OFFSET(P259,,AJ$137,,)</f>
        <v>2.1103393009277147E-3</v>
      </c>
      <c r="AK258" s="81" cm="1">
        <f t="array" aca="1" ref="AK258" ca="1">OFFSET(Q259,,AK$137,,)</f>
        <v>2.7570859557710129E-3</v>
      </c>
    </row>
    <row r="259" spans="10:37" x14ac:dyDescent="0.2">
      <c r="J259">
        <v>0.91</v>
      </c>
      <c r="K259">
        <v>4.6019798865612914E-3</v>
      </c>
      <c r="L259">
        <v>0.91</v>
      </c>
      <c r="M259">
        <v>2.3221790119373935E-3</v>
      </c>
      <c r="N259">
        <v>0.91</v>
      </c>
      <c r="O259">
        <v>2.0104357094080853E-3</v>
      </c>
      <c r="P259">
        <v>0.91</v>
      </c>
      <c r="Q259">
        <v>2.6132794846365397E-3</v>
      </c>
      <c r="R259">
        <v>0.91</v>
      </c>
      <c r="S259">
        <v>1.9170651802718295E-3</v>
      </c>
      <c r="T259">
        <v>0.91</v>
      </c>
      <c r="U259">
        <v>2.1103393009277147E-3</v>
      </c>
      <c r="V259">
        <v>0.91</v>
      </c>
      <c r="W259">
        <v>2.7570859557710129E-3</v>
      </c>
      <c r="AD259">
        <v>3000</v>
      </c>
      <c r="AE259" s="81" cm="1">
        <f t="array" aca="1" ref="AE259" ca="1">OFFSET(K260,,AE$137,,)</f>
        <v>4.3946181486638871E-3</v>
      </c>
      <c r="AF259" s="81" cm="1">
        <f t="array" aca="1" ref="AF259" ca="1">OFFSET(L260,,AF$137,,)</f>
        <v>2.1395977183293778E-3</v>
      </c>
      <c r="AG259" s="81" cm="1">
        <f t="array" aca="1" ref="AG259" ca="1">OFFSET(M260,,AG$137,,)</f>
        <v>1.8312429299579965E-3</v>
      </c>
      <c r="AH259" s="81" cm="1">
        <f t="array" aca="1" ref="AH259" ca="1">OFFSET(N260,,AH$137,,)</f>
        <v>2.4275340554557076E-3</v>
      </c>
      <c r="AI259" s="81" cm="1">
        <f t="array" aca="1" ref="AI259" ca="1">OFFSET(O260,,AI$137,,)</f>
        <v>1.7388872978775698E-3</v>
      </c>
      <c r="AJ259" s="81" cm="1">
        <f t="array" aca="1" ref="AJ259" ca="1">OFFSET(P260,,AJ$137,,)</f>
        <v>1.9300606128741522E-3</v>
      </c>
      <c r="AK259" s="81" cm="1">
        <f t="array" aca="1" ref="AK259" ca="1">OFFSET(Q260,,AK$137,,)</f>
        <v>2.5697774127735012E-3</v>
      </c>
    </row>
    <row r="260" spans="10:37" x14ac:dyDescent="0.2">
      <c r="J260">
        <v>0.92</v>
      </c>
      <c r="K260">
        <v>4.3946181486638871E-3</v>
      </c>
      <c r="L260">
        <v>0.92</v>
      </c>
      <c r="M260">
        <v>2.1395977183293778E-3</v>
      </c>
      <c r="N260">
        <v>0.92</v>
      </c>
      <c r="O260">
        <v>1.8312429299579965E-3</v>
      </c>
      <c r="P260">
        <v>0.92</v>
      </c>
      <c r="Q260">
        <v>2.4275340554557076E-3</v>
      </c>
      <c r="R260">
        <v>0.92</v>
      </c>
      <c r="S260">
        <v>1.7388872978775698E-3</v>
      </c>
      <c r="T260">
        <v>0.92</v>
      </c>
      <c r="U260">
        <v>1.9300606128741522E-3</v>
      </c>
      <c r="V260">
        <v>0.92</v>
      </c>
      <c r="W260">
        <v>2.5697774127735012E-3</v>
      </c>
      <c r="AD260">
        <v>4000</v>
      </c>
      <c r="AE260" s="81" cm="1">
        <f t="array" aca="1" ref="AE260" ca="1">OFFSET(K261,,AE$137,,)</f>
        <v>4.1917158029793301E-3</v>
      </c>
      <c r="AF260" s="81" cm="1">
        <f t="array" aca="1" ref="AF260" ca="1">OFFSET(L261,,AF$137,,)</f>
        <v>1.9609429041537942E-3</v>
      </c>
      <c r="AG260" s="81" cm="1">
        <f t="array" aca="1" ref="AG260" ca="1">OFFSET(M261,,AG$137,,)</f>
        <v>1.6559037586681262E-3</v>
      </c>
      <c r="AH260" s="81" cm="1">
        <f t="array" aca="1" ref="AH260" ca="1">OFFSET(N261,,AH$137,,)</f>
        <v>2.245783151633604E-3</v>
      </c>
      <c r="AI260" s="82" cm="1">
        <f t="array" aca="1" ref="AI260" ca="1">OFFSET(O261,,AI$137,,)</f>
        <v>1.5645411979003923E-3</v>
      </c>
      <c r="AJ260" s="82" cm="1">
        <f t="array" aca="1" ref="AJ260" ca="1">OFFSET(P261,,AJ$137,,)</f>
        <v>1.753658885854001E-3</v>
      </c>
      <c r="AK260" s="81" cm="1">
        <f t="array" aca="1" ref="AK260" ca="1">OFFSET(Q261,,AK$137,,)</f>
        <v>2.3864970104856154E-3</v>
      </c>
    </row>
    <row r="261" spans="10:37" x14ac:dyDescent="0.2">
      <c r="J261">
        <v>0.93</v>
      </c>
      <c r="K261">
        <v>4.1917158029793301E-3</v>
      </c>
      <c r="L261">
        <v>0.93</v>
      </c>
      <c r="M261">
        <v>1.9609429041537942E-3</v>
      </c>
      <c r="N261">
        <v>0.93</v>
      </c>
      <c r="O261">
        <v>1.6559037586681262E-3</v>
      </c>
      <c r="P261">
        <v>0.93</v>
      </c>
      <c r="Q261">
        <v>2.245783151633604E-3</v>
      </c>
      <c r="R261">
        <v>0.93</v>
      </c>
      <c r="S261">
        <v>1.5645411979003923E-3</v>
      </c>
      <c r="T261">
        <v>0.93</v>
      </c>
      <c r="U261">
        <v>1.753658885854001E-3</v>
      </c>
      <c r="V261">
        <v>0.93</v>
      </c>
      <c r="W261">
        <v>2.3864970104856154E-3</v>
      </c>
      <c r="AD261">
        <v>5000</v>
      </c>
      <c r="AE261" s="81" cm="1">
        <f t="array" aca="1" ref="AE261" ca="1">OFFSET(K262,,AE$137,,)</f>
        <v>3.9931305284795519E-3</v>
      </c>
      <c r="AF261" s="81" cm="1">
        <f t="array" aca="1" ref="AF261" ca="1">OFFSET(L262,,AF$137,,)</f>
        <v>1.786089256237266E-3</v>
      </c>
      <c r="AG261" s="81" cm="1">
        <f t="array" aca="1" ref="AG261" ca="1">OFFSET(M262,,AG$137,,)</f>
        <v>1.4842952080439996E-3</v>
      </c>
      <c r="AH261" s="81" cm="1">
        <f t="array" aca="1" ref="AH261" ca="1">OFFSET(N262,,AH$137,,)</f>
        <v>2.0678992883183551E-3</v>
      </c>
      <c r="AI261" s="81" cm="1">
        <f t="array" aca="1" ref="AI261" ca="1">OFFSET(O262,,AI$137,,)</f>
        <v>1.3939045894120928E-3</v>
      </c>
      <c r="AJ261" s="81" cm="1">
        <f t="array" aca="1" ref="AJ261" ca="1">OFFSET(P262,,AJ$137,,)</f>
        <v>1.5810103870683222E-3</v>
      </c>
      <c r="AK261" s="81" cm="1">
        <f t="array" aca="1" ref="AK261" ca="1">OFFSET(Q262,,AK$137,,)</f>
        <v>2.2071161912251319E-3</v>
      </c>
    </row>
    <row r="262" spans="10:37" x14ac:dyDescent="0.2">
      <c r="J262">
        <v>0.94</v>
      </c>
      <c r="K262">
        <v>3.9931305284795519E-3</v>
      </c>
      <c r="L262">
        <v>0.94</v>
      </c>
      <c r="M262">
        <v>1.786089256237266E-3</v>
      </c>
      <c r="N262">
        <v>0.94</v>
      </c>
      <c r="O262">
        <v>1.4842952080439996E-3</v>
      </c>
      <c r="P262">
        <v>0.94</v>
      </c>
      <c r="Q262">
        <v>2.0678992883183551E-3</v>
      </c>
      <c r="R262">
        <v>0.94</v>
      </c>
      <c r="S262">
        <v>1.3939045894120928E-3</v>
      </c>
      <c r="T262">
        <v>0.94</v>
      </c>
      <c r="U262">
        <v>1.5810103870683222E-3</v>
      </c>
      <c r="V262">
        <v>0.94</v>
      </c>
      <c r="W262">
        <v>2.2071161912251319E-3</v>
      </c>
      <c r="AD262">
        <v>6000</v>
      </c>
      <c r="AE262" s="81" cm="1">
        <f t="array" aca="1" ref="AE262" ca="1">OFFSET(K263,,AE$137,,)</f>
        <v>3.7987259966008181E-3</v>
      </c>
      <c r="AF262" s="81" cm="1">
        <f t="array" aca="1" ref="AF262" ca="1">OFFSET(L263,,AF$137,,)</f>
        <v>1.6149167377505569E-3</v>
      </c>
      <c r="AG262" s="81" cm="1">
        <f t="array" aca="1" ref="AG262" ca="1">OFFSET(M263,,AG$137,,)</f>
        <v>1.3162994690119566E-3</v>
      </c>
      <c r="AH262" s="81" cm="1">
        <f t="array" aca="1" ref="AH262" ca="1">OFFSET(N263,,AH$137,,)</f>
        <v>1.8937603484413187E-3</v>
      </c>
      <c r="AI262" s="81" cm="1">
        <f t="array" aca="1" ref="AI262" ca="1">OFFSET(O263,,AI$137,,)</f>
        <v>1.2268603305761745E-3</v>
      </c>
      <c r="AJ262" s="81" cm="1">
        <f t="array" aca="1" ref="AJ262" ca="1">OFFSET(P263,,AJ$137,,)</f>
        <v>1.4119965935202332E-3</v>
      </c>
      <c r="AK262" s="82" cm="1">
        <f t="array" aca="1" ref="AK262" ca="1">OFFSET(Q263,,AK$137,,)</f>
        <v>2.0315118102648662E-3</v>
      </c>
    </row>
    <row r="263" spans="10:37" x14ac:dyDescent="0.2">
      <c r="J263">
        <v>0.95</v>
      </c>
      <c r="K263">
        <v>3.7987259966008181E-3</v>
      </c>
      <c r="L263">
        <v>0.95</v>
      </c>
      <c r="M263">
        <v>1.6149167377505569E-3</v>
      </c>
      <c r="N263">
        <v>0.95</v>
      </c>
      <c r="O263">
        <v>1.3162994690119566E-3</v>
      </c>
      <c r="P263">
        <v>0.95</v>
      </c>
      <c r="Q263">
        <v>1.8937603484413187E-3</v>
      </c>
      <c r="R263">
        <v>0.95</v>
      </c>
      <c r="S263">
        <v>1.2268603305761745E-3</v>
      </c>
      <c r="T263">
        <v>0.95</v>
      </c>
      <c r="U263">
        <v>1.4119965935202332E-3</v>
      </c>
      <c r="V263">
        <v>0.95</v>
      </c>
      <c r="W263">
        <v>2.0315118102648662E-3</v>
      </c>
      <c r="AD263">
        <v>7000</v>
      </c>
      <c r="AE263" s="81" cm="1">
        <f t="array" aca="1" ref="AE263" ca="1">OFFSET(K264,,AE$137,,)</f>
        <v>3.6083715591362264E-3</v>
      </c>
      <c r="AF263" s="81" cm="1">
        <f t="array" aca="1" ref="AF263" ca="1">OFFSET(L264,,AF$137,,)</f>
        <v>1.4473103133989891E-3</v>
      </c>
      <c r="AG263" s="81" cm="1">
        <f t="array" aca="1" ref="AG263" ca="1">OFFSET(M264,,AG$137,,)</f>
        <v>1.1518036412097488E-3</v>
      </c>
      <c r="AH263" s="81" cm="1">
        <f t="array" aca="1" ref="AH263" ca="1">OFFSET(N264,,AH$137,,)</f>
        <v>1.7232493031450551E-3</v>
      </c>
      <c r="AI263" s="81" cm="1">
        <f t="array" aca="1" ref="AI263" ca="1">OFFSET(O264,,AI$137,,)</f>
        <v>1.0632961604660064E-3</v>
      </c>
      <c r="AJ263" s="81" cm="1">
        <f t="array" aca="1" ref="AJ263" ca="1">OFFSET(P264,,AJ$137,,)</f>
        <v>1.2465039206710647E-3</v>
      </c>
      <c r="AK263" s="81" cm="1">
        <f t="array" aca="1" ref="AK263" ca="1">OFFSET(Q264,,AK$137,,)</f>
        <v>1.8595658539079408E-3</v>
      </c>
    </row>
    <row r="264" spans="10:37" x14ac:dyDescent="0.2">
      <c r="J264">
        <v>0.96</v>
      </c>
      <c r="K264">
        <v>3.6083715591362264E-3</v>
      </c>
      <c r="L264">
        <v>0.96</v>
      </c>
      <c r="M264">
        <v>1.4473103133989891E-3</v>
      </c>
      <c r="N264">
        <v>0.96</v>
      </c>
      <c r="O264">
        <v>1.1518036412097488E-3</v>
      </c>
      <c r="P264">
        <v>0.96</v>
      </c>
      <c r="Q264">
        <v>1.7232493031450551E-3</v>
      </c>
      <c r="R264">
        <v>0.96</v>
      </c>
      <c r="S264">
        <v>1.0632961604660064E-3</v>
      </c>
      <c r="T264">
        <v>0.96</v>
      </c>
      <c r="U264">
        <v>1.2465039206710647E-3</v>
      </c>
      <c r="V264">
        <v>0.96</v>
      </c>
      <c r="W264">
        <v>1.8595658539079408E-3</v>
      </c>
      <c r="AD264">
        <v>8000</v>
      </c>
      <c r="AE264" s="81" cm="1">
        <f t="array" aca="1" ref="AE264" ca="1">OFFSET(K265,,AE$137,,)</f>
        <v>3.4219419554337924E-3</v>
      </c>
      <c r="AF264" s="81" cm="1">
        <f t="array" aca="1" ref="AF264" ca="1">OFFSET(L265,,AF$137,,)</f>
        <v>1.2831596916113709E-3</v>
      </c>
      <c r="AG264" s="81" cm="1">
        <f t="array" aca="1" ref="AG264" ca="1">OFFSET(M265,,AG$137,,)</f>
        <v>9.9069947996016411E-4</v>
      </c>
      <c r="AH264" s="81" cm="1">
        <f t="array" aca="1" ref="AH264" ca="1">OFFSET(N265,,AH$137,,)</f>
        <v>1.5562539495043847E-3</v>
      </c>
      <c r="AI264" s="81" cm="1">
        <f t="array" aca="1" ref="AI264" ca="1">OFFSET(O265,,AI$137,,)</f>
        <v>9.0310444747151194E-4</v>
      </c>
      <c r="AJ264" s="81" cm="1">
        <f t="array" aca="1" ref="AJ264" ca="1">OFFSET(P265,,AJ$137,,)</f>
        <v>1.0844234678806417E-3</v>
      </c>
      <c r="AK264" s="81" cm="1">
        <f t="array" aca="1" ref="AK264" ca="1">OFFSET(Q265,,AK$137,,)</f>
        <v>1.6911651750016739E-3</v>
      </c>
    </row>
    <row r="265" spans="10:37" x14ac:dyDescent="0.2">
      <c r="J265">
        <v>0.97</v>
      </c>
      <c r="K265">
        <v>3.4219419554337924E-3</v>
      </c>
      <c r="L265">
        <v>0.97</v>
      </c>
      <c r="M265">
        <v>1.2831596916113709E-3</v>
      </c>
      <c r="N265">
        <v>0.97</v>
      </c>
      <c r="O265">
        <v>9.9069947996016411E-4</v>
      </c>
      <c r="P265">
        <v>0.97</v>
      </c>
      <c r="Q265">
        <v>1.5562539495043847E-3</v>
      </c>
      <c r="R265">
        <v>0.97</v>
      </c>
      <c r="S265">
        <v>9.0310444747151194E-4</v>
      </c>
      <c r="T265">
        <v>0.97</v>
      </c>
      <c r="U265">
        <v>1.0844234678806417E-3</v>
      </c>
      <c r="V265">
        <v>0.97</v>
      </c>
      <c r="W265">
        <v>1.6911651750016739E-3</v>
      </c>
      <c r="AE265" s="81"/>
      <c r="AF265" s="81"/>
      <c r="AG265" s="81"/>
      <c r="AH265" s="81"/>
      <c r="AI265" s="81"/>
      <c r="AJ265" s="81"/>
      <c r="AK265" s="81"/>
    </row>
    <row r="267" spans="10:37" x14ac:dyDescent="0.2">
      <c r="J267" t="s">
        <v>346</v>
      </c>
      <c r="K267" t="s">
        <v>240</v>
      </c>
    </row>
    <row r="268" spans="10:37" x14ac:dyDescent="0.2">
      <c r="J268" t="s">
        <v>74</v>
      </c>
      <c r="K268" t="str">
        <f ca="1">K226</f>
        <v>NaNMC</v>
      </c>
      <c r="M268" t="str">
        <f ca="1">M226</f>
        <v>NaMVP</v>
      </c>
      <c r="O268" t="str">
        <f ca="1">O226</f>
        <v>NaMMO</v>
      </c>
      <c r="Q268" t="str">
        <f ca="1">Q226</f>
        <v>NaNMMT</v>
      </c>
      <c r="S268" t="str">
        <f ca="1">S226</f>
        <v>NaPBA</v>
      </c>
      <c r="U268" t="str">
        <f ca="1">U226</f>
        <v>LiNMC</v>
      </c>
      <c r="W268" t="str">
        <f ca="1">W226</f>
        <v>LiFP</v>
      </c>
      <c r="AE268" t="str">
        <f t="shared" ref="AE268:AK268" ca="1" si="68">AE256</f>
        <v>NaNMC</v>
      </c>
      <c r="AF268" t="str">
        <f t="shared" ca="1" si="68"/>
        <v>NaMVP</v>
      </c>
      <c r="AG268" t="str">
        <f t="shared" ca="1" si="68"/>
        <v>NaMMO</v>
      </c>
      <c r="AH268" t="str">
        <f t="shared" ca="1" si="68"/>
        <v>NaNMMT</v>
      </c>
      <c r="AI268" t="str">
        <f t="shared" ca="1" si="68"/>
        <v>NaPBA</v>
      </c>
      <c r="AJ268" t="str">
        <f t="shared" ca="1" si="68"/>
        <v>LiNMC</v>
      </c>
      <c r="AK268" t="str">
        <f t="shared" ca="1" si="68"/>
        <v>LiFP</v>
      </c>
    </row>
    <row r="269" spans="10:37" x14ac:dyDescent="0.2">
      <c r="J269" s="63" cm="1">
        <f t="array" aca="1" ref="J269" ca="1">INDEX(L126:L131,MATCH($K$134,$K$126:$K$131,0))</f>
        <v>0.19630525890407619</v>
      </c>
      <c r="K269">
        <v>10</v>
      </c>
      <c r="L269" s="63" cm="1">
        <f t="array" aca="1" ref="L269" ca="1">INDEX(M126:M131,MATCH($K$134,$K$126:$K$131,0))</f>
        <v>0.18551836066696406</v>
      </c>
      <c r="M269">
        <v>10</v>
      </c>
      <c r="N269" s="63" cm="1">
        <f t="array" aca="1" ref="N269" ca="1">INDEX(N126:N131,MATCH($K$134,$K$126:$K$131,0))</f>
        <v>0.1310623642943235</v>
      </c>
      <c r="O269">
        <v>10</v>
      </c>
      <c r="P269" s="63" cm="1">
        <f t="array" aca="1" ref="P269" ca="1">INDEX(O126:O131,MATCH($K$134,$K$126:$K$131,0))</f>
        <v>0.12601051654840834</v>
      </c>
      <c r="Q269">
        <v>10</v>
      </c>
      <c r="R269" s="63" cm="1">
        <f t="array" aca="1" ref="R269" ca="1">INDEX(P126:P131,MATCH($K$134,$K$126:$K$131,0))</f>
        <v>0.10785283074023401</v>
      </c>
      <c r="S269">
        <v>10</v>
      </c>
      <c r="T269" s="63" cm="1">
        <f t="array" aca="1" ref="T269" ca="1">INDEX(Q126:Q131,MATCH($K$134,$K$126:$K$131,0))</f>
        <v>0.1088668179053328</v>
      </c>
      <c r="U269">
        <v>10</v>
      </c>
      <c r="V269" s="63" cm="1">
        <f t="array" aca="1" ref="V269" ca="1">INDEX(R126:R131,MATCH($K$134,$K$126:$K$131,0))</f>
        <v>9.1722427933612322E-2</v>
      </c>
      <c r="W269">
        <v>10</v>
      </c>
      <c r="AD269">
        <v>100</v>
      </c>
      <c r="AE269" s="81" cm="1">
        <f t="array" aca="1" ref="AE269" ca="1">OFFSET(K270,,AE$137,,)</f>
        <v>0.24958656797736364</v>
      </c>
      <c r="AF269" s="81" cm="1">
        <f t="array" aca="1" ref="AF269" ca="1">OFFSET(L270,,AF$137,,)</f>
        <v>0.26034448923859593</v>
      </c>
      <c r="AG269" s="81" cm="1">
        <f t="array" aca="1" ref="AG269" ca="1">OFFSET(M270,,AG$137,,)</f>
        <v>0.17758093574656686</v>
      </c>
      <c r="AH269" s="81" cm="1">
        <f t="array" aca="1" ref="AH269" ca="1">OFFSET(N270,,AH$137,,)</f>
        <v>0.18098242761513275</v>
      </c>
      <c r="AI269" s="81" cm="1">
        <f t="array" aca="1" ref="AI269" ca="1">OFFSET(O270,,AI$137,,)</f>
        <v>0.12350568552927556</v>
      </c>
      <c r="AJ269" s="81" cm="1">
        <f t="array" aca="1" ref="AJ269" ca="1">OFFSET(P270,,AJ$137,,)</f>
        <v>0.21093363876938556</v>
      </c>
      <c r="AK269" s="81" cm="1">
        <f t="array" aca="1" ref="AK269" ca="1">OFFSET(Q270,,AK$137,,)</f>
        <v>0.1392814717247165</v>
      </c>
    </row>
    <row r="270" spans="10:37" x14ac:dyDescent="0.2">
      <c r="J270">
        <v>100</v>
      </c>
      <c r="K270">
        <v>0.24958656797736364</v>
      </c>
      <c r="L270">
        <v>100</v>
      </c>
      <c r="M270">
        <v>0.26034448923859593</v>
      </c>
      <c r="N270">
        <v>100</v>
      </c>
      <c r="O270">
        <v>0.17758093574656686</v>
      </c>
      <c r="P270">
        <v>100</v>
      </c>
      <c r="Q270">
        <v>0.18098242761513275</v>
      </c>
      <c r="R270">
        <v>100</v>
      </c>
      <c r="S270">
        <v>0.12350568552927556</v>
      </c>
      <c r="T270">
        <v>100</v>
      </c>
      <c r="U270">
        <v>0.21093363876938556</v>
      </c>
      <c r="V270">
        <v>100</v>
      </c>
      <c r="W270">
        <v>0.1392814717247165</v>
      </c>
      <c r="AD270">
        <v>110</v>
      </c>
      <c r="AE270" s="81" cm="1">
        <f t="array" aca="1" ref="AE270" ca="1">OFFSET(K271,,AE$137,,)</f>
        <v>0.23140280883317646</v>
      </c>
      <c r="AF270" s="81" cm="1">
        <f t="array" aca="1" ref="AF270" ca="1">OFFSET(L271,,AF$137,,)</f>
        <v>0.24057710165385549</v>
      </c>
      <c r="AG270" s="81" cm="1">
        <f t="array" aca="1" ref="AG270" ca="1">OFFSET(M271,,AG$137,,)</f>
        <v>0.16594314316881575</v>
      </c>
      <c r="AH270" s="81" cm="1">
        <f t="array" aca="1" ref="AH270" ca="1">OFFSET(N271,,AH$137,,)</f>
        <v>0.16903540850387563</v>
      </c>
      <c r="AI270" s="81" cm="1">
        <f t="array" aca="1" ref="AI270" ca="1">OFFSET(O271,,AI$137,,)</f>
        <v>0.11617818919083703</v>
      </c>
      <c r="AJ270" s="81" cm="1">
        <f t="array" aca="1" ref="AJ270" ca="1">OFFSET(P271,,AJ$137,,)</f>
        <v>0.19626378228046909</v>
      </c>
      <c r="AK270" s="81" cm="1">
        <f t="array" aca="1" ref="AK270" ca="1">OFFSET(Q271,,AK$137,,)</f>
        <v>0.13051981300487422</v>
      </c>
    </row>
    <row r="271" spans="10:37" x14ac:dyDescent="0.2">
      <c r="J271">
        <v>110</v>
      </c>
      <c r="K271">
        <v>0.23140280883317646</v>
      </c>
      <c r="L271">
        <v>110</v>
      </c>
      <c r="M271">
        <v>0.24057710165385549</v>
      </c>
      <c r="N271">
        <v>110</v>
      </c>
      <c r="O271">
        <v>0.16594314316881575</v>
      </c>
      <c r="P271">
        <v>110</v>
      </c>
      <c r="Q271">
        <v>0.16903540850387563</v>
      </c>
      <c r="R271">
        <v>110</v>
      </c>
      <c r="S271">
        <v>0.11617818919083703</v>
      </c>
      <c r="T271">
        <v>110</v>
      </c>
      <c r="U271">
        <v>0.19626378228046909</v>
      </c>
      <c r="V271">
        <v>110</v>
      </c>
      <c r="W271">
        <v>0.13051981300487422</v>
      </c>
      <c r="AD271">
        <v>120</v>
      </c>
      <c r="AE271" s="81" cm="1">
        <f t="array" aca="1" ref="AE271" ca="1">OFFSET(K272,,AE$137,,)</f>
        <v>0.21624967621302044</v>
      </c>
      <c r="AF271" s="81" cm="1">
        <f t="array" aca="1" ref="AF271" ca="1">OFFSET(L272,,AF$137,,)</f>
        <v>0.2241042786665719</v>
      </c>
      <c r="AG271" s="81" cm="1">
        <f t="array" aca="1" ref="AG271" ca="1">OFFSET(M272,,AG$137,,)</f>
        <v>0.15624498268735645</v>
      </c>
      <c r="AH271" s="81" cm="1">
        <f t="array" aca="1" ref="AH271" ca="1">OFFSET(N272,,AH$137,,)</f>
        <v>0.15907955924449466</v>
      </c>
      <c r="AI271" s="81" cm="1">
        <f t="array" aca="1" ref="AI271" ca="1">OFFSET(O272,,AI$137,,)</f>
        <v>0.11007194224213825</v>
      </c>
      <c r="AJ271" s="81" cm="1">
        <f t="array" aca="1" ref="AJ271" ca="1">OFFSET(P272,,AJ$137,,)</f>
        <v>0.18403890187303867</v>
      </c>
      <c r="AK271" s="81" cm="1">
        <f t="array" aca="1" ref="AK271" ca="1">OFFSET(Q272,,AK$137,,)</f>
        <v>0.123218430738339</v>
      </c>
    </row>
    <row r="272" spans="10:37" x14ac:dyDescent="0.2">
      <c r="J272">
        <v>120</v>
      </c>
      <c r="K272">
        <v>0.21624967621302044</v>
      </c>
      <c r="L272">
        <v>120</v>
      </c>
      <c r="M272">
        <v>0.2241042786665719</v>
      </c>
      <c r="N272">
        <v>120</v>
      </c>
      <c r="O272">
        <v>0.15624498268735645</v>
      </c>
      <c r="P272">
        <v>120</v>
      </c>
      <c r="Q272">
        <v>0.15907955924449466</v>
      </c>
      <c r="R272">
        <v>120</v>
      </c>
      <c r="S272">
        <v>0.11007194224213825</v>
      </c>
      <c r="T272">
        <v>120</v>
      </c>
      <c r="U272">
        <v>0.18403890187303867</v>
      </c>
      <c r="V272">
        <v>120</v>
      </c>
      <c r="W272">
        <v>0.123218430738339</v>
      </c>
      <c r="AD272">
        <v>130</v>
      </c>
      <c r="AE272" s="81" cm="1">
        <f t="array" aca="1" ref="AE272" ca="1">OFFSET(K273,,AE$137,,)</f>
        <v>0.20342779476519612</v>
      </c>
      <c r="AF272" s="81" cm="1">
        <f t="array" aca="1" ref="AF272" ca="1">OFFSET(L273,,AF$137,,)</f>
        <v>0.21016573613887032</v>
      </c>
      <c r="AG272" s="81" cm="1">
        <f t="array" aca="1" ref="AG272" ca="1">OFFSET(M273,,AG$137,,)</f>
        <v>0.14803884689535241</v>
      </c>
      <c r="AH272" s="81" cm="1">
        <f t="array" aca="1" ref="AH272" ca="1">OFFSET(N273,,AH$137,,)</f>
        <v>0.1506553791019416</v>
      </c>
      <c r="AI272" s="82" cm="1">
        <f t="array" aca="1" ref="AI272" ca="1">OFFSET(O273,,AI$137,,)</f>
        <v>0.10490511790093156</v>
      </c>
      <c r="AJ272" s="82" cm="1">
        <f t="array" aca="1" ref="AJ272" ca="1">OFFSET(P273,,AJ$137,,)</f>
        <v>0.17369477229752064</v>
      </c>
      <c r="AK272" s="81" cm="1">
        <f t="array" aca="1" ref="AK272" ca="1">OFFSET(Q273,,AK$137,,)</f>
        <v>0.11704033805127076</v>
      </c>
    </row>
    <row r="273" spans="10:37" x14ac:dyDescent="0.2">
      <c r="J273">
        <v>130</v>
      </c>
      <c r="K273">
        <v>0.20342779476519612</v>
      </c>
      <c r="L273">
        <v>130</v>
      </c>
      <c r="M273">
        <v>0.21016573613887032</v>
      </c>
      <c r="N273">
        <v>130</v>
      </c>
      <c r="O273">
        <v>0.14803884689535241</v>
      </c>
      <c r="P273">
        <v>130</v>
      </c>
      <c r="Q273">
        <v>0.1506553791019416</v>
      </c>
      <c r="R273">
        <v>130</v>
      </c>
      <c r="S273">
        <v>0.10490511790093156</v>
      </c>
      <c r="T273">
        <v>130</v>
      </c>
      <c r="U273">
        <v>0.17369477229752064</v>
      </c>
      <c r="V273">
        <v>130</v>
      </c>
      <c r="W273">
        <v>0.11704033805127076</v>
      </c>
      <c r="AD273">
        <v>140</v>
      </c>
      <c r="AE273" s="81" cm="1">
        <f t="array" aca="1" ref="AE273" ca="1">OFFSET(K274,,AE$137,,)</f>
        <v>0.19243761066706094</v>
      </c>
      <c r="AF273" s="81" cm="1">
        <f t="array" aca="1" ref="AF273" ca="1">OFFSET(L274,,AF$137,,)</f>
        <v>0.19821841397226894</v>
      </c>
      <c r="AG273" s="81" cm="1">
        <f t="array" aca="1" ref="AG273" ca="1">OFFSET(M274,,AG$137,,)</f>
        <v>0.14100501621649186</v>
      </c>
      <c r="AH273" s="81" cm="1">
        <f t="array" aca="1" ref="AH273" ca="1">OFFSET(N274,,AH$137,,)</f>
        <v>0.14343465326546745</v>
      </c>
      <c r="AI273" s="81" cm="1">
        <f t="array" aca="1" ref="AI273" ca="1">OFFSET(O274,,AI$137,,)</f>
        <v>0.10047641132275442</v>
      </c>
      <c r="AJ273" s="81" cm="1">
        <f t="array" aca="1" ref="AJ273" ca="1">OFFSET(P274,,AJ$137,,)</f>
        <v>0.16482837551850524</v>
      </c>
      <c r="AK273" s="81" cm="1">
        <f t="array" aca="1" ref="AK273" ca="1">OFFSET(Q274,,AK$137,,)</f>
        <v>0.11174483003378367</v>
      </c>
    </row>
    <row r="274" spans="10:37" x14ac:dyDescent="0.2">
      <c r="J274">
        <v>140</v>
      </c>
      <c r="K274">
        <v>0.19243761066706094</v>
      </c>
      <c r="L274">
        <v>140</v>
      </c>
      <c r="M274">
        <v>0.19821841397226894</v>
      </c>
      <c r="N274">
        <v>140</v>
      </c>
      <c r="O274">
        <v>0.14100501621649186</v>
      </c>
      <c r="P274">
        <v>140</v>
      </c>
      <c r="Q274">
        <v>0.14343465326546745</v>
      </c>
      <c r="R274">
        <v>140</v>
      </c>
      <c r="S274">
        <v>0.10047641132275442</v>
      </c>
      <c r="T274">
        <v>140</v>
      </c>
      <c r="U274">
        <v>0.16482837551850524</v>
      </c>
      <c r="V274">
        <v>140</v>
      </c>
      <c r="W274">
        <v>0.11174483003378367</v>
      </c>
      <c r="AD274">
        <v>150</v>
      </c>
      <c r="AE274" s="81" cm="1">
        <f t="array" aca="1" ref="AE274" ca="1">OFFSET(K275,,AE$137,,)</f>
        <v>0.18291278444867717</v>
      </c>
      <c r="AF274" s="81" cm="1">
        <f t="array" aca="1" ref="AF274" ca="1">OFFSET(L275,,AF$137,,)</f>
        <v>0.18786406809454778</v>
      </c>
      <c r="AG274" s="81" cm="1">
        <f t="array" aca="1" ref="AG274" ca="1">OFFSET(M275,,AG$137,,)</f>
        <v>0.13490902962814599</v>
      </c>
      <c r="AH274" s="81" cm="1">
        <f t="array" aca="1" ref="AH274" ca="1">OFFSET(N275,,AH$137,,)</f>
        <v>0.13717669087385662</v>
      </c>
      <c r="AI274" s="81" cm="1">
        <f t="array" aca="1" ref="AI274" ca="1">OFFSET(O275,,AI$137,,)</f>
        <v>9.6638198955000906E-2</v>
      </c>
      <c r="AJ274" s="81" cm="1">
        <f t="array" aca="1" ref="AJ274" ca="1">OFFSET(P275,,AJ$137,,)</f>
        <v>0.15714416497669181</v>
      </c>
      <c r="AK274" s="82" cm="1">
        <f t="array" aca="1" ref="AK274" ca="1">OFFSET(Q275,,AK$137,,)</f>
        <v>0.10715538975196152</v>
      </c>
    </row>
    <row r="275" spans="10:37" x14ac:dyDescent="0.2">
      <c r="J275">
        <v>150</v>
      </c>
      <c r="K275">
        <v>0.18291278444867717</v>
      </c>
      <c r="L275">
        <v>150</v>
      </c>
      <c r="M275">
        <v>0.18786406809454778</v>
      </c>
      <c r="N275">
        <v>150</v>
      </c>
      <c r="O275">
        <v>0.13490902962814599</v>
      </c>
      <c r="P275">
        <v>150</v>
      </c>
      <c r="Q275">
        <v>0.13717669087385662</v>
      </c>
      <c r="R275">
        <v>150</v>
      </c>
      <c r="S275">
        <v>9.6638198955000906E-2</v>
      </c>
      <c r="T275">
        <v>150</v>
      </c>
      <c r="U275">
        <v>0.15714416497669181</v>
      </c>
      <c r="V275">
        <v>150</v>
      </c>
      <c r="W275">
        <v>0.10715538975196152</v>
      </c>
      <c r="AD275">
        <v>160</v>
      </c>
      <c r="AE275" s="81" cm="1">
        <f t="array" aca="1" ref="AE275" ca="1">OFFSET(K276,,AE$137,,)</f>
        <v>0.17457856150759138</v>
      </c>
      <c r="AF275" s="81" cm="1">
        <f t="array" aca="1" ref="AF275" ca="1">OFFSET(L276,,AF$137,,)</f>
        <v>0.17880401545154179</v>
      </c>
      <c r="AG275" s="81" cm="1">
        <f t="array" aca="1" ref="AG275" ca="1">OFFSET(M276,,AG$137,,)</f>
        <v>0.12957504136334344</v>
      </c>
      <c r="AH275" s="81" cm="1">
        <f t="array" aca="1" ref="AH275" ca="1">OFFSET(N276,,AH$137,,)</f>
        <v>0.13170097378119708</v>
      </c>
      <c r="AI275" s="81" cm="1">
        <f t="array" aca="1" ref="AI275" ca="1">OFFSET(O276,,AI$137,,)</f>
        <v>9.3279763133216564E-2</v>
      </c>
      <c r="AJ275" s="81" cm="1">
        <f t="array" aca="1" ref="AJ275" ca="1">OFFSET(P276,,AJ$137,,)</f>
        <v>0.15042048075260514</v>
      </c>
      <c r="AK275" s="81" cm="1">
        <f t="array" aca="1" ref="AK275" ca="1">OFFSET(Q276,,AK$137,,)</f>
        <v>0.10313962950536715</v>
      </c>
    </row>
    <row r="276" spans="10:37" x14ac:dyDescent="0.2">
      <c r="J276">
        <v>160</v>
      </c>
      <c r="K276">
        <v>0.17457856150759138</v>
      </c>
      <c r="L276">
        <v>160</v>
      </c>
      <c r="M276">
        <v>0.17880401545154179</v>
      </c>
      <c r="N276">
        <v>160</v>
      </c>
      <c r="O276">
        <v>0.12957504136334344</v>
      </c>
      <c r="P276">
        <v>160</v>
      </c>
      <c r="Q276">
        <v>0.13170097378119708</v>
      </c>
      <c r="R276">
        <v>160</v>
      </c>
      <c r="S276">
        <v>9.3279763133216564E-2</v>
      </c>
      <c r="T276">
        <v>160</v>
      </c>
      <c r="U276">
        <v>0.15042048075260514</v>
      </c>
      <c r="V276">
        <v>160</v>
      </c>
      <c r="W276">
        <v>0.10313962950536715</v>
      </c>
      <c r="AD276">
        <v>170</v>
      </c>
      <c r="AE276" s="81" cm="1">
        <f t="array" aca="1" ref="AE276" ca="1">OFFSET(K277,,AE$137,,)</f>
        <v>0.1672248353831039</v>
      </c>
      <c r="AF276" s="81" cm="1">
        <f t="array" aca="1" ref="AF276" ca="1">OFFSET(L277,,AF$137,,)</f>
        <v>0.17080985135477178</v>
      </c>
      <c r="AG276" s="81" cm="1">
        <f t="array" aca="1" ref="AG276" ca="1">OFFSET(M277,,AG$137,,)</f>
        <v>0.12486858112969403</v>
      </c>
      <c r="AH276" s="81" cm="1">
        <f t="array" aca="1" ref="AH276" ca="1">OFFSET(N277,,AH$137,,)</f>
        <v>0.12686945869943866</v>
      </c>
      <c r="AI276" s="81" cm="1">
        <f t="array" aca="1" ref="AI276" ca="1">OFFSET(O277,,AI$137,,)</f>
        <v>9.0316437408112765E-2</v>
      </c>
      <c r="AJ276" s="81" cm="1">
        <f t="array" aca="1" ref="AJ276" ca="1">OFFSET(P277,,AJ$137,,)</f>
        <v>0.14448781820194037</v>
      </c>
      <c r="AK276" s="81" cm="1">
        <f t="array" aca="1" ref="AK276" ca="1">OFFSET(Q277,,AK$137,,)</f>
        <v>9.9596311640725049E-2</v>
      </c>
    </row>
    <row r="277" spans="10:37" x14ac:dyDescent="0.2">
      <c r="J277">
        <v>170</v>
      </c>
      <c r="K277">
        <v>0.1672248353831039</v>
      </c>
      <c r="L277">
        <v>170</v>
      </c>
      <c r="M277">
        <v>0.17080985135477178</v>
      </c>
      <c r="N277">
        <v>170</v>
      </c>
      <c r="O277">
        <v>0.12486858112969403</v>
      </c>
      <c r="P277">
        <v>170</v>
      </c>
      <c r="Q277">
        <v>0.12686945869943866</v>
      </c>
      <c r="R277">
        <v>170</v>
      </c>
      <c r="S277">
        <v>9.0316437408112765E-2</v>
      </c>
      <c r="T277">
        <v>170</v>
      </c>
      <c r="U277">
        <v>0.14448781820194037</v>
      </c>
      <c r="V277">
        <v>170</v>
      </c>
      <c r="W277">
        <v>9.9596311640725049E-2</v>
      </c>
      <c r="AD277">
        <v>180</v>
      </c>
      <c r="AE277" s="81" cm="1">
        <f t="array" aca="1" ref="AE277" ca="1">OFFSET(K278,,AE$137,,)</f>
        <v>0.16068818993911507</v>
      </c>
      <c r="AF277" s="81" cm="1">
        <f t="array" aca="1" ref="AF277" ca="1">OFFSET(L278,,AF$137,,)</f>
        <v>0.16370392771319844</v>
      </c>
      <c r="AG277" s="81" cm="1">
        <f t="array" aca="1" ref="AG277" ca="1">OFFSET(M278,,AG$137,,)</f>
        <v>0.12068506092200572</v>
      </c>
      <c r="AH277" s="81" cm="1">
        <f t="array" aca="1" ref="AH277" ca="1">OFFSET(N278,,AH$137,,)</f>
        <v>0.12257477862676454</v>
      </c>
      <c r="AI277" s="81" cm="1">
        <f t="array" aca="1" ref="AI277" ca="1">OFFSET(O278,,AI$137,,)</f>
        <v>8.7682370096909337E-2</v>
      </c>
      <c r="AJ277" s="81" cm="1">
        <f t="array" aca="1" ref="AJ277" ca="1">OFFSET(P278,,AJ$137,,)</f>
        <v>0.13921434037912722</v>
      </c>
      <c r="AK277" s="81" cm="1">
        <f t="array" aca="1" ref="AK277" ca="1">OFFSET(Q278,,AK$137,,)</f>
        <v>9.64466957610432E-2</v>
      </c>
    </row>
    <row r="278" spans="10:37" x14ac:dyDescent="0.2">
      <c r="J278">
        <v>180</v>
      </c>
      <c r="K278">
        <v>0.16068818993911507</v>
      </c>
      <c r="L278">
        <v>180</v>
      </c>
      <c r="M278">
        <v>0.16370392771319844</v>
      </c>
      <c r="N278">
        <v>180</v>
      </c>
      <c r="O278">
        <v>0.12068506092200572</v>
      </c>
      <c r="P278">
        <v>180</v>
      </c>
      <c r="Q278">
        <v>0.12257477862676454</v>
      </c>
      <c r="R278">
        <v>180</v>
      </c>
      <c r="S278">
        <v>8.7682370096909337E-2</v>
      </c>
      <c r="T278">
        <v>180</v>
      </c>
      <c r="U278">
        <v>0.13921434037912722</v>
      </c>
      <c r="V278">
        <v>180</v>
      </c>
      <c r="W278">
        <v>9.64466957610432E-2</v>
      </c>
      <c r="AD278">
        <v>190</v>
      </c>
      <c r="AE278" s="81" cm="1">
        <f t="array" aca="1" ref="AE278" ca="1">OFFSET(K279,,AE$137,,)</f>
        <v>0.15483961243659869</v>
      </c>
      <c r="AF278" s="81" cm="1">
        <f t="array" aca="1" ref="AF278" ca="1">OFFSET(L279,,AF$137,,)</f>
        <v>0.15734599603389596</v>
      </c>
      <c r="AG278" s="81" cm="1">
        <f t="array" aca="1" ref="AG278" ca="1">OFFSET(M279,,AG$137,,)</f>
        <v>0.1169419112624951</v>
      </c>
      <c r="AH278" s="81" cm="1">
        <f t="array" aca="1" ref="AH278" ca="1">OFFSET(N279,,AH$137,,)</f>
        <v>0.1187321701406877</v>
      </c>
      <c r="AI278" s="81" cm="1">
        <f t="array" aca="1" ref="AI278" ca="1">OFFSET(O279,,AI$137,,)</f>
        <v>8.5325573028990506E-2</v>
      </c>
      <c r="AJ278" s="81" cm="1">
        <f t="array" aca="1" ref="AJ278" ca="1">OFFSET(P279,,AJ$137,,)</f>
        <v>0.13449596548503129</v>
      </c>
      <c r="AK278" s="81" cm="1">
        <f t="array" aca="1" ref="AK278" ca="1">OFFSET(Q279,,AK$137,,)</f>
        <v>9.3628618395012075E-2</v>
      </c>
    </row>
    <row r="279" spans="10:37" x14ac:dyDescent="0.2">
      <c r="J279">
        <v>190</v>
      </c>
      <c r="K279">
        <v>0.15483961243659869</v>
      </c>
      <c r="L279">
        <v>190</v>
      </c>
      <c r="M279">
        <v>0.15734599603389596</v>
      </c>
      <c r="N279">
        <v>190</v>
      </c>
      <c r="O279">
        <v>0.1169419112624951</v>
      </c>
      <c r="P279">
        <v>190</v>
      </c>
      <c r="Q279">
        <v>0.1187321701406877</v>
      </c>
      <c r="R279">
        <v>190</v>
      </c>
      <c r="S279">
        <v>8.5325573028990506E-2</v>
      </c>
      <c r="T279">
        <v>190</v>
      </c>
      <c r="U279">
        <v>0.13449596548503129</v>
      </c>
      <c r="V279">
        <v>190</v>
      </c>
      <c r="W279">
        <v>9.3628618395012075E-2</v>
      </c>
      <c r="AD279">
        <v>200</v>
      </c>
      <c r="AE279" s="81" cm="1">
        <f t="array" aca="1" ref="AE279" ca="1">OFFSET(K280,,AE$137,,)</f>
        <v>0.14957589268433397</v>
      </c>
      <c r="AF279" s="81" cm="1">
        <f t="array" aca="1" ref="AF279" ca="1">OFFSET(L280,,AF$137,,)</f>
        <v>0.15162385752252375</v>
      </c>
      <c r="AG279" s="81" cm="1">
        <f t="array" aca="1" ref="AG279" ca="1">OFFSET(M280,,AG$137,,)</f>
        <v>0.11357307656893556</v>
      </c>
      <c r="AH279" s="81" cm="1">
        <f t="array" aca="1" ref="AH279" ca="1">OFFSET(N280,,AH$137,,)</f>
        <v>0.11527382250321852</v>
      </c>
      <c r="AI279" s="81" cm="1">
        <f t="array" aca="1" ref="AI279" ca="1">OFFSET(O280,,AI$137,,)</f>
        <v>8.3204455667863567E-2</v>
      </c>
      <c r="AJ279" s="81" cm="1">
        <f t="array" aca="1" ref="AJ279" ca="1">OFFSET(P280,,AJ$137,,)</f>
        <v>0.13024942808034495</v>
      </c>
      <c r="AK279" s="81" cm="1">
        <f t="array" aca="1" ref="AK279" ca="1">OFFSET(Q280,,AK$137,,)</f>
        <v>9.1092348765584058E-2</v>
      </c>
    </row>
    <row r="280" spans="10:37" x14ac:dyDescent="0.2">
      <c r="J280">
        <v>200</v>
      </c>
      <c r="K280">
        <v>0.14957589268433397</v>
      </c>
      <c r="L280">
        <v>200</v>
      </c>
      <c r="M280">
        <v>0.15162385752252375</v>
      </c>
      <c r="N280">
        <v>200</v>
      </c>
      <c r="O280">
        <v>0.11357307656893556</v>
      </c>
      <c r="P280">
        <v>200</v>
      </c>
      <c r="Q280">
        <v>0.11527382250321852</v>
      </c>
      <c r="R280">
        <v>200</v>
      </c>
      <c r="S280">
        <v>8.3204455667863567E-2</v>
      </c>
      <c r="T280">
        <v>200</v>
      </c>
      <c r="U280">
        <v>0.13024942808034495</v>
      </c>
      <c r="V280">
        <v>200</v>
      </c>
      <c r="W280">
        <v>9.1092348765584058E-2</v>
      </c>
      <c r="AD280">
        <v>210</v>
      </c>
      <c r="AE280" s="81" cm="1">
        <f t="array" aca="1" ref="AE280" ca="1">OFFSET(K281,,AE$137,,)</f>
        <v>0.1448134795751421</v>
      </c>
      <c r="AF280" s="81" cm="1">
        <f t="array" aca="1" ref="AF280" ca="1">OFFSET(L281,,AF$137,,)</f>
        <v>0.14644668458366314</v>
      </c>
      <c r="AG280" s="81" cm="1">
        <f t="array" aca="1" ref="AG280" ca="1">OFFSET(M281,,AG$137,,)</f>
        <v>0.11052508327476267</v>
      </c>
      <c r="AH280" s="81" cm="1">
        <f t="array" aca="1" ref="AH280" ca="1">OFFSET(N281,,AH$137,,)</f>
        <v>0.11214484130741309</v>
      </c>
      <c r="AI280" s="81" cm="1">
        <f t="array" aca="1" ref="AI280" ca="1">OFFSET(O281,,AI$137,,)</f>
        <v>8.1285349483986816E-2</v>
      </c>
      <c r="AJ280" s="81" cm="1">
        <f t="array" aca="1" ref="AJ280" ca="1">OFFSET(P281,,AJ$137,,)</f>
        <v>0.12640732280943823</v>
      </c>
      <c r="AK280" s="81" cm="1">
        <f t="array" aca="1" ref="AK280" ca="1">OFFSET(Q281,,AK$137,,)</f>
        <v>8.879762862467297E-2</v>
      </c>
    </row>
    <row r="281" spans="10:37" x14ac:dyDescent="0.2">
      <c r="J281">
        <v>210</v>
      </c>
      <c r="K281">
        <v>0.1448134795751421</v>
      </c>
      <c r="L281">
        <v>210</v>
      </c>
      <c r="M281">
        <v>0.14644668458366314</v>
      </c>
      <c r="N281">
        <v>210</v>
      </c>
      <c r="O281">
        <v>0.11052508327476267</v>
      </c>
      <c r="P281">
        <v>210</v>
      </c>
      <c r="Q281">
        <v>0.11214484130741309</v>
      </c>
      <c r="R281">
        <v>210</v>
      </c>
      <c r="S281">
        <v>8.1285349483986816E-2</v>
      </c>
      <c r="T281">
        <v>210</v>
      </c>
      <c r="U281">
        <v>0.12640732280943823</v>
      </c>
      <c r="V281">
        <v>210</v>
      </c>
      <c r="W281">
        <v>8.879762862467297E-2</v>
      </c>
      <c r="AD281">
        <v>220</v>
      </c>
      <c r="AE281" s="81" cm="1">
        <f t="array" aca="1" ref="AE281" ca="1">OFFSET(K282,,AE$137,,)</f>
        <v>0.14048401311224035</v>
      </c>
      <c r="AF281" s="81" cm="1">
        <f t="array" aca="1" ref="AF281" ca="1">OFFSET(L282,,AF$137,,)</f>
        <v>0.14174016373015355</v>
      </c>
      <c r="AG281" s="81" cm="1">
        <f t="array" aca="1" ref="AG281" ca="1">OFFSET(M282,,AG$137,,)</f>
        <v>0.10775418028006002</v>
      </c>
      <c r="AH281" s="81" cm="1">
        <f t="array" aca="1" ref="AH281" ca="1">OFFSET(N282,,AH$137,,)</f>
        <v>0.10930031294758995</v>
      </c>
      <c r="AI281" s="81" cm="1">
        <f t="array" aca="1" ref="AI281" ca="1">OFFSET(O282,,AI$137,,)</f>
        <v>7.9540707498644295E-2</v>
      </c>
      <c r="AJ281" s="81" cm="1">
        <f t="array" aca="1" ref="AJ281" ca="1">OFFSET(P282,,AJ$137,,)</f>
        <v>0.12291449983588669</v>
      </c>
      <c r="AK281" s="81" cm="1">
        <f t="array" aca="1" ref="AK281" ca="1">OFFSET(Q282,,AK$137,,)</f>
        <v>8.6711519405662907E-2</v>
      </c>
    </row>
    <row r="282" spans="10:37" x14ac:dyDescent="0.2">
      <c r="J282">
        <v>220</v>
      </c>
      <c r="K282">
        <v>0.14048401311224035</v>
      </c>
      <c r="L282">
        <v>220</v>
      </c>
      <c r="M282">
        <v>0.14174016373015355</v>
      </c>
      <c r="N282">
        <v>220</v>
      </c>
      <c r="O282">
        <v>0.10775418028006002</v>
      </c>
      <c r="P282">
        <v>220</v>
      </c>
      <c r="Q282">
        <v>0.10930031294758995</v>
      </c>
      <c r="R282">
        <v>220</v>
      </c>
      <c r="S282">
        <v>7.9540707498644295E-2</v>
      </c>
      <c r="T282">
        <v>220</v>
      </c>
      <c r="U282">
        <v>0.12291449983588669</v>
      </c>
      <c r="V282">
        <v>220</v>
      </c>
      <c r="W282">
        <v>8.6711519405662907E-2</v>
      </c>
      <c r="AD282">
        <v>230</v>
      </c>
      <c r="AE282" s="81" cm="1">
        <f t="array" aca="1" ref="AE282" ca="1">OFFSET(K283,,AE$137,,)</f>
        <v>0.13653102199393879</v>
      </c>
      <c r="AF282" s="81" cm="1">
        <f t="array" aca="1" ref="AF282" ca="1">OFFSET(L283,,AF$137,,)</f>
        <v>0.13744290555955779</v>
      </c>
      <c r="AG282" s="81" cm="1">
        <f t="array" aca="1" ref="AG282" ca="1">OFFSET(M283,,AG$137,,)</f>
        <v>0.10522422537185325</v>
      </c>
      <c r="AH282" s="81" cm="1">
        <f t="array" aca="1" ref="AH282" ca="1">OFFSET(N283,,AH$137,,)</f>
        <v>0.10670313487992537</v>
      </c>
      <c r="AI282" s="81" cm="1">
        <f t="array" aca="1" ref="AI282" ca="1">OFFSET(O283,,AI$137,,)</f>
        <v>7.7947773512027238E-2</v>
      </c>
      <c r="AJ282" s="81" cm="1">
        <f t="array" aca="1" ref="AJ282" ca="1">OFFSET(P283,,AJ$137,,)</f>
        <v>0.11972540059916574</v>
      </c>
      <c r="AK282" s="81" cm="1">
        <f t="array" aca="1" ref="AK282" ca="1">OFFSET(Q283,,AK$137,,)</f>
        <v>8.4806810988305906E-2</v>
      </c>
    </row>
    <row r="283" spans="10:37" x14ac:dyDescent="0.2">
      <c r="J283">
        <v>230</v>
      </c>
      <c r="K283">
        <v>0.13653102199393879</v>
      </c>
      <c r="L283">
        <v>230</v>
      </c>
      <c r="M283">
        <v>0.13744290555955779</v>
      </c>
      <c r="N283">
        <v>230</v>
      </c>
      <c r="O283">
        <v>0.10522422537185325</v>
      </c>
      <c r="P283">
        <v>230</v>
      </c>
      <c r="Q283">
        <v>0.10670313487992537</v>
      </c>
      <c r="R283">
        <v>230</v>
      </c>
      <c r="S283">
        <v>7.7947773512027238E-2</v>
      </c>
      <c r="T283">
        <v>230</v>
      </c>
      <c r="U283">
        <v>0.11972540059916574</v>
      </c>
      <c r="V283">
        <v>230</v>
      </c>
      <c r="W283">
        <v>8.4806810988305906E-2</v>
      </c>
      <c r="AD283">
        <v>240</v>
      </c>
      <c r="AE283" s="81" cm="1">
        <f t="array" aca="1" ref="AE283" ca="1">OFFSET(K284,,AE$137,,)</f>
        <v>0.13290744680216232</v>
      </c>
      <c r="AF283" s="81" cm="1">
        <f t="array" aca="1" ref="AF283" ca="1">OFFSET(L284,,AF$137,,)</f>
        <v>0.13350375223651173</v>
      </c>
      <c r="AG283" s="81" cm="1">
        <f t="array" aca="1" ref="AG283" ca="1">OFFSET(M284,,AG$137,,)</f>
        <v>0.10290510003933037</v>
      </c>
      <c r="AH283" s="81" cm="1">
        <f t="array" aca="1" ref="AH283" ca="1">OFFSET(N284,,AH$137,,)</f>
        <v>0.10432238831789949</v>
      </c>
      <c r="AI283" s="81" cm="1">
        <f t="array" aca="1" ref="AI283" ca="1">OFFSET(O284,,AI$137,,)</f>
        <v>7.6487584024294911E-2</v>
      </c>
      <c r="AJ283" s="81" cm="1">
        <f t="array" aca="1" ref="AJ283" ca="1">OFFSET(P284,,AJ$137,,)</f>
        <v>0.11680205963217148</v>
      </c>
      <c r="AK283" s="81" cm="1">
        <f t="array" aca="1" ref="AK283" ca="1">OFFSET(Q284,,AK$137,,)</f>
        <v>8.306082827239529E-2</v>
      </c>
    </row>
    <row r="284" spans="10:37" x14ac:dyDescent="0.2">
      <c r="J284">
        <v>240</v>
      </c>
      <c r="K284">
        <v>0.13290744680216232</v>
      </c>
      <c r="L284">
        <v>240</v>
      </c>
      <c r="M284">
        <v>0.13350375223651173</v>
      </c>
      <c r="N284">
        <v>240</v>
      </c>
      <c r="O284">
        <v>0.10290510003933037</v>
      </c>
      <c r="P284">
        <v>240</v>
      </c>
      <c r="Q284">
        <v>0.10432238831789949</v>
      </c>
      <c r="R284">
        <v>240</v>
      </c>
      <c r="S284">
        <v>7.6487584024294911E-2</v>
      </c>
      <c r="T284">
        <v>240</v>
      </c>
      <c r="U284">
        <v>0.11680205963217148</v>
      </c>
      <c r="V284">
        <v>240</v>
      </c>
      <c r="W284">
        <v>8.306082827239529E-2</v>
      </c>
      <c r="AD284">
        <v>250</v>
      </c>
      <c r="AE284" s="81" cm="1">
        <f t="array" aca="1" ref="AE284" ca="1">OFFSET(K285,,AE$137,,)</f>
        <v>0.12957375762572804</v>
      </c>
      <c r="AF284" s="81" cm="1">
        <f t="array" aca="1" ref="AF284" ca="1">OFFSET(L285,,AF$137,,)</f>
        <v>0.12987973117930929</v>
      </c>
      <c r="AG284" s="81" cm="1">
        <f t="array" aca="1" ref="AG284" ca="1">OFFSET(M285,,AG$137,,)</f>
        <v>0.10077150473340933</v>
      </c>
      <c r="AH284" s="81" cm="1">
        <f t="array" aca="1" ref="AH284" ca="1">OFFSET(N285,,AH$137,,)</f>
        <v>0.10213210148083569</v>
      </c>
      <c r="AI284" s="81" cm="1">
        <f t="array" aca="1" ref="AI284" ca="1">OFFSET(O285,,AI$137,,)</f>
        <v>7.5144209695581166E-2</v>
      </c>
      <c r="AJ284" s="81" cm="1">
        <f t="array" aca="1" ref="AJ284" ca="1">OFFSET(P285,,AJ$137,,)</f>
        <v>0.1141125859425368</v>
      </c>
      <c r="AK284" s="81" cm="1">
        <f t="array" aca="1" ref="AK284" ca="1">OFFSET(Q285,,AK$137,,)</f>
        <v>8.145452417375755E-2</v>
      </c>
    </row>
    <row r="285" spans="10:37" x14ac:dyDescent="0.2">
      <c r="J285">
        <v>250</v>
      </c>
      <c r="K285">
        <v>0.12957375762572804</v>
      </c>
      <c r="L285">
        <v>250</v>
      </c>
      <c r="M285">
        <v>0.12987973117930929</v>
      </c>
      <c r="N285">
        <v>250</v>
      </c>
      <c r="O285">
        <v>0.10077150473340933</v>
      </c>
      <c r="P285">
        <v>250</v>
      </c>
      <c r="Q285">
        <v>0.10213210148083569</v>
      </c>
      <c r="R285">
        <v>250</v>
      </c>
      <c r="S285">
        <v>7.5144209695581166E-2</v>
      </c>
      <c r="T285">
        <v>250</v>
      </c>
      <c r="U285">
        <v>0.1141125859425368</v>
      </c>
      <c r="V285">
        <v>250</v>
      </c>
      <c r="W285">
        <v>8.145452417375755E-2</v>
      </c>
      <c r="AD285">
        <v>260</v>
      </c>
      <c r="AE285" s="81" cm="1">
        <f t="array" aca="1" ref="AE285" ca="1">OFFSET(K286,,AE$137,,)</f>
        <v>0.12649650607825022</v>
      </c>
      <c r="AF285" s="81" cm="1">
        <f t="array" aca="1" ref="AF285" ca="1">OFFSET(L286,,AF$137,,)</f>
        <v>0.12653448097266096</v>
      </c>
      <c r="AG285" s="81" cm="1">
        <f t="array" aca="1" ref="AG285" ca="1">OFFSET(M286,,AG$137,,)</f>
        <v>9.8802032143328361E-2</v>
      </c>
      <c r="AH285" s="81" cm="1">
        <f t="array" aca="1" ref="AH285" ca="1">OFFSET(N286,,AH$137,,)</f>
        <v>0.10011029824662292</v>
      </c>
      <c r="AI285" s="81" cm="1">
        <f t="array" aca="1" ref="AI285" ca="1">OFFSET(O286,,AI$137,,)</f>
        <v>7.3904171853691566E-2</v>
      </c>
      <c r="AJ285" s="81" cm="1">
        <f t="array" aca="1" ref="AJ285" ca="1">OFFSET(P286,,AJ$137,,)</f>
        <v>0.11162999484441247</v>
      </c>
      <c r="AK285" s="81" cm="1">
        <f t="array" aca="1" ref="AK285" ca="1">OFFSET(Q286,,AK$137,,)</f>
        <v>7.9971781928861174E-2</v>
      </c>
    </row>
    <row r="286" spans="10:37" x14ac:dyDescent="0.2">
      <c r="J286">
        <v>260</v>
      </c>
      <c r="K286">
        <v>0.12649650607825022</v>
      </c>
      <c r="L286">
        <v>260</v>
      </c>
      <c r="M286">
        <v>0.12653448097266096</v>
      </c>
      <c r="N286">
        <v>260</v>
      </c>
      <c r="O286">
        <v>9.8802032143328361E-2</v>
      </c>
      <c r="P286">
        <v>260</v>
      </c>
      <c r="Q286">
        <v>0.10011029824662292</v>
      </c>
      <c r="R286">
        <v>260</v>
      </c>
      <c r="S286">
        <v>7.3904171853691566E-2</v>
      </c>
      <c r="T286">
        <v>260</v>
      </c>
      <c r="U286">
        <v>0.11162999484441247</v>
      </c>
      <c r="V286">
        <v>260</v>
      </c>
      <c r="W286">
        <v>7.9971781928861174E-2</v>
      </c>
      <c r="AD286">
        <v>270</v>
      </c>
      <c r="AE286" s="81" cm="1">
        <f t="array" aca="1" ref="AE286" ca="1">OFFSET(K287,,AE$137,,)</f>
        <v>0.1236471990898448</v>
      </c>
      <c r="AF286" s="81" cm="1">
        <f t="array" aca="1" ref="AF286" ca="1">OFFSET(L287,,AF$137,,)</f>
        <v>0.12343702707761614</v>
      </c>
      <c r="AG286" s="81" cm="1">
        <f t="array" aca="1" ref="AG286" ca="1">OFFSET(M287,,AG$137,,)</f>
        <v>9.6978446411771904E-2</v>
      </c>
      <c r="AH286" s="81" cm="1">
        <f t="array" aca="1" ref="AH286" ca="1">OFFSET(N287,,AH$137,,)</f>
        <v>9.8238258214944474E-2</v>
      </c>
      <c r="AI286" s="81" cm="1">
        <f t="array" aca="1" ref="AI286" ca="1">OFFSET(O287,,AI$137,,)</f>
        <v>7.2755988666756755E-2</v>
      </c>
      <c r="AJ286" s="81" cm="1">
        <f t="array" aca="1" ref="AJ286" ca="1">OFFSET(P287,,AJ$137,,)</f>
        <v>0.10933129938318625</v>
      </c>
      <c r="AK286" s="81" cm="1">
        <f t="array" aca="1" ref="AK286" ca="1">OFFSET(Q287,,AK$137,,)</f>
        <v>7.859887244284601E-2</v>
      </c>
    </row>
    <row r="287" spans="10:37" x14ac:dyDescent="0.2">
      <c r="J287">
        <v>270</v>
      </c>
      <c r="K287">
        <v>0.1236471990898448</v>
      </c>
      <c r="L287">
        <v>270</v>
      </c>
      <c r="M287">
        <v>0.12343702707761614</v>
      </c>
      <c r="N287">
        <v>270</v>
      </c>
      <c r="O287">
        <v>9.6978446411771904E-2</v>
      </c>
      <c r="P287">
        <v>270</v>
      </c>
      <c r="Q287">
        <v>9.8238258214944474E-2</v>
      </c>
      <c r="R287">
        <v>270</v>
      </c>
      <c r="S287">
        <v>7.2755988666756755E-2</v>
      </c>
      <c r="T287">
        <v>270</v>
      </c>
      <c r="U287">
        <v>0.10933129938318625</v>
      </c>
      <c r="V287">
        <v>270</v>
      </c>
      <c r="W287">
        <v>7.859887244284601E-2</v>
      </c>
      <c r="AD287">
        <v>280</v>
      </c>
      <c r="AE287" s="81" cm="1">
        <f t="array" aca="1" ref="AE287" ca="1">OFFSET(K288,,AE$137,,)</f>
        <v>0.12100141402918263</v>
      </c>
      <c r="AF287" s="81" cm="1">
        <f t="array" aca="1" ref="AF287" ca="1">OFFSET(L288,,AF$137,,)</f>
        <v>0.12056081988936027</v>
      </c>
      <c r="AG287" s="81" cm="1">
        <f t="array" aca="1" ref="AG287" ca="1">OFFSET(M288,,AG$137,,)</f>
        <v>9.5285116803898062E-2</v>
      </c>
      <c r="AH287" s="81" cm="1">
        <f t="array" aca="1" ref="AH287" ca="1">OFFSET(N288,,AH$137,,)</f>
        <v>9.6499935328385883E-2</v>
      </c>
      <c r="AI287" s="81" cm="1">
        <f t="array" aca="1" ref="AI287" ca="1">OFFSET(O288,,AI$137,,)</f>
        <v>7.1689818564602992E-2</v>
      </c>
      <c r="AJ287" s="81" cm="1">
        <f t="array" aca="1" ref="AJ287" ca="1">OFFSET(P288,,AJ$137,,)</f>
        <v>0.10719679645490476</v>
      </c>
      <c r="AK287" s="81" cm="1">
        <f t="array" aca="1" ref="AK287" ca="1">OFFSET(Q288,,AK$137,,)</f>
        <v>7.7324027920117624E-2</v>
      </c>
    </row>
    <row r="288" spans="10:37" x14ac:dyDescent="0.2">
      <c r="J288">
        <v>280</v>
      </c>
      <c r="K288">
        <v>0.12100141402918263</v>
      </c>
      <c r="L288">
        <v>280</v>
      </c>
      <c r="M288">
        <v>0.12056081988936027</v>
      </c>
      <c r="N288">
        <v>280</v>
      </c>
      <c r="O288">
        <v>9.5285116803898062E-2</v>
      </c>
      <c r="P288">
        <v>280</v>
      </c>
      <c r="Q288">
        <v>9.6499935328385883E-2</v>
      </c>
      <c r="R288">
        <v>280</v>
      </c>
      <c r="S288">
        <v>7.1689818564602992E-2</v>
      </c>
      <c r="T288">
        <v>280</v>
      </c>
      <c r="U288">
        <v>0.10719679645490476</v>
      </c>
      <c r="V288">
        <v>280</v>
      </c>
      <c r="W288">
        <v>7.7324027920117624E-2</v>
      </c>
      <c r="AE288" s="81"/>
      <c r="AF288" s="81"/>
      <c r="AG288" s="81"/>
      <c r="AH288" s="81"/>
      <c r="AI288" s="81"/>
      <c r="AJ288" s="81"/>
      <c r="AK288" s="81"/>
    </row>
    <row r="290" spans="10:37" x14ac:dyDescent="0.2">
      <c r="J290" t="s">
        <v>75</v>
      </c>
      <c r="AE290" t="str">
        <f t="shared" ref="AE290:AK290" ca="1" si="69">AE268</f>
        <v>NaNMC</v>
      </c>
      <c r="AF290" t="str">
        <f t="shared" ca="1" si="69"/>
        <v>NaMVP</v>
      </c>
      <c r="AG290" t="str">
        <f t="shared" ca="1" si="69"/>
        <v>NaMMO</v>
      </c>
      <c r="AH290" t="str">
        <f t="shared" ca="1" si="69"/>
        <v>NaNMMT</v>
      </c>
      <c r="AI290" t="str">
        <f t="shared" ca="1" si="69"/>
        <v>NaPBA</v>
      </c>
      <c r="AJ290" t="str">
        <f t="shared" ca="1" si="69"/>
        <v>LiNMC</v>
      </c>
      <c r="AK290" t="str">
        <f t="shared" ca="1" si="69"/>
        <v>LiFP</v>
      </c>
    </row>
    <row r="291" spans="10:37" x14ac:dyDescent="0.2">
      <c r="J291" s="63" cm="1">
        <f t="array" aca="1" ref="J291" ca="1">INDEX(L126:L131,MATCH($K$135,$K$126:$K$131,0))</f>
        <v>29.875785569555489</v>
      </c>
      <c r="K291">
        <v>10</v>
      </c>
      <c r="L291" s="63" cm="1">
        <f t="array" aca="1" ref="L291" ca="1">INDEX(M126:M131,MATCH($K$135,$K$126:$K$131,0))</f>
        <v>25.300818977239494</v>
      </c>
      <c r="M291">
        <v>10</v>
      </c>
      <c r="N291" s="63" cm="1">
        <f t="array" aca="1" ref="N291" ca="1">INDEX(N126:N131,MATCH($K$135,$K$126:$K$131,0))</f>
        <v>26.425121456112478</v>
      </c>
      <c r="O291">
        <v>10</v>
      </c>
      <c r="P291" s="63" cm="1">
        <f t="array" aca="1" ref="P291" ca="1">INDEX(O126:O131,MATCH($K$135,$K$126:$K$131,0))</f>
        <v>22.982941952324975</v>
      </c>
      <c r="Q291">
        <v>10</v>
      </c>
      <c r="R291" s="63" cm="1">
        <f t="array" aca="1" ref="R291" ca="1">INDEX(P126:P131,MATCH($K$135,$K$126:$K$131,0))</f>
        <v>23.65434803981503</v>
      </c>
      <c r="S291">
        <v>10</v>
      </c>
      <c r="T291" s="63" cm="1">
        <f t="array" aca="1" ref="T291" ca="1">INDEX(Q126:Q131,MATCH($K$135,$K$126:$K$131,0))</f>
        <v>19.105645354397907</v>
      </c>
      <c r="U291">
        <v>10</v>
      </c>
      <c r="V291" s="63" cm="1">
        <f t="array" aca="1" ref="V291" ca="1">INDEX(R126:R131,MATCH($K$135,$K$126:$K$131,0))</f>
        <v>16.773650022473547</v>
      </c>
      <c r="W291">
        <v>10</v>
      </c>
      <c r="AD291">
        <v>100</v>
      </c>
      <c r="AE291" s="81" cm="1">
        <f t="array" aca="1" ref="AE291" ca="1">OFFSET(K292,,AE$137,,)</f>
        <v>37.709321831600221</v>
      </c>
      <c r="AF291" s="81" cm="1">
        <f t="array" aca="1" ref="AF291" ca="1">OFFSET(L292,,AF$137,,)</f>
        <v>34.805197399801173</v>
      </c>
      <c r="AG291" s="81" cm="1">
        <f t="array" aca="1" ref="AG291" ca="1">OFFSET(M292,,AG$137,,)</f>
        <v>36.769948087609315</v>
      </c>
      <c r="AH291" s="81" cm="1">
        <f t="array" aca="1" ref="AH291" ca="1">OFFSET(N292,,AH$137,,)</f>
        <v>33.540213423248275</v>
      </c>
      <c r="AI291" s="81" cm="1">
        <f t="array" aca="1" ref="AI291" ca="1">OFFSET(O292,,AI$137,,)</f>
        <v>27.623240648593246</v>
      </c>
      <c r="AJ291" s="81" cm="1">
        <f t="array" aca="1" ref="AJ291" ca="1">OFFSET(P292,,AJ$137,,)</f>
        <v>37.700765075195456</v>
      </c>
      <c r="AK291" s="81" cm="1">
        <f t="array" aca="1" ref="AK291" ca="1">OFFSET(Q292,,AK$137,,)</f>
        <v>26.11390013933185</v>
      </c>
    </row>
    <row r="292" spans="10:37" x14ac:dyDescent="0.2">
      <c r="J292">
        <v>100</v>
      </c>
      <c r="K292">
        <v>37.709321831600221</v>
      </c>
      <c r="L292">
        <v>100</v>
      </c>
      <c r="M292">
        <v>34.805197399801173</v>
      </c>
      <c r="N292">
        <v>100</v>
      </c>
      <c r="O292">
        <v>36.769948087609315</v>
      </c>
      <c r="P292">
        <v>100</v>
      </c>
      <c r="Q292">
        <v>33.540213423248275</v>
      </c>
      <c r="R292">
        <v>100</v>
      </c>
      <c r="S292">
        <v>27.623240648593246</v>
      </c>
      <c r="T292">
        <v>100</v>
      </c>
      <c r="U292">
        <v>37.700765075195456</v>
      </c>
      <c r="V292">
        <v>100</v>
      </c>
      <c r="W292">
        <v>26.11390013933185</v>
      </c>
      <c r="AD292">
        <v>110</v>
      </c>
      <c r="AE292" s="81" cm="1">
        <f t="array" aca="1" ref="AE292" ca="1">OFFSET(K293,,AE$137,,)</f>
        <v>35.035905222403365</v>
      </c>
      <c r="AF292" s="81" cm="1">
        <f t="array" aca="1" ref="AF292" ca="1">OFFSET(L293,,AF$137,,)</f>
        <v>32.294353452409673</v>
      </c>
      <c r="AG292" s="81" cm="1">
        <f t="array" aca="1" ref="AG292" ca="1">OFFSET(M293,,AG$137,,)</f>
        <v>34.181929091502532</v>
      </c>
      <c r="AH292" s="81" cm="1">
        <f t="array" aca="1" ref="AH292" ca="1">OFFSET(N293,,AH$137,,)</f>
        <v>31.245806669356135</v>
      </c>
      <c r="AI292" s="81" cm="1">
        <f t="array" aca="1" ref="AI292" ca="1">OFFSET(O293,,AI$137,,)</f>
        <v>25.765301860402467</v>
      </c>
      <c r="AJ292" s="81" cm="1">
        <f t="array" aca="1" ref="AJ292" ca="1">OFFSET(P293,,AJ$137,,)</f>
        <v>35.028126352944483</v>
      </c>
      <c r="AK292" s="81" cm="1">
        <f t="array" aca="1" ref="AK292" ca="1">OFFSET(Q293,,AK$137,,)</f>
        <v>24.393174124710281</v>
      </c>
    </row>
    <row r="293" spans="10:37" x14ac:dyDescent="0.2">
      <c r="J293">
        <v>110</v>
      </c>
      <c r="K293">
        <v>35.035905222403365</v>
      </c>
      <c r="L293">
        <v>110</v>
      </c>
      <c r="M293">
        <v>32.294353452409673</v>
      </c>
      <c r="N293">
        <v>110</v>
      </c>
      <c r="O293">
        <v>34.181929091502532</v>
      </c>
      <c r="P293">
        <v>110</v>
      </c>
      <c r="Q293">
        <v>31.245806669356135</v>
      </c>
      <c r="R293">
        <v>110</v>
      </c>
      <c r="S293">
        <v>25.765301860402467</v>
      </c>
      <c r="T293">
        <v>110</v>
      </c>
      <c r="U293">
        <v>35.028126352944483</v>
      </c>
      <c r="V293">
        <v>110</v>
      </c>
      <c r="W293">
        <v>24.393174124710281</v>
      </c>
      <c r="AD293">
        <v>120</v>
      </c>
      <c r="AE293" s="81" cm="1">
        <f t="array" aca="1" ref="AE293" ca="1">OFFSET(K294,,AE$137,,)</f>
        <v>32.808058048072645</v>
      </c>
      <c r="AF293" s="81" cm="1">
        <f t="array" aca="1" ref="AF293" ca="1">OFFSET(L294,,AF$137,,)</f>
        <v>30.201983496250079</v>
      </c>
      <c r="AG293" s="81" cm="1">
        <f t="array" aca="1" ref="AG293" ca="1">OFFSET(M294,,AG$137,,)</f>
        <v>32.025246594746889</v>
      </c>
      <c r="AH293" s="81" cm="1">
        <f t="array" aca="1" ref="AH293" ca="1">OFFSET(N294,,AH$137,,)</f>
        <v>29.333801041112686</v>
      </c>
      <c r="AI293" s="81" cm="1">
        <f t="array" aca="1" ref="AI293" ca="1">OFFSET(O294,,AI$137,,)</f>
        <v>24.21701953691014</v>
      </c>
      <c r="AJ293" s="81" cm="1">
        <f t="array" aca="1" ref="AJ293" ca="1">OFFSET(P294,,AJ$137,,)</f>
        <v>32.800927417735345</v>
      </c>
      <c r="AK293" s="81" cm="1">
        <f t="array" aca="1" ref="AK293" ca="1">OFFSET(Q294,,AK$137,,)</f>
        <v>22.959235779192305</v>
      </c>
    </row>
    <row r="294" spans="10:37" x14ac:dyDescent="0.2">
      <c r="J294">
        <v>120</v>
      </c>
      <c r="K294">
        <v>32.808058048072645</v>
      </c>
      <c r="L294">
        <v>120</v>
      </c>
      <c r="M294">
        <v>30.201983496250079</v>
      </c>
      <c r="N294">
        <v>120</v>
      </c>
      <c r="O294">
        <v>32.025246594746889</v>
      </c>
      <c r="P294">
        <v>120</v>
      </c>
      <c r="Q294">
        <v>29.333801041112686</v>
      </c>
      <c r="R294">
        <v>120</v>
      </c>
      <c r="S294">
        <v>24.21701953691014</v>
      </c>
      <c r="T294">
        <v>120</v>
      </c>
      <c r="U294">
        <v>32.800927417735345</v>
      </c>
      <c r="V294">
        <v>120</v>
      </c>
      <c r="W294">
        <v>22.959235779192305</v>
      </c>
      <c r="AD294">
        <v>130</v>
      </c>
      <c r="AE294" s="81" cm="1">
        <f t="array" aca="1" ref="AE294" ca="1">OFFSET(K295,,AE$137,,)</f>
        <v>30.922956592869742</v>
      </c>
      <c r="AF294" s="81" cm="1">
        <f t="array" aca="1" ref="AF294" ca="1">OFFSET(L295,,AF$137,,)</f>
        <v>28.431516610268893</v>
      </c>
      <c r="AG294" s="81" cm="1">
        <f t="array" aca="1" ref="AG294" ca="1">OFFSET(M295,,AG$137,,)</f>
        <v>30.200361405184417</v>
      </c>
      <c r="AH294" s="81" cm="1">
        <f t="array" aca="1" ref="AH294" ca="1">OFFSET(N295,,AH$137,,)</f>
        <v>27.715950124906694</v>
      </c>
      <c r="AI294" s="82" cm="1">
        <f t="array" aca="1" ref="AI294" ca="1">OFFSET(O295,,AI$137,,)</f>
        <v>22.906934493955102</v>
      </c>
      <c r="AJ294" s="82" cm="1">
        <f t="array" aca="1" ref="AJ294" ca="1">OFFSET(P295,,AJ$137,,)</f>
        <v>30.916374472558378</v>
      </c>
      <c r="AK294" s="81" cm="1">
        <f t="array" aca="1" ref="AK294" ca="1">OFFSET(Q295,,AK$137,,)</f>
        <v>21.745903332984788</v>
      </c>
    </row>
    <row r="295" spans="10:37" x14ac:dyDescent="0.2">
      <c r="J295">
        <v>130</v>
      </c>
      <c r="K295">
        <v>30.922956592869742</v>
      </c>
      <c r="L295">
        <v>130</v>
      </c>
      <c r="M295">
        <v>28.431516610268893</v>
      </c>
      <c r="N295">
        <v>130</v>
      </c>
      <c r="O295">
        <v>30.200361405184417</v>
      </c>
      <c r="P295">
        <v>130</v>
      </c>
      <c r="Q295">
        <v>27.715950124906694</v>
      </c>
      <c r="R295">
        <v>130</v>
      </c>
      <c r="S295">
        <v>22.906934493955102</v>
      </c>
      <c r="T295">
        <v>130</v>
      </c>
      <c r="U295">
        <v>30.916374472558378</v>
      </c>
      <c r="V295">
        <v>130</v>
      </c>
      <c r="W295">
        <v>21.745903332984788</v>
      </c>
      <c r="AD295">
        <v>140</v>
      </c>
      <c r="AE295" s="81" cm="1">
        <f t="array" aca="1" ref="AE295" ca="1">OFFSET(K296,,AE$137,,)</f>
        <v>29.307155345552953</v>
      </c>
      <c r="AF295" s="81" cm="1">
        <f t="array" aca="1" ref="AF295" ca="1">OFFSET(L296,,AF$137,,)</f>
        <v>26.913973565142157</v>
      </c>
      <c r="AG295" s="81" cm="1">
        <f t="array" aca="1" ref="AG295" ca="1">OFFSET(M296,,AG$137,,)</f>
        <v>28.636174099845157</v>
      </c>
      <c r="AH295" s="81" cm="1">
        <f t="array" aca="1" ref="AH295" ca="1">OFFSET(N296,,AH$137,,)</f>
        <v>26.329220768158699</v>
      </c>
      <c r="AI295" s="81" cm="1">
        <f t="array" aca="1" ref="AI295" ca="1">OFFSET(O296,,AI$137,,)</f>
        <v>21.784004457136497</v>
      </c>
      <c r="AJ295" s="81" cm="1">
        <f t="array" aca="1" ref="AJ295" ca="1">OFFSET(P296,,AJ$137,,)</f>
        <v>29.301043376692409</v>
      </c>
      <c r="AK295" s="81" cm="1">
        <f t="array" aca="1" ref="AK295" ca="1">OFFSET(Q296,,AK$137,,)</f>
        <v>20.705904093378351</v>
      </c>
    </row>
    <row r="296" spans="10:37" x14ac:dyDescent="0.2">
      <c r="J296">
        <v>140</v>
      </c>
      <c r="K296">
        <v>29.307155345552953</v>
      </c>
      <c r="L296">
        <v>140</v>
      </c>
      <c r="M296">
        <v>26.913973565142157</v>
      </c>
      <c r="N296">
        <v>140</v>
      </c>
      <c r="O296">
        <v>28.636174099845157</v>
      </c>
      <c r="P296">
        <v>140</v>
      </c>
      <c r="Q296">
        <v>26.329220768158699</v>
      </c>
      <c r="R296">
        <v>140</v>
      </c>
      <c r="S296">
        <v>21.784004457136497</v>
      </c>
      <c r="T296">
        <v>140</v>
      </c>
      <c r="U296">
        <v>29.301043376692409</v>
      </c>
      <c r="V296">
        <v>140</v>
      </c>
      <c r="W296">
        <v>20.705904093378351</v>
      </c>
      <c r="AD296">
        <v>150</v>
      </c>
      <c r="AE296" s="81" cm="1">
        <f t="array" aca="1" ref="AE296" ca="1">OFFSET(K297,,AE$137,,)</f>
        <v>27.906794264545077</v>
      </c>
      <c r="AF296" s="81" cm="1">
        <f t="array" aca="1" ref="AF296" ca="1">OFFSET(L297,,AF$137,,)</f>
        <v>25.598769592698989</v>
      </c>
      <c r="AG296" s="81" cm="1">
        <f t="array" aca="1" ref="AG296" ca="1">OFFSET(M297,,AG$137,,)</f>
        <v>27.280545101884471</v>
      </c>
      <c r="AH296" s="81" cm="1">
        <f t="array" aca="1" ref="AH296" ca="1">OFFSET(N297,,AH$137,,)</f>
        <v>25.127388658977111</v>
      </c>
      <c r="AI296" s="81" cm="1">
        <f t="array" aca="1" ref="AI296" ca="1">OFFSET(O297,,AI$137,,)</f>
        <v>20.810798425227038</v>
      </c>
      <c r="AJ296" s="81" cm="1">
        <f t="array" aca="1" ref="AJ296" ca="1">OFFSET(P297,,AJ$137,,)</f>
        <v>27.90108976027523</v>
      </c>
      <c r="AK296" s="82" cm="1">
        <f t="array" aca="1" ref="AK296" ca="1">OFFSET(Q297,,AK$137,,)</f>
        <v>19.804571419052767</v>
      </c>
    </row>
    <row r="297" spans="10:37" x14ac:dyDescent="0.2">
      <c r="J297">
        <v>150</v>
      </c>
      <c r="K297">
        <v>27.906794264545077</v>
      </c>
      <c r="L297">
        <v>150</v>
      </c>
      <c r="M297">
        <v>25.598769592698989</v>
      </c>
      <c r="N297">
        <v>150</v>
      </c>
      <c r="O297">
        <v>27.280545101884471</v>
      </c>
      <c r="P297">
        <v>150</v>
      </c>
      <c r="Q297">
        <v>25.127388658977111</v>
      </c>
      <c r="R297">
        <v>150</v>
      </c>
      <c r="S297">
        <v>20.810798425227038</v>
      </c>
      <c r="T297">
        <v>150</v>
      </c>
      <c r="U297">
        <v>27.90108976027523</v>
      </c>
      <c r="V297">
        <v>150</v>
      </c>
      <c r="W297">
        <v>19.804571419052767</v>
      </c>
      <c r="AD297">
        <v>160</v>
      </c>
      <c r="AE297" s="81" cm="1">
        <f t="array" aca="1" ref="AE297" ca="1">OFFSET(K298,,AE$137,,)</f>
        <v>26.681478318663181</v>
      </c>
      <c r="AF297" s="81" cm="1">
        <f t="array" aca="1" ref="AF297" ca="1">OFFSET(L298,,AF$137,,)</f>
        <v>24.447966116811223</v>
      </c>
      <c r="AG297" s="81" cm="1">
        <f t="array" aca="1" ref="AG297" ca="1">OFFSET(M298,,AG$137,,)</f>
        <v>26.094369728668855</v>
      </c>
      <c r="AH297" s="81" cm="1">
        <f t="array" aca="1" ref="AH297" ca="1">OFFSET(N298,,AH$137,,)</f>
        <v>24.075785563443205</v>
      </c>
      <c r="AI297" s="81" cm="1">
        <f t="array" aca="1" ref="AI297" ca="1">OFFSET(O298,,AI$137,,)</f>
        <v>19.959243147306267</v>
      </c>
      <c r="AJ297" s="81" cm="1">
        <f t="array" aca="1" ref="AJ297" ca="1">OFFSET(P298,,AJ$137,,)</f>
        <v>26.676130345910202</v>
      </c>
      <c r="AK297" s="81" cm="1">
        <f t="array" aca="1" ref="AK297" ca="1">OFFSET(Q298,,AK$137,,)</f>
        <v>19.015905329017887</v>
      </c>
    </row>
    <row r="298" spans="10:37" x14ac:dyDescent="0.2">
      <c r="J298">
        <v>160</v>
      </c>
      <c r="K298">
        <v>26.681478318663181</v>
      </c>
      <c r="L298">
        <v>160</v>
      </c>
      <c r="M298">
        <v>24.447966116811223</v>
      </c>
      <c r="N298">
        <v>160</v>
      </c>
      <c r="O298">
        <v>26.094369728668855</v>
      </c>
      <c r="P298">
        <v>160</v>
      </c>
      <c r="Q298">
        <v>24.075785563443205</v>
      </c>
      <c r="R298">
        <v>160</v>
      </c>
      <c r="S298">
        <v>19.959243147306267</v>
      </c>
      <c r="T298">
        <v>160</v>
      </c>
      <c r="U298">
        <v>26.676130345910202</v>
      </c>
      <c r="V298">
        <v>160</v>
      </c>
      <c r="W298">
        <v>19.015905329017887</v>
      </c>
      <c r="AD298">
        <v>170</v>
      </c>
      <c r="AE298" s="81" cm="1">
        <f t="array" aca="1" ref="AE298" ca="1">OFFSET(K299,,AE$137,,)</f>
        <v>25.600317189943858</v>
      </c>
      <c r="AF298" s="81" cm="1">
        <f t="array" aca="1" ref="AF298" ca="1">OFFSET(L299,,AF$137,,)</f>
        <v>23.432551285145536</v>
      </c>
      <c r="AG298" s="81" cm="1">
        <f t="array" aca="1" ref="AG298" ca="1">OFFSET(M299,,AG$137,,)</f>
        <v>25.047744399360976</v>
      </c>
      <c r="AH298" s="81" cm="1">
        <f t="array" aca="1" ref="AH298" ca="1">OFFSET(N299,,AH$137,,)</f>
        <v>23.147900479148596</v>
      </c>
      <c r="AI298" s="81" cm="1">
        <f t="array" aca="1" ref="AI298" ca="1">OFFSET(O299,,AI$137,,)</f>
        <v>19.207870843258519</v>
      </c>
      <c r="AJ298" s="81" cm="1">
        <f t="array" aca="1" ref="AJ298" ca="1">OFFSET(P299,,AJ$137,,)</f>
        <v>25.595283803823417</v>
      </c>
      <c r="AK298" s="81" cm="1">
        <f t="array" aca="1" ref="AK298" ca="1">OFFSET(Q299,,AK$137,,)</f>
        <v>18.320023484869459</v>
      </c>
    </row>
    <row r="299" spans="10:37" x14ac:dyDescent="0.2">
      <c r="J299">
        <v>170</v>
      </c>
      <c r="K299">
        <v>25.600317189943858</v>
      </c>
      <c r="L299">
        <v>170</v>
      </c>
      <c r="M299">
        <v>23.432551285145536</v>
      </c>
      <c r="N299">
        <v>170</v>
      </c>
      <c r="O299">
        <v>25.047744399360976</v>
      </c>
      <c r="P299">
        <v>170</v>
      </c>
      <c r="Q299">
        <v>23.147900479148596</v>
      </c>
      <c r="R299">
        <v>170</v>
      </c>
      <c r="S299">
        <v>19.207870843258519</v>
      </c>
      <c r="T299">
        <v>170</v>
      </c>
      <c r="U299">
        <v>25.595283803823417</v>
      </c>
      <c r="V299">
        <v>170</v>
      </c>
      <c r="W299">
        <v>18.320023484869459</v>
      </c>
      <c r="AD299">
        <v>180</v>
      </c>
      <c r="AE299" s="81" cm="1">
        <f t="array" aca="1" ref="AE299" ca="1">OFFSET(K300,,AE$137,,)</f>
        <v>24.639285075526693</v>
      </c>
      <c r="AF299" s="81" cm="1">
        <f t="array" aca="1" ref="AF299" ca="1">OFFSET(L300,,AF$137,,)</f>
        <v>22.52996032366493</v>
      </c>
      <c r="AG299" s="81" cm="1">
        <f t="array" aca="1" ref="AG299" ca="1">OFFSET(M300,,AG$137,,)</f>
        <v>24.117410773309512</v>
      </c>
      <c r="AH299" s="81" cm="1">
        <f t="array" aca="1" ref="AH299" ca="1">OFFSET(N300,,AH$137,,)</f>
        <v>22.323113737553381</v>
      </c>
      <c r="AI299" s="81" cm="1">
        <f t="array" aca="1" ref="AI299" ca="1">OFFSET(O300,,AI$137,,)</f>
        <v>18.539984350771636</v>
      </c>
      <c r="AJ299" s="81" cm="1">
        <f t="array" aca="1" ref="AJ299" ca="1">OFFSET(P300,,AJ$137,,)</f>
        <v>24.634531321968488</v>
      </c>
      <c r="AK299" s="81" cm="1">
        <f t="array" aca="1" ref="AK299" ca="1">OFFSET(Q300,,AK$137,,)</f>
        <v>17.701461845626412</v>
      </c>
    </row>
    <row r="300" spans="10:37" x14ac:dyDescent="0.2">
      <c r="J300">
        <v>180</v>
      </c>
      <c r="K300">
        <v>24.639285075526693</v>
      </c>
      <c r="L300">
        <v>180</v>
      </c>
      <c r="M300">
        <v>22.52996032366493</v>
      </c>
      <c r="N300">
        <v>180</v>
      </c>
      <c r="O300">
        <v>24.117410773309512</v>
      </c>
      <c r="P300">
        <v>180</v>
      </c>
      <c r="Q300">
        <v>22.323113737553381</v>
      </c>
      <c r="R300">
        <v>180</v>
      </c>
      <c r="S300">
        <v>18.539984350771636</v>
      </c>
      <c r="T300">
        <v>180</v>
      </c>
      <c r="U300">
        <v>24.634531321968488</v>
      </c>
      <c r="V300">
        <v>180</v>
      </c>
      <c r="W300">
        <v>17.701461845626412</v>
      </c>
      <c r="AD300">
        <v>190</v>
      </c>
      <c r="AE300" s="81" cm="1">
        <f t="array" aca="1" ref="AE300" ca="1">OFFSET(K301,,AE$137,,)</f>
        <v>23.779414236311322</v>
      </c>
      <c r="AF300" s="81" cm="1">
        <f t="array" aca="1" ref="AF300" ca="1">OFFSET(L301,,AF$137,,)</f>
        <v>21.722378937077018</v>
      </c>
      <c r="AG300" s="81" cm="1">
        <f t="array" aca="1" ref="AG300" ca="1">OFFSET(M301,,AG$137,,)</f>
        <v>23.2850070026319</v>
      </c>
      <c r="AH300" s="81" cm="1">
        <f t="array" aca="1" ref="AH300" ca="1">OFFSET(N301,,AH$137,,)</f>
        <v>21.585146652968191</v>
      </c>
      <c r="AI300" s="81" cm="1">
        <f t="array" aca="1" ref="AI300" ca="1">OFFSET(O301,,AI$137,,)</f>
        <v>17.942401699599163</v>
      </c>
      <c r="AJ300" s="81" cm="1">
        <f t="array" aca="1" ref="AJ300" ca="1">OFFSET(P301,,AJ$137,,)</f>
        <v>23.774910680308825</v>
      </c>
      <c r="AK300" s="81" cm="1">
        <f t="array" aca="1" ref="AK300" ca="1">OFFSET(Q301,,AK$137,,)</f>
        <v>17.14801195788263</v>
      </c>
    </row>
    <row r="301" spans="10:37" x14ac:dyDescent="0.2">
      <c r="J301">
        <v>190</v>
      </c>
      <c r="K301">
        <v>23.779414236311322</v>
      </c>
      <c r="L301">
        <v>190</v>
      </c>
      <c r="M301">
        <v>21.722378937077018</v>
      </c>
      <c r="N301">
        <v>190</v>
      </c>
      <c r="O301">
        <v>23.2850070026319</v>
      </c>
      <c r="P301">
        <v>190</v>
      </c>
      <c r="Q301">
        <v>21.585146652968191</v>
      </c>
      <c r="R301">
        <v>190</v>
      </c>
      <c r="S301">
        <v>17.942401699599163</v>
      </c>
      <c r="T301">
        <v>190</v>
      </c>
      <c r="U301">
        <v>23.774910680308825</v>
      </c>
      <c r="V301">
        <v>190</v>
      </c>
      <c r="W301">
        <v>17.14801195788263</v>
      </c>
      <c r="AD301">
        <v>200</v>
      </c>
      <c r="AE301" s="81" cm="1">
        <f t="array" aca="1" ref="AE301" ca="1">OFFSET(K302,,AE$137,,)</f>
        <v>23.005530481017498</v>
      </c>
      <c r="AF301" s="81" cm="1">
        <f t="array" aca="1" ref="AF301" ca="1">OFFSET(L302,,AF$137,,)</f>
        <v>20.995555689147899</v>
      </c>
      <c r="AG301" s="81" cm="1">
        <f t="array" aca="1" ref="AG301" ca="1">OFFSET(M302,,AG$137,,)</f>
        <v>22.535843609022042</v>
      </c>
      <c r="AH301" s="81" cm="1">
        <f t="array" aca="1" ref="AH301" ca="1">OFFSET(N302,,AH$137,,)</f>
        <v>20.920976276841522</v>
      </c>
      <c r="AI301" s="81" cm="1">
        <f t="array" aca="1" ref="AI301" ca="1">OFFSET(O302,,AI$137,,)</f>
        <v>17.404577313543932</v>
      </c>
      <c r="AJ301" s="81" cm="1">
        <f t="array" aca="1" ref="AJ301" ca="1">OFFSET(P302,,AJ$137,,)</f>
        <v>23.001252102815116</v>
      </c>
      <c r="AK301" s="81" cm="1">
        <f t="array" aca="1" ref="AK301" ca="1">OFFSET(Q302,,AK$137,,)</f>
        <v>16.649907058913232</v>
      </c>
    </row>
    <row r="302" spans="10:37" x14ac:dyDescent="0.2">
      <c r="J302">
        <v>200</v>
      </c>
      <c r="K302">
        <v>23.005530481017498</v>
      </c>
      <c r="L302">
        <v>200</v>
      </c>
      <c r="M302">
        <v>20.995555689147899</v>
      </c>
      <c r="N302">
        <v>200</v>
      </c>
      <c r="O302">
        <v>22.535843609022042</v>
      </c>
      <c r="P302">
        <v>200</v>
      </c>
      <c r="Q302">
        <v>20.920976276841522</v>
      </c>
      <c r="R302">
        <v>200</v>
      </c>
      <c r="S302">
        <v>17.404577313543932</v>
      </c>
      <c r="T302">
        <v>200</v>
      </c>
      <c r="U302">
        <v>23.001252102815116</v>
      </c>
      <c r="V302">
        <v>200</v>
      </c>
      <c r="W302">
        <v>16.649907058913232</v>
      </c>
      <c r="AD302">
        <v>210</v>
      </c>
      <c r="AE302" s="81" cm="1">
        <f t="array" aca="1" ref="AE302" ca="1">OFFSET(K303,,AE$137,,)</f>
        <v>22.305349940513555</v>
      </c>
      <c r="AF302" s="81" cm="1">
        <f t="array" aca="1" ref="AF302" ca="1">OFFSET(L303,,AF$137,,)</f>
        <v>20.337953702926313</v>
      </c>
      <c r="AG302" s="81" cm="1">
        <f t="array" aca="1" ref="AG302" ca="1">OFFSET(M303,,AG$137,,)</f>
        <v>21.858029110041695</v>
      </c>
      <c r="AH302" s="81" cm="1">
        <f t="array" aca="1" ref="AH302" ca="1">OFFSET(N303,,AH$137,,)</f>
        <v>20.320060222250724</v>
      </c>
      <c r="AI302" s="81" cm="1">
        <f t="array" aca="1" ref="AI302" ca="1">OFFSET(O303,,AI$137,,)</f>
        <v>16.9179742975892</v>
      </c>
      <c r="AJ302" s="81" cm="1">
        <f t="array" aca="1" ref="AJ302" ca="1">OFFSET(P303,,AJ$137,,)</f>
        <v>22.30127529460653</v>
      </c>
      <c r="AK302" s="81" cm="1">
        <f t="array" aca="1" ref="AK302" ca="1">OFFSET(Q303,,AK$137,,)</f>
        <v>16.199240721750446</v>
      </c>
    </row>
    <row r="303" spans="10:37" x14ac:dyDescent="0.2">
      <c r="J303">
        <v>210</v>
      </c>
      <c r="K303">
        <v>22.305349940513555</v>
      </c>
      <c r="L303">
        <v>210</v>
      </c>
      <c r="M303">
        <v>20.337953702926313</v>
      </c>
      <c r="N303">
        <v>210</v>
      </c>
      <c r="O303">
        <v>21.858029110041695</v>
      </c>
      <c r="P303">
        <v>210</v>
      </c>
      <c r="Q303">
        <v>20.320060222250724</v>
      </c>
      <c r="R303">
        <v>210</v>
      </c>
      <c r="S303">
        <v>16.9179742975892</v>
      </c>
      <c r="T303">
        <v>210</v>
      </c>
      <c r="U303">
        <v>22.30127529460653</v>
      </c>
      <c r="V303">
        <v>210</v>
      </c>
      <c r="W303">
        <v>16.199240721750446</v>
      </c>
      <c r="AD303">
        <v>220</v>
      </c>
      <c r="AE303" s="81" cm="1">
        <f t="array" aca="1" ref="AE303" ca="1">OFFSET(K304,,AE$137,,)</f>
        <v>21.668822176419066</v>
      </c>
      <c r="AF303" s="81" cm="1">
        <f t="array" aca="1" ref="AF303" ca="1">OFFSET(L304,,AF$137,,)</f>
        <v>19.740133715452146</v>
      </c>
      <c r="AG303" s="81" cm="1">
        <f t="array" aca="1" ref="AG303" ca="1">OFFSET(M304,,AG$137,,)</f>
        <v>21.241834110968654</v>
      </c>
      <c r="AH303" s="81" cm="1">
        <f t="array" aca="1" ref="AH303" ca="1">OFFSET(N304,,AH$137,,)</f>
        <v>19.773772899895455</v>
      </c>
      <c r="AI303" s="81" cm="1">
        <f t="array" aca="1" ref="AI303" ca="1">OFFSET(O304,,AI$137,,)</f>
        <v>16.475607919448542</v>
      </c>
      <c r="AJ303" s="81" cm="1">
        <f t="array" aca="1" ref="AJ303" ca="1">OFFSET(P304,,AJ$137,,)</f>
        <v>21.664932741689633</v>
      </c>
      <c r="AK303" s="81" cm="1">
        <f t="array" aca="1" ref="AK303" ca="1">OFFSET(Q304,,AK$137,,)</f>
        <v>15.789544051602448</v>
      </c>
    </row>
    <row r="304" spans="10:37" x14ac:dyDescent="0.2">
      <c r="J304">
        <v>220</v>
      </c>
      <c r="K304">
        <v>21.668822176419066</v>
      </c>
      <c r="L304">
        <v>220</v>
      </c>
      <c r="M304">
        <v>19.740133715452146</v>
      </c>
      <c r="N304">
        <v>220</v>
      </c>
      <c r="O304">
        <v>21.241834110968654</v>
      </c>
      <c r="P304">
        <v>220</v>
      </c>
      <c r="Q304">
        <v>19.773772899895455</v>
      </c>
      <c r="R304">
        <v>220</v>
      </c>
      <c r="S304">
        <v>16.475607919448542</v>
      </c>
      <c r="T304">
        <v>220</v>
      </c>
      <c r="U304">
        <v>21.664932741689633</v>
      </c>
      <c r="V304">
        <v>220</v>
      </c>
      <c r="W304">
        <v>15.789544051602448</v>
      </c>
      <c r="AD304">
        <v>230</v>
      </c>
      <c r="AE304" s="81" cm="1">
        <f t="array" aca="1" ref="AE304" ca="1">OFFSET(K305,,AE$137,,)</f>
        <v>21.087644652680623</v>
      </c>
      <c r="AF304" s="81" cm="1">
        <f t="array" aca="1" ref="AF304" ca="1">OFFSET(L305,,AF$137,,)</f>
        <v>19.194298074714862</v>
      </c>
      <c r="AG304" s="81" cm="1">
        <f t="array" aca="1" ref="AG304" ca="1">OFFSET(M305,,AG$137,,)</f>
        <v>20.679221285728051</v>
      </c>
      <c r="AH304" s="81" cm="1">
        <f t="array" aca="1" ref="AH304" ca="1">OFFSET(N305,,AH$137,,)</f>
        <v>19.274988822962378</v>
      </c>
      <c r="AI304" s="81" cm="1">
        <f t="array" aca="1" ref="AI304" ca="1">OFFSET(O305,,AI$137,,)</f>
        <v>16.071708182885327</v>
      </c>
      <c r="AJ304" s="81" cm="1">
        <f t="array" aca="1" ref="AJ304" ca="1">OFFSET(P305,,AJ$137,,)</f>
        <v>21.083924323808983</v>
      </c>
      <c r="AK304" s="81" cm="1">
        <f t="array" aca="1" ref="AK304" ca="1">OFFSET(Q305,,AK$137,,)</f>
        <v>15.415473178858631</v>
      </c>
    </row>
    <row r="305" spans="10:37" x14ac:dyDescent="0.2">
      <c r="J305">
        <v>230</v>
      </c>
      <c r="K305">
        <v>21.087644652680623</v>
      </c>
      <c r="L305">
        <v>230</v>
      </c>
      <c r="M305">
        <v>19.194298074714862</v>
      </c>
      <c r="N305">
        <v>230</v>
      </c>
      <c r="O305">
        <v>20.679221285728051</v>
      </c>
      <c r="P305">
        <v>230</v>
      </c>
      <c r="Q305">
        <v>19.274988822962378</v>
      </c>
      <c r="R305">
        <v>230</v>
      </c>
      <c r="S305">
        <v>16.071708182885327</v>
      </c>
      <c r="T305">
        <v>230</v>
      </c>
      <c r="U305">
        <v>21.083924323808983</v>
      </c>
      <c r="V305">
        <v>230</v>
      </c>
      <c r="W305">
        <v>15.415473178858631</v>
      </c>
      <c r="AD305">
        <v>240</v>
      </c>
      <c r="AE305" s="81" cm="1">
        <f t="array" aca="1" ref="AE305" ca="1">OFFSET(K306,,AE$137,,)</f>
        <v>20.55489858925371</v>
      </c>
      <c r="AF305" s="81" cm="1">
        <f t="array" aca="1" ref="AF305" ca="1">OFFSET(L306,,AF$137,,)</f>
        <v>18.693948737372349</v>
      </c>
      <c r="AG305" s="81" cm="1">
        <f t="array" aca="1" ref="AG305" ca="1">OFFSET(M306,,AG$137,,)</f>
        <v>20.163492862590832</v>
      </c>
      <c r="AH305" s="81" cm="1">
        <f t="array" aca="1" ref="AH305" ca="1">OFFSET(N306,,AH$137,,)</f>
        <v>18.817770085773727</v>
      </c>
      <c r="AI305" s="81" cm="1">
        <f t="array" aca="1" ref="AI305" ca="1">OFFSET(O306,,AI$137,,)</f>
        <v>15.701466757702384</v>
      </c>
      <c r="AJ305" s="81" cm="1">
        <f t="array" aca="1" ref="AJ305" ca="1">OFFSET(P306,,AJ$137,,)</f>
        <v>20.551333274085057</v>
      </c>
      <c r="AK305" s="81" cm="1">
        <f t="array" aca="1" ref="AK305" ca="1">OFFSET(Q306,,AK$137,,)</f>
        <v>15.072574878843463</v>
      </c>
    </row>
    <row r="306" spans="10:37" x14ac:dyDescent="0.2">
      <c r="J306">
        <v>240</v>
      </c>
      <c r="K306">
        <v>20.55489858925371</v>
      </c>
      <c r="L306">
        <v>240</v>
      </c>
      <c r="M306">
        <v>18.693948737372349</v>
      </c>
      <c r="N306">
        <v>240</v>
      </c>
      <c r="O306">
        <v>20.163492862590832</v>
      </c>
      <c r="P306">
        <v>240</v>
      </c>
      <c r="Q306">
        <v>18.817770085773727</v>
      </c>
      <c r="R306">
        <v>240</v>
      </c>
      <c r="S306">
        <v>15.701466757702384</v>
      </c>
      <c r="T306">
        <v>240</v>
      </c>
      <c r="U306">
        <v>20.551333274085057</v>
      </c>
      <c r="V306">
        <v>240</v>
      </c>
      <c r="W306">
        <v>15.072574878843463</v>
      </c>
      <c r="AD306">
        <v>250</v>
      </c>
      <c r="AE306" s="81" cm="1">
        <f t="array" aca="1" ref="AE306" ca="1">OFFSET(K307,,AE$137,,)</f>
        <v>20.064772210900955</v>
      </c>
      <c r="AF306" s="81" cm="1">
        <f t="array" aca="1" ref="AF306" ca="1">OFFSET(L307,,AF$137,,)</f>
        <v>18.233627347017244</v>
      </c>
      <c r="AG306" s="81" cm="1">
        <f t="array" aca="1" ref="AG306" ca="1">OFFSET(M307,,AG$137,,)</f>
        <v>19.689022713304588</v>
      </c>
      <c r="AH306" s="81" cm="1">
        <f t="array" aca="1" ref="AH306" ca="1">OFFSET(N307,,AH$137,,)</f>
        <v>18.397128847560172</v>
      </c>
      <c r="AI306" s="81" cm="1">
        <f t="array" aca="1" ref="AI306" ca="1">OFFSET(O307,,AI$137,,)</f>
        <v>15.360844646534071</v>
      </c>
      <c r="AJ306" s="81" cm="1">
        <f t="array" aca="1" ref="AJ306" ca="1">OFFSET(P307,,AJ$137,,)</f>
        <v>20.061349508339045</v>
      </c>
      <c r="AK306" s="81" cm="1">
        <f t="array" aca="1" ref="AK306" ca="1">OFFSET(Q307,,AK$137,,)</f>
        <v>14.757108442829511</v>
      </c>
    </row>
    <row r="307" spans="10:37" x14ac:dyDescent="0.2">
      <c r="J307">
        <v>250</v>
      </c>
      <c r="K307">
        <v>20.064772210900955</v>
      </c>
      <c r="L307">
        <v>250</v>
      </c>
      <c r="M307">
        <v>18.233627347017244</v>
      </c>
      <c r="N307">
        <v>250</v>
      </c>
      <c r="O307">
        <v>19.689022713304588</v>
      </c>
      <c r="P307">
        <v>250</v>
      </c>
      <c r="Q307">
        <v>18.397128847560172</v>
      </c>
      <c r="R307">
        <v>250</v>
      </c>
      <c r="S307">
        <v>15.360844646534071</v>
      </c>
      <c r="T307">
        <v>250</v>
      </c>
      <c r="U307">
        <v>20.061349508339045</v>
      </c>
      <c r="V307">
        <v>250</v>
      </c>
      <c r="W307">
        <v>14.757108442829511</v>
      </c>
      <c r="AD307">
        <v>260</v>
      </c>
      <c r="AE307" s="81" cm="1">
        <f t="array" aca="1" ref="AE307" ca="1">OFFSET(K308,,AE$137,,)</f>
        <v>19.612347861652257</v>
      </c>
      <c r="AF307" s="81" cm="1">
        <f t="array" aca="1" ref="AF307" ca="1">OFFSET(L308,,AF$137,,)</f>
        <v>17.808715294381759</v>
      </c>
      <c r="AG307" s="81" cm="1">
        <f t="array" aca="1" ref="AG307" ca="1">OFFSET(M308,,AG$137,,)</f>
        <v>19.251050267809592</v>
      </c>
      <c r="AH307" s="81" cm="1">
        <f t="array" aca="1" ref="AH307" ca="1">OFFSET(N308,,AH$137,,)</f>
        <v>18.008844627670733</v>
      </c>
      <c r="AI307" s="81" cm="1">
        <f t="array" aca="1" ref="AI307" ca="1">OFFSET(O308,,AI$137,,)</f>
        <v>15.04642423622486</v>
      </c>
      <c r="AJ307" s="81" cm="1">
        <f t="array" aca="1" ref="AJ307" ca="1">OFFSET(P308,,AJ$137,,)</f>
        <v>19.609056801496575</v>
      </c>
      <c r="AK307" s="81" cm="1">
        <f t="array" aca="1" ref="AK307" ca="1">OFFSET(Q308,,AK$137,,)</f>
        <v>14.465908655739705</v>
      </c>
    </row>
    <row r="308" spans="10:37" x14ac:dyDescent="0.2">
      <c r="J308">
        <v>260</v>
      </c>
      <c r="K308">
        <v>19.612347861652257</v>
      </c>
      <c r="L308">
        <v>260</v>
      </c>
      <c r="M308">
        <v>17.808715294381759</v>
      </c>
      <c r="N308">
        <v>260</v>
      </c>
      <c r="O308">
        <v>19.251050267809592</v>
      </c>
      <c r="P308">
        <v>260</v>
      </c>
      <c r="Q308">
        <v>18.008844627670733</v>
      </c>
      <c r="R308">
        <v>260</v>
      </c>
      <c r="S308">
        <v>15.04642423622486</v>
      </c>
      <c r="T308">
        <v>260</v>
      </c>
      <c r="U308">
        <v>19.609056801496575</v>
      </c>
      <c r="V308">
        <v>260</v>
      </c>
      <c r="W308">
        <v>14.465908655739705</v>
      </c>
      <c r="AD308">
        <v>270</v>
      </c>
      <c r="AE308" s="81" cm="1">
        <f t="array" aca="1" ref="AE308" ca="1">OFFSET(K309,,AE$137,,)</f>
        <v>19.193436427162712</v>
      </c>
      <c r="AF308" s="81" cm="1">
        <f t="array" aca="1" ref="AF308" ca="1">OFFSET(L309,,AF$137,,)</f>
        <v>17.415278208608157</v>
      </c>
      <c r="AG308" s="81" cm="1">
        <f t="array" aca="1" ref="AG308" ca="1">OFFSET(M309,,AG$137,,)</f>
        <v>18.845520225684606</v>
      </c>
      <c r="AH308" s="81" cm="1">
        <f t="array" aca="1" ref="AH308" ca="1">OFFSET(N309,,AH$137,,)</f>
        <v>17.64932220184718</v>
      </c>
      <c r="AI308" s="81" cm="1">
        <f t="array" aca="1" ref="AI308" ca="1">OFFSET(O309,,AI$137,,)</f>
        <v>14.755294226679295</v>
      </c>
      <c r="AJ308" s="81" cm="1">
        <f t="array" aca="1" ref="AJ308" ca="1">OFFSET(P309,,AJ$137,,)</f>
        <v>19.190267258123917</v>
      </c>
      <c r="AK308" s="81" cm="1">
        <f t="array" aca="1" ref="AK308" ca="1">OFFSET(Q309,,AK$137,,)</f>
        <v>14.196279223249148</v>
      </c>
    </row>
    <row r="309" spans="10:37" x14ac:dyDescent="0.2">
      <c r="J309">
        <v>270</v>
      </c>
      <c r="K309">
        <v>19.193436427162712</v>
      </c>
      <c r="L309">
        <v>270</v>
      </c>
      <c r="M309">
        <v>17.415278208608157</v>
      </c>
      <c r="N309">
        <v>270</v>
      </c>
      <c r="O309">
        <v>18.845520225684606</v>
      </c>
      <c r="P309">
        <v>270</v>
      </c>
      <c r="Q309">
        <v>17.64932220184718</v>
      </c>
      <c r="R309">
        <v>270</v>
      </c>
      <c r="S309">
        <v>14.755294226679295</v>
      </c>
      <c r="T309">
        <v>270</v>
      </c>
      <c r="U309">
        <v>19.190267258123917</v>
      </c>
      <c r="V309">
        <v>270</v>
      </c>
      <c r="W309">
        <v>14.196279223249148</v>
      </c>
      <c r="AD309">
        <v>280</v>
      </c>
      <c r="AE309" s="81" cm="1">
        <f t="array" aca="1" ref="AE309" ca="1">OFFSET(K310,,AE$137,,)</f>
        <v>18.804447237993863</v>
      </c>
      <c r="AF309" s="81" cm="1">
        <f t="array" aca="1" ref="AF309" ca="1">OFFSET(L310,,AF$137,,)</f>
        <v>17.049943771818388</v>
      </c>
      <c r="AG309" s="81" cm="1">
        <f t="array" aca="1" ref="AG309" ca="1">OFFSET(M310,,AG$137,,)</f>
        <v>18.468956615139966</v>
      </c>
      <c r="AH309" s="81" cm="1">
        <f t="array" aca="1" ref="AH309" ca="1">OFFSET(N310,,AH$137,,)</f>
        <v>17.315479949296737</v>
      </c>
      <c r="AI309" s="81" cm="1">
        <f t="array" aca="1" ref="AI309" ca="1">OFFSET(O310,,AI$137,,)</f>
        <v>14.484959217815559</v>
      </c>
      <c r="AJ309" s="81" cm="1">
        <f t="array" aca="1" ref="AJ309" ca="1">OFFSET(P310,,AJ$137,,)</f>
        <v>18.80139125356359</v>
      </c>
      <c r="AK309" s="81" cm="1">
        <f t="array" aca="1" ref="AK309" ca="1">OFFSET(Q310,,AK$137,,)</f>
        <v>13.945909035936484</v>
      </c>
    </row>
    <row r="310" spans="10:37" x14ac:dyDescent="0.2">
      <c r="J310">
        <v>280</v>
      </c>
      <c r="K310">
        <v>18.804447237993863</v>
      </c>
      <c r="L310">
        <v>280</v>
      </c>
      <c r="M310">
        <v>17.049943771818388</v>
      </c>
      <c r="N310">
        <v>280</v>
      </c>
      <c r="O310">
        <v>18.468956615139966</v>
      </c>
      <c r="P310">
        <v>280</v>
      </c>
      <c r="Q310">
        <v>17.315479949296737</v>
      </c>
      <c r="R310">
        <v>280</v>
      </c>
      <c r="S310">
        <v>14.484959217815559</v>
      </c>
      <c r="T310">
        <v>280</v>
      </c>
      <c r="U310">
        <v>18.80139125356359</v>
      </c>
      <c r="V310">
        <v>280</v>
      </c>
      <c r="W310">
        <v>13.945909035936484</v>
      </c>
    </row>
    <row r="312" spans="10:37" x14ac:dyDescent="0.2">
      <c r="J312" t="s">
        <v>77</v>
      </c>
      <c r="AE312" t="str">
        <f t="shared" ref="AE312:AK312" ca="1" si="70">AE290</f>
        <v>NaNMC</v>
      </c>
      <c r="AF312" t="str">
        <f t="shared" ca="1" si="70"/>
        <v>NaMVP</v>
      </c>
      <c r="AG312" t="str">
        <f t="shared" ca="1" si="70"/>
        <v>NaMMO</v>
      </c>
      <c r="AH312" t="str">
        <f t="shared" ca="1" si="70"/>
        <v>NaNMMT</v>
      </c>
      <c r="AI312" t="str">
        <f t="shared" ca="1" si="70"/>
        <v>NaPBA</v>
      </c>
      <c r="AJ312" t="str">
        <f t="shared" ca="1" si="70"/>
        <v>LiNMC</v>
      </c>
      <c r="AK312" t="str">
        <f t="shared" ca="1" si="70"/>
        <v>LiFP</v>
      </c>
    </row>
    <row r="313" spans="10:37" x14ac:dyDescent="0.2">
      <c r="J313" s="63" cm="1">
        <f t="array" aca="1" ref="J313" ca="1">INDEX(L126:L131,MATCH($L$134,$K$126:$K$131,0))</f>
        <v>2.2569581903579678E-2</v>
      </c>
      <c r="K313">
        <v>10</v>
      </c>
      <c r="L313" s="63" cm="1">
        <f t="array" aca="1" ref="L313" ca="1">INDEX(M126:M131,MATCH($L$134,$K$126:$K$131,0))</f>
        <v>4.4963417318092086E-2</v>
      </c>
      <c r="M313">
        <v>10</v>
      </c>
      <c r="N313" s="63" cm="1">
        <f t="array" aca="1" ref="N313" ca="1">INDEX(N126:N131,MATCH($L$134,$K$126:$K$131,0))</f>
        <v>1.3861184291974889E-2</v>
      </c>
      <c r="O313">
        <v>10</v>
      </c>
      <c r="P313" s="63" cm="1">
        <f t="array" aca="1" ref="P313" ca="1">INDEX(O126:O131,MATCH($L$134,$K$126:$K$131,0))</f>
        <v>1.3805441131774716E-2</v>
      </c>
      <c r="Q313">
        <v>10</v>
      </c>
      <c r="R313" s="63" cm="1">
        <f t="array" aca="1" ref="R313" ca="1">INDEX(P126:P131,MATCH($L$134,$K$126:$K$131,0))</f>
        <v>1.1403629500699156E-2</v>
      </c>
      <c r="S313">
        <v>10</v>
      </c>
      <c r="T313" s="63" cm="1">
        <f t="array" aca="1" ref="T313" ca="1">INDEX(Q126:Q131,MATCH($L$134,$K$126:$K$131,0))</f>
        <v>1.5708676487806734E-2</v>
      </c>
      <c r="U313">
        <v>10</v>
      </c>
      <c r="V313" s="63" cm="1">
        <f t="array" aca="1" ref="V313" ca="1">INDEX(R126:R131,MATCH($L$134,$K$126:$K$131,0))</f>
        <v>1.2924898597366891E-2</v>
      </c>
      <c r="W313">
        <v>10</v>
      </c>
      <c r="AD313">
        <v>100</v>
      </c>
      <c r="AE313" s="81" cm="1">
        <f t="array" aca="1" ref="AE313" ca="1">OFFSET(K314,,AE$137,,)</f>
        <v>2.7790517612769461E-2</v>
      </c>
      <c r="AF313" s="81" cm="1">
        <f t="array" aca="1" ref="AF313" ca="1">OFFSET(L314,,AF$137,,)</f>
        <v>6.4834588249788078E-2</v>
      </c>
      <c r="AG313" s="81" cm="1">
        <f t="array" aca="1" ref="AG313" ca="1">OFFSET(M314,,AG$137,,)</f>
        <v>1.7097839645834164E-2</v>
      </c>
      <c r="AH313" s="81" cm="1">
        <f t="array" aca="1" ref="AH313" ca="1">OFFSET(N314,,AH$137,,)</f>
        <v>1.7842936653025616E-2</v>
      </c>
      <c r="AI313" s="81" cm="1">
        <f t="array" aca="1" ref="AI313" ca="1">OFFSET(O314,,AI$137,,)</f>
        <v>1.2443241679184857E-2</v>
      </c>
      <c r="AJ313" s="81" cm="1">
        <f t="array" aca="1" ref="AJ313" ca="1">OFFSET(P314,,AJ$137,,)</f>
        <v>2.8648053268666551E-2</v>
      </c>
      <c r="AK313" s="81" cm="1">
        <f t="array" aca="1" ref="AK313" ca="1">OFFSET(Q314,,AK$137,,)</f>
        <v>1.8609293395426267E-2</v>
      </c>
    </row>
    <row r="314" spans="10:37" x14ac:dyDescent="0.2">
      <c r="J314">
        <v>100</v>
      </c>
      <c r="K314">
        <v>2.7790517612769461E-2</v>
      </c>
      <c r="L314">
        <v>100</v>
      </c>
      <c r="M314">
        <v>6.4834588249788078E-2</v>
      </c>
      <c r="N314">
        <v>100</v>
      </c>
      <c r="O314">
        <v>1.7097839645834164E-2</v>
      </c>
      <c r="P314">
        <v>100</v>
      </c>
      <c r="Q314">
        <v>1.7842936653025616E-2</v>
      </c>
      <c r="R314">
        <v>100</v>
      </c>
      <c r="S314">
        <v>1.2443241679184857E-2</v>
      </c>
      <c r="T314">
        <v>100</v>
      </c>
      <c r="U314">
        <v>2.8648053268666551E-2</v>
      </c>
      <c r="V314">
        <v>100</v>
      </c>
      <c r="W314">
        <v>1.8609293395426267E-2</v>
      </c>
      <c r="AD314">
        <v>110</v>
      </c>
      <c r="AE314" s="81" cm="1">
        <f t="array" aca="1" ref="AE314" ca="1">OFFSET(K315,,AE$137,,)</f>
        <v>2.6008725102517696E-2</v>
      </c>
      <c r="AF314" s="81" cm="1">
        <f t="array" aca="1" ref="AF314" ca="1">OFFSET(L315,,AF$137,,)</f>
        <v>5.9585069865398722E-2</v>
      </c>
      <c r="AG314" s="81" cm="1">
        <f t="array" aca="1" ref="AG314" ca="1">OFFSET(M315,,AG$137,,)</f>
        <v>1.6288108768940147E-2</v>
      </c>
      <c r="AH314" s="81" cm="1">
        <f t="array" aca="1" ref="AH314" ca="1">OFFSET(N315,,AH$137,,)</f>
        <v>1.6965469684568746E-2</v>
      </c>
      <c r="AI314" s="81" cm="1">
        <f t="array" aca="1" ref="AI314" ca="1">OFFSET(O315,,AI$137,,)</f>
        <v>1.1956572983032177E-2</v>
      </c>
      <c r="AJ314" s="81" cm="1">
        <f t="array" aca="1" ref="AJ314" ca="1">OFFSET(P315,,AJ$137,,)</f>
        <v>2.6788302971515045E-2</v>
      </c>
      <c r="AK314" s="81" cm="1">
        <f t="array" aca="1" ref="AK314" ca="1">OFFSET(Q315,,AK$137,,)</f>
        <v>1.7562074543251642E-2</v>
      </c>
    </row>
    <row r="315" spans="10:37" x14ac:dyDescent="0.2">
      <c r="J315">
        <v>110</v>
      </c>
      <c r="K315">
        <v>2.6008725102517696E-2</v>
      </c>
      <c r="L315">
        <v>110</v>
      </c>
      <c r="M315">
        <v>5.9585069865398722E-2</v>
      </c>
      <c r="N315">
        <v>110</v>
      </c>
      <c r="O315">
        <v>1.6288108768940147E-2</v>
      </c>
      <c r="P315">
        <v>110</v>
      </c>
      <c r="Q315">
        <v>1.6965469684568746E-2</v>
      </c>
      <c r="R315">
        <v>110</v>
      </c>
      <c r="S315">
        <v>1.1956572983032177E-2</v>
      </c>
      <c r="T315">
        <v>110</v>
      </c>
      <c r="U315">
        <v>2.6788302971515045E-2</v>
      </c>
      <c r="V315">
        <v>110</v>
      </c>
      <c r="W315">
        <v>1.7562074543251642E-2</v>
      </c>
      <c r="AD315">
        <v>120</v>
      </c>
      <c r="AE315" s="81" cm="1">
        <f t="array" aca="1" ref="AE315" ca="1">OFFSET(K316,,AE$137,,)</f>
        <v>2.4523898010641219E-2</v>
      </c>
      <c r="AF315" s="81" cm="1">
        <f t="array" aca="1" ref="AF315" ca="1">OFFSET(L316,,AF$137,,)</f>
        <v>5.5210471211740955E-2</v>
      </c>
      <c r="AG315" s="81" cm="1">
        <f t="array" aca="1" ref="AG315" ca="1">OFFSET(M316,,AG$137,,)</f>
        <v>1.5613333038195136E-2</v>
      </c>
      <c r="AH315" s="81" cm="1">
        <f t="array" aca="1" ref="AH315" ca="1">OFFSET(N316,,AH$137,,)</f>
        <v>1.6234247210854681E-2</v>
      </c>
      <c r="AI315" s="81" cm="1">
        <f t="array" aca="1" ref="AI315" ca="1">OFFSET(O316,,AI$137,,)</f>
        <v>1.1551015736238276E-2</v>
      </c>
      <c r="AJ315" s="81" cm="1">
        <f t="array" aca="1" ref="AJ315" ca="1">OFFSET(P316,,AJ$137,,)</f>
        <v>2.5238511057222125E-2</v>
      </c>
      <c r="AK315" s="81" cm="1">
        <f t="array" aca="1" ref="AK315" ca="1">OFFSET(Q316,,AK$137,,)</f>
        <v>1.668939216643945E-2</v>
      </c>
    </row>
    <row r="316" spans="10:37" x14ac:dyDescent="0.2">
      <c r="J316">
        <v>120</v>
      </c>
      <c r="K316">
        <v>2.4523898010641219E-2</v>
      </c>
      <c r="L316">
        <v>120</v>
      </c>
      <c r="M316">
        <v>5.5210471211740955E-2</v>
      </c>
      <c r="N316">
        <v>120</v>
      </c>
      <c r="O316">
        <v>1.5613333038195136E-2</v>
      </c>
      <c r="P316">
        <v>120</v>
      </c>
      <c r="Q316">
        <v>1.6234247210854681E-2</v>
      </c>
      <c r="R316">
        <v>120</v>
      </c>
      <c r="S316">
        <v>1.1551015736238276E-2</v>
      </c>
      <c r="T316">
        <v>120</v>
      </c>
      <c r="U316">
        <v>2.5238511057222125E-2</v>
      </c>
      <c r="V316">
        <v>120</v>
      </c>
      <c r="W316">
        <v>1.668939216643945E-2</v>
      </c>
      <c r="AD316">
        <v>130</v>
      </c>
      <c r="AE316" s="81" cm="1">
        <f t="array" aca="1" ref="AE316" ca="1">OFFSET(K317,,AE$137,,)</f>
        <v>2.3267505855976513E-2</v>
      </c>
      <c r="AF316" s="81" cm="1">
        <f t="array" aca="1" ref="AF316" ca="1">OFFSET(L317,,AF$137,,)</f>
        <v>5.1508887735568984E-2</v>
      </c>
      <c r="AG316" s="81" cm="1">
        <f t="array" aca="1" ref="AG316" ca="1">OFFSET(M317,,AG$137,,)</f>
        <v>1.504236895833397E-2</v>
      </c>
      <c r="AH316" s="81" cm="1">
        <f t="array" aca="1" ref="AH316" ca="1">OFFSET(N317,,AH$137,,)</f>
        <v>1.5615520502327399E-2</v>
      </c>
      <c r="AI316" s="82" cm="1">
        <f t="array" aca="1" ref="AI316" ca="1">OFFSET(O317,,AI$137,,)</f>
        <v>1.1207851912028053E-2</v>
      </c>
      <c r="AJ316" s="82" cm="1">
        <f t="array" aca="1" ref="AJ316" ca="1">OFFSET(P317,,AJ$137,,)</f>
        <v>2.3927148668205039E-2</v>
      </c>
      <c r="AK316" s="81" cm="1">
        <f t="array" aca="1" ref="AK316" ca="1">OFFSET(Q317,,AK$137,,)</f>
        <v>1.5950968616829136E-2</v>
      </c>
    </row>
    <row r="317" spans="10:37" x14ac:dyDescent="0.2">
      <c r="J317">
        <v>130</v>
      </c>
      <c r="K317">
        <v>2.3267505855976513E-2</v>
      </c>
      <c r="L317">
        <v>130</v>
      </c>
      <c r="M317">
        <v>5.1508887735568984E-2</v>
      </c>
      <c r="N317">
        <v>130</v>
      </c>
      <c r="O317">
        <v>1.504236895833397E-2</v>
      </c>
      <c r="P317">
        <v>130</v>
      </c>
      <c r="Q317">
        <v>1.5615520502327399E-2</v>
      </c>
      <c r="R317">
        <v>130</v>
      </c>
      <c r="S317">
        <v>1.1207851912028053E-2</v>
      </c>
      <c r="T317">
        <v>130</v>
      </c>
      <c r="U317">
        <v>2.3927148668205039E-2</v>
      </c>
      <c r="V317">
        <v>130</v>
      </c>
      <c r="W317">
        <v>1.5950968616829136E-2</v>
      </c>
      <c r="AD317">
        <v>140</v>
      </c>
      <c r="AE317" s="81" cm="1">
        <f t="array" aca="1" ref="AE317" ca="1">OFFSET(K318,,AE$137,,)</f>
        <v>2.2190598294835325E-2</v>
      </c>
      <c r="AF317" s="81" cm="1">
        <f t="array" aca="1" ref="AF317" ca="1">OFFSET(L318,,AF$137,,)</f>
        <v>4.8336101898850146E-2</v>
      </c>
      <c r="AG317" s="81" cm="1">
        <f t="array" aca="1" ref="AG317" ca="1">OFFSET(M318,,AG$137,,)</f>
        <v>1.4552971175595831E-2</v>
      </c>
      <c r="AH317" s="81" cm="1">
        <f t="array" aca="1" ref="AH317" ca="1">OFFSET(N318,,AH$137,,)</f>
        <v>1.5085183323589725E-2</v>
      </c>
      <c r="AI317" s="81" cm="1">
        <f t="array" aca="1" ref="AI317" ca="1">OFFSET(O318,,AI$137,,)</f>
        <v>1.0913711491276432E-2</v>
      </c>
      <c r="AJ317" s="81" cm="1">
        <f t="array" aca="1" ref="AJ317" ca="1">OFFSET(P318,,AJ$137,,)</f>
        <v>2.2803123763333249E-2</v>
      </c>
      <c r="AK317" s="81" cm="1">
        <f t="array" aca="1" ref="AK317" ca="1">OFFSET(Q318,,AK$137,,)</f>
        <v>1.5318034145734585E-2</v>
      </c>
    </row>
    <row r="318" spans="10:37" x14ac:dyDescent="0.2">
      <c r="J318">
        <v>140</v>
      </c>
      <c r="K318">
        <v>2.2190598294835325E-2</v>
      </c>
      <c r="L318">
        <v>140</v>
      </c>
      <c r="M318">
        <v>4.8336101898850146E-2</v>
      </c>
      <c r="N318">
        <v>140</v>
      </c>
      <c r="O318">
        <v>1.4552971175595831E-2</v>
      </c>
      <c r="P318">
        <v>140</v>
      </c>
      <c r="Q318">
        <v>1.5085183323589725E-2</v>
      </c>
      <c r="R318">
        <v>140</v>
      </c>
      <c r="S318">
        <v>1.0913711491276432E-2</v>
      </c>
      <c r="T318">
        <v>140</v>
      </c>
      <c r="U318">
        <v>2.2803123763333249E-2</v>
      </c>
      <c r="V318">
        <v>140</v>
      </c>
      <c r="W318">
        <v>1.5318034145734585E-2</v>
      </c>
      <c r="AD318">
        <v>150</v>
      </c>
      <c r="AE318" s="81" cm="1">
        <f t="array" aca="1" ref="AE318" ca="1">OFFSET(K319,,AE$137,,)</f>
        <v>2.1257278408512974E-2</v>
      </c>
      <c r="AF318" s="81" cm="1">
        <f t="array" aca="1" ref="AF318" ca="1">OFFSET(L319,,AF$137,,)</f>
        <v>4.5586354173693847E-2</v>
      </c>
      <c r="AG318" s="81" cm="1">
        <f t="array" aca="1" ref="AG318" ca="1">OFFSET(M319,,AG$137,,)</f>
        <v>1.4128826430556109E-2</v>
      </c>
      <c r="AH318" s="81" cm="1">
        <f t="array" aca="1" ref="AH318" ca="1">OFFSET(N319,,AH$137,,)</f>
        <v>1.4625557768683742E-2</v>
      </c>
      <c r="AI318" s="81" cm="1">
        <f t="array" aca="1" ref="AI318" ca="1">OFFSET(O319,,AI$137,,)</f>
        <v>1.0658789793291693E-2</v>
      </c>
      <c r="AJ318" s="81" cm="1">
        <f t="array" aca="1" ref="AJ318" ca="1">OFFSET(P319,,AJ$137,,)</f>
        <v>2.1828968845777699E-2</v>
      </c>
      <c r="AK318" s="82" cm="1">
        <f t="array" aca="1" ref="AK318" ca="1">OFFSET(Q319,,AK$137,,)</f>
        <v>1.4769490937452638E-2</v>
      </c>
    </row>
    <row r="319" spans="10:37" x14ac:dyDescent="0.2">
      <c r="J319">
        <v>150</v>
      </c>
      <c r="K319">
        <v>2.1257278408512974E-2</v>
      </c>
      <c r="L319">
        <v>150</v>
      </c>
      <c r="M319">
        <v>4.5586354173693847E-2</v>
      </c>
      <c r="N319">
        <v>150</v>
      </c>
      <c r="O319">
        <v>1.4128826430556109E-2</v>
      </c>
      <c r="P319">
        <v>150</v>
      </c>
      <c r="Q319">
        <v>1.4625557768683742E-2</v>
      </c>
      <c r="R319">
        <v>150</v>
      </c>
      <c r="S319">
        <v>1.0658789793291693E-2</v>
      </c>
      <c r="T319">
        <v>150</v>
      </c>
      <c r="U319">
        <v>2.1828968845777699E-2</v>
      </c>
      <c r="V319">
        <v>150</v>
      </c>
      <c r="W319">
        <v>1.4769490937452638E-2</v>
      </c>
      <c r="AD319">
        <v>160</v>
      </c>
      <c r="AE319" s="81" cm="1">
        <f t="array" aca="1" ref="AE319" ca="1">OFFSET(K320,,AE$137,,)</f>
        <v>2.0440623507980905E-2</v>
      </c>
      <c r="AF319" s="81" cm="1">
        <f t="array" aca="1" ref="AF319" ca="1">OFFSET(L320,,AF$137,,)</f>
        <v>4.3180324914182056E-2</v>
      </c>
      <c r="AG319" s="81" cm="1">
        <f t="array" aca="1" ref="AG319" ca="1">OFFSET(M320,,AG$137,,)</f>
        <v>1.3757699778646349E-2</v>
      </c>
      <c r="AH319" s="81" cm="1">
        <f t="array" aca="1" ref="AH319" ca="1">OFFSET(N320,,AH$137,,)</f>
        <v>1.4223385408141009E-2</v>
      </c>
      <c r="AI319" s="81" cm="1">
        <f t="array" aca="1" ref="AI319" ca="1">OFFSET(O320,,AI$137,,)</f>
        <v>1.043573330755505E-2</v>
      </c>
      <c r="AJ319" s="81" cm="1">
        <f t="array" aca="1" ref="AJ319" ca="1">OFFSET(P320,,AJ$137,,)</f>
        <v>2.0976583292916594E-2</v>
      </c>
      <c r="AK319" s="81" cm="1">
        <f t="array" aca="1" ref="AK319" ca="1">OFFSET(Q320,,AK$137,,)</f>
        <v>1.4289515630205933E-2</v>
      </c>
    </row>
    <row r="320" spans="10:37" x14ac:dyDescent="0.2">
      <c r="J320">
        <v>160</v>
      </c>
      <c r="K320">
        <v>2.0440623507980905E-2</v>
      </c>
      <c r="L320">
        <v>160</v>
      </c>
      <c r="M320">
        <v>4.3180324914182056E-2</v>
      </c>
      <c r="N320">
        <v>160</v>
      </c>
      <c r="O320">
        <v>1.3757699778646349E-2</v>
      </c>
      <c r="P320">
        <v>160</v>
      </c>
      <c r="Q320">
        <v>1.4223385408141009E-2</v>
      </c>
      <c r="R320">
        <v>160</v>
      </c>
      <c r="S320">
        <v>1.043573330755505E-2</v>
      </c>
      <c r="T320">
        <v>160</v>
      </c>
      <c r="U320">
        <v>2.0976583292916594E-2</v>
      </c>
      <c r="V320">
        <v>160</v>
      </c>
      <c r="W320">
        <v>1.4289515630205933E-2</v>
      </c>
      <c r="AD320">
        <v>170</v>
      </c>
      <c r="AE320" s="81" cm="1">
        <f t="array" aca="1" ref="AE320" ca="1">OFFSET(K321,,AE$137,,)</f>
        <v>1.9720045654570265E-2</v>
      </c>
      <c r="AF320" s="81" cm="1">
        <f t="array" aca="1" ref="AF320" ca="1">OFFSET(L321,,AF$137,,)</f>
        <v>4.1057357920495197E-2</v>
      </c>
      <c r="AG320" s="81" cm="1">
        <f t="array" aca="1" ref="AG320" ca="1">OFFSET(M321,,AG$137,,)</f>
        <v>1.3430235085784798E-2</v>
      </c>
      <c r="AH320" s="81" cm="1">
        <f t="array" aca="1" ref="AH320" ca="1">OFFSET(N321,,AH$137,,)</f>
        <v>1.3868527442956243E-2</v>
      </c>
      <c r="AI320" s="81" cm="1">
        <f t="array" aca="1" ref="AI320" ca="1">OFFSET(O321,,AI$137,,)</f>
        <v>1.0238918761316834E-2</v>
      </c>
      <c r="AJ320" s="81" cm="1">
        <f t="array" aca="1" ref="AJ320" ca="1">OFFSET(P321,,AJ$137,,)</f>
        <v>2.0224478393333266E-2</v>
      </c>
      <c r="AK320" s="81" cm="1">
        <f t="array" aca="1" ref="AK320" ca="1">OFFSET(Q321,,AK$137,,)</f>
        <v>1.3866008006164722E-2</v>
      </c>
    </row>
    <row r="321" spans="10:37" x14ac:dyDescent="0.2">
      <c r="J321">
        <v>170</v>
      </c>
      <c r="K321">
        <v>1.9720045654570265E-2</v>
      </c>
      <c r="L321">
        <v>170</v>
      </c>
      <c r="M321">
        <v>4.1057357920495197E-2</v>
      </c>
      <c r="N321">
        <v>170</v>
      </c>
      <c r="O321">
        <v>1.3430235085784798E-2</v>
      </c>
      <c r="P321">
        <v>170</v>
      </c>
      <c r="Q321">
        <v>1.3868527442956243E-2</v>
      </c>
      <c r="R321">
        <v>170</v>
      </c>
      <c r="S321">
        <v>1.0238918761316834E-2</v>
      </c>
      <c r="T321">
        <v>170</v>
      </c>
      <c r="U321">
        <v>2.0224478393333266E-2</v>
      </c>
      <c r="V321">
        <v>170</v>
      </c>
      <c r="W321">
        <v>1.3866008006164722E-2</v>
      </c>
      <c r="AD321">
        <v>180</v>
      </c>
      <c r="AE321" s="81" cm="1">
        <f t="array" aca="1" ref="AE321" ca="1">OFFSET(K322,,AE$137,,)</f>
        <v>1.9079532007094141E-2</v>
      </c>
      <c r="AF321" s="81" cm="1">
        <f t="array" aca="1" ref="AF321" ca="1">OFFSET(L322,,AF$137,,)</f>
        <v>3.9170276148329096E-2</v>
      </c>
      <c r="AG321" s="81" cm="1">
        <f t="array" aca="1" ref="AG321" ca="1">OFFSET(M322,,AG$137,,)</f>
        <v>1.3139155358796752E-2</v>
      </c>
      <c r="AH321" s="81" cm="1">
        <f t="array" aca="1" ref="AH321" ca="1">OFFSET(N322,,AH$137,,)</f>
        <v>1.3553098140569781E-2</v>
      </c>
      <c r="AI321" s="81" cm="1">
        <f t="array" aca="1" ref="AI321" ca="1">OFFSET(O322,,AI$137,,)</f>
        <v>1.0063972497993973E-2</v>
      </c>
      <c r="AJ321" s="81" cm="1">
        <f t="array" aca="1" ref="AJ321" ca="1">OFFSET(P322,,AJ$137,,)</f>
        <v>1.9555940704814746E-2</v>
      </c>
      <c r="AK321" s="81" cm="1">
        <f t="array" aca="1" ref="AK321" ca="1">OFFSET(Q322,,AK$137,,)</f>
        <v>1.3489556784794758E-2</v>
      </c>
    </row>
    <row r="322" spans="10:37" x14ac:dyDescent="0.2">
      <c r="J322">
        <v>180</v>
      </c>
      <c r="K322">
        <v>1.9079532007094141E-2</v>
      </c>
      <c r="L322">
        <v>180</v>
      </c>
      <c r="M322">
        <v>3.9170276148329096E-2</v>
      </c>
      <c r="N322">
        <v>180</v>
      </c>
      <c r="O322">
        <v>1.3139155358796752E-2</v>
      </c>
      <c r="P322">
        <v>180</v>
      </c>
      <c r="Q322">
        <v>1.3553098140569781E-2</v>
      </c>
      <c r="R322">
        <v>180</v>
      </c>
      <c r="S322">
        <v>1.0063972497993973E-2</v>
      </c>
      <c r="T322">
        <v>180</v>
      </c>
      <c r="U322">
        <v>1.9555940704814746E-2</v>
      </c>
      <c r="V322">
        <v>180</v>
      </c>
      <c r="W322">
        <v>1.3489556784794758E-2</v>
      </c>
      <c r="AD322">
        <v>190</v>
      </c>
      <c r="AE322" s="81" cm="1">
        <f t="array" aca="1" ref="AE322" ca="1">OFFSET(K323,,AE$137,,)</f>
        <v>1.8506440848826026E-2</v>
      </c>
      <c r="AF322" s="81" cm="1">
        <f t="array" aca="1" ref="AF322" ca="1">OFFSET(L323,,AF$137,,)</f>
        <v>3.7481834562706789E-2</v>
      </c>
      <c r="AG322" s="81" cm="1">
        <f t="array" aca="1" ref="AG322" ca="1">OFFSET(M323,,AG$137,,)</f>
        <v>1.287871560307061E-2</v>
      </c>
      <c r="AH322" s="81" cm="1">
        <f t="array" aca="1" ref="AH322" ca="1">OFFSET(N323,,AH$137,,)</f>
        <v>1.3270871922645059E-2</v>
      </c>
      <c r="AI322" s="81" cm="1">
        <f t="array" aca="1" ref="AI322" ca="1">OFFSET(O323,,AI$137,,)</f>
        <v>9.9074416308103635E-3</v>
      </c>
      <c r="AJ322" s="81" cm="1">
        <f t="array" aca="1" ref="AJ322" ca="1">OFFSET(P323,,AJ$137,,)</f>
        <v>1.8957775404561342E-2</v>
      </c>
      <c r="AK322" s="81" cm="1">
        <f t="array" aca="1" ref="AK322" ca="1">OFFSET(Q323,,AK$137,,)</f>
        <v>1.3152732007779529E-2</v>
      </c>
    </row>
    <row r="323" spans="10:37" x14ac:dyDescent="0.2">
      <c r="J323">
        <v>190</v>
      </c>
      <c r="K323">
        <v>1.8506440848826026E-2</v>
      </c>
      <c r="L323">
        <v>190</v>
      </c>
      <c r="M323">
        <v>3.7481834562706789E-2</v>
      </c>
      <c r="N323">
        <v>190</v>
      </c>
      <c r="O323">
        <v>1.287871560307061E-2</v>
      </c>
      <c r="P323">
        <v>190</v>
      </c>
      <c r="Q323">
        <v>1.3270871922645059E-2</v>
      </c>
      <c r="R323">
        <v>190</v>
      </c>
      <c r="S323">
        <v>9.9074416308103635E-3</v>
      </c>
      <c r="T323">
        <v>190</v>
      </c>
      <c r="U323">
        <v>1.8957775404561342E-2</v>
      </c>
      <c r="V323">
        <v>190</v>
      </c>
      <c r="W323">
        <v>1.3152732007779529E-2</v>
      </c>
      <c r="AD323">
        <v>200</v>
      </c>
      <c r="AE323" s="81" cm="1">
        <f t="array" aca="1" ref="AE323" ca="1">OFFSET(K324,,AE$137,,)</f>
        <v>1.7990658806384726E-2</v>
      </c>
      <c r="AF323" s="81" cm="1">
        <f t="array" aca="1" ref="AF323" ca="1">OFFSET(L324,,AF$137,,)</f>
        <v>3.5962237135646724E-2</v>
      </c>
      <c r="AG323" s="81" cm="1">
        <f t="array" aca="1" ref="AG323" ca="1">OFFSET(M324,,AG$137,,)</f>
        <v>1.2644319822917076E-2</v>
      </c>
      <c r="AH323" s="81" cm="1">
        <f t="array" aca="1" ref="AH323" ca="1">OFFSET(N324,,AH$137,,)</f>
        <v>1.3016868326512804E-2</v>
      </c>
      <c r="AI323" s="81" cm="1">
        <f t="array" aca="1" ref="AI323" ca="1">OFFSET(O324,,AI$137,,)</f>
        <v>9.7665638503451127E-3</v>
      </c>
      <c r="AJ323" s="81" cm="1">
        <f t="array" aca="1" ref="AJ323" ca="1">OFFSET(P324,,AJ$137,,)</f>
        <v>1.8419426634333269E-2</v>
      </c>
      <c r="AK323" s="81" cm="1">
        <f t="array" aca="1" ref="AK323" ca="1">OFFSET(Q324,,AK$137,,)</f>
        <v>1.2849589708465819E-2</v>
      </c>
    </row>
    <row r="324" spans="10:37" x14ac:dyDescent="0.2">
      <c r="J324">
        <v>200</v>
      </c>
      <c r="K324">
        <v>1.7990658806384726E-2</v>
      </c>
      <c r="L324">
        <v>200</v>
      </c>
      <c r="M324">
        <v>3.5962237135646724E-2</v>
      </c>
      <c r="N324">
        <v>200</v>
      </c>
      <c r="O324">
        <v>1.2644319822917076E-2</v>
      </c>
      <c r="P324">
        <v>200</v>
      </c>
      <c r="Q324">
        <v>1.3016868326512804E-2</v>
      </c>
      <c r="R324">
        <v>200</v>
      </c>
      <c r="S324">
        <v>9.7665638503451127E-3</v>
      </c>
      <c r="T324">
        <v>200</v>
      </c>
      <c r="U324">
        <v>1.8419426634333269E-2</v>
      </c>
      <c r="V324">
        <v>200</v>
      </c>
      <c r="W324">
        <v>1.2849589708465819E-2</v>
      </c>
      <c r="AD324">
        <v>210</v>
      </c>
      <c r="AE324" s="81" cm="1">
        <f t="array" aca="1" ref="AE324" ca="1">OFFSET(K325,,AE$137,,)</f>
        <v>1.7523998863223547E-2</v>
      </c>
      <c r="AF324" s="81" cm="1">
        <f t="array" aca="1" ref="AF324" ca="1">OFFSET(L325,,AF$137,,)</f>
        <v>3.4587363273068564E-2</v>
      </c>
      <c r="AG324" s="81" cm="1">
        <f t="array" aca="1" ref="AG324" ca="1">OFFSET(M325,,AG$137,,)</f>
        <v>1.2432247450397215E-2</v>
      </c>
      <c r="AH324" s="81" cm="1">
        <f t="array" aca="1" ref="AH324" ca="1">OFFSET(N325,,AH$137,,)</f>
        <v>1.2787055549059815E-2</v>
      </c>
      <c r="AI324" s="81" cm="1">
        <f t="array" aca="1" ref="AI324" ca="1">OFFSET(O325,,AI$137,,)</f>
        <v>9.6391030013527439E-3</v>
      </c>
      <c r="AJ324" s="81" cm="1">
        <f t="array" aca="1" ref="AJ324" ca="1">OFFSET(P325,,AJ$137,,)</f>
        <v>1.7932349175555494E-2</v>
      </c>
      <c r="AK324" s="81" cm="1">
        <f t="array" aca="1" ref="AK324" ca="1">OFFSET(Q325,,AK$137,,)</f>
        <v>1.2575318104324846E-2</v>
      </c>
    </row>
    <row r="325" spans="10:37" x14ac:dyDescent="0.2">
      <c r="J325">
        <v>210</v>
      </c>
      <c r="K325">
        <v>1.7523998863223547E-2</v>
      </c>
      <c r="L325">
        <v>210</v>
      </c>
      <c r="M325">
        <v>3.4587363273068564E-2</v>
      </c>
      <c r="N325">
        <v>210</v>
      </c>
      <c r="O325">
        <v>1.2432247450397215E-2</v>
      </c>
      <c r="P325">
        <v>210</v>
      </c>
      <c r="Q325">
        <v>1.2787055549059815E-2</v>
      </c>
      <c r="R325">
        <v>210</v>
      </c>
      <c r="S325">
        <v>9.6391030013527439E-3</v>
      </c>
      <c r="T325">
        <v>210</v>
      </c>
      <c r="U325">
        <v>1.7932349175555494E-2</v>
      </c>
      <c r="V325">
        <v>210</v>
      </c>
      <c r="W325">
        <v>1.2575318104324846E-2</v>
      </c>
      <c r="AD325">
        <v>220</v>
      </c>
      <c r="AE325" s="81" cm="1">
        <f t="array" aca="1" ref="AE325" ca="1">OFFSET(K326,,AE$137,,)</f>
        <v>1.7099762551258842E-2</v>
      </c>
      <c r="AF325" s="81" cm="1">
        <f t="array" aca="1" ref="AF325" ca="1">OFFSET(L326,,AF$137,,)</f>
        <v>3.333747794345205E-2</v>
      </c>
      <c r="AG325" s="81" cm="1">
        <f t="array" aca="1" ref="AG325" ca="1">OFFSET(M326,,AG$137,,)</f>
        <v>1.2239454384470072E-2</v>
      </c>
      <c r="AH325" s="81" cm="1">
        <f t="array" aca="1" ref="AH325" ca="1">OFFSET(N326,,AH$137,,)</f>
        <v>1.2578134842284365E-2</v>
      </c>
      <c r="AI325" s="81" cm="1">
        <f t="array" aca="1" ref="AI325" ca="1">OFFSET(O326,,AI$137,,)</f>
        <v>9.5232295022687746E-3</v>
      </c>
      <c r="AJ325" s="81" cm="1">
        <f t="array" aca="1" ref="AJ325" ca="1">OFFSET(P326,,AJ$137,,)</f>
        <v>1.748955148575752E-2</v>
      </c>
      <c r="AK325" s="81" cm="1">
        <f t="array" aca="1" ref="AK325" ca="1">OFFSET(Q326,,AK$137,,)</f>
        <v>1.2325980282378506E-2</v>
      </c>
    </row>
    <row r="326" spans="10:37" x14ac:dyDescent="0.2">
      <c r="J326">
        <v>220</v>
      </c>
      <c r="K326">
        <v>1.7099762551258842E-2</v>
      </c>
      <c r="L326">
        <v>220</v>
      </c>
      <c r="M326">
        <v>3.333747794345205E-2</v>
      </c>
      <c r="N326">
        <v>220</v>
      </c>
      <c r="O326">
        <v>1.2239454384470072E-2</v>
      </c>
      <c r="P326">
        <v>220</v>
      </c>
      <c r="Q326">
        <v>1.2578134842284365E-2</v>
      </c>
      <c r="R326">
        <v>220</v>
      </c>
      <c r="S326">
        <v>9.5232295022687746E-3</v>
      </c>
      <c r="T326">
        <v>220</v>
      </c>
      <c r="U326">
        <v>1.748955148575752E-2</v>
      </c>
      <c r="V326">
        <v>220</v>
      </c>
      <c r="W326">
        <v>1.2325980282378506E-2</v>
      </c>
      <c r="AD326">
        <v>230</v>
      </c>
      <c r="AE326" s="81" cm="1">
        <f t="array" aca="1" ref="AE326" ca="1">OFFSET(K327,,AE$137,,)</f>
        <v>1.6712416353378019E-2</v>
      </c>
      <c r="AF326" s="81" cm="1">
        <f t="array" aca="1" ref="AF326" ca="1">OFFSET(L327,,AF$137,,)</f>
        <v>3.2196278294671761E-2</v>
      </c>
      <c r="AG326" s="81" cm="1">
        <f t="array" aca="1" ref="AG326" ca="1">OFFSET(M327,,AG$137,,)</f>
        <v>1.2063425932971371E-2</v>
      </c>
      <c r="AH326" s="81" cm="1">
        <f t="array" aca="1" ref="AH326" ca="1">OFFSET(N327,,AH$137,,)</f>
        <v>1.2387381153489392E-2</v>
      </c>
      <c r="AI326" s="81" cm="1">
        <f t="array" aca="1" ref="AI326" ca="1">OFFSET(O327,,AI$137,,)</f>
        <v>9.417431959626887E-3</v>
      </c>
      <c r="AJ326" s="81" cm="1">
        <f t="array" aca="1" ref="AJ326" ca="1">OFFSET(P327,,AJ$137,,)</f>
        <v>1.7085257942898491E-2</v>
      </c>
      <c r="AK326" s="81" cm="1">
        <f t="array" aca="1" ref="AK326" ca="1">OFFSET(Q327,,AK$137,,)</f>
        <v>1.209832401016663E-2</v>
      </c>
    </row>
    <row r="327" spans="10:37" x14ac:dyDescent="0.2">
      <c r="J327">
        <v>230</v>
      </c>
      <c r="K327">
        <v>1.6712416353378019E-2</v>
      </c>
      <c r="L327">
        <v>230</v>
      </c>
      <c r="M327">
        <v>3.2196278294671761E-2</v>
      </c>
      <c r="N327">
        <v>230</v>
      </c>
      <c r="O327">
        <v>1.2063425932971371E-2</v>
      </c>
      <c r="P327">
        <v>230</v>
      </c>
      <c r="Q327">
        <v>1.2387381153489392E-2</v>
      </c>
      <c r="R327">
        <v>230</v>
      </c>
      <c r="S327">
        <v>9.417431959626887E-3</v>
      </c>
      <c r="T327">
        <v>230</v>
      </c>
      <c r="U327">
        <v>1.7085257942898491E-2</v>
      </c>
      <c r="V327">
        <v>230</v>
      </c>
      <c r="W327">
        <v>1.209832401016663E-2</v>
      </c>
      <c r="AD327">
        <v>240</v>
      </c>
      <c r="AE327" s="81" cm="1">
        <f t="array" aca="1" ref="AE327" ca="1">OFFSET(K328,,AE$137,,)</f>
        <v>1.6357349005320605E-2</v>
      </c>
      <c r="AF327" s="81" cm="1">
        <f t="array" aca="1" ref="AF327" ca="1">OFFSET(L328,,AF$137,,)</f>
        <v>3.1150178616623166E-2</v>
      </c>
      <c r="AG327" s="81" cm="1">
        <f t="array" aca="1" ref="AG327" ca="1">OFFSET(M328,,AG$137,,)</f>
        <v>1.1902066519097561E-2</v>
      </c>
      <c r="AH327" s="81" cm="1">
        <f t="array" aca="1" ref="AH327" ca="1">OFFSET(N328,,AH$137,,)</f>
        <v>1.2212523605427336E-2</v>
      </c>
      <c r="AI327" s="81" cm="1">
        <f t="array" aca="1" ref="AI327" ca="1">OFFSET(O328,,AI$137,,)</f>
        <v>9.3204508788718235E-3</v>
      </c>
      <c r="AJ327" s="81" cm="1">
        <f t="array" aca="1" ref="AJ327" ca="1">OFFSET(P328,,AJ$137,,)</f>
        <v>1.671465552861106E-2</v>
      </c>
      <c r="AK327" s="81" cm="1">
        <f t="array" aca="1" ref="AK327" ca="1">OFFSET(Q328,,AK$137,,)</f>
        <v>1.1889639093972414E-2</v>
      </c>
    </row>
    <row r="328" spans="10:37" x14ac:dyDescent="0.2">
      <c r="J328">
        <v>240</v>
      </c>
      <c r="K328">
        <v>1.6357349005320605E-2</v>
      </c>
      <c r="L328">
        <v>240</v>
      </c>
      <c r="M328">
        <v>3.1150178616623166E-2</v>
      </c>
      <c r="N328">
        <v>240</v>
      </c>
      <c r="O328">
        <v>1.1902066519097561E-2</v>
      </c>
      <c r="P328">
        <v>240</v>
      </c>
      <c r="Q328">
        <v>1.2212523605427336E-2</v>
      </c>
      <c r="R328">
        <v>240</v>
      </c>
      <c r="S328">
        <v>9.3204508788718235E-3</v>
      </c>
      <c r="T328">
        <v>240</v>
      </c>
      <c r="U328">
        <v>1.671465552861106E-2</v>
      </c>
      <c r="V328">
        <v>240</v>
      </c>
      <c r="W328">
        <v>1.1889639093972414E-2</v>
      </c>
      <c r="AD328">
        <v>250</v>
      </c>
      <c r="AE328" s="81" cm="1">
        <f t="array" aca="1" ref="AE328" ca="1">OFFSET(K329,,AE$137,,)</f>
        <v>1.6030687045107777E-2</v>
      </c>
      <c r="AF328" s="81" cm="1">
        <f t="array" aca="1" ref="AF328" ca="1">OFFSET(L329,,AF$137,,)</f>
        <v>3.0187766912818458E-2</v>
      </c>
      <c r="AG328" s="81" cm="1">
        <f t="array" aca="1" ref="AG328" ca="1">OFFSET(M329,,AG$137,,)</f>
        <v>1.1753615858333661E-2</v>
      </c>
      <c r="AH328" s="81" cm="1">
        <f t="array" aca="1" ref="AH328" ca="1">OFFSET(N329,,AH$137,,)</f>
        <v>1.205165466121024E-2</v>
      </c>
      <c r="AI328" s="81" cm="1">
        <f t="array" aca="1" ref="AI328" ca="1">OFFSET(O329,,AI$137,,)</f>
        <v>9.2312282845771667E-3</v>
      </c>
      <c r="AJ328" s="81" cm="1">
        <f t="array" aca="1" ref="AJ328" ca="1">OFFSET(P329,,AJ$137,,)</f>
        <v>1.6373701307466612E-2</v>
      </c>
      <c r="AK328" s="81" cm="1">
        <f t="array" aca="1" ref="AK328" ca="1">OFFSET(Q329,,AK$137,,)</f>
        <v>1.1697648971073732E-2</v>
      </c>
    </row>
    <row r="329" spans="10:37" x14ac:dyDescent="0.2">
      <c r="J329">
        <v>250</v>
      </c>
      <c r="K329">
        <v>1.6030687045107777E-2</v>
      </c>
      <c r="L329">
        <v>250</v>
      </c>
      <c r="M329">
        <v>3.0187766912818458E-2</v>
      </c>
      <c r="N329">
        <v>250</v>
      </c>
      <c r="O329">
        <v>1.1753615858333661E-2</v>
      </c>
      <c r="P329">
        <v>250</v>
      </c>
      <c r="Q329">
        <v>1.205165466121024E-2</v>
      </c>
      <c r="R329">
        <v>250</v>
      </c>
      <c r="S329">
        <v>9.2312282845771667E-3</v>
      </c>
      <c r="T329">
        <v>250</v>
      </c>
      <c r="U329">
        <v>1.6373701307466612E-2</v>
      </c>
      <c r="V329">
        <v>250</v>
      </c>
      <c r="W329">
        <v>1.1697648971073732E-2</v>
      </c>
      <c r="AD329">
        <v>260</v>
      </c>
      <c r="AE329" s="81" cm="1">
        <f t="array" aca="1" ref="AE329" ca="1">OFFSET(K330,,AE$137,,)</f>
        <v>1.5729152927988248E-2</v>
      </c>
      <c r="AF329" s="81" cm="1">
        <f t="array" aca="1" ref="AF329" ca="1">OFFSET(L330,,AF$137,,)</f>
        <v>2.9299386878537184E-2</v>
      </c>
      <c r="AG329" s="81" cm="1">
        <f t="array" aca="1" ref="AG329" ca="1">OFFSET(M330,,AG$137,,)</f>
        <v>1.161658447916698E-2</v>
      </c>
      <c r="AH329" s="81" cm="1">
        <f t="array" aca="1" ref="AH329" ca="1">OFFSET(N330,,AH$137,,)</f>
        <v>1.1903160251163693E-2</v>
      </c>
      <c r="AI329" s="81" cm="1">
        <f t="array" aca="1" ref="AI329" ca="1">OFFSET(O330,,AI$137,,)</f>
        <v>9.1488689667667111E-3</v>
      </c>
      <c r="AJ329" s="81" cm="1">
        <f t="array" aca="1" ref="AJ329" ca="1">OFFSET(P330,,AJ$137,,)</f>
        <v>1.6058974334102517E-2</v>
      </c>
      <c r="AK329" s="81" cm="1">
        <f t="array" aca="1" ref="AK329" ca="1">OFFSET(Q330,,AK$137,,)</f>
        <v>1.1520427319167255E-2</v>
      </c>
    </row>
    <row r="330" spans="10:37" x14ac:dyDescent="0.2">
      <c r="J330">
        <v>260</v>
      </c>
      <c r="K330">
        <v>1.5729152927988248E-2</v>
      </c>
      <c r="L330">
        <v>260</v>
      </c>
      <c r="M330">
        <v>2.9299386878537184E-2</v>
      </c>
      <c r="N330">
        <v>260</v>
      </c>
      <c r="O330">
        <v>1.161658447916698E-2</v>
      </c>
      <c r="P330">
        <v>260</v>
      </c>
      <c r="Q330">
        <v>1.1903160251163693E-2</v>
      </c>
      <c r="R330">
        <v>260</v>
      </c>
      <c r="S330">
        <v>9.1488689667667111E-3</v>
      </c>
      <c r="T330">
        <v>260</v>
      </c>
      <c r="U330">
        <v>1.6058974334102517E-2</v>
      </c>
      <c r="V330">
        <v>260</v>
      </c>
      <c r="W330">
        <v>1.1520427319167255E-2</v>
      </c>
      <c r="AD330">
        <v>270</v>
      </c>
      <c r="AE330" s="81" cm="1">
        <f t="array" aca="1" ref="AE330" ca="1">OFFSET(K331,,AE$137,,)</f>
        <v>1.5449954671396092E-2</v>
      </c>
      <c r="AF330" s="81" cm="1">
        <f t="array" aca="1" ref="AF330" ca="1">OFFSET(L331,,AF$137,,)</f>
        <v>2.8476812772721183E-2</v>
      </c>
      <c r="AG330" s="81" cm="1">
        <f t="array" aca="1" ref="AG330" ca="1">OFFSET(M331,,AG$137,,)</f>
        <v>1.1489703572531164E-2</v>
      </c>
      <c r="AH330" s="81" cm="1">
        <f t="array" aca="1" ref="AH330" ca="1">OFFSET(N331,,AH$137,,)</f>
        <v>1.1765665427046519E-2</v>
      </c>
      <c r="AI330" s="81" cm="1">
        <f t="array" aca="1" ref="AI330" ca="1">OFFSET(O331,,AI$137,,)</f>
        <v>9.0726103391644414E-3</v>
      </c>
      <c r="AJ330" s="81" cm="1">
        <f t="array" aca="1" ref="AJ330" ca="1">OFFSET(P331,,AJ$137,,)</f>
        <v>1.5767560469876492E-2</v>
      </c>
      <c r="AK330" s="81" cm="1">
        <f t="array" aca="1" ref="AK330" ca="1">OFFSET(Q331,,AK$137,,)</f>
        <v>1.135633319703163E-2</v>
      </c>
    </row>
    <row r="331" spans="10:37" x14ac:dyDescent="0.2">
      <c r="J331">
        <v>270</v>
      </c>
      <c r="K331">
        <v>1.5449954671396092E-2</v>
      </c>
      <c r="L331">
        <v>270</v>
      </c>
      <c r="M331">
        <v>2.8476812772721183E-2</v>
      </c>
      <c r="N331">
        <v>270</v>
      </c>
      <c r="O331">
        <v>1.1489703572531164E-2</v>
      </c>
      <c r="P331">
        <v>270</v>
      </c>
      <c r="Q331">
        <v>1.1765665427046519E-2</v>
      </c>
      <c r="R331">
        <v>270</v>
      </c>
      <c r="S331">
        <v>9.0726103391644414E-3</v>
      </c>
      <c r="T331">
        <v>270</v>
      </c>
      <c r="U331">
        <v>1.5767560469876492E-2</v>
      </c>
      <c r="V331">
        <v>270</v>
      </c>
      <c r="W331">
        <v>1.135633319703163E-2</v>
      </c>
      <c r="AD331">
        <v>280</v>
      </c>
      <c r="AE331" s="81" cm="1">
        <f t="array" aca="1" ref="AE331" ca="1">OFFSET(K332,,AE$137,,)</f>
        <v>1.5190699147417656E-2</v>
      </c>
      <c r="AF331" s="81" cm="1">
        <f t="array" aca="1" ref="AF331" ca="1">OFFSET(L332,,AF$137,,)</f>
        <v>2.7712993960177758E-2</v>
      </c>
      <c r="AG331" s="81" cm="1">
        <f t="array" aca="1" ref="AG331" ca="1">OFFSET(M332,,AG$137,,)</f>
        <v>1.1371885587797909E-2</v>
      </c>
      <c r="AH331" s="81" cm="1">
        <f t="array" aca="1" ref="AH331" ca="1">OFFSET(N332,,AH$137,,)</f>
        <v>1.1637991661794857E-2</v>
      </c>
      <c r="AI331" s="81" cm="1">
        <f t="array" aca="1" ref="AI331" ca="1">OFFSET(O332,,AI$137,,)</f>
        <v>9.0017987563909014E-3</v>
      </c>
      <c r="AJ331" s="81" cm="1">
        <f t="array" aca="1" ref="AJ331" ca="1">OFFSET(P332,,AJ$137,,)</f>
        <v>1.5496961881666622E-2</v>
      </c>
      <c r="AK331" s="81" cm="1">
        <f t="array" aca="1" ref="AK331" ca="1">OFFSET(Q332,,AK$137,,)</f>
        <v>1.1203960083619978E-2</v>
      </c>
    </row>
    <row r="332" spans="10:37" x14ac:dyDescent="0.2">
      <c r="J332">
        <v>280</v>
      </c>
      <c r="K332">
        <v>1.5190699147417656E-2</v>
      </c>
      <c r="L332">
        <v>280</v>
      </c>
      <c r="M332">
        <v>2.7712993960177758E-2</v>
      </c>
      <c r="N332">
        <v>280</v>
      </c>
      <c r="O332">
        <v>1.1371885587797909E-2</v>
      </c>
      <c r="P332">
        <v>280</v>
      </c>
      <c r="Q332">
        <v>1.1637991661794857E-2</v>
      </c>
      <c r="R332">
        <v>280</v>
      </c>
      <c r="S332">
        <v>9.0017987563909014E-3</v>
      </c>
      <c r="T332">
        <v>280</v>
      </c>
      <c r="U332">
        <v>1.5496961881666622E-2</v>
      </c>
      <c r="V332">
        <v>280</v>
      </c>
      <c r="W332">
        <v>1.1203960083619978E-2</v>
      </c>
    </row>
    <row r="334" spans="10:37" x14ac:dyDescent="0.2">
      <c r="J334" t="s">
        <v>80</v>
      </c>
      <c r="AE334" t="str">
        <f t="shared" ref="AE334:AK334" ca="1" si="71">AE312</f>
        <v>NaNMC</v>
      </c>
      <c r="AF334" t="str">
        <f t="shared" ca="1" si="71"/>
        <v>NaMVP</v>
      </c>
      <c r="AG334" t="str">
        <f t="shared" ca="1" si="71"/>
        <v>NaMMO</v>
      </c>
      <c r="AH334" t="str">
        <f t="shared" ca="1" si="71"/>
        <v>NaNMMT</v>
      </c>
      <c r="AI334" t="str">
        <f t="shared" ca="1" si="71"/>
        <v>NaPBA</v>
      </c>
      <c r="AJ334" t="str">
        <f t="shared" ca="1" si="71"/>
        <v>LiNMC</v>
      </c>
      <c r="AK334" t="str">
        <f t="shared" ca="1" si="71"/>
        <v>LiFP</v>
      </c>
    </row>
    <row r="335" spans="10:37" x14ac:dyDescent="0.2">
      <c r="J335" s="63" cm="1">
        <f t="array" aca="1" ref="J335" ca="1">INDEX(L126:L131,MATCH($L$135,$K$126:$K$131,0))</f>
        <v>4.3946181486638871E-3</v>
      </c>
      <c r="K335">
        <v>10</v>
      </c>
      <c r="L335" s="63" cm="1">
        <f t="array" aca="1" ref="L335" ca="1">INDEX(M126:M131,MATCH($L$135,$K$126:$K$131,0))</f>
        <v>1.9609429041537942E-3</v>
      </c>
      <c r="M335">
        <v>10</v>
      </c>
      <c r="N335" s="63" cm="1">
        <f t="array" aca="1" ref="N335" ca="1">INDEX(N126:N131,MATCH($L$135,$K$126:$K$131,0))</f>
        <v>1.8312429299579965E-3</v>
      </c>
      <c r="O335">
        <v>10</v>
      </c>
      <c r="P335" s="63" cm="1">
        <f t="array" aca="1" ref="P335" ca="1">INDEX(O126:O131,MATCH($L$135,$K$126:$K$131,0))</f>
        <v>2.4275340554557076E-3</v>
      </c>
      <c r="Q335">
        <v>10</v>
      </c>
      <c r="R335" s="63" cm="1">
        <f t="array" aca="1" ref="R335" ca="1">INDEX(P126:P131,MATCH($L$135,$K$126:$K$131,0))</f>
        <v>1.5645411979003923E-3</v>
      </c>
      <c r="S335">
        <v>10</v>
      </c>
      <c r="T335" s="63" cm="1">
        <f t="array" aca="1" ref="T335" ca="1">INDEX(Q126:Q131,MATCH($L$135,$K$126:$K$131,0))</f>
        <v>1.9300606128741522E-3</v>
      </c>
      <c r="U335">
        <v>10</v>
      </c>
      <c r="V335" s="63" cm="1">
        <f t="array" aca="1" ref="V335" ca="1">INDEX(R126:R131,MATCH($L$135,$K$126:$K$131,0))</f>
        <v>2.3864970104856154E-3</v>
      </c>
      <c r="W335">
        <v>10</v>
      </c>
      <c r="AD335">
        <v>100</v>
      </c>
      <c r="AE335" s="81" cm="1">
        <f t="array" aca="1" ref="AE335" ca="1">OFFSET(K336,,AE$137,,)</f>
        <v>5.5332621349654821E-3</v>
      </c>
      <c r="AF335" s="81" cm="1">
        <f t="array" aca="1" ref="AF335" ca="1">OFFSET(L336,,AF$137,,)</f>
        <v>2.4181440445343177E-3</v>
      </c>
      <c r="AG335" s="81" cm="1">
        <f t="array" aca="1" ref="AG335" ca="1">OFFSET(M336,,AG$137,,)</f>
        <v>2.15803802568237E-3</v>
      </c>
      <c r="AH335" s="81" cm="1">
        <f t="array" aca="1" ref="AH335" ca="1">OFFSET(N336,,AH$137,,)</f>
        <v>3.268028466690596E-3</v>
      </c>
      <c r="AI335" s="81" cm="1">
        <f t="array" aca="1" ref="AI335" ca="1">OFFSET(O336,,AI$137,,)</f>
        <v>1.6790167975621289E-3</v>
      </c>
      <c r="AJ335" s="81" cm="1">
        <f t="array" aca="1" ref="AJ335" ca="1">OFFSET(P336,,AJ$137,,)</f>
        <v>3.085534056618146E-3</v>
      </c>
      <c r="AK335" s="81" cm="1">
        <f t="array" aca="1" ref="AK335" ca="1">OFFSET(Q336,,AK$137,,)</f>
        <v>3.6499772382596793E-3</v>
      </c>
    </row>
    <row r="336" spans="10:37" x14ac:dyDescent="0.2">
      <c r="J336">
        <v>100</v>
      </c>
      <c r="K336">
        <v>5.5332621349654821E-3</v>
      </c>
      <c r="L336">
        <v>100</v>
      </c>
      <c r="M336">
        <v>2.4181440445343177E-3</v>
      </c>
      <c r="N336">
        <v>100</v>
      </c>
      <c r="O336">
        <v>2.15803802568237E-3</v>
      </c>
      <c r="P336">
        <v>100</v>
      </c>
      <c r="Q336">
        <v>3.268028466690596E-3</v>
      </c>
      <c r="R336">
        <v>100</v>
      </c>
      <c r="S336">
        <v>1.6790167975621289E-3</v>
      </c>
      <c r="T336">
        <v>100</v>
      </c>
      <c r="U336">
        <v>3.085534056618146E-3</v>
      </c>
      <c r="V336">
        <v>100</v>
      </c>
      <c r="W336">
        <v>3.6499772382596793E-3</v>
      </c>
      <c r="AD336">
        <v>110</v>
      </c>
      <c r="AE336" s="81" cm="1">
        <f t="array" aca="1" ref="AE336" ca="1">OFFSET(K337,,AE$137,,)</f>
        <v>5.1446675535259338E-3</v>
      </c>
      <c r="AF336" s="81" cm="1">
        <f t="array" aca="1" ref="AF336" ca="1">OFFSET(L337,,AF$137,,)</f>
        <v>2.297361741365508E-3</v>
      </c>
      <c r="AG336" s="81" cm="1">
        <f t="array" aca="1" ref="AG336" ca="1">OFFSET(M337,,AG$137,,)</f>
        <v>2.076281999632194E-3</v>
      </c>
      <c r="AH336" s="81" cm="1">
        <f t="array" aca="1" ref="AH336" ca="1">OFFSET(N337,,AH$137,,)</f>
        <v>3.0853642187305816E-3</v>
      </c>
      <c r="AI336" s="81" cm="1">
        <f t="array" aca="1" ref="AI336" ca="1">OFFSET(O337,,AI$137,,)</f>
        <v>1.6254278804817006E-3</v>
      </c>
      <c r="AJ336" s="81" cm="1">
        <f t="array" aca="1" ref="AJ336" ca="1">OFFSET(P337,,AJ$137,,)</f>
        <v>2.9194602095738084E-3</v>
      </c>
      <c r="AK336" s="81" cm="1">
        <f t="array" aca="1" ref="AK336" ca="1">OFFSET(Q337,,AK$137,,)</f>
        <v>3.4172100992976551E-3</v>
      </c>
    </row>
    <row r="337" spans="10:37" x14ac:dyDescent="0.2">
      <c r="J337">
        <v>110</v>
      </c>
      <c r="K337">
        <v>5.1446675535259338E-3</v>
      </c>
      <c r="L337">
        <v>110</v>
      </c>
      <c r="M337">
        <v>2.297361741365508E-3</v>
      </c>
      <c r="N337">
        <v>110</v>
      </c>
      <c r="O337">
        <v>2.076281999632194E-3</v>
      </c>
      <c r="P337">
        <v>110</v>
      </c>
      <c r="Q337">
        <v>3.0853642187305816E-3</v>
      </c>
      <c r="R337">
        <v>110</v>
      </c>
      <c r="S337">
        <v>1.6254278804817006E-3</v>
      </c>
      <c r="T337">
        <v>110</v>
      </c>
      <c r="U337">
        <v>2.9194602095738084E-3</v>
      </c>
      <c r="V337">
        <v>110</v>
      </c>
      <c r="W337">
        <v>3.4172100992976551E-3</v>
      </c>
      <c r="AD337">
        <v>120</v>
      </c>
      <c r="AE337" s="81" cm="1">
        <f t="array" aca="1" ref="AE337" ca="1">OFFSET(K338,,AE$137,,)</f>
        <v>4.8208387356596409E-3</v>
      </c>
      <c r="AF337" s="81" cm="1">
        <f t="array" aca="1" ref="AF337" ca="1">OFFSET(L338,,AF$137,,)</f>
        <v>2.1967098220581679E-3</v>
      </c>
      <c r="AG337" s="81" cm="1">
        <f t="array" aca="1" ref="AG337" ca="1">OFFSET(M338,,AG$137,,)</f>
        <v>2.0081519779237135E-3</v>
      </c>
      <c r="AH337" s="81" cm="1">
        <f t="array" aca="1" ref="AH337" ca="1">OFFSET(N338,,AH$137,,)</f>
        <v>2.9331440120972355E-3</v>
      </c>
      <c r="AI337" s="81" cm="1">
        <f t="array" aca="1" ref="AI337" ca="1">OFFSET(O338,,AI$137,,)</f>
        <v>1.5807704495813439E-3</v>
      </c>
      <c r="AJ337" s="81" cm="1">
        <f t="array" aca="1" ref="AJ337" ca="1">OFFSET(P338,,AJ$137,,)</f>
        <v>2.7810653370368608E-3</v>
      </c>
      <c r="AK337" s="81" cm="1">
        <f t="array" aca="1" ref="AK337" ca="1">OFFSET(Q338,,AK$137,,)</f>
        <v>3.2232374834959693E-3</v>
      </c>
    </row>
    <row r="338" spans="10:37" x14ac:dyDescent="0.2">
      <c r="J338">
        <v>120</v>
      </c>
      <c r="K338">
        <v>4.8208387356596409E-3</v>
      </c>
      <c r="L338">
        <v>120</v>
      </c>
      <c r="M338">
        <v>2.1967098220581679E-3</v>
      </c>
      <c r="N338">
        <v>120</v>
      </c>
      <c r="O338">
        <v>2.0081519779237135E-3</v>
      </c>
      <c r="P338">
        <v>120</v>
      </c>
      <c r="Q338">
        <v>2.9331440120972355E-3</v>
      </c>
      <c r="R338">
        <v>120</v>
      </c>
      <c r="S338">
        <v>1.5807704495813439E-3</v>
      </c>
      <c r="T338">
        <v>120</v>
      </c>
      <c r="U338">
        <v>2.7810653370368608E-3</v>
      </c>
      <c r="V338">
        <v>120</v>
      </c>
      <c r="W338">
        <v>3.2232374834959693E-3</v>
      </c>
      <c r="AD338">
        <v>130</v>
      </c>
      <c r="AE338" s="81" cm="1">
        <f t="array" aca="1" ref="AE338" ca="1">OFFSET(K339,,AE$137,,)</f>
        <v>4.5468297359266266E-3</v>
      </c>
      <c r="AF338" s="81" cm="1">
        <f t="array" aca="1" ref="AF338" ca="1">OFFSET(L339,,AF$137,,)</f>
        <v>2.1115428134134951E-3</v>
      </c>
      <c r="AG338" s="81" cm="1">
        <f t="array" aca="1" ref="AG338" ca="1">OFFSET(M339,,AG$137,,)</f>
        <v>1.9505034980165383E-3</v>
      </c>
      <c r="AH338" s="81" cm="1">
        <f t="array" aca="1" ref="AH338" ca="1">OFFSET(N339,,AH$137,,)</f>
        <v>2.8043422987920979E-3</v>
      </c>
      <c r="AI338" s="82" cm="1">
        <f t="array" aca="1" ref="AI338" ca="1">OFFSET(O339,,AI$137,,)</f>
        <v>1.5429833926656573E-3</v>
      </c>
      <c r="AJ338" s="82" cm="1">
        <f t="array" aca="1" ref="AJ338" ca="1">OFFSET(P339,,AJ$137,,)</f>
        <v>2.663961983351751E-3</v>
      </c>
      <c r="AK338" s="81" cm="1">
        <f t="array" aca="1" ref="AK338" ca="1">OFFSET(Q339,,AK$137,,)</f>
        <v>3.0591068085868492E-3</v>
      </c>
    </row>
    <row r="339" spans="10:37" x14ac:dyDescent="0.2">
      <c r="J339">
        <v>130</v>
      </c>
      <c r="K339">
        <v>4.5468297359266266E-3</v>
      </c>
      <c r="L339">
        <v>130</v>
      </c>
      <c r="M339">
        <v>2.1115428134134951E-3</v>
      </c>
      <c r="N339">
        <v>130</v>
      </c>
      <c r="O339">
        <v>1.9505034980165383E-3</v>
      </c>
      <c r="P339">
        <v>130</v>
      </c>
      <c r="Q339">
        <v>2.8043422987920979E-3</v>
      </c>
      <c r="R339">
        <v>130</v>
      </c>
      <c r="S339">
        <v>1.5429833926656573E-3</v>
      </c>
      <c r="T339">
        <v>130</v>
      </c>
      <c r="U339">
        <v>2.663961983351751E-3</v>
      </c>
      <c r="V339">
        <v>130</v>
      </c>
      <c r="W339">
        <v>3.0591068085868492E-3</v>
      </c>
      <c r="AD339">
        <v>140</v>
      </c>
      <c r="AE339" s="81" cm="1">
        <f t="array" aca="1" ref="AE339" ca="1">OFFSET(K340,,AE$137,,)</f>
        <v>4.3119648790126124E-3</v>
      </c>
      <c r="AF339" s="81" cm="1">
        <f t="array" aca="1" ref="AF339" ca="1">OFFSET(L340,,AF$137,,)</f>
        <v>2.0385425202894894E-3</v>
      </c>
      <c r="AG339" s="81" cm="1">
        <f t="array" aca="1" ref="AG339" ca="1">OFFSET(M340,,AG$137,,)</f>
        <v>1.9010905152389594E-3</v>
      </c>
      <c r="AH339" s="81" cm="1">
        <f t="array" aca="1" ref="AH339" ca="1">OFFSET(N340,,AH$137,,)</f>
        <v>2.6939408302448357E-3</v>
      </c>
      <c r="AI339" s="81" cm="1">
        <f t="array" aca="1" ref="AI339" ca="1">OFFSET(O340,,AI$137,,)</f>
        <v>1.5105944867379261E-3</v>
      </c>
      <c r="AJ339" s="81" cm="1">
        <f t="array" aca="1" ref="AJ339" ca="1">OFFSET(P340,,AJ$137,,)</f>
        <v>2.563587680193085E-3</v>
      </c>
      <c r="AK339" s="81" cm="1">
        <f t="array" aca="1" ref="AK339" ca="1">OFFSET(Q340,,AK$137,,)</f>
        <v>2.9184233729504616E-3</v>
      </c>
    </row>
    <row r="340" spans="10:37" x14ac:dyDescent="0.2">
      <c r="J340">
        <v>140</v>
      </c>
      <c r="K340">
        <v>4.3119648790126124E-3</v>
      </c>
      <c r="L340">
        <v>140</v>
      </c>
      <c r="M340">
        <v>2.0385425202894894E-3</v>
      </c>
      <c r="N340">
        <v>140</v>
      </c>
      <c r="O340">
        <v>1.9010905152389594E-3</v>
      </c>
      <c r="P340">
        <v>140</v>
      </c>
      <c r="Q340">
        <v>2.6939408302448357E-3</v>
      </c>
      <c r="R340">
        <v>140</v>
      </c>
      <c r="S340">
        <v>1.5105944867379261E-3</v>
      </c>
      <c r="T340">
        <v>140</v>
      </c>
      <c r="U340">
        <v>2.563587680193085E-3</v>
      </c>
      <c r="V340">
        <v>140</v>
      </c>
      <c r="W340">
        <v>2.9184233729504616E-3</v>
      </c>
      <c r="AD340">
        <v>150</v>
      </c>
      <c r="AE340" s="81" cm="1">
        <f t="array" aca="1" ref="AE340" ca="1">OFFSET(K341,,AE$137,,)</f>
        <v>4.1084153363538005E-3</v>
      </c>
      <c r="AF340" s="81" cm="1">
        <f t="array" aca="1" ref="AF340" ca="1">OFFSET(L341,,AF$137,,)</f>
        <v>1.975275599582018E-3</v>
      </c>
      <c r="AG340" s="81" cm="1">
        <f t="array" aca="1" ref="AG340" ca="1">OFFSET(M341,,AG$137,,)</f>
        <v>1.8582659301650574E-3</v>
      </c>
      <c r="AH340" s="81" cm="1">
        <f t="array" aca="1" ref="AH340" ca="1">OFFSET(N341,,AH$137,,)</f>
        <v>2.5982595575038754E-3</v>
      </c>
      <c r="AI340" s="81" cm="1">
        <f t="array" aca="1" ref="AI340" ca="1">OFFSET(O341,,AI$137,,)</f>
        <v>1.482524101600559E-3</v>
      </c>
      <c r="AJ340" s="81" cm="1">
        <f t="array" aca="1" ref="AJ340" ca="1">OFFSET(P341,,AJ$137,,)</f>
        <v>2.4765966174555751E-3</v>
      </c>
      <c r="AK340" s="82" cm="1">
        <f t="array" aca="1" ref="AK340" ca="1">OFFSET(Q341,,AK$137,,)</f>
        <v>2.7964977287322588E-3</v>
      </c>
    </row>
    <row r="341" spans="10:37" x14ac:dyDescent="0.2">
      <c r="J341">
        <v>150</v>
      </c>
      <c r="K341">
        <v>4.1084153363538005E-3</v>
      </c>
      <c r="L341">
        <v>150</v>
      </c>
      <c r="M341">
        <v>1.975275599582018E-3</v>
      </c>
      <c r="N341">
        <v>150</v>
      </c>
      <c r="O341">
        <v>1.8582659301650574E-3</v>
      </c>
      <c r="P341">
        <v>150</v>
      </c>
      <c r="Q341">
        <v>2.5982595575038754E-3</v>
      </c>
      <c r="R341">
        <v>150</v>
      </c>
      <c r="S341">
        <v>1.482524101600559E-3</v>
      </c>
      <c r="T341">
        <v>150</v>
      </c>
      <c r="U341">
        <v>2.4765966174555751E-3</v>
      </c>
      <c r="V341">
        <v>150</v>
      </c>
      <c r="W341">
        <v>2.7964977287322588E-3</v>
      </c>
      <c r="AD341">
        <v>160</v>
      </c>
      <c r="AE341" s="81" cm="1">
        <f t="array" aca="1" ref="AE341" ca="1">OFFSET(K342,,AE$137,,)</f>
        <v>3.93030948652734E-3</v>
      </c>
      <c r="AF341" s="81" cm="1">
        <f t="array" aca="1" ref="AF341" ca="1">OFFSET(L342,,AF$137,,)</f>
        <v>1.9199170439629805E-3</v>
      </c>
      <c r="AG341" s="81" cm="1">
        <f t="array" aca="1" ref="AG341" ca="1">OFFSET(M342,,AG$137,,)</f>
        <v>1.8207944182253935E-3</v>
      </c>
      <c r="AH341" s="81" cm="1">
        <f t="array" aca="1" ref="AH341" ca="1">OFFSET(N342,,AH$137,,)</f>
        <v>2.514538443855535E-3</v>
      </c>
      <c r="AI341" s="81" cm="1">
        <f t="array" aca="1" ref="AI341" ca="1">OFFSET(O342,,AI$137,,)</f>
        <v>1.4579625146053626E-3</v>
      </c>
      <c r="AJ341" s="81" cm="1">
        <f t="array" aca="1" ref="AJ341" ca="1">OFFSET(P342,,AJ$137,,)</f>
        <v>2.4004794375602537E-3</v>
      </c>
      <c r="AK341" s="81" cm="1">
        <f t="array" aca="1" ref="AK341" ca="1">OFFSET(Q342,,AK$137,,)</f>
        <v>2.6898127900413312E-3</v>
      </c>
    </row>
    <row r="342" spans="10:37" x14ac:dyDescent="0.2">
      <c r="J342">
        <v>160</v>
      </c>
      <c r="K342">
        <v>3.93030948652734E-3</v>
      </c>
      <c r="L342">
        <v>160</v>
      </c>
      <c r="M342">
        <v>1.9199170439629805E-3</v>
      </c>
      <c r="N342">
        <v>160</v>
      </c>
      <c r="O342">
        <v>1.8207944182253935E-3</v>
      </c>
      <c r="P342">
        <v>160</v>
      </c>
      <c r="Q342">
        <v>2.514538443855535E-3</v>
      </c>
      <c r="R342">
        <v>160</v>
      </c>
      <c r="S342">
        <v>1.4579625146053626E-3</v>
      </c>
      <c r="T342">
        <v>160</v>
      </c>
      <c r="U342">
        <v>2.4004794375602537E-3</v>
      </c>
      <c r="V342">
        <v>160</v>
      </c>
      <c r="W342">
        <v>2.6898127900413312E-3</v>
      </c>
      <c r="AD342">
        <v>170</v>
      </c>
      <c r="AE342" s="81" cm="1">
        <f t="array" aca="1" ref="AE342" ca="1">OFFSET(K343,,AE$137,,)</f>
        <v>3.7731572660922278E-3</v>
      </c>
      <c r="AF342" s="81" cm="1">
        <f t="array" aca="1" ref="AF342" ca="1">OFFSET(L343,,AF$137,,)</f>
        <v>1.8710712595932416E-3</v>
      </c>
      <c r="AG342" s="81" cm="1">
        <f t="array" aca="1" ref="AG342" ca="1">OFFSET(M343,,AG$137,,)</f>
        <v>1.7877313194551018E-3</v>
      </c>
      <c r="AH342" s="81" cm="1">
        <f t="array" aca="1" ref="AH342" ca="1">OFFSET(N343,,AH$137,,)</f>
        <v>2.4406668729893524E-3</v>
      </c>
      <c r="AI342" s="81" cm="1">
        <f t="array" aca="1" ref="AI342" ca="1">OFFSET(O343,,AI$137,,)</f>
        <v>1.4362905260801894E-3</v>
      </c>
      <c r="AJ342" s="81" cm="1">
        <f t="array" aca="1" ref="AJ342" ca="1">OFFSET(P343,,AJ$137,,)</f>
        <v>2.3333172200055582E-3</v>
      </c>
      <c r="AK342" s="81" cm="1">
        <f t="array" aca="1" ref="AK342" ca="1">OFFSET(Q343,,AK$137,,)</f>
        <v>2.5956790206081602E-3</v>
      </c>
    </row>
    <row r="343" spans="10:37" x14ac:dyDescent="0.2">
      <c r="J343">
        <v>170</v>
      </c>
      <c r="K343">
        <v>3.7731572660922278E-3</v>
      </c>
      <c r="L343">
        <v>170</v>
      </c>
      <c r="M343">
        <v>1.8710712595932416E-3</v>
      </c>
      <c r="N343">
        <v>170</v>
      </c>
      <c r="O343">
        <v>1.7877313194551018E-3</v>
      </c>
      <c r="P343">
        <v>170</v>
      </c>
      <c r="Q343">
        <v>2.4406668729893524E-3</v>
      </c>
      <c r="R343">
        <v>170</v>
      </c>
      <c r="S343">
        <v>1.4362905260801894E-3</v>
      </c>
      <c r="T343">
        <v>170</v>
      </c>
      <c r="U343">
        <v>2.3333172200055582E-3</v>
      </c>
      <c r="V343">
        <v>170</v>
      </c>
      <c r="W343">
        <v>2.5956790206081602E-3</v>
      </c>
      <c r="AD343">
        <v>180</v>
      </c>
      <c r="AE343" s="81" cm="1">
        <f t="array" aca="1" ref="AE343" ca="1">OFFSET(K344,,AE$137,,)</f>
        <v>3.6334664034832391E-3</v>
      </c>
      <c r="AF343" s="81" cm="1">
        <f t="array" aca="1" ref="AF343" ca="1">OFFSET(L344,,AF$137,,)</f>
        <v>1.8276527845979182E-3</v>
      </c>
      <c r="AG343" s="81" cm="1">
        <f t="array" aca="1" ref="AG343" ca="1">OFFSET(M344,,AG$137,,)</f>
        <v>1.7583418983259534E-3</v>
      </c>
      <c r="AH343" s="81" cm="1">
        <f t="array" aca="1" ref="AH343" ca="1">OFFSET(N344,,AH$137,,)</f>
        <v>2.3750032544416354E-3</v>
      </c>
      <c r="AI343" s="81" cm="1">
        <f t="array" aca="1" ref="AI343" ca="1">OFFSET(O344,,AI$137,,)</f>
        <v>1.4170265362800354E-3</v>
      </c>
      <c r="AJ343" s="81" cm="1">
        <f t="array" aca="1" ref="AJ343" ca="1">OFFSET(P344,,AJ$137,,)</f>
        <v>2.2736174710680517E-3</v>
      </c>
      <c r="AK343" s="81" cm="1">
        <f t="array" aca="1" ref="AK343" ca="1">OFFSET(Q344,,AK$137,,)</f>
        <v>2.5120045588897856E-3</v>
      </c>
    </row>
    <row r="344" spans="10:37" x14ac:dyDescent="0.2">
      <c r="J344">
        <v>180</v>
      </c>
      <c r="K344">
        <v>3.6334664034832391E-3</v>
      </c>
      <c r="L344">
        <v>180</v>
      </c>
      <c r="M344">
        <v>1.8276527845979182E-3</v>
      </c>
      <c r="N344">
        <v>180</v>
      </c>
      <c r="O344">
        <v>1.7583418983259534E-3</v>
      </c>
      <c r="P344">
        <v>180</v>
      </c>
      <c r="Q344">
        <v>2.3750032544416354E-3</v>
      </c>
      <c r="R344">
        <v>180</v>
      </c>
      <c r="S344">
        <v>1.4170265362800354E-3</v>
      </c>
      <c r="T344">
        <v>180</v>
      </c>
      <c r="U344">
        <v>2.2736174710680517E-3</v>
      </c>
      <c r="V344">
        <v>180</v>
      </c>
      <c r="W344">
        <v>2.5120045588897856E-3</v>
      </c>
      <c r="AD344">
        <v>190</v>
      </c>
      <c r="AE344" s="81" cm="1">
        <f t="array" aca="1" ref="AE344" ca="1">OFFSET(K345,,AE$137,,)</f>
        <v>3.5084798422015122E-3</v>
      </c>
      <c r="AF344" s="81" cm="1">
        <f t="array" aca="1" ref="AF344" ca="1">OFFSET(L345,,AF$137,,)</f>
        <v>1.788804675391576E-3</v>
      </c>
      <c r="AG344" s="81" cm="1">
        <f t="array" aca="1" ref="AG344" ca="1">OFFSET(M345,,AG$137,,)</f>
        <v>1.7320461004735577E-3</v>
      </c>
      <c r="AH344" s="81" cm="1">
        <f t="array" aca="1" ref="AH344" ca="1">OFFSET(N345,,AH$137,,)</f>
        <v>2.3162515957410455E-3</v>
      </c>
      <c r="AI344" s="81" cm="1">
        <f t="array" aca="1" ref="AI344" ca="1">OFFSET(O345,,AI$137,,)</f>
        <v>1.3997903348798976E-3</v>
      </c>
      <c r="AJ344" s="81" cm="1">
        <f t="array" aca="1" ref="AJ344" ca="1">OFFSET(P345,,AJ$137,,)</f>
        <v>2.2202019062292295E-3</v>
      </c>
      <c r="AK344" s="81" cm="1">
        <f t="array" aca="1" ref="AK344" ca="1">OFFSET(Q345,,AK$137,,)</f>
        <v>2.4371379352470294E-3</v>
      </c>
    </row>
    <row r="345" spans="10:37" x14ac:dyDescent="0.2">
      <c r="J345">
        <v>190</v>
      </c>
      <c r="K345">
        <v>3.5084798422015122E-3</v>
      </c>
      <c r="L345">
        <v>190</v>
      </c>
      <c r="M345">
        <v>1.788804675391576E-3</v>
      </c>
      <c r="N345">
        <v>190</v>
      </c>
      <c r="O345">
        <v>1.7320461004735577E-3</v>
      </c>
      <c r="P345">
        <v>190</v>
      </c>
      <c r="Q345">
        <v>2.3162515957410455E-3</v>
      </c>
      <c r="R345">
        <v>190</v>
      </c>
      <c r="S345">
        <v>1.3997903348798976E-3</v>
      </c>
      <c r="T345">
        <v>190</v>
      </c>
      <c r="U345">
        <v>2.2202019062292295E-3</v>
      </c>
      <c r="V345">
        <v>190</v>
      </c>
      <c r="W345">
        <v>2.4371379352470294E-3</v>
      </c>
      <c r="AD345">
        <v>200</v>
      </c>
      <c r="AE345" s="81" cm="1">
        <f t="array" aca="1" ref="AE345" ca="1">OFFSET(K346,,AE$137,,)</f>
        <v>3.395991937047958E-3</v>
      </c>
      <c r="AF345" s="81" cm="1">
        <f t="array" aca="1" ref="AF345" ca="1">OFFSET(L346,,AF$137,,)</f>
        <v>1.7538413771058679E-3</v>
      </c>
      <c r="AG345" s="81" cm="1">
        <f t="array" aca="1" ref="AG345" ca="1">OFFSET(M346,,AG$137,,)</f>
        <v>1.7083798824064017E-3</v>
      </c>
      <c r="AH345" s="81" cm="1">
        <f t="array" aca="1" ref="AH345" ca="1">OFFSET(N346,,AH$137,,)</f>
        <v>2.2633751029105145E-3</v>
      </c>
      <c r="AI345" s="81" cm="1">
        <f t="array" aca="1" ref="AI345" ca="1">OFFSET(O346,,AI$137,,)</f>
        <v>1.3842777536197737E-3</v>
      </c>
      <c r="AJ345" s="81" cm="1">
        <f t="array" aca="1" ref="AJ345" ca="1">OFFSET(P346,,AJ$137,,)</f>
        <v>2.1721278978742899E-3</v>
      </c>
      <c r="AK345" s="81" cm="1">
        <f t="array" aca="1" ref="AK345" ca="1">OFFSET(Q346,,AK$137,,)</f>
        <v>2.3697579739685492E-3</v>
      </c>
    </row>
    <row r="346" spans="10:37" x14ac:dyDescent="0.2">
      <c r="J346">
        <v>200</v>
      </c>
      <c r="K346">
        <v>3.395991937047958E-3</v>
      </c>
      <c r="L346">
        <v>200</v>
      </c>
      <c r="M346">
        <v>1.7538413771058679E-3</v>
      </c>
      <c r="N346">
        <v>200</v>
      </c>
      <c r="O346">
        <v>1.7083798824064017E-3</v>
      </c>
      <c r="P346">
        <v>200</v>
      </c>
      <c r="Q346">
        <v>2.2633751029105145E-3</v>
      </c>
      <c r="R346">
        <v>200</v>
      </c>
      <c r="S346">
        <v>1.3842777536197737E-3</v>
      </c>
      <c r="T346">
        <v>200</v>
      </c>
      <c r="U346">
        <v>2.1721278978742899E-3</v>
      </c>
      <c r="V346">
        <v>200</v>
      </c>
      <c r="W346">
        <v>2.3697579739685492E-3</v>
      </c>
      <c r="AD346">
        <v>210</v>
      </c>
      <c r="AE346" s="81" cm="1">
        <f t="array" aca="1" ref="AE346" ca="1">OFFSET(K347,,AE$137,,)</f>
        <v>3.2942171657185529E-3</v>
      </c>
      <c r="AF346" s="81" cm="1">
        <f t="array" aca="1" ref="AF346" ca="1">OFFSET(L347,,AF$137,,)</f>
        <v>1.7222079167521324E-3</v>
      </c>
      <c r="AG346" s="81" cm="1">
        <f t="array" aca="1" ref="AG346" ca="1">OFFSET(M347,,AG$137,,)</f>
        <v>1.6869675898694507E-3</v>
      </c>
      <c r="AH346" s="81" cm="1">
        <f t="array" aca="1" ref="AH346" ca="1">OFFSET(N347,,AH$137,,)</f>
        <v>2.2155344665400348E-3</v>
      </c>
      <c r="AI346" s="81" cm="1">
        <f t="array" aca="1" ref="AI346" ca="1">OFFSET(O347,,AI$137,,)</f>
        <v>1.3702425610510902E-3</v>
      </c>
      <c r="AJ346" s="81" cm="1">
        <f t="array" aca="1" ref="AJ346" ca="1">OFFSET(P347,,AJ$137,,)</f>
        <v>2.1286323665055343E-3</v>
      </c>
      <c r="AK346" s="81" cm="1">
        <f t="array" aca="1" ref="AK346" ca="1">OFFSET(Q347,,AK$137,,)</f>
        <v>2.3087951518594471E-3</v>
      </c>
    </row>
    <row r="347" spans="10:37" x14ac:dyDescent="0.2">
      <c r="J347">
        <v>210</v>
      </c>
      <c r="K347">
        <v>3.2942171657185529E-3</v>
      </c>
      <c r="L347">
        <v>210</v>
      </c>
      <c r="M347">
        <v>1.7222079167521324E-3</v>
      </c>
      <c r="N347">
        <v>210</v>
      </c>
      <c r="O347">
        <v>1.6869675898694507E-3</v>
      </c>
      <c r="P347">
        <v>210</v>
      </c>
      <c r="Q347">
        <v>2.2155344665400348E-3</v>
      </c>
      <c r="R347">
        <v>210</v>
      </c>
      <c r="S347">
        <v>1.3702425610510902E-3</v>
      </c>
      <c r="T347">
        <v>210</v>
      </c>
      <c r="U347">
        <v>2.1286323665055343E-3</v>
      </c>
      <c r="V347">
        <v>210</v>
      </c>
      <c r="W347">
        <v>2.3087951518594471E-3</v>
      </c>
      <c r="AD347">
        <v>220</v>
      </c>
      <c r="AE347" s="81" cm="1">
        <f t="array" aca="1" ref="AE347" ca="1">OFFSET(K348,,AE$137,,)</f>
        <v>3.2016946463281834E-3</v>
      </c>
      <c r="AF347" s="81" cm="1">
        <f t="array" aca="1" ref="AF347" ca="1">OFFSET(L348,,AF$137,,)</f>
        <v>1.6934502255214635E-3</v>
      </c>
      <c r="AG347" s="81" cm="1">
        <f t="array" aca="1" ref="AG347" ca="1">OFFSET(M348,,AG$137,,)</f>
        <v>1.6675018693813137E-3</v>
      </c>
      <c r="AH347" s="81" cm="1">
        <f t="array" aca="1" ref="AH347" ca="1">OFFSET(N348,,AH$137,,)</f>
        <v>2.1720429789305073E-3</v>
      </c>
      <c r="AI347" s="81" cm="1">
        <f t="array" aca="1" ref="AI347" ca="1">OFFSET(O348,,AI$137,,)</f>
        <v>1.3574832950795598E-3</v>
      </c>
      <c r="AJ347" s="81" cm="1">
        <f t="array" aca="1" ref="AJ347" ca="1">OFFSET(P348,,AJ$137,,)</f>
        <v>2.0890909743521212E-3</v>
      </c>
      <c r="AK347" s="81" cm="1">
        <f t="array" aca="1" ref="AK347" ca="1">OFFSET(Q348,,AK$137,,)</f>
        <v>2.253374404487537E-3</v>
      </c>
    </row>
    <row r="348" spans="10:37" x14ac:dyDescent="0.2">
      <c r="J348">
        <v>220</v>
      </c>
      <c r="K348">
        <v>3.2016946463281834E-3</v>
      </c>
      <c r="L348">
        <v>220</v>
      </c>
      <c r="M348">
        <v>1.6934502255214635E-3</v>
      </c>
      <c r="N348">
        <v>220</v>
      </c>
      <c r="O348">
        <v>1.6675018693813137E-3</v>
      </c>
      <c r="P348">
        <v>220</v>
      </c>
      <c r="Q348">
        <v>2.1720429789305073E-3</v>
      </c>
      <c r="R348">
        <v>220</v>
      </c>
      <c r="S348">
        <v>1.3574832950795598E-3</v>
      </c>
      <c r="T348">
        <v>220</v>
      </c>
      <c r="U348">
        <v>2.0890909743521212E-3</v>
      </c>
      <c r="V348">
        <v>220</v>
      </c>
      <c r="W348">
        <v>2.253374404487537E-3</v>
      </c>
      <c r="AD348">
        <v>230</v>
      </c>
      <c r="AE348" s="81" cm="1">
        <f t="array" aca="1" ref="AE348" ca="1">OFFSET(K349,,AE$137,,)</f>
        <v>3.1172175634065413E-3</v>
      </c>
      <c r="AF348" s="81" cm="1">
        <f t="array" aca="1" ref="AF348" ca="1">OFFSET(L349,,AF$137,,)</f>
        <v>1.6671932030934617E-3</v>
      </c>
      <c r="AG348" s="81" cm="1">
        <f t="array" aca="1" ref="AG348" ca="1">OFFSET(M349,,AG$137,,)</f>
        <v>1.649728820239971E-3</v>
      </c>
      <c r="AH348" s="81" cm="1">
        <f t="array" aca="1" ref="AH348" ca="1">OFFSET(N349,,AH$137,,)</f>
        <v>2.132333359808765E-3</v>
      </c>
      <c r="AI348" s="81" cm="1">
        <f t="array" aca="1" ref="AI348" ca="1">OFFSET(O349,,AI$137,,)</f>
        <v>1.3458335304968579E-3</v>
      </c>
      <c r="AJ348" s="81" cm="1">
        <f t="array" aca="1" ref="AJ348" ca="1">OFFSET(P349,,AJ$137,,)</f>
        <v>2.052987964125091E-3</v>
      </c>
      <c r="AK348" s="81" cm="1">
        <f t="array" aca="1" ref="AK348" ca="1">OFFSET(Q349,,AK$137,,)</f>
        <v>2.2027728525392709E-3</v>
      </c>
    </row>
    <row r="349" spans="10:37" x14ac:dyDescent="0.2">
      <c r="J349">
        <v>230</v>
      </c>
      <c r="K349">
        <v>3.1172175634065413E-3</v>
      </c>
      <c r="L349">
        <v>230</v>
      </c>
      <c r="M349">
        <v>1.6671932030934617E-3</v>
      </c>
      <c r="N349">
        <v>230</v>
      </c>
      <c r="O349">
        <v>1.649728820239971E-3</v>
      </c>
      <c r="P349">
        <v>230</v>
      </c>
      <c r="Q349">
        <v>2.132333359808765E-3</v>
      </c>
      <c r="R349">
        <v>230</v>
      </c>
      <c r="S349">
        <v>1.3458335304968579E-3</v>
      </c>
      <c r="T349">
        <v>230</v>
      </c>
      <c r="U349">
        <v>2.052987964125091E-3</v>
      </c>
      <c r="V349">
        <v>230</v>
      </c>
      <c r="W349">
        <v>2.2027728525392709E-3</v>
      </c>
      <c r="AD349">
        <v>240</v>
      </c>
      <c r="AE349" s="81" cm="1">
        <f t="array" aca="1" ref="AE349" ca="1">OFFSET(K350,,AE$137,,)</f>
        <v>3.0397802373950374E-3</v>
      </c>
      <c r="AF349" s="81" cm="1">
        <f t="array" aca="1" ref="AF349" ca="1">OFFSET(L350,,AF$137,,)</f>
        <v>1.6431242658677932E-3</v>
      </c>
      <c r="AG349" s="81" cm="1">
        <f t="array" aca="1" ref="AG349" ca="1">OFFSET(M350,,AG$137,,)</f>
        <v>1.6334368585270737E-3</v>
      </c>
      <c r="AH349" s="81" cm="1">
        <f t="array" aca="1" ref="AH349" ca="1">OFFSET(N350,,AH$137,,)</f>
        <v>2.0959328756138345E-3</v>
      </c>
      <c r="AI349" s="81" cm="1">
        <f t="array" aca="1" ref="AI349" ca="1">OFFSET(O350,,AI$137,,)</f>
        <v>1.3351545796293812E-3</v>
      </c>
      <c r="AJ349" s="81" cm="1">
        <f t="array" aca="1" ref="AJ349" ca="1">OFFSET(P350,,AJ$137,,)</f>
        <v>2.0198935380836471E-3</v>
      </c>
      <c r="AK349" s="81" cm="1">
        <f t="array" aca="1" ref="AK349" ca="1">OFFSET(Q350,,AK$137,,)</f>
        <v>2.1563880965866939E-3</v>
      </c>
    </row>
    <row r="350" spans="10:37" x14ac:dyDescent="0.2">
      <c r="J350">
        <v>240</v>
      </c>
      <c r="K350">
        <v>3.0397802373950374E-3</v>
      </c>
      <c r="L350">
        <v>240</v>
      </c>
      <c r="M350">
        <v>1.6431242658677932E-3</v>
      </c>
      <c r="N350">
        <v>240</v>
      </c>
      <c r="O350">
        <v>1.6334368585270737E-3</v>
      </c>
      <c r="P350">
        <v>240</v>
      </c>
      <c r="Q350">
        <v>2.0959328756138345E-3</v>
      </c>
      <c r="R350">
        <v>240</v>
      </c>
      <c r="S350">
        <v>1.3351545796293812E-3</v>
      </c>
      <c r="T350">
        <v>240</v>
      </c>
      <c r="U350">
        <v>2.0198935380836471E-3</v>
      </c>
      <c r="V350">
        <v>240</v>
      </c>
      <c r="W350">
        <v>2.1563880965866939E-3</v>
      </c>
      <c r="AD350">
        <v>250</v>
      </c>
      <c r="AE350" s="81" cm="1">
        <f t="array" aca="1" ref="AE350" ca="1">OFFSET(K351,,AE$137,,)</f>
        <v>2.9685378974644537E-3</v>
      </c>
      <c r="AF350" s="81" cm="1">
        <f t="array" aca="1" ref="AF350" ca="1">OFFSET(L351,,AF$137,,)</f>
        <v>1.6209808436201787E-3</v>
      </c>
      <c r="AG350" s="81" cm="1">
        <f t="array" aca="1" ref="AG350" ca="1">OFFSET(M351,,AG$137,,)</f>
        <v>1.618448253751208E-3</v>
      </c>
      <c r="AH350" s="81" cm="1">
        <f t="array" aca="1" ref="AH350" ca="1">OFFSET(N351,,AH$137,,)</f>
        <v>2.0624444301544985E-3</v>
      </c>
      <c r="AI350" s="81" cm="1">
        <f t="array" aca="1" ref="AI350" ca="1">OFFSET(O351,,AI$137,,)</f>
        <v>1.3253299448313027E-3</v>
      </c>
      <c r="AJ350" s="81" cm="1">
        <f t="array" aca="1" ref="AJ350" ca="1">OFFSET(P351,,AJ$137,,)</f>
        <v>1.9894466661255182E-3</v>
      </c>
      <c r="AK350" s="81" cm="1">
        <f t="array" aca="1" ref="AK350" ca="1">OFFSET(Q351,,AK$137,,)</f>
        <v>2.1137141211103223E-3</v>
      </c>
    </row>
    <row r="351" spans="10:37" x14ac:dyDescent="0.2">
      <c r="J351">
        <v>250</v>
      </c>
      <c r="K351">
        <v>2.9685378974644537E-3</v>
      </c>
      <c r="L351">
        <v>250</v>
      </c>
      <c r="M351">
        <v>1.6209808436201787E-3</v>
      </c>
      <c r="N351">
        <v>250</v>
      </c>
      <c r="O351">
        <v>1.618448253751208E-3</v>
      </c>
      <c r="P351">
        <v>250</v>
      </c>
      <c r="Q351">
        <v>2.0624444301544985E-3</v>
      </c>
      <c r="R351">
        <v>250</v>
      </c>
      <c r="S351">
        <v>1.3253299448313027E-3</v>
      </c>
      <c r="T351">
        <v>250</v>
      </c>
      <c r="U351">
        <v>1.9894466661255182E-3</v>
      </c>
      <c r="V351">
        <v>250</v>
      </c>
      <c r="W351">
        <v>2.1137141211103223E-3</v>
      </c>
      <c r="AD351">
        <v>260</v>
      </c>
      <c r="AE351" s="81" cm="1">
        <f t="array" aca="1" ref="AE351" ca="1">OFFSET(K352,,AE$137,,)</f>
        <v>2.9027757375285294E-3</v>
      </c>
      <c r="AF351" s="81" cm="1">
        <f t="array" aca="1" ref="AF351" ca="1">OFFSET(L352,,AF$137,,)</f>
        <v>1.600540761545457E-3</v>
      </c>
      <c r="AG351" s="81" cm="1">
        <f t="array" aca="1" ref="AG351" ca="1">OFFSET(M352,,AG$137,,)</f>
        <v>1.6046126185734857E-3</v>
      </c>
      <c r="AH351" s="81" cm="1">
        <f t="array" aca="1" ref="AH351" ca="1">OFFSET(N352,,AH$137,,)</f>
        <v>2.0315320189612652E-3</v>
      </c>
      <c r="AI351" s="81" cm="1">
        <f t="array" aca="1" ref="AI351" ca="1">OFFSET(O352,,AI$137,,)</f>
        <v>1.3162610511715379E-3</v>
      </c>
      <c r="AJ351" s="81" cm="1">
        <f t="array" aca="1" ref="AJ351" ca="1">OFFSET(P352,,AJ$137,,)</f>
        <v>1.961341861241092E-3</v>
      </c>
      <c r="AK351" s="81" cm="1">
        <f t="array" aca="1" ref="AK351" ca="1">OFFSET(Q352,,AK$137,,)</f>
        <v>2.0743227591321339E-3</v>
      </c>
    </row>
    <row r="352" spans="10:37" x14ac:dyDescent="0.2">
      <c r="J352">
        <v>260</v>
      </c>
      <c r="K352">
        <v>2.9027757375285294E-3</v>
      </c>
      <c r="L352">
        <v>260</v>
      </c>
      <c r="M352">
        <v>1.600540761545457E-3</v>
      </c>
      <c r="N352">
        <v>260</v>
      </c>
      <c r="O352">
        <v>1.6046126185734857E-3</v>
      </c>
      <c r="P352">
        <v>260</v>
      </c>
      <c r="Q352">
        <v>2.0315320189612652E-3</v>
      </c>
      <c r="R352">
        <v>260</v>
      </c>
      <c r="S352">
        <v>1.3162610511715379E-3</v>
      </c>
      <c r="T352">
        <v>260</v>
      </c>
      <c r="U352">
        <v>1.961341861241092E-3</v>
      </c>
      <c r="V352">
        <v>260</v>
      </c>
      <c r="W352">
        <v>2.0743227591321339E-3</v>
      </c>
      <c r="AD352">
        <v>270</v>
      </c>
      <c r="AE352" s="81" cm="1">
        <f t="array" aca="1" ref="AE352" ca="1">OFFSET(K353,,AE$137,,)</f>
        <v>2.8418848486989703E-3</v>
      </c>
      <c r="AF352" s="81" cm="1">
        <f t="array" aca="1" ref="AF352" ca="1">OFFSET(L353,,AF$137,,)</f>
        <v>1.5816147596244183E-3</v>
      </c>
      <c r="AG352" s="81" cm="1">
        <f t="array" aca="1" ref="AG352" ca="1">OFFSET(M353,,AG$137,,)</f>
        <v>1.5918018452607801E-3</v>
      </c>
      <c r="AH352" s="81" cm="1">
        <f t="array" aca="1" ref="AH352" ca="1">OFFSET(N353,,AH$137,,)</f>
        <v>2.0029094160045678E-3</v>
      </c>
      <c r="AI352" s="81" cm="1">
        <f t="array" aca="1" ref="AI352" ca="1">OFFSET(O353,,AI$137,,)</f>
        <v>1.3078639274124967E-3</v>
      </c>
      <c r="AJ352" s="81" cm="1">
        <f t="array" aca="1" ref="AJ352" ca="1">OFFSET(P353,,AJ$137,,)</f>
        <v>1.935318893755512E-3</v>
      </c>
      <c r="AK352" s="81" cm="1">
        <f t="array" aca="1" ref="AK352" ca="1">OFFSET(Q353,,AK$137,,)</f>
        <v>2.037849275818997E-3</v>
      </c>
    </row>
    <row r="353" spans="10:37" x14ac:dyDescent="0.2">
      <c r="J353">
        <v>270</v>
      </c>
      <c r="K353">
        <v>2.8418848486989703E-3</v>
      </c>
      <c r="L353">
        <v>270</v>
      </c>
      <c r="M353">
        <v>1.5816147596244183E-3</v>
      </c>
      <c r="N353">
        <v>270</v>
      </c>
      <c r="O353">
        <v>1.5918018452607801E-3</v>
      </c>
      <c r="P353">
        <v>270</v>
      </c>
      <c r="Q353">
        <v>2.0029094160045678E-3</v>
      </c>
      <c r="R353">
        <v>270</v>
      </c>
      <c r="S353">
        <v>1.3078639274124967E-3</v>
      </c>
      <c r="T353">
        <v>270</v>
      </c>
      <c r="U353">
        <v>1.935318893755512E-3</v>
      </c>
      <c r="V353">
        <v>270</v>
      </c>
      <c r="W353">
        <v>2.037849275818997E-3</v>
      </c>
      <c r="AD353">
        <v>280</v>
      </c>
      <c r="AE353" s="81" cm="1">
        <f t="array" aca="1" ref="AE353" ca="1">OFFSET(K354,,AE$137,,)</f>
        <v>2.7853433090715227E-3</v>
      </c>
      <c r="AF353" s="81" cm="1">
        <f t="array" aca="1" ref="AF353" ca="1">OFFSET(L354,,AF$137,,)</f>
        <v>1.5640406149834542E-3</v>
      </c>
      <c r="AG353" s="81" cm="1">
        <f t="array" aca="1" ref="AG353" ca="1">OFFSET(M354,,AG$137,,)</f>
        <v>1.5799061271846964E-3</v>
      </c>
      <c r="AH353" s="81" cm="1">
        <f t="array" aca="1" ref="AH353" ca="1">OFFSET(N354,,AH$137,,)</f>
        <v>1.9763312846876346E-3</v>
      </c>
      <c r="AI353" s="81" cm="1">
        <f t="array" aca="1" ref="AI353" ca="1">OFFSET(O354,,AI$137,,)</f>
        <v>1.3000665982076723E-3</v>
      </c>
      <c r="AJ353" s="81" cm="1">
        <f t="array" aca="1" ref="AJ353" ca="1">OFFSET(P354,,AJ$137,,)</f>
        <v>1.9111547096617592E-3</v>
      </c>
      <c r="AK353" s="81" cm="1">
        <f t="array" aca="1" ref="AK353" ca="1">OFFSET(Q354,,AK$137,,)</f>
        <v>2.0039810413139398E-3</v>
      </c>
    </row>
    <row r="354" spans="10:37" x14ac:dyDescent="0.2">
      <c r="J354">
        <v>280</v>
      </c>
      <c r="K354">
        <v>2.7853433090715227E-3</v>
      </c>
      <c r="L354">
        <v>280</v>
      </c>
      <c r="M354">
        <v>1.5640406149834542E-3</v>
      </c>
      <c r="N354">
        <v>280</v>
      </c>
      <c r="O354">
        <v>1.5799061271846964E-3</v>
      </c>
      <c r="P354">
        <v>280</v>
      </c>
      <c r="Q354">
        <v>1.9763312846876346E-3</v>
      </c>
      <c r="R354">
        <v>280</v>
      </c>
      <c r="S354">
        <v>1.3000665982076723E-3</v>
      </c>
      <c r="T354">
        <v>280</v>
      </c>
      <c r="U354">
        <v>1.9111547096617592E-3</v>
      </c>
      <c r="V354">
        <v>280</v>
      </c>
      <c r="W354">
        <v>2.0039810413139398E-3</v>
      </c>
    </row>
    <row r="356" spans="10:37" x14ac:dyDescent="0.2">
      <c r="J356" t="s">
        <v>349</v>
      </c>
    </row>
    <row r="357" spans="10:37" x14ac:dyDescent="0.2">
      <c r="J357" t="str">
        <f>K134</f>
        <v>AP</v>
      </c>
      <c r="K357" t="str">
        <f ca="1">K181</f>
        <v>NaNMC</v>
      </c>
    </row>
    <row r="358" spans="10:37" x14ac:dyDescent="0.2">
      <c r="J358" cm="1">
        <f t="array" aca="1" ref="J358" ca="1">INDEX(L126:L131,MATCH(K134,K126:K131,0))</f>
        <v>0.19630525890407619</v>
      </c>
      <c r="K358">
        <v>1000</v>
      </c>
      <c r="L358">
        <v>2000</v>
      </c>
      <c r="M358">
        <v>3000</v>
      </c>
      <c r="N358">
        <v>4000</v>
      </c>
      <c r="O358">
        <v>5000</v>
      </c>
      <c r="P358">
        <v>6000</v>
      </c>
      <c r="Q358">
        <v>7000</v>
      </c>
    </row>
    <row r="359" spans="10:37" x14ac:dyDescent="0.2">
      <c r="J359">
        <v>0.9</v>
      </c>
      <c r="K359">
        <v>0.66333705863000059</v>
      </c>
      <c r="L359">
        <v>0.36333519598166697</v>
      </c>
      <c r="M359">
        <v>0.26333457509888908</v>
      </c>
      <c r="N359">
        <v>0.21333426465750016</v>
      </c>
      <c r="O359">
        <v>0.18333407839266677</v>
      </c>
      <c r="P359">
        <v>0.16333395421611116</v>
      </c>
      <c r="Q359">
        <v>0.14904815123285722</v>
      </c>
    </row>
    <row r="360" spans="10:37" x14ac:dyDescent="0.2">
      <c r="J360">
        <v>0.91</v>
      </c>
      <c r="K360">
        <v>0.64978390413956089</v>
      </c>
      <c r="L360">
        <v>0.35307876525659354</v>
      </c>
      <c r="M360">
        <v>0.25417705229560456</v>
      </c>
      <c r="N360">
        <v>0.20472619581510998</v>
      </c>
      <c r="O360">
        <v>0.17505568192681328</v>
      </c>
      <c r="P360">
        <v>0.1552753393346154</v>
      </c>
      <c r="Q360">
        <v>0.14114652319733131</v>
      </c>
    </row>
    <row r="361" spans="10:37" x14ac:dyDescent="0.2">
      <c r="J361">
        <v>0.92</v>
      </c>
      <c r="K361">
        <v>0.63652538344239185</v>
      </c>
      <c r="L361">
        <v>0.34304530041684811</v>
      </c>
      <c r="M361">
        <v>0.24521860607500015</v>
      </c>
      <c r="N361">
        <v>0.19630525890407619</v>
      </c>
      <c r="O361">
        <v>0.16695725060152181</v>
      </c>
      <c r="P361">
        <v>0.14739191173315219</v>
      </c>
      <c r="Q361">
        <v>0.13341666968431681</v>
      </c>
    </row>
    <row r="362" spans="10:37" x14ac:dyDescent="0.2">
      <c r="J362">
        <v>0.93</v>
      </c>
      <c r="K362">
        <v>0.62355199222258118</v>
      </c>
      <c r="L362">
        <v>0.33322760901451642</v>
      </c>
      <c r="M362">
        <v>0.2364528146118281</v>
      </c>
      <c r="N362">
        <v>0.18806541741048399</v>
      </c>
      <c r="O362">
        <v>0.15903297908967751</v>
      </c>
      <c r="P362">
        <v>0.13967802020913986</v>
      </c>
      <c r="Q362">
        <v>0.1258530495801844</v>
      </c>
    </row>
    <row r="363" spans="10:37" x14ac:dyDescent="0.2">
      <c r="J363">
        <v>0.94</v>
      </c>
      <c r="K363">
        <v>0.61085463060319201</v>
      </c>
      <c r="L363">
        <v>0.32361880466329818</v>
      </c>
      <c r="M363">
        <v>0.22787352935000021</v>
      </c>
      <c r="N363">
        <v>0.18000089169335126</v>
      </c>
      <c r="O363">
        <v>0.15127730909936185</v>
      </c>
      <c r="P363">
        <v>0.13212825403670225</v>
      </c>
      <c r="Q363">
        <v>0.11845035756337401</v>
      </c>
    </row>
    <row r="364" spans="10:37" x14ac:dyDescent="0.2">
      <c r="J364">
        <v>0.95</v>
      </c>
      <c r="K364">
        <v>0.59842458186000058</v>
      </c>
      <c r="L364">
        <v>0.31421229093000025</v>
      </c>
      <c r="M364">
        <v>0.21947486062000018</v>
      </c>
      <c r="N364">
        <v>0.17210614546500014</v>
      </c>
      <c r="O364">
        <v>0.14368491637200012</v>
      </c>
      <c r="P364">
        <v>0.12473743031000009</v>
      </c>
      <c r="Q364">
        <v>0.1112035116942858</v>
      </c>
    </row>
    <row r="365" spans="10:37" x14ac:dyDescent="0.2">
      <c r="J365">
        <v>0.96</v>
      </c>
      <c r="K365">
        <v>0.58625349246562575</v>
      </c>
      <c r="L365">
        <v>0.30500174623281284</v>
      </c>
      <c r="M365">
        <v>0.21125116415520859</v>
      </c>
      <c r="N365">
        <v>0.16437587311640642</v>
      </c>
      <c r="O365">
        <v>0.13625069849312513</v>
      </c>
      <c r="P365">
        <v>0.11750058207760428</v>
      </c>
      <c r="Q365">
        <v>0.1041076417808037</v>
      </c>
    </row>
    <row r="366" spans="10:37" x14ac:dyDescent="0.2">
      <c r="J366">
        <v>0.97</v>
      </c>
      <c r="K366">
        <v>0.57433335336804192</v>
      </c>
      <c r="L366">
        <v>0.29598110967371166</v>
      </c>
      <c r="M366">
        <v>0.20319702844226828</v>
      </c>
      <c r="N366">
        <v>0.15680498782654659</v>
      </c>
      <c r="O366">
        <v>0.12896976345711356</v>
      </c>
      <c r="P366">
        <v>0.11041294721082488</v>
      </c>
      <c r="Q366">
        <v>9.7158078463475822E-2</v>
      </c>
    </row>
    <row r="368" spans="10:37" x14ac:dyDescent="0.2">
      <c r="J368" t="str">
        <f>K135</f>
        <v>GWP</v>
      </c>
    </row>
    <row r="369" spans="10:17" x14ac:dyDescent="0.2">
      <c r="J369" cm="1">
        <f t="array" aca="1" ref="J369" ca="1">INDEX(L126:L131,MATCH($K$135,$K$126:$K$131,0))</f>
        <v>29.875785569555489</v>
      </c>
      <c r="K369">
        <v>1000</v>
      </c>
      <c r="L369">
        <v>2000</v>
      </c>
      <c r="M369">
        <v>3000</v>
      </c>
      <c r="N369">
        <v>4000</v>
      </c>
      <c r="O369">
        <v>5000</v>
      </c>
      <c r="P369">
        <v>6000</v>
      </c>
      <c r="Q369">
        <v>7000</v>
      </c>
    </row>
    <row r="370" spans="10:17" x14ac:dyDescent="0.2">
      <c r="J370">
        <v>0.9</v>
      </c>
      <c r="K370">
        <v>98.821656551071385</v>
      </c>
      <c r="L370">
        <v>54.714717164424584</v>
      </c>
      <c r="M370">
        <v>40.012404035542303</v>
      </c>
      <c r="N370">
        <v>32.661247471101177</v>
      </c>
      <c r="O370">
        <v>28.250553532436495</v>
      </c>
      <c r="P370">
        <v>25.310090906660044</v>
      </c>
      <c r="Q370">
        <v>23.209760459676865</v>
      </c>
    </row>
    <row r="371" spans="10:17" x14ac:dyDescent="0.2">
      <c r="J371">
        <v>0.91</v>
      </c>
      <c r="K371">
        <v>96.68658340215849</v>
      </c>
      <c r="L371">
        <v>53.064335657123195</v>
      </c>
      <c r="M371">
        <v>38.523586408778101</v>
      </c>
      <c r="N371">
        <v>31.253211784605551</v>
      </c>
      <c r="O371">
        <v>26.890987010102023</v>
      </c>
      <c r="P371">
        <v>23.982837160433004</v>
      </c>
      <c r="Q371">
        <v>21.905587267812276</v>
      </c>
    </row>
    <row r="372" spans="10:17" x14ac:dyDescent="0.2">
      <c r="J372">
        <v>0.92</v>
      </c>
      <c r="K372">
        <v>94.597924886917639</v>
      </c>
      <c r="L372">
        <v>51.449832008676204</v>
      </c>
      <c r="M372">
        <v>37.067134382595725</v>
      </c>
      <c r="N372">
        <v>29.875785569555489</v>
      </c>
      <c r="O372">
        <v>25.560976281731346</v>
      </c>
      <c r="P372">
        <v>22.68443675651525</v>
      </c>
      <c r="Q372">
        <v>20.629765667075183</v>
      </c>
    </row>
    <row r="373" spans="10:17" x14ac:dyDescent="0.2">
      <c r="J373">
        <v>0.93</v>
      </c>
      <c r="K373">
        <v>92.554183759101335</v>
      </c>
      <c r="L373">
        <v>49.87004886879798</v>
      </c>
      <c r="M373">
        <v>35.642003905363516</v>
      </c>
      <c r="N373">
        <v>28.527981423646299</v>
      </c>
      <c r="O373">
        <v>24.259567934615959</v>
      </c>
      <c r="P373">
        <v>21.413958941929071</v>
      </c>
      <c r="Q373">
        <v>19.381381090009867</v>
      </c>
    </row>
    <row r="374" spans="10:17" x14ac:dyDescent="0.2">
      <c r="J374">
        <v>0.94</v>
      </c>
      <c r="K374">
        <v>90.553926485068359</v>
      </c>
      <c r="L374">
        <v>48.323878136151201</v>
      </c>
      <c r="M374">
        <v>34.24719535317881</v>
      </c>
      <c r="N374">
        <v>27.208853961692625</v>
      </c>
      <c r="O374">
        <v>22.985849126800908</v>
      </c>
      <c r="P374">
        <v>20.170512570206437</v>
      </c>
      <c r="Q374">
        <v>18.159557886924667</v>
      </c>
    </row>
    <row r="375" spans="10:17" x14ac:dyDescent="0.2">
      <c r="J375">
        <v>0.95</v>
      </c>
      <c r="K375">
        <v>88.595779890488672</v>
      </c>
      <c r="L375">
        <v>46.810258366296964</v>
      </c>
      <c r="M375">
        <v>32.881751191566394</v>
      </c>
      <c r="N375">
        <v>25.917497604201117</v>
      </c>
      <c r="O375">
        <v>21.738945451781948</v>
      </c>
      <c r="P375">
        <v>18.953244016835832</v>
      </c>
      <c r="Q375">
        <v>16.96345727758861</v>
      </c>
    </row>
    <row r="376" spans="10:17" x14ac:dyDescent="0.2">
      <c r="J376">
        <v>0.96</v>
      </c>
      <c r="K376">
        <v>86.678428016629425</v>
      </c>
      <c r="L376">
        <v>45.328172341648035</v>
      </c>
      <c r="M376">
        <v>31.544753783320918</v>
      </c>
      <c r="N376">
        <v>24.653044504157357</v>
      </c>
      <c r="O376">
        <v>20.518018936659217</v>
      </c>
      <c r="P376">
        <v>17.761335224993793</v>
      </c>
      <c r="Q376">
        <v>15.792275430947065</v>
      </c>
    </row>
    <row r="377" spans="10:17" x14ac:dyDescent="0.2">
      <c r="J377">
        <v>0.97</v>
      </c>
      <c r="K377">
        <v>84.800609171097165</v>
      </c>
      <c r="L377">
        <v>43.876644791734151</v>
      </c>
      <c r="M377">
        <v>30.235323331946482</v>
      </c>
      <c r="N377">
        <v>23.414662602052648</v>
      </c>
      <c r="O377">
        <v>19.322266164116346</v>
      </c>
      <c r="P377">
        <v>16.59400187215881</v>
      </c>
      <c r="Q377">
        <v>14.645241663617716</v>
      </c>
    </row>
    <row r="379" spans="10:17" x14ac:dyDescent="0.2">
      <c r="J379" t="str">
        <f>L134</f>
        <v>Htox</v>
      </c>
    </row>
    <row r="380" spans="10:17" x14ac:dyDescent="0.2">
      <c r="J380" cm="1">
        <f t="array" aca="1" ref="J380" ca="1">INDEX(L126:L131,MATCH($L$134,$K$126:$K$131,0))</f>
        <v>2.2569581903579678E-2</v>
      </c>
      <c r="K380">
        <v>1000</v>
      </c>
      <c r="L380">
        <v>2000</v>
      </c>
      <c r="M380">
        <v>3000</v>
      </c>
      <c r="N380">
        <v>4000</v>
      </c>
      <c r="O380">
        <v>5000</v>
      </c>
      <c r="P380">
        <v>6000</v>
      </c>
      <c r="Q380">
        <v>7000</v>
      </c>
    </row>
    <row r="381" spans="10:17" x14ac:dyDescent="0.2">
      <c r="J381">
        <v>0.9</v>
      </c>
      <c r="K381">
        <v>6.9259263783525829E-2</v>
      </c>
      <c r="L381">
        <v>3.9862643002874031E-2</v>
      </c>
      <c r="M381">
        <v>3.006376940932342E-2</v>
      </c>
      <c r="N381">
        <v>2.5164332612548121E-2</v>
      </c>
      <c r="O381">
        <v>2.2224670534482942E-2</v>
      </c>
      <c r="P381">
        <v>2.0264895815772819E-2</v>
      </c>
      <c r="Q381">
        <v>1.8865056730979879E-2</v>
      </c>
    </row>
    <row r="382" spans="10:17" x14ac:dyDescent="0.2">
      <c r="J382">
        <v>0.91</v>
      </c>
      <c r="K382">
        <v>6.7463071873816755E-2</v>
      </c>
      <c r="L382">
        <v>3.8389490881963313E-2</v>
      </c>
      <c r="M382">
        <v>2.8698297218012172E-2</v>
      </c>
      <c r="N382">
        <v>2.3852700386036596E-2</v>
      </c>
      <c r="O382">
        <v>2.0945342286851253E-2</v>
      </c>
      <c r="P382">
        <v>1.9007103554061031E-2</v>
      </c>
      <c r="Q382">
        <v>1.7622647316353723E-2</v>
      </c>
    </row>
    <row r="383" spans="10:17" x14ac:dyDescent="0.2">
      <c r="J383">
        <v>0.92</v>
      </c>
      <c r="K383">
        <v>6.5705927614318732E-2</v>
      </c>
      <c r="L383">
        <v>3.6948363807159365E-2</v>
      </c>
      <c r="M383">
        <v>2.7362509204772907E-2</v>
      </c>
      <c r="N383">
        <v>2.2569581903579678E-2</v>
      </c>
      <c r="O383">
        <v>1.969382552286374E-2</v>
      </c>
      <c r="P383">
        <v>1.7776654602386446E-2</v>
      </c>
      <c r="Q383">
        <v>1.6407246802045528E-2</v>
      </c>
    </row>
    <row r="384" spans="10:17" x14ac:dyDescent="0.2">
      <c r="J384">
        <v>0.93</v>
      </c>
      <c r="K384">
        <v>6.3986571403412087E-2</v>
      </c>
      <c r="L384">
        <v>3.5538228712458729E-2</v>
      </c>
      <c r="M384">
        <v>2.6055447815474277E-2</v>
      </c>
      <c r="N384">
        <v>2.131405736698205E-2</v>
      </c>
      <c r="O384">
        <v>1.8469223097886716E-2</v>
      </c>
      <c r="P384">
        <v>1.6572666918489829E-2</v>
      </c>
      <c r="Q384">
        <v>1.5217983933206334E-2</v>
      </c>
    </row>
    <row r="385" spans="10:17" x14ac:dyDescent="0.2">
      <c r="J385">
        <v>0.94</v>
      </c>
      <c r="K385">
        <v>6.2303797239546016E-2</v>
      </c>
      <c r="L385">
        <v>3.4158096492113446E-2</v>
      </c>
      <c r="M385">
        <v>2.4776196242969249E-2</v>
      </c>
      <c r="N385">
        <v>2.0085246118397151E-2</v>
      </c>
      <c r="O385">
        <v>1.7270676043653895E-2</v>
      </c>
      <c r="P385">
        <v>1.5394295993825054E-2</v>
      </c>
      <c r="Q385">
        <v>1.4054024529661599E-2</v>
      </c>
    </row>
    <row r="386" spans="10:17" x14ac:dyDescent="0.2">
      <c r="J386">
        <v>0.95</v>
      </c>
      <c r="K386">
        <v>6.0656449900182374E-2</v>
      </c>
      <c r="L386">
        <v>3.2807019686933288E-2</v>
      </c>
      <c r="M386">
        <v>2.3523876282516933E-2</v>
      </c>
      <c r="N386">
        <v>1.8882304580308752E-2</v>
      </c>
      <c r="O386">
        <v>1.6097361558983846E-2</v>
      </c>
      <c r="P386">
        <v>1.4240732878100572E-2</v>
      </c>
      <c r="Q386">
        <v>1.291456953461252E-2</v>
      </c>
    </row>
    <row r="387" spans="10:17" x14ac:dyDescent="0.2">
      <c r="J387">
        <v>0.96</v>
      </c>
      <c r="K387">
        <v>5.9043422297055483E-2</v>
      </c>
      <c r="L387">
        <v>3.1484090315194412E-2</v>
      </c>
      <c r="M387">
        <v>2.2297646321240715E-2</v>
      </c>
      <c r="N387">
        <v>1.7704424324263876E-2</v>
      </c>
      <c r="O387">
        <v>1.4948491126077766E-2</v>
      </c>
      <c r="P387">
        <v>1.3111202327287026E-2</v>
      </c>
      <c r="Q387">
        <v>1.1798853185293643E-2</v>
      </c>
    </row>
    <row r="388" spans="10:17" x14ac:dyDescent="0.2">
      <c r="J388">
        <v>0.97</v>
      </c>
      <c r="K388">
        <v>5.7463652995023991E-2</v>
      </c>
      <c r="L388">
        <v>3.0188437837718178E-2</v>
      </c>
      <c r="M388">
        <v>2.1096699451949578E-2</v>
      </c>
      <c r="N388">
        <v>1.6550830259065279E-2</v>
      </c>
      <c r="O388">
        <v>1.3823308743334697E-2</v>
      </c>
      <c r="P388">
        <v>1.2004961066180977E-2</v>
      </c>
      <c r="Q388">
        <v>1.0706141296785465E-2</v>
      </c>
    </row>
    <row r="390" spans="10:17" x14ac:dyDescent="0.2">
      <c r="J390" t="str">
        <f>L135</f>
        <v>RDP</v>
      </c>
    </row>
    <row r="391" spans="10:17" x14ac:dyDescent="0.2">
      <c r="J391" cm="1">
        <f t="array" aca="1" ref="J391" ca="1">INDEX(L126:L131,MATCH($L$135,$K$126:$K$131,0))</f>
        <v>4.3946181486638871E-3</v>
      </c>
      <c r="K391">
        <v>1000</v>
      </c>
      <c r="L391">
        <v>2000</v>
      </c>
      <c r="M391">
        <v>3000</v>
      </c>
      <c r="N391">
        <v>4000</v>
      </c>
      <c r="O391">
        <v>5000</v>
      </c>
      <c r="P391">
        <v>6000</v>
      </c>
      <c r="Q391">
        <v>7000</v>
      </c>
    </row>
    <row r="392" spans="10:17" x14ac:dyDescent="0.2">
      <c r="J392">
        <v>0.9</v>
      </c>
      <c r="K392">
        <v>1.4430698652314564E-2</v>
      </c>
      <c r="L392">
        <v>8.019532659490616E-3</v>
      </c>
      <c r="M392">
        <v>5.8824773285492994E-3</v>
      </c>
      <c r="N392">
        <v>4.813949663078642E-3</v>
      </c>
      <c r="O392">
        <v>4.172833063796246E-3</v>
      </c>
      <c r="P392">
        <v>3.7454219976079828E-3</v>
      </c>
      <c r="Q392">
        <v>3.4401283789020805E-3</v>
      </c>
    </row>
    <row r="393" spans="10:17" x14ac:dyDescent="0.2">
      <c r="J393">
        <v>0.91</v>
      </c>
      <c r="K393">
        <v>1.4113050315475939E-2</v>
      </c>
      <c r="L393">
        <v>7.772336696199509E-3</v>
      </c>
      <c r="M393">
        <v>5.6587654897740309E-3</v>
      </c>
      <c r="N393">
        <v>4.6019798865612914E-3</v>
      </c>
      <c r="O393">
        <v>3.967908524633649E-3</v>
      </c>
      <c r="P393">
        <v>3.5451942833485536E-3</v>
      </c>
      <c r="Q393">
        <v>3.2432555395734853E-3</v>
      </c>
    </row>
    <row r="394" spans="10:17" x14ac:dyDescent="0.2">
      <c r="J394">
        <v>0.92</v>
      </c>
      <c r="K394">
        <v>1.3802307377264247E-2</v>
      </c>
      <c r="L394">
        <v>7.5305145581973394E-3</v>
      </c>
      <c r="M394">
        <v>5.4399169518417039E-3</v>
      </c>
      <c r="N394">
        <v>4.3946181486638871E-3</v>
      </c>
      <c r="O394">
        <v>3.7674388667571957E-3</v>
      </c>
      <c r="P394">
        <v>3.3493193454860685E-3</v>
      </c>
      <c r="Q394">
        <v>3.0506625445781209E-3</v>
      </c>
    </row>
    <row r="395" spans="10:17" x14ac:dyDescent="0.2">
      <c r="J395">
        <v>0.93</v>
      </c>
      <c r="K395">
        <v>1.3498247082885063E-2</v>
      </c>
      <c r="L395">
        <v>7.2938928962812408E-3</v>
      </c>
      <c r="M395">
        <v>5.2257748340799656E-3</v>
      </c>
      <c r="N395">
        <v>4.1917158029793301E-3</v>
      </c>
      <c r="O395">
        <v>3.5712803843189474E-3</v>
      </c>
      <c r="P395">
        <v>3.1576567718786925E-3</v>
      </c>
      <c r="Q395">
        <v>2.8622113344213677E-3</v>
      </c>
    </row>
    <row r="396" spans="10:17" x14ac:dyDescent="0.2">
      <c r="J396">
        <v>0.94</v>
      </c>
      <c r="K396">
        <v>1.3200656156471391E-2</v>
      </c>
      <c r="L396">
        <v>7.062305737810165E-3</v>
      </c>
      <c r="M396">
        <v>5.0161889315897563E-3</v>
      </c>
      <c r="N396">
        <v>3.9931305284795519E-3</v>
      </c>
      <c r="O396">
        <v>3.3792954866134284E-3</v>
      </c>
      <c r="P396">
        <v>2.9700721253693467E-3</v>
      </c>
      <c r="Q396">
        <v>2.6777697244807172E-3</v>
      </c>
    </row>
    <row r="397" spans="10:17" x14ac:dyDescent="0.2">
      <c r="J397">
        <v>0.95</v>
      </c>
      <c r="K397">
        <v>1.2909330302192745E-2</v>
      </c>
      <c r="L397">
        <v>6.8355940984647949E-3</v>
      </c>
      <c r="M397">
        <v>4.8110153638888098E-3</v>
      </c>
      <c r="N397">
        <v>3.7987259966008181E-3</v>
      </c>
      <c r="O397">
        <v>3.1913523762280229E-3</v>
      </c>
      <c r="P397">
        <v>2.786436629312826E-3</v>
      </c>
      <c r="Q397">
        <v>2.4972110958019714E-3</v>
      </c>
    </row>
    <row r="398" spans="10:17" x14ac:dyDescent="0.2">
      <c r="J398">
        <v>0.96</v>
      </c>
      <c r="K398">
        <v>1.2624073736544904E-2</v>
      </c>
      <c r="L398">
        <v>6.6136056182724539E-3</v>
      </c>
      <c r="M398">
        <v>4.6101162455149678E-3</v>
      </c>
      <c r="N398">
        <v>3.6083715591362264E-3</v>
      </c>
      <c r="O398">
        <v>3.0073247473089816E-3</v>
      </c>
      <c r="P398">
        <v>2.6066268727574842E-3</v>
      </c>
      <c r="Q398">
        <v>2.3204141052207013E-3</v>
      </c>
    </row>
    <row r="399" spans="10:17" x14ac:dyDescent="0.2">
      <c r="J399">
        <v>0.97</v>
      </c>
      <c r="K399">
        <v>1.2344698749570216E-2</v>
      </c>
      <c r="L399">
        <v>6.3961942201459336E-3</v>
      </c>
      <c r="M399">
        <v>4.4133593770045053E-3</v>
      </c>
      <c r="N399">
        <v>3.4219419554337924E-3</v>
      </c>
      <c r="O399">
        <v>2.8270915024913639E-3</v>
      </c>
      <c r="P399">
        <v>2.4305245338630782E-3</v>
      </c>
      <c r="Q399">
        <v>2.1472624134143028E-3</v>
      </c>
    </row>
  </sheetData>
  <mergeCells count="2">
    <mergeCell ref="B21:C21"/>
    <mergeCell ref="B37:F37"/>
  </mergeCells>
  <dataValidations count="1">
    <dataValidation type="list" allowBlank="1" showInputMessage="1" showErrorMessage="1" sqref="K134:L135" xr:uid="{00000000-0002-0000-0500-000000000000}">
      <formula1>$K$126:$K$131</formula1>
    </dataValidation>
  </dataValidations>
  <pageMargins left="0.69999998807907104" right="0.69999998807907104" top="0.78740155696868896" bottom="0.78740155696868896" header="0.30000001192092896" footer="0.30000001192092896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B157"/>
  <sheetViews>
    <sheetView zoomScale="70" zoomScaleNormal="70" workbookViewId="0"/>
  </sheetViews>
  <sheetFormatPr baseColWidth="10" defaultColWidth="11.5" defaultRowHeight="15" x14ac:dyDescent="0.2"/>
  <cols>
    <col min="2" max="2" width="9.33203125" customWidth="1"/>
    <col min="3" max="10" width="8.6640625" customWidth="1"/>
    <col min="11" max="11" width="1.33203125" customWidth="1"/>
    <col min="12" max="18" width="8.6640625" customWidth="1"/>
    <col min="19" max="19" width="9.5" customWidth="1"/>
    <col min="20" max="20" width="5.6640625" customWidth="1"/>
    <col min="21" max="28" width="8.33203125" customWidth="1"/>
    <col min="29" max="29" width="1" customWidth="1"/>
    <col min="30" max="34" width="8.33203125" customWidth="1"/>
    <col min="35" max="35" width="8.5" customWidth="1"/>
    <col min="36" max="36" width="8.33203125" customWidth="1"/>
  </cols>
  <sheetData>
    <row r="2" spans="3:54" ht="37" x14ac:dyDescent="0.45">
      <c r="C2" s="85" t="s">
        <v>365</v>
      </c>
      <c r="U2" s="85" t="s">
        <v>366</v>
      </c>
      <c r="V2" s="85"/>
      <c r="W2" s="85"/>
      <c r="X2" s="85"/>
    </row>
    <row r="6" spans="3:54" ht="45" customHeight="1" x14ac:dyDescent="0.2">
      <c r="C6" s="86" t="s">
        <v>367</v>
      </c>
      <c r="D6" s="87" t="str">
        <f ca="1">'Use Phase'!AE138</f>
        <v>NaNMC</v>
      </c>
      <c r="E6" s="87" t="str">
        <f ca="1">'Use Phase'!AF138</f>
        <v>NaMVP</v>
      </c>
      <c r="F6" s="87" t="str">
        <f ca="1">'Use Phase'!AG138</f>
        <v>NaMMO</v>
      </c>
      <c r="G6" s="87" t="str">
        <f ca="1">'Use Phase'!AH138</f>
        <v>NaNMMT</v>
      </c>
      <c r="H6" s="87" t="str">
        <f ca="1">'Use Phase'!AI138</f>
        <v>NaPBA</v>
      </c>
      <c r="I6" s="88" t="str">
        <f ca="1">'Use Phase'!AJ138</f>
        <v>LiNMC</v>
      </c>
      <c r="J6" s="87" t="str">
        <f ca="1">'Use Phase'!AK138</f>
        <v>LiFP</v>
      </c>
      <c r="K6" s="89"/>
      <c r="L6" s="90" t="str">
        <f t="shared" ref="L6:R6" ca="1" si="0">D6</f>
        <v>NaNMC</v>
      </c>
      <c r="M6" s="87" t="str">
        <f t="shared" ca="1" si="0"/>
        <v>NaMVP</v>
      </c>
      <c r="N6" s="87" t="str">
        <f t="shared" ca="1" si="0"/>
        <v>NaMMO</v>
      </c>
      <c r="O6" s="87" t="str">
        <f t="shared" ca="1" si="0"/>
        <v>NaNMMT</v>
      </c>
      <c r="P6" s="87" t="str">
        <f t="shared" ca="1" si="0"/>
        <v>NaPBA</v>
      </c>
      <c r="Q6" s="88" t="str">
        <f t="shared" ca="1" si="0"/>
        <v>LiNMC</v>
      </c>
      <c r="R6" s="87" t="str">
        <f t="shared" ca="1" si="0"/>
        <v>LiFP</v>
      </c>
      <c r="S6" s="91"/>
      <c r="U6" s="92" t="str">
        <f t="shared" ref="U6:AB6" si="1">C6</f>
        <v>Cycle life</v>
      </c>
      <c r="V6" s="87" t="str">
        <f t="shared" ca="1" si="1"/>
        <v>NaNMC</v>
      </c>
      <c r="W6" s="87" t="str">
        <f t="shared" ca="1" si="1"/>
        <v>NaMVP</v>
      </c>
      <c r="X6" s="87" t="str">
        <f t="shared" ca="1" si="1"/>
        <v>NaMMO</v>
      </c>
      <c r="Y6" s="87" t="str">
        <f t="shared" ca="1" si="1"/>
        <v>NaNMMT</v>
      </c>
      <c r="Z6" s="87" t="str">
        <f t="shared" ca="1" si="1"/>
        <v>NaPBA</v>
      </c>
      <c r="AA6" s="88" t="str">
        <f t="shared" ca="1" si="1"/>
        <v>LiNMC</v>
      </c>
      <c r="AB6" s="87" t="str">
        <f t="shared" ca="1" si="1"/>
        <v>LiFP</v>
      </c>
      <c r="AC6" s="93"/>
      <c r="AD6" s="94" t="str">
        <f t="shared" ref="AD6:AJ6" ca="1" si="2">L6</f>
        <v>NaNMC</v>
      </c>
      <c r="AE6" s="87" t="str">
        <f t="shared" ca="1" si="2"/>
        <v>NaMVP</v>
      </c>
      <c r="AF6" s="87" t="str">
        <f t="shared" ca="1" si="2"/>
        <v>NaMMO</v>
      </c>
      <c r="AG6" s="87" t="str">
        <f t="shared" ca="1" si="2"/>
        <v>NaNMMT</v>
      </c>
      <c r="AH6" s="87" t="str">
        <f t="shared" ca="1" si="2"/>
        <v>NaPBA</v>
      </c>
      <c r="AI6" s="88" t="str">
        <f t="shared" ca="1" si="2"/>
        <v>LiNMC</v>
      </c>
      <c r="AJ6" s="87" t="str">
        <f t="shared" ca="1" si="2"/>
        <v>LiFP</v>
      </c>
      <c r="AK6" s="91"/>
      <c r="AL6" t="str">
        <f t="shared" ref="AL6:AS6" si="3">U6</f>
        <v>Cycle life</v>
      </c>
      <c r="AM6" t="str">
        <f t="shared" ca="1" si="3"/>
        <v>NaNMC</v>
      </c>
      <c r="AN6" t="str">
        <f t="shared" ca="1" si="3"/>
        <v>NaMVP</v>
      </c>
      <c r="AO6" t="str">
        <f t="shared" ca="1" si="3"/>
        <v>NaMMO</v>
      </c>
      <c r="AP6" t="str">
        <f t="shared" ca="1" si="3"/>
        <v>NaNMMT</v>
      </c>
      <c r="AQ6" t="str">
        <f t="shared" ca="1" si="3"/>
        <v>NaPBA</v>
      </c>
      <c r="AR6" t="str">
        <f t="shared" ca="1" si="3"/>
        <v>LiNMC</v>
      </c>
      <c r="AS6" t="str">
        <f t="shared" ca="1" si="3"/>
        <v>LiFP</v>
      </c>
      <c r="AT6" t="s">
        <v>368</v>
      </c>
      <c r="AU6" t="str">
        <f t="shared" ref="AU6:BA6" ca="1" si="4">AD6</f>
        <v>NaNMC</v>
      </c>
      <c r="AV6" t="str">
        <f t="shared" ca="1" si="4"/>
        <v>NaMVP</v>
      </c>
      <c r="AW6" t="str">
        <f t="shared" ca="1" si="4"/>
        <v>NaMMO</v>
      </c>
      <c r="AX6" t="str">
        <f t="shared" ca="1" si="4"/>
        <v>NaNMMT</v>
      </c>
      <c r="AY6" t="str">
        <f t="shared" ca="1" si="4"/>
        <v>NaPBA</v>
      </c>
      <c r="AZ6" t="str">
        <f t="shared" ca="1" si="4"/>
        <v>LiNMC</v>
      </c>
      <c r="BA6" t="str">
        <f t="shared" ca="1" si="4"/>
        <v>LiFP</v>
      </c>
      <c r="BB6" t="s">
        <v>368</v>
      </c>
    </row>
    <row r="7" spans="3:54" ht="16" x14ac:dyDescent="0.2">
      <c r="C7" s="89" t="s">
        <v>347</v>
      </c>
      <c r="D7" s="212" t="s">
        <v>369</v>
      </c>
      <c r="E7" s="212"/>
      <c r="F7" s="212"/>
      <c r="G7" s="212"/>
      <c r="H7" s="212"/>
      <c r="I7" s="212"/>
      <c r="J7" s="212"/>
      <c r="K7" s="89"/>
      <c r="L7" s="212" t="s">
        <v>370</v>
      </c>
      <c r="M7" s="212"/>
      <c r="N7" s="212"/>
      <c r="O7" s="212"/>
      <c r="P7" s="212"/>
      <c r="Q7" s="212"/>
      <c r="R7" s="212"/>
      <c r="U7" s="95" t="str">
        <f t="shared" ref="U7:U26" si="5">C7</f>
        <v>Cycles</v>
      </c>
      <c r="V7" s="212" t="str">
        <f t="shared" ref="V7:V26" si="6">D7</f>
        <v>GWP gCO2 eq /kWh</v>
      </c>
      <c r="W7" s="212"/>
      <c r="X7" s="212"/>
      <c r="Y7" s="212"/>
      <c r="Z7" s="212"/>
      <c r="AA7" s="212"/>
      <c r="AB7" s="212"/>
      <c r="AC7" s="93"/>
      <c r="AD7" s="212" t="str">
        <f t="shared" ref="AD7:AD46" si="7">L7</f>
        <v>ADP mgSb eq./kWh</v>
      </c>
      <c r="AE7" s="212"/>
      <c r="AF7" s="212"/>
      <c r="AG7" s="212"/>
      <c r="AH7" s="212"/>
      <c r="AI7" s="212"/>
      <c r="AJ7" s="212"/>
      <c r="AK7" s="96"/>
      <c r="AL7" t="s">
        <v>367</v>
      </c>
      <c r="AM7" t="s">
        <v>66</v>
      </c>
      <c r="AN7" t="s">
        <v>67</v>
      </c>
      <c r="AO7" t="s">
        <v>68</v>
      </c>
      <c r="AP7" t="s">
        <v>69</v>
      </c>
      <c r="AQ7" t="s">
        <v>70</v>
      </c>
      <c r="AR7" t="s">
        <v>371</v>
      </c>
      <c r="AS7" t="s">
        <v>72</v>
      </c>
      <c r="AT7" t="s">
        <v>372</v>
      </c>
      <c r="AU7" t="s">
        <v>66</v>
      </c>
      <c r="AV7" t="s">
        <v>67</v>
      </c>
      <c r="AW7" t="s">
        <v>68</v>
      </c>
      <c r="AX7" t="s">
        <v>69</v>
      </c>
      <c r="AY7" t="s">
        <v>70</v>
      </c>
      <c r="AZ7" t="s">
        <v>371</v>
      </c>
      <c r="BA7" t="s">
        <v>72</v>
      </c>
      <c r="BB7" t="s">
        <v>372</v>
      </c>
    </row>
    <row r="8" spans="3:54" ht="16" x14ac:dyDescent="0.2">
      <c r="C8" s="89">
        <v>1000</v>
      </c>
      <c r="D8" s="97">
        <f ca="1">'Use Phase'!AE161</f>
        <v>94.597924886917639</v>
      </c>
      <c r="E8" s="97">
        <f ca="1">'Use Phase'!AF161*1</f>
        <v>133.99024896970872</v>
      </c>
      <c r="F8" s="97">
        <f ca="1">'Use Phase'!AG161*1</f>
        <v>80.79526843314558</v>
      </c>
      <c r="G8" s="97">
        <f ca="1">'Use Phase'!AH161*1</f>
        <v>67.02655041799558</v>
      </c>
      <c r="H8" s="97">
        <f ca="1">'Use Phase'!AI161*1</f>
        <v>122.4649524077375</v>
      </c>
      <c r="I8" s="97">
        <f ca="1">'Use Phase'!AJ161*1</f>
        <v>51.517364026287304</v>
      </c>
      <c r="J8" s="97">
        <f ca="1">'Use Phase'!AK161*1</f>
        <v>74.300066286347104</v>
      </c>
      <c r="K8" s="98"/>
      <c r="L8" s="97">
        <f ca="1">'Use Phase'!AE205*1</f>
        <v>1.3802307377264247E-2</v>
      </c>
      <c r="M8" s="97">
        <f ca="1">'Use Phase'!AF205*1</f>
        <v>7.1893680710120433E-3</v>
      </c>
      <c r="N8" s="97">
        <f ca="1">'Use Phase'!AG205*1</f>
        <v>3.5488065024406861E-3</v>
      </c>
      <c r="O8" s="97">
        <f ca="1">'Use Phase'!AH205*1</f>
        <v>5.9339710044315312E-3</v>
      </c>
      <c r="P8" s="97">
        <f ca="1">'Use Phase'!AI205*1</f>
        <v>4.4145561272382347E-3</v>
      </c>
      <c r="Q8" s="97">
        <f ca="1">'Use Phase'!AJ205*1</f>
        <v>3.9440772341053096E-3</v>
      </c>
      <c r="R8" s="97">
        <f ca="1">'Use Phase'!AK205*1</f>
        <v>1.0168246815334792E-2</v>
      </c>
      <c r="S8" s="99"/>
      <c r="U8" s="100">
        <f t="shared" si="5"/>
        <v>1000</v>
      </c>
      <c r="V8" s="101">
        <f t="shared" ca="1" si="6"/>
        <v>94.597924886917639</v>
      </c>
      <c r="W8" s="101">
        <f t="shared" ref="W8:W26" ca="1" si="8">E8</f>
        <v>133.99024896970872</v>
      </c>
      <c r="X8" s="101">
        <f t="shared" ref="X8:X26" ca="1" si="9">F8</f>
        <v>80.79526843314558</v>
      </c>
      <c r="Y8" s="101">
        <f t="shared" ref="Y8:Y26" ca="1" si="10">G8</f>
        <v>67.02655041799558</v>
      </c>
      <c r="Z8" s="101">
        <f t="shared" ref="Z8:Z26" ca="1" si="11">H8</f>
        <v>122.4649524077375</v>
      </c>
      <c r="AA8" s="101">
        <f t="shared" ref="AA8:AA26" ca="1" si="12">I8</f>
        <v>51.517364026287304</v>
      </c>
      <c r="AB8" s="101">
        <f t="shared" ref="AB8:AB26" ca="1" si="13">J8</f>
        <v>74.300066286347104</v>
      </c>
      <c r="AC8" s="100"/>
      <c r="AD8" s="102">
        <f t="shared" ca="1" si="7"/>
        <v>1.3802307377264247E-2</v>
      </c>
      <c r="AE8" s="102">
        <f t="shared" ref="AE8:AE26" ca="1" si="14">M8</f>
        <v>7.1893680710120433E-3</v>
      </c>
      <c r="AF8" s="102">
        <f t="shared" ref="AF8:AF26" ca="1" si="15">N8</f>
        <v>3.5488065024406861E-3</v>
      </c>
      <c r="AG8" s="102">
        <f t="shared" ref="AG8:AG26" ca="1" si="16">O8</f>
        <v>5.9339710044315312E-3</v>
      </c>
      <c r="AH8" s="102">
        <f t="shared" ref="AH8:AH26" ca="1" si="17">P8</f>
        <v>4.4145561272382347E-3</v>
      </c>
      <c r="AI8" s="102">
        <f t="shared" ref="AI8:AI26" ca="1" si="18">Q8</f>
        <v>3.9440772341053096E-3</v>
      </c>
      <c r="AJ8" s="102">
        <f t="shared" ref="AJ8:AJ26" ca="1" si="19">R8</f>
        <v>1.0168246815334792E-2</v>
      </c>
      <c r="AK8" s="96"/>
      <c r="AL8">
        <f t="shared" ref="AL8:AL46" si="20">U8</f>
        <v>1000</v>
      </c>
      <c r="AM8">
        <f t="shared" ref="AM8:AM46" ca="1" si="21">V8</f>
        <v>94.597924886917639</v>
      </c>
      <c r="AN8">
        <f t="shared" ref="AN8:AN46" ca="1" si="22">W8</f>
        <v>133.99024896970872</v>
      </c>
      <c r="AO8">
        <f t="shared" ref="AO8:AO46" ca="1" si="23">X8</f>
        <v>80.79526843314558</v>
      </c>
      <c r="AP8">
        <f t="shared" ref="AP8:AP46" ca="1" si="24">Y8</f>
        <v>67.02655041799558</v>
      </c>
      <c r="AQ8">
        <f t="shared" ref="AQ8:AQ46" ca="1" si="25">Z8</f>
        <v>122.4649524077375</v>
      </c>
      <c r="AR8">
        <f t="shared" ref="AR8:AR46" ca="1" si="26">AA8</f>
        <v>51.517364026287304</v>
      </c>
      <c r="AS8">
        <f t="shared" ref="AS8:AS46" ca="1" si="27">AB8</f>
        <v>74.300066286347104</v>
      </c>
      <c r="AT8">
        <f ca="1">AR14</f>
        <v>19.105645354397907</v>
      </c>
      <c r="AU8">
        <f t="shared" ref="AU8:AU46" ca="1" si="28">AD8</f>
        <v>1.3802307377264247E-2</v>
      </c>
      <c r="AV8">
        <f t="shared" ref="AV8:AV46" ca="1" si="29">AE8</f>
        <v>7.1893680710120433E-3</v>
      </c>
      <c r="AW8">
        <f t="shared" ref="AW8:AW46" ca="1" si="30">AF8</f>
        <v>3.5488065024406861E-3</v>
      </c>
      <c r="AX8">
        <f t="shared" ref="AX8:AX46" ca="1" si="31">AG8</f>
        <v>5.9339710044315312E-3</v>
      </c>
      <c r="AY8">
        <f t="shared" ref="AY8:AY46" ca="1" si="32">AH8</f>
        <v>4.4145561272382347E-3</v>
      </c>
      <c r="AZ8">
        <f t="shared" ref="AZ8:AZ46" ca="1" si="33">AI8</f>
        <v>3.9440772341053096E-3</v>
      </c>
      <c r="BA8">
        <f t="shared" ref="BA8:BA46" ca="1" si="34">AJ8</f>
        <v>1.0168246815334792E-2</v>
      </c>
      <c r="BB8">
        <f ca="1">AZ14</f>
        <v>1.9300606128741522E-3</v>
      </c>
    </row>
    <row r="9" spans="3:54" ht="16" x14ac:dyDescent="0.2">
      <c r="C9" s="89">
        <v>1500</v>
      </c>
      <c r="D9" s="97">
        <f ca="1">'Use Phase'!AE162*1</f>
        <v>65.832529634756682</v>
      </c>
      <c r="E9" s="97">
        <f ca="1">'Use Phase'!AF162*1</f>
        <v>91.722137305970676</v>
      </c>
      <c r="F9" s="97">
        <f ca="1">'Use Phase'!AG162*1</f>
        <v>56.630758665575321</v>
      </c>
      <c r="G9" s="97">
        <f ca="1">'Use Phase'!AH162*1</f>
        <v>47.451613322141974</v>
      </c>
      <c r="H9" s="97">
        <f ca="1">'Use Phase'!AI162*1</f>
        <v>84.038606264656536</v>
      </c>
      <c r="I9" s="97">
        <f ca="1">'Use Phase'!AJ162*1</f>
        <v>37.112155727669787</v>
      </c>
      <c r="J9" s="97">
        <f ca="1">'Use Phase'!AK162*1</f>
        <v>51.928682183729606</v>
      </c>
      <c r="K9" s="98"/>
      <c r="L9" s="97">
        <f ca="1">'Use Phase'!AE206*1</f>
        <v>9.6211121645529748E-3</v>
      </c>
      <c r="M9" s="97">
        <f ca="1">'Use Phase'!AF206*1</f>
        <v>5.156091617233835E-3</v>
      </c>
      <c r="N9" s="97">
        <f ca="1">'Use Phase'!AG206*1</f>
        <v>2.785444914670602E-3</v>
      </c>
      <c r="O9" s="97">
        <f ca="1">'Use Phase'!AH206*1</f>
        <v>4.3755545826644985E-3</v>
      </c>
      <c r="P9" s="97">
        <f ca="1">'Use Phase'!AI206*1</f>
        <v>3.3062169880512956E-3</v>
      </c>
      <c r="Q9" s="97">
        <f ca="1">'Use Phase'!AJ206*1</f>
        <v>3.0489587357803508E-3</v>
      </c>
      <c r="R9" s="97">
        <f ca="1">'Use Phase'!AK206*1</f>
        <v>7.1420107801156681E-3</v>
      </c>
      <c r="S9" s="99"/>
      <c r="U9" s="100">
        <f t="shared" si="5"/>
        <v>1500</v>
      </c>
      <c r="V9" s="101">
        <f t="shared" ca="1" si="6"/>
        <v>65.832529634756682</v>
      </c>
      <c r="W9" s="101">
        <f t="shared" ca="1" si="8"/>
        <v>91.722137305970676</v>
      </c>
      <c r="X9" s="101">
        <f t="shared" ca="1" si="9"/>
        <v>56.630758665575321</v>
      </c>
      <c r="Y9" s="101">
        <f t="shared" ca="1" si="10"/>
        <v>47.451613322141974</v>
      </c>
      <c r="Z9" s="101">
        <f t="shared" ca="1" si="11"/>
        <v>84.038606264656536</v>
      </c>
      <c r="AA9" s="101">
        <f t="shared" ca="1" si="12"/>
        <v>37.112155727669787</v>
      </c>
      <c r="AB9" s="101">
        <f t="shared" ca="1" si="13"/>
        <v>51.928682183729606</v>
      </c>
      <c r="AC9" s="100"/>
      <c r="AD9" s="102">
        <f t="shared" ca="1" si="7"/>
        <v>9.6211121645529748E-3</v>
      </c>
      <c r="AE9" s="102">
        <f t="shared" ca="1" si="14"/>
        <v>5.156091617233835E-3</v>
      </c>
      <c r="AF9" s="102">
        <f t="shared" ca="1" si="15"/>
        <v>2.785444914670602E-3</v>
      </c>
      <c r="AG9" s="102">
        <f t="shared" ca="1" si="16"/>
        <v>4.3755545826644985E-3</v>
      </c>
      <c r="AH9" s="102">
        <f t="shared" ca="1" si="17"/>
        <v>3.3062169880512956E-3</v>
      </c>
      <c r="AI9" s="102">
        <f t="shared" ca="1" si="18"/>
        <v>3.0489587357803508E-3</v>
      </c>
      <c r="AJ9" s="102">
        <f t="shared" ca="1" si="19"/>
        <v>7.1420107801156681E-3</v>
      </c>
      <c r="AK9" s="96"/>
      <c r="AL9">
        <f t="shared" si="20"/>
        <v>1500</v>
      </c>
      <c r="AM9">
        <f t="shared" ca="1" si="21"/>
        <v>65.832529634756682</v>
      </c>
      <c r="AN9">
        <f t="shared" ca="1" si="22"/>
        <v>91.722137305970676</v>
      </c>
      <c r="AO9">
        <f t="shared" ca="1" si="23"/>
        <v>56.630758665575321</v>
      </c>
      <c r="AP9">
        <f t="shared" ca="1" si="24"/>
        <v>47.451613322141974</v>
      </c>
      <c r="AQ9">
        <f t="shared" ca="1" si="25"/>
        <v>84.038606264656536</v>
      </c>
      <c r="AR9">
        <f t="shared" ca="1" si="26"/>
        <v>37.112155727669787</v>
      </c>
      <c r="AS9">
        <f t="shared" ca="1" si="27"/>
        <v>51.928682183729606</v>
      </c>
      <c r="AT9">
        <f t="shared" ref="AT9:AT26" ca="1" si="35">AT8</f>
        <v>19.105645354397907</v>
      </c>
      <c r="AU9">
        <f t="shared" ca="1" si="28"/>
        <v>9.6211121645529748E-3</v>
      </c>
      <c r="AV9">
        <f t="shared" ca="1" si="29"/>
        <v>5.156091617233835E-3</v>
      </c>
      <c r="AW9">
        <f t="shared" ca="1" si="30"/>
        <v>2.785444914670602E-3</v>
      </c>
      <c r="AX9">
        <f t="shared" ca="1" si="31"/>
        <v>4.3755545826644985E-3</v>
      </c>
      <c r="AY9">
        <f t="shared" ca="1" si="32"/>
        <v>3.3062169880512956E-3</v>
      </c>
      <c r="AZ9">
        <f t="shared" ca="1" si="33"/>
        <v>3.0489587357803508E-3</v>
      </c>
      <c r="BA9">
        <f t="shared" ca="1" si="34"/>
        <v>7.1420107801156681E-3</v>
      </c>
      <c r="BB9">
        <f t="shared" ref="BB9:BB26" ca="1" si="36">BB8</f>
        <v>1.9300606128741522E-3</v>
      </c>
    </row>
    <row r="10" spans="3:54" ht="16" x14ac:dyDescent="0.2">
      <c r="C10" s="89">
        <v>2000</v>
      </c>
      <c r="D10" s="97">
        <f ca="1">'Use Phase'!AE163*1</f>
        <v>51.449832008676204</v>
      </c>
      <c r="E10" s="97">
        <f ca="1">'Use Phase'!AF163*1</f>
        <v>70.588081474101671</v>
      </c>
      <c r="F10" s="97">
        <f ca="1">'Use Phase'!AG163*1</f>
        <v>44.548503781790181</v>
      </c>
      <c r="G10" s="97">
        <f ca="1">'Use Phase'!AH163*1</f>
        <v>37.664144774215174</v>
      </c>
      <c r="H10" s="97">
        <f ca="1">'Use Phase'!AI163*1</f>
        <v>64.825433193116069</v>
      </c>
      <c r="I10" s="97">
        <f ca="1">'Use Phase'!AJ163*1</f>
        <v>29.909551578361043</v>
      </c>
      <c r="J10" s="97">
        <f ca="1">'Use Phase'!AK163*1</f>
        <v>40.742990132420857</v>
      </c>
      <c r="K10" s="98"/>
      <c r="L10" s="97">
        <f ca="1">'Use Phase'!AE207*1</f>
        <v>7.5305145581973394E-3</v>
      </c>
      <c r="M10" s="97">
        <f ca="1">'Use Phase'!AF207*1</f>
        <v>4.1394533903447309E-3</v>
      </c>
      <c r="N10" s="97">
        <f ca="1">'Use Phase'!AG207*1</f>
        <v>2.40376412078556E-3</v>
      </c>
      <c r="O10" s="97">
        <f ca="1">'Use Phase'!AH207*1</f>
        <v>3.5963463717809821E-3</v>
      </c>
      <c r="P10" s="97">
        <f ca="1">'Use Phase'!AI207*1</f>
        <v>2.7520474184578258E-3</v>
      </c>
      <c r="Q10" s="97">
        <f ca="1">'Use Phase'!AJ207*1</f>
        <v>2.6013994866178713E-3</v>
      </c>
      <c r="R10" s="97">
        <f ca="1">'Use Phase'!AK207*1</f>
        <v>5.6288927625061059E-3</v>
      </c>
      <c r="S10" s="99"/>
      <c r="U10" s="100">
        <f t="shared" si="5"/>
        <v>2000</v>
      </c>
      <c r="V10" s="101">
        <f t="shared" ca="1" si="6"/>
        <v>51.449832008676204</v>
      </c>
      <c r="W10" s="101">
        <f t="shared" ca="1" si="8"/>
        <v>70.588081474101671</v>
      </c>
      <c r="X10" s="101">
        <f t="shared" ca="1" si="9"/>
        <v>44.548503781790181</v>
      </c>
      <c r="Y10" s="101">
        <f t="shared" ca="1" si="10"/>
        <v>37.664144774215174</v>
      </c>
      <c r="Z10" s="101">
        <f t="shared" ca="1" si="11"/>
        <v>64.825433193116069</v>
      </c>
      <c r="AA10" s="101">
        <f t="shared" ca="1" si="12"/>
        <v>29.909551578361043</v>
      </c>
      <c r="AB10" s="101">
        <f t="shared" ca="1" si="13"/>
        <v>40.742990132420857</v>
      </c>
      <c r="AC10" s="100"/>
      <c r="AD10" s="102">
        <f t="shared" ca="1" si="7"/>
        <v>7.5305145581973394E-3</v>
      </c>
      <c r="AE10" s="102">
        <f t="shared" ca="1" si="14"/>
        <v>4.1394533903447309E-3</v>
      </c>
      <c r="AF10" s="102">
        <f t="shared" ca="1" si="15"/>
        <v>2.40376412078556E-3</v>
      </c>
      <c r="AG10" s="102">
        <f t="shared" ca="1" si="16"/>
        <v>3.5963463717809821E-3</v>
      </c>
      <c r="AH10" s="102">
        <f t="shared" ca="1" si="17"/>
        <v>2.7520474184578258E-3</v>
      </c>
      <c r="AI10" s="102">
        <f t="shared" ca="1" si="18"/>
        <v>2.6013994866178713E-3</v>
      </c>
      <c r="AJ10" s="102">
        <f t="shared" ca="1" si="19"/>
        <v>5.6288927625061059E-3</v>
      </c>
      <c r="AK10" s="96"/>
      <c r="AL10">
        <f t="shared" si="20"/>
        <v>2000</v>
      </c>
      <c r="AM10">
        <f t="shared" ca="1" si="21"/>
        <v>51.449832008676204</v>
      </c>
      <c r="AN10">
        <f t="shared" ca="1" si="22"/>
        <v>70.588081474101671</v>
      </c>
      <c r="AO10">
        <f t="shared" ca="1" si="23"/>
        <v>44.548503781790181</v>
      </c>
      <c r="AP10">
        <f t="shared" ca="1" si="24"/>
        <v>37.664144774215174</v>
      </c>
      <c r="AQ10">
        <f t="shared" ca="1" si="25"/>
        <v>64.825433193116069</v>
      </c>
      <c r="AR10">
        <f t="shared" ca="1" si="26"/>
        <v>29.909551578361043</v>
      </c>
      <c r="AS10">
        <f t="shared" ca="1" si="27"/>
        <v>40.742990132420857</v>
      </c>
      <c r="AT10">
        <f t="shared" ca="1" si="35"/>
        <v>19.105645354397907</v>
      </c>
      <c r="AU10">
        <f t="shared" ca="1" si="28"/>
        <v>7.5305145581973394E-3</v>
      </c>
      <c r="AV10">
        <f t="shared" ca="1" si="29"/>
        <v>4.1394533903447309E-3</v>
      </c>
      <c r="AW10">
        <f t="shared" ca="1" si="30"/>
        <v>2.40376412078556E-3</v>
      </c>
      <c r="AX10">
        <f t="shared" ca="1" si="31"/>
        <v>3.5963463717809821E-3</v>
      </c>
      <c r="AY10">
        <f t="shared" ca="1" si="32"/>
        <v>2.7520474184578258E-3</v>
      </c>
      <c r="AZ10">
        <f t="shared" ca="1" si="33"/>
        <v>2.6013994866178713E-3</v>
      </c>
      <c r="BA10">
        <f t="shared" ca="1" si="34"/>
        <v>5.6288927625061059E-3</v>
      </c>
      <c r="BB10">
        <f t="shared" ca="1" si="36"/>
        <v>1.9300606128741522E-3</v>
      </c>
    </row>
    <row r="11" spans="3:54" ht="16" x14ac:dyDescent="0.2">
      <c r="C11" s="89">
        <v>2500</v>
      </c>
      <c r="D11" s="97">
        <f ca="1">'Use Phase'!AE164*1</f>
        <v>42.820213433027916</v>
      </c>
      <c r="E11" s="97">
        <f ca="1">'Use Phase'!AF164*1</f>
        <v>57.907647974980257</v>
      </c>
      <c r="F11" s="97">
        <f ca="1">'Use Phase'!AG164*1</f>
        <v>37.299150851519094</v>
      </c>
      <c r="G11" s="97">
        <f ca="1">'Use Phase'!AH164*1</f>
        <v>31.791663645459099</v>
      </c>
      <c r="H11" s="97">
        <f ca="1">'Use Phase'!AI164*1</f>
        <v>53.297529350191766</v>
      </c>
      <c r="I11" s="97">
        <f ca="1">'Use Phase'!AJ164*1</f>
        <v>25.587989088775789</v>
      </c>
      <c r="J11" s="97">
        <f ca="1">'Use Phase'!AK164*1</f>
        <v>34.031574901635608</v>
      </c>
      <c r="K11" s="98"/>
      <c r="L11" s="97">
        <f ca="1">'Use Phase'!AE208*1</f>
        <v>6.2761559943839591E-3</v>
      </c>
      <c r="M11" s="97">
        <f ca="1">'Use Phase'!AF208*1</f>
        <v>3.5294704542112687E-3</v>
      </c>
      <c r="N11" s="97">
        <f ca="1">'Use Phase'!AG208*1</f>
        <v>2.1747556444545349E-3</v>
      </c>
      <c r="O11" s="97">
        <f ca="1">'Use Phase'!AH208*1</f>
        <v>3.1288214452508726E-3</v>
      </c>
      <c r="P11" s="97">
        <f ca="1">'Use Phase'!AI208*1</f>
        <v>2.4195456767017449E-3</v>
      </c>
      <c r="Q11" s="97">
        <f ca="1">'Use Phase'!AJ208*1</f>
        <v>2.3328639371203836E-3</v>
      </c>
      <c r="R11" s="97">
        <f ca="1">'Use Phase'!AK208*1</f>
        <v>4.7210219519403674E-3</v>
      </c>
      <c r="S11" s="99"/>
      <c r="U11" s="100">
        <f t="shared" si="5"/>
        <v>2500</v>
      </c>
      <c r="V11" s="101">
        <f t="shared" ca="1" si="6"/>
        <v>42.820213433027916</v>
      </c>
      <c r="W11" s="101">
        <f t="shared" ca="1" si="8"/>
        <v>57.907647974980257</v>
      </c>
      <c r="X11" s="101">
        <f t="shared" ca="1" si="9"/>
        <v>37.299150851519094</v>
      </c>
      <c r="Y11" s="101">
        <f t="shared" ca="1" si="10"/>
        <v>31.791663645459099</v>
      </c>
      <c r="Z11" s="101">
        <f t="shared" ca="1" si="11"/>
        <v>53.297529350191766</v>
      </c>
      <c r="AA11" s="101">
        <f t="shared" ca="1" si="12"/>
        <v>25.587989088775789</v>
      </c>
      <c r="AB11" s="101">
        <f t="shared" ca="1" si="13"/>
        <v>34.031574901635608</v>
      </c>
      <c r="AC11" s="100"/>
      <c r="AD11" s="102">
        <f t="shared" ca="1" si="7"/>
        <v>6.2761559943839591E-3</v>
      </c>
      <c r="AE11" s="102">
        <f t="shared" ca="1" si="14"/>
        <v>3.5294704542112687E-3</v>
      </c>
      <c r="AF11" s="102">
        <f t="shared" ca="1" si="15"/>
        <v>2.1747556444545349E-3</v>
      </c>
      <c r="AG11" s="102">
        <f t="shared" ca="1" si="16"/>
        <v>3.1288214452508726E-3</v>
      </c>
      <c r="AH11" s="102">
        <f t="shared" ca="1" si="17"/>
        <v>2.4195456767017449E-3</v>
      </c>
      <c r="AI11" s="102">
        <f t="shared" ca="1" si="18"/>
        <v>2.3328639371203836E-3</v>
      </c>
      <c r="AJ11" s="102">
        <f t="shared" ca="1" si="19"/>
        <v>4.7210219519403674E-3</v>
      </c>
      <c r="AK11" s="96"/>
      <c r="AL11">
        <f t="shared" si="20"/>
        <v>2500</v>
      </c>
      <c r="AM11">
        <f t="shared" ca="1" si="21"/>
        <v>42.820213433027916</v>
      </c>
      <c r="AN11">
        <f t="shared" ca="1" si="22"/>
        <v>57.907647974980257</v>
      </c>
      <c r="AO11">
        <f t="shared" ca="1" si="23"/>
        <v>37.299150851519094</v>
      </c>
      <c r="AP11">
        <f t="shared" ca="1" si="24"/>
        <v>31.791663645459099</v>
      </c>
      <c r="AQ11">
        <f t="shared" ca="1" si="25"/>
        <v>53.297529350191766</v>
      </c>
      <c r="AR11">
        <f t="shared" ca="1" si="26"/>
        <v>25.587989088775789</v>
      </c>
      <c r="AS11">
        <f t="shared" ca="1" si="27"/>
        <v>34.031574901635608</v>
      </c>
      <c r="AT11">
        <f t="shared" ca="1" si="35"/>
        <v>19.105645354397907</v>
      </c>
      <c r="AU11">
        <f t="shared" ca="1" si="28"/>
        <v>6.2761559943839591E-3</v>
      </c>
      <c r="AV11">
        <f t="shared" ca="1" si="29"/>
        <v>3.5294704542112687E-3</v>
      </c>
      <c r="AW11">
        <f t="shared" ca="1" si="30"/>
        <v>2.1747556444545349E-3</v>
      </c>
      <c r="AX11">
        <f t="shared" ca="1" si="31"/>
        <v>3.1288214452508726E-3</v>
      </c>
      <c r="AY11">
        <f t="shared" ca="1" si="32"/>
        <v>2.4195456767017449E-3</v>
      </c>
      <c r="AZ11">
        <f t="shared" ca="1" si="33"/>
        <v>2.3328639371203836E-3</v>
      </c>
      <c r="BA11">
        <f t="shared" ca="1" si="34"/>
        <v>4.7210219519403674E-3</v>
      </c>
      <c r="BB11">
        <f t="shared" ca="1" si="36"/>
        <v>1.9300606128741522E-3</v>
      </c>
    </row>
    <row r="12" spans="3:54" ht="16" x14ac:dyDescent="0.2">
      <c r="C12" s="89">
        <v>3000</v>
      </c>
      <c r="D12" s="97">
        <f ca="1">'Use Phase'!AE165*1</f>
        <v>37.067134382595725</v>
      </c>
      <c r="E12" s="97">
        <f ca="1">'Use Phase'!AF165*1</f>
        <v>49.454025642232651</v>
      </c>
      <c r="F12" s="97">
        <f ca="1">'Use Phase'!AG165*1</f>
        <v>32.466248898005041</v>
      </c>
      <c r="G12" s="97">
        <f ca="1">'Use Phase'!AH165*1</f>
        <v>27.876676226288374</v>
      </c>
      <c r="H12" s="97">
        <f ca="1">'Use Phase'!AI165*1</f>
        <v>45.612260121575581</v>
      </c>
      <c r="I12" s="97">
        <f ca="1">'Use Phase'!AJ165*1</f>
        <v>22.706947429052281</v>
      </c>
      <c r="J12" s="97">
        <f ca="1">'Use Phase'!AK165*1</f>
        <v>29.557298081112108</v>
      </c>
      <c r="K12" s="98"/>
      <c r="L12" s="97">
        <f ca="1">'Use Phase'!AE209*1</f>
        <v>5.4399169518417039E-3</v>
      </c>
      <c r="M12" s="97">
        <f ca="1">'Use Phase'!AF209*1</f>
        <v>3.1228151634556272E-3</v>
      </c>
      <c r="N12" s="97">
        <f ca="1">'Use Phase'!AG209*1</f>
        <v>2.022083326900518E-3</v>
      </c>
      <c r="O12" s="97">
        <f ca="1">'Use Phase'!AH209*1</f>
        <v>2.8171381608974662E-3</v>
      </c>
      <c r="P12" s="97">
        <f ca="1">'Use Phase'!AI209*1</f>
        <v>2.1978778488643573E-3</v>
      </c>
      <c r="Q12" s="97">
        <f ca="1">'Use Phase'!AJ209*1</f>
        <v>2.1538402374553919E-3</v>
      </c>
      <c r="R12" s="97">
        <f ca="1">'Use Phase'!AK209*1</f>
        <v>4.1157747448965429E-3</v>
      </c>
      <c r="S12" s="103"/>
      <c r="U12" s="100">
        <f t="shared" si="5"/>
        <v>3000</v>
      </c>
      <c r="V12" s="101">
        <f t="shared" ca="1" si="6"/>
        <v>37.067134382595725</v>
      </c>
      <c r="W12" s="101">
        <f t="shared" ca="1" si="8"/>
        <v>49.454025642232651</v>
      </c>
      <c r="X12" s="101">
        <f t="shared" ca="1" si="9"/>
        <v>32.466248898005041</v>
      </c>
      <c r="Y12" s="101">
        <f t="shared" ca="1" si="10"/>
        <v>27.876676226288374</v>
      </c>
      <c r="Z12" s="101">
        <f t="shared" ca="1" si="11"/>
        <v>45.612260121575581</v>
      </c>
      <c r="AA12" s="101">
        <f t="shared" ca="1" si="12"/>
        <v>22.706947429052281</v>
      </c>
      <c r="AB12" s="101">
        <f t="shared" ca="1" si="13"/>
        <v>29.557298081112108</v>
      </c>
      <c r="AC12" s="100"/>
      <c r="AD12" s="102">
        <f t="shared" ca="1" si="7"/>
        <v>5.4399169518417039E-3</v>
      </c>
      <c r="AE12" s="102">
        <f t="shared" ca="1" si="14"/>
        <v>3.1228151634556272E-3</v>
      </c>
      <c r="AF12" s="102">
        <f t="shared" ca="1" si="15"/>
        <v>2.022083326900518E-3</v>
      </c>
      <c r="AG12" s="102">
        <f t="shared" ca="1" si="16"/>
        <v>2.8171381608974662E-3</v>
      </c>
      <c r="AH12" s="102">
        <f t="shared" ca="1" si="17"/>
        <v>2.1978778488643573E-3</v>
      </c>
      <c r="AI12" s="102">
        <f t="shared" ca="1" si="18"/>
        <v>2.1538402374553919E-3</v>
      </c>
      <c r="AJ12" s="102">
        <f t="shared" ca="1" si="19"/>
        <v>4.1157747448965429E-3</v>
      </c>
      <c r="AK12" s="96"/>
      <c r="AL12">
        <f t="shared" si="20"/>
        <v>3000</v>
      </c>
      <c r="AM12">
        <f t="shared" ca="1" si="21"/>
        <v>37.067134382595725</v>
      </c>
      <c r="AN12">
        <f t="shared" ca="1" si="22"/>
        <v>49.454025642232651</v>
      </c>
      <c r="AO12">
        <f t="shared" ca="1" si="23"/>
        <v>32.466248898005041</v>
      </c>
      <c r="AP12">
        <f t="shared" ca="1" si="24"/>
        <v>27.876676226288374</v>
      </c>
      <c r="AQ12">
        <f t="shared" ca="1" si="25"/>
        <v>45.612260121575581</v>
      </c>
      <c r="AR12">
        <f t="shared" ca="1" si="26"/>
        <v>22.706947429052281</v>
      </c>
      <c r="AS12">
        <f t="shared" ca="1" si="27"/>
        <v>29.557298081112108</v>
      </c>
      <c r="AT12">
        <f t="shared" ca="1" si="35"/>
        <v>19.105645354397907</v>
      </c>
      <c r="AU12">
        <f t="shared" ca="1" si="28"/>
        <v>5.4399169518417039E-3</v>
      </c>
      <c r="AV12">
        <f t="shared" ca="1" si="29"/>
        <v>3.1228151634556272E-3</v>
      </c>
      <c r="AW12">
        <f t="shared" ca="1" si="30"/>
        <v>2.022083326900518E-3</v>
      </c>
      <c r="AX12">
        <f t="shared" ca="1" si="31"/>
        <v>2.8171381608974662E-3</v>
      </c>
      <c r="AY12">
        <f t="shared" ca="1" si="32"/>
        <v>2.1978778488643573E-3</v>
      </c>
      <c r="AZ12">
        <f t="shared" ca="1" si="33"/>
        <v>2.1538402374553919E-3</v>
      </c>
      <c r="BA12">
        <f t="shared" ca="1" si="34"/>
        <v>4.1157747448965429E-3</v>
      </c>
      <c r="BB12">
        <f t="shared" ca="1" si="36"/>
        <v>1.9300606128741522E-3</v>
      </c>
    </row>
    <row r="13" spans="3:54" ht="16" x14ac:dyDescent="0.2">
      <c r="C13" s="89">
        <v>3500</v>
      </c>
      <c r="D13" s="97">
        <f ca="1">'Use Phase'!AE166*1</f>
        <v>32.957792203715591</v>
      </c>
      <c r="E13" s="97">
        <f ca="1">'Use Phase'!AF166*1</f>
        <v>43.415723975984356</v>
      </c>
      <c r="F13" s="97">
        <f ca="1">'Use Phase'!AG166*1</f>
        <v>29.014176074066441</v>
      </c>
      <c r="G13" s="97">
        <f ca="1">'Use Phase'!AH166*1</f>
        <v>25.080256641166436</v>
      </c>
      <c r="H13" s="97">
        <f ca="1">'Use Phase'!AI166*1</f>
        <v>40.122782101135442</v>
      </c>
      <c r="I13" s="97">
        <f ca="1">'Use Phase'!AJ166*1</f>
        <v>20.64906052924978</v>
      </c>
      <c r="J13" s="97">
        <f ca="1">'Use Phase'!AK166*1</f>
        <v>26.361386066452472</v>
      </c>
      <c r="K13" s="98"/>
      <c r="L13" s="97">
        <f ca="1">'Use Phase'!AE210*1</f>
        <v>4.8426033500258087E-3</v>
      </c>
      <c r="M13" s="97">
        <f ca="1">'Use Phase'!AF210*1</f>
        <v>2.8323470986301685E-3</v>
      </c>
      <c r="N13" s="104">
        <f ca="1">'Use Phase'!AG210*1</f>
        <v>1.9130316715047914E-3</v>
      </c>
      <c r="O13" s="97">
        <f ca="1">'Use Phase'!AH210*1</f>
        <v>2.5945072435021753E-3</v>
      </c>
      <c r="P13" s="97">
        <f ca="1">'Use Phase'!AI210*1</f>
        <v>2.0395436861233656E-3</v>
      </c>
      <c r="Q13" s="97">
        <f ca="1">'Use Phase'!AJ210*1</f>
        <v>2.0259661662661126E-3</v>
      </c>
      <c r="R13" s="97">
        <f ca="1">'Use Phase'!AK210*1</f>
        <v>3.6834553112938115E-3</v>
      </c>
      <c r="S13" s="99"/>
      <c r="U13" s="100">
        <f t="shared" si="5"/>
        <v>3500</v>
      </c>
      <c r="V13" s="101">
        <f t="shared" ca="1" si="6"/>
        <v>32.957792203715591</v>
      </c>
      <c r="W13" s="101">
        <f t="shared" ca="1" si="8"/>
        <v>43.415723975984356</v>
      </c>
      <c r="X13" s="101">
        <f t="shared" ca="1" si="9"/>
        <v>29.014176074066441</v>
      </c>
      <c r="Y13" s="101">
        <f t="shared" ca="1" si="10"/>
        <v>25.080256641166436</v>
      </c>
      <c r="Z13" s="101">
        <f t="shared" ca="1" si="11"/>
        <v>40.122782101135442</v>
      </c>
      <c r="AA13" s="101">
        <f t="shared" ca="1" si="12"/>
        <v>20.64906052924978</v>
      </c>
      <c r="AB13" s="101">
        <f t="shared" ca="1" si="13"/>
        <v>26.361386066452472</v>
      </c>
      <c r="AC13" s="100"/>
      <c r="AD13" s="102">
        <f t="shared" ca="1" si="7"/>
        <v>4.8426033500258087E-3</v>
      </c>
      <c r="AE13" s="102">
        <f t="shared" ca="1" si="14"/>
        <v>2.8323470986301685E-3</v>
      </c>
      <c r="AF13" s="102">
        <f t="shared" ca="1" si="15"/>
        <v>1.9130316715047914E-3</v>
      </c>
      <c r="AG13" s="102">
        <f t="shared" ca="1" si="16"/>
        <v>2.5945072435021753E-3</v>
      </c>
      <c r="AH13" s="102">
        <f t="shared" ca="1" si="17"/>
        <v>2.0395436861233656E-3</v>
      </c>
      <c r="AI13" s="102">
        <f t="shared" ca="1" si="18"/>
        <v>2.0259661662661126E-3</v>
      </c>
      <c r="AJ13" s="102">
        <f t="shared" ca="1" si="19"/>
        <v>3.6834553112938115E-3</v>
      </c>
      <c r="AK13" s="96"/>
      <c r="AL13">
        <f t="shared" si="20"/>
        <v>3500</v>
      </c>
      <c r="AM13">
        <f t="shared" ca="1" si="21"/>
        <v>32.957792203715591</v>
      </c>
      <c r="AN13">
        <f t="shared" ca="1" si="22"/>
        <v>43.415723975984356</v>
      </c>
      <c r="AO13">
        <f t="shared" ca="1" si="23"/>
        <v>29.014176074066441</v>
      </c>
      <c r="AP13">
        <f t="shared" ca="1" si="24"/>
        <v>25.080256641166436</v>
      </c>
      <c r="AQ13">
        <f t="shared" ca="1" si="25"/>
        <v>40.122782101135442</v>
      </c>
      <c r="AR13">
        <f t="shared" ca="1" si="26"/>
        <v>20.64906052924978</v>
      </c>
      <c r="AS13">
        <f t="shared" ca="1" si="27"/>
        <v>26.361386066452472</v>
      </c>
      <c r="AT13">
        <f t="shared" ca="1" si="35"/>
        <v>19.105645354397907</v>
      </c>
      <c r="AU13">
        <f t="shared" ca="1" si="28"/>
        <v>4.8426033500258087E-3</v>
      </c>
      <c r="AV13">
        <f t="shared" ca="1" si="29"/>
        <v>2.8323470986301685E-3</v>
      </c>
      <c r="AW13">
        <f t="shared" ca="1" si="30"/>
        <v>1.9130316715047914E-3</v>
      </c>
      <c r="AX13">
        <f t="shared" ca="1" si="31"/>
        <v>2.5945072435021753E-3</v>
      </c>
      <c r="AY13">
        <f t="shared" ca="1" si="32"/>
        <v>2.0395436861233656E-3</v>
      </c>
      <c r="AZ13">
        <f t="shared" ca="1" si="33"/>
        <v>2.0259661662661126E-3</v>
      </c>
      <c r="BA13">
        <f t="shared" ca="1" si="34"/>
        <v>3.6834553112938115E-3</v>
      </c>
      <c r="BB13">
        <f t="shared" ca="1" si="36"/>
        <v>1.9300606128741522E-3</v>
      </c>
    </row>
    <row r="14" spans="3:54" ht="16" x14ac:dyDescent="0.2">
      <c r="C14" s="89">
        <v>4000</v>
      </c>
      <c r="D14" s="105">
        <f ca="1">'Use Phase'!AE167*1</f>
        <v>29.875785569555489</v>
      </c>
      <c r="E14" s="97">
        <f ca="1">'Use Phase'!AF167*1</f>
        <v>38.886997726298148</v>
      </c>
      <c r="F14" s="105">
        <f ca="1">'Use Phase'!AG167*1</f>
        <v>26.425121456112478</v>
      </c>
      <c r="G14" s="106">
        <f ca="1">'Use Phase'!AH167*1</f>
        <v>22.982941952324975</v>
      </c>
      <c r="H14" s="97">
        <f ca="1">'Use Phase'!AI167*1</f>
        <v>36.005673585805347</v>
      </c>
      <c r="I14" s="107">
        <f ca="1">'Use Phase'!AJ167*1</f>
        <v>19.105645354397907</v>
      </c>
      <c r="J14" s="108">
        <f ca="1">'Use Phase'!AK167*1</f>
        <v>23.964452055457738</v>
      </c>
      <c r="K14" s="98"/>
      <c r="L14" s="105">
        <f ca="1">'Use Phase'!AE211*1</f>
        <v>4.3946181486638871E-3</v>
      </c>
      <c r="M14" s="97">
        <f ca="1">'Use Phase'!AF211*1</f>
        <v>2.6144960500110751E-3</v>
      </c>
      <c r="N14" s="105">
        <f ca="1">'Use Phase'!AG211*1</f>
        <v>1.8312429299579965E-3</v>
      </c>
      <c r="O14" s="106">
        <f ca="1">'Use Phase'!AH211*1</f>
        <v>2.4275340554557076E-3</v>
      </c>
      <c r="P14" s="109">
        <f ca="1">'Use Phase'!AI211*1</f>
        <v>1.9207930640676222E-3</v>
      </c>
      <c r="Q14" s="107">
        <f ca="1">'Use Phase'!AJ211*1</f>
        <v>1.9300606128741522E-3</v>
      </c>
      <c r="R14" s="108">
        <f ca="1">'Use Phase'!AK211*1</f>
        <v>3.3592157360917618E-3</v>
      </c>
      <c r="S14" s="99"/>
      <c r="U14" s="100">
        <f t="shared" si="5"/>
        <v>4000</v>
      </c>
      <c r="V14" s="110">
        <f t="shared" ca="1" si="6"/>
        <v>29.875785569555489</v>
      </c>
      <c r="W14" s="101">
        <f t="shared" ca="1" si="8"/>
        <v>38.886997726298148</v>
      </c>
      <c r="X14" s="111">
        <f t="shared" ca="1" si="9"/>
        <v>26.425121456112478</v>
      </c>
      <c r="Y14" s="110">
        <f t="shared" ca="1" si="10"/>
        <v>22.982941952324975</v>
      </c>
      <c r="Z14" s="101">
        <f t="shared" ca="1" si="11"/>
        <v>36.005673585805347</v>
      </c>
      <c r="AA14" s="112">
        <f t="shared" ca="1" si="12"/>
        <v>19.105645354397907</v>
      </c>
      <c r="AB14" s="101">
        <f t="shared" ca="1" si="13"/>
        <v>23.964452055457738</v>
      </c>
      <c r="AC14" s="100"/>
      <c r="AD14" s="102">
        <f t="shared" ca="1" si="7"/>
        <v>4.3946181486638871E-3</v>
      </c>
      <c r="AE14" s="102">
        <f t="shared" ca="1" si="14"/>
        <v>2.6144960500110751E-3</v>
      </c>
      <c r="AF14" s="113">
        <f t="shared" ca="1" si="15"/>
        <v>1.8312429299579965E-3</v>
      </c>
      <c r="AG14" s="114">
        <f t="shared" ca="1" si="16"/>
        <v>2.4275340554557076E-3</v>
      </c>
      <c r="AH14" s="102">
        <f t="shared" ca="1" si="17"/>
        <v>1.9207930640676222E-3</v>
      </c>
      <c r="AI14" s="115">
        <f t="shared" ca="1" si="18"/>
        <v>1.9300606128741522E-3</v>
      </c>
      <c r="AJ14" s="102">
        <f t="shared" ca="1" si="19"/>
        <v>3.3592157360917618E-3</v>
      </c>
      <c r="AK14" s="96"/>
      <c r="AL14">
        <f t="shared" si="20"/>
        <v>4000</v>
      </c>
      <c r="AM14">
        <f t="shared" ca="1" si="21"/>
        <v>29.875785569555489</v>
      </c>
      <c r="AN14">
        <f t="shared" ca="1" si="22"/>
        <v>38.886997726298148</v>
      </c>
      <c r="AO14">
        <f t="shared" ca="1" si="23"/>
        <v>26.425121456112478</v>
      </c>
      <c r="AP14">
        <f t="shared" ca="1" si="24"/>
        <v>22.982941952324975</v>
      </c>
      <c r="AQ14">
        <f t="shared" ca="1" si="25"/>
        <v>36.005673585805347</v>
      </c>
      <c r="AR14">
        <f t="shared" ca="1" si="26"/>
        <v>19.105645354397907</v>
      </c>
      <c r="AS14">
        <f t="shared" ca="1" si="27"/>
        <v>23.964452055457738</v>
      </c>
      <c r="AT14">
        <f t="shared" ca="1" si="35"/>
        <v>19.105645354397907</v>
      </c>
      <c r="AU14">
        <f t="shared" ca="1" si="28"/>
        <v>4.3946181486638871E-3</v>
      </c>
      <c r="AV14">
        <f t="shared" ca="1" si="29"/>
        <v>2.6144960500110751E-3</v>
      </c>
      <c r="AW14">
        <f t="shared" ca="1" si="30"/>
        <v>1.8312429299579965E-3</v>
      </c>
      <c r="AX14">
        <f t="shared" ca="1" si="31"/>
        <v>2.4275340554557076E-3</v>
      </c>
      <c r="AY14">
        <f t="shared" ca="1" si="32"/>
        <v>1.9207930640676222E-3</v>
      </c>
      <c r="AZ14">
        <f t="shared" ca="1" si="33"/>
        <v>1.9300606128741522E-3</v>
      </c>
      <c r="BA14">
        <f t="shared" ca="1" si="34"/>
        <v>3.3592157360917618E-3</v>
      </c>
      <c r="BB14">
        <f t="shared" ca="1" si="36"/>
        <v>1.9300606128741522E-3</v>
      </c>
    </row>
    <row r="15" spans="3:54" ht="16" x14ac:dyDescent="0.2">
      <c r="C15" s="89">
        <v>4500</v>
      </c>
      <c r="D15" s="97">
        <f ca="1">'Use Phase'!AE168*1</f>
        <v>27.478669298542076</v>
      </c>
      <c r="E15" s="97">
        <f ca="1">'Use Phase'!AF168*1</f>
        <v>35.364655087653304</v>
      </c>
      <c r="F15" s="97">
        <f ca="1">'Use Phase'!AG168*1</f>
        <v>24.411412308814956</v>
      </c>
      <c r="G15" s="97">
        <f ca="1">'Use Phase'!AH168*1</f>
        <v>21.351697194337174</v>
      </c>
      <c r="H15" s="97">
        <f ca="1">'Use Phase'!AI168*1</f>
        <v>32.803478073881926</v>
      </c>
      <c r="I15" s="97">
        <f ca="1">'Use Phase'!AJ168*1</f>
        <v>17.905211329513111</v>
      </c>
      <c r="J15" s="97">
        <f ca="1">'Use Phase'!AK168*1</f>
        <v>22.100170046906282</v>
      </c>
      <c r="K15" s="98"/>
      <c r="L15" s="97">
        <f ca="1">'Use Phase'!AE212*1</f>
        <v>4.0461852142712803E-3</v>
      </c>
      <c r="M15" s="97">
        <f ca="1">'Use Phase'!AF212*1</f>
        <v>2.4450563455295578E-3</v>
      </c>
      <c r="N15" s="97">
        <f ca="1">'Use Phase'!AG212*1</f>
        <v>1.7676294643104897E-3</v>
      </c>
      <c r="O15" s="97">
        <f ca="1">'Use Phase'!AH212*1</f>
        <v>2.2976660203084549E-3</v>
      </c>
      <c r="P15" s="97">
        <f ca="1">'Use Phase'!AI212*1</f>
        <v>1.8284314691353778E-3</v>
      </c>
      <c r="Q15" s="97">
        <f ca="1">'Use Phase'!AJ212*1</f>
        <v>1.8554674046804057E-3</v>
      </c>
      <c r="R15" s="97">
        <f ca="1">'Use Phase'!AK212*1</f>
        <v>3.1070293998235014E-3</v>
      </c>
      <c r="S15" s="99"/>
      <c r="U15" s="100">
        <f t="shared" si="5"/>
        <v>4500</v>
      </c>
      <c r="V15" s="101">
        <f t="shared" ca="1" si="6"/>
        <v>27.478669298542076</v>
      </c>
      <c r="W15" s="101">
        <f t="shared" ca="1" si="8"/>
        <v>35.364655087653304</v>
      </c>
      <c r="X15" s="101">
        <f t="shared" ca="1" si="9"/>
        <v>24.411412308814956</v>
      </c>
      <c r="Y15" s="101">
        <f t="shared" ca="1" si="10"/>
        <v>21.351697194337174</v>
      </c>
      <c r="Z15" s="101">
        <f t="shared" ca="1" si="11"/>
        <v>32.803478073881926</v>
      </c>
      <c r="AA15" s="101">
        <f t="shared" ca="1" si="12"/>
        <v>17.905211329513111</v>
      </c>
      <c r="AB15" s="101">
        <f t="shared" ca="1" si="13"/>
        <v>22.100170046906282</v>
      </c>
      <c r="AC15" s="100"/>
      <c r="AD15" s="102">
        <f t="shared" ca="1" si="7"/>
        <v>4.0461852142712803E-3</v>
      </c>
      <c r="AE15" s="102">
        <f t="shared" ca="1" si="14"/>
        <v>2.4450563455295578E-3</v>
      </c>
      <c r="AF15" s="102">
        <f t="shared" ca="1" si="15"/>
        <v>1.7676294643104897E-3</v>
      </c>
      <c r="AG15" s="102">
        <f t="shared" ca="1" si="16"/>
        <v>2.2976660203084549E-3</v>
      </c>
      <c r="AH15" s="102">
        <f t="shared" ca="1" si="17"/>
        <v>1.8284314691353778E-3</v>
      </c>
      <c r="AI15" s="102">
        <f t="shared" ca="1" si="18"/>
        <v>1.8554674046804057E-3</v>
      </c>
      <c r="AJ15" s="102">
        <f t="shared" ca="1" si="19"/>
        <v>3.1070293998235014E-3</v>
      </c>
      <c r="AK15" s="96"/>
      <c r="AL15">
        <f t="shared" si="20"/>
        <v>4500</v>
      </c>
      <c r="AM15">
        <f t="shared" ca="1" si="21"/>
        <v>27.478669298542076</v>
      </c>
      <c r="AN15">
        <f t="shared" ca="1" si="22"/>
        <v>35.364655087653304</v>
      </c>
      <c r="AO15">
        <f t="shared" ca="1" si="23"/>
        <v>24.411412308814956</v>
      </c>
      <c r="AP15">
        <f t="shared" ca="1" si="24"/>
        <v>21.351697194337174</v>
      </c>
      <c r="AQ15">
        <f t="shared" ca="1" si="25"/>
        <v>32.803478073881926</v>
      </c>
      <c r="AR15">
        <f t="shared" ca="1" si="26"/>
        <v>17.905211329513111</v>
      </c>
      <c r="AS15">
        <f t="shared" ca="1" si="27"/>
        <v>22.100170046906282</v>
      </c>
      <c r="AT15">
        <f t="shared" ca="1" si="35"/>
        <v>19.105645354397907</v>
      </c>
      <c r="AU15">
        <f t="shared" ca="1" si="28"/>
        <v>4.0461852142712803E-3</v>
      </c>
      <c r="AV15">
        <f t="shared" ca="1" si="29"/>
        <v>2.4450563455295578E-3</v>
      </c>
      <c r="AW15">
        <f t="shared" ca="1" si="30"/>
        <v>1.7676294643104897E-3</v>
      </c>
      <c r="AX15">
        <f t="shared" ca="1" si="31"/>
        <v>2.2976660203084549E-3</v>
      </c>
      <c r="AY15">
        <f t="shared" ca="1" si="32"/>
        <v>1.8284314691353778E-3</v>
      </c>
      <c r="AZ15">
        <f t="shared" ca="1" si="33"/>
        <v>1.8554674046804057E-3</v>
      </c>
      <c r="BA15">
        <f t="shared" ca="1" si="34"/>
        <v>3.1070293998235014E-3</v>
      </c>
      <c r="BB15">
        <f t="shared" ca="1" si="36"/>
        <v>1.9300606128741522E-3</v>
      </c>
    </row>
    <row r="16" spans="3:54" ht="16" x14ac:dyDescent="0.2">
      <c r="C16" s="89">
        <v>5000</v>
      </c>
      <c r="D16" s="116">
        <f ca="1">'Use Phase'!AE169*1</f>
        <v>25.560976281731346</v>
      </c>
      <c r="E16" s="116">
        <f ca="1">'Use Phase'!AF169*1</f>
        <v>32.546780976737438</v>
      </c>
      <c r="F16" s="97">
        <f ca="1">'Use Phase'!AG169*1</f>
        <v>22.800444990976931</v>
      </c>
      <c r="G16" s="97">
        <f ca="1">'Use Phase'!AH169*1</f>
        <v>20.046701387946936</v>
      </c>
      <c r="H16" s="97">
        <f ca="1">'Use Phase'!AI169*1</f>
        <v>30.241721664343192</v>
      </c>
      <c r="I16" s="97">
        <f ca="1">'Use Phase'!AJ169*1</f>
        <v>16.94486410960528</v>
      </c>
      <c r="J16" s="97">
        <f ca="1">'Use Phase'!AK169*1</f>
        <v>20.608744440065117</v>
      </c>
      <c r="K16" s="98"/>
      <c r="L16" s="116">
        <f ca="1">'Use Phase'!AE213*1</f>
        <v>3.7674388667571957E-3</v>
      </c>
      <c r="M16" s="116">
        <f ca="1">'Use Phase'!AF213*1</f>
        <v>2.3095045819443438E-3</v>
      </c>
      <c r="N16" s="97">
        <f ca="1">'Use Phase'!AG213*1</f>
        <v>1.7167386917924842E-3</v>
      </c>
      <c r="O16" s="97">
        <f ca="1">'Use Phase'!AH213*1</f>
        <v>2.1937715921906526E-3</v>
      </c>
      <c r="P16" s="97">
        <f ca="1">'Use Phase'!AI213*1</f>
        <v>1.7545421931895817E-3</v>
      </c>
      <c r="Q16" s="97">
        <f ca="1">'Use Phase'!AJ213*1</f>
        <v>1.7957928381254083E-3</v>
      </c>
      <c r="R16" s="97">
        <f ca="1">'Use Phase'!AK213*1</f>
        <v>2.9052803308088934E-3</v>
      </c>
      <c r="S16" s="99"/>
      <c r="U16" s="100">
        <f t="shared" si="5"/>
        <v>5000</v>
      </c>
      <c r="V16" s="101">
        <f t="shared" ca="1" si="6"/>
        <v>25.560976281731346</v>
      </c>
      <c r="W16" s="101">
        <f t="shared" ca="1" si="8"/>
        <v>32.546780976737438</v>
      </c>
      <c r="X16" s="101">
        <f t="shared" ca="1" si="9"/>
        <v>22.800444990976931</v>
      </c>
      <c r="Y16" s="101">
        <f t="shared" ca="1" si="10"/>
        <v>20.046701387946936</v>
      </c>
      <c r="Z16" s="101">
        <f t="shared" ca="1" si="11"/>
        <v>30.241721664343192</v>
      </c>
      <c r="AA16" s="101">
        <f t="shared" ca="1" si="12"/>
        <v>16.94486410960528</v>
      </c>
      <c r="AB16" s="101">
        <f t="shared" ca="1" si="13"/>
        <v>20.608744440065117</v>
      </c>
      <c r="AC16" s="100"/>
      <c r="AD16" s="102">
        <f t="shared" ca="1" si="7"/>
        <v>3.7674388667571957E-3</v>
      </c>
      <c r="AE16" s="102">
        <f t="shared" ca="1" si="14"/>
        <v>2.3095045819443438E-3</v>
      </c>
      <c r="AF16" s="102">
        <f t="shared" ca="1" si="15"/>
        <v>1.7167386917924842E-3</v>
      </c>
      <c r="AG16" s="102">
        <f t="shared" ca="1" si="16"/>
        <v>2.1937715921906526E-3</v>
      </c>
      <c r="AH16" s="102">
        <f t="shared" ca="1" si="17"/>
        <v>1.7545421931895817E-3</v>
      </c>
      <c r="AI16" s="102">
        <f t="shared" ca="1" si="18"/>
        <v>1.7957928381254083E-3</v>
      </c>
      <c r="AJ16" s="102">
        <f t="shared" ca="1" si="19"/>
        <v>2.9052803308088934E-3</v>
      </c>
      <c r="AK16" s="96"/>
      <c r="AL16">
        <f t="shared" si="20"/>
        <v>5000</v>
      </c>
      <c r="AM16">
        <f t="shared" ca="1" si="21"/>
        <v>25.560976281731346</v>
      </c>
      <c r="AN16">
        <f t="shared" ca="1" si="22"/>
        <v>32.546780976737438</v>
      </c>
      <c r="AO16">
        <f t="shared" ca="1" si="23"/>
        <v>22.800444990976931</v>
      </c>
      <c r="AP16">
        <f t="shared" ca="1" si="24"/>
        <v>20.046701387946936</v>
      </c>
      <c r="AQ16">
        <f t="shared" ca="1" si="25"/>
        <v>30.241721664343192</v>
      </c>
      <c r="AR16">
        <f t="shared" ca="1" si="26"/>
        <v>16.94486410960528</v>
      </c>
      <c r="AS16">
        <f t="shared" ca="1" si="27"/>
        <v>20.608744440065117</v>
      </c>
      <c r="AT16">
        <f t="shared" ca="1" si="35"/>
        <v>19.105645354397907</v>
      </c>
      <c r="AU16">
        <f t="shared" ca="1" si="28"/>
        <v>3.7674388667571957E-3</v>
      </c>
      <c r="AV16">
        <f t="shared" ca="1" si="29"/>
        <v>2.3095045819443438E-3</v>
      </c>
      <c r="AW16">
        <f t="shared" ca="1" si="30"/>
        <v>1.7167386917924842E-3</v>
      </c>
      <c r="AX16">
        <f t="shared" ca="1" si="31"/>
        <v>2.1937715921906526E-3</v>
      </c>
      <c r="AY16">
        <f t="shared" ca="1" si="32"/>
        <v>1.7545421931895817E-3</v>
      </c>
      <c r="AZ16">
        <f t="shared" ca="1" si="33"/>
        <v>1.7957928381254083E-3</v>
      </c>
      <c r="BA16">
        <f t="shared" ca="1" si="34"/>
        <v>2.9052803308088934E-3</v>
      </c>
      <c r="BB16">
        <f t="shared" ca="1" si="36"/>
        <v>1.9300606128741522E-3</v>
      </c>
    </row>
    <row r="17" spans="3:54" ht="16" x14ac:dyDescent="0.2">
      <c r="C17" s="89">
        <v>5500</v>
      </c>
      <c r="D17" s="116">
        <f ca="1">'Use Phase'!AE170*1</f>
        <v>23.991954722522568</v>
      </c>
      <c r="E17" s="116">
        <f ca="1">'Use Phase'!AF170*1</f>
        <v>30.241247613260821</v>
      </c>
      <c r="F17" s="97">
        <f ca="1">'Use Phase'!AG170*1</f>
        <v>21.482380821836738</v>
      </c>
      <c r="G17" s="104">
        <f ca="1">'Use Phase'!AH170*1</f>
        <v>18.978977546354919</v>
      </c>
      <c r="H17" s="97">
        <f ca="1">'Use Phase'!AI170*1</f>
        <v>28.145739147447873</v>
      </c>
      <c r="I17" s="97">
        <f ca="1">'Use Phase'!AJ170*1</f>
        <v>16.159125475135234</v>
      </c>
      <c r="J17" s="104">
        <f ca="1">'Use Phase'!AK170*1</f>
        <v>19.388487125376887</v>
      </c>
      <c r="K17" s="98"/>
      <c r="L17" s="116">
        <f ca="1">'Use Phase'!AE214*1</f>
        <v>3.5393736733365815E-3</v>
      </c>
      <c r="M17" s="116">
        <f ca="1">'Use Phase'!AF214*1</f>
        <v>2.1985985935564418E-3</v>
      </c>
      <c r="N17" s="97">
        <f ca="1">'Use Phase'!AG214*1</f>
        <v>1.6751007870050251E-3</v>
      </c>
      <c r="O17" s="97">
        <f ca="1">'Use Phase'!AH214*1</f>
        <v>2.1087670600942691E-3</v>
      </c>
      <c r="P17" s="97">
        <f ca="1">'Use Phase'!AI214*1</f>
        <v>1.6940873310521123E-3</v>
      </c>
      <c r="Q17" s="97">
        <f ca="1">'Use Phase'!AJ214*1</f>
        <v>1.7469681927622291E-3</v>
      </c>
      <c r="R17" s="97">
        <f ca="1">'Use Phase'!AK214*1</f>
        <v>2.740212910706032E-3</v>
      </c>
      <c r="S17" s="99"/>
      <c r="U17" s="100">
        <f t="shared" si="5"/>
        <v>5500</v>
      </c>
      <c r="V17" s="101">
        <f t="shared" ca="1" si="6"/>
        <v>23.991954722522568</v>
      </c>
      <c r="W17" s="101">
        <f t="shared" ca="1" si="8"/>
        <v>30.241247613260821</v>
      </c>
      <c r="X17" s="101">
        <f t="shared" ca="1" si="9"/>
        <v>21.482380821836738</v>
      </c>
      <c r="Y17" s="101">
        <f t="shared" ca="1" si="10"/>
        <v>18.978977546354919</v>
      </c>
      <c r="Z17" s="101">
        <f t="shared" ca="1" si="11"/>
        <v>28.145739147447873</v>
      </c>
      <c r="AA17" s="101">
        <f t="shared" ca="1" si="12"/>
        <v>16.159125475135234</v>
      </c>
      <c r="AB17" s="101">
        <f t="shared" ca="1" si="13"/>
        <v>19.388487125376887</v>
      </c>
      <c r="AC17" s="100"/>
      <c r="AD17" s="102">
        <f t="shared" ca="1" si="7"/>
        <v>3.5393736733365815E-3</v>
      </c>
      <c r="AE17" s="102">
        <f t="shared" ca="1" si="14"/>
        <v>2.1985985935564418E-3</v>
      </c>
      <c r="AF17" s="102">
        <f t="shared" ca="1" si="15"/>
        <v>1.6751007870050251E-3</v>
      </c>
      <c r="AG17" s="102">
        <f t="shared" ca="1" si="16"/>
        <v>2.1087670600942691E-3</v>
      </c>
      <c r="AH17" s="102">
        <f t="shared" ca="1" si="17"/>
        <v>1.6940873310521123E-3</v>
      </c>
      <c r="AI17" s="102">
        <f t="shared" ca="1" si="18"/>
        <v>1.7469681927622291E-3</v>
      </c>
      <c r="AJ17" s="102">
        <f t="shared" ca="1" si="19"/>
        <v>2.740212910706032E-3</v>
      </c>
      <c r="AK17" s="96"/>
      <c r="AL17">
        <f t="shared" si="20"/>
        <v>5500</v>
      </c>
      <c r="AM17">
        <f t="shared" ca="1" si="21"/>
        <v>23.991954722522568</v>
      </c>
      <c r="AN17">
        <f t="shared" ca="1" si="22"/>
        <v>30.241247613260821</v>
      </c>
      <c r="AO17">
        <f t="shared" ca="1" si="23"/>
        <v>21.482380821836738</v>
      </c>
      <c r="AP17">
        <f t="shared" ca="1" si="24"/>
        <v>18.978977546354919</v>
      </c>
      <c r="AQ17">
        <f t="shared" ca="1" si="25"/>
        <v>28.145739147447873</v>
      </c>
      <c r="AR17">
        <f t="shared" ca="1" si="26"/>
        <v>16.159125475135234</v>
      </c>
      <c r="AS17">
        <f t="shared" ca="1" si="27"/>
        <v>19.388487125376887</v>
      </c>
      <c r="AT17">
        <f t="shared" ca="1" si="35"/>
        <v>19.105645354397907</v>
      </c>
      <c r="AU17">
        <f t="shared" ca="1" si="28"/>
        <v>3.5393736733365815E-3</v>
      </c>
      <c r="AV17">
        <f t="shared" ca="1" si="29"/>
        <v>2.1985985935564418E-3</v>
      </c>
      <c r="AW17">
        <f t="shared" ca="1" si="30"/>
        <v>1.6751007870050251E-3</v>
      </c>
      <c r="AX17">
        <f t="shared" ca="1" si="31"/>
        <v>2.1087670600942691E-3</v>
      </c>
      <c r="AY17">
        <f t="shared" ca="1" si="32"/>
        <v>1.6940873310521123E-3</v>
      </c>
      <c r="AZ17">
        <f t="shared" ca="1" si="33"/>
        <v>1.7469681927622291E-3</v>
      </c>
      <c r="BA17">
        <f t="shared" ca="1" si="34"/>
        <v>2.740212910706032E-3</v>
      </c>
      <c r="BB17">
        <f t="shared" ca="1" si="36"/>
        <v>1.9300606128741522E-3</v>
      </c>
    </row>
    <row r="18" spans="3:54" ht="16" x14ac:dyDescent="0.2">
      <c r="C18" s="89">
        <v>6000</v>
      </c>
      <c r="D18" s="117">
        <f ca="1">'Use Phase'!AE171*1</f>
        <v>22.68443675651525</v>
      </c>
      <c r="E18" s="116">
        <f ca="1">'Use Phase'!AF171*1</f>
        <v>28.319969810363634</v>
      </c>
      <c r="F18" s="97">
        <f ca="1">'Use Phase'!AG171*1</f>
        <v>20.383994014219908</v>
      </c>
      <c r="G18" s="97">
        <f ca="1">'Use Phase'!AH171*1</f>
        <v>18.089207678361571</v>
      </c>
      <c r="H18" s="97">
        <f ca="1">'Use Phase'!AI171*1</f>
        <v>26.399087050035099</v>
      </c>
      <c r="I18" s="97">
        <f ca="1">'Use Phase'!AJ171*1</f>
        <v>15.504343279743527</v>
      </c>
      <c r="J18" s="108">
        <f ca="1">'Use Phase'!AK171*1</f>
        <v>18.371606029803363</v>
      </c>
      <c r="K18" s="98"/>
      <c r="L18" s="117">
        <f ca="1">'Use Phase'!AE215*1</f>
        <v>3.3493193454860685E-3</v>
      </c>
      <c r="M18" s="97">
        <f ca="1">'Use Phase'!AF215*1</f>
        <v>2.1061769365665227E-3</v>
      </c>
      <c r="N18" s="97">
        <f ca="1">'Use Phase'!AG215*1</f>
        <v>1.6404025330154755E-3</v>
      </c>
      <c r="O18" s="97">
        <f ca="1">'Use Phase'!AH215*1</f>
        <v>2.0379299500139494E-3</v>
      </c>
      <c r="P18" s="97">
        <f ca="1">'Use Phase'!AI215*1</f>
        <v>1.6437082792708879E-3</v>
      </c>
      <c r="Q18" s="97">
        <f ca="1">'Use Phase'!AJ215*1</f>
        <v>1.7062809882929127E-3</v>
      </c>
      <c r="R18" s="108">
        <f ca="1">'Use Phase'!AK215*1</f>
        <v>2.6026567272869807E-3</v>
      </c>
      <c r="S18" s="99"/>
      <c r="U18" s="100">
        <f t="shared" si="5"/>
        <v>6000</v>
      </c>
      <c r="V18" s="101">
        <f t="shared" ca="1" si="6"/>
        <v>22.68443675651525</v>
      </c>
      <c r="W18" s="101">
        <f t="shared" ca="1" si="8"/>
        <v>28.319969810363634</v>
      </c>
      <c r="X18" s="101">
        <f t="shared" ca="1" si="9"/>
        <v>20.383994014219908</v>
      </c>
      <c r="Y18" s="101">
        <f t="shared" ca="1" si="10"/>
        <v>18.089207678361571</v>
      </c>
      <c r="Z18" s="101">
        <f t="shared" ca="1" si="11"/>
        <v>26.399087050035099</v>
      </c>
      <c r="AA18" s="101">
        <f t="shared" ca="1" si="12"/>
        <v>15.504343279743527</v>
      </c>
      <c r="AB18" s="101">
        <f t="shared" ca="1" si="13"/>
        <v>18.371606029803363</v>
      </c>
      <c r="AC18" s="100"/>
      <c r="AD18" s="102">
        <f t="shared" ca="1" si="7"/>
        <v>3.3493193454860685E-3</v>
      </c>
      <c r="AE18" s="102">
        <f t="shared" ca="1" si="14"/>
        <v>2.1061769365665227E-3</v>
      </c>
      <c r="AF18" s="102">
        <f t="shared" ca="1" si="15"/>
        <v>1.6404025330154755E-3</v>
      </c>
      <c r="AG18" s="102">
        <f t="shared" ca="1" si="16"/>
        <v>2.0379299500139494E-3</v>
      </c>
      <c r="AH18" s="102">
        <f t="shared" ca="1" si="17"/>
        <v>1.6437082792708879E-3</v>
      </c>
      <c r="AI18" s="102">
        <f t="shared" ca="1" si="18"/>
        <v>1.7062809882929127E-3</v>
      </c>
      <c r="AJ18" s="102">
        <f t="shared" ca="1" si="19"/>
        <v>2.6026567272869807E-3</v>
      </c>
      <c r="AK18" s="96"/>
      <c r="AL18">
        <f t="shared" si="20"/>
        <v>6000</v>
      </c>
      <c r="AM18">
        <f t="shared" ca="1" si="21"/>
        <v>22.68443675651525</v>
      </c>
      <c r="AN18">
        <f t="shared" ca="1" si="22"/>
        <v>28.319969810363634</v>
      </c>
      <c r="AO18">
        <f t="shared" ca="1" si="23"/>
        <v>20.383994014219908</v>
      </c>
      <c r="AP18">
        <f t="shared" ca="1" si="24"/>
        <v>18.089207678361571</v>
      </c>
      <c r="AQ18">
        <f t="shared" ca="1" si="25"/>
        <v>26.399087050035099</v>
      </c>
      <c r="AR18">
        <f t="shared" ca="1" si="26"/>
        <v>15.504343279743527</v>
      </c>
      <c r="AS18">
        <f t="shared" ca="1" si="27"/>
        <v>18.371606029803363</v>
      </c>
      <c r="AT18">
        <f t="shared" ca="1" si="35"/>
        <v>19.105645354397907</v>
      </c>
      <c r="AU18">
        <f t="shared" ca="1" si="28"/>
        <v>3.3493193454860685E-3</v>
      </c>
      <c r="AV18">
        <f t="shared" ca="1" si="29"/>
        <v>2.1061769365665227E-3</v>
      </c>
      <c r="AW18">
        <f t="shared" ca="1" si="30"/>
        <v>1.6404025330154755E-3</v>
      </c>
      <c r="AX18">
        <f t="shared" ca="1" si="31"/>
        <v>2.0379299500139494E-3</v>
      </c>
      <c r="AY18">
        <f t="shared" ca="1" si="32"/>
        <v>1.6437082792708879E-3</v>
      </c>
      <c r="AZ18">
        <f t="shared" ca="1" si="33"/>
        <v>1.7062809882929127E-3</v>
      </c>
      <c r="BA18">
        <f t="shared" ca="1" si="34"/>
        <v>2.6026567272869807E-3</v>
      </c>
      <c r="BB18">
        <f t="shared" ca="1" si="36"/>
        <v>1.9300606128741522E-3</v>
      </c>
    </row>
    <row r="19" spans="3:54" ht="16" x14ac:dyDescent="0.2">
      <c r="C19" s="89">
        <v>6500</v>
      </c>
      <c r="D19" s="116">
        <f ca="1">'Use Phase'!AE172*1</f>
        <v>21.578075400662907</v>
      </c>
      <c r="E19" s="116">
        <f ca="1">'Use Phase'!AF172*1</f>
        <v>26.694273207912172</v>
      </c>
      <c r="F19" s="104">
        <f ca="1">'Use Phase'!AG172*1</f>
        <v>19.454589792390284</v>
      </c>
      <c r="G19" s="97">
        <f ca="1">'Use Phase'!AH172*1</f>
        <v>17.336325482367204</v>
      </c>
      <c r="H19" s="97">
        <f ca="1">'Use Phase'!AI172*1</f>
        <v>24.921150659916599</v>
      </c>
      <c r="I19" s="97">
        <f ca="1">'Use Phase'!AJ172*1</f>
        <v>14.950296806719777</v>
      </c>
      <c r="J19" s="97">
        <f ca="1">'Use Phase'!AK172*1</f>
        <v>17.511168179702693</v>
      </c>
      <c r="K19" s="98"/>
      <c r="L19" s="116">
        <f ca="1">'Use Phase'!AE216*1</f>
        <v>3.1885041449971735E-3</v>
      </c>
      <c r="M19" s="116">
        <f ca="1">'Use Phase'!AF216*1</f>
        <v>2.0279739960365919E-3</v>
      </c>
      <c r="N19" s="97">
        <f ca="1">'Use Phase'!AG216*1</f>
        <v>1.6110424719473955E-3</v>
      </c>
      <c r="O19" s="97">
        <f ca="1">'Use Phase'!AH216*1</f>
        <v>1.9779908568690638E-3</v>
      </c>
      <c r="P19" s="97">
        <f ca="1">'Use Phase'!AI216*1</f>
        <v>1.6010798508406211E-3</v>
      </c>
      <c r="Q19" s="97">
        <f ca="1">'Use Phase'!AJ216*1</f>
        <v>1.6718533537419525E-3</v>
      </c>
      <c r="R19" s="97">
        <f ca="1">'Use Phase'!AK216*1</f>
        <v>2.486263033624707E-3</v>
      </c>
      <c r="S19" s="99"/>
      <c r="U19" s="100">
        <f t="shared" si="5"/>
        <v>6500</v>
      </c>
      <c r="V19" s="101">
        <f t="shared" ca="1" si="6"/>
        <v>21.578075400662907</v>
      </c>
      <c r="W19" s="101">
        <f t="shared" ca="1" si="8"/>
        <v>26.694273207912172</v>
      </c>
      <c r="X19" s="101">
        <f t="shared" ca="1" si="9"/>
        <v>19.454589792390284</v>
      </c>
      <c r="Y19" s="101">
        <f t="shared" ca="1" si="10"/>
        <v>17.336325482367204</v>
      </c>
      <c r="Z19" s="101">
        <f t="shared" ca="1" si="11"/>
        <v>24.921150659916599</v>
      </c>
      <c r="AA19" s="101">
        <f t="shared" ca="1" si="12"/>
        <v>14.950296806719777</v>
      </c>
      <c r="AB19" s="101">
        <f t="shared" ca="1" si="13"/>
        <v>17.511168179702693</v>
      </c>
      <c r="AC19" s="100"/>
      <c r="AD19" s="102">
        <f t="shared" ca="1" si="7"/>
        <v>3.1885041449971735E-3</v>
      </c>
      <c r="AE19" s="102">
        <f t="shared" ca="1" si="14"/>
        <v>2.0279739960365919E-3</v>
      </c>
      <c r="AF19" s="102">
        <f t="shared" ca="1" si="15"/>
        <v>1.6110424719473955E-3</v>
      </c>
      <c r="AG19" s="102">
        <f t="shared" ca="1" si="16"/>
        <v>1.9779908568690638E-3</v>
      </c>
      <c r="AH19" s="102">
        <f t="shared" ca="1" si="17"/>
        <v>1.6010798508406211E-3</v>
      </c>
      <c r="AI19" s="102">
        <f t="shared" ca="1" si="18"/>
        <v>1.6718533537419525E-3</v>
      </c>
      <c r="AJ19" s="102">
        <f t="shared" ca="1" si="19"/>
        <v>2.486263033624707E-3</v>
      </c>
      <c r="AK19" s="96"/>
      <c r="AL19">
        <f t="shared" si="20"/>
        <v>6500</v>
      </c>
      <c r="AM19">
        <f t="shared" ca="1" si="21"/>
        <v>21.578075400662907</v>
      </c>
      <c r="AN19">
        <f t="shared" ca="1" si="22"/>
        <v>26.694273207912172</v>
      </c>
      <c r="AO19">
        <f t="shared" ca="1" si="23"/>
        <v>19.454589792390284</v>
      </c>
      <c r="AP19">
        <f t="shared" ca="1" si="24"/>
        <v>17.336325482367204</v>
      </c>
      <c r="AQ19">
        <f t="shared" ca="1" si="25"/>
        <v>24.921150659916599</v>
      </c>
      <c r="AR19">
        <f t="shared" ca="1" si="26"/>
        <v>14.950296806719777</v>
      </c>
      <c r="AS19">
        <f t="shared" ca="1" si="27"/>
        <v>17.511168179702693</v>
      </c>
      <c r="AT19">
        <f t="shared" ca="1" si="35"/>
        <v>19.105645354397907</v>
      </c>
      <c r="AU19">
        <f t="shared" ca="1" si="28"/>
        <v>3.1885041449971735E-3</v>
      </c>
      <c r="AV19">
        <f t="shared" ca="1" si="29"/>
        <v>2.0279739960365919E-3</v>
      </c>
      <c r="AW19">
        <f t="shared" ca="1" si="30"/>
        <v>1.6110424719473955E-3</v>
      </c>
      <c r="AX19">
        <f t="shared" ca="1" si="31"/>
        <v>1.9779908568690638E-3</v>
      </c>
      <c r="AY19">
        <f t="shared" ca="1" si="32"/>
        <v>1.6010798508406211E-3</v>
      </c>
      <c r="AZ19">
        <f t="shared" ca="1" si="33"/>
        <v>1.6718533537419525E-3</v>
      </c>
      <c r="BA19">
        <f t="shared" ca="1" si="34"/>
        <v>2.486263033624707E-3</v>
      </c>
      <c r="BB19">
        <f t="shared" ca="1" si="36"/>
        <v>1.9300606128741522E-3</v>
      </c>
    </row>
    <row r="20" spans="3:54" ht="16" x14ac:dyDescent="0.2">
      <c r="C20" s="89">
        <v>7000</v>
      </c>
      <c r="D20" s="97">
        <f ca="1">'Use Phase'!AE173*1</f>
        <v>20.629765667075183</v>
      </c>
      <c r="E20" s="105">
        <f ca="1">'Use Phase'!AF173*1</f>
        <v>25.300818977239494</v>
      </c>
      <c r="F20" s="97">
        <f ca="1">'Use Phase'!AG173*1</f>
        <v>18.657957602250605</v>
      </c>
      <c r="G20" s="97">
        <f ca="1">'Use Phase'!AH173*1</f>
        <v>16.690997885800602</v>
      </c>
      <c r="H20" s="118">
        <f ca="1">'Use Phase'!AI173*1</f>
        <v>23.65434803981503</v>
      </c>
      <c r="I20" s="97">
        <f ca="1">'Use Phase'!AJ173*1</f>
        <v>14.475399829842278</v>
      </c>
      <c r="J20" s="119">
        <f ca="1">'Use Phase'!AK173*1</f>
        <v>16.773650022473547</v>
      </c>
      <c r="K20" s="98"/>
      <c r="L20" s="97">
        <f ca="1">'Use Phase'!AE217*1</f>
        <v>3.0506625445781209E-3</v>
      </c>
      <c r="M20" s="105">
        <f ca="1">'Use Phase'!AF217*1</f>
        <v>1.9609429041537942E-3</v>
      </c>
      <c r="N20" s="97">
        <f ca="1">'Use Phase'!AG217*1</f>
        <v>1.5858767053176126E-3</v>
      </c>
      <c r="O20" s="104">
        <f ca="1">'Use Phase'!AH217*1</f>
        <v>1.9266144913163046E-3</v>
      </c>
      <c r="P20" s="105">
        <f ca="1">'Use Phase'!AI217*1</f>
        <v>1.5645411979003923E-3</v>
      </c>
      <c r="Q20" s="97">
        <f ca="1">'Use Phase'!AJ217*1</f>
        <v>1.6423439526982728E-3</v>
      </c>
      <c r="R20" s="119">
        <f ca="1">'Use Phase'!AK217*1</f>
        <v>2.3864970104856154E-3</v>
      </c>
      <c r="S20" s="99"/>
      <c r="U20" s="100">
        <f t="shared" si="5"/>
        <v>7000</v>
      </c>
      <c r="V20" s="101">
        <f t="shared" ca="1" si="6"/>
        <v>20.629765667075183</v>
      </c>
      <c r="W20" s="120">
        <f t="shared" ca="1" si="8"/>
        <v>25.300818977239494</v>
      </c>
      <c r="X20" s="101">
        <f t="shared" ca="1" si="9"/>
        <v>18.657957602250605</v>
      </c>
      <c r="Y20" s="101">
        <f t="shared" ca="1" si="10"/>
        <v>16.690997885800602</v>
      </c>
      <c r="Z20" s="120">
        <f t="shared" ca="1" si="11"/>
        <v>23.65434803981503</v>
      </c>
      <c r="AA20" s="101">
        <f t="shared" ca="1" si="12"/>
        <v>14.475399829842278</v>
      </c>
      <c r="AB20" s="111">
        <f t="shared" ca="1" si="13"/>
        <v>16.773650022473547</v>
      </c>
      <c r="AC20" s="100"/>
      <c r="AD20" s="102">
        <f t="shared" ca="1" si="7"/>
        <v>3.0506625445781209E-3</v>
      </c>
      <c r="AE20" s="121">
        <f t="shared" ca="1" si="14"/>
        <v>1.9609429041537942E-3</v>
      </c>
      <c r="AF20" s="102">
        <f t="shared" ca="1" si="15"/>
        <v>1.5858767053176126E-3</v>
      </c>
      <c r="AG20" s="102">
        <f t="shared" ca="1" si="16"/>
        <v>1.9266144913163046E-3</v>
      </c>
      <c r="AH20" s="121">
        <f t="shared" ca="1" si="17"/>
        <v>1.5645411979003923E-3</v>
      </c>
      <c r="AI20" s="102">
        <f t="shared" ca="1" si="18"/>
        <v>1.6423439526982728E-3</v>
      </c>
      <c r="AJ20" s="113">
        <f t="shared" ca="1" si="19"/>
        <v>2.3864970104856154E-3</v>
      </c>
      <c r="AK20" s="96"/>
      <c r="AL20">
        <f t="shared" si="20"/>
        <v>7000</v>
      </c>
      <c r="AM20">
        <f t="shared" ca="1" si="21"/>
        <v>20.629765667075183</v>
      </c>
      <c r="AN20">
        <f t="shared" ca="1" si="22"/>
        <v>25.300818977239494</v>
      </c>
      <c r="AO20">
        <f t="shared" ca="1" si="23"/>
        <v>18.657957602250605</v>
      </c>
      <c r="AP20">
        <f t="shared" ca="1" si="24"/>
        <v>16.690997885800602</v>
      </c>
      <c r="AQ20">
        <f t="shared" ca="1" si="25"/>
        <v>23.65434803981503</v>
      </c>
      <c r="AR20">
        <f t="shared" ca="1" si="26"/>
        <v>14.475399829842278</v>
      </c>
      <c r="AS20">
        <f t="shared" ca="1" si="27"/>
        <v>16.773650022473547</v>
      </c>
      <c r="AT20">
        <f t="shared" ca="1" si="35"/>
        <v>19.105645354397907</v>
      </c>
      <c r="AU20">
        <f t="shared" ca="1" si="28"/>
        <v>3.0506625445781209E-3</v>
      </c>
      <c r="AV20">
        <f t="shared" ca="1" si="29"/>
        <v>1.9609429041537942E-3</v>
      </c>
      <c r="AW20">
        <f t="shared" ca="1" si="30"/>
        <v>1.5858767053176126E-3</v>
      </c>
      <c r="AX20">
        <f t="shared" ca="1" si="31"/>
        <v>1.9266144913163046E-3</v>
      </c>
      <c r="AY20">
        <f t="shared" ca="1" si="32"/>
        <v>1.5645411979003923E-3</v>
      </c>
      <c r="AZ20">
        <f t="shared" ca="1" si="33"/>
        <v>1.6423439526982728E-3</v>
      </c>
      <c r="BA20">
        <f t="shared" ca="1" si="34"/>
        <v>2.3864970104856154E-3</v>
      </c>
      <c r="BB20">
        <f t="shared" ca="1" si="36"/>
        <v>1.9300606128741522E-3</v>
      </c>
    </row>
    <row r="21" spans="3:54" ht="16" x14ac:dyDescent="0.2">
      <c r="C21" s="89">
        <v>7500</v>
      </c>
      <c r="D21" s="116">
        <f ca="1">'Use Phase'!AE174*1</f>
        <v>20.123134439542014</v>
      </c>
      <c r="E21" s="116">
        <f ca="1">'Use Phase'!AF174*1</f>
        <v>24.556370826606138</v>
      </c>
      <c r="F21" s="97">
        <f ca="1">'Use Phase'!AG174*1</f>
        <v>18.232359582860916</v>
      </c>
      <c r="G21" s="97">
        <f ca="1">'Use Phase'!AH174*1</f>
        <v>16.346233827360912</v>
      </c>
      <c r="H21" s="97">
        <f ca="1">'Use Phase'!AI174*1</f>
        <v>22.977563078390908</v>
      </c>
      <c r="I21" s="97">
        <f ca="1">'Use Phase'!AJ174*1</f>
        <v>14.221687746304982</v>
      </c>
      <c r="J21" s="97">
        <f ca="1">'Use Phase'!AK174*1</f>
        <v>16.379633472720986</v>
      </c>
      <c r="K21" s="98"/>
      <c r="L21" s="116">
        <f ca="1">'Use Phase'!AE218*1</f>
        <v>2.9770211416145168E-3</v>
      </c>
      <c r="M21" s="122">
        <f ca="1">'Use Phase'!AF218*1</f>
        <v>1.9251317728739429E-3</v>
      </c>
      <c r="N21" s="97">
        <f ca="1">'Use Phase'!AG218*1</f>
        <v>1.5724319806797833E-3</v>
      </c>
      <c r="O21" s="97">
        <f ca="1">'Use Phase'!AH218*1</f>
        <v>1.8991668439662002E-3</v>
      </c>
      <c r="P21" s="97">
        <f ca="1">'Use Phase'!AI218*1</f>
        <v>1.5450205476994481E-3</v>
      </c>
      <c r="Q21" s="97">
        <f ca="1">'Use Phase'!AJ218*1</f>
        <v>1.6265786562502792E-3</v>
      </c>
      <c r="R21" s="97">
        <f ca="1">'Use Phase'!AK218*1</f>
        <v>2.3331973542880182E-3</v>
      </c>
      <c r="S21" s="99"/>
      <c r="U21" s="100">
        <f t="shared" si="5"/>
        <v>7500</v>
      </c>
      <c r="V21" s="101">
        <f t="shared" ca="1" si="6"/>
        <v>20.123134439542014</v>
      </c>
      <c r="W21" s="101">
        <f t="shared" ca="1" si="8"/>
        <v>24.556370826606138</v>
      </c>
      <c r="X21" s="101">
        <f t="shared" ca="1" si="9"/>
        <v>18.232359582860916</v>
      </c>
      <c r="Y21" s="101">
        <f t="shared" ca="1" si="10"/>
        <v>16.346233827360912</v>
      </c>
      <c r="Z21" s="101">
        <f t="shared" ca="1" si="11"/>
        <v>22.977563078390908</v>
      </c>
      <c r="AA21" s="101">
        <f t="shared" ca="1" si="12"/>
        <v>14.221687746304982</v>
      </c>
      <c r="AB21" s="101">
        <f t="shared" ca="1" si="13"/>
        <v>16.379633472720986</v>
      </c>
      <c r="AC21" s="100"/>
      <c r="AD21" s="102">
        <f t="shared" ca="1" si="7"/>
        <v>2.9770211416145168E-3</v>
      </c>
      <c r="AE21" s="102">
        <f t="shared" ca="1" si="14"/>
        <v>1.9251317728739429E-3</v>
      </c>
      <c r="AF21" s="102">
        <f t="shared" ca="1" si="15"/>
        <v>1.5724319806797833E-3</v>
      </c>
      <c r="AG21" s="102">
        <f t="shared" ca="1" si="16"/>
        <v>1.8991668439662002E-3</v>
      </c>
      <c r="AH21" s="102">
        <f t="shared" ca="1" si="17"/>
        <v>1.5450205476994481E-3</v>
      </c>
      <c r="AI21" s="102">
        <f t="shared" ca="1" si="18"/>
        <v>1.6265786562502792E-3</v>
      </c>
      <c r="AJ21" s="102">
        <f t="shared" ca="1" si="19"/>
        <v>2.3331973542880182E-3</v>
      </c>
      <c r="AK21" s="96"/>
      <c r="AL21">
        <f t="shared" si="20"/>
        <v>7500</v>
      </c>
      <c r="AM21">
        <f t="shared" ca="1" si="21"/>
        <v>20.123134439542014</v>
      </c>
      <c r="AN21">
        <f t="shared" ca="1" si="22"/>
        <v>24.556370826606138</v>
      </c>
      <c r="AO21">
        <f t="shared" ca="1" si="23"/>
        <v>18.232359582860916</v>
      </c>
      <c r="AP21">
        <f t="shared" ca="1" si="24"/>
        <v>16.346233827360912</v>
      </c>
      <c r="AQ21">
        <f t="shared" ca="1" si="25"/>
        <v>22.977563078390908</v>
      </c>
      <c r="AR21">
        <f t="shared" ca="1" si="26"/>
        <v>14.221687746304982</v>
      </c>
      <c r="AS21">
        <f t="shared" ca="1" si="27"/>
        <v>16.379633472720986</v>
      </c>
      <c r="AT21">
        <f t="shared" ca="1" si="35"/>
        <v>19.105645354397907</v>
      </c>
      <c r="AU21">
        <f t="shared" ca="1" si="28"/>
        <v>2.9770211416145168E-3</v>
      </c>
      <c r="AV21">
        <f t="shared" ca="1" si="29"/>
        <v>1.9251317728739429E-3</v>
      </c>
      <c r="AW21">
        <f t="shared" ca="1" si="30"/>
        <v>1.5724319806797833E-3</v>
      </c>
      <c r="AX21">
        <f t="shared" ca="1" si="31"/>
        <v>1.8991668439662002E-3</v>
      </c>
      <c r="AY21">
        <f t="shared" ca="1" si="32"/>
        <v>1.5450205476994481E-3</v>
      </c>
      <c r="AZ21">
        <f t="shared" ca="1" si="33"/>
        <v>1.6265786562502792E-3</v>
      </c>
      <c r="BA21">
        <f t="shared" ca="1" si="34"/>
        <v>2.3331973542880182E-3</v>
      </c>
      <c r="BB21">
        <f t="shared" ca="1" si="36"/>
        <v>1.9300606128741522E-3</v>
      </c>
    </row>
    <row r="22" spans="3:54" ht="16" x14ac:dyDescent="0.2">
      <c r="C22" s="89">
        <v>8000</v>
      </c>
      <c r="D22" s="116">
        <f ca="1">'Use Phase'!AE175*1</f>
        <v>20.123134439542014</v>
      </c>
      <c r="E22" s="116">
        <f ca="1">'Use Phase'!AF175*1</f>
        <v>24.556370826606138</v>
      </c>
      <c r="F22" s="97">
        <f ca="1">'Use Phase'!AG175*1</f>
        <v>18.232359582860916</v>
      </c>
      <c r="G22" s="97">
        <f ca="1">'Use Phase'!AH175*1</f>
        <v>16.346233827360912</v>
      </c>
      <c r="H22" s="97">
        <f ca="1">'Use Phase'!AI175*1</f>
        <v>22.977563078390908</v>
      </c>
      <c r="I22" s="97">
        <f ca="1">'Use Phase'!AJ175*1</f>
        <v>14.221687746304982</v>
      </c>
      <c r="J22" s="97">
        <f ca="1">'Use Phase'!AK175*1</f>
        <v>16.379633472720986</v>
      </c>
      <c r="K22" s="98"/>
      <c r="L22" s="116">
        <f ca="1">'Use Phase'!AE219*1</f>
        <v>2.9770211416145168E-3</v>
      </c>
      <c r="M22" s="97">
        <f ca="1">'Use Phase'!AF219*1</f>
        <v>1.9251317728739429E-3</v>
      </c>
      <c r="N22" s="97">
        <f ca="1">'Use Phase'!AG219*1</f>
        <v>1.5724319806797833E-3</v>
      </c>
      <c r="O22" s="97">
        <f ca="1">'Use Phase'!AH219*1</f>
        <v>1.8991668439662002E-3</v>
      </c>
      <c r="P22" s="97">
        <f ca="1">'Use Phase'!AI219*1</f>
        <v>1.5450205476994481E-3</v>
      </c>
      <c r="Q22" s="97">
        <f ca="1">'Use Phase'!AJ219*1</f>
        <v>1.6265786562502792E-3</v>
      </c>
      <c r="R22" s="97">
        <f ca="1">'Use Phase'!AK219*1</f>
        <v>2.3331973542880182E-3</v>
      </c>
      <c r="S22" s="99"/>
      <c r="U22" s="100">
        <f t="shared" si="5"/>
        <v>8000</v>
      </c>
      <c r="V22" s="101">
        <f t="shared" ca="1" si="6"/>
        <v>20.123134439542014</v>
      </c>
      <c r="W22" s="101">
        <f t="shared" ca="1" si="8"/>
        <v>24.556370826606138</v>
      </c>
      <c r="X22" s="101">
        <f t="shared" ca="1" si="9"/>
        <v>18.232359582860916</v>
      </c>
      <c r="Y22" s="101">
        <f t="shared" ca="1" si="10"/>
        <v>16.346233827360912</v>
      </c>
      <c r="Z22" s="101">
        <f t="shared" ca="1" si="11"/>
        <v>22.977563078390908</v>
      </c>
      <c r="AA22" s="101">
        <f t="shared" ca="1" si="12"/>
        <v>14.221687746304982</v>
      </c>
      <c r="AB22" s="101">
        <f t="shared" ca="1" si="13"/>
        <v>16.379633472720986</v>
      </c>
      <c r="AC22" s="100"/>
      <c r="AD22" s="102">
        <f t="shared" ca="1" si="7"/>
        <v>2.9770211416145168E-3</v>
      </c>
      <c r="AE22" s="102">
        <f t="shared" ca="1" si="14"/>
        <v>1.9251317728739429E-3</v>
      </c>
      <c r="AF22" s="102">
        <f t="shared" ca="1" si="15"/>
        <v>1.5724319806797833E-3</v>
      </c>
      <c r="AG22" s="102">
        <f t="shared" ca="1" si="16"/>
        <v>1.8991668439662002E-3</v>
      </c>
      <c r="AH22" s="102">
        <f t="shared" ca="1" si="17"/>
        <v>1.5450205476994481E-3</v>
      </c>
      <c r="AI22" s="102">
        <f t="shared" ca="1" si="18"/>
        <v>1.6265786562502792E-3</v>
      </c>
      <c r="AJ22" s="102">
        <f t="shared" ca="1" si="19"/>
        <v>2.3331973542880182E-3</v>
      </c>
      <c r="AK22" s="96"/>
      <c r="AL22">
        <f t="shared" si="20"/>
        <v>8000</v>
      </c>
      <c r="AM22">
        <f t="shared" ca="1" si="21"/>
        <v>20.123134439542014</v>
      </c>
      <c r="AN22">
        <f t="shared" ca="1" si="22"/>
        <v>24.556370826606138</v>
      </c>
      <c r="AO22">
        <f t="shared" ca="1" si="23"/>
        <v>18.232359582860916</v>
      </c>
      <c r="AP22">
        <f t="shared" ca="1" si="24"/>
        <v>16.346233827360912</v>
      </c>
      <c r="AQ22">
        <f t="shared" ca="1" si="25"/>
        <v>22.977563078390908</v>
      </c>
      <c r="AR22">
        <f t="shared" ca="1" si="26"/>
        <v>14.221687746304982</v>
      </c>
      <c r="AS22">
        <f t="shared" ca="1" si="27"/>
        <v>16.379633472720986</v>
      </c>
      <c r="AT22">
        <f t="shared" ca="1" si="35"/>
        <v>19.105645354397907</v>
      </c>
      <c r="AU22">
        <f t="shared" ca="1" si="28"/>
        <v>2.9770211416145168E-3</v>
      </c>
      <c r="AV22">
        <f t="shared" ca="1" si="29"/>
        <v>1.9251317728739429E-3</v>
      </c>
      <c r="AW22">
        <f t="shared" ca="1" si="30"/>
        <v>1.5724319806797833E-3</v>
      </c>
      <c r="AX22">
        <f t="shared" ca="1" si="31"/>
        <v>1.8991668439662002E-3</v>
      </c>
      <c r="AY22">
        <f t="shared" ca="1" si="32"/>
        <v>1.5450205476994481E-3</v>
      </c>
      <c r="AZ22">
        <f t="shared" ca="1" si="33"/>
        <v>1.6265786562502792E-3</v>
      </c>
      <c r="BA22">
        <f t="shared" ca="1" si="34"/>
        <v>2.3331973542880182E-3</v>
      </c>
      <c r="BB22">
        <f t="shared" ca="1" si="36"/>
        <v>1.9300606128741522E-3</v>
      </c>
    </row>
    <row r="23" spans="3:54" ht="16" x14ac:dyDescent="0.2">
      <c r="C23" s="89">
        <v>8500</v>
      </c>
      <c r="D23" s="116">
        <f ca="1">'Use Phase'!AE176*1</f>
        <v>20.123134439542014</v>
      </c>
      <c r="E23" s="116">
        <f ca="1">'Use Phase'!AF176*1</f>
        <v>24.556370826606138</v>
      </c>
      <c r="F23" s="97">
        <f ca="1">'Use Phase'!AG176*1</f>
        <v>18.232359582860916</v>
      </c>
      <c r="G23" s="97">
        <f ca="1">'Use Phase'!AH176*1</f>
        <v>16.346233827360912</v>
      </c>
      <c r="H23" s="97">
        <f ca="1">'Use Phase'!AI176*1</f>
        <v>22.977563078390908</v>
      </c>
      <c r="I23" s="97">
        <f ca="1">'Use Phase'!AJ176*1</f>
        <v>14.221687746304982</v>
      </c>
      <c r="J23" s="97">
        <f ca="1">'Use Phase'!AK176*1</f>
        <v>16.379633472720986</v>
      </c>
      <c r="K23" s="98"/>
      <c r="L23" s="116">
        <f ca="1">'Use Phase'!AE220*1</f>
        <v>2.9770211416145168E-3</v>
      </c>
      <c r="M23" s="97">
        <f ca="1">'Use Phase'!AF220*1</f>
        <v>1.9251317728739429E-3</v>
      </c>
      <c r="N23" s="97">
        <f ca="1">'Use Phase'!AG220*1</f>
        <v>1.5724319806797833E-3</v>
      </c>
      <c r="O23" s="97">
        <f ca="1">'Use Phase'!AH220*1</f>
        <v>1.8991668439662002E-3</v>
      </c>
      <c r="P23" s="97">
        <f ca="1">'Use Phase'!AI220*1</f>
        <v>1.5450205476994481E-3</v>
      </c>
      <c r="Q23" s="97">
        <f ca="1">'Use Phase'!AJ220*1</f>
        <v>1.6265786562502792E-3</v>
      </c>
      <c r="R23" s="97">
        <f ca="1">'Use Phase'!AK220*1</f>
        <v>2.3331973542880182E-3</v>
      </c>
      <c r="S23" s="99"/>
      <c r="U23" s="100">
        <f t="shared" si="5"/>
        <v>8500</v>
      </c>
      <c r="V23" s="101">
        <f t="shared" ca="1" si="6"/>
        <v>20.123134439542014</v>
      </c>
      <c r="W23" s="101">
        <f t="shared" ca="1" si="8"/>
        <v>24.556370826606138</v>
      </c>
      <c r="X23" s="101">
        <f t="shared" ca="1" si="9"/>
        <v>18.232359582860916</v>
      </c>
      <c r="Y23" s="101">
        <f t="shared" ca="1" si="10"/>
        <v>16.346233827360912</v>
      </c>
      <c r="Z23" s="101">
        <f t="shared" ca="1" si="11"/>
        <v>22.977563078390908</v>
      </c>
      <c r="AA23" s="101">
        <f t="shared" ca="1" si="12"/>
        <v>14.221687746304982</v>
      </c>
      <c r="AB23" s="101">
        <f t="shared" ca="1" si="13"/>
        <v>16.379633472720986</v>
      </c>
      <c r="AC23" s="100"/>
      <c r="AD23" s="102">
        <f t="shared" ca="1" si="7"/>
        <v>2.9770211416145168E-3</v>
      </c>
      <c r="AE23" s="102">
        <f t="shared" ca="1" si="14"/>
        <v>1.9251317728739429E-3</v>
      </c>
      <c r="AF23" s="102">
        <f t="shared" ca="1" si="15"/>
        <v>1.5724319806797833E-3</v>
      </c>
      <c r="AG23" s="102">
        <f t="shared" ca="1" si="16"/>
        <v>1.8991668439662002E-3</v>
      </c>
      <c r="AH23" s="102">
        <f t="shared" ca="1" si="17"/>
        <v>1.5450205476994481E-3</v>
      </c>
      <c r="AI23" s="102">
        <f t="shared" ca="1" si="18"/>
        <v>1.6265786562502792E-3</v>
      </c>
      <c r="AJ23" s="102">
        <f t="shared" ca="1" si="19"/>
        <v>2.3331973542880182E-3</v>
      </c>
      <c r="AK23" s="96"/>
      <c r="AL23">
        <f t="shared" si="20"/>
        <v>8500</v>
      </c>
      <c r="AM23">
        <f t="shared" ca="1" si="21"/>
        <v>20.123134439542014</v>
      </c>
      <c r="AN23">
        <f t="shared" ca="1" si="22"/>
        <v>24.556370826606138</v>
      </c>
      <c r="AO23">
        <f t="shared" ca="1" si="23"/>
        <v>18.232359582860916</v>
      </c>
      <c r="AP23">
        <f t="shared" ca="1" si="24"/>
        <v>16.346233827360912</v>
      </c>
      <c r="AQ23">
        <f t="shared" ca="1" si="25"/>
        <v>22.977563078390908</v>
      </c>
      <c r="AR23">
        <f t="shared" ca="1" si="26"/>
        <v>14.221687746304982</v>
      </c>
      <c r="AS23">
        <f t="shared" ca="1" si="27"/>
        <v>16.379633472720986</v>
      </c>
      <c r="AT23">
        <f t="shared" ca="1" si="35"/>
        <v>19.105645354397907</v>
      </c>
      <c r="AU23">
        <f t="shared" ca="1" si="28"/>
        <v>2.9770211416145168E-3</v>
      </c>
      <c r="AV23">
        <f t="shared" ca="1" si="29"/>
        <v>1.9251317728739429E-3</v>
      </c>
      <c r="AW23">
        <f t="shared" ca="1" si="30"/>
        <v>1.5724319806797833E-3</v>
      </c>
      <c r="AX23">
        <f t="shared" ca="1" si="31"/>
        <v>1.8991668439662002E-3</v>
      </c>
      <c r="AY23">
        <f t="shared" ca="1" si="32"/>
        <v>1.5450205476994481E-3</v>
      </c>
      <c r="AZ23">
        <f t="shared" ca="1" si="33"/>
        <v>1.6265786562502792E-3</v>
      </c>
      <c r="BA23">
        <f t="shared" ca="1" si="34"/>
        <v>2.3331973542880182E-3</v>
      </c>
      <c r="BB23">
        <f t="shared" ca="1" si="36"/>
        <v>1.9300606128741522E-3</v>
      </c>
    </row>
    <row r="24" spans="3:54" ht="16" x14ac:dyDescent="0.2">
      <c r="C24" s="89">
        <v>9000</v>
      </c>
      <c r="D24" s="116">
        <f ca="1">'Use Phase'!AE177*1</f>
        <v>20.123134439542014</v>
      </c>
      <c r="E24" s="116">
        <f ca="1">'Use Phase'!AF177*1</f>
        <v>24.556370826606138</v>
      </c>
      <c r="F24" s="97">
        <f ca="1">'Use Phase'!AG177*1</f>
        <v>18.232359582860916</v>
      </c>
      <c r="G24" s="97">
        <f ca="1">'Use Phase'!AH177*1</f>
        <v>16.346233827360912</v>
      </c>
      <c r="H24" s="97">
        <f ca="1">'Use Phase'!AI177*1</f>
        <v>22.977563078390908</v>
      </c>
      <c r="I24" s="97">
        <f ca="1">'Use Phase'!AJ177*1</f>
        <v>14.221687746304982</v>
      </c>
      <c r="J24" s="97">
        <f ca="1">'Use Phase'!AK177*1</f>
        <v>16.379633472720986</v>
      </c>
      <c r="K24" s="98"/>
      <c r="L24" s="116">
        <f ca="1">'Use Phase'!AE221*1</f>
        <v>2.9770211416145168E-3</v>
      </c>
      <c r="M24" s="97">
        <f ca="1">'Use Phase'!AF221*1</f>
        <v>1.9251317728739429E-3</v>
      </c>
      <c r="N24" s="97">
        <f ca="1">'Use Phase'!AG221*1</f>
        <v>1.5724319806797833E-3</v>
      </c>
      <c r="O24" s="97">
        <f ca="1">'Use Phase'!AH221*1</f>
        <v>1.8991668439662002E-3</v>
      </c>
      <c r="P24" s="97">
        <f ca="1">'Use Phase'!AI221*1</f>
        <v>1.5450205476994481E-3</v>
      </c>
      <c r="Q24" s="97">
        <f ca="1">'Use Phase'!AJ221*1</f>
        <v>1.6265786562502792E-3</v>
      </c>
      <c r="R24" s="97">
        <f ca="1">'Use Phase'!AK221*1</f>
        <v>2.3331973542880182E-3</v>
      </c>
      <c r="S24" s="99"/>
      <c r="U24" s="100">
        <f t="shared" si="5"/>
        <v>9000</v>
      </c>
      <c r="V24" s="101">
        <f t="shared" ca="1" si="6"/>
        <v>20.123134439542014</v>
      </c>
      <c r="W24" s="101">
        <f t="shared" ca="1" si="8"/>
        <v>24.556370826606138</v>
      </c>
      <c r="X24" s="101">
        <f t="shared" ca="1" si="9"/>
        <v>18.232359582860916</v>
      </c>
      <c r="Y24" s="101">
        <f t="shared" ca="1" si="10"/>
        <v>16.346233827360912</v>
      </c>
      <c r="Z24" s="101">
        <f t="shared" ca="1" si="11"/>
        <v>22.977563078390908</v>
      </c>
      <c r="AA24" s="101">
        <f t="shared" ca="1" si="12"/>
        <v>14.221687746304982</v>
      </c>
      <c r="AB24" s="101">
        <f t="shared" ca="1" si="13"/>
        <v>16.379633472720986</v>
      </c>
      <c r="AC24" s="100"/>
      <c r="AD24" s="102">
        <f t="shared" ca="1" si="7"/>
        <v>2.9770211416145168E-3</v>
      </c>
      <c r="AE24" s="102">
        <f t="shared" ca="1" si="14"/>
        <v>1.9251317728739429E-3</v>
      </c>
      <c r="AF24" s="102">
        <f t="shared" ca="1" si="15"/>
        <v>1.5724319806797833E-3</v>
      </c>
      <c r="AG24" s="102">
        <f t="shared" ca="1" si="16"/>
        <v>1.8991668439662002E-3</v>
      </c>
      <c r="AH24" s="102">
        <f t="shared" ca="1" si="17"/>
        <v>1.5450205476994481E-3</v>
      </c>
      <c r="AI24" s="102">
        <f t="shared" ca="1" si="18"/>
        <v>1.6265786562502792E-3</v>
      </c>
      <c r="AJ24" s="102">
        <f t="shared" ca="1" si="19"/>
        <v>2.3331973542880182E-3</v>
      </c>
      <c r="AK24" s="96"/>
      <c r="AL24">
        <f t="shared" si="20"/>
        <v>9000</v>
      </c>
      <c r="AM24">
        <f t="shared" ca="1" si="21"/>
        <v>20.123134439542014</v>
      </c>
      <c r="AN24">
        <f t="shared" ca="1" si="22"/>
        <v>24.556370826606138</v>
      </c>
      <c r="AO24">
        <f t="shared" ca="1" si="23"/>
        <v>18.232359582860916</v>
      </c>
      <c r="AP24">
        <f t="shared" ca="1" si="24"/>
        <v>16.346233827360912</v>
      </c>
      <c r="AQ24">
        <f t="shared" ca="1" si="25"/>
        <v>22.977563078390908</v>
      </c>
      <c r="AR24">
        <f t="shared" ca="1" si="26"/>
        <v>14.221687746304982</v>
      </c>
      <c r="AS24">
        <f t="shared" ca="1" si="27"/>
        <v>16.379633472720986</v>
      </c>
      <c r="AT24">
        <f t="shared" ca="1" si="35"/>
        <v>19.105645354397907</v>
      </c>
      <c r="AU24">
        <f t="shared" ca="1" si="28"/>
        <v>2.9770211416145168E-3</v>
      </c>
      <c r="AV24">
        <f t="shared" ca="1" si="29"/>
        <v>1.9251317728739429E-3</v>
      </c>
      <c r="AW24">
        <f t="shared" ca="1" si="30"/>
        <v>1.5724319806797833E-3</v>
      </c>
      <c r="AX24">
        <f t="shared" ca="1" si="31"/>
        <v>1.8991668439662002E-3</v>
      </c>
      <c r="AY24">
        <f t="shared" ca="1" si="32"/>
        <v>1.5450205476994481E-3</v>
      </c>
      <c r="AZ24">
        <f t="shared" ca="1" si="33"/>
        <v>1.6265786562502792E-3</v>
      </c>
      <c r="BA24">
        <f t="shared" ca="1" si="34"/>
        <v>2.3331973542880182E-3</v>
      </c>
      <c r="BB24">
        <f t="shared" ca="1" si="36"/>
        <v>1.9300606128741522E-3</v>
      </c>
    </row>
    <row r="25" spans="3:54" ht="16" x14ac:dyDescent="0.2">
      <c r="C25" s="89">
        <v>9500</v>
      </c>
      <c r="D25" s="116">
        <f ca="1">'Use Phase'!AE178*1</f>
        <v>20.123134439542014</v>
      </c>
      <c r="E25" s="116">
        <f ca="1">'Use Phase'!AF178*1</f>
        <v>24.556370826606138</v>
      </c>
      <c r="F25" s="97">
        <f ca="1">'Use Phase'!AG178*1</f>
        <v>18.232359582860916</v>
      </c>
      <c r="G25" s="97">
        <f ca="1">'Use Phase'!AH178*1</f>
        <v>16.346233827360912</v>
      </c>
      <c r="H25" s="97">
        <f ca="1">'Use Phase'!AI178*1</f>
        <v>22.977563078390908</v>
      </c>
      <c r="I25" s="97">
        <f ca="1">'Use Phase'!AJ178*1</f>
        <v>14.221687746304982</v>
      </c>
      <c r="J25" s="97">
        <f ca="1">'Use Phase'!AK178*1</f>
        <v>16.379633472720986</v>
      </c>
      <c r="K25" s="98"/>
      <c r="L25" s="116">
        <f ca="1">'Use Phase'!AE222*1</f>
        <v>2.9770211416145168E-3</v>
      </c>
      <c r="M25" s="97">
        <f ca="1">'Use Phase'!AF222*1</f>
        <v>1.9251317728739429E-3</v>
      </c>
      <c r="N25" s="97">
        <f ca="1">'Use Phase'!AG222*1</f>
        <v>1.5724319806797833E-3</v>
      </c>
      <c r="O25" s="97">
        <f ca="1">'Use Phase'!AH222*1</f>
        <v>1.8991668439662002E-3</v>
      </c>
      <c r="P25" s="97">
        <f ca="1">'Use Phase'!AI222*1</f>
        <v>1.5450205476994481E-3</v>
      </c>
      <c r="Q25" s="97">
        <f ca="1">'Use Phase'!AJ222*1</f>
        <v>1.6265786562502792E-3</v>
      </c>
      <c r="R25" s="97">
        <f ca="1">'Use Phase'!AK222*1</f>
        <v>2.3331973542880182E-3</v>
      </c>
      <c r="S25" s="99"/>
      <c r="U25" s="100">
        <f t="shared" si="5"/>
        <v>9500</v>
      </c>
      <c r="V25" s="101">
        <f t="shared" ca="1" si="6"/>
        <v>20.123134439542014</v>
      </c>
      <c r="W25" s="101">
        <f t="shared" ca="1" si="8"/>
        <v>24.556370826606138</v>
      </c>
      <c r="X25" s="101">
        <f t="shared" ca="1" si="9"/>
        <v>18.232359582860916</v>
      </c>
      <c r="Y25" s="101">
        <f t="shared" ca="1" si="10"/>
        <v>16.346233827360912</v>
      </c>
      <c r="Z25" s="101">
        <f t="shared" ca="1" si="11"/>
        <v>22.977563078390908</v>
      </c>
      <c r="AA25" s="101">
        <f t="shared" ca="1" si="12"/>
        <v>14.221687746304982</v>
      </c>
      <c r="AB25" s="101">
        <f t="shared" ca="1" si="13"/>
        <v>16.379633472720986</v>
      </c>
      <c r="AC25" s="100"/>
      <c r="AD25" s="102">
        <f t="shared" ca="1" si="7"/>
        <v>2.9770211416145168E-3</v>
      </c>
      <c r="AE25" s="102">
        <f t="shared" ca="1" si="14"/>
        <v>1.9251317728739429E-3</v>
      </c>
      <c r="AF25" s="102">
        <f t="shared" ca="1" si="15"/>
        <v>1.5724319806797833E-3</v>
      </c>
      <c r="AG25" s="102">
        <f t="shared" ca="1" si="16"/>
        <v>1.8991668439662002E-3</v>
      </c>
      <c r="AH25" s="102">
        <f t="shared" ca="1" si="17"/>
        <v>1.5450205476994481E-3</v>
      </c>
      <c r="AI25" s="102">
        <f t="shared" ca="1" si="18"/>
        <v>1.6265786562502792E-3</v>
      </c>
      <c r="AJ25" s="102">
        <f t="shared" ca="1" si="19"/>
        <v>2.3331973542880182E-3</v>
      </c>
      <c r="AK25" s="96"/>
      <c r="AL25">
        <f t="shared" si="20"/>
        <v>9500</v>
      </c>
      <c r="AM25">
        <f t="shared" ca="1" si="21"/>
        <v>20.123134439542014</v>
      </c>
      <c r="AN25">
        <f t="shared" ca="1" si="22"/>
        <v>24.556370826606138</v>
      </c>
      <c r="AO25">
        <f t="shared" ca="1" si="23"/>
        <v>18.232359582860916</v>
      </c>
      <c r="AP25">
        <f t="shared" ca="1" si="24"/>
        <v>16.346233827360912</v>
      </c>
      <c r="AQ25">
        <f t="shared" ca="1" si="25"/>
        <v>22.977563078390908</v>
      </c>
      <c r="AR25">
        <f t="shared" ca="1" si="26"/>
        <v>14.221687746304982</v>
      </c>
      <c r="AS25">
        <f t="shared" ca="1" si="27"/>
        <v>16.379633472720986</v>
      </c>
      <c r="AT25">
        <f t="shared" ca="1" si="35"/>
        <v>19.105645354397907</v>
      </c>
      <c r="AU25">
        <f t="shared" ca="1" si="28"/>
        <v>2.9770211416145168E-3</v>
      </c>
      <c r="AV25">
        <f t="shared" ca="1" si="29"/>
        <v>1.9251317728739429E-3</v>
      </c>
      <c r="AW25">
        <f t="shared" ca="1" si="30"/>
        <v>1.5724319806797833E-3</v>
      </c>
      <c r="AX25">
        <f t="shared" ca="1" si="31"/>
        <v>1.8991668439662002E-3</v>
      </c>
      <c r="AY25">
        <f t="shared" ca="1" si="32"/>
        <v>1.5450205476994481E-3</v>
      </c>
      <c r="AZ25">
        <f t="shared" ca="1" si="33"/>
        <v>1.6265786562502792E-3</v>
      </c>
      <c r="BA25">
        <f t="shared" ca="1" si="34"/>
        <v>2.3331973542880182E-3</v>
      </c>
      <c r="BB25">
        <f t="shared" ca="1" si="36"/>
        <v>1.9300606128741522E-3</v>
      </c>
    </row>
    <row r="26" spans="3:54" ht="16" x14ac:dyDescent="0.2">
      <c r="C26" s="89">
        <v>10000</v>
      </c>
      <c r="D26" s="116">
        <f ca="1">'Use Phase'!AE179*1</f>
        <v>20.123134439542014</v>
      </c>
      <c r="E26" s="116">
        <f ca="1">'Use Phase'!AF179*1</f>
        <v>24.556370826606138</v>
      </c>
      <c r="F26" s="97">
        <f ca="1">'Use Phase'!AG179*1</f>
        <v>18.232359582860916</v>
      </c>
      <c r="G26" s="97">
        <f ca="1">'Use Phase'!AH179*1</f>
        <v>16.346233827360912</v>
      </c>
      <c r="H26" s="97">
        <f ca="1">'Use Phase'!AI179*1</f>
        <v>22.977563078390908</v>
      </c>
      <c r="I26" s="97">
        <f ca="1">'Use Phase'!AJ179*1</f>
        <v>14.221687746304982</v>
      </c>
      <c r="J26" s="97">
        <f ca="1">'Use Phase'!AK179*1</f>
        <v>16.379633472720986</v>
      </c>
      <c r="K26" s="98"/>
      <c r="L26" s="116">
        <f ca="1">'Use Phase'!AE223*1</f>
        <v>2.9770211416145168E-3</v>
      </c>
      <c r="M26" s="97">
        <f ca="1">'Use Phase'!AF223*1</f>
        <v>1.9251317728739429E-3</v>
      </c>
      <c r="N26" s="97">
        <f ca="1">'Use Phase'!AG223*1</f>
        <v>1.5724319806797833E-3</v>
      </c>
      <c r="O26" s="97">
        <f ca="1">'Use Phase'!AH223*1</f>
        <v>1.8991668439662002E-3</v>
      </c>
      <c r="P26" s="97">
        <f ca="1">'Use Phase'!AI223*1</f>
        <v>1.5450205476994481E-3</v>
      </c>
      <c r="Q26" s="97">
        <f ca="1">'Use Phase'!AJ223*1</f>
        <v>1.6265786562502792E-3</v>
      </c>
      <c r="R26" s="97">
        <f ca="1">'Use Phase'!AK223*1</f>
        <v>2.3331973542880182E-3</v>
      </c>
      <c r="S26" s="99"/>
      <c r="U26" s="100">
        <f t="shared" si="5"/>
        <v>10000</v>
      </c>
      <c r="V26" s="101">
        <f t="shared" ca="1" si="6"/>
        <v>20.123134439542014</v>
      </c>
      <c r="W26" s="101">
        <f t="shared" ca="1" si="8"/>
        <v>24.556370826606138</v>
      </c>
      <c r="X26" s="101">
        <f t="shared" ca="1" si="9"/>
        <v>18.232359582860916</v>
      </c>
      <c r="Y26" s="101">
        <f t="shared" ca="1" si="10"/>
        <v>16.346233827360912</v>
      </c>
      <c r="Z26" s="101">
        <f t="shared" ca="1" si="11"/>
        <v>22.977563078390908</v>
      </c>
      <c r="AA26" s="101">
        <f t="shared" ca="1" si="12"/>
        <v>14.221687746304982</v>
      </c>
      <c r="AB26" s="101">
        <f t="shared" ca="1" si="13"/>
        <v>16.379633472720986</v>
      </c>
      <c r="AC26" s="100"/>
      <c r="AD26" s="102">
        <f t="shared" ca="1" si="7"/>
        <v>2.9770211416145168E-3</v>
      </c>
      <c r="AE26" s="102">
        <f t="shared" ca="1" si="14"/>
        <v>1.9251317728739429E-3</v>
      </c>
      <c r="AF26" s="102">
        <f t="shared" ca="1" si="15"/>
        <v>1.5724319806797833E-3</v>
      </c>
      <c r="AG26" s="102">
        <f t="shared" ca="1" si="16"/>
        <v>1.8991668439662002E-3</v>
      </c>
      <c r="AH26" s="102">
        <f t="shared" ca="1" si="17"/>
        <v>1.5450205476994481E-3</v>
      </c>
      <c r="AI26" s="102">
        <f t="shared" ca="1" si="18"/>
        <v>1.6265786562502792E-3</v>
      </c>
      <c r="AJ26" s="102">
        <f t="shared" ca="1" si="19"/>
        <v>2.3331973542880182E-3</v>
      </c>
      <c r="AK26" s="96"/>
      <c r="AL26">
        <f t="shared" si="20"/>
        <v>10000</v>
      </c>
      <c r="AM26">
        <f t="shared" ca="1" si="21"/>
        <v>20.123134439542014</v>
      </c>
      <c r="AN26">
        <f t="shared" ca="1" si="22"/>
        <v>24.556370826606138</v>
      </c>
      <c r="AO26">
        <f t="shared" ca="1" si="23"/>
        <v>18.232359582860916</v>
      </c>
      <c r="AP26">
        <f t="shared" ca="1" si="24"/>
        <v>16.346233827360912</v>
      </c>
      <c r="AQ26">
        <f t="shared" ca="1" si="25"/>
        <v>22.977563078390908</v>
      </c>
      <c r="AR26">
        <f t="shared" ca="1" si="26"/>
        <v>14.221687746304982</v>
      </c>
      <c r="AS26">
        <f t="shared" ca="1" si="27"/>
        <v>16.379633472720986</v>
      </c>
      <c r="AT26">
        <f t="shared" ca="1" si="35"/>
        <v>19.105645354397907</v>
      </c>
      <c r="AU26">
        <f t="shared" ca="1" si="28"/>
        <v>2.9770211416145168E-3</v>
      </c>
      <c r="AV26">
        <f t="shared" ca="1" si="29"/>
        <v>1.9251317728739429E-3</v>
      </c>
      <c r="AW26">
        <f t="shared" ca="1" si="30"/>
        <v>1.5724319806797833E-3</v>
      </c>
      <c r="AX26">
        <f t="shared" ca="1" si="31"/>
        <v>1.8991668439662002E-3</v>
      </c>
      <c r="AY26">
        <f t="shared" ca="1" si="32"/>
        <v>1.5450205476994481E-3</v>
      </c>
      <c r="AZ26">
        <f t="shared" ca="1" si="33"/>
        <v>1.6265786562502792E-3</v>
      </c>
      <c r="BA26">
        <f t="shared" ca="1" si="34"/>
        <v>2.3331973542880182E-3</v>
      </c>
      <c r="BB26">
        <f t="shared" ca="1" si="36"/>
        <v>1.9300606128741522E-3</v>
      </c>
    </row>
    <row r="27" spans="3:54" x14ac:dyDescent="0.2">
      <c r="D27" s="215" t="s">
        <v>373</v>
      </c>
      <c r="E27" s="215"/>
      <c r="F27" s="215"/>
      <c r="G27" s="215"/>
      <c r="H27" s="215"/>
      <c r="I27" s="215"/>
      <c r="J27" s="215"/>
      <c r="K27" s="61"/>
      <c r="L27" s="215" t="s">
        <v>374</v>
      </c>
      <c r="M27" s="215"/>
      <c r="N27" s="215"/>
      <c r="O27" s="215"/>
      <c r="P27" s="215"/>
      <c r="Q27" s="215"/>
      <c r="R27" s="215"/>
      <c r="S27" s="99"/>
      <c r="U27" s="100"/>
      <c r="V27" s="204" t="str">
        <f t="shared" ref="V27:V46" si="37">D27</f>
        <v>AP mmolc H+ eq /kWh</v>
      </c>
      <c r="W27" s="204"/>
      <c r="X27" s="204"/>
      <c r="Y27" s="204"/>
      <c r="Z27" s="204"/>
      <c r="AA27" s="204"/>
      <c r="AB27" s="204"/>
      <c r="AC27" s="100"/>
      <c r="AD27" s="204" t="str">
        <f t="shared" si="7"/>
        <v>HTP mCTUh/kWh</v>
      </c>
      <c r="AE27" s="204"/>
      <c r="AF27" s="204"/>
      <c r="AG27" s="204"/>
      <c r="AH27" s="204"/>
      <c r="AI27" s="204"/>
      <c r="AJ27" s="204"/>
      <c r="AK27" s="96"/>
      <c r="AL27">
        <f t="shared" si="20"/>
        <v>0</v>
      </c>
      <c r="AM27" t="str">
        <f t="shared" si="21"/>
        <v>AP mmolc H+ eq /kWh</v>
      </c>
      <c r="AN27">
        <f t="shared" si="22"/>
        <v>0</v>
      </c>
      <c r="AO27">
        <f t="shared" si="23"/>
        <v>0</v>
      </c>
      <c r="AP27">
        <f t="shared" si="24"/>
        <v>0</v>
      </c>
      <c r="AQ27">
        <f t="shared" si="25"/>
        <v>0</v>
      </c>
      <c r="AR27">
        <f t="shared" si="26"/>
        <v>0</v>
      </c>
      <c r="AS27">
        <f t="shared" si="27"/>
        <v>0</v>
      </c>
      <c r="AT27" t="s">
        <v>372</v>
      </c>
      <c r="AU27" t="str">
        <f t="shared" si="28"/>
        <v>HTP mCTUh/kWh</v>
      </c>
      <c r="AV27">
        <f t="shared" si="29"/>
        <v>0</v>
      </c>
      <c r="AW27">
        <f t="shared" si="30"/>
        <v>0</v>
      </c>
      <c r="AX27">
        <f t="shared" si="31"/>
        <v>0</v>
      </c>
      <c r="AY27">
        <f t="shared" si="32"/>
        <v>0</v>
      </c>
      <c r="AZ27">
        <f t="shared" si="33"/>
        <v>0</v>
      </c>
      <c r="BA27">
        <f t="shared" si="34"/>
        <v>0</v>
      </c>
    </row>
    <row r="28" spans="3:54" ht="16" x14ac:dyDescent="0.2">
      <c r="C28" s="89">
        <v>1000</v>
      </c>
      <c r="D28" s="97">
        <f ca="1">'Use Phase'!AE139</f>
        <v>0.63652538344239185</v>
      </c>
      <c r="E28" s="97">
        <f ca="1">'Use Phase'!AF139</f>
        <v>1.041209169830039</v>
      </c>
      <c r="F28" s="97">
        <f ca="1">'Use Phase'!AG139</f>
        <v>0.37555380500338109</v>
      </c>
      <c r="G28" s="97">
        <f ca="1">'Use Phase'!AH139</f>
        <v>0.35534641401972056</v>
      </c>
      <c r="H28" s="97">
        <f ca="1">'Use Phase'!AI139</f>
        <v>0.49755046034292855</v>
      </c>
      <c r="I28" s="97">
        <f ca="1">'Use Phase'!AJ139</f>
        <v>0.28677161944741836</v>
      </c>
      <c r="J28" s="97">
        <f ca="1">'Use Phase'!AK139</f>
        <v>0.38463764069657663</v>
      </c>
      <c r="K28" s="98"/>
      <c r="L28" s="97">
        <f ca="1">'Use Phase'!AE183*1</f>
        <v>6.5705927614318732E-2</v>
      </c>
      <c r="M28" s="97">
        <f ca="1">'Use Phase'!AF183*1</f>
        <v>0.27220460509761235</v>
      </c>
      <c r="N28" s="97">
        <f ca="1">'Use Phase'!AG183*1</f>
        <v>3.087233716789959E-2</v>
      </c>
      <c r="O28" s="97">
        <f ca="1">'Use Phase'!AH183*1</f>
        <v>3.0649364527098894E-2</v>
      </c>
      <c r="P28" s="97">
        <f ca="1">'Use Phase'!AI183*1</f>
        <v>3.7286090375861836E-2</v>
      </c>
      <c r="Q28" s="97">
        <f ca="1">'Use Phase'!AJ183*1</f>
        <v>3.8262305951226969E-2</v>
      </c>
      <c r="R28" s="97">
        <f ca="1">'Use Phase'!AK183*1</f>
        <v>4.7934974052536002E-2</v>
      </c>
      <c r="S28" s="99"/>
      <c r="U28" s="100">
        <f t="shared" ref="U28:U46" si="38">C28</f>
        <v>1000</v>
      </c>
      <c r="V28" s="124">
        <f t="shared" ca="1" si="37"/>
        <v>0.63652538344239185</v>
      </c>
      <c r="W28" s="124">
        <f t="shared" ref="W28:W46" ca="1" si="39">E28</f>
        <v>1.041209169830039</v>
      </c>
      <c r="X28" s="124">
        <f t="shared" ref="X28:X46" ca="1" si="40">F28</f>
        <v>0.37555380500338109</v>
      </c>
      <c r="Y28" s="124">
        <f t="shared" ref="Y28:Y46" ca="1" si="41">G28</f>
        <v>0.35534641401972056</v>
      </c>
      <c r="Z28" s="124">
        <f t="shared" ref="Z28:Z46" ca="1" si="42">H28</f>
        <v>0.49755046034292855</v>
      </c>
      <c r="AA28" s="124">
        <f t="shared" ref="AA28:AA46" ca="1" si="43">I28</f>
        <v>0.28677161944741836</v>
      </c>
      <c r="AB28" s="124">
        <f t="shared" ref="AB28:AB46" ca="1" si="44">J28</f>
        <v>0.38463764069657663</v>
      </c>
      <c r="AC28" s="100"/>
      <c r="AD28" s="124">
        <f t="shared" ca="1" si="7"/>
        <v>6.5705927614318732E-2</v>
      </c>
      <c r="AE28" s="124">
        <f t="shared" ref="AE28:AE46" ca="1" si="45">M28</f>
        <v>0.27220460509761235</v>
      </c>
      <c r="AF28" s="124">
        <f t="shared" ref="AF28:AF46" ca="1" si="46">N28</f>
        <v>3.087233716789959E-2</v>
      </c>
      <c r="AG28" s="124">
        <f t="shared" ref="AG28:AG46" ca="1" si="47">O28</f>
        <v>3.0649364527098894E-2</v>
      </c>
      <c r="AH28" s="124">
        <f t="shared" ref="AH28:AH46" ca="1" si="48">P28</f>
        <v>3.7286090375861836E-2</v>
      </c>
      <c r="AI28" s="124">
        <f t="shared" ref="AI28:AI46" ca="1" si="49">Q28</f>
        <v>3.8262305951226969E-2</v>
      </c>
      <c r="AJ28" s="124">
        <f t="shared" ref="AJ28:AJ46" ca="1" si="50">R28</f>
        <v>4.7934974052536002E-2</v>
      </c>
      <c r="AK28" s="96"/>
      <c r="AL28">
        <f t="shared" si="20"/>
        <v>1000</v>
      </c>
      <c r="AM28">
        <f t="shared" ca="1" si="21"/>
        <v>0.63652538344239185</v>
      </c>
      <c r="AN28">
        <f t="shared" ca="1" si="22"/>
        <v>1.041209169830039</v>
      </c>
      <c r="AO28">
        <f t="shared" ca="1" si="23"/>
        <v>0.37555380500338109</v>
      </c>
      <c r="AP28">
        <f t="shared" ca="1" si="24"/>
        <v>0.35534641401972056</v>
      </c>
      <c r="AQ28">
        <f t="shared" ca="1" si="25"/>
        <v>0.49755046034292855</v>
      </c>
      <c r="AR28">
        <f t="shared" ca="1" si="26"/>
        <v>0.28677161944741836</v>
      </c>
      <c r="AS28">
        <f t="shared" ca="1" si="27"/>
        <v>0.38463764069657663</v>
      </c>
      <c r="AT28">
        <f ca="1">AR34</f>
        <v>0.1088668179053328</v>
      </c>
      <c r="AU28">
        <f t="shared" ca="1" si="28"/>
        <v>6.5705927614318732E-2</v>
      </c>
      <c r="AV28">
        <f t="shared" ca="1" si="29"/>
        <v>0.27220460509761235</v>
      </c>
      <c r="AW28">
        <f t="shared" ca="1" si="30"/>
        <v>3.087233716789959E-2</v>
      </c>
      <c r="AX28">
        <f t="shared" ca="1" si="31"/>
        <v>3.0649364527098894E-2</v>
      </c>
      <c r="AY28">
        <f t="shared" ca="1" si="32"/>
        <v>3.7286090375861836E-2</v>
      </c>
      <c r="AZ28">
        <f t="shared" ca="1" si="33"/>
        <v>3.8262305951226969E-2</v>
      </c>
      <c r="BA28">
        <f t="shared" ca="1" si="34"/>
        <v>4.7934974052536002E-2</v>
      </c>
      <c r="BB28">
        <f ca="1">AZ34</f>
        <v>1.5708676487806734E-2</v>
      </c>
    </row>
    <row r="29" spans="3:54" ht="16" x14ac:dyDescent="0.2">
      <c r="C29" s="89">
        <v>1500</v>
      </c>
      <c r="D29" s="97">
        <f ca="1">'Use Phase'!AE140</f>
        <v>0.44087199475869598</v>
      </c>
      <c r="E29" s="97">
        <f ca="1">'Use Phase'!AF140</f>
        <v>0.70844052182217632</v>
      </c>
      <c r="F29" s="97">
        <f ca="1">'Use Phase'!AG140</f>
        <v>0.26689094246602213</v>
      </c>
      <c r="G29" s="97">
        <f ca="1">'Use Phase'!AH140</f>
        <v>0.25341934847691516</v>
      </c>
      <c r="H29" s="97">
        <f ca="1">'Use Phase'!AI140</f>
        <v>0.34600138216410292</v>
      </c>
      <c r="I29" s="97">
        <f ca="1">'Use Phase'!AJ140</f>
        <v>0.20770281876204696</v>
      </c>
      <c r="J29" s="97">
        <f ca="1">'Use Phase'!AK140</f>
        <v>0.27072616906653496</v>
      </c>
      <c r="K29" s="98"/>
      <c r="L29" s="97">
        <f ca="1">'Use Phase'!AE184*1</f>
        <v>4.6534218409545816E-2</v>
      </c>
      <c r="M29" s="97">
        <f ca="1">'Use Phase'!AF184*1</f>
        <v>0.18383303207224336</v>
      </c>
      <c r="N29" s="97">
        <f ca="1">'Use Phase'!AG184*1</f>
        <v>2.3311824778599725E-2</v>
      </c>
      <c r="O29" s="97">
        <f ca="1">'Use Phase'!AH184*1</f>
        <v>2.3163176351399258E-2</v>
      </c>
      <c r="P29" s="97">
        <f ca="1">'Use Phase'!AI184*1</f>
        <v>2.7220688924409688E-2</v>
      </c>
      <c r="Q29" s="97">
        <f ca="1">'Use Phase'!AJ184*1</f>
        <v>2.8238470634151303E-2</v>
      </c>
      <c r="R29" s="97">
        <f ca="1">'Use Phase'!AK184*1</f>
        <v>3.4319944708859129E-2</v>
      </c>
      <c r="S29" s="99"/>
      <c r="U29" s="100">
        <f t="shared" si="38"/>
        <v>1500</v>
      </c>
      <c r="V29" s="124">
        <f t="shared" ca="1" si="37"/>
        <v>0.44087199475869598</v>
      </c>
      <c r="W29" s="124">
        <f t="shared" ca="1" si="39"/>
        <v>0.70844052182217632</v>
      </c>
      <c r="X29" s="124">
        <f t="shared" ca="1" si="40"/>
        <v>0.26689094246602213</v>
      </c>
      <c r="Y29" s="124">
        <f t="shared" ca="1" si="41"/>
        <v>0.25341934847691516</v>
      </c>
      <c r="Z29" s="124">
        <f t="shared" ca="1" si="42"/>
        <v>0.34600138216410292</v>
      </c>
      <c r="AA29" s="124">
        <f t="shared" ca="1" si="43"/>
        <v>0.20770281876204696</v>
      </c>
      <c r="AB29" s="124">
        <f t="shared" ca="1" si="44"/>
        <v>0.27072616906653496</v>
      </c>
      <c r="AC29" s="100"/>
      <c r="AD29" s="124">
        <f t="shared" ca="1" si="7"/>
        <v>4.6534218409545816E-2</v>
      </c>
      <c r="AE29" s="124">
        <f t="shared" ca="1" si="45"/>
        <v>0.18383303207224336</v>
      </c>
      <c r="AF29" s="124">
        <f t="shared" ca="1" si="46"/>
        <v>2.3311824778599725E-2</v>
      </c>
      <c r="AG29" s="124">
        <f t="shared" ca="1" si="47"/>
        <v>2.3163176351399258E-2</v>
      </c>
      <c r="AH29" s="124">
        <f t="shared" ca="1" si="48"/>
        <v>2.7220688924409688E-2</v>
      </c>
      <c r="AI29" s="124">
        <f t="shared" ca="1" si="49"/>
        <v>2.8238470634151303E-2</v>
      </c>
      <c r="AJ29" s="124">
        <f t="shared" ca="1" si="50"/>
        <v>3.4319944708859129E-2</v>
      </c>
      <c r="AK29" s="96"/>
      <c r="AL29">
        <f t="shared" si="20"/>
        <v>1500</v>
      </c>
      <c r="AM29">
        <f t="shared" ca="1" si="21"/>
        <v>0.44087199475869598</v>
      </c>
      <c r="AN29">
        <f t="shared" ca="1" si="22"/>
        <v>0.70844052182217632</v>
      </c>
      <c r="AO29">
        <f t="shared" ca="1" si="23"/>
        <v>0.26689094246602213</v>
      </c>
      <c r="AP29">
        <f t="shared" ca="1" si="24"/>
        <v>0.25341934847691516</v>
      </c>
      <c r="AQ29">
        <f t="shared" ca="1" si="25"/>
        <v>0.34600138216410292</v>
      </c>
      <c r="AR29">
        <f t="shared" ca="1" si="26"/>
        <v>0.20770281876204696</v>
      </c>
      <c r="AS29">
        <f t="shared" ca="1" si="27"/>
        <v>0.27072616906653496</v>
      </c>
      <c r="AT29">
        <f t="shared" ref="AT29:AT46" ca="1" si="51">AT28</f>
        <v>0.1088668179053328</v>
      </c>
      <c r="AU29">
        <f t="shared" ca="1" si="28"/>
        <v>4.6534218409545816E-2</v>
      </c>
      <c r="AV29">
        <f t="shared" ca="1" si="29"/>
        <v>0.18383303207224336</v>
      </c>
      <c r="AW29">
        <f t="shared" ca="1" si="30"/>
        <v>2.3311824778599725E-2</v>
      </c>
      <c r="AX29">
        <f t="shared" ca="1" si="31"/>
        <v>2.3163176351399258E-2</v>
      </c>
      <c r="AY29">
        <f t="shared" ca="1" si="32"/>
        <v>2.7220688924409688E-2</v>
      </c>
      <c r="AZ29">
        <f t="shared" ca="1" si="33"/>
        <v>2.8238470634151303E-2</v>
      </c>
      <c r="BA29">
        <f t="shared" ca="1" si="34"/>
        <v>3.4319944708859129E-2</v>
      </c>
      <c r="BB29">
        <f t="shared" ref="BB29:BB46" ca="1" si="52">BB28</f>
        <v>1.5708676487806734E-2</v>
      </c>
    </row>
    <row r="30" spans="3:54" ht="16" x14ac:dyDescent="0.2">
      <c r="C30" s="89">
        <v>2000</v>
      </c>
      <c r="D30" s="97">
        <f ca="1">'Use Phase'!AE141</f>
        <v>0.34304530041684811</v>
      </c>
      <c r="E30" s="97">
        <f ca="1">'Use Phase'!AF141</f>
        <v>0.54205619781824521</v>
      </c>
      <c r="F30" s="97">
        <f ca="1">'Use Phase'!AG141</f>
        <v>0.2125595111973427</v>
      </c>
      <c r="G30" s="97">
        <f ca="1">'Use Phase'!AH141</f>
        <v>0.20245581570551244</v>
      </c>
      <c r="H30" s="97">
        <f ca="1">'Use Phase'!AI141</f>
        <v>0.27022684307469003</v>
      </c>
      <c r="I30" s="97">
        <f ca="1">'Use Phase'!AJ141</f>
        <v>0.16816841841936128</v>
      </c>
      <c r="J30" s="97">
        <f ca="1">'Use Phase'!AK141</f>
        <v>0.21377043325151415</v>
      </c>
      <c r="K30" s="98"/>
      <c r="L30" s="97">
        <f ca="1">'Use Phase'!AE185*1</f>
        <v>3.6948363807159365E-2</v>
      </c>
      <c r="M30" s="97">
        <f ca="1">'Use Phase'!AF185*1</f>
        <v>0.13964724555955887</v>
      </c>
      <c r="N30" s="97">
        <f ca="1">'Use Phase'!AG185*1</f>
        <v>1.953156858394979E-2</v>
      </c>
      <c r="O30" s="97">
        <f ca="1">'Use Phase'!AH185*1</f>
        <v>1.9420082263549444E-2</v>
      </c>
      <c r="P30" s="97">
        <f ca="1">'Use Phase'!AI185*1</f>
        <v>2.2187988198683603E-2</v>
      </c>
      <c r="Q30" s="97">
        <f ca="1">'Use Phase'!AJ185*1</f>
        <v>2.3226552975613473E-2</v>
      </c>
      <c r="R30" s="97">
        <f ca="1">'Use Phase'!AK185*1</f>
        <v>2.7512430037020693E-2</v>
      </c>
      <c r="S30" s="99"/>
      <c r="U30" s="100">
        <f t="shared" si="38"/>
        <v>2000</v>
      </c>
      <c r="V30" s="124">
        <f t="shared" ca="1" si="37"/>
        <v>0.34304530041684811</v>
      </c>
      <c r="W30" s="124">
        <f t="shared" ca="1" si="39"/>
        <v>0.54205619781824521</v>
      </c>
      <c r="X30" s="124">
        <f t="shared" ca="1" si="40"/>
        <v>0.2125595111973427</v>
      </c>
      <c r="Y30" s="124">
        <f t="shared" ca="1" si="41"/>
        <v>0.20245581570551244</v>
      </c>
      <c r="Z30" s="124">
        <f t="shared" ca="1" si="42"/>
        <v>0.27022684307469003</v>
      </c>
      <c r="AA30" s="124">
        <f t="shared" ca="1" si="43"/>
        <v>0.16816841841936128</v>
      </c>
      <c r="AB30" s="124">
        <f t="shared" ca="1" si="44"/>
        <v>0.21377043325151415</v>
      </c>
      <c r="AC30" s="100"/>
      <c r="AD30" s="124">
        <f t="shared" ca="1" si="7"/>
        <v>3.6948363807159365E-2</v>
      </c>
      <c r="AE30" s="124">
        <f t="shared" ca="1" si="45"/>
        <v>0.13964724555955887</v>
      </c>
      <c r="AF30" s="124">
        <f t="shared" ca="1" si="46"/>
        <v>1.953156858394979E-2</v>
      </c>
      <c r="AG30" s="124">
        <f t="shared" ca="1" si="47"/>
        <v>1.9420082263549444E-2</v>
      </c>
      <c r="AH30" s="124">
        <f t="shared" ca="1" si="48"/>
        <v>2.2187988198683603E-2</v>
      </c>
      <c r="AI30" s="124">
        <f t="shared" ca="1" si="49"/>
        <v>2.3226552975613473E-2</v>
      </c>
      <c r="AJ30" s="124">
        <f t="shared" ca="1" si="50"/>
        <v>2.7512430037020693E-2</v>
      </c>
      <c r="AK30" s="96"/>
      <c r="AL30">
        <f t="shared" si="20"/>
        <v>2000</v>
      </c>
      <c r="AM30">
        <f t="shared" ca="1" si="21"/>
        <v>0.34304530041684811</v>
      </c>
      <c r="AN30">
        <f t="shared" ca="1" si="22"/>
        <v>0.54205619781824521</v>
      </c>
      <c r="AO30">
        <f t="shared" ca="1" si="23"/>
        <v>0.2125595111973427</v>
      </c>
      <c r="AP30">
        <f t="shared" ca="1" si="24"/>
        <v>0.20245581570551244</v>
      </c>
      <c r="AQ30">
        <f t="shared" ca="1" si="25"/>
        <v>0.27022684307469003</v>
      </c>
      <c r="AR30">
        <f t="shared" ca="1" si="26"/>
        <v>0.16816841841936128</v>
      </c>
      <c r="AS30">
        <f t="shared" ca="1" si="27"/>
        <v>0.21377043325151415</v>
      </c>
      <c r="AT30">
        <f t="shared" ca="1" si="51"/>
        <v>0.1088668179053328</v>
      </c>
      <c r="AU30">
        <f t="shared" ca="1" si="28"/>
        <v>3.6948363807159365E-2</v>
      </c>
      <c r="AV30">
        <f t="shared" ca="1" si="29"/>
        <v>0.13964724555955887</v>
      </c>
      <c r="AW30">
        <f t="shared" ca="1" si="30"/>
        <v>1.953156858394979E-2</v>
      </c>
      <c r="AX30">
        <f t="shared" ca="1" si="31"/>
        <v>1.9420082263549444E-2</v>
      </c>
      <c r="AY30">
        <f t="shared" ca="1" si="32"/>
        <v>2.2187988198683603E-2</v>
      </c>
      <c r="AZ30">
        <f t="shared" ca="1" si="33"/>
        <v>2.3226552975613473E-2</v>
      </c>
      <c r="BA30">
        <f t="shared" ca="1" si="34"/>
        <v>2.7512430037020693E-2</v>
      </c>
      <c r="BB30">
        <f t="shared" ca="1" si="52"/>
        <v>1.5708676487806734E-2</v>
      </c>
    </row>
    <row r="31" spans="3:54" ht="16" x14ac:dyDescent="0.2">
      <c r="C31" s="89">
        <v>2500</v>
      </c>
      <c r="D31" s="97">
        <f ca="1">'Use Phase'!AE142</f>
        <v>0.28434928381173935</v>
      </c>
      <c r="E31" s="97">
        <f ca="1">'Use Phase'!AF142</f>
        <v>0.44222560341588651</v>
      </c>
      <c r="F31" s="97">
        <f ca="1">'Use Phase'!AG142</f>
        <v>0.17996065243613504</v>
      </c>
      <c r="G31" s="97">
        <f ca="1">'Use Phase'!AH142</f>
        <v>0.17187769604267078</v>
      </c>
      <c r="H31" s="97">
        <f ca="1">'Use Phase'!AI142</f>
        <v>0.22476211962104237</v>
      </c>
      <c r="I31" s="97">
        <f ca="1">'Use Phase'!AJ142</f>
        <v>0.14444777821374991</v>
      </c>
      <c r="J31" s="97">
        <f ca="1">'Use Phase'!AK142</f>
        <v>0.17959699176250163</v>
      </c>
      <c r="K31" s="98"/>
      <c r="L31" s="97">
        <f ca="1">'Use Phase'!AE186*1</f>
        <v>3.1196851045727485E-2</v>
      </c>
      <c r="M31" s="97">
        <f ca="1">'Use Phase'!AF186*1</f>
        <v>0.11313577365194816</v>
      </c>
      <c r="N31" s="97">
        <f ca="1">'Use Phase'!AG186*1</f>
        <v>1.7263414867159831E-2</v>
      </c>
      <c r="O31" s="97">
        <f ca="1">'Use Phase'!AH186*1</f>
        <v>1.7174225810839553E-2</v>
      </c>
      <c r="P31" s="97">
        <f ca="1">'Use Phase'!AI186*1</f>
        <v>1.9168367763247963E-2</v>
      </c>
      <c r="Q31" s="97">
        <f ca="1">'Use Phase'!AJ186*1</f>
        <v>2.0219402380490779E-2</v>
      </c>
      <c r="R31" s="97">
        <f ca="1">'Use Phase'!AK186*1</f>
        <v>2.3427921233917622E-2</v>
      </c>
      <c r="S31" s="99"/>
      <c r="U31" s="100">
        <f t="shared" si="38"/>
        <v>2500</v>
      </c>
      <c r="V31" s="124">
        <f t="shared" ca="1" si="37"/>
        <v>0.28434928381173935</v>
      </c>
      <c r="W31" s="124">
        <f t="shared" ca="1" si="39"/>
        <v>0.44222560341588651</v>
      </c>
      <c r="X31" s="124">
        <f t="shared" ca="1" si="40"/>
        <v>0.17996065243613504</v>
      </c>
      <c r="Y31" s="124">
        <f t="shared" ca="1" si="41"/>
        <v>0.17187769604267078</v>
      </c>
      <c r="Z31" s="124">
        <f t="shared" ca="1" si="42"/>
        <v>0.22476211962104237</v>
      </c>
      <c r="AA31" s="124">
        <f t="shared" ca="1" si="43"/>
        <v>0.14444777821374991</v>
      </c>
      <c r="AB31" s="124">
        <f t="shared" ca="1" si="44"/>
        <v>0.17959699176250163</v>
      </c>
      <c r="AC31" s="100"/>
      <c r="AD31" s="124">
        <f t="shared" ca="1" si="7"/>
        <v>3.1196851045727485E-2</v>
      </c>
      <c r="AE31" s="124">
        <f t="shared" ca="1" si="45"/>
        <v>0.11313577365194816</v>
      </c>
      <c r="AF31" s="124">
        <f t="shared" ca="1" si="46"/>
        <v>1.7263414867159831E-2</v>
      </c>
      <c r="AG31" s="124">
        <f t="shared" ca="1" si="47"/>
        <v>1.7174225810839553E-2</v>
      </c>
      <c r="AH31" s="124">
        <f t="shared" ca="1" si="48"/>
        <v>1.9168367763247963E-2</v>
      </c>
      <c r="AI31" s="124">
        <f t="shared" ca="1" si="49"/>
        <v>2.0219402380490779E-2</v>
      </c>
      <c r="AJ31" s="124">
        <f t="shared" ca="1" si="50"/>
        <v>2.3427921233917622E-2</v>
      </c>
      <c r="AK31" s="96"/>
      <c r="AL31">
        <f t="shared" si="20"/>
        <v>2500</v>
      </c>
      <c r="AM31">
        <f t="shared" ca="1" si="21"/>
        <v>0.28434928381173935</v>
      </c>
      <c r="AN31">
        <f t="shared" ca="1" si="22"/>
        <v>0.44222560341588651</v>
      </c>
      <c r="AO31">
        <f t="shared" ca="1" si="23"/>
        <v>0.17996065243613504</v>
      </c>
      <c r="AP31">
        <f t="shared" ca="1" si="24"/>
        <v>0.17187769604267078</v>
      </c>
      <c r="AQ31">
        <f t="shared" ca="1" si="25"/>
        <v>0.22476211962104237</v>
      </c>
      <c r="AR31">
        <f t="shared" ca="1" si="26"/>
        <v>0.14444777821374991</v>
      </c>
      <c r="AS31">
        <f t="shared" ca="1" si="27"/>
        <v>0.17959699176250163</v>
      </c>
      <c r="AT31">
        <f t="shared" ca="1" si="51"/>
        <v>0.1088668179053328</v>
      </c>
      <c r="AU31">
        <f t="shared" ca="1" si="28"/>
        <v>3.1196851045727485E-2</v>
      </c>
      <c r="AV31">
        <f t="shared" ca="1" si="29"/>
        <v>0.11313577365194816</v>
      </c>
      <c r="AW31">
        <f t="shared" ca="1" si="30"/>
        <v>1.7263414867159831E-2</v>
      </c>
      <c r="AX31">
        <f t="shared" ca="1" si="31"/>
        <v>1.7174225810839553E-2</v>
      </c>
      <c r="AY31">
        <f t="shared" ca="1" si="32"/>
        <v>1.9168367763247963E-2</v>
      </c>
      <c r="AZ31">
        <f t="shared" ca="1" si="33"/>
        <v>2.0219402380490779E-2</v>
      </c>
      <c r="BA31">
        <f t="shared" ca="1" si="34"/>
        <v>2.3427921233917622E-2</v>
      </c>
      <c r="BB31">
        <f t="shared" ca="1" si="52"/>
        <v>1.5708676487806734E-2</v>
      </c>
    </row>
    <row r="32" spans="3:54" ht="16" x14ac:dyDescent="0.2">
      <c r="C32" s="89">
        <v>3000</v>
      </c>
      <c r="D32" s="97">
        <f ca="1">'Use Phase'!AE143</f>
        <v>0.24521860607500015</v>
      </c>
      <c r="E32" s="97">
        <f ca="1">'Use Phase'!AF143</f>
        <v>0.37567187381431399</v>
      </c>
      <c r="F32" s="97">
        <f ca="1">'Use Phase'!AG143</f>
        <v>0.15822807992866325</v>
      </c>
      <c r="G32" s="97">
        <f ca="1">'Use Phase'!AH143</f>
        <v>0.15149228293410971</v>
      </c>
      <c r="H32" s="97">
        <f ca="1">'Use Phase'!AI143</f>
        <v>0.19445230398527724</v>
      </c>
      <c r="I32" s="97">
        <f ca="1">'Use Phase'!AJ143</f>
        <v>0.12863401807667563</v>
      </c>
      <c r="J32" s="97">
        <f ca="1">'Use Phase'!AK143</f>
        <v>0.15681469743649329</v>
      </c>
      <c r="K32" s="98"/>
      <c r="L32" s="97">
        <f ca="1">'Use Phase'!AE187*1</f>
        <v>2.7362509204772907E-2</v>
      </c>
      <c r="M32" s="97">
        <f ca="1">'Use Phase'!AF187*1</f>
        <v>9.5461459046874364E-2</v>
      </c>
      <c r="N32" s="104">
        <f ca="1">'Use Phase'!AG187*1</f>
        <v>1.5751312389299856E-2</v>
      </c>
      <c r="O32" s="125">
        <f ca="1">'Use Phase'!AH187*1</f>
        <v>1.5676988175699628E-2</v>
      </c>
      <c r="P32" s="126">
        <f ca="1">'Use Phase'!AI187*1</f>
        <v>1.7155287472957529E-2</v>
      </c>
      <c r="Q32" s="97">
        <f ca="1">'Use Phase'!AJ187*1</f>
        <v>1.8214635317075647E-2</v>
      </c>
      <c r="R32" s="97">
        <f ca="1">'Use Phase'!AK187*1</f>
        <v>2.070491536518225E-2</v>
      </c>
      <c r="S32" s="103"/>
      <c r="U32" s="100">
        <f t="shared" si="38"/>
        <v>3000</v>
      </c>
      <c r="V32" s="124">
        <f t="shared" ca="1" si="37"/>
        <v>0.24521860607500015</v>
      </c>
      <c r="W32" s="124">
        <f t="shared" ca="1" si="39"/>
        <v>0.37567187381431399</v>
      </c>
      <c r="X32" s="124">
        <f t="shared" ca="1" si="40"/>
        <v>0.15822807992866325</v>
      </c>
      <c r="Y32" s="124">
        <f t="shared" ca="1" si="41"/>
        <v>0.15149228293410971</v>
      </c>
      <c r="Z32" s="124">
        <f t="shared" ca="1" si="42"/>
        <v>0.19445230398527724</v>
      </c>
      <c r="AA32" s="124">
        <f t="shared" ca="1" si="43"/>
        <v>0.12863401807667563</v>
      </c>
      <c r="AB32" s="124">
        <f t="shared" ca="1" si="44"/>
        <v>0.15681469743649329</v>
      </c>
      <c r="AC32" s="100"/>
      <c r="AD32" s="124">
        <f t="shared" ca="1" si="7"/>
        <v>2.7362509204772907E-2</v>
      </c>
      <c r="AE32" s="124">
        <f t="shared" ca="1" si="45"/>
        <v>9.5461459046874364E-2</v>
      </c>
      <c r="AF32" s="124">
        <f t="shared" ca="1" si="46"/>
        <v>1.5751312389299856E-2</v>
      </c>
      <c r="AG32" s="124">
        <f t="shared" ca="1" si="47"/>
        <v>1.5676988175699628E-2</v>
      </c>
      <c r="AH32" s="124">
        <f t="shared" ca="1" si="48"/>
        <v>1.7155287472957529E-2</v>
      </c>
      <c r="AI32" s="124">
        <f t="shared" ca="1" si="49"/>
        <v>1.8214635317075647E-2</v>
      </c>
      <c r="AJ32" s="124">
        <f t="shared" ca="1" si="50"/>
        <v>2.070491536518225E-2</v>
      </c>
      <c r="AK32" s="96"/>
      <c r="AL32">
        <f t="shared" si="20"/>
        <v>3000</v>
      </c>
      <c r="AM32">
        <f t="shared" ca="1" si="21"/>
        <v>0.24521860607500015</v>
      </c>
      <c r="AN32">
        <f t="shared" ca="1" si="22"/>
        <v>0.37567187381431399</v>
      </c>
      <c r="AO32">
        <f t="shared" ca="1" si="23"/>
        <v>0.15822807992866325</v>
      </c>
      <c r="AP32">
        <f t="shared" ca="1" si="24"/>
        <v>0.15149228293410971</v>
      </c>
      <c r="AQ32">
        <f t="shared" ca="1" si="25"/>
        <v>0.19445230398527724</v>
      </c>
      <c r="AR32">
        <f t="shared" ca="1" si="26"/>
        <v>0.12863401807667563</v>
      </c>
      <c r="AS32">
        <f t="shared" ca="1" si="27"/>
        <v>0.15681469743649329</v>
      </c>
      <c r="AT32">
        <f t="shared" ca="1" si="51"/>
        <v>0.1088668179053328</v>
      </c>
      <c r="AU32">
        <f t="shared" ca="1" si="28"/>
        <v>2.7362509204772907E-2</v>
      </c>
      <c r="AV32">
        <f t="shared" ca="1" si="29"/>
        <v>9.5461459046874364E-2</v>
      </c>
      <c r="AW32">
        <f t="shared" ca="1" si="30"/>
        <v>1.5751312389299856E-2</v>
      </c>
      <c r="AX32">
        <f t="shared" ca="1" si="31"/>
        <v>1.5676988175699628E-2</v>
      </c>
      <c r="AY32">
        <f t="shared" ca="1" si="32"/>
        <v>1.7155287472957529E-2</v>
      </c>
      <c r="AZ32">
        <f t="shared" ca="1" si="33"/>
        <v>1.8214635317075647E-2</v>
      </c>
      <c r="BA32">
        <f t="shared" ca="1" si="34"/>
        <v>2.070491536518225E-2</v>
      </c>
      <c r="BB32">
        <f t="shared" ca="1" si="52"/>
        <v>1.5708676487806734E-2</v>
      </c>
    </row>
    <row r="33" spans="3:54" ht="16" x14ac:dyDescent="0.2">
      <c r="C33" s="89">
        <v>3500</v>
      </c>
      <c r="D33" s="97">
        <f ca="1">'Use Phase'!AE144</f>
        <v>0.21726812197732931</v>
      </c>
      <c r="E33" s="97">
        <f ca="1">'Use Phase'!AF144</f>
        <v>0.32813349552747656</v>
      </c>
      <c r="F33" s="97">
        <f ca="1">'Use Phase'!AG144</f>
        <v>0.1427048138518977</v>
      </c>
      <c r="G33" s="97">
        <f ca="1">'Use Phase'!AH144</f>
        <v>0.1369312735708518</v>
      </c>
      <c r="H33" s="97">
        <f ca="1">'Use Phase'!AI144</f>
        <v>0.17280243567401643</v>
      </c>
      <c r="I33" s="97">
        <f ca="1">'Use Phase'!AJ144</f>
        <v>0.1173384751216226</v>
      </c>
      <c r="J33" s="97">
        <f ca="1">'Use Phase'!AK144</f>
        <v>0.14054163006077305</v>
      </c>
      <c r="K33" s="98"/>
      <c r="L33" s="97">
        <f ca="1">'Use Phase'!AE188*1</f>
        <v>2.462369360409106E-2</v>
      </c>
      <c r="M33" s="97">
        <f ca="1">'Use Phase'!AF188*1</f>
        <v>8.2836948614678801E-2</v>
      </c>
      <c r="N33" s="97">
        <f ca="1">'Use Phase'!AG188*1</f>
        <v>1.4671239190828448E-2</v>
      </c>
      <c r="O33" s="127">
        <f ca="1">'Use Phase'!AH188*1</f>
        <v>1.4607532722028247E-2</v>
      </c>
      <c r="P33" s="125">
        <f ca="1">'Use Phase'!AI188*1</f>
        <v>1.5717372979892934E-2</v>
      </c>
      <c r="Q33" s="97">
        <f ca="1">'Use Phase'!AJ188*1</f>
        <v>1.6782658843207697E-2</v>
      </c>
      <c r="R33" s="97">
        <f ca="1">'Use Phase'!AK188*1</f>
        <v>1.8759911173228408E-2</v>
      </c>
      <c r="S33" s="99"/>
      <c r="U33" s="100">
        <f t="shared" si="38"/>
        <v>3500</v>
      </c>
      <c r="V33" s="124">
        <f t="shared" ca="1" si="37"/>
        <v>0.21726812197732931</v>
      </c>
      <c r="W33" s="124">
        <f t="shared" ca="1" si="39"/>
        <v>0.32813349552747656</v>
      </c>
      <c r="X33" s="124">
        <f t="shared" ca="1" si="40"/>
        <v>0.1427048138518977</v>
      </c>
      <c r="Y33" s="124">
        <f t="shared" ca="1" si="41"/>
        <v>0.1369312735708518</v>
      </c>
      <c r="Z33" s="124">
        <f t="shared" ca="1" si="42"/>
        <v>0.17280243567401643</v>
      </c>
      <c r="AA33" s="124">
        <f t="shared" ca="1" si="43"/>
        <v>0.1173384751216226</v>
      </c>
      <c r="AB33" s="124">
        <f t="shared" ca="1" si="44"/>
        <v>0.14054163006077305</v>
      </c>
      <c r="AC33" s="100"/>
      <c r="AD33" s="124">
        <f t="shared" ca="1" si="7"/>
        <v>2.462369360409106E-2</v>
      </c>
      <c r="AE33" s="124">
        <f t="shared" ca="1" si="45"/>
        <v>8.2836948614678801E-2</v>
      </c>
      <c r="AF33" s="124">
        <f t="shared" ca="1" si="46"/>
        <v>1.4671239190828448E-2</v>
      </c>
      <c r="AG33" s="124">
        <f t="shared" ca="1" si="47"/>
        <v>1.4607532722028247E-2</v>
      </c>
      <c r="AH33" s="124">
        <f t="shared" ca="1" si="48"/>
        <v>1.5717372979892934E-2</v>
      </c>
      <c r="AI33" s="124">
        <f t="shared" ca="1" si="49"/>
        <v>1.6782658843207697E-2</v>
      </c>
      <c r="AJ33" s="124">
        <f t="shared" ca="1" si="50"/>
        <v>1.8759911173228408E-2</v>
      </c>
      <c r="AK33" s="96"/>
      <c r="AL33">
        <f t="shared" si="20"/>
        <v>3500</v>
      </c>
      <c r="AM33">
        <f t="shared" ca="1" si="21"/>
        <v>0.21726812197732931</v>
      </c>
      <c r="AN33">
        <f t="shared" ca="1" si="22"/>
        <v>0.32813349552747656</v>
      </c>
      <c r="AO33">
        <f t="shared" ca="1" si="23"/>
        <v>0.1427048138518977</v>
      </c>
      <c r="AP33">
        <f t="shared" ca="1" si="24"/>
        <v>0.1369312735708518</v>
      </c>
      <c r="AQ33">
        <f t="shared" ca="1" si="25"/>
        <v>0.17280243567401643</v>
      </c>
      <c r="AR33">
        <f t="shared" ca="1" si="26"/>
        <v>0.1173384751216226</v>
      </c>
      <c r="AS33">
        <f t="shared" ca="1" si="27"/>
        <v>0.14054163006077305</v>
      </c>
      <c r="AT33">
        <f t="shared" ca="1" si="51"/>
        <v>0.1088668179053328</v>
      </c>
      <c r="AU33">
        <f t="shared" ca="1" si="28"/>
        <v>2.462369360409106E-2</v>
      </c>
      <c r="AV33">
        <f t="shared" ca="1" si="29"/>
        <v>8.2836948614678801E-2</v>
      </c>
      <c r="AW33">
        <f t="shared" ca="1" si="30"/>
        <v>1.4671239190828448E-2</v>
      </c>
      <c r="AX33">
        <f t="shared" ca="1" si="31"/>
        <v>1.4607532722028247E-2</v>
      </c>
      <c r="AY33">
        <f t="shared" ca="1" si="32"/>
        <v>1.5717372979892934E-2</v>
      </c>
      <c r="AZ33">
        <f t="shared" ca="1" si="33"/>
        <v>1.6782658843207697E-2</v>
      </c>
      <c r="BA33">
        <f t="shared" ca="1" si="34"/>
        <v>1.8759911173228408E-2</v>
      </c>
      <c r="BB33">
        <f t="shared" ca="1" si="52"/>
        <v>1.5708676487806734E-2</v>
      </c>
    </row>
    <row r="34" spans="3:54" ht="16" x14ac:dyDescent="0.2">
      <c r="C34" s="89">
        <v>4000</v>
      </c>
      <c r="D34" s="105">
        <f ca="1">'Use Phase'!AE145</f>
        <v>0.19630525890407619</v>
      </c>
      <c r="E34" s="97">
        <f ca="1">'Use Phase'!AF145</f>
        <v>0.29247971181234839</v>
      </c>
      <c r="F34" s="105">
        <f ca="1">'Use Phase'!AG145</f>
        <v>0.1310623642943235</v>
      </c>
      <c r="G34" s="106">
        <f ca="1">'Use Phase'!AH145</f>
        <v>0.12601051654840834</v>
      </c>
      <c r="H34" s="97">
        <f ca="1">'Use Phase'!AI145</f>
        <v>0.15656503444057085</v>
      </c>
      <c r="I34" s="107">
        <f ca="1">'Use Phase'!AJ145</f>
        <v>0.1088668179053328</v>
      </c>
      <c r="J34" s="108">
        <f ca="1">'Use Phase'!AK145</f>
        <v>0.12833682952898284</v>
      </c>
      <c r="K34" s="98"/>
      <c r="L34" s="105">
        <f ca="1">'Use Phase'!AE189*1</f>
        <v>2.2569581903579678E-2</v>
      </c>
      <c r="M34" s="97">
        <f ca="1">'Use Phase'!AF189*1</f>
        <v>7.3368565790532109E-2</v>
      </c>
      <c r="N34" s="105">
        <f ca="1">'Use Phase'!AG189*1</f>
        <v>1.3861184291974889E-2</v>
      </c>
      <c r="O34" s="106">
        <f ca="1">'Use Phase'!AH189*1</f>
        <v>1.3805441131774716E-2</v>
      </c>
      <c r="P34" s="97">
        <f ca="1">'Use Phase'!AI189*1</f>
        <v>1.463893711009449E-2</v>
      </c>
      <c r="Q34" s="107">
        <f ca="1">'Use Phase'!AJ189*1</f>
        <v>1.5708676487806734E-2</v>
      </c>
      <c r="R34" s="108">
        <f ca="1">'Use Phase'!AK189*1</f>
        <v>1.730115802926303E-2</v>
      </c>
      <c r="S34" s="99"/>
      <c r="U34" s="100">
        <f t="shared" si="38"/>
        <v>4000</v>
      </c>
      <c r="V34" s="128">
        <f t="shared" ca="1" si="37"/>
        <v>0.19630525890407619</v>
      </c>
      <c r="W34" s="124">
        <f t="shared" ca="1" si="39"/>
        <v>0.29247971181234839</v>
      </c>
      <c r="X34" s="129">
        <f t="shared" ca="1" si="40"/>
        <v>0.1310623642943235</v>
      </c>
      <c r="Y34" s="128">
        <f t="shared" ca="1" si="41"/>
        <v>0.12601051654840834</v>
      </c>
      <c r="Z34" s="124">
        <f t="shared" ca="1" si="42"/>
        <v>0.15656503444057085</v>
      </c>
      <c r="AA34" s="130">
        <f t="shared" ca="1" si="43"/>
        <v>0.1088668179053328</v>
      </c>
      <c r="AB34" s="124">
        <f t="shared" ca="1" si="44"/>
        <v>0.12833682952898284</v>
      </c>
      <c r="AC34" s="100"/>
      <c r="AD34" s="128">
        <f t="shared" ca="1" si="7"/>
        <v>2.2569581903579678E-2</v>
      </c>
      <c r="AE34" s="124">
        <f t="shared" ca="1" si="45"/>
        <v>7.3368565790532109E-2</v>
      </c>
      <c r="AF34" s="129">
        <f t="shared" ca="1" si="46"/>
        <v>1.3861184291974889E-2</v>
      </c>
      <c r="AG34" s="128">
        <f t="shared" ca="1" si="47"/>
        <v>1.3805441131774716E-2</v>
      </c>
      <c r="AH34" s="124">
        <f t="shared" ca="1" si="48"/>
        <v>1.463893711009449E-2</v>
      </c>
      <c r="AI34" s="131">
        <f t="shared" ca="1" si="49"/>
        <v>1.5708676487806734E-2</v>
      </c>
      <c r="AJ34" s="124">
        <f t="shared" ca="1" si="50"/>
        <v>1.730115802926303E-2</v>
      </c>
      <c r="AK34" s="96"/>
      <c r="AL34">
        <f t="shared" si="20"/>
        <v>4000</v>
      </c>
      <c r="AM34">
        <f t="shared" ca="1" si="21"/>
        <v>0.19630525890407619</v>
      </c>
      <c r="AN34">
        <f t="shared" ca="1" si="22"/>
        <v>0.29247971181234839</v>
      </c>
      <c r="AO34">
        <f t="shared" ca="1" si="23"/>
        <v>0.1310623642943235</v>
      </c>
      <c r="AP34">
        <f t="shared" ca="1" si="24"/>
        <v>0.12601051654840834</v>
      </c>
      <c r="AQ34">
        <f t="shared" ca="1" si="25"/>
        <v>0.15656503444057085</v>
      </c>
      <c r="AR34">
        <f t="shared" ca="1" si="26"/>
        <v>0.1088668179053328</v>
      </c>
      <c r="AS34">
        <f t="shared" ca="1" si="27"/>
        <v>0.12833682952898284</v>
      </c>
      <c r="AT34">
        <f t="shared" ca="1" si="51"/>
        <v>0.1088668179053328</v>
      </c>
      <c r="AU34">
        <f t="shared" ca="1" si="28"/>
        <v>2.2569581903579678E-2</v>
      </c>
      <c r="AV34">
        <f t="shared" ca="1" si="29"/>
        <v>7.3368565790532109E-2</v>
      </c>
      <c r="AW34">
        <f t="shared" ca="1" si="30"/>
        <v>1.3861184291974889E-2</v>
      </c>
      <c r="AX34">
        <f t="shared" ca="1" si="31"/>
        <v>1.3805441131774716E-2</v>
      </c>
      <c r="AY34">
        <f t="shared" ca="1" si="32"/>
        <v>1.463893711009449E-2</v>
      </c>
      <c r="AZ34">
        <f t="shared" ca="1" si="33"/>
        <v>1.5708676487806734E-2</v>
      </c>
      <c r="BA34">
        <f t="shared" ca="1" si="34"/>
        <v>1.730115802926303E-2</v>
      </c>
      <c r="BB34">
        <f t="shared" ca="1" si="52"/>
        <v>1.5708676487806734E-2</v>
      </c>
    </row>
    <row r="35" spans="3:54" ht="16" x14ac:dyDescent="0.2">
      <c r="C35" s="89">
        <v>4500</v>
      </c>
      <c r="D35" s="97">
        <f ca="1">'Use Phase'!AE146</f>
        <v>0.18000080984710154</v>
      </c>
      <c r="E35" s="97">
        <f ca="1">'Use Phase'!AF146</f>
        <v>0.26474899114502659</v>
      </c>
      <c r="F35" s="97">
        <f ca="1">'Use Phase'!AG146</f>
        <v>0.12200712574954357</v>
      </c>
      <c r="G35" s="97">
        <f ca="1">'Use Phase'!AH146</f>
        <v>0.11751659441984125</v>
      </c>
      <c r="H35" s="97">
        <f ca="1">'Use Phase'!AI146</f>
        <v>0.14393594459233536</v>
      </c>
      <c r="I35" s="97">
        <f ca="1">'Use Phase'!AJ146</f>
        <v>0.10227775118155186</v>
      </c>
      <c r="J35" s="97">
        <f ca="1">'Use Phase'!AK146</f>
        <v>0.11884420689314604</v>
      </c>
      <c r="K35" s="98"/>
      <c r="L35" s="97">
        <f ca="1">'Use Phase'!AE190*1</f>
        <v>2.0971939469848603E-2</v>
      </c>
      <c r="M35" s="97">
        <f ca="1">'Use Phase'!AF190*1</f>
        <v>6.6004268038418024E-2</v>
      </c>
      <c r="N35" s="97">
        <f ca="1">'Use Phase'!AG190*1</f>
        <v>1.3231141592866568E-2</v>
      </c>
      <c r="O35" s="97">
        <f ca="1">'Use Phase'!AH190*1</f>
        <v>1.318159211713308E-2</v>
      </c>
      <c r="P35" s="97">
        <f ca="1">'Use Phase'!AI190*1</f>
        <v>1.3800153655806811E-2</v>
      </c>
      <c r="Q35" s="97">
        <f ca="1">'Use Phase'!AJ190*1</f>
        <v>1.4873356878050428E-2</v>
      </c>
      <c r="R35" s="97">
        <f ca="1">'Use Phase'!AK190*1</f>
        <v>1.6166572250623294E-2</v>
      </c>
      <c r="S35" s="99"/>
      <c r="U35" s="100">
        <f t="shared" si="38"/>
        <v>4500</v>
      </c>
      <c r="V35" s="124">
        <f t="shared" ca="1" si="37"/>
        <v>0.18000080984710154</v>
      </c>
      <c r="W35" s="124">
        <f t="shared" ca="1" si="39"/>
        <v>0.26474899114502659</v>
      </c>
      <c r="X35" s="124">
        <f t="shared" ca="1" si="40"/>
        <v>0.12200712574954357</v>
      </c>
      <c r="Y35" s="124">
        <f t="shared" ca="1" si="41"/>
        <v>0.11751659441984125</v>
      </c>
      <c r="Z35" s="124">
        <f t="shared" ca="1" si="42"/>
        <v>0.14393594459233536</v>
      </c>
      <c r="AA35" s="124">
        <f t="shared" ca="1" si="43"/>
        <v>0.10227775118155186</v>
      </c>
      <c r="AB35" s="124">
        <f t="shared" ca="1" si="44"/>
        <v>0.11884420689314604</v>
      </c>
      <c r="AC35" s="100"/>
      <c r="AD35" s="124">
        <f t="shared" ca="1" si="7"/>
        <v>2.0971939469848603E-2</v>
      </c>
      <c r="AE35" s="124">
        <f t="shared" ca="1" si="45"/>
        <v>6.6004268038418024E-2</v>
      </c>
      <c r="AF35" s="124">
        <f t="shared" ca="1" si="46"/>
        <v>1.3231141592866568E-2</v>
      </c>
      <c r="AG35" s="124">
        <f t="shared" ca="1" si="47"/>
        <v>1.318159211713308E-2</v>
      </c>
      <c r="AH35" s="124">
        <f t="shared" ca="1" si="48"/>
        <v>1.3800153655806811E-2</v>
      </c>
      <c r="AI35" s="124">
        <f t="shared" ca="1" si="49"/>
        <v>1.4873356878050428E-2</v>
      </c>
      <c r="AJ35" s="124">
        <f t="shared" ca="1" si="50"/>
        <v>1.6166572250623294E-2</v>
      </c>
      <c r="AK35" s="96"/>
      <c r="AL35">
        <f t="shared" si="20"/>
        <v>4500</v>
      </c>
      <c r="AM35">
        <f t="shared" ca="1" si="21"/>
        <v>0.18000080984710154</v>
      </c>
      <c r="AN35">
        <f t="shared" ca="1" si="22"/>
        <v>0.26474899114502659</v>
      </c>
      <c r="AO35">
        <f t="shared" ca="1" si="23"/>
        <v>0.12200712574954357</v>
      </c>
      <c r="AP35">
        <f t="shared" ca="1" si="24"/>
        <v>0.11751659441984125</v>
      </c>
      <c r="AQ35">
        <f t="shared" ca="1" si="25"/>
        <v>0.14393594459233536</v>
      </c>
      <c r="AR35">
        <f t="shared" ca="1" si="26"/>
        <v>0.10227775118155186</v>
      </c>
      <c r="AS35">
        <f t="shared" ca="1" si="27"/>
        <v>0.11884420689314604</v>
      </c>
      <c r="AT35">
        <f t="shared" ca="1" si="51"/>
        <v>0.1088668179053328</v>
      </c>
      <c r="AU35">
        <f t="shared" ca="1" si="28"/>
        <v>2.0971939469848603E-2</v>
      </c>
      <c r="AV35">
        <f t="shared" ca="1" si="29"/>
        <v>6.6004268038418024E-2</v>
      </c>
      <c r="AW35">
        <f t="shared" ca="1" si="30"/>
        <v>1.3231141592866568E-2</v>
      </c>
      <c r="AX35">
        <f t="shared" ca="1" si="31"/>
        <v>1.318159211713308E-2</v>
      </c>
      <c r="AY35">
        <f t="shared" ca="1" si="32"/>
        <v>1.3800153655806811E-2</v>
      </c>
      <c r="AZ35">
        <f t="shared" ca="1" si="33"/>
        <v>1.4873356878050428E-2</v>
      </c>
      <c r="BA35">
        <f t="shared" ca="1" si="34"/>
        <v>1.6166572250623294E-2</v>
      </c>
      <c r="BB35">
        <f t="shared" ca="1" si="52"/>
        <v>1.5708676487806734E-2</v>
      </c>
    </row>
    <row r="36" spans="3:54" ht="16" x14ac:dyDescent="0.2">
      <c r="C36" s="89">
        <v>5000</v>
      </c>
      <c r="D36" s="116">
        <f ca="1">'Use Phase'!AE147</f>
        <v>0.16695725060152181</v>
      </c>
      <c r="E36" s="116">
        <f ca="1">'Use Phase'!AF147</f>
        <v>0.24256441461116907</v>
      </c>
      <c r="F36" s="97">
        <f ca="1">'Use Phase'!AG147</f>
        <v>0.11476293491371965</v>
      </c>
      <c r="G36" s="104">
        <f ca="1">'Use Phase'!AH147</f>
        <v>0.11072145671698753</v>
      </c>
      <c r="H36" s="97">
        <f ca="1">'Use Phase'!AI147</f>
        <v>0.13383267271374696</v>
      </c>
      <c r="I36" s="97">
        <f ca="1">'Use Phase'!AJ147</f>
        <v>9.7006497802527097E-2</v>
      </c>
      <c r="J36" s="118">
        <f ca="1">'Use Phase'!AK147</f>
        <v>0.11125010878447661</v>
      </c>
      <c r="K36" s="98"/>
      <c r="L36" s="97">
        <f ca="1">'Use Phase'!AE191*1</f>
        <v>1.969382552286374E-2</v>
      </c>
      <c r="M36" s="97">
        <f ca="1">'Use Phase'!AF191*1</f>
        <v>6.0112829836726771E-2</v>
      </c>
      <c r="N36" s="97">
        <f ca="1">'Use Phase'!AG191*1</f>
        <v>1.2727107433579909E-2</v>
      </c>
      <c r="O36" s="97">
        <f ca="1">'Use Phase'!AH191*1</f>
        <v>1.268251290541977E-2</v>
      </c>
      <c r="P36" s="97">
        <f ca="1">'Use Phase'!AI191*1</f>
        <v>1.3129126892376667E-2</v>
      </c>
      <c r="Q36" s="97">
        <f ca="1">'Use Phase'!AJ191*1</f>
        <v>1.4205101190245385E-2</v>
      </c>
      <c r="R36" s="104">
        <f ca="1">'Use Phase'!AK191*1</f>
        <v>1.5258903627711498E-2</v>
      </c>
      <c r="S36" s="99"/>
      <c r="U36" s="100">
        <f t="shared" si="38"/>
        <v>5000</v>
      </c>
      <c r="V36" s="124">
        <f t="shared" ca="1" si="37"/>
        <v>0.16695725060152181</v>
      </c>
      <c r="W36" s="124">
        <f t="shared" ca="1" si="39"/>
        <v>0.24256441461116907</v>
      </c>
      <c r="X36" s="124">
        <f t="shared" ca="1" si="40"/>
        <v>0.11476293491371965</v>
      </c>
      <c r="Y36" s="124">
        <f t="shared" ca="1" si="41"/>
        <v>0.11072145671698753</v>
      </c>
      <c r="Z36" s="124">
        <f t="shared" ca="1" si="42"/>
        <v>0.13383267271374696</v>
      </c>
      <c r="AA36" s="124">
        <f t="shared" ca="1" si="43"/>
        <v>9.7006497802527097E-2</v>
      </c>
      <c r="AB36" s="124">
        <f t="shared" ca="1" si="44"/>
        <v>0.11125010878447661</v>
      </c>
      <c r="AC36" s="100"/>
      <c r="AD36" s="124">
        <f t="shared" ca="1" si="7"/>
        <v>1.969382552286374E-2</v>
      </c>
      <c r="AE36" s="124">
        <f t="shared" ca="1" si="45"/>
        <v>6.0112829836726771E-2</v>
      </c>
      <c r="AF36" s="124">
        <f t="shared" ca="1" si="46"/>
        <v>1.2727107433579909E-2</v>
      </c>
      <c r="AG36" s="124">
        <f t="shared" ca="1" si="47"/>
        <v>1.268251290541977E-2</v>
      </c>
      <c r="AH36" s="124">
        <f t="shared" ca="1" si="48"/>
        <v>1.3129126892376667E-2</v>
      </c>
      <c r="AI36" s="124">
        <f t="shared" ca="1" si="49"/>
        <v>1.4205101190245385E-2</v>
      </c>
      <c r="AJ36" s="124">
        <f t="shared" ca="1" si="50"/>
        <v>1.5258903627711498E-2</v>
      </c>
      <c r="AK36" s="96"/>
      <c r="AL36">
        <f t="shared" si="20"/>
        <v>5000</v>
      </c>
      <c r="AM36">
        <f t="shared" ca="1" si="21"/>
        <v>0.16695725060152181</v>
      </c>
      <c r="AN36">
        <f t="shared" ca="1" si="22"/>
        <v>0.24256441461116907</v>
      </c>
      <c r="AO36">
        <f t="shared" ca="1" si="23"/>
        <v>0.11476293491371965</v>
      </c>
      <c r="AP36">
        <f t="shared" ca="1" si="24"/>
        <v>0.11072145671698753</v>
      </c>
      <c r="AQ36">
        <f t="shared" ca="1" si="25"/>
        <v>0.13383267271374696</v>
      </c>
      <c r="AR36">
        <f t="shared" ca="1" si="26"/>
        <v>9.7006497802527097E-2</v>
      </c>
      <c r="AS36">
        <f t="shared" ca="1" si="27"/>
        <v>0.11125010878447661</v>
      </c>
      <c r="AT36">
        <f t="shared" ca="1" si="51"/>
        <v>0.1088668179053328</v>
      </c>
      <c r="AU36">
        <f t="shared" ca="1" si="28"/>
        <v>1.969382552286374E-2</v>
      </c>
      <c r="AV36">
        <f t="shared" ca="1" si="29"/>
        <v>6.0112829836726771E-2</v>
      </c>
      <c r="AW36">
        <f t="shared" ca="1" si="30"/>
        <v>1.2727107433579909E-2</v>
      </c>
      <c r="AX36">
        <f t="shared" ca="1" si="31"/>
        <v>1.268251290541977E-2</v>
      </c>
      <c r="AY36">
        <f t="shared" ca="1" si="32"/>
        <v>1.3129126892376667E-2</v>
      </c>
      <c r="AZ36">
        <f t="shared" ca="1" si="33"/>
        <v>1.4205101190245385E-2</v>
      </c>
      <c r="BA36">
        <f t="shared" ca="1" si="34"/>
        <v>1.5258903627711498E-2</v>
      </c>
      <c r="BB36">
        <f t="shared" ca="1" si="52"/>
        <v>1.5708676487806734E-2</v>
      </c>
    </row>
    <row r="37" spans="3:54" ht="16" x14ac:dyDescent="0.2">
      <c r="C37" s="89">
        <v>5500</v>
      </c>
      <c r="D37" s="116">
        <f ca="1">'Use Phase'!AE148</f>
        <v>0.15628524758241114</v>
      </c>
      <c r="E37" s="116">
        <f ca="1">'Use Phase'!AF148</f>
        <v>0.22441339744710387</v>
      </c>
      <c r="F37" s="104">
        <f ca="1">'Use Phase'!AG148</f>
        <v>0.10883586968440916</v>
      </c>
      <c r="G37" s="97">
        <f ca="1">'Use Phase'!AH148</f>
        <v>0.10516179859647089</v>
      </c>
      <c r="H37" s="97">
        <f ca="1">'Use Phase'!AI148</f>
        <v>0.1255663593585383</v>
      </c>
      <c r="I37" s="97">
        <f ca="1">'Use Phase'!AJ148</f>
        <v>9.2693654128779571E-2</v>
      </c>
      <c r="J37" s="97">
        <f ca="1">'Use Phase'!AK148</f>
        <v>0.10503675578647433</v>
      </c>
      <c r="K37" s="98"/>
      <c r="L37" s="97">
        <f ca="1">'Use Phase'!AE192*1</f>
        <v>1.8648095929876124E-2</v>
      </c>
      <c r="M37" s="97">
        <f ca="1">'Use Phase'!AF192*1</f>
        <v>5.5292562217161181E-2</v>
      </c>
      <c r="N37" s="97">
        <f ca="1">'Use Phase'!AG192*1</f>
        <v>1.231471584870901E-2</v>
      </c>
      <c r="O37" s="97">
        <f ca="1">'Use Phase'!AH192*1</f>
        <v>1.227417536856343E-2</v>
      </c>
      <c r="P37" s="97">
        <f ca="1">'Use Phase'!AI192*1</f>
        <v>1.2580104995024731E-2</v>
      </c>
      <c r="Q37" s="97">
        <f ca="1">'Use Phase'!AJ192*1</f>
        <v>1.3658346536586714E-2</v>
      </c>
      <c r="R37" s="97">
        <f ca="1">'Use Phase'!AK192*1</f>
        <v>1.4516265663510943E-2</v>
      </c>
      <c r="S37" s="99"/>
      <c r="U37" s="100">
        <f t="shared" si="38"/>
        <v>5500</v>
      </c>
      <c r="V37" s="124">
        <f t="shared" ca="1" si="37"/>
        <v>0.15628524758241114</v>
      </c>
      <c r="W37" s="124">
        <f t="shared" ca="1" si="39"/>
        <v>0.22441339744710387</v>
      </c>
      <c r="X37" s="124">
        <f t="shared" ca="1" si="40"/>
        <v>0.10883586968440916</v>
      </c>
      <c r="Y37" s="124">
        <f t="shared" ca="1" si="41"/>
        <v>0.10516179859647089</v>
      </c>
      <c r="Z37" s="124">
        <f t="shared" ca="1" si="42"/>
        <v>0.1255663593585383</v>
      </c>
      <c r="AA37" s="124">
        <f t="shared" ca="1" si="43"/>
        <v>9.2693654128779571E-2</v>
      </c>
      <c r="AB37" s="124">
        <f t="shared" ca="1" si="44"/>
        <v>0.10503675578647433</v>
      </c>
      <c r="AC37" s="100"/>
      <c r="AD37" s="124">
        <f t="shared" ca="1" si="7"/>
        <v>1.8648095929876124E-2</v>
      </c>
      <c r="AE37" s="124">
        <f t="shared" ca="1" si="45"/>
        <v>5.5292562217161181E-2</v>
      </c>
      <c r="AF37" s="124">
        <f t="shared" ca="1" si="46"/>
        <v>1.231471584870901E-2</v>
      </c>
      <c r="AG37" s="124">
        <f t="shared" ca="1" si="47"/>
        <v>1.227417536856343E-2</v>
      </c>
      <c r="AH37" s="124">
        <f t="shared" ca="1" si="48"/>
        <v>1.2580104995024731E-2</v>
      </c>
      <c r="AI37" s="124">
        <f t="shared" ca="1" si="49"/>
        <v>1.3658346536586714E-2</v>
      </c>
      <c r="AJ37" s="124">
        <f t="shared" ca="1" si="50"/>
        <v>1.4516265663510943E-2</v>
      </c>
      <c r="AK37" s="96"/>
      <c r="AL37">
        <f t="shared" si="20"/>
        <v>5500</v>
      </c>
      <c r="AM37">
        <f t="shared" ca="1" si="21"/>
        <v>0.15628524758241114</v>
      </c>
      <c r="AN37">
        <f t="shared" ca="1" si="22"/>
        <v>0.22441339744710387</v>
      </c>
      <c r="AO37">
        <f t="shared" ca="1" si="23"/>
        <v>0.10883586968440916</v>
      </c>
      <c r="AP37">
        <f t="shared" ca="1" si="24"/>
        <v>0.10516179859647089</v>
      </c>
      <c r="AQ37">
        <f t="shared" ca="1" si="25"/>
        <v>0.1255663593585383</v>
      </c>
      <c r="AR37">
        <f t="shared" ca="1" si="26"/>
        <v>9.2693654128779571E-2</v>
      </c>
      <c r="AS37">
        <f t="shared" ca="1" si="27"/>
        <v>0.10503675578647433</v>
      </c>
      <c r="AT37">
        <f t="shared" ca="1" si="51"/>
        <v>0.1088668179053328</v>
      </c>
      <c r="AU37">
        <f t="shared" ca="1" si="28"/>
        <v>1.8648095929876124E-2</v>
      </c>
      <c r="AV37">
        <f t="shared" ca="1" si="29"/>
        <v>5.5292562217161181E-2</v>
      </c>
      <c r="AW37">
        <f t="shared" ca="1" si="30"/>
        <v>1.231471584870901E-2</v>
      </c>
      <c r="AX37">
        <f t="shared" ca="1" si="31"/>
        <v>1.227417536856343E-2</v>
      </c>
      <c r="AY37">
        <f t="shared" ca="1" si="32"/>
        <v>1.2580104995024731E-2</v>
      </c>
      <c r="AZ37">
        <f t="shared" ca="1" si="33"/>
        <v>1.3658346536586714E-2</v>
      </c>
      <c r="BA37">
        <f t="shared" ca="1" si="34"/>
        <v>1.4516265663510943E-2</v>
      </c>
      <c r="BB37">
        <f t="shared" ca="1" si="52"/>
        <v>1.5708676487806734E-2</v>
      </c>
    </row>
    <row r="38" spans="3:54" ht="16" x14ac:dyDescent="0.2">
      <c r="C38" s="89">
        <v>6000</v>
      </c>
      <c r="D38" s="117">
        <f ca="1">'Use Phase'!AE149</f>
        <v>0.14739191173315219</v>
      </c>
      <c r="E38" s="116">
        <f ca="1">'Use Phase'!AF149</f>
        <v>0.20928754981038281</v>
      </c>
      <c r="F38" s="97">
        <f ca="1">'Use Phase'!AG149</f>
        <v>0.10389664865998374</v>
      </c>
      <c r="G38" s="97">
        <f ca="1">'Use Phase'!AH149</f>
        <v>0.100528750162707</v>
      </c>
      <c r="H38" s="104">
        <f ca="1">'Use Phase'!AI149</f>
        <v>0.1186777648958644</v>
      </c>
      <c r="I38" s="97">
        <f ca="1">'Use Phase'!AJ149</f>
        <v>8.9099617733989972E-2</v>
      </c>
      <c r="J38" s="108">
        <f ca="1">'Use Phase'!AK149</f>
        <v>9.9858961621472439E-2</v>
      </c>
      <c r="K38" s="98"/>
      <c r="L38" s="108">
        <f ca="1">'Use Phase'!AE193*1</f>
        <v>1.7776654602386446E-2</v>
      </c>
      <c r="M38" s="97">
        <f ca="1">'Use Phase'!AF193*1</f>
        <v>5.1275672534189867E-2</v>
      </c>
      <c r="N38" s="97">
        <f ca="1">'Use Phase'!AG193*1</f>
        <v>1.1971056194649922E-2</v>
      </c>
      <c r="O38" s="97">
        <f ca="1">'Use Phase'!AH193*1</f>
        <v>1.1933894087849808E-2</v>
      </c>
      <c r="P38" s="97">
        <f ca="1">'Use Phase'!AI193*1</f>
        <v>1.212258674723145E-2</v>
      </c>
      <c r="Q38" s="97">
        <f ca="1">'Use Phase'!AJ193*1</f>
        <v>1.3202717658537817E-2</v>
      </c>
      <c r="R38" s="108">
        <f ca="1">'Use Phase'!AK193*1</f>
        <v>1.389740069334381E-2</v>
      </c>
      <c r="S38" s="99"/>
      <c r="U38" s="100">
        <f t="shared" si="38"/>
        <v>6000</v>
      </c>
      <c r="V38" s="124">
        <f t="shared" ca="1" si="37"/>
        <v>0.14739191173315219</v>
      </c>
      <c r="W38" s="124">
        <f t="shared" ca="1" si="39"/>
        <v>0.20928754981038281</v>
      </c>
      <c r="X38" s="124">
        <f t="shared" ca="1" si="40"/>
        <v>0.10389664865998374</v>
      </c>
      <c r="Y38" s="124">
        <f t="shared" ca="1" si="41"/>
        <v>0.100528750162707</v>
      </c>
      <c r="Z38" s="124">
        <f t="shared" ca="1" si="42"/>
        <v>0.1186777648958644</v>
      </c>
      <c r="AA38" s="124">
        <f t="shared" ca="1" si="43"/>
        <v>8.9099617733989972E-2</v>
      </c>
      <c r="AB38" s="124">
        <f t="shared" ca="1" si="44"/>
        <v>9.9858961621472439E-2</v>
      </c>
      <c r="AC38" s="100"/>
      <c r="AD38" s="124">
        <f t="shared" ca="1" si="7"/>
        <v>1.7776654602386446E-2</v>
      </c>
      <c r="AE38" s="124">
        <f t="shared" ca="1" si="45"/>
        <v>5.1275672534189867E-2</v>
      </c>
      <c r="AF38" s="124">
        <f t="shared" ca="1" si="46"/>
        <v>1.1971056194649922E-2</v>
      </c>
      <c r="AG38" s="124">
        <f t="shared" ca="1" si="47"/>
        <v>1.1933894087849808E-2</v>
      </c>
      <c r="AH38" s="124">
        <f t="shared" ca="1" si="48"/>
        <v>1.212258674723145E-2</v>
      </c>
      <c r="AI38" s="124">
        <f t="shared" ca="1" si="49"/>
        <v>1.3202717658537817E-2</v>
      </c>
      <c r="AJ38" s="124">
        <f t="shared" ca="1" si="50"/>
        <v>1.389740069334381E-2</v>
      </c>
      <c r="AK38" s="96"/>
      <c r="AL38">
        <f t="shared" si="20"/>
        <v>6000</v>
      </c>
      <c r="AM38">
        <f t="shared" ca="1" si="21"/>
        <v>0.14739191173315219</v>
      </c>
      <c r="AN38">
        <f t="shared" ca="1" si="22"/>
        <v>0.20928754981038281</v>
      </c>
      <c r="AO38">
        <f t="shared" ca="1" si="23"/>
        <v>0.10389664865998374</v>
      </c>
      <c r="AP38">
        <f t="shared" ca="1" si="24"/>
        <v>0.100528750162707</v>
      </c>
      <c r="AQ38">
        <f t="shared" ca="1" si="25"/>
        <v>0.1186777648958644</v>
      </c>
      <c r="AR38">
        <f t="shared" ca="1" si="26"/>
        <v>8.9099617733989972E-2</v>
      </c>
      <c r="AS38">
        <f t="shared" ca="1" si="27"/>
        <v>9.9858961621472439E-2</v>
      </c>
      <c r="AT38">
        <f t="shared" ca="1" si="51"/>
        <v>0.1088668179053328</v>
      </c>
      <c r="AU38">
        <f t="shared" ca="1" si="28"/>
        <v>1.7776654602386446E-2</v>
      </c>
      <c r="AV38">
        <f t="shared" ca="1" si="29"/>
        <v>5.1275672534189867E-2</v>
      </c>
      <c r="AW38">
        <f t="shared" ca="1" si="30"/>
        <v>1.1971056194649922E-2</v>
      </c>
      <c r="AX38">
        <f t="shared" ca="1" si="31"/>
        <v>1.1933894087849808E-2</v>
      </c>
      <c r="AY38">
        <f t="shared" ca="1" si="32"/>
        <v>1.212258674723145E-2</v>
      </c>
      <c r="AZ38">
        <f t="shared" ca="1" si="33"/>
        <v>1.3202717658537817E-2</v>
      </c>
      <c r="BA38">
        <f t="shared" ca="1" si="34"/>
        <v>1.389740069334381E-2</v>
      </c>
      <c r="BB38">
        <f t="shared" ca="1" si="52"/>
        <v>1.5708676487806734E-2</v>
      </c>
    </row>
    <row r="39" spans="3:54" ht="16" x14ac:dyDescent="0.2">
      <c r="C39" s="89">
        <v>6500</v>
      </c>
      <c r="D39" s="116">
        <f ca="1">'Use Phase'!AE150</f>
        <v>0.13986678139916392</v>
      </c>
      <c r="E39" s="116">
        <f ca="1">'Use Phase'!AF150</f>
        <v>0.19648875565623425</v>
      </c>
      <c r="F39" s="97">
        <f ca="1">'Use Phase'!AG150</f>
        <v>9.9717307793162249E-2</v>
      </c>
      <c r="G39" s="97">
        <f ca="1">'Use Phase'!AH150</f>
        <v>9.6608478411060628E-2</v>
      </c>
      <c r="H39" s="97">
        <f ca="1">'Use Phase'!AI150</f>
        <v>0.11284895419667881</v>
      </c>
      <c r="I39" s="97">
        <f ca="1">'Use Phase'!AJ150</f>
        <v>8.6058510015321832E-2</v>
      </c>
      <c r="J39" s="97">
        <f ca="1">'Use Phase'!AK150</f>
        <v>9.5477751174163128E-2</v>
      </c>
      <c r="K39" s="98"/>
      <c r="L39" s="97">
        <f ca="1">'Use Phase'!AE194*1</f>
        <v>1.7039281171433645E-2</v>
      </c>
      <c r="M39" s="97">
        <f ca="1">'Use Phase'!AF194*1</f>
        <v>4.7876765879367983E-2</v>
      </c>
      <c r="N39" s="97">
        <f ca="1">'Use Phase'!AG194*1</f>
        <v>1.1680267256599928E-2</v>
      </c>
      <c r="O39" s="97">
        <f ca="1">'Use Phase'!AH194*1</f>
        <v>1.1645963773399822E-2</v>
      </c>
      <c r="P39" s="97">
        <f ca="1">'Use Phase'!AI194*1</f>
        <v>1.1735455922175599E-2</v>
      </c>
      <c r="Q39" s="97">
        <f ca="1">'Use Phase'!AJ194*1</f>
        <v>1.2817185530957986E-2</v>
      </c>
      <c r="R39" s="97">
        <f ca="1">'Use Phase'!AK194*1</f>
        <v>1.3373745718587007E-2</v>
      </c>
      <c r="S39" s="99"/>
      <c r="U39" s="100">
        <f t="shared" si="38"/>
        <v>6500</v>
      </c>
      <c r="V39" s="124">
        <f t="shared" ca="1" si="37"/>
        <v>0.13986678139916392</v>
      </c>
      <c r="W39" s="124">
        <f t="shared" ca="1" si="39"/>
        <v>0.19648875565623425</v>
      </c>
      <c r="X39" s="124">
        <f t="shared" ca="1" si="40"/>
        <v>9.9717307793162249E-2</v>
      </c>
      <c r="Y39" s="124">
        <f t="shared" ca="1" si="41"/>
        <v>9.6608478411060628E-2</v>
      </c>
      <c r="Z39" s="124">
        <f t="shared" ca="1" si="42"/>
        <v>0.11284895419667881</v>
      </c>
      <c r="AA39" s="124">
        <f t="shared" ca="1" si="43"/>
        <v>8.6058510015321832E-2</v>
      </c>
      <c r="AB39" s="124">
        <f t="shared" ca="1" si="44"/>
        <v>9.5477751174163128E-2</v>
      </c>
      <c r="AC39" s="100"/>
      <c r="AD39" s="124">
        <f t="shared" ca="1" si="7"/>
        <v>1.7039281171433645E-2</v>
      </c>
      <c r="AE39" s="124">
        <f t="shared" ca="1" si="45"/>
        <v>4.7876765879367983E-2</v>
      </c>
      <c r="AF39" s="124">
        <f t="shared" ca="1" si="46"/>
        <v>1.1680267256599928E-2</v>
      </c>
      <c r="AG39" s="124">
        <f t="shared" ca="1" si="47"/>
        <v>1.1645963773399822E-2</v>
      </c>
      <c r="AH39" s="124">
        <f t="shared" ca="1" si="48"/>
        <v>1.1735455922175599E-2</v>
      </c>
      <c r="AI39" s="124">
        <f t="shared" ca="1" si="49"/>
        <v>1.2817185530957986E-2</v>
      </c>
      <c r="AJ39" s="124">
        <f t="shared" ca="1" si="50"/>
        <v>1.3373745718587007E-2</v>
      </c>
      <c r="AK39" s="96"/>
      <c r="AL39">
        <f t="shared" si="20"/>
        <v>6500</v>
      </c>
      <c r="AM39">
        <f t="shared" ca="1" si="21"/>
        <v>0.13986678139916392</v>
      </c>
      <c r="AN39">
        <f t="shared" ca="1" si="22"/>
        <v>0.19648875565623425</v>
      </c>
      <c r="AO39">
        <f t="shared" ca="1" si="23"/>
        <v>9.9717307793162249E-2</v>
      </c>
      <c r="AP39">
        <f t="shared" ca="1" si="24"/>
        <v>9.6608478411060628E-2</v>
      </c>
      <c r="AQ39">
        <f t="shared" ca="1" si="25"/>
        <v>0.11284895419667881</v>
      </c>
      <c r="AR39">
        <f t="shared" ca="1" si="26"/>
        <v>8.6058510015321832E-2</v>
      </c>
      <c r="AS39">
        <f t="shared" ca="1" si="27"/>
        <v>9.5477751174163128E-2</v>
      </c>
      <c r="AT39">
        <f t="shared" ca="1" si="51"/>
        <v>0.1088668179053328</v>
      </c>
      <c r="AU39">
        <f t="shared" ca="1" si="28"/>
        <v>1.7039281171433645E-2</v>
      </c>
      <c r="AV39">
        <f t="shared" ca="1" si="29"/>
        <v>4.7876765879367983E-2</v>
      </c>
      <c r="AW39">
        <f t="shared" ca="1" si="30"/>
        <v>1.1680267256599928E-2</v>
      </c>
      <c r="AX39">
        <f t="shared" ca="1" si="31"/>
        <v>1.1645963773399822E-2</v>
      </c>
      <c r="AY39">
        <f t="shared" ca="1" si="32"/>
        <v>1.1735455922175599E-2</v>
      </c>
      <c r="AZ39">
        <f t="shared" ca="1" si="33"/>
        <v>1.2817185530957986E-2</v>
      </c>
      <c r="BA39">
        <f t="shared" ca="1" si="34"/>
        <v>1.3373745718587007E-2</v>
      </c>
      <c r="BB39">
        <f t="shared" ca="1" si="52"/>
        <v>1.5708676487806734E-2</v>
      </c>
    </row>
    <row r="40" spans="3:54" ht="16" x14ac:dyDescent="0.2">
      <c r="C40" s="89">
        <v>7000</v>
      </c>
      <c r="D40" s="97">
        <f ca="1">'Use Phase'!AE151</f>
        <v>0.13341666968431681</v>
      </c>
      <c r="E40" s="105">
        <f ca="1">'Use Phase'!AF151</f>
        <v>0.18551836066696406</v>
      </c>
      <c r="F40" s="97">
        <f ca="1">'Use Phase'!AG151</f>
        <v>9.6135015621600969E-2</v>
      </c>
      <c r="G40" s="97">
        <f ca="1">'Use Phase'!AH151</f>
        <v>9.3248245481078032E-2</v>
      </c>
      <c r="H40" s="105">
        <f ca="1">'Use Phase'!AI151</f>
        <v>0.10785283074023401</v>
      </c>
      <c r="I40" s="97">
        <f ca="1">'Use Phase'!AJ151</f>
        <v>8.345184625646343E-2</v>
      </c>
      <c r="J40" s="119">
        <f ca="1">'Use Phase'!AK151</f>
        <v>9.1722427933612322E-2</v>
      </c>
      <c r="K40" s="98"/>
      <c r="L40" s="97">
        <f ca="1">'Use Phase'!AE195*1</f>
        <v>1.6407246802045528E-2</v>
      </c>
      <c r="M40" s="105">
        <f ca="1">'Use Phase'!AF195*1</f>
        <v>4.4963417318092086E-2</v>
      </c>
      <c r="N40" s="97">
        <f ca="1">'Use Phase'!AG195*1</f>
        <v>1.1431019595414219E-2</v>
      </c>
      <c r="O40" s="97">
        <f ca="1">'Use Phase'!AH195*1</f>
        <v>1.1399166361014118E-2</v>
      </c>
      <c r="P40" s="105">
        <f ca="1">'Use Phase'!AI195*1</f>
        <v>1.1403629500699156E-2</v>
      </c>
      <c r="Q40" s="97">
        <f ca="1">'Use Phase'!AJ195*1</f>
        <v>1.2486729421603844E-2</v>
      </c>
      <c r="R40" s="119">
        <f ca="1">'Use Phase'!AK195*1</f>
        <v>1.2924898597366891E-2</v>
      </c>
      <c r="S40" s="99"/>
      <c r="U40" s="100">
        <f t="shared" si="38"/>
        <v>7000</v>
      </c>
      <c r="V40" s="124">
        <f t="shared" ca="1" si="37"/>
        <v>0.13341666968431681</v>
      </c>
      <c r="W40" s="132">
        <f t="shared" ca="1" si="39"/>
        <v>0.18551836066696406</v>
      </c>
      <c r="X40" s="124">
        <f t="shared" ca="1" si="40"/>
        <v>9.6135015621600969E-2</v>
      </c>
      <c r="Y40" s="124">
        <f t="shared" ca="1" si="41"/>
        <v>9.3248245481078032E-2</v>
      </c>
      <c r="Z40" s="132">
        <f t="shared" ca="1" si="42"/>
        <v>0.10785283074023401</v>
      </c>
      <c r="AA40" s="124">
        <f t="shared" ca="1" si="43"/>
        <v>8.345184625646343E-2</v>
      </c>
      <c r="AB40" s="129">
        <f t="shared" ca="1" si="44"/>
        <v>9.1722427933612322E-2</v>
      </c>
      <c r="AC40" s="100"/>
      <c r="AD40" s="124">
        <f t="shared" ca="1" si="7"/>
        <v>1.6407246802045528E-2</v>
      </c>
      <c r="AE40" s="132">
        <f t="shared" ca="1" si="45"/>
        <v>4.4963417318092086E-2</v>
      </c>
      <c r="AF40" s="124">
        <f t="shared" ca="1" si="46"/>
        <v>1.1431019595414219E-2</v>
      </c>
      <c r="AG40" s="124">
        <f t="shared" ca="1" si="47"/>
        <v>1.1399166361014118E-2</v>
      </c>
      <c r="AH40" s="132">
        <f t="shared" ca="1" si="48"/>
        <v>1.1403629500699156E-2</v>
      </c>
      <c r="AI40" s="124">
        <f t="shared" ca="1" si="49"/>
        <v>1.2486729421603844E-2</v>
      </c>
      <c r="AJ40" s="129">
        <f t="shared" ca="1" si="50"/>
        <v>1.2924898597366891E-2</v>
      </c>
      <c r="AK40" s="96"/>
      <c r="AL40">
        <f t="shared" si="20"/>
        <v>7000</v>
      </c>
      <c r="AM40">
        <f t="shared" ca="1" si="21"/>
        <v>0.13341666968431681</v>
      </c>
      <c r="AN40">
        <f t="shared" ca="1" si="22"/>
        <v>0.18551836066696406</v>
      </c>
      <c r="AO40">
        <f t="shared" ca="1" si="23"/>
        <v>9.6135015621600969E-2</v>
      </c>
      <c r="AP40">
        <f t="shared" ca="1" si="24"/>
        <v>9.3248245481078032E-2</v>
      </c>
      <c r="AQ40">
        <f t="shared" ca="1" si="25"/>
        <v>0.10785283074023401</v>
      </c>
      <c r="AR40">
        <f t="shared" ca="1" si="26"/>
        <v>8.345184625646343E-2</v>
      </c>
      <c r="AS40">
        <f t="shared" ca="1" si="27"/>
        <v>9.1722427933612322E-2</v>
      </c>
      <c r="AT40">
        <f t="shared" ca="1" si="51"/>
        <v>0.1088668179053328</v>
      </c>
      <c r="AU40">
        <f t="shared" ca="1" si="28"/>
        <v>1.6407246802045528E-2</v>
      </c>
      <c r="AV40">
        <f t="shared" ca="1" si="29"/>
        <v>4.4963417318092086E-2</v>
      </c>
      <c r="AW40">
        <f t="shared" ca="1" si="30"/>
        <v>1.1431019595414219E-2</v>
      </c>
      <c r="AX40">
        <f t="shared" ca="1" si="31"/>
        <v>1.1399166361014118E-2</v>
      </c>
      <c r="AY40">
        <f t="shared" ca="1" si="32"/>
        <v>1.1403629500699156E-2</v>
      </c>
      <c r="AZ40">
        <f t="shared" ca="1" si="33"/>
        <v>1.2486729421603844E-2</v>
      </c>
      <c r="BA40">
        <f t="shared" ca="1" si="34"/>
        <v>1.2924898597366891E-2</v>
      </c>
      <c r="BB40">
        <f t="shared" ca="1" si="52"/>
        <v>1.5708676487806734E-2</v>
      </c>
    </row>
    <row r="41" spans="3:54" ht="16" x14ac:dyDescent="0.2">
      <c r="C41" s="89">
        <v>7500</v>
      </c>
      <c r="D41" s="97">
        <f ca="1">'Use Phase'!AE152</f>
        <v>0.12997071959008341</v>
      </c>
      <c r="E41" s="97">
        <f ca="1">'Use Phase'!AF152</f>
        <v>0.17965746471379229</v>
      </c>
      <c r="F41" s="97">
        <f ca="1">'Use Phase'!AG152</f>
        <v>9.4221188297068242E-2</v>
      </c>
      <c r="G41" s="97">
        <f ca="1">'Use Phase'!AH152</f>
        <v>9.1453052545881847E-2</v>
      </c>
      <c r="H41" s="97">
        <f ca="1">'Use Phase'!AI152</f>
        <v>0.1051836688936402</v>
      </c>
      <c r="I41" s="97">
        <f ca="1">'Use Phase'!AJ152</f>
        <v>8.205924507022401E-2</v>
      </c>
      <c r="J41" s="97">
        <f ca="1">'Use Phase'!AK152</f>
        <v>8.9716159353044056E-2</v>
      </c>
      <c r="K41" s="98"/>
      <c r="L41" s="97">
        <f ca="1">'Use Phase'!AE196*1</f>
        <v>1.6069584604701186E-2</v>
      </c>
      <c r="M41" s="97">
        <f ca="1">'Use Phase'!AF196*1</f>
        <v>4.3406970826451535E-2</v>
      </c>
      <c r="N41" s="97">
        <f ca="1">'Use Phase'!AG196*1</f>
        <v>1.1297859886013633E-2</v>
      </c>
      <c r="O41" s="97">
        <f ca="1">'Use Phase'!AH196*1</f>
        <v>1.1267315688643675E-2</v>
      </c>
      <c r="P41" s="97">
        <f ca="1">'Use Phase'!AI196*1</f>
        <v>1.1226352371417217E-2</v>
      </c>
      <c r="Q41" s="97">
        <f ca="1">'Use Phase'!AJ196*1</f>
        <v>1.2310184376880398E-2</v>
      </c>
      <c r="R41" s="97">
        <f ca="1">'Use Phase'!AK196*1</f>
        <v>1.2685103560002719E-2</v>
      </c>
      <c r="S41" s="99"/>
      <c r="U41" s="100">
        <f t="shared" si="38"/>
        <v>7500</v>
      </c>
      <c r="V41" s="124">
        <f t="shared" ca="1" si="37"/>
        <v>0.12997071959008341</v>
      </c>
      <c r="W41" s="124">
        <f t="shared" ca="1" si="39"/>
        <v>0.17965746471379229</v>
      </c>
      <c r="X41" s="124">
        <f t="shared" ca="1" si="40"/>
        <v>9.4221188297068242E-2</v>
      </c>
      <c r="Y41" s="124">
        <f t="shared" ca="1" si="41"/>
        <v>9.1453052545881847E-2</v>
      </c>
      <c r="Z41" s="124">
        <f t="shared" ca="1" si="42"/>
        <v>0.1051836688936402</v>
      </c>
      <c r="AA41" s="124">
        <f t="shared" ca="1" si="43"/>
        <v>8.205924507022401E-2</v>
      </c>
      <c r="AB41" s="124">
        <f t="shared" ca="1" si="44"/>
        <v>8.9716159353044056E-2</v>
      </c>
      <c r="AC41" s="100"/>
      <c r="AD41" s="124">
        <f t="shared" ca="1" si="7"/>
        <v>1.6069584604701186E-2</v>
      </c>
      <c r="AE41" s="124">
        <f t="shared" ca="1" si="45"/>
        <v>4.3406970826451535E-2</v>
      </c>
      <c r="AF41" s="124">
        <f t="shared" ca="1" si="46"/>
        <v>1.1297859886013633E-2</v>
      </c>
      <c r="AG41" s="124">
        <f t="shared" ca="1" si="47"/>
        <v>1.1267315688643675E-2</v>
      </c>
      <c r="AH41" s="124">
        <f t="shared" ca="1" si="48"/>
        <v>1.1226352371417217E-2</v>
      </c>
      <c r="AI41" s="124">
        <f t="shared" ca="1" si="49"/>
        <v>1.2310184376880398E-2</v>
      </c>
      <c r="AJ41" s="124">
        <f t="shared" ca="1" si="50"/>
        <v>1.2685103560002719E-2</v>
      </c>
      <c r="AK41" s="96"/>
      <c r="AL41">
        <f t="shared" si="20"/>
        <v>7500</v>
      </c>
      <c r="AM41">
        <f t="shared" ca="1" si="21"/>
        <v>0.12997071959008341</v>
      </c>
      <c r="AN41">
        <f t="shared" ca="1" si="22"/>
        <v>0.17965746471379229</v>
      </c>
      <c r="AO41">
        <f t="shared" ca="1" si="23"/>
        <v>9.4221188297068242E-2</v>
      </c>
      <c r="AP41">
        <f t="shared" ca="1" si="24"/>
        <v>9.1453052545881847E-2</v>
      </c>
      <c r="AQ41">
        <f t="shared" ca="1" si="25"/>
        <v>0.1051836688936402</v>
      </c>
      <c r="AR41">
        <f t="shared" ca="1" si="26"/>
        <v>8.205924507022401E-2</v>
      </c>
      <c r="AS41">
        <f t="shared" ca="1" si="27"/>
        <v>8.9716159353044056E-2</v>
      </c>
      <c r="AT41">
        <f t="shared" ca="1" si="51"/>
        <v>0.1088668179053328</v>
      </c>
      <c r="AU41">
        <f t="shared" ca="1" si="28"/>
        <v>1.6069584604701186E-2</v>
      </c>
      <c r="AV41">
        <f t="shared" ca="1" si="29"/>
        <v>4.3406970826451535E-2</v>
      </c>
      <c r="AW41">
        <f t="shared" ca="1" si="30"/>
        <v>1.1297859886013633E-2</v>
      </c>
      <c r="AX41">
        <f t="shared" ca="1" si="31"/>
        <v>1.1267315688643675E-2</v>
      </c>
      <c r="AY41">
        <f t="shared" ca="1" si="32"/>
        <v>1.1226352371417217E-2</v>
      </c>
      <c r="AZ41">
        <f t="shared" ca="1" si="33"/>
        <v>1.2310184376880398E-2</v>
      </c>
      <c r="BA41">
        <f t="shared" ca="1" si="34"/>
        <v>1.2685103560002719E-2</v>
      </c>
      <c r="BB41">
        <f t="shared" ca="1" si="52"/>
        <v>1.5708676487806734E-2</v>
      </c>
    </row>
    <row r="42" spans="3:54" ht="16" x14ac:dyDescent="0.2">
      <c r="C42" s="89">
        <v>8000</v>
      </c>
      <c r="D42" s="97">
        <f ca="1">'Use Phase'!AE153</f>
        <v>0.12997071959008341</v>
      </c>
      <c r="E42" s="97">
        <f ca="1">'Use Phase'!AF153</f>
        <v>0.17965746471379229</v>
      </c>
      <c r="F42" s="97">
        <f ca="1">'Use Phase'!AG153</f>
        <v>9.4221188297068242E-2</v>
      </c>
      <c r="G42" s="97">
        <f ca="1">'Use Phase'!AH153</f>
        <v>9.1453052545881847E-2</v>
      </c>
      <c r="H42" s="97">
        <f ca="1">'Use Phase'!AI153</f>
        <v>0.1051836688936402</v>
      </c>
      <c r="I42" s="97">
        <f ca="1">'Use Phase'!AJ153</f>
        <v>8.205924507022401E-2</v>
      </c>
      <c r="J42" s="97">
        <f ca="1">'Use Phase'!AK153</f>
        <v>8.9716159353044056E-2</v>
      </c>
      <c r="K42" s="98"/>
      <c r="L42" s="97">
        <f ca="1">'Use Phase'!AE197*1</f>
        <v>1.6069584604701186E-2</v>
      </c>
      <c r="M42" s="97">
        <f ca="1">'Use Phase'!AF197*1</f>
        <v>4.3406970826451535E-2</v>
      </c>
      <c r="N42" s="97">
        <f ca="1">'Use Phase'!AG197*1</f>
        <v>1.1297859886013633E-2</v>
      </c>
      <c r="O42" s="97">
        <f ca="1">'Use Phase'!AH197*1</f>
        <v>1.1267315688643675E-2</v>
      </c>
      <c r="P42" s="97">
        <f ca="1">'Use Phase'!AI197*1</f>
        <v>1.1226352371417217E-2</v>
      </c>
      <c r="Q42" s="97">
        <f ca="1">'Use Phase'!AJ197*1</f>
        <v>1.2310184376880398E-2</v>
      </c>
      <c r="R42" s="97">
        <f ca="1">'Use Phase'!AK197*1</f>
        <v>1.2685103560002719E-2</v>
      </c>
      <c r="S42" s="99"/>
      <c r="U42" s="100">
        <f t="shared" si="38"/>
        <v>8000</v>
      </c>
      <c r="V42" s="124">
        <f t="shared" ca="1" si="37"/>
        <v>0.12997071959008341</v>
      </c>
      <c r="W42" s="124">
        <f t="shared" ca="1" si="39"/>
        <v>0.17965746471379229</v>
      </c>
      <c r="X42" s="124">
        <f t="shared" ca="1" si="40"/>
        <v>9.4221188297068242E-2</v>
      </c>
      <c r="Y42" s="124">
        <f t="shared" ca="1" si="41"/>
        <v>9.1453052545881847E-2</v>
      </c>
      <c r="Z42" s="124">
        <f t="shared" ca="1" si="42"/>
        <v>0.1051836688936402</v>
      </c>
      <c r="AA42" s="124">
        <f t="shared" ca="1" si="43"/>
        <v>8.205924507022401E-2</v>
      </c>
      <c r="AB42" s="124">
        <f t="shared" ca="1" si="44"/>
        <v>8.9716159353044056E-2</v>
      </c>
      <c r="AC42" s="100"/>
      <c r="AD42" s="124">
        <f t="shared" ca="1" si="7"/>
        <v>1.6069584604701186E-2</v>
      </c>
      <c r="AE42" s="124">
        <f t="shared" ca="1" si="45"/>
        <v>4.3406970826451535E-2</v>
      </c>
      <c r="AF42" s="124">
        <f t="shared" ca="1" si="46"/>
        <v>1.1297859886013633E-2</v>
      </c>
      <c r="AG42" s="124">
        <f t="shared" ca="1" si="47"/>
        <v>1.1267315688643675E-2</v>
      </c>
      <c r="AH42" s="124">
        <f t="shared" ca="1" si="48"/>
        <v>1.1226352371417217E-2</v>
      </c>
      <c r="AI42" s="124">
        <f t="shared" ca="1" si="49"/>
        <v>1.2310184376880398E-2</v>
      </c>
      <c r="AJ42" s="124">
        <f t="shared" ca="1" si="50"/>
        <v>1.2685103560002719E-2</v>
      </c>
      <c r="AK42" s="96"/>
      <c r="AL42">
        <f t="shared" si="20"/>
        <v>8000</v>
      </c>
      <c r="AM42">
        <f t="shared" ca="1" si="21"/>
        <v>0.12997071959008341</v>
      </c>
      <c r="AN42">
        <f t="shared" ca="1" si="22"/>
        <v>0.17965746471379229</v>
      </c>
      <c r="AO42">
        <f t="shared" ca="1" si="23"/>
        <v>9.4221188297068242E-2</v>
      </c>
      <c r="AP42">
        <f t="shared" ca="1" si="24"/>
        <v>9.1453052545881847E-2</v>
      </c>
      <c r="AQ42">
        <f t="shared" ca="1" si="25"/>
        <v>0.1051836688936402</v>
      </c>
      <c r="AR42">
        <f t="shared" ca="1" si="26"/>
        <v>8.205924507022401E-2</v>
      </c>
      <c r="AS42">
        <f t="shared" ca="1" si="27"/>
        <v>8.9716159353044056E-2</v>
      </c>
      <c r="AT42">
        <f t="shared" ca="1" si="51"/>
        <v>0.1088668179053328</v>
      </c>
      <c r="AU42">
        <f t="shared" ca="1" si="28"/>
        <v>1.6069584604701186E-2</v>
      </c>
      <c r="AV42">
        <f t="shared" ca="1" si="29"/>
        <v>4.3406970826451535E-2</v>
      </c>
      <c r="AW42">
        <f t="shared" ca="1" si="30"/>
        <v>1.1297859886013633E-2</v>
      </c>
      <c r="AX42">
        <f t="shared" ca="1" si="31"/>
        <v>1.1267315688643675E-2</v>
      </c>
      <c r="AY42">
        <f t="shared" ca="1" si="32"/>
        <v>1.1226352371417217E-2</v>
      </c>
      <c r="AZ42">
        <f t="shared" ca="1" si="33"/>
        <v>1.2310184376880398E-2</v>
      </c>
      <c r="BA42">
        <f t="shared" ca="1" si="34"/>
        <v>1.2685103560002719E-2</v>
      </c>
      <c r="BB42">
        <f t="shared" ca="1" si="52"/>
        <v>1.5708676487806734E-2</v>
      </c>
    </row>
    <row r="43" spans="3:54" ht="16" x14ac:dyDescent="0.2">
      <c r="C43" s="89">
        <v>8500</v>
      </c>
      <c r="D43" s="97">
        <f ca="1">'Use Phase'!AE154</f>
        <v>0.12997071959008341</v>
      </c>
      <c r="E43" s="97">
        <f ca="1">'Use Phase'!AF154</f>
        <v>0.17965746471379229</v>
      </c>
      <c r="F43" s="97">
        <f ca="1">'Use Phase'!AG154</f>
        <v>9.4221188297068242E-2</v>
      </c>
      <c r="G43" s="97">
        <f ca="1">'Use Phase'!AH154</f>
        <v>9.1453052545881847E-2</v>
      </c>
      <c r="H43" s="97">
        <f ca="1">'Use Phase'!AI154</f>
        <v>0.1051836688936402</v>
      </c>
      <c r="I43" s="97">
        <f ca="1">'Use Phase'!AJ154</f>
        <v>8.205924507022401E-2</v>
      </c>
      <c r="J43" s="97">
        <f ca="1">'Use Phase'!AK154</f>
        <v>8.9716159353044056E-2</v>
      </c>
      <c r="K43" s="98"/>
      <c r="L43" s="97">
        <f ca="1">'Use Phase'!AE198*1</f>
        <v>1.6069584604701186E-2</v>
      </c>
      <c r="M43" s="97">
        <f ca="1">'Use Phase'!AF198*1</f>
        <v>4.3406970826451535E-2</v>
      </c>
      <c r="N43" s="97">
        <f ca="1">'Use Phase'!AG198*1</f>
        <v>1.1297859886013633E-2</v>
      </c>
      <c r="O43" s="97">
        <f ca="1">'Use Phase'!AH198*1</f>
        <v>1.1267315688643675E-2</v>
      </c>
      <c r="P43" s="97">
        <f ca="1">'Use Phase'!AI198*1</f>
        <v>1.1226352371417217E-2</v>
      </c>
      <c r="Q43" s="97">
        <f ca="1">'Use Phase'!AJ198*1</f>
        <v>1.2310184376880398E-2</v>
      </c>
      <c r="R43" s="97">
        <f ca="1">'Use Phase'!AK198*1</f>
        <v>1.2685103560002719E-2</v>
      </c>
      <c r="S43" s="99"/>
      <c r="U43" s="100">
        <f t="shared" si="38"/>
        <v>8500</v>
      </c>
      <c r="V43" s="124">
        <f t="shared" ca="1" si="37"/>
        <v>0.12997071959008341</v>
      </c>
      <c r="W43" s="124">
        <f t="shared" ca="1" si="39"/>
        <v>0.17965746471379229</v>
      </c>
      <c r="X43" s="124">
        <f t="shared" ca="1" si="40"/>
        <v>9.4221188297068242E-2</v>
      </c>
      <c r="Y43" s="124">
        <f t="shared" ca="1" si="41"/>
        <v>9.1453052545881847E-2</v>
      </c>
      <c r="Z43" s="124">
        <f t="shared" ca="1" si="42"/>
        <v>0.1051836688936402</v>
      </c>
      <c r="AA43" s="124">
        <f t="shared" ca="1" si="43"/>
        <v>8.205924507022401E-2</v>
      </c>
      <c r="AB43" s="124">
        <f t="shared" ca="1" si="44"/>
        <v>8.9716159353044056E-2</v>
      </c>
      <c r="AC43" s="100"/>
      <c r="AD43" s="124">
        <f t="shared" ca="1" si="7"/>
        <v>1.6069584604701186E-2</v>
      </c>
      <c r="AE43" s="124">
        <f t="shared" ca="1" si="45"/>
        <v>4.3406970826451535E-2</v>
      </c>
      <c r="AF43" s="124">
        <f t="shared" ca="1" si="46"/>
        <v>1.1297859886013633E-2</v>
      </c>
      <c r="AG43" s="124">
        <f t="shared" ca="1" si="47"/>
        <v>1.1267315688643675E-2</v>
      </c>
      <c r="AH43" s="124">
        <f t="shared" ca="1" si="48"/>
        <v>1.1226352371417217E-2</v>
      </c>
      <c r="AI43" s="124">
        <f t="shared" ca="1" si="49"/>
        <v>1.2310184376880398E-2</v>
      </c>
      <c r="AJ43" s="124">
        <f t="shared" ca="1" si="50"/>
        <v>1.2685103560002719E-2</v>
      </c>
      <c r="AK43" s="96"/>
      <c r="AL43">
        <f t="shared" si="20"/>
        <v>8500</v>
      </c>
      <c r="AM43">
        <f t="shared" ca="1" si="21"/>
        <v>0.12997071959008341</v>
      </c>
      <c r="AN43">
        <f t="shared" ca="1" si="22"/>
        <v>0.17965746471379229</v>
      </c>
      <c r="AO43">
        <f t="shared" ca="1" si="23"/>
        <v>9.4221188297068242E-2</v>
      </c>
      <c r="AP43">
        <f t="shared" ca="1" si="24"/>
        <v>9.1453052545881847E-2</v>
      </c>
      <c r="AQ43">
        <f t="shared" ca="1" si="25"/>
        <v>0.1051836688936402</v>
      </c>
      <c r="AR43">
        <f t="shared" ca="1" si="26"/>
        <v>8.205924507022401E-2</v>
      </c>
      <c r="AS43">
        <f t="shared" ca="1" si="27"/>
        <v>8.9716159353044056E-2</v>
      </c>
      <c r="AT43">
        <f t="shared" ca="1" si="51"/>
        <v>0.1088668179053328</v>
      </c>
      <c r="AU43">
        <f t="shared" ca="1" si="28"/>
        <v>1.6069584604701186E-2</v>
      </c>
      <c r="AV43">
        <f t="shared" ca="1" si="29"/>
        <v>4.3406970826451535E-2</v>
      </c>
      <c r="AW43">
        <f t="shared" ca="1" si="30"/>
        <v>1.1297859886013633E-2</v>
      </c>
      <c r="AX43">
        <f t="shared" ca="1" si="31"/>
        <v>1.1267315688643675E-2</v>
      </c>
      <c r="AY43">
        <f t="shared" ca="1" si="32"/>
        <v>1.1226352371417217E-2</v>
      </c>
      <c r="AZ43">
        <f t="shared" ca="1" si="33"/>
        <v>1.2310184376880398E-2</v>
      </c>
      <c r="BA43">
        <f t="shared" ca="1" si="34"/>
        <v>1.2685103560002719E-2</v>
      </c>
      <c r="BB43">
        <f t="shared" ca="1" si="52"/>
        <v>1.5708676487806734E-2</v>
      </c>
    </row>
    <row r="44" spans="3:54" ht="16" x14ac:dyDescent="0.2">
      <c r="C44" s="89">
        <v>9000</v>
      </c>
      <c r="D44" s="97">
        <f ca="1">'Use Phase'!AE155</f>
        <v>0.12997071959008341</v>
      </c>
      <c r="E44" s="97">
        <f ca="1">'Use Phase'!AF155</f>
        <v>0.17965746471379229</v>
      </c>
      <c r="F44" s="97">
        <f ca="1">'Use Phase'!AG155</f>
        <v>9.4221188297068242E-2</v>
      </c>
      <c r="G44" s="97">
        <f ca="1">'Use Phase'!AH155</f>
        <v>9.1453052545881847E-2</v>
      </c>
      <c r="H44" s="97">
        <f ca="1">'Use Phase'!AI155</f>
        <v>0.1051836688936402</v>
      </c>
      <c r="I44" s="97">
        <f ca="1">'Use Phase'!AJ155</f>
        <v>8.205924507022401E-2</v>
      </c>
      <c r="J44" s="97">
        <f ca="1">'Use Phase'!AK155</f>
        <v>8.9716159353044056E-2</v>
      </c>
      <c r="K44" s="98"/>
      <c r="L44" s="97">
        <f ca="1">'Use Phase'!AE199*1</f>
        <v>1.6069584604701186E-2</v>
      </c>
      <c r="M44" s="97">
        <f ca="1">'Use Phase'!AF199*1</f>
        <v>4.3406970826451535E-2</v>
      </c>
      <c r="N44" s="97">
        <f ca="1">'Use Phase'!AG199*1</f>
        <v>1.1297859886013633E-2</v>
      </c>
      <c r="O44" s="97">
        <f ca="1">'Use Phase'!AH199*1</f>
        <v>1.1267315688643675E-2</v>
      </c>
      <c r="P44" s="97">
        <f ca="1">'Use Phase'!AI199*1</f>
        <v>1.1226352371417217E-2</v>
      </c>
      <c r="Q44" s="97">
        <f ca="1">'Use Phase'!AJ199*1</f>
        <v>1.2310184376880398E-2</v>
      </c>
      <c r="R44" s="97">
        <f ca="1">'Use Phase'!AK199*1</f>
        <v>1.2685103560002719E-2</v>
      </c>
      <c r="S44" s="99"/>
      <c r="U44" s="100">
        <f t="shared" si="38"/>
        <v>9000</v>
      </c>
      <c r="V44" s="124">
        <f t="shared" ca="1" si="37"/>
        <v>0.12997071959008341</v>
      </c>
      <c r="W44" s="124">
        <f t="shared" ca="1" si="39"/>
        <v>0.17965746471379229</v>
      </c>
      <c r="X44" s="124">
        <f t="shared" ca="1" si="40"/>
        <v>9.4221188297068242E-2</v>
      </c>
      <c r="Y44" s="124">
        <f t="shared" ca="1" si="41"/>
        <v>9.1453052545881847E-2</v>
      </c>
      <c r="Z44" s="124">
        <f t="shared" ca="1" si="42"/>
        <v>0.1051836688936402</v>
      </c>
      <c r="AA44" s="124">
        <f t="shared" ca="1" si="43"/>
        <v>8.205924507022401E-2</v>
      </c>
      <c r="AB44" s="124">
        <f t="shared" ca="1" si="44"/>
        <v>8.9716159353044056E-2</v>
      </c>
      <c r="AC44" s="100"/>
      <c r="AD44" s="124">
        <f t="shared" ca="1" si="7"/>
        <v>1.6069584604701186E-2</v>
      </c>
      <c r="AE44" s="124">
        <f t="shared" ca="1" si="45"/>
        <v>4.3406970826451535E-2</v>
      </c>
      <c r="AF44" s="124">
        <f t="shared" ca="1" si="46"/>
        <v>1.1297859886013633E-2</v>
      </c>
      <c r="AG44" s="124">
        <f t="shared" ca="1" si="47"/>
        <v>1.1267315688643675E-2</v>
      </c>
      <c r="AH44" s="124">
        <f t="shared" ca="1" si="48"/>
        <v>1.1226352371417217E-2</v>
      </c>
      <c r="AI44" s="124">
        <f t="shared" ca="1" si="49"/>
        <v>1.2310184376880398E-2</v>
      </c>
      <c r="AJ44" s="124">
        <f t="shared" ca="1" si="50"/>
        <v>1.2685103560002719E-2</v>
      </c>
      <c r="AK44" s="96"/>
      <c r="AL44">
        <f t="shared" si="20"/>
        <v>9000</v>
      </c>
      <c r="AM44">
        <f t="shared" ca="1" si="21"/>
        <v>0.12997071959008341</v>
      </c>
      <c r="AN44">
        <f t="shared" ca="1" si="22"/>
        <v>0.17965746471379229</v>
      </c>
      <c r="AO44">
        <f t="shared" ca="1" si="23"/>
        <v>9.4221188297068242E-2</v>
      </c>
      <c r="AP44">
        <f t="shared" ca="1" si="24"/>
        <v>9.1453052545881847E-2</v>
      </c>
      <c r="AQ44">
        <f t="shared" ca="1" si="25"/>
        <v>0.1051836688936402</v>
      </c>
      <c r="AR44">
        <f t="shared" ca="1" si="26"/>
        <v>8.205924507022401E-2</v>
      </c>
      <c r="AS44">
        <f t="shared" ca="1" si="27"/>
        <v>8.9716159353044056E-2</v>
      </c>
      <c r="AT44">
        <f t="shared" ca="1" si="51"/>
        <v>0.1088668179053328</v>
      </c>
      <c r="AU44">
        <f t="shared" ca="1" si="28"/>
        <v>1.6069584604701186E-2</v>
      </c>
      <c r="AV44">
        <f t="shared" ca="1" si="29"/>
        <v>4.3406970826451535E-2</v>
      </c>
      <c r="AW44">
        <f t="shared" ca="1" si="30"/>
        <v>1.1297859886013633E-2</v>
      </c>
      <c r="AX44">
        <f t="shared" ca="1" si="31"/>
        <v>1.1267315688643675E-2</v>
      </c>
      <c r="AY44">
        <f t="shared" ca="1" si="32"/>
        <v>1.1226352371417217E-2</v>
      </c>
      <c r="AZ44">
        <f t="shared" ca="1" si="33"/>
        <v>1.2310184376880398E-2</v>
      </c>
      <c r="BA44">
        <f t="shared" ca="1" si="34"/>
        <v>1.2685103560002719E-2</v>
      </c>
      <c r="BB44">
        <f t="shared" ca="1" si="52"/>
        <v>1.5708676487806734E-2</v>
      </c>
    </row>
    <row r="45" spans="3:54" ht="16" x14ac:dyDescent="0.2">
      <c r="C45" s="89">
        <v>9500</v>
      </c>
      <c r="D45" s="97">
        <f ca="1">'Use Phase'!AE156</f>
        <v>0.12997071959008341</v>
      </c>
      <c r="E45" s="97">
        <f ca="1">'Use Phase'!AF156</f>
        <v>0.17965746471379229</v>
      </c>
      <c r="F45" s="97">
        <f ca="1">'Use Phase'!AG156</f>
        <v>9.4221188297068242E-2</v>
      </c>
      <c r="G45" s="97">
        <f ca="1">'Use Phase'!AH156</f>
        <v>9.1453052545881847E-2</v>
      </c>
      <c r="H45" s="97">
        <f ca="1">'Use Phase'!AI156</f>
        <v>0.1051836688936402</v>
      </c>
      <c r="I45" s="97">
        <f ca="1">'Use Phase'!AJ156</f>
        <v>8.205924507022401E-2</v>
      </c>
      <c r="J45" s="97">
        <f ca="1">'Use Phase'!AK156</f>
        <v>8.9716159353044056E-2</v>
      </c>
      <c r="K45" s="98"/>
      <c r="L45" s="97">
        <f ca="1">'Use Phase'!AE200*1</f>
        <v>1.6069584604701186E-2</v>
      </c>
      <c r="M45" s="97">
        <f ca="1">'Use Phase'!AF200*1</f>
        <v>4.3406970826451535E-2</v>
      </c>
      <c r="N45" s="97">
        <f ca="1">'Use Phase'!AG200*1</f>
        <v>1.1297859886013633E-2</v>
      </c>
      <c r="O45" s="97">
        <f ca="1">'Use Phase'!AH200*1</f>
        <v>1.1267315688643675E-2</v>
      </c>
      <c r="P45" s="97">
        <f ca="1">'Use Phase'!AI200*1</f>
        <v>1.1226352371417217E-2</v>
      </c>
      <c r="Q45" s="97">
        <f ca="1">'Use Phase'!AJ200*1</f>
        <v>1.2310184376880398E-2</v>
      </c>
      <c r="R45" s="97">
        <f ca="1">'Use Phase'!AK200*1</f>
        <v>1.2685103560002719E-2</v>
      </c>
      <c r="S45" s="99"/>
      <c r="U45" s="100">
        <f t="shared" si="38"/>
        <v>9500</v>
      </c>
      <c r="V45" s="124">
        <f t="shared" ca="1" si="37"/>
        <v>0.12997071959008341</v>
      </c>
      <c r="W45" s="124">
        <f t="shared" ca="1" si="39"/>
        <v>0.17965746471379229</v>
      </c>
      <c r="X45" s="124">
        <f t="shared" ca="1" si="40"/>
        <v>9.4221188297068242E-2</v>
      </c>
      <c r="Y45" s="124">
        <f t="shared" ca="1" si="41"/>
        <v>9.1453052545881847E-2</v>
      </c>
      <c r="Z45" s="124">
        <f t="shared" ca="1" si="42"/>
        <v>0.1051836688936402</v>
      </c>
      <c r="AA45" s="124">
        <f t="shared" ca="1" si="43"/>
        <v>8.205924507022401E-2</v>
      </c>
      <c r="AB45" s="124">
        <f t="shared" ca="1" si="44"/>
        <v>8.9716159353044056E-2</v>
      </c>
      <c r="AC45" s="100"/>
      <c r="AD45" s="124">
        <f t="shared" ca="1" si="7"/>
        <v>1.6069584604701186E-2</v>
      </c>
      <c r="AE45" s="124">
        <f t="shared" ca="1" si="45"/>
        <v>4.3406970826451535E-2</v>
      </c>
      <c r="AF45" s="124">
        <f t="shared" ca="1" si="46"/>
        <v>1.1297859886013633E-2</v>
      </c>
      <c r="AG45" s="124">
        <f t="shared" ca="1" si="47"/>
        <v>1.1267315688643675E-2</v>
      </c>
      <c r="AH45" s="124">
        <f t="shared" ca="1" si="48"/>
        <v>1.1226352371417217E-2</v>
      </c>
      <c r="AI45" s="124">
        <f t="shared" ca="1" si="49"/>
        <v>1.2310184376880398E-2</v>
      </c>
      <c r="AJ45" s="124">
        <f t="shared" ca="1" si="50"/>
        <v>1.2685103560002719E-2</v>
      </c>
      <c r="AK45" s="96"/>
      <c r="AL45">
        <f t="shared" si="20"/>
        <v>9500</v>
      </c>
      <c r="AM45">
        <f t="shared" ca="1" si="21"/>
        <v>0.12997071959008341</v>
      </c>
      <c r="AN45">
        <f t="shared" ca="1" si="22"/>
        <v>0.17965746471379229</v>
      </c>
      <c r="AO45">
        <f t="shared" ca="1" si="23"/>
        <v>9.4221188297068242E-2</v>
      </c>
      <c r="AP45">
        <f t="shared" ca="1" si="24"/>
        <v>9.1453052545881847E-2</v>
      </c>
      <c r="AQ45">
        <f t="shared" ca="1" si="25"/>
        <v>0.1051836688936402</v>
      </c>
      <c r="AR45">
        <f t="shared" ca="1" si="26"/>
        <v>8.205924507022401E-2</v>
      </c>
      <c r="AS45">
        <f t="shared" ca="1" si="27"/>
        <v>8.9716159353044056E-2</v>
      </c>
      <c r="AT45">
        <f t="shared" ca="1" si="51"/>
        <v>0.1088668179053328</v>
      </c>
      <c r="AU45">
        <f t="shared" ca="1" si="28"/>
        <v>1.6069584604701186E-2</v>
      </c>
      <c r="AV45">
        <f t="shared" ca="1" si="29"/>
        <v>4.3406970826451535E-2</v>
      </c>
      <c r="AW45">
        <f t="shared" ca="1" si="30"/>
        <v>1.1297859886013633E-2</v>
      </c>
      <c r="AX45">
        <f t="shared" ca="1" si="31"/>
        <v>1.1267315688643675E-2</v>
      </c>
      <c r="AY45">
        <f t="shared" ca="1" si="32"/>
        <v>1.1226352371417217E-2</v>
      </c>
      <c r="AZ45">
        <f t="shared" ca="1" si="33"/>
        <v>1.2310184376880398E-2</v>
      </c>
      <c r="BA45">
        <f t="shared" ca="1" si="34"/>
        <v>1.2685103560002719E-2</v>
      </c>
      <c r="BB45">
        <f t="shared" ca="1" si="52"/>
        <v>1.5708676487806734E-2</v>
      </c>
    </row>
    <row r="46" spans="3:54" ht="16" x14ac:dyDescent="0.2">
      <c r="C46" s="89">
        <v>10000</v>
      </c>
      <c r="D46" s="97">
        <f ca="1">'Use Phase'!AE157</f>
        <v>0.12997071959008341</v>
      </c>
      <c r="E46" s="97">
        <f ca="1">'Use Phase'!AF157</f>
        <v>0.17965746471379229</v>
      </c>
      <c r="F46" s="97">
        <f ca="1">'Use Phase'!AG157</f>
        <v>9.4221188297068242E-2</v>
      </c>
      <c r="G46" s="97">
        <f ca="1">'Use Phase'!AH157</f>
        <v>9.1453052545881847E-2</v>
      </c>
      <c r="H46" s="97">
        <f ca="1">'Use Phase'!AI157</f>
        <v>0.1051836688936402</v>
      </c>
      <c r="I46" s="97">
        <f ca="1">'Use Phase'!AJ157</f>
        <v>8.205924507022401E-2</v>
      </c>
      <c r="J46" s="97">
        <f ca="1">'Use Phase'!AK157</f>
        <v>8.9716159353044056E-2</v>
      </c>
      <c r="K46" s="98"/>
      <c r="L46" s="97">
        <f ca="1">'Use Phase'!AE201*1</f>
        <v>1.6069584604701186E-2</v>
      </c>
      <c r="M46" s="97">
        <f ca="1">'Use Phase'!AF201*1</f>
        <v>4.3406970826451535E-2</v>
      </c>
      <c r="N46" s="97">
        <f ca="1">'Use Phase'!AG201*1</f>
        <v>1.1297859886013633E-2</v>
      </c>
      <c r="O46" s="97">
        <f ca="1">'Use Phase'!AH201*1</f>
        <v>1.1267315688643675E-2</v>
      </c>
      <c r="P46" s="97">
        <f ca="1">'Use Phase'!AI201*1</f>
        <v>1.1226352371417217E-2</v>
      </c>
      <c r="Q46" s="97">
        <f ca="1">'Use Phase'!AJ201*1</f>
        <v>1.2310184376880398E-2</v>
      </c>
      <c r="R46" s="97">
        <f ca="1">'Use Phase'!AK201*1</f>
        <v>1.2685103560002719E-2</v>
      </c>
      <c r="S46" s="99"/>
      <c r="U46" s="100">
        <f t="shared" si="38"/>
        <v>10000</v>
      </c>
      <c r="V46" s="124">
        <f t="shared" ca="1" si="37"/>
        <v>0.12997071959008341</v>
      </c>
      <c r="W46" s="124">
        <f t="shared" ca="1" si="39"/>
        <v>0.17965746471379229</v>
      </c>
      <c r="X46" s="124">
        <f t="shared" ca="1" si="40"/>
        <v>9.4221188297068242E-2</v>
      </c>
      <c r="Y46" s="124">
        <f t="shared" ca="1" si="41"/>
        <v>9.1453052545881847E-2</v>
      </c>
      <c r="Z46" s="124">
        <f t="shared" ca="1" si="42"/>
        <v>0.1051836688936402</v>
      </c>
      <c r="AA46" s="124">
        <f t="shared" ca="1" si="43"/>
        <v>8.205924507022401E-2</v>
      </c>
      <c r="AB46" s="124">
        <f t="shared" ca="1" si="44"/>
        <v>8.9716159353044056E-2</v>
      </c>
      <c r="AC46" s="100"/>
      <c r="AD46" s="124">
        <f t="shared" ca="1" si="7"/>
        <v>1.6069584604701186E-2</v>
      </c>
      <c r="AE46" s="124">
        <f t="shared" ca="1" si="45"/>
        <v>4.3406970826451535E-2</v>
      </c>
      <c r="AF46" s="124">
        <f t="shared" ca="1" si="46"/>
        <v>1.1297859886013633E-2</v>
      </c>
      <c r="AG46" s="124">
        <f t="shared" ca="1" si="47"/>
        <v>1.1267315688643675E-2</v>
      </c>
      <c r="AH46" s="124">
        <f t="shared" ca="1" si="48"/>
        <v>1.1226352371417217E-2</v>
      </c>
      <c r="AI46" s="124">
        <f t="shared" ca="1" si="49"/>
        <v>1.2310184376880398E-2</v>
      </c>
      <c r="AJ46" s="124">
        <f t="shared" ca="1" si="50"/>
        <v>1.2685103560002719E-2</v>
      </c>
      <c r="AK46" s="96"/>
      <c r="AL46">
        <f t="shared" si="20"/>
        <v>10000</v>
      </c>
      <c r="AM46">
        <f t="shared" ca="1" si="21"/>
        <v>0.12997071959008341</v>
      </c>
      <c r="AN46">
        <f t="shared" ca="1" si="22"/>
        <v>0.17965746471379229</v>
      </c>
      <c r="AO46">
        <f t="shared" ca="1" si="23"/>
        <v>9.4221188297068242E-2</v>
      </c>
      <c r="AP46">
        <f t="shared" ca="1" si="24"/>
        <v>9.1453052545881847E-2</v>
      </c>
      <c r="AQ46">
        <f t="shared" ca="1" si="25"/>
        <v>0.1051836688936402</v>
      </c>
      <c r="AR46">
        <f t="shared" ca="1" si="26"/>
        <v>8.205924507022401E-2</v>
      </c>
      <c r="AS46">
        <f t="shared" ca="1" si="27"/>
        <v>8.9716159353044056E-2</v>
      </c>
      <c r="AT46">
        <f t="shared" ca="1" si="51"/>
        <v>0.1088668179053328</v>
      </c>
      <c r="AU46">
        <f t="shared" ca="1" si="28"/>
        <v>1.6069584604701186E-2</v>
      </c>
      <c r="AV46">
        <f t="shared" ca="1" si="29"/>
        <v>4.3406970826451535E-2</v>
      </c>
      <c r="AW46">
        <f t="shared" ca="1" si="30"/>
        <v>1.1297859886013633E-2</v>
      </c>
      <c r="AX46">
        <f t="shared" ca="1" si="31"/>
        <v>1.1267315688643675E-2</v>
      </c>
      <c r="AY46">
        <f t="shared" ca="1" si="32"/>
        <v>1.1226352371417217E-2</v>
      </c>
      <c r="AZ46">
        <f t="shared" ca="1" si="33"/>
        <v>1.2310184376880398E-2</v>
      </c>
      <c r="BA46">
        <f t="shared" ca="1" si="34"/>
        <v>1.2685103560002719E-2</v>
      </c>
      <c r="BB46">
        <f t="shared" ca="1" si="52"/>
        <v>1.5708676487806734E-2</v>
      </c>
    </row>
    <row r="47" spans="3:54" x14ac:dyDescent="0.2"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</row>
    <row r="48" spans="3:54" ht="35.5" customHeight="1" x14ac:dyDescent="0.2">
      <c r="T48" s="96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96"/>
    </row>
    <row r="49" spans="3:37" ht="47.5" customHeight="1" x14ac:dyDescent="0.25">
      <c r="C49" s="86" t="s">
        <v>375</v>
      </c>
      <c r="D49" s="87" t="str">
        <f t="shared" ref="D49:R49" ca="1" si="53">D6</f>
        <v>NaNMC</v>
      </c>
      <c r="E49" s="87" t="str">
        <f t="shared" ca="1" si="53"/>
        <v>NaMVP</v>
      </c>
      <c r="F49" s="87" t="str">
        <f t="shared" ca="1" si="53"/>
        <v>NaMMO</v>
      </c>
      <c r="G49" s="87" t="str">
        <f t="shared" ca="1" si="53"/>
        <v>NaNMMT</v>
      </c>
      <c r="H49" s="134" t="str">
        <f t="shared" ca="1" si="53"/>
        <v>NaPBA</v>
      </c>
      <c r="I49" s="88" t="str">
        <f t="shared" ca="1" si="53"/>
        <v>LiNMC</v>
      </c>
      <c r="J49" s="87" t="str">
        <f t="shared" ca="1" si="53"/>
        <v>LiFP</v>
      </c>
      <c r="K49" s="89">
        <f t="shared" si="53"/>
        <v>0</v>
      </c>
      <c r="L49" s="90" t="str">
        <f t="shared" ca="1" si="53"/>
        <v>NaNMC</v>
      </c>
      <c r="M49" s="87" t="str">
        <f t="shared" ca="1" si="53"/>
        <v>NaMVP</v>
      </c>
      <c r="N49" s="87" t="str">
        <f t="shared" ca="1" si="53"/>
        <v>NaMMO</v>
      </c>
      <c r="O49" s="87" t="str">
        <f t="shared" ca="1" si="53"/>
        <v>NaNMMT</v>
      </c>
      <c r="P49" s="87" t="str">
        <f t="shared" ca="1" si="53"/>
        <v>NaPBA</v>
      </c>
      <c r="Q49" s="88" t="str">
        <f t="shared" ca="1" si="53"/>
        <v>LiNMC</v>
      </c>
      <c r="R49" s="87" t="str">
        <f t="shared" ca="1" si="53"/>
        <v>LiFP</v>
      </c>
      <c r="S49" s="135"/>
      <c r="T49" s="136"/>
      <c r="U49" s="92" t="str">
        <f t="shared" ref="U49:U58" si="54">C49</f>
        <v>Effi-ciency</v>
      </c>
      <c r="V49" s="137" t="str">
        <f t="shared" ref="V49:V58" ca="1" si="55">D49</f>
        <v>NaNMC</v>
      </c>
      <c r="W49" s="137" t="str">
        <f t="shared" ref="W49:W58" ca="1" si="56">E49</f>
        <v>NaMVP</v>
      </c>
      <c r="X49" s="137" t="str">
        <f t="shared" ref="X49:X58" ca="1" si="57">F49</f>
        <v>NaMMO</v>
      </c>
      <c r="Y49" s="137" t="str">
        <f t="shared" ref="Y49:Y58" ca="1" si="58">G49</f>
        <v>NaNMMT</v>
      </c>
      <c r="Z49" s="137" t="str">
        <f t="shared" ref="Z49:Z58" ca="1" si="59">H49</f>
        <v>NaPBA</v>
      </c>
      <c r="AA49" s="138" t="str">
        <f t="shared" ref="AA49:AA58" ca="1" si="60">I49</f>
        <v>LiNMC</v>
      </c>
      <c r="AB49" s="137" t="str">
        <f t="shared" ref="AB49:AB58" ca="1" si="61">J49</f>
        <v>LiFP</v>
      </c>
      <c r="AC49" s="139"/>
      <c r="AD49" s="94" t="str">
        <f t="shared" ref="AD49:AD58" ca="1" si="62">L49</f>
        <v>NaNMC</v>
      </c>
      <c r="AE49" s="137" t="str">
        <f t="shared" ref="AE49:AE58" ca="1" si="63">M49</f>
        <v>NaMVP</v>
      </c>
      <c r="AF49" s="137" t="str">
        <f t="shared" ref="AF49:AF58" ca="1" si="64">N49</f>
        <v>NaMMO</v>
      </c>
      <c r="AG49" s="137" t="str">
        <f t="shared" ref="AG49:AG58" ca="1" si="65">O49</f>
        <v>NaNMMT</v>
      </c>
      <c r="AH49" s="137" t="str">
        <f t="shared" ref="AH49:AH58" ca="1" si="66">P49</f>
        <v>NaPBA</v>
      </c>
      <c r="AI49" s="138" t="str">
        <f t="shared" ref="AI49:AI58" ca="1" si="67">Q49</f>
        <v>LiNMC</v>
      </c>
      <c r="AJ49" s="137" t="str">
        <f t="shared" ref="AJ49:AJ58" ca="1" si="68">R49</f>
        <v>LiFP</v>
      </c>
      <c r="AK49" s="91"/>
    </row>
    <row r="50" spans="3:37" x14ac:dyDescent="0.2">
      <c r="C50" t="s">
        <v>376</v>
      </c>
      <c r="D50" s="213" t="s">
        <v>369</v>
      </c>
      <c r="E50" s="213"/>
      <c r="F50" s="213"/>
      <c r="G50" s="213"/>
      <c r="H50" s="213"/>
      <c r="I50" s="213"/>
      <c r="J50" s="213"/>
      <c r="L50" s="213" t="s">
        <v>370</v>
      </c>
      <c r="M50" s="213"/>
      <c r="N50" s="213"/>
      <c r="O50" s="213"/>
      <c r="P50" s="213"/>
      <c r="Q50" s="213"/>
      <c r="R50" s="213"/>
      <c r="T50" s="96"/>
      <c r="U50" s="23" t="str">
        <f t="shared" si="54"/>
        <v>Eff.</v>
      </c>
      <c r="V50" s="213" t="str">
        <f t="shared" si="55"/>
        <v>GWP gCO2 eq /kWh</v>
      </c>
      <c r="W50" s="213">
        <f t="shared" si="56"/>
        <v>0</v>
      </c>
      <c r="X50" s="213">
        <f t="shared" si="57"/>
        <v>0</v>
      </c>
      <c r="Y50" s="213">
        <f t="shared" si="58"/>
        <v>0</v>
      </c>
      <c r="Z50" s="213">
        <f t="shared" si="59"/>
        <v>0</v>
      </c>
      <c r="AA50" s="213">
        <f t="shared" si="60"/>
        <v>0</v>
      </c>
      <c r="AB50" s="213">
        <f t="shared" si="61"/>
        <v>0</v>
      </c>
      <c r="AC50" s="100"/>
      <c r="AD50" s="213" t="str">
        <f t="shared" si="62"/>
        <v>ADP mgSb eq./kWh</v>
      </c>
      <c r="AE50" s="213">
        <f t="shared" si="63"/>
        <v>0</v>
      </c>
      <c r="AF50" s="213">
        <f t="shared" si="64"/>
        <v>0</v>
      </c>
      <c r="AG50" s="213">
        <f t="shared" si="65"/>
        <v>0</v>
      </c>
      <c r="AH50" s="213">
        <f t="shared" si="66"/>
        <v>0</v>
      </c>
      <c r="AI50" s="213">
        <f t="shared" si="67"/>
        <v>0</v>
      </c>
      <c r="AJ50" s="213">
        <f t="shared" si="68"/>
        <v>0</v>
      </c>
      <c r="AK50" s="96"/>
    </row>
    <row r="51" spans="3:37" x14ac:dyDescent="0.2">
      <c r="C51" s="51">
        <f>'Use Phase'!AD227</f>
        <v>0.9</v>
      </c>
      <c r="D51" s="124">
        <f ca="1">'Use Phase'!AE237</f>
        <v>32.661247471101177</v>
      </c>
      <c r="E51" s="124">
        <f ca="1">'Use Phase'!AF237</f>
        <v>29.326512943147478</v>
      </c>
      <c r="F51" s="124">
        <f ca="1">'Use Phase'!AG237</f>
        <v>29.133901932914988</v>
      </c>
      <c r="G51" s="124">
        <f ca="1">'Use Phase'!AH237</f>
        <v>25.615229551265539</v>
      </c>
      <c r="H51" s="124">
        <f ca="1">'Use Phase'!AI237</f>
        <v>27.625159641142201</v>
      </c>
      <c r="I51" s="124">
        <f ca="1">'Use Phase'!AJ237</f>
        <v>21.65177080671787</v>
      </c>
      <c r="J51" s="124">
        <f ca="1">'Use Phase'!AK237</f>
        <v>20.515105023222663</v>
      </c>
      <c r="L51" s="102">
        <f ca="1">'Use Phase'!AE257</f>
        <v>4.813949663078642E-3</v>
      </c>
      <c r="M51" s="102">
        <f ca="1">'Use Phase'!AF257</f>
        <v>2.5088176676255876E-3</v>
      </c>
      <c r="N51" s="102">
        <f ca="1">'Use Phase'!AG257</f>
        <v>2.193610550623731E-3</v>
      </c>
      <c r="O51" s="102">
        <f ca="1">'Use Phase'!AH257</f>
        <v>2.8031525900213917E-3</v>
      </c>
      <c r="P51" s="102">
        <f ca="1">'Use Phase'!AI257</f>
        <v>2.0992025711637388E-3</v>
      </c>
      <c r="Q51" s="102">
        <f ca="1">'Use Phase'!AJ257</f>
        <v>2.2946241820491348E-3</v>
      </c>
      <c r="R51" s="102">
        <f ca="1">'Use Phase'!AK257</f>
        <v>2.9485569108351362E-3</v>
      </c>
      <c r="S51" s="8"/>
      <c r="T51" s="96"/>
      <c r="U51" s="140">
        <f t="shared" si="54"/>
        <v>0.9</v>
      </c>
      <c r="V51" s="124">
        <f t="shared" ca="1" si="55"/>
        <v>32.661247471101177</v>
      </c>
      <c r="W51" s="124">
        <f t="shared" ca="1" si="56"/>
        <v>29.326512943147478</v>
      </c>
      <c r="X51" s="124">
        <f t="shared" ca="1" si="57"/>
        <v>29.133901932914988</v>
      </c>
      <c r="Y51" s="124">
        <f t="shared" ca="1" si="58"/>
        <v>25.615229551265539</v>
      </c>
      <c r="Z51" s="124">
        <f t="shared" ca="1" si="59"/>
        <v>27.625159641142201</v>
      </c>
      <c r="AA51" s="124">
        <f t="shared" ca="1" si="60"/>
        <v>21.65177080671787</v>
      </c>
      <c r="AB51" s="124">
        <f t="shared" ca="1" si="61"/>
        <v>20.515105023222663</v>
      </c>
      <c r="AC51" s="100"/>
      <c r="AD51" s="102">
        <f t="shared" ca="1" si="62"/>
        <v>4.813949663078642E-3</v>
      </c>
      <c r="AE51" s="102">
        <f t="shared" ca="1" si="63"/>
        <v>2.5088176676255876E-3</v>
      </c>
      <c r="AF51" s="102">
        <f t="shared" ca="1" si="64"/>
        <v>2.193610550623731E-3</v>
      </c>
      <c r="AG51" s="102">
        <f t="shared" ca="1" si="65"/>
        <v>2.8031525900213917E-3</v>
      </c>
      <c r="AH51" s="102">
        <f t="shared" ca="1" si="66"/>
        <v>2.0992025711637388E-3</v>
      </c>
      <c r="AI51" s="102">
        <f t="shared" ca="1" si="67"/>
        <v>2.2946241820491348E-3</v>
      </c>
      <c r="AJ51" s="102">
        <f t="shared" ca="1" si="68"/>
        <v>2.9485569108351362E-3</v>
      </c>
      <c r="AK51" s="96"/>
    </row>
    <row r="52" spans="3:37" ht="16" x14ac:dyDescent="0.2">
      <c r="C52" s="51">
        <f>'Use Phase'!AD228</f>
        <v>0.91</v>
      </c>
      <c r="D52" s="124">
        <f ca="1">'Use Phase'!AE238</f>
        <v>31.253211784605551</v>
      </c>
      <c r="E52" s="124">
        <f ca="1">'Use Phase'!AF238</f>
        <v>27.955122691024968</v>
      </c>
      <c r="F52" s="124">
        <f ca="1">'Use Phase'!AG238</f>
        <v>27.764628285300528</v>
      </c>
      <c r="G52" s="124">
        <f ca="1">'Use Phase'!AH238</f>
        <v>24.28462263311976</v>
      </c>
      <c r="H52" s="124">
        <f ca="1">'Use Phase'!AI238</f>
        <v>26.272465579151621</v>
      </c>
      <c r="I52" s="124">
        <f ca="1">'Use Phase'!AJ238</f>
        <v>20.364718380270418</v>
      </c>
      <c r="J52" s="104">
        <f ca="1">'Use Phase'!AK238</f>
        <v>19.240543429560876</v>
      </c>
      <c r="L52" s="102">
        <f ca="1">'Use Phase'!AE258</f>
        <v>4.6019798865612914E-3</v>
      </c>
      <c r="M52" s="102">
        <f ca="1">'Use Phase'!AF258</f>
        <v>2.3221790119373935E-3</v>
      </c>
      <c r="N52" s="102">
        <f ca="1">'Use Phase'!AG258</f>
        <v>2.0104357094080853E-3</v>
      </c>
      <c r="O52" s="102">
        <f ca="1">'Use Phase'!AH258</f>
        <v>2.6132794846365397E-3</v>
      </c>
      <c r="P52" s="102">
        <f ca="1">'Use Phase'!AI258</f>
        <v>1.9170651802718295E-3</v>
      </c>
      <c r="Q52" s="102">
        <f ca="1">'Use Phase'!AJ258</f>
        <v>2.1103393009277147E-3</v>
      </c>
      <c r="R52" s="102">
        <f ca="1">'Use Phase'!AK258</f>
        <v>2.7570859557710129E-3</v>
      </c>
      <c r="S52" s="8"/>
      <c r="T52" s="96"/>
      <c r="U52" s="140">
        <f t="shared" si="54"/>
        <v>0.91</v>
      </c>
      <c r="V52" s="124">
        <f t="shared" ca="1" si="55"/>
        <v>31.253211784605551</v>
      </c>
      <c r="W52" s="124">
        <f t="shared" ca="1" si="56"/>
        <v>27.955122691024968</v>
      </c>
      <c r="X52" s="124">
        <f t="shared" ca="1" si="57"/>
        <v>27.764628285300528</v>
      </c>
      <c r="Y52" s="124">
        <f t="shared" ca="1" si="58"/>
        <v>24.28462263311976</v>
      </c>
      <c r="Z52" s="124">
        <f t="shared" ca="1" si="59"/>
        <v>26.272465579151621</v>
      </c>
      <c r="AA52" s="124">
        <f t="shared" ca="1" si="60"/>
        <v>20.364718380270418</v>
      </c>
      <c r="AB52" s="124">
        <f t="shared" ca="1" si="61"/>
        <v>19.240543429560876</v>
      </c>
      <c r="AC52" s="100"/>
      <c r="AD52" s="102">
        <f t="shared" ca="1" si="62"/>
        <v>4.6019798865612914E-3</v>
      </c>
      <c r="AE52" s="102">
        <f t="shared" ca="1" si="63"/>
        <v>2.3221790119373935E-3</v>
      </c>
      <c r="AF52" s="102">
        <f t="shared" ca="1" si="64"/>
        <v>2.0104357094080853E-3</v>
      </c>
      <c r="AG52" s="102">
        <f t="shared" ca="1" si="65"/>
        <v>2.6132794846365397E-3</v>
      </c>
      <c r="AH52" s="102">
        <f t="shared" ca="1" si="66"/>
        <v>1.9170651802718295E-3</v>
      </c>
      <c r="AI52" s="102">
        <f t="shared" ca="1" si="67"/>
        <v>2.1103393009277147E-3</v>
      </c>
      <c r="AJ52" s="102">
        <f t="shared" ca="1" si="68"/>
        <v>2.7570859557710129E-3</v>
      </c>
      <c r="AK52" s="96"/>
    </row>
    <row r="53" spans="3:37" x14ac:dyDescent="0.2">
      <c r="C53" s="51">
        <f>'Use Phase'!AD229</f>
        <v>0.92</v>
      </c>
      <c r="D53" s="132">
        <f ca="1">'Use Phase'!AE239</f>
        <v>29.875785569555489</v>
      </c>
      <c r="E53" s="124">
        <f ca="1">'Use Phase'!AF239</f>
        <v>26.613545270470347</v>
      </c>
      <c r="F53" s="132">
        <f ca="1">'Use Phase'!AG239</f>
        <v>26.425121456112478</v>
      </c>
      <c r="G53" s="132">
        <f ca="1">'Use Phase'!AH239</f>
        <v>22.982941952324975</v>
      </c>
      <c r="H53" s="124">
        <f ca="1">'Use Phase'!AI239</f>
        <v>24.949177909813017</v>
      </c>
      <c r="I53" s="130">
        <f ca="1">'Use Phase'!AJ239</f>
        <v>19.105645354397907</v>
      </c>
      <c r="J53" s="124">
        <f ca="1">'Use Phase'!AK239</f>
        <v>17.993689696630859</v>
      </c>
      <c r="L53" s="121">
        <f ca="1">'Use Phase'!AE259</f>
        <v>4.3946181486638871E-3</v>
      </c>
      <c r="M53" s="102">
        <f ca="1">'Use Phase'!AF259</f>
        <v>2.1395977183293778E-3</v>
      </c>
      <c r="N53" s="121">
        <f ca="1">'Use Phase'!AG259</f>
        <v>1.8312429299579965E-3</v>
      </c>
      <c r="O53" s="121">
        <f ca="1">'Use Phase'!AH259</f>
        <v>2.4275340554557076E-3</v>
      </c>
      <c r="P53" s="141">
        <f ca="1">'Use Phase'!AI259</f>
        <v>1.7388872978775698E-3</v>
      </c>
      <c r="Q53" s="142">
        <f ca="1">'Use Phase'!AJ259</f>
        <v>1.9300606128741522E-3</v>
      </c>
      <c r="R53" s="102">
        <f ca="1">'Use Phase'!AK259</f>
        <v>2.5697774127735012E-3</v>
      </c>
      <c r="S53" s="8"/>
      <c r="T53" s="96"/>
      <c r="U53" s="140">
        <f t="shared" si="54"/>
        <v>0.92</v>
      </c>
      <c r="V53" s="128">
        <f t="shared" ca="1" si="55"/>
        <v>29.875785569555489</v>
      </c>
      <c r="W53" s="124">
        <f t="shared" ca="1" si="56"/>
        <v>26.613545270470347</v>
      </c>
      <c r="X53" s="132">
        <f t="shared" ca="1" si="57"/>
        <v>26.425121456112478</v>
      </c>
      <c r="Y53" s="132">
        <f t="shared" ca="1" si="58"/>
        <v>22.982941952324975</v>
      </c>
      <c r="Z53" s="124">
        <f t="shared" ca="1" si="59"/>
        <v>24.949177909813017</v>
      </c>
      <c r="AA53" s="130">
        <f t="shared" ca="1" si="60"/>
        <v>19.105645354397907</v>
      </c>
      <c r="AB53" s="124">
        <f t="shared" ca="1" si="61"/>
        <v>17.993689696630859</v>
      </c>
      <c r="AC53" s="100"/>
      <c r="AD53" s="114">
        <f t="shared" ca="1" si="62"/>
        <v>4.3946181486638871E-3</v>
      </c>
      <c r="AE53" s="102">
        <f t="shared" ca="1" si="63"/>
        <v>2.1395977183293778E-3</v>
      </c>
      <c r="AF53" s="121">
        <f t="shared" ca="1" si="64"/>
        <v>1.8312429299579965E-3</v>
      </c>
      <c r="AG53" s="121">
        <f t="shared" ca="1" si="65"/>
        <v>2.4275340554557076E-3</v>
      </c>
      <c r="AH53" s="102">
        <f t="shared" ca="1" si="66"/>
        <v>1.7388872978775698E-3</v>
      </c>
      <c r="AI53" s="142">
        <f t="shared" ca="1" si="67"/>
        <v>1.9300606128741522E-3</v>
      </c>
      <c r="AJ53" s="102">
        <f t="shared" ca="1" si="68"/>
        <v>2.5697774127735012E-3</v>
      </c>
      <c r="AK53" s="96"/>
    </row>
    <row r="54" spans="3:37" x14ac:dyDescent="0.2">
      <c r="C54" s="51">
        <f>'Use Phase'!AD230</f>
        <v>0.93</v>
      </c>
      <c r="D54" s="124">
        <f ca="1">'Use Phase'!AE240</f>
        <v>28.527981423646299</v>
      </c>
      <c r="E54" s="132">
        <f ca="1">'Use Phase'!AF240</f>
        <v>25.300818977239494</v>
      </c>
      <c r="F54" s="124">
        <f ca="1">'Use Phase'!AG240</f>
        <v>25.114421225401593</v>
      </c>
      <c r="G54" s="124">
        <f ca="1">'Use Phase'!AH240</f>
        <v>21.709254404450519</v>
      </c>
      <c r="H54" s="132">
        <f ca="1">'Use Phase'!AI240</f>
        <v>23.65434803981503</v>
      </c>
      <c r="I54" s="124">
        <f ca="1">'Use Phase'!AJ240</f>
        <v>17.873649167791484</v>
      </c>
      <c r="J54" s="143">
        <f ca="1">'Use Phase'!AK240</f>
        <v>16.773650022473547</v>
      </c>
      <c r="L54" s="102">
        <f ca="1">'Use Phase'!AE260</f>
        <v>4.1917158029793301E-3</v>
      </c>
      <c r="M54" s="121">
        <f ca="1">'Use Phase'!AF260</f>
        <v>1.9609429041537942E-3</v>
      </c>
      <c r="N54" s="102">
        <f ca="1">'Use Phase'!AG260</f>
        <v>1.6559037586681262E-3</v>
      </c>
      <c r="O54" s="102">
        <f ca="1">'Use Phase'!AH260</f>
        <v>2.245783151633604E-3</v>
      </c>
      <c r="P54" s="144">
        <f ca="1">'Use Phase'!AI260</f>
        <v>1.5645411979003923E-3</v>
      </c>
      <c r="Q54" s="102">
        <f ca="1">'Use Phase'!AJ260</f>
        <v>1.753658885854001E-3</v>
      </c>
      <c r="R54" s="121">
        <f ca="1">'Use Phase'!AK260</f>
        <v>2.3864970104856154E-3</v>
      </c>
      <c r="S54" s="8"/>
      <c r="T54" s="96"/>
      <c r="U54" s="140">
        <f t="shared" si="54"/>
        <v>0.93</v>
      </c>
      <c r="V54" s="124">
        <f t="shared" ca="1" si="55"/>
        <v>28.527981423646299</v>
      </c>
      <c r="W54" s="132">
        <f t="shared" ca="1" si="56"/>
        <v>25.300818977239494</v>
      </c>
      <c r="X54" s="124">
        <f t="shared" ca="1" si="57"/>
        <v>25.114421225401593</v>
      </c>
      <c r="Y54" s="124">
        <f t="shared" ca="1" si="58"/>
        <v>21.709254404450519</v>
      </c>
      <c r="Z54" s="132">
        <f t="shared" ca="1" si="59"/>
        <v>23.65434803981503</v>
      </c>
      <c r="AA54" s="124">
        <f t="shared" ca="1" si="60"/>
        <v>17.873649167791484</v>
      </c>
      <c r="AB54" s="145">
        <f t="shared" ca="1" si="61"/>
        <v>16.773650022473547</v>
      </c>
      <c r="AC54" s="100"/>
      <c r="AD54" s="102">
        <f t="shared" ca="1" si="62"/>
        <v>4.1917158029793301E-3</v>
      </c>
      <c r="AE54" s="121">
        <f t="shared" ca="1" si="63"/>
        <v>1.9609429041537942E-3</v>
      </c>
      <c r="AF54" s="102">
        <f t="shared" ca="1" si="64"/>
        <v>1.6559037586681262E-3</v>
      </c>
      <c r="AG54" s="102">
        <f t="shared" ca="1" si="65"/>
        <v>2.245783151633604E-3</v>
      </c>
      <c r="AH54" s="121">
        <f t="shared" ca="1" si="66"/>
        <v>1.5645411979003923E-3</v>
      </c>
      <c r="AI54" s="102">
        <f t="shared" ca="1" si="67"/>
        <v>1.753658885854001E-3</v>
      </c>
      <c r="AJ54" s="113">
        <f t="shared" ca="1" si="68"/>
        <v>2.3864970104856154E-3</v>
      </c>
      <c r="AK54" s="96"/>
    </row>
    <row r="55" spans="3:37" x14ac:dyDescent="0.2">
      <c r="C55" s="51">
        <f>'Use Phase'!AD231</f>
        <v>0.94</v>
      </c>
      <c r="D55" s="124">
        <f ca="1">'Use Phase'!AE241</f>
        <v>27.208853961692625</v>
      </c>
      <c r="E55" s="124">
        <f ca="1">'Use Phase'!AF241</f>
        <v>24.016023030673129</v>
      </c>
      <c r="F55" s="124">
        <f ca="1">'Use Phase'!AG241</f>
        <v>23.831608233642022</v>
      </c>
      <c r="G55" s="124">
        <f ca="1">'Use Phase'!AH241</f>
        <v>20.462666591637234</v>
      </c>
      <c r="H55" s="124">
        <f ca="1">'Use Phase'!AI241</f>
        <v>22.387067741519139</v>
      </c>
      <c r="I55" s="124">
        <f ca="1">'Use Phase'!AJ241</f>
        <v>16.667865666006481</v>
      </c>
      <c r="J55" s="124">
        <f ca="1">'Use Phase'!AK241</f>
        <v>15.579568639255758</v>
      </c>
      <c r="L55" s="102">
        <f ca="1">'Use Phase'!AE261</f>
        <v>3.9931305284795519E-3</v>
      </c>
      <c r="M55" s="102">
        <f ca="1">'Use Phase'!AF261</f>
        <v>1.786089256237266E-3</v>
      </c>
      <c r="N55" s="102">
        <f ca="1">'Use Phase'!AG261</f>
        <v>1.4842952080439996E-3</v>
      </c>
      <c r="O55" s="102">
        <f ca="1">'Use Phase'!AH261</f>
        <v>2.0678992883183551E-3</v>
      </c>
      <c r="P55" s="102">
        <f ca="1">'Use Phase'!AI261</f>
        <v>1.3939045894120928E-3</v>
      </c>
      <c r="Q55" s="102">
        <f ca="1">'Use Phase'!AJ261</f>
        <v>1.5810103870683222E-3</v>
      </c>
      <c r="R55" s="102">
        <f ca="1">'Use Phase'!AK261</f>
        <v>2.2071161912251319E-3</v>
      </c>
      <c r="S55" s="8"/>
      <c r="T55" s="96"/>
      <c r="U55" s="140">
        <f t="shared" si="54"/>
        <v>0.94</v>
      </c>
      <c r="V55" s="124">
        <f t="shared" ca="1" si="55"/>
        <v>27.208853961692625</v>
      </c>
      <c r="W55" s="124">
        <f t="shared" ca="1" si="56"/>
        <v>24.016023030673129</v>
      </c>
      <c r="X55" s="124">
        <f t="shared" ca="1" si="57"/>
        <v>23.831608233642022</v>
      </c>
      <c r="Y55" s="124">
        <f t="shared" ca="1" si="58"/>
        <v>20.462666591637234</v>
      </c>
      <c r="Z55" s="124">
        <f t="shared" ca="1" si="59"/>
        <v>22.387067741519139</v>
      </c>
      <c r="AA55" s="124">
        <f t="shared" ca="1" si="60"/>
        <v>16.667865666006481</v>
      </c>
      <c r="AB55" s="124">
        <f t="shared" ca="1" si="61"/>
        <v>15.579568639255758</v>
      </c>
      <c r="AC55" s="100"/>
      <c r="AD55" s="102">
        <f t="shared" ca="1" si="62"/>
        <v>3.9931305284795519E-3</v>
      </c>
      <c r="AE55" s="102">
        <f t="shared" ca="1" si="63"/>
        <v>1.786089256237266E-3</v>
      </c>
      <c r="AF55" s="102">
        <f t="shared" ca="1" si="64"/>
        <v>1.4842952080439996E-3</v>
      </c>
      <c r="AG55" s="102">
        <f t="shared" ca="1" si="65"/>
        <v>2.0678992883183551E-3</v>
      </c>
      <c r="AH55" s="102">
        <f t="shared" ca="1" si="66"/>
        <v>1.3939045894120928E-3</v>
      </c>
      <c r="AI55" s="102">
        <f t="shared" ca="1" si="67"/>
        <v>1.5810103870683222E-3</v>
      </c>
      <c r="AJ55" s="102">
        <f t="shared" ca="1" si="68"/>
        <v>2.2071161912251319E-3</v>
      </c>
      <c r="AK55" s="96"/>
    </row>
    <row r="56" spans="3:37" x14ac:dyDescent="0.2">
      <c r="C56" s="51">
        <f>'Use Phase'!AD232</f>
        <v>0.95</v>
      </c>
      <c r="D56" s="124">
        <f ca="1">'Use Phase'!AE242</f>
        <v>25.917497604201117</v>
      </c>
      <c r="E56" s="124">
        <f ca="1">'Use Phase'!AF242</f>
        <v>22.758275419823931</v>
      </c>
      <c r="F56" s="124">
        <f ca="1">'Use Phase'!AG242</f>
        <v>22.57580183118262</v>
      </c>
      <c r="G56" s="146">
        <f ca="1">'Use Phase'!AH242</f>
        <v>19.242322732777883</v>
      </c>
      <c r="H56" s="124">
        <f ca="1">'Use Phase'!AI242</f>
        <v>21.146467028450513</v>
      </c>
      <c r="I56" s="124">
        <f ca="1">'Use Phase'!AJ242</f>
        <v>15.487467080048511</v>
      </c>
      <c r="J56" s="124">
        <f ca="1">'Use Phase'!AK242</f>
        <v>14.410625811474112</v>
      </c>
      <c r="L56" s="102">
        <f ca="1">'Use Phase'!AE262</f>
        <v>3.7987259966008181E-3</v>
      </c>
      <c r="M56" s="146">
        <f ca="1">'Use Phase'!AF262</f>
        <v>1.6149167377505569E-3</v>
      </c>
      <c r="N56" s="102">
        <f ca="1">'Use Phase'!AG262</f>
        <v>1.3162994690119566E-3</v>
      </c>
      <c r="O56" s="146">
        <f ca="1">'Use Phase'!AH262</f>
        <v>1.8937603484413187E-3</v>
      </c>
      <c r="P56" s="102">
        <f ca="1">'Use Phase'!AI262</f>
        <v>1.2268603305761745E-3</v>
      </c>
      <c r="Q56" s="102">
        <f ca="1">'Use Phase'!AJ262</f>
        <v>1.4119965935202332E-3</v>
      </c>
      <c r="R56" s="102">
        <f ca="1">'Use Phase'!AK262</f>
        <v>2.0315118102648662E-3</v>
      </c>
      <c r="S56" s="8"/>
      <c r="T56" s="96"/>
      <c r="U56" s="140">
        <f t="shared" si="54"/>
        <v>0.95</v>
      </c>
      <c r="V56" s="124">
        <f t="shared" ca="1" si="55"/>
        <v>25.917497604201117</v>
      </c>
      <c r="W56" s="124">
        <f t="shared" ca="1" si="56"/>
        <v>22.758275419823931</v>
      </c>
      <c r="X56" s="124">
        <f t="shared" ca="1" si="57"/>
        <v>22.57580183118262</v>
      </c>
      <c r="Y56" s="124">
        <f t="shared" ca="1" si="58"/>
        <v>19.242322732777883</v>
      </c>
      <c r="Z56" s="124">
        <f t="shared" ca="1" si="59"/>
        <v>21.146467028450513</v>
      </c>
      <c r="AA56" s="124">
        <f t="shared" ca="1" si="60"/>
        <v>15.487467080048511</v>
      </c>
      <c r="AB56" s="124">
        <f t="shared" ca="1" si="61"/>
        <v>14.410625811474112</v>
      </c>
      <c r="AC56" s="100"/>
      <c r="AD56" s="102">
        <f t="shared" ca="1" si="62"/>
        <v>3.7987259966008181E-3</v>
      </c>
      <c r="AE56" s="102">
        <f t="shared" ca="1" si="63"/>
        <v>1.6149167377505569E-3</v>
      </c>
      <c r="AF56" s="102">
        <f t="shared" ca="1" si="64"/>
        <v>1.3162994690119566E-3</v>
      </c>
      <c r="AG56" s="102">
        <f t="shared" ca="1" si="65"/>
        <v>1.8937603484413187E-3</v>
      </c>
      <c r="AH56" s="102">
        <f t="shared" ca="1" si="66"/>
        <v>1.2268603305761745E-3</v>
      </c>
      <c r="AI56" s="102">
        <f t="shared" ca="1" si="67"/>
        <v>1.4119965935202332E-3</v>
      </c>
      <c r="AJ56" s="102">
        <f t="shared" ca="1" si="68"/>
        <v>2.0315118102648662E-3</v>
      </c>
      <c r="AK56" s="96"/>
    </row>
    <row r="57" spans="3:37" x14ac:dyDescent="0.2">
      <c r="C57" s="51">
        <f>'Use Phase'!AD233</f>
        <v>0.96</v>
      </c>
      <c r="D57" s="124">
        <f ca="1">'Use Phase'!AE243</f>
        <v>24.653044504157357</v>
      </c>
      <c r="E57" s="124">
        <f ca="1">'Use Phase'!AF243</f>
        <v>21.526730884200767</v>
      </c>
      <c r="F57" s="124">
        <f ca="1">'Use Phase'!AG243</f>
        <v>21.346158062107804</v>
      </c>
      <c r="G57" s="124">
        <f ca="1">'Use Phase'!AH243</f>
        <v>18.047402704311452</v>
      </c>
      <c r="H57" s="124">
        <f ca="1">'Use Phase'!AI243</f>
        <v>19.931712163570825</v>
      </c>
      <c r="I57" s="124">
        <f ca="1">'Use Phase'!AJ243</f>
        <v>14.331660131298007</v>
      </c>
      <c r="J57" s="124">
        <f ca="1">'Use Phase'!AK243</f>
        <v>13.266035959271257</v>
      </c>
      <c r="L57" s="102">
        <f ca="1">'Use Phase'!AE263</f>
        <v>3.6083715591362264E-3</v>
      </c>
      <c r="M57" s="102">
        <f ca="1">'Use Phase'!AF263</f>
        <v>1.4473103133989891E-3</v>
      </c>
      <c r="N57" s="102">
        <f ca="1">'Use Phase'!AG263</f>
        <v>1.1518036412097488E-3</v>
      </c>
      <c r="O57" s="102">
        <f ca="1">'Use Phase'!AH263</f>
        <v>1.7232493031450551E-3</v>
      </c>
      <c r="P57" s="102">
        <f ca="1">'Use Phase'!AI263</f>
        <v>1.0632961604660064E-3</v>
      </c>
      <c r="Q57" s="102">
        <f ca="1">'Use Phase'!AJ263</f>
        <v>1.2465039206710647E-3</v>
      </c>
      <c r="R57" s="146">
        <f ca="1">'Use Phase'!AK263</f>
        <v>1.8595658539079408E-3</v>
      </c>
      <c r="S57" s="8"/>
      <c r="T57" s="96"/>
      <c r="U57" s="140">
        <f t="shared" si="54"/>
        <v>0.96</v>
      </c>
      <c r="V57" s="124">
        <f t="shared" ca="1" si="55"/>
        <v>24.653044504157357</v>
      </c>
      <c r="W57" s="124">
        <f t="shared" ca="1" si="56"/>
        <v>21.526730884200767</v>
      </c>
      <c r="X57" s="124">
        <f t="shared" ca="1" si="57"/>
        <v>21.346158062107804</v>
      </c>
      <c r="Y57" s="124">
        <f t="shared" ca="1" si="58"/>
        <v>18.047402704311452</v>
      </c>
      <c r="Z57" s="124">
        <f t="shared" ca="1" si="59"/>
        <v>19.931712163570825</v>
      </c>
      <c r="AA57" s="124">
        <f t="shared" ca="1" si="60"/>
        <v>14.331660131298007</v>
      </c>
      <c r="AB57" s="124">
        <f t="shared" ca="1" si="61"/>
        <v>13.266035959271257</v>
      </c>
      <c r="AC57" s="100"/>
      <c r="AD57" s="102">
        <f t="shared" ca="1" si="62"/>
        <v>3.6083715591362264E-3</v>
      </c>
      <c r="AE57" s="102">
        <f t="shared" ca="1" si="63"/>
        <v>1.4473103133989891E-3</v>
      </c>
      <c r="AF57" s="102">
        <f t="shared" ca="1" si="64"/>
        <v>1.1518036412097488E-3</v>
      </c>
      <c r="AG57" s="102">
        <f t="shared" ca="1" si="65"/>
        <v>1.7232493031450551E-3</v>
      </c>
      <c r="AH57" s="102">
        <f t="shared" ca="1" si="66"/>
        <v>1.0632961604660064E-3</v>
      </c>
      <c r="AI57" s="102">
        <f t="shared" ca="1" si="67"/>
        <v>1.2465039206710647E-3</v>
      </c>
      <c r="AJ57" s="102">
        <f t="shared" ca="1" si="68"/>
        <v>1.8595658539079408E-3</v>
      </c>
      <c r="AK57" s="96"/>
    </row>
    <row r="58" spans="3:37" x14ac:dyDescent="0.2">
      <c r="C58" s="51">
        <f>'Use Phase'!AD234</f>
        <v>0.97</v>
      </c>
      <c r="D58" s="124">
        <f ca="1">'Use Phase'!AE244</f>
        <v>23.414662602052648</v>
      </c>
      <c r="E58" s="124">
        <f ca="1">'Use Phase'!AF244</f>
        <v>20.320579019415192</v>
      </c>
      <c r="F58" s="124">
        <f ca="1">'Use Phase'!AG244</f>
        <v>20.141867772807728</v>
      </c>
      <c r="G58" s="124">
        <f ca="1">'Use Phase'!AH244</f>
        <v>16.877120202205148</v>
      </c>
      <c r="H58" s="146">
        <f ca="1">'Use Phase'!AI244</f>
        <v>18.742003790750502</v>
      </c>
      <c r="I58" s="124">
        <f ca="1">'Use Phase'!AJ244</f>
        <v>13.199684253655763</v>
      </c>
      <c r="J58" s="124">
        <f ca="1">'Use Phase'!AK244</f>
        <v>12.145045897835473</v>
      </c>
      <c r="L58" s="102">
        <f ca="1">'Use Phase'!AE264</f>
        <v>3.4219419554337924E-3</v>
      </c>
      <c r="M58" s="102">
        <f ca="1">'Use Phase'!AF264</f>
        <v>1.2831596916113709E-3</v>
      </c>
      <c r="N58" s="102">
        <f ca="1">'Use Phase'!AG264</f>
        <v>9.9069947996016411E-4</v>
      </c>
      <c r="O58" s="102">
        <f ca="1">'Use Phase'!AH264</f>
        <v>1.5562539495043847E-3</v>
      </c>
      <c r="P58" s="102">
        <f ca="1">'Use Phase'!AI264</f>
        <v>9.0310444747151194E-4</v>
      </c>
      <c r="Q58" s="102">
        <f ca="1">'Use Phase'!AJ264</f>
        <v>1.0844234678806417E-3</v>
      </c>
      <c r="R58" s="102">
        <f ca="1">'Use Phase'!AK264</f>
        <v>1.6911651750016739E-3</v>
      </c>
      <c r="S58" s="8"/>
      <c r="T58" s="96"/>
      <c r="U58" s="140">
        <f t="shared" si="54"/>
        <v>0.97</v>
      </c>
      <c r="V58" s="124">
        <f t="shared" ca="1" si="55"/>
        <v>23.414662602052648</v>
      </c>
      <c r="W58" s="124">
        <f t="shared" ca="1" si="56"/>
        <v>20.320579019415192</v>
      </c>
      <c r="X58" s="124">
        <f t="shared" ca="1" si="57"/>
        <v>20.141867772807728</v>
      </c>
      <c r="Y58" s="124">
        <f t="shared" ca="1" si="58"/>
        <v>16.877120202205148</v>
      </c>
      <c r="Z58" s="124">
        <f t="shared" ca="1" si="59"/>
        <v>18.742003790750502</v>
      </c>
      <c r="AA58" s="124">
        <f t="shared" ca="1" si="60"/>
        <v>13.199684253655763</v>
      </c>
      <c r="AB58" s="124">
        <f t="shared" ca="1" si="61"/>
        <v>12.145045897835473</v>
      </c>
      <c r="AC58" s="100"/>
      <c r="AD58" s="102">
        <f t="shared" ca="1" si="62"/>
        <v>3.4219419554337924E-3</v>
      </c>
      <c r="AE58" s="102">
        <f t="shared" ca="1" si="63"/>
        <v>1.2831596916113709E-3</v>
      </c>
      <c r="AF58" s="102">
        <f t="shared" ca="1" si="64"/>
        <v>9.9069947996016411E-4</v>
      </c>
      <c r="AG58" s="102">
        <f t="shared" ca="1" si="65"/>
        <v>1.5562539495043847E-3</v>
      </c>
      <c r="AH58" s="102">
        <f t="shared" ca="1" si="66"/>
        <v>9.0310444747151194E-4</v>
      </c>
      <c r="AI58" s="102">
        <f t="shared" ca="1" si="67"/>
        <v>1.0844234678806417E-3</v>
      </c>
      <c r="AJ58" s="102">
        <f t="shared" ca="1" si="68"/>
        <v>1.6911651750016739E-3</v>
      </c>
      <c r="AK58" s="96"/>
    </row>
    <row r="59" spans="3:37" x14ac:dyDescent="0.2">
      <c r="C59" s="51"/>
      <c r="D59" s="204" t="s">
        <v>373</v>
      </c>
      <c r="E59" s="204"/>
      <c r="F59" s="204"/>
      <c r="G59" s="204"/>
      <c r="H59" s="204"/>
      <c r="I59" s="204"/>
      <c r="J59" s="204"/>
      <c r="L59" s="204" t="s">
        <v>374</v>
      </c>
      <c r="M59" s="204"/>
      <c r="N59" s="204"/>
      <c r="O59" s="204"/>
      <c r="P59" s="204"/>
      <c r="Q59" s="204"/>
      <c r="R59" s="204"/>
      <c r="T59" s="96"/>
      <c r="U59" s="140"/>
      <c r="V59" s="204" t="str">
        <f t="shared" ref="V59:V67" si="69">D59</f>
        <v>AP mmolc H+ eq /kWh</v>
      </c>
      <c r="W59" s="204"/>
      <c r="X59" s="204"/>
      <c r="Y59" s="204"/>
      <c r="Z59" s="204"/>
      <c r="AA59" s="204"/>
      <c r="AB59" s="204"/>
      <c r="AC59" s="100"/>
      <c r="AD59" s="204" t="str">
        <f t="shared" ref="AD59:AD67" si="70">L59</f>
        <v>HTP mCTUh/kWh</v>
      </c>
      <c r="AE59" s="204"/>
      <c r="AF59" s="204"/>
      <c r="AG59" s="204"/>
      <c r="AH59" s="204"/>
      <c r="AI59" s="204"/>
      <c r="AJ59" s="204"/>
      <c r="AK59" s="96"/>
    </row>
    <row r="60" spans="3:37" ht="16" x14ac:dyDescent="0.2">
      <c r="C60" s="51">
        <f t="shared" ref="C60:C67" si="71">C51</f>
        <v>0.9</v>
      </c>
      <c r="D60" s="124">
        <f ca="1">'Use Phase'!AE227</f>
        <v>0.21333426465750016</v>
      </c>
      <c r="E60" s="124">
        <f ca="1">'Use Phase'!AF227</f>
        <v>0.21070230602252957</v>
      </c>
      <c r="F60" s="124">
        <f ca="1">'Use Phase'!AG227</f>
        <v>0.14664152794530852</v>
      </c>
      <c r="G60" s="124">
        <f ca="1">'Use Phase'!AH227</f>
        <v>0.14147741691615082</v>
      </c>
      <c r="H60" s="124">
        <f ca="1">'Use Phase'!AI227</f>
        <v>0.13044792509824182</v>
      </c>
      <c r="I60" s="124">
        <f ca="1">'Use Phase'!AJ227</f>
        <v>0.12395274719211803</v>
      </c>
      <c r="J60" s="124">
        <f ca="1">'Use Phase'!AK227</f>
        <v>0.11377984219806608</v>
      </c>
      <c r="L60" s="124">
        <f ca="1">'Use Phase'!AE247</f>
        <v>2.5164332612548121E-2</v>
      </c>
      <c r="M60" s="124">
        <f ca="1">'Use Phase'!AF247</f>
        <v>4.9602004562028491E-2</v>
      </c>
      <c r="N60" s="104">
        <f ca="1">'Use Phase'!AG247</f>
        <v>1.6262415054018788E-2</v>
      </c>
      <c r="O60" s="125">
        <f ca="1">'Use Phase'!AH247</f>
        <v>1.6205433156925273E-2</v>
      </c>
      <c r="P60" s="124">
        <f ca="1">'Use Phase'!AI247</f>
        <v>1.4923557150722463E-2</v>
      </c>
      <c r="Q60" s="124">
        <f ca="1">'Use Phase'!AJ247</f>
        <v>1.8150962631980225E-2</v>
      </c>
      <c r="R60" s="124">
        <f ca="1">'Use Phase'!AK247</f>
        <v>1.6495535217279127E-2</v>
      </c>
      <c r="S60" s="8"/>
      <c r="T60" s="96"/>
      <c r="U60" s="140">
        <f t="shared" ref="U60:U67" si="72">C60</f>
        <v>0.9</v>
      </c>
      <c r="V60" s="124">
        <f t="shared" ca="1" si="69"/>
        <v>0.21333426465750016</v>
      </c>
      <c r="W60" s="124">
        <f t="shared" ref="W60:AB67" ca="1" si="73">E60</f>
        <v>0.21070230602252957</v>
      </c>
      <c r="X60" s="124">
        <f t="shared" ca="1" si="73"/>
        <v>0.14664152794530852</v>
      </c>
      <c r="Y60" s="124">
        <f t="shared" ca="1" si="73"/>
        <v>0.14147741691615082</v>
      </c>
      <c r="Z60" s="124">
        <f t="shared" ca="1" si="73"/>
        <v>0.13044792509824182</v>
      </c>
      <c r="AA60" s="124">
        <f t="shared" ca="1" si="73"/>
        <v>0.12395274719211803</v>
      </c>
      <c r="AB60" s="124">
        <f t="shared" ca="1" si="73"/>
        <v>0.11377984219806608</v>
      </c>
      <c r="AC60" s="100"/>
      <c r="AD60" s="124">
        <f t="shared" ca="1" si="70"/>
        <v>2.5164332612548121E-2</v>
      </c>
      <c r="AE60" s="124">
        <f t="shared" ref="AE60:AJ67" ca="1" si="74">M60</f>
        <v>4.9602004562028491E-2</v>
      </c>
      <c r="AF60" s="124">
        <f t="shared" ca="1" si="74"/>
        <v>1.6262415054018788E-2</v>
      </c>
      <c r="AG60" s="124">
        <f t="shared" ca="1" si="74"/>
        <v>1.6205433156925273E-2</v>
      </c>
      <c r="AH60" s="124">
        <f t="shared" ca="1" si="74"/>
        <v>1.4923557150722463E-2</v>
      </c>
      <c r="AI60" s="124">
        <f t="shared" ca="1" si="74"/>
        <v>1.8150962631980225E-2</v>
      </c>
      <c r="AJ60" s="124">
        <f t="shared" ca="1" si="74"/>
        <v>1.6495535217279127E-2</v>
      </c>
      <c r="AK60" s="96"/>
    </row>
    <row r="61" spans="3:37" x14ac:dyDescent="0.2">
      <c r="C61" s="51">
        <f t="shared" si="71"/>
        <v>0.91</v>
      </c>
      <c r="D61" s="124">
        <f ca="1">'Use Phase'!AE228</f>
        <v>0.20472619581510998</v>
      </c>
      <c r="E61" s="124">
        <f ca="1">'Use Phase'!AF228</f>
        <v>0.20212315980250173</v>
      </c>
      <c r="F61" s="124">
        <f ca="1">'Use Phase'!AG228</f>
        <v>0.13876634631953585</v>
      </c>
      <c r="G61" s="124">
        <f ca="1">'Use Phase'!AH228</f>
        <v>0.13365898376322602</v>
      </c>
      <c r="H61" s="124">
        <f ca="1">'Use Phase'!AI228</f>
        <v>0.12275069515210726</v>
      </c>
      <c r="I61" s="124">
        <f ca="1">'Use Phase'!AJ228</f>
        <v>0.11632689282736945</v>
      </c>
      <c r="J61" s="124">
        <f ca="1">'Use Phase'!AK228</f>
        <v>0.10626577799808729</v>
      </c>
      <c r="L61" s="124">
        <f ca="1">'Use Phase'!AE248</f>
        <v>2.3852700386036596E-2</v>
      </c>
      <c r="M61" s="124">
        <f ca="1">'Use Phase'!AF248</f>
        <v>4.8021826489918276E-2</v>
      </c>
      <c r="N61" s="124">
        <f ca="1">'Use Phase'!AG248</f>
        <v>1.5048606097381213E-2</v>
      </c>
      <c r="O61" s="124">
        <f ca="1">'Use Phase'!AH248</f>
        <v>1.4992250374981038E-2</v>
      </c>
      <c r="P61" s="124">
        <f ca="1">'Use Phase'!AI248</f>
        <v>1.3724460918296938E-2</v>
      </c>
      <c r="Q61" s="124">
        <f ca="1">'Use Phase'!AJ248</f>
        <v>1.6916400405255161E-2</v>
      </c>
      <c r="R61" s="124">
        <f ca="1">'Use Phase'!AK248</f>
        <v>1.5279164500605725E-2</v>
      </c>
      <c r="S61" s="8"/>
      <c r="T61" s="96"/>
      <c r="U61" s="140">
        <f t="shared" si="72"/>
        <v>0.91</v>
      </c>
      <c r="V61" s="124">
        <f t="shared" ca="1" si="69"/>
        <v>0.20472619581510998</v>
      </c>
      <c r="W61" s="124">
        <f t="shared" ca="1" si="73"/>
        <v>0.20212315980250173</v>
      </c>
      <c r="X61" s="124">
        <f t="shared" ca="1" si="73"/>
        <v>0.13876634631953585</v>
      </c>
      <c r="Y61" s="124">
        <f t="shared" ca="1" si="73"/>
        <v>0.13365898376322602</v>
      </c>
      <c r="Z61" s="124">
        <f t="shared" ca="1" si="73"/>
        <v>0.12275069515210726</v>
      </c>
      <c r="AA61" s="124">
        <f t="shared" ca="1" si="73"/>
        <v>0.11632689282736945</v>
      </c>
      <c r="AB61" s="124">
        <f t="shared" ca="1" si="73"/>
        <v>0.10626577799808729</v>
      </c>
      <c r="AC61" s="100"/>
      <c r="AD61" s="124">
        <f t="shared" ca="1" si="70"/>
        <v>2.3852700386036596E-2</v>
      </c>
      <c r="AE61" s="124">
        <f t="shared" ca="1" si="74"/>
        <v>4.8021826489918276E-2</v>
      </c>
      <c r="AF61" s="124">
        <f t="shared" ca="1" si="74"/>
        <v>1.5048606097381213E-2</v>
      </c>
      <c r="AG61" s="124">
        <f t="shared" ca="1" si="74"/>
        <v>1.4992250374981038E-2</v>
      </c>
      <c r="AH61" s="124">
        <f t="shared" ca="1" si="74"/>
        <v>1.3724460918296938E-2</v>
      </c>
      <c r="AI61" s="124">
        <f t="shared" ca="1" si="74"/>
        <v>1.6916400405255161E-2</v>
      </c>
      <c r="AJ61" s="124">
        <f t="shared" ca="1" si="74"/>
        <v>1.5279164500605725E-2</v>
      </c>
      <c r="AK61" s="96"/>
    </row>
    <row r="62" spans="3:37" ht="16" x14ac:dyDescent="0.2">
      <c r="C62" s="51">
        <f t="shared" si="71"/>
        <v>0.92</v>
      </c>
      <c r="D62" s="132">
        <f ca="1">'Use Phase'!AE229</f>
        <v>0.19630525890407619</v>
      </c>
      <c r="E62" s="124">
        <f ca="1">'Use Phase'!AF229</f>
        <v>0.19373051676117017</v>
      </c>
      <c r="F62" s="132">
        <f ca="1">'Use Phase'!AG229</f>
        <v>0.1310623642943235</v>
      </c>
      <c r="G62" s="132">
        <f ca="1">'Use Phase'!AH229</f>
        <v>0.12601051654840834</v>
      </c>
      <c r="H62" s="124">
        <f ca="1">'Use Phase'!AI229</f>
        <v>0.11522079629175827</v>
      </c>
      <c r="I62" s="130">
        <f ca="1">'Use Phase'!AJ229</f>
        <v>0.1088668179053328</v>
      </c>
      <c r="J62" s="124">
        <f ca="1">'Use Phase'!AK229</f>
        <v>9.8915063019847191E-2</v>
      </c>
      <c r="L62" s="132">
        <f ca="1">'Use Phase'!AE249</f>
        <v>2.2569581903579678E-2</v>
      </c>
      <c r="M62" s="124">
        <f ca="1">'Use Phase'!AF249</f>
        <v>4.6476000115027859E-2</v>
      </c>
      <c r="N62" s="143">
        <f ca="1">'Use Phase'!AG249</f>
        <v>1.3861184291974889E-2</v>
      </c>
      <c r="O62" s="143">
        <f ca="1">'Use Phase'!AH249</f>
        <v>1.3805441131774716E-2</v>
      </c>
      <c r="P62" s="147">
        <f ca="1">'Use Phase'!AI249</f>
        <v>1.2551431995271966E-2</v>
      </c>
      <c r="Q62" s="130">
        <f ca="1">'Use Phase'!AJ249</f>
        <v>1.5708676487806734E-2</v>
      </c>
      <c r="R62" s="104">
        <f ca="1">'Use Phase'!AK249</f>
        <v>1.4089236625599133E-2</v>
      </c>
      <c r="S62" s="8"/>
      <c r="T62" s="96"/>
      <c r="U62" s="140">
        <f t="shared" si="72"/>
        <v>0.92</v>
      </c>
      <c r="V62" s="128">
        <f t="shared" ca="1" si="69"/>
        <v>0.19630525890407619</v>
      </c>
      <c r="W62" s="124">
        <f t="shared" ca="1" si="73"/>
        <v>0.19373051676117017</v>
      </c>
      <c r="X62" s="132">
        <f t="shared" ca="1" si="73"/>
        <v>0.1310623642943235</v>
      </c>
      <c r="Y62" s="132">
        <f t="shared" ca="1" si="73"/>
        <v>0.12601051654840834</v>
      </c>
      <c r="Z62" s="124">
        <f t="shared" ca="1" si="73"/>
        <v>0.11522079629175827</v>
      </c>
      <c r="AA62" s="130">
        <f t="shared" ca="1" si="73"/>
        <v>0.1088668179053328</v>
      </c>
      <c r="AB62" s="124">
        <f t="shared" ca="1" si="73"/>
        <v>9.8915063019847191E-2</v>
      </c>
      <c r="AC62" s="100"/>
      <c r="AD62" s="128">
        <f t="shared" ca="1" si="70"/>
        <v>2.2569581903579678E-2</v>
      </c>
      <c r="AE62" s="124">
        <f t="shared" ca="1" si="74"/>
        <v>4.6476000115027859E-2</v>
      </c>
      <c r="AF62" s="132">
        <f t="shared" ca="1" si="74"/>
        <v>1.3861184291974889E-2</v>
      </c>
      <c r="AG62" s="132">
        <f t="shared" ca="1" si="74"/>
        <v>1.3805441131774716E-2</v>
      </c>
      <c r="AH62" s="148">
        <f t="shared" ca="1" si="74"/>
        <v>1.2551431995271966E-2</v>
      </c>
      <c r="AI62" s="130">
        <f t="shared" ca="1" si="74"/>
        <v>1.5708676487806734E-2</v>
      </c>
      <c r="AJ62" s="117">
        <f t="shared" ca="1" si="74"/>
        <v>1.4089236625599133E-2</v>
      </c>
      <c r="AK62" s="96"/>
    </row>
    <row r="63" spans="3:37" x14ac:dyDescent="0.2">
      <c r="C63" s="51">
        <f t="shared" si="71"/>
        <v>0.93</v>
      </c>
      <c r="D63" s="124">
        <f ca="1">'Use Phase'!AE230</f>
        <v>0.18806541741048399</v>
      </c>
      <c r="E63" s="132">
        <f ca="1">'Use Phase'!AF230</f>
        <v>0.18551836066696406</v>
      </c>
      <c r="F63" s="124">
        <f ca="1">'Use Phase'!AG230</f>
        <v>0.12352405930191143</v>
      </c>
      <c r="G63" s="124">
        <f ca="1">'Use Phase'!AH230</f>
        <v>0.11852653249950078</v>
      </c>
      <c r="H63" s="149">
        <f ca="1">'Use Phase'!AI230</f>
        <v>0.10785283074023401</v>
      </c>
      <c r="I63" s="124">
        <f ca="1">'Use Phase'!AJ230</f>
        <v>0.10156717470204971</v>
      </c>
      <c r="J63" s="143">
        <f ca="1">'Use Phase'!AK230</f>
        <v>9.1722427933612322E-2</v>
      </c>
      <c r="L63" s="124">
        <f ca="1">'Use Phase'!AE250</f>
        <v>2.131405736698205E-2</v>
      </c>
      <c r="M63" s="132">
        <f ca="1">'Use Phase'!AF250</f>
        <v>4.4963417318092086E-2</v>
      </c>
      <c r="N63" s="124">
        <f ca="1">'Use Phase'!AG250</f>
        <v>1.2699298439373015E-2</v>
      </c>
      <c r="O63" s="124">
        <f ca="1">'Use Phase'!AH250</f>
        <v>1.2644154667992199E-2</v>
      </c>
      <c r="P63" s="132">
        <f ca="1">'Use Phase'!AI250</f>
        <v>1.1403629500699156E-2</v>
      </c>
      <c r="Q63" s="124">
        <f ca="1">'Use Phase'!AJ250</f>
        <v>1.4526925127722797E-2</v>
      </c>
      <c r="R63" s="132">
        <f ca="1">'Use Phase'!AK250</f>
        <v>1.2924898597366891E-2</v>
      </c>
      <c r="S63" s="8"/>
      <c r="T63" s="96"/>
      <c r="U63" s="140">
        <f t="shared" si="72"/>
        <v>0.93</v>
      </c>
      <c r="V63" s="124">
        <f t="shared" ca="1" si="69"/>
        <v>0.18806541741048399</v>
      </c>
      <c r="W63" s="132">
        <f t="shared" ca="1" si="73"/>
        <v>0.18551836066696406</v>
      </c>
      <c r="X63" s="124">
        <f t="shared" ca="1" si="73"/>
        <v>0.12352405930191143</v>
      </c>
      <c r="Y63" s="124">
        <f t="shared" ca="1" si="73"/>
        <v>0.11852653249950078</v>
      </c>
      <c r="Z63" s="132">
        <f t="shared" ca="1" si="73"/>
        <v>0.10785283074023401</v>
      </c>
      <c r="AA63" s="124">
        <f t="shared" ca="1" si="73"/>
        <v>0.10156717470204971</v>
      </c>
      <c r="AB63" s="145">
        <f t="shared" ca="1" si="73"/>
        <v>9.1722427933612322E-2</v>
      </c>
      <c r="AC63" s="100"/>
      <c r="AD63" s="124">
        <f t="shared" ca="1" si="70"/>
        <v>2.131405736698205E-2</v>
      </c>
      <c r="AE63" s="132">
        <f t="shared" ca="1" si="74"/>
        <v>4.4963417318092086E-2</v>
      </c>
      <c r="AF63" s="124">
        <f t="shared" ca="1" si="74"/>
        <v>1.2699298439373015E-2</v>
      </c>
      <c r="AG63" s="124">
        <f t="shared" ca="1" si="74"/>
        <v>1.2644154667992199E-2</v>
      </c>
      <c r="AH63" s="132">
        <f t="shared" ca="1" si="74"/>
        <v>1.1403629500699156E-2</v>
      </c>
      <c r="AI63" s="124">
        <f t="shared" ca="1" si="74"/>
        <v>1.4526925127722797E-2</v>
      </c>
      <c r="AJ63" s="129">
        <f t="shared" ca="1" si="74"/>
        <v>1.2924898597366891E-2</v>
      </c>
      <c r="AK63" s="96"/>
    </row>
    <row r="64" spans="3:37" ht="16" x14ac:dyDescent="0.2">
      <c r="C64" s="51">
        <f t="shared" si="71"/>
        <v>0.94</v>
      </c>
      <c r="D64" s="124">
        <f ca="1">'Use Phase'!AE231</f>
        <v>0.18000089169335126</v>
      </c>
      <c r="E64" s="124">
        <f ca="1">'Use Phase'!AF231</f>
        <v>0.17748093129816669</v>
      </c>
      <c r="F64" s="124">
        <f ca="1">'Use Phase'!AG231</f>
        <v>0.11614614377742312</v>
      </c>
      <c r="G64" s="104">
        <f ca="1">'Use Phase'!AH231</f>
        <v>0.1112017821537615</v>
      </c>
      <c r="H64" s="125">
        <f ca="1">'Use Phase'!AI231</f>
        <v>0.10064163041321034</v>
      </c>
      <c r="I64" s="124">
        <f ca="1">'Use Phase'!AJ231</f>
        <v>9.442284305628329E-2</v>
      </c>
      <c r="J64" s="124">
        <f ca="1">'Use Phase'!AK231</f>
        <v>8.4682827636446315E-2</v>
      </c>
      <c r="L64" s="124">
        <f ca="1">'Use Phase'!AE251</f>
        <v>2.0085246118397151E-2</v>
      </c>
      <c r="M64" s="124">
        <f ca="1">'Use Phase'!AF251</f>
        <v>4.3483017133857084E-2</v>
      </c>
      <c r="N64" s="124">
        <f ca="1">'Use Phase'!AG251</f>
        <v>1.1562133562358424E-2</v>
      </c>
      <c r="O64" s="124">
        <f ca="1">'Use Phase'!AH251</f>
        <v>1.1507576426843361E-2</v>
      </c>
      <c r="P64" s="124">
        <f ca="1">'Use Phase'!AI251</f>
        <v>1.0280248335798112E-2</v>
      </c>
      <c r="Q64" s="124">
        <f ca="1">'Use Phase'!AJ251</f>
        <v>1.3370317413598098E-2</v>
      </c>
      <c r="R64" s="124">
        <f ca="1">'Use Phase'!AK251</f>
        <v>1.1785333718671511E-2</v>
      </c>
      <c r="S64" s="8"/>
      <c r="T64" s="96"/>
      <c r="U64" s="140">
        <f t="shared" si="72"/>
        <v>0.94</v>
      </c>
      <c r="V64" s="124">
        <f t="shared" ca="1" si="69"/>
        <v>0.18000089169335126</v>
      </c>
      <c r="W64" s="124">
        <f t="shared" ca="1" si="73"/>
        <v>0.17748093129816669</v>
      </c>
      <c r="X64" s="124">
        <f t="shared" ca="1" si="73"/>
        <v>0.11614614377742312</v>
      </c>
      <c r="Y64" s="124">
        <f t="shared" ca="1" si="73"/>
        <v>0.1112017821537615</v>
      </c>
      <c r="Z64" s="124">
        <f t="shared" ca="1" si="73"/>
        <v>0.10064163041321034</v>
      </c>
      <c r="AA64" s="124">
        <f t="shared" ca="1" si="73"/>
        <v>9.442284305628329E-2</v>
      </c>
      <c r="AB64" s="124">
        <f t="shared" ca="1" si="73"/>
        <v>8.4682827636446315E-2</v>
      </c>
      <c r="AC64" s="100"/>
      <c r="AD64" s="124">
        <f t="shared" ca="1" si="70"/>
        <v>2.0085246118397151E-2</v>
      </c>
      <c r="AE64" s="124">
        <f t="shared" ca="1" si="74"/>
        <v>4.3483017133857084E-2</v>
      </c>
      <c r="AF64" s="124">
        <f t="shared" ca="1" si="74"/>
        <v>1.1562133562358424E-2</v>
      </c>
      <c r="AG64" s="124">
        <f t="shared" ca="1" si="74"/>
        <v>1.1507576426843361E-2</v>
      </c>
      <c r="AH64" s="124">
        <f t="shared" ca="1" si="74"/>
        <v>1.0280248335798112E-2</v>
      </c>
      <c r="AI64" s="124">
        <f t="shared" ca="1" si="74"/>
        <v>1.3370317413598098E-2</v>
      </c>
      <c r="AJ64" s="124">
        <f t="shared" ca="1" si="74"/>
        <v>1.1785333718671511E-2</v>
      </c>
      <c r="AK64" s="96"/>
    </row>
    <row r="65" spans="2:37" ht="16" x14ac:dyDescent="0.2">
      <c r="C65" s="51">
        <f t="shared" si="71"/>
        <v>0.95</v>
      </c>
      <c r="D65" s="124">
        <f ca="1">'Use Phase'!AE232</f>
        <v>0.17210614546500014</v>
      </c>
      <c r="E65" s="124">
        <f ca="1">'Use Phase'!AF232</f>
        <v>0.16961271096871225</v>
      </c>
      <c r="F65" s="125">
        <f ca="1">'Use Phase'!AG232</f>
        <v>0.1089235527902923</v>
      </c>
      <c r="G65" s="124">
        <f ca="1">'Use Phase'!AH232</f>
        <v>0.1040312370784587</v>
      </c>
      <c r="H65" s="124">
        <f ca="1">'Use Phase'!AI232</f>
        <v>9.3582244829913341E-2</v>
      </c>
      <c r="I65" s="124">
        <f ca="1">'Use Phase'!AJ232</f>
        <v>8.7428918392532889E-2</v>
      </c>
      <c r="J65" s="124">
        <f ca="1">'Use Phase'!AK232</f>
        <v>7.7791429450799449E-2</v>
      </c>
      <c r="L65" s="124">
        <f ca="1">'Use Phase'!AE252</f>
        <v>1.8882304580308752E-2</v>
      </c>
      <c r="M65" s="124">
        <f ca="1">'Use Phase'!AF252</f>
        <v>4.2033783269290158E-2</v>
      </c>
      <c r="N65" s="124">
        <f ca="1">'Use Phase'!AG252</f>
        <v>1.0448908998544117E-2</v>
      </c>
      <c r="O65" s="124">
        <f ca="1">'Use Phase'!AH252</f>
        <v>1.0394926148666054E-2</v>
      </c>
      <c r="P65" s="124">
        <f ca="1">'Use Phase'!AI252</f>
        <v>9.18051730068444E-3</v>
      </c>
      <c r="Q65" s="124">
        <f ca="1">'Use Phase'!AJ252</f>
        <v>1.2238059335560218E-2</v>
      </c>
      <c r="R65" s="124">
        <f ca="1">'Use Phase'!AK252</f>
        <v>1.0669759679527595E-2</v>
      </c>
      <c r="S65" s="8"/>
      <c r="T65" s="96"/>
      <c r="U65" s="140">
        <f t="shared" si="72"/>
        <v>0.95</v>
      </c>
      <c r="V65" s="124">
        <f t="shared" ca="1" si="69"/>
        <v>0.17210614546500014</v>
      </c>
      <c r="W65" s="124">
        <f t="shared" ca="1" si="73"/>
        <v>0.16961271096871225</v>
      </c>
      <c r="X65" s="124">
        <f t="shared" ca="1" si="73"/>
        <v>0.1089235527902923</v>
      </c>
      <c r="Y65" s="124">
        <f t="shared" ca="1" si="73"/>
        <v>0.1040312370784587</v>
      </c>
      <c r="Z65" s="124">
        <f t="shared" ca="1" si="73"/>
        <v>9.3582244829913341E-2</v>
      </c>
      <c r="AA65" s="124">
        <f t="shared" ca="1" si="73"/>
        <v>8.7428918392532889E-2</v>
      </c>
      <c r="AB65" s="124">
        <f t="shared" ca="1" si="73"/>
        <v>7.7791429450799449E-2</v>
      </c>
      <c r="AC65" s="100"/>
      <c r="AD65" s="124">
        <f t="shared" ca="1" si="70"/>
        <v>1.8882304580308752E-2</v>
      </c>
      <c r="AE65" s="124">
        <f t="shared" ca="1" si="74"/>
        <v>4.2033783269290158E-2</v>
      </c>
      <c r="AF65" s="124">
        <f t="shared" ca="1" si="74"/>
        <v>1.0448908998544117E-2</v>
      </c>
      <c r="AG65" s="124">
        <f t="shared" ca="1" si="74"/>
        <v>1.0394926148666054E-2</v>
      </c>
      <c r="AH65" s="124">
        <f t="shared" ca="1" si="74"/>
        <v>9.18051730068444E-3</v>
      </c>
      <c r="AI65" s="124">
        <f t="shared" ca="1" si="74"/>
        <v>1.2238059335560218E-2</v>
      </c>
      <c r="AJ65" s="124">
        <f t="shared" ca="1" si="74"/>
        <v>1.0669759679527595E-2</v>
      </c>
      <c r="AK65" s="96"/>
    </row>
    <row r="66" spans="2:37" x14ac:dyDescent="0.2">
      <c r="C66" s="51">
        <f t="shared" si="71"/>
        <v>0.96</v>
      </c>
      <c r="D66" s="124">
        <f ca="1">'Use Phase'!AE233</f>
        <v>0.16437587311640642</v>
      </c>
      <c r="E66" s="124">
        <f ca="1">'Use Phase'!AF233</f>
        <v>0.16190841189612151</v>
      </c>
      <c r="F66" s="124">
        <f ca="1">'Use Phase'!AG233</f>
        <v>0.10185143244872678</v>
      </c>
      <c r="G66" s="124">
        <f ca="1">'Use Phase'!AH233</f>
        <v>9.7010078358891458E-2</v>
      </c>
      <c r="H66" s="124">
        <f ca="1">'Use Phase'!AI233</f>
        <v>8.6669929779601765E-2</v>
      </c>
      <c r="I66" s="124">
        <f ca="1">'Use Phase'!AJ233</f>
        <v>8.0580700492610693E-2</v>
      </c>
      <c r="J66" s="124">
        <f ca="1">'Use Phase'!AK233</f>
        <v>7.1043602060686981E-2</v>
      </c>
      <c r="L66" s="124">
        <f ca="1">'Use Phase'!AE253</f>
        <v>1.7704424324263876E-2</v>
      </c>
      <c r="M66" s="124">
        <f ca="1">'Use Phase'!AF253</f>
        <v>4.0614741776901719E-2</v>
      </c>
      <c r="N66" s="124">
        <f ca="1">'Use Phase'!AG253</f>
        <v>9.3588766131426169E-3</v>
      </c>
      <c r="O66" s="124">
        <f ca="1">'Use Phase'!AH253</f>
        <v>9.3054560846174521E-3</v>
      </c>
      <c r="P66" s="124">
        <f ca="1">'Use Phase'!AI253</f>
        <v>8.1036973288023152E-3</v>
      </c>
      <c r="Q66" s="124">
        <f ca="1">'Use Phase'!AJ253</f>
        <v>1.1129389967481468E-2</v>
      </c>
      <c r="R66" s="124">
        <f ca="1">'Use Phase'!AK253</f>
        <v>9.577426766199184E-3</v>
      </c>
      <c r="S66" s="8"/>
      <c r="T66" s="96"/>
      <c r="U66" s="140">
        <f t="shared" si="72"/>
        <v>0.96</v>
      </c>
      <c r="V66" s="124">
        <f t="shared" ca="1" si="69"/>
        <v>0.16437587311640642</v>
      </c>
      <c r="W66" s="124">
        <f t="shared" ca="1" si="73"/>
        <v>0.16190841189612151</v>
      </c>
      <c r="X66" s="124">
        <f t="shared" ca="1" si="73"/>
        <v>0.10185143244872678</v>
      </c>
      <c r="Y66" s="124">
        <f t="shared" ca="1" si="73"/>
        <v>9.7010078358891458E-2</v>
      </c>
      <c r="Z66" s="124">
        <f t="shared" ca="1" si="73"/>
        <v>8.6669929779601765E-2</v>
      </c>
      <c r="AA66" s="124">
        <f t="shared" ca="1" si="73"/>
        <v>8.0580700492610693E-2</v>
      </c>
      <c r="AB66" s="124">
        <f t="shared" ca="1" si="73"/>
        <v>7.1043602060686981E-2</v>
      </c>
      <c r="AC66" s="100"/>
      <c r="AD66" s="124">
        <f t="shared" ca="1" si="70"/>
        <v>1.7704424324263876E-2</v>
      </c>
      <c r="AE66" s="124">
        <f t="shared" ca="1" si="74"/>
        <v>4.0614741776901719E-2</v>
      </c>
      <c r="AF66" s="124">
        <f t="shared" ca="1" si="74"/>
        <v>9.3588766131426169E-3</v>
      </c>
      <c r="AG66" s="124">
        <f t="shared" ca="1" si="74"/>
        <v>9.3054560846174521E-3</v>
      </c>
      <c r="AH66" s="124">
        <f t="shared" ca="1" si="74"/>
        <v>8.1036973288023152E-3</v>
      </c>
      <c r="AI66" s="124">
        <f t="shared" ca="1" si="74"/>
        <v>1.1129389967481468E-2</v>
      </c>
      <c r="AJ66" s="124">
        <f t="shared" ca="1" si="74"/>
        <v>9.577426766199184E-3</v>
      </c>
      <c r="AK66" s="96"/>
    </row>
    <row r="67" spans="2:37" x14ac:dyDescent="0.2">
      <c r="C67" s="51">
        <f t="shared" si="71"/>
        <v>0.97</v>
      </c>
      <c r="D67" s="124">
        <f ca="1">'Use Phase'!AE234</f>
        <v>0.15680498782654659</v>
      </c>
      <c r="E67" s="124">
        <f ca="1">'Use Phase'!AF234</f>
        <v>0.15436296435080069</v>
      </c>
      <c r="F67" s="124">
        <f ca="1">'Use Phase'!AG234</f>
        <v>9.4925129021420321E-2</v>
      </c>
      <c r="G67" s="124">
        <f ca="1">'Use Phase'!AH234</f>
        <v>9.0133685798490501E-2</v>
      </c>
      <c r="H67" s="124">
        <f ca="1">'Use Phase'!AI234</f>
        <v>7.9900136689090392E-2</v>
      </c>
      <c r="I67" s="124">
        <f ca="1">'Use Phase'!AJ234</f>
        <v>7.3873682961759043E-2</v>
      </c>
      <c r="J67" s="124">
        <f ca="1">'Use Phase'!AK234</f>
        <v>6.44349051322263E-2</v>
      </c>
      <c r="L67" s="124">
        <f ca="1">'Use Phase'!AE254</f>
        <v>1.6550830259065279E-2</v>
      </c>
      <c r="M67" s="124">
        <f ca="1">'Use Phase'!AF254</f>
        <v>3.922495887198521E-2</v>
      </c>
      <c r="N67" s="124">
        <f ca="1">'Use Phase'!AG254</f>
        <v>8.2913191222854787E-3</v>
      </c>
      <c r="O67" s="124">
        <f ca="1">'Use Phase'!AH254</f>
        <v>8.23844932085851E-3</v>
      </c>
      <c r="P67" s="124">
        <f ca="1">'Use Phase'!AI254</f>
        <v>7.0490798305672415E-3</v>
      </c>
      <c r="Q67" s="124">
        <f ca="1">'Use Phase'!AJ254</f>
        <v>1.0043579761631144E-2</v>
      </c>
      <c r="R67" s="124">
        <f ca="1">'Use Phase'!AK254</f>
        <v>8.5076161809806393E-3</v>
      </c>
      <c r="S67" s="8"/>
      <c r="T67" s="96"/>
      <c r="U67" s="150">
        <f t="shared" si="72"/>
        <v>0.97</v>
      </c>
      <c r="V67" s="124">
        <f t="shared" ca="1" si="69"/>
        <v>0.15680498782654659</v>
      </c>
      <c r="W67" s="124">
        <f t="shared" ca="1" si="73"/>
        <v>0.15436296435080069</v>
      </c>
      <c r="X67" s="124">
        <f t="shared" ca="1" si="73"/>
        <v>9.4925129021420321E-2</v>
      </c>
      <c r="Y67" s="124">
        <f t="shared" ca="1" si="73"/>
        <v>9.0133685798490501E-2</v>
      </c>
      <c r="Z67" s="124">
        <f t="shared" ca="1" si="73"/>
        <v>7.9900136689090392E-2</v>
      </c>
      <c r="AA67" s="124">
        <f t="shared" ca="1" si="73"/>
        <v>7.3873682961759043E-2</v>
      </c>
      <c r="AB67" s="124">
        <f t="shared" ca="1" si="73"/>
        <v>6.44349051322263E-2</v>
      </c>
      <c r="AC67" s="100"/>
      <c r="AD67" s="124">
        <f t="shared" ca="1" si="70"/>
        <v>1.6550830259065279E-2</v>
      </c>
      <c r="AE67" s="124">
        <f t="shared" ca="1" si="74"/>
        <v>3.922495887198521E-2</v>
      </c>
      <c r="AF67" s="124">
        <f t="shared" ca="1" si="74"/>
        <v>8.2913191222854787E-3</v>
      </c>
      <c r="AG67" s="124">
        <f t="shared" ca="1" si="74"/>
        <v>8.23844932085851E-3</v>
      </c>
      <c r="AH67" s="124">
        <f t="shared" ca="1" si="74"/>
        <v>7.0490798305672415E-3</v>
      </c>
      <c r="AI67" s="124">
        <f t="shared" ca="1" si="74"/>
        <v>1.0043579761631144E-2</v>
      </c>
      <c r="AJ67" s="124">
        <f t="shared" ca="1" si="74"/>
        <v>8.5076161809806393E-3</v>
      </c>
      <c r="AK67" s="96"/>
    </row>
    <row r="68" spans="2:37" x14ac:dyDescent="0.2">
      <c r="B68" s="77"/>
      <c r="C68" s="77"/>
      <c r="D68" s="77"/>
      <c r="E68" s="77"/>
      <c r="F68" s="77"/>
      <c r="G68" s="77"/>
      <c r="H68" s="77"/>
      <c r="I68" s="77"/>
      <c r="J68" s="151"/>
      <c r="L68" s="77"/>
      <c r="M68" s="77"/>
      <c r="N68" s="77"/>
      <c r="O68" s="77"/>
      <c r="P68" s="77"/>
      <c r="Q68" s="77"/>
      <c r="R68" s="151"/>
      <c r="S68" s="8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96"/>
    </row>
    <row r="69" spans="2:37" x14ac:dyDescent="0.2"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</row>
    <row r="70" spans="2:37" x14ac:dyDescent="0.2"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</row>
    <row r="71" spans="2:37" x14ac:dyDescent="0.2"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</row>
    <row r="72" spans="2:37" x14ac:dyDescent="0.2"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</row>
    <row r="73" spans="2:37" ht="40" x14ac:dyDescent="0.2">
      <c r="C73" s="152" t="s">
        <v>377</v>
      </c>
      <c r="D73" s="76" t="str">
        <f t="shared" ref="D73:J73" ca="1" si="75">D49</f>
        <v>NaNMC</v>
      </c>
      <c r="E73" s="76" t="str">
        <f t="shared" ca="1" si="75"/>
        <v>NaMVP</v>
      </c>
      <c r="F73" s="76" t="str">
        <f t="shared" ca="1" si="75"/>
        <v>NaMMO</v>
      </c>
      <c r="G73" s="76" t="str">
        <f t="shared" ca="1" si="75"/>
        <v>NaNMMT</v>
      </c>
      <c r="H73" s="76" t="str">
        <f t="shared" ca="1" si="75"/>
        <v>NaPBA</v>
      </c>
      <c r="I73" s="153" t="str">
        <f t="shared" ca="1" si="75"/>
        <v>LiNMC</v>
      </c>
      <c r="J73" s="76" t="str">
        <f t="shared" ca="1" si="75"/>
        <v>LiFP</v>
      </c>
      <c r="K73">
        <f>K50</f>
        <v>0</v>
      </c>
      <c r="L73" s="154" t="str">
        <f t="shared" ref="L73:R73" ca="1" si="76">L49</f>
        <v>NaNMC</v>
      </c>
      <c r="M73" s="76" t="str">
        <f t="shared" ca="1" si="76"/>
        <v>NaMVP</v>
      </c>
      <c r="N73" s="76" t="str">
        <f t="shared" ca="1" si="76"/>
        <v>NaMMO</v>
      </c>
      <c r="O73" s="76" t="str">
        <f t="shared" ca="1" si="76"/>
        <v>NaNMMT</v>
      </c>
      <c r="P73" s="76" t="str">
        <f t="shared" ca="1" si="76"/>
        <v>NaPBA</v>
      </c>
      <c r="Q73" s="153" t="str">
        <f t="shared" ca="1" si="76"/>
        <v>LiNMC</v>
      </c>
      <c r="R73" s="76" t="str">
        <f t="shared" ca="1" si="76"/>
        <v>LiFP</v>
      </c>
      <c r="S73" s="91"/>
      <c r="U73" s="155" t="str">
        <f t="shared" ref="U73:AB73" si="77">C73</f>
        <v>En. Dens.</v>
      </c>
      <c r="V73" s="156" t="str">
        <f t="shared" ca="1" si="77"/>
        <v>NaNMC</v>
      </c>
      <c r="W73" s="156" t="str">
        <f t="shared" ca="1" si="77"/>
        <v>NaMVP</v>
      </c>
      <c r="X73" s="156" t="str">
        <f t="shared" ca="1" si="77"/>
        <v>NaMMO</v>
      </c>
      <c r="Y73" s="156" t="str">
        <f t="shared" ca="1" si="77"/>
        <v>NaNMMT</v>
      </c>
      <c r="Z73" s="156" t="str">
        <f t="shared" ca="1" si="77"/>
        <v>NaPBA</v>
      </c>
      <c r="AA73" s="157" t="str">
        <f t="shared" ca="1" si="77"/>
        <v>LiNMC</v>
      </c>
      <c r="AB73" s="156" t="str">
        <f t="shared" ca="1" si="77"/>
        <v>LiFP</v>
      </c>
      <c r="AC73" s="23"/>
      <c r="AD73" s="158" t="str">
        <f t="shared" ref="AD73:AJ73" ca="1" si="78">L73</f>
        <v>NaNMC</v>
      </c>
      <c r="AE73" s="156" t="str">
        <f t="shared" ca="1" si="78"/>
        <v>NaMVP</v>
      </c>
      <c r="AF73" s="156" t="str">
        <f t="shared" ca="1" si="78"/>
        <v>NaMMO</v>
      </c>
      <c r="AG73" s="156" t="str">
        <f t="shared" ca="1" si="78"/>
        <v>NaNMMT</v>
      </c>
      <c r="AH73" s="156" t="str">
        <f t="shared" ca="1" si="78"/>
        <v>NaPBA</v>
      </c>
      <c r="AI73" s="157" t="str">
        <f t="shared" ca="1" si="78"/>
        <v>LiNMC</v>
      </c>
      <c r="AJ73" s="156" t="str">
        <f t="shared" ca="1" si="78"/>
        <v>LiFP</v>
      </c>
      <c r="AK73" s="91"/>
    </row>
    <row r="74" spans="2:37" x14ac:dyDescent="0.2">
      <c r="C74" s="159" t="s">
        <v>64</v>
      </c>
      <c r="D74" s="213" t="s">
        <v>378</v>
      </c>
      <c r="E74" s="213"/>
      <c r="F74" s="213"/>
      <c r="G74" s="213"/>
      <c r="H74" s="213"/>
      <c r="I74" s="213"/>
      <c r="J74" s="213"/>
      <c r="L74" s="213" t="s">
        <v>379</v>
      </c>
      <c r="M74" s="213"/>
      <c r="N74" s="213"/>
      <c r="O74" s="213"/>
      <c r="P74" s="213"/>
      <c r="Q74" s="213"/>
      <c r="R74" s="213"/>
      <c r="S74" s="50"/>
      <c r="U74" s="160" t="str">
        <f t="shared" ref="U74:U113" si="79">C74</f>
        <v>Wh/kg</v>
      </c>
      <c r="V74" s="204" t="str">
        <f t="shared" ref="V74:V113" si="80">D74</f>
        <v>GWP kgCO2 eq /kWh</v>
      </c>
      <c r="W74" s="204"/>
      <c r="X74" s="204"/>
      <c r="Y74" s="204"/>
      <c r="Z74" s="204"/>
      <c r="AA74" s="204"/>
      <c r="AB74" s="204"/>
      <c r="AC74" s="100"/>
      <c r="AD74" s="204" t="str">
        <f t="shared" ref="AD74:AD113" si="81">L74</f>
        <v>ADP gSb eq./kWh</v>
      </c>
      <c r="AE74" s="204"/>
      <c r="AF74" s="204"/>
      <c r="AG74" s="204"/>
      <c r="AH74" s="204"/>
      <c r="AI74" s="204"/>
      <c r="AJ74" s="204"/>
      <c r="AK74" s="96"/>
    </row>
    <row r="75" spans="2:37" x14ac:dyDescent="0.2">
      <c r="C75">
        <f>Resume_SensAnal!M31</f>
        <v>100</v>
      </c>
      <c r="D75" s="161">
        <f>Resume_SensAnal!N31</f>
        <v>74.634416786406106</v>
      </c>
      <c r="E75" s="161">
        <f>Resume_SensAnal!O31</f>
        <v>124.0010586708315</v>
      </c>
      <c r="F75" s="161">
        <f>Resume_SensAnal!P31</f>
        <v>72.250351008553309</v>
      </c>
      <c r="G75" s="161">
        <f>Resume_SensAnal!Q31</f>
        <v>64.053507170726675</v>
      </c>
      <c r="H75" s="161">
        <f>Resume_SensAnal!R31</f>
        <v>91.756549394718675</v>
      </c>
      <c r="I75" s="161">
        <f>Resume_SensAnal!S31</f>
        <v>74.612700328771965</v>
      </c>
      <c r="J75" s="161">
        <f>Resume_SensAnal!T31</f>
        <v>84.980130970379548</v>
      </c>
      <c r="K75">
        <f>Resume_SensAnal!U31</f>
        <v>0</v>
      </c>
      <c r="L75" s="162">
        <f>Resume_SensAnal!N87*1000</f>
        <v>10.848488728739989</v>
      </c>
      <c r="M75" s="162">
        <f>Resume_SensAnal!O87*1000</f>
        <v>5.9649798137368348</v>
      </c>
      <c r="N75" s="162">
        <f>Resume_SensAnal!P87*1000</f>
        <v>2.2824027134559497</v>
      </c>
      <c r="O75" s="162">
        <f>Resume_SensAnal!Q87*1000</f>
        <v>5.0994819016699307</v>
      </c>
      <c r="P75" s="162">
        <f>Resume_SensAnal!R87*1000</f>
        <v>2.6465533462961819</v>
      </c>
      <c r="Q75" s="162">
        <f>Resume_SensAnal!S87*1000</f>
        <v>4.6363236747274366</v>
      </c>
      <c r="R75" s="162">
        <f>Resume_SensAnal!T87*1000</f>
        <v>11.495486083496905</v>
      </c>
      <c r="U75" s="100">
        <f t="shared" si="79"/>
        <v>100</v>
      </c>
      <c r="V75" s="123">
        <f t="shared" si="80"/>
        <v>74.634416786406106</v>
      </c>
      <c r="W75" s="123">
        <f t="shared" ref="W75:W93" si="82">E75</f>
        <v>124.0010586708315</v>
      </c>
      <c r="X75" s="123">
        <f t="shared" ref="X75:X93" si="83">F75</f>
        <v>72.250351008553309</v>
      </c>
      <c r="Y75" s="123">
        <f t="shared" ref="Y75:Y93" si="84">G75</f>
        <v>64.053507170726675</v>
      </c>
      <c r="Z75" s="123">
        <f t="shared" ref="Z75:Z93" si="85">H75</f>
        <v>91.756549394718675</v>
      </c>
      <c r="AA75" s="123">
        <f t="shared" ref="AA75:AA93" si="86">I75</f>
        <v>74.612700328771965</v>
      </c>
      <c r="AB75" s="123">
        <f t="shared" ref="AB75:AB93" si="87">J75</f>
        <v>84.980130970379548</v>
      </c>
      <c r="AC75" s="100"/>
      <c r="AD75" s="101">
        <f t="shared" si="81"/>
        <v>10.848488728739989</v>
      </c>
      <c r="AE75" s="101">
        <f t="shared" ref="AE75:AE93" si="88">M75</f>
        <v>5.9649798137368348</v>
      </c>
      <c r="AF75" s="101">
        <f t="shared" ref="AF75:AF93" si="89">N75</f>
        <v>2.2824027134559497</v>
      </c>
      <c r="AG75" s="101">
        <f t="shared" ref="AG75:AG93" si="90">O75</f>
        <v>5.0994819016699307</v>
      </c>
      <c r="AH75" s="101">
        <f t="shared" ref="AH75:AH93" si="91">P75</f>
        <v>2.6465533462961819</v>
      </c>
      <c r="AI75" s="101">
        <f t="shared" ref="AI75:AI93" si="92">Q75</f>
        <v>4.6363236747274366</v>
      </c>
      <c r="AJ75" s="101">
        <f t="shared" ref="AJ75:AJ93" si="93">R75</f>
        <v>11.495486083496905</v>
      </c>
      <c r="AK75" s="96"/>
    </row>
    <row r="76" spans="2:37" x14ac:dyDescent="0.2">
      <c r="C76">
        <f>Resume_SensAnal!M32</f>
        <v>110</v>
      </c>
      <c r="D76" s="161">
        <f>Resume_SensAnal!N32</f>
        <v>67.84946980582373</v>
      </c>
      <c r="E76" s="161">
        <f>Resume_SensAnal!O32</f>
        <v>112.72823515530136</v>
      </c>
      <c r="F76" s="161">
        <f>Resume_SensAnal!P32</f>
        <v>65.682137280503014</v>
      </c>
      <c r="G76" s="161">
        <f>Resume_SensAnal!Q32</f>
        <v>58.230461064296982</v>
      </c>
      <c r="H76" s="161">
        <f>Resume_SensAnal!R32</f>
        <v>83.415044904289701</v>
      </c>
      <c r="I76" s="161">
        <f>Resume_SensAnal!S32</f>
        <v>67.829727571610874</v>
      </c>
      <c r="J76" s="161">
        <f>Resume_SensAnal!T32</f>
        <v>77.254664518526852</v>
      </c>
      <c r="K76">
        <f>Resume_SensAnal!U32</f>
        <v>0</v>
      </c>
      <c r="L76" s="162">
        <f>Resume_SensAnal!N88*1000</f>
        <v>9.862262480672717</v>
      </c>
      <c r="M76" s="162">
        <f>Resume_SensAnal!O88*1000</f>
        <v>5.4227089215789412</v>
      </c>
      <c r="N76" s="162">
        <f>Resume_SensAnal!P88*1000</f>
        <v>2.0749115576872268</v>
      </c>
      <c r="O76" s="162">
        <f>Resume_SensAnal!Q88*1000</f>
        <v>4.6358926378817555</v>
      </c>
      <c r="P76" s="162">
        <f>Resume_SensAnal!R88*1000</f>
        <v>2.405957587541983</v>
      </c>
      <c r="Q76" s="162">
        <f>Resume_SensAnal!S88*1000</f>
        <v>4.2148397042976695</v>
      </c>
      <c r="R76" s="162">
        <f>Resume_SensAnal!T88*1000</f>
        <v>10.450441894088096</v>
      </c>
      <c r="U76" s="100">
        <f t="shared" si="79"/>
        <v>110</v>
      </c>
      <c r="V76" s="123">
        <f t="shared" si="80"/>
        <v>67.84946980582373</v>
      </c>
      <c r="W76" s="123">
        <f t="shared" si="82"/>
        <v>112.72823515530136</v>
      </c>
      <c r="X76" s="123">
        <f t="shared" si="83"/>
        <v>65.682137280503014</v>
      </c>
      <c r="Y76" s="123">
        <f t="shared" si="84"/>
        <v>58.230461064296982</v>
      </c>
      <c r="Z76" s="123">
        <f t="shared" si="85"/>
        <v>83.415044904289701</v>
      </c>
      <c r="AA76" s="123">
        <f t="shared" si="86"/>
        <v>67.829727571610874</v>
      </c>
      <c r="AB76" s="123">
        <f t="shared" si="87"/>
        <v>77.254664518526852</v>
      </c>
      <c r="AC76" s="100"/>
      <c r="AD76" s="101">
        <f t="shared" si="81"/>
        <v>9.862262480672717</v>
      </c>
      <c r="AE76" s="101">
        <f t="shared" si="88"/>
        <v>5.4227089215789412</v>
      </c>
      <c r="AF76" s="101">
        <f t="shared" si="89"/>
        <v>2.0749115576872268</v>
      </c>
      <c r="AG76" s="101">
        <f t="shared" si="90"/>
        <v>4.6358926378817555</v>
      </c>
      <c r="AH76" s="101">
        <f t="shared" si="91"/>
        <v>2.405957587541983</v>
      </c>
      <c r="AI76" s="101">
        <f t="shared" si="92"/>
        <v>4.2148397042976695</v>
      </c>
      <c r="AJ76" s="101">
        <f t="shared" si="93"/>
        <v>10.450441894088096</v>
      </c>
      <c r="AK76" s="96"/>
    </row>
    <row r="77" spans="2:37" x14ac:dyDescent="0.2">
      <c r="C77">
        <f>Resume_SensAnal!M33</f>
        <v>120</v>
      </c>
      <c r="D77" s="161">
        <f>Resume_SensAnal!N33</f>
        <v>62.195347322005091</v>
      </c>
      <c r="E77" s="161">
        <f>Resume_SensAnal!O33</f>
        <v>103.33421555902625</v>
      </c>
      <c r="F77" s="161">
        <f>Resume_SensAnal!P33</f>
        <v>60.208625840461096</v>
      </c>
      <c r="G77" s="161">
        <f>Resume_SensAnal!Q33</f>
        <v>53.377922642272232</v>
      </c>
      <c r="H77" s="163">
        <f>Resume_SensAnal!R33</f>
        <v>76.463791162265565</v>
      </c>
      <c r="I77" s="161">
        <f>Resume_SensAnal!S33</f>
        <v>62.177250273976632</v>
      </c>
      <c r="J77" s="161">
        <f>Resume_SensAnal!T33</f>
        <v>70.816775808649624</v>
      </c>
      <c r="K77">
        <f>Resume_SensAnal!U33</f>
        <v>0</v>
      </c>
      <c r="L77" s="162">
        <f>Resume_SensAnal!N89*1000</f>
        <v>9.0404072739499917</v>
      </c>
      <c r="M77" s="162">
        <f>Resume_SensAnal!O89*1000</f>
        <v>4.9708165114473619</v>
      </c>
      <c r="N77" s="162">
        <f>Resume_SensAnal!P89*1000</f>
        <v>1.9020022612132912</v>
      </c>
      <c r="O77" s="162">
        <f>Resume_SensAnal!Q89*1000</f>
        <v>4.2495682513916098</v>
      </c>
      <c r="P77" s="120">
        <f>Resume_SensAnal!R89*1000</f>
        <v>2.2054611219134848</v>
      </c>
      <c r="Q77" s="162">
        <f>Resume_SensAnal!S89*1000</f>
        <v>3.8636030622728637</v>
      </c>
      <c r="R77" s="162">
        <f>Resume_SensAnal!T89*1000</f>
        <v>9.5795717362474218</v>
      </c>
      <c r="U77" s="100">
        <f t="shared" si="79"/>
        <v>120</v>
      </c>
      <c r="V77" s="123">
        <f t="shared" si="80"/>
        <v>62.195347322005091</v>
      </c>
      <c r="W77" s="123">
        <f t="shared" si="82"/>
        <v>103.33421555902625</v>
      </c>
      <c r="X77" s="123">
        <f t="shared" si="83"/>
        <v>60.208625840461096</v>
      </c>
      <c r="Y77" s="123">
        <f t="shared" si="84"/>
        <v>53.377922642272232</v>
      </c>
      <c r="Z77" s="163">
        <f t="shared" si="85"/>
        <v>76.463791162265565</v>
      </c>
      <c r="AA77" s="123">
        <f t="shared" si="86"/>
        <v>62.177250273976632</v>
      </c>
      <c r="AB77" s="123">
        <f t="shared" si="87"/>
        <v>70.816775808649624</v>
      </c>
      <c r="AC77" s="100"/>
      <c r="AD77" s="101">
        <f t="shared" si="81"/>
        <v>9.0404072739499917</v>
      </c>
      <c r="AE77" s="101">
        <f t="shared" si="88"/>
        <v>4.9708165114473619</v>
      </c>
      <c r="AF77" s="101">
        <f t="shared" si="89"/>
        <v>1.9020022612132912</v>
      </c>
      <c r="AG77" s="101">
        <f t="shared" si="90"/>
        <v>4.2495682513916098</v>
      </c>
      <c r="AH77" s="120">
        <f t="shared" si="91"/>
        <v>2.2054611219134848</v>
      </c>
      <c r="AI77" s="101">
        <f t="shared" si="92"/>
        <v>3.8636030622728637</v>
      </c>
      <c r="AJ77" s="101">
        <f t="shared" si="93"/>
        <v>9.5795717362474218</v>
      </c>
      <c r="AK77" s="96"/>
    </row>
    <row r="78" spans="2:37" x14ac:dyDescent="0.2">
      <c r="C78">
        <f>Resume_SensAnal!M34</f>
        <v>130</v>
      </c>
      <c r="D78" s="161">
        <f>Resume_SensAnal!N34</f>
        <v>57.411089835697005</v>
      </c>
      <c r="E78" s="161">
        <f>Resume_SensAnal!O34</f>
        <v>95.385429746793463</v>
      </c>
      <c r="F78" s="161">
        <f>Resume_SensAnal!P34</f>
        <v>55.57719308350255</v>
      </c>
      <c r="G78" s="161">
        <f>Resume_SensAnal!Q34</f>
        <v>49.271928592866679</v>
      </c>
      <c r="H78" s="123">
        <f>Resume_SensAnal!R34</f>
        <v>70.581961072860523</v>
      </c>
      <c r="I78" s="161">
        <f>Resume_SensAnal!S34</f>
        <v>57.394384868286124</v>
      </c>
      <c r="J78" s="161">
        <f>Resume_SensAnal!T34</f>
        <v>65.369331515676564</v>
      </c>
      <c r="K78">
        <f>Resume_SensAnal!U34</f>
        <v>0</v>
      </c>
      <c r="L78" s="162">
        <f>Resume_SensAnal!N90*1000</f>
        <v>8.3449913297999903</v>
      </c>
      <c r="M78" s="162">
        <f>Resume_SensAnal!O90*1000</f>
        <v>4.5884460105667957</v>
      </c>
      <c r="N78" s="162">
        <f>Resume_SensAnal!P90*1000</f>
        <v>1.7556943949661148</v>
      </c>
      <c r="O78" s="162">
        <f>Resume_SensAnal!Q90*1000</f>
        <v>3.922678385899947</v>
      </c>
      <c r="P78" s="162">
        <f>Resume_SensAnal!R90*1000</f>
        <v>2.0358102663816782</v>
      </c>
      <c r="Q78" s="162">
        <f>Resume_SensAnal!S90*1000</f>
        <v>3.5664028267134129</v>
      </c>
      <c r="R78" s="162">
        <f>Resume_SensAnal!T90*1000</f>
        <v>8.8426816026899253</v>
      </c>
      <c r="U78" s="100">
        <f t="shared" si="79"/>
        <v>130</v>
      </c>
      <c r="V78" s="123">
        <f t="shared" si="80"/>
        <v>57.411089835697005</v>
      </c>
      <c r="W78" s="123">
        <f t="shared" si="82"/>
        <v>95.385429746793463</v>
      </c>
      <c r="X78" s="123">
        <f t="shared" si="83"/>
        <v>55.57719308350255</v>
      </c>
      <c r="Y78" s="123">
        <f t="shared" si="84"/>
        <v>49.271928592866679</v>
      </c>
      <c r="Z78" s="123">
        <f t="shared" si="85"/>
        <v>70.581961072860523</v>
      </c>
      <c r="AA78" s="123">
        <f t="shared" si="86"/>
        <v>57.394384868286124</v>
      </c>
      <c r="AB78" s="123">
        <f t="shared" si="87"/>
        <v>65.369331515676564</v>
      </c>
      <c r="AC78" s="100"/>
      <c r="AD78" s="101">
        <f t="shared" si="81"/>
        <v>8.3449913297999903</v>
      </c>
      <c r="AE78" s="101">
        <f t="shared" si="88"/>
        <v>4.5884460105667957</v>
      </c>
      <c r="AF78" s="101">
        <f t="shared" si="89"/>
        <v>1.7556943949661148</v>
      </c>
      <c r="AG78" s="101">
        <f t="shared" si="90"/>
        <v>3.922678385899947</v>
      </c>
      <c r="AH78" s="101">
        <f t="shared" si="91"/>
        <v>2.0358102663816782</v>
      </c>
      <c r="AI78" s="101">
        <f t="shared" si="92"/>
        <v>3.5664028267134129</v>
      </c>
      <c r="AJ78" s="101">
        <f t="shared" si="93"/>
        <v>8.8426816026899253</v>
      </c>
      <c r="AK78" s="96"/>
    </row>
    <row r="79" spans="2:37" ht="16" x14ac:dyDescent="0.2">
      <c r="C79">
        <f>Resume_SensAnal!M35</f>
        <v>140</v>
      </c>
      <c r="D79" s="163">
        <f>Resume_SensAnal!N35</f>
        <v>53.310297704575795</v>
      </c>
      <c r="E79" s="161">
        <f>Resume_SensAnal!O35</f>
        <v>88.572184764879637</v>
      </c>
      <c r="F79" s="161">
        <f>Resume_SensAnal!P35</f>
        <v>51.607393577538083</v>
      </c>
      <c r="G79" s="161">
        <f>Resume_SensAnal!Q35</f>
        <v>45.752505121947628</v>
      </c>
      <c r="H79" s="123">
        <f>Resume_SensAnal!R35</f>
        <v>65.540392424799052</v>
      </c>
      <c r="I79" s="161">
        <f>Resume_SensAnal!S35</f>
        <v>53.294785949122833</v>
      </c>
      <c r="J79" s="161">
        <f>Resume_SensAnal!T35</f>
        <v>60.700093550271099</v>
      </c>
      <c r="K79">
        <f>Resume_SensAnal!U35</f>
        <v>0</v>
      </c>
      <c r="L79" s="120">
        <f>Resume_SensAnal!N91*1000</f>
        <v>7.7489205205285634</v>
      </c>
      <c r="M79" s="162">
        <f>Resume_SensAnal!O91*1000</f>
        <v>4.2606998669548819</v>
      </c>
      <c r="N79" s="125">
        <f>Resume_SensAnal!P91*1000</f>
        <v>1.6302876524685352</v>
      </c>
      <c r="O79" s="162">
        <f>Resume_SensAnal!Q91*1000</f>
        <v>3.6424870726213792</v>
      </c>
      <c r="P79" s="162">
        <f>Resume_SensAnal!R91*1000</f>
        <v>1.8903952473544154</v>
      </c>
      <c r="Q79" s="162">
        <f>Resume_SensAnal!S91*1000</f>
        <v>3.3116597676624546</v>
      </c>
      <c r="R79" s="162">
        <f>Resume_SensAnal!T91*1000</f>
        <v>8.2110614882120743</v>
      </c>
      <c r="U79" s="100">
        <f t="shared" si="79"/>
        <v>140</v>
      </c>
      <c r="V79" s="164">
        <f t="shared" si="80"/>
        <v>53.310297704575795</v>
      </c>
      <c r="W79" s="123">
        <f t="shared" si="82"/>
        <v>88.572184764879637</v>
      </c>
      <c r="X79" s="123">
        <f t="shared" si="83"/>
        <v>51.607393577538083</v>
      </c>
      <c r="Y79" s="123">
        <f t="shared" si="84"/>
        <v>45.752505121947628</v>
      </c>
      <c r="Z79" s="123">
        <f t="shared" si="85"/>
        <v>65.540392424799052</v>
      </c>
      <c r="AA79" s="123">
        <f t="shared" si="86"/>
        <v>53.294785949122833</v>
      </c>
      <c r="AB79" s="123">
        <f t="shared" si="87"/>
        <v>60.700093550271099</v>
      </c>
      <c r="AC79" s="100"/>
      <c r="AD79" s="110">
        <f t="shared" si="81"/>
        <v>7.7489205205285634</v>
      </c>
      <c r="AE79" s="101">
        <f t="shared" si="88"/>
        <v>4.2606998669548819</v>
      </c>
      <c r="AF79" s="101">
        <f t="shared" si="89"/>
        <v>1.6302876524685352</v>
      </c>
      <c r="AG79" s="101">
        <f t="shared" si="90"/>
        <v>3.6424870726213792</v>
      </c>
      <c r="AH79" s="101">
        <f t="shared" si="91"/>
        <v>1.8903952473544154</v>
      </c>
      <c r="AI79" s="101">
        <f t="shared" si="92"/>
        <v>3.3116597676624546</v>
      </c>
      <c r="AJ79" s="101">
        <f t="shared" si="93"/>
        <v>8.2110614882120743</v>
      </c>
      <c r="AK79" s="96"/>
    </row>
    <row r="80" spans="2:37" x14ac:dyDescent="0.2">
      <c r="C80">
        <f>Resume_SensAnal!M36</f>
        <v>150</v>
      </c>
      <c r="D80" s="123">
        <f>Resume_SensAnal!N36</f>
        <v>49.756277857604076</v>
      </c>
      <c r="E80" s="161">
        <f>Resume_SensAnal!O36</f>
        <v>82.667372447220998</v>
      </c>
      <c r="F80" s="161">
        <f>Resume_SensAnal!P36</f>
        <v>48.166900672368875</v>
      </c>
      <c r="G80" s="161">
        <f>Resume_SensAnal!Q36</f>
        <v>42.702338113817788</v>
      </c>
      <c r="H80" s="123">
        <f>Resume_SensAnal!R36</f>
        <v>61.171032929812448</v>
      </c>
      <c r="I80" s="161">
        <f>Resume_SensAnal!S36</f>
        <v>49.741800219181307</v>
      </c>
      <c r="J80" s="161">
        <f>Resume_SensAnal!T36</f>
        <v>56.653420646919692</v>
      </c>
      <c r="K80">
        <f>Resume_SensAnal!U36</f>
        <v>0</v>
      </c>
      <c r="L80" s="162">
        <f>Resume_SensAnal!N92*1000</f>
        <v>7.2323258191599926</v>
      </c>
      <c r="M80" s="162">
        <f>Resume_SensAnal!O92*1000</f>
        <v>3.9766532091578899</v>
      </c>
      <c r="N80" s="162">
        <f>Resume_SensAnal!P92*1000</f>
        <v>1.5216018089706329</v>
      </c>
      <c r="O80" s="162">
        <f>Resume_SensAnal!Q92*1000</f>
        <v>3.3996546011132875</v>
      </c>
      <c r="P80" s="162">
        <f>Resume_SensAnal!R92*1000</f>
        <v>1.7643688975307876</v>
      </c>
      <c r="Q80" s="162">
        <f>Resume_SensAnal!S92*1000</f>
        <v>3.0908824498182912</v>
      </c>
      <c r="R80" s="162">
        <f>Resume_SensAnal!T92*1000</f>
        <v>7.6636573889979358</v>
      </c>
      <c r="U80" s="100">
        <f t="shared" si="79"/>
        <v>150</v>
      </c>
      <c r="V80" s="123">
        <f t="shared" si="80"/>
        <v>49.756277857604076</v>
      </c>
      <c r="W80" s="123">
        <f t="shared" si="82"/>
        <v>82.667372447220998</v>
      </c>
      <c r="X80" s="123">
        <f t="shared" si="83"/>
        <v>48.166900672368875</v>
      </c>
      <c r="Y80" s="123">
        <f t="shared" si="84"/>
        <v>42.702338113817788</v>
      </c>
      <c r="Z80" s="123">
        <f t="shared" si="85"/>
        <v>61.171032929812448</v>
      </c>
      <c r="AA80" s="123">
        <f t="shared" si="86"/>
        <v>49.741800219181307</v>
      </c>
      <c r="AB80" s="123">
        <f t="shared" si="87"/>
        <v>56.653420646919692</v>
      </c>
      <c r="AC80" s="100"/>
      <c r="AD80" s="101">
        <f t="shared" si="81"/>
        <v>7.2323258191599926</v>
      </c>
      <c r="AE80" s="101">
        <f t="shared" si="88"/>
        <v>3.9766532091578899</v>
      </c>
      <c r="AF80" s="101">
        <f t="shared" si="89"/>
        <v>1.5216018089706329</v>
      </c>
      <c r="AG80" s="101">
        <f t="shared" si="90"/>
        <v>3.3996546011132875</v>
      </c>
      <c r="AH80" s="101">
        <f t="shared" si="91"/>
        <v>1.7643688975307876</v>
      </c>
      <c r="AI80" s="101">
        <f t="shared" si="92"/>
        <v>3.0908824498182912</v>
      </c>
      <c r="AJ80" s="101">
        <f t="shared" si="93"/>
        <v>7.6636573889979358</v>
      </c>
      <c r="AK80" s="96"/>
    </row>
    <row r="81" spans="3:40" ht="16" x14ac:dyDescent="0.2">
      <c r="C81">
        <f>Resume_SensAnal!M37</f>
        <v>160</v>
      </c>
      <c r="D81" s="123">
        <f>Resume_SensAnal!N37</f>
        <v>46.646510491503818</v>
      </c>
      <c r="E81" s="163">
        <f>Resume_SensAnal!O37</f>
        <v>77.500661669269689</v>
      </c>
      <c r="F81" s="163">
        <f>Resume_SensAnal!P37</f>
        <v>45.156469380345825</v>
      </c>
      <c r="G81" s="165">
        <f>Resume_SensAnal!Q37</f>
        <v>40.033441981704172</v>
      </c>
      <c r="H81" s="123">
        <f>Resume_SensAnal!R37</f>
        <v>57.34784337169917</v>
      </c>
      <c r="I81" s="161">
        <f>Resume_SensAnal!S37</f>
        <v>46.632937705482476</v>
      </c>
      <c r="J81" s="161">
        <f>Resume_SensAnal!T37</f>
        <v>53.112581856487211</v>
      </c>
      <c r="K81">
        <f>Resume_SensAnal!U37</f>
        <v>0</v>
      </c>
      <c r="L81" s="162">
        <f>Resume_SensAnal!N93*1000</f>
        <v>6.7803054554624929</v>
      </c>
      <c r="M81" s="120">
        <f>Resume_SensAnal!O93*1000</f>
        <v>3.7281123835855219</v>
      </c>
      <c r="N81" s="120">
        <f>Resume_SensAnal!P93*1000</f>
        <v>1.4265016959099683</v>
      </c>
      <c r="O81" s="162">
        <f>Resume_SensAnal!Q93*1000</f>
        <v>3.1871761885437069</v>
      </c>
      <c r="P81" s="125">
        <f>Resume_SensAnal!R93*1000</f>
        <v>1.6540958414351135</v>
      </c>
      <c r="Q81" s="162">
        <f>Resume_SensAnal!S93*1000</f>
        <v>2.8977022967046482</v>
      </c>
      <c r="R81" s="162">
        <f>Resume_SensAnal!T93*1000</f>
        <v>7.184678802185565</v>
      </c>
      <c r="U81" s="100">
        <f t="shared" si="79"/>
        <v>160</v>
      </c>
      <c r="V81" s="123">
        <f t="shared" si="80"/>
        <v>46.646510491503818</v>
      </c>
      <c r="W81" s="163">
        <f t="shared" si="82"/>
        <v>77.500661669269689</v>
      </c>
      <c r="X81" s="163">
        <f t="shared" si="83"/>
        <v>45.156469380345825</v>
      </c>
      <c r="Y81" s="123">
        <f t="shared" si="84"/>
        <v>40.033441981704172</v>
      </c>
      <c r="Z81" s="123">
        <f t="shared" si="85"/>
        <v>57.34784337169917</v>
      </c>
      <c r="AA81" s="123">
        <f t="shared" si="86"/>
        <v>46.632937705482476</v>
      </c>
      <c r="AB81" s="123">
        <f t="shared" si="87"/>
        <v>53.112581856487211</v>
      </c>
      <c r="AC81" s="100"/>
      <c r="AD81" s="101">
        <f t="shared" si="81"/>
        <v>6.7803054554624929</v>
      </c>
      <c r="AE81" s="120">
        <f t="shared" si="88"/>
        <v>3.7281123835855219</v>
      </c>
      <c r="AF81" s="120">
        <f t="shared" si="89"/>
        <v>1.4265016959099683</v>
      </c>
      <c r="AG81" s="101">
        <f t="shared" si="90"/>
        <v>3.1871761885437069</v>
      </c>
      <c r="AH81" s="101">
        <f t="shared" si="91"/>
        <v>1.6540958414351135</v>
      </c>
      <c r="AI81" s="101">
        <f t="shared" si="92"/>
        <v>2.8977022967046482</v>
      </c>
      <c r="AJ81" s="101">
        <f t="shared" si="93"/>
        <v>7.184678802185565</v>
      </c>
      <c r="AK81" s="96"/>
    </row>
    <row r="82" spans="3:40" x14ac:dyDescent="0.2">
      <c r="C82">
        <f>Resume_SensAnal!M38</f>
        <v>170</v>
      </c>
      <c r="D82" s="123">
        <f>Resume_SensAnal!N38</f>
        <v>43.902598109650654</v>
      </c>
      <c r="E82" s="123">
        <f>Resume_SensAnal!O38</f>
        <v>72.941799218136183</v>
      </c>
      <c r="F82" s="123">
        <f>Resume_SensAnal!P38</f>
        <v>42.500206475619599</v>
      </c>
      <c r="G82" s="163">
        <f>Resume_SensAnal!Q38</f>
        <v>37.678533629839222</v>
      </c>
      <c r="H82" s="123">
        <f>Resume_SensAnal!R38</f>
        <v>53.97444082042275</v>
      </c>
      <c r="I82" s="161">
        <f>Resume_SensAnal!S38</f>
        <v>43.889823722807037</v>
      </c>
      <c r="J82" s="161">
        <f>Resume_SensAnal!T38</f>
        <v>49.988312335517378</v>
      </c>
      <c r="K82">
        <f>Resume_SensAnal!U38</f>
        <v>0</v>
      </c>
      <c r="L82" s="162">
        <f>Resume_SensAnal!N94*1000</f>
        <v>6.3814639580823469</v>
      </c>
      <c r="M82" s="162">
        <f>Resume_SensAnal!O94*1000</f>
        <v>3.5088116551393145</v>
      </c>
      <c r="N82" s="162">
        <f>Resume_SensAnal!P94*1000</f>
        <v>1.342589831444676</v>
      </c>
      <c r="O82" s="120">
        <f>Resume_SensAnal!Q94*1000</f>
        <v>2.99969523627643</v>
      </c>
      <c r="P82" s="162">
        <f>Resume_SensAnal!R94*1000</f>
        <v>1.5567960860565773</v>
      </c>
      <c r="Q82" s="162">
        <f>Resume_SensAnal!S94*1000</f>
        <v>2.727249220427904</v>
      </c>
      <c r="R82" s="162">
        <f>Resume_SensAnal!T94*1000</f>
        <v>6.7620506373511198</v>
      </c>
      <c r="U82" s="100">
        <f t="shared" si="79"/>
        <v>170</v>
      </c>
      <c r="V82" s="123">
        <f t="shared" si="80"/>
        <v>43.902598109650654</v>
      </c>
      <c r="W82" s="123">
        <f t="shared" si="82"/>
        <v>72.941799218136183</v>
      </c>
      <c r="X82" s="123">
        <f t="shared" si="83"/>
        <v>42.500206475619599</v>
      </c>
      <c r="Y82" s="163">
        <f t="shared" si="84"/>
        <v>37.678533629839222</v>
      </c>
      <c r="Z82" s="123">
        <f t="shared" si="85"/>
        <v>53.97444082042275</v>
      </c>
      <c r="AA82" s="123">
        <f t="shared" si="86"/>
        <v>43.889823722807037</v>
      </c>
      <c r="AB82" s="123">
        <f t="shared" si="87"/>
        <v>49.988312335517378</v>
      </c>
      <c r="AC82" s="100"/>
      <c r="AD82" s="101">
        <f t="shared" si="81"/>
        <v>6.3814639580823469</v>
      </c>
      <c r="AE82" s="101">
        <f t="shared" si="88"/>
        <v>3.5088116551393145</v>
      </c>
      <c r="AF82" s="101">
        <f t="shared" si="89"/>
        <v>1.342589831444676</v>
      </c>
      <c r="AG82" s="120">
        <f t="shared" si="90"/>
        <v>2.99969523627643</v>
      </c>
      <c r="AH82" s="101">
        <f t="shared" si="91"/>
        <v>1.5567960860565773</v>
      </c>
      <c r="AI82" s="101">
        <f t="shared" si="92"/>
        <v>2.727249220427904</v>
      </c>
      <c r="AJ82" s="101">
        <f t="shared" si="93"/>
        <v>6.7620506373511198</v>
      </c>
      <c r="AK82" s="96"/>
      <c r="AN82" t="s">
        <v>380</v>
      </c>
    </row>
    <row r="83" spans="3:40" x14ac:dyDescent="0.2">
      <c r="C83">
        <f>Resume_SensAnal!M39</f>
        <v>180</v>
      </c>
      <c r="D83" s="123">
        <f>Resume_SensAnal!N39</f>
        <v>41.46356488133673</v>
      </c>
      <c r="E83" s="123">
        <f>Resume_SensAnal!O39</f>
        <v>68.889477039350837</v>
      </c>
      <c r="F83" s="123">
        <f>Resume_SensAnal!P39</f>
        <v>40.139083893640731</v>
      </c>
      <c r="G83" s="123">
        <f>Resume_SensAnal!Q39</f>
        <v>35.585281761514821</v>
      </c>
      <c r="H83" s="123">
        <f>Resume_SensAnal!R39</f>
        <v>50.97586077484371</v>
      </c>
      <c r="I83" s="161">
        <f>Resume_SensAnal!S39</f>
        <v>41.451500182651088</v>
      </c>
      <c r="J83" s="161">
        <f>Resume_SensAnal!T39</f>
        <v>47.211183872433075</v>
      </c>
      <c r="K83">
        <f>Resume_SensAnal!U39</f>
        <v>0</v>
      </c>
      <c r="L83" s="162">
        <f>Resume_SensAnal!N95*1000</f>
        <v>6.0269381826333266</v>
      </c>
      <c r="M83" s="162">
        <f>Resume_SensAnal!O95*1000</f>
        <v>3.3138776742982414</v>
      </c>
      <c r="N83" s="162">
        <f>Resume_SensAnal!P95*1000</f>
        <v>1.2680015074755275</v>
      </c>
      <c r="O83" s="162">
        <f>Resume_SensAnal!Q95*1000</f>
        <v>2.8330455009277395</v>
      </c>
      <c r="P83" s="162">
        <f>Resume_SensAnal!R95*1000</f>
        <v>1.4703074146089898</v>
      </c>
      <c r="Q83" s="162">
        <f>Resume_SensAnal!S95*1000</f>
        <v>2.5757353748485756</v>
      </c>
      <c r="R83" s="162">
        <f>Resume_SensAnal!T95*1000</f>
        <v>6.3863811574982803</v>
      </c>
      <c r="U83" s="100">
        <f t="shared" si="79"/>
        <v>180</v>
      </c>
      <c r="V83" s="123">
        <f t="shared" si="80"/>
        <v>41.46356488133673</v>
      </c>
      <c r="W83" s="123">
        <f t="shared" si="82"/>
        <v>68.889477039350837</v>
      </c>
      <c r="X83" s="123">
        <f t="shared" si="83"/>
        <v>40.139083893640731</v>
      </c>
      <c r="Y83" s="123">
        <f t="shared" si="84"/>
        <v>35.585281761514821</v>
      </c>
      <c r="Z83" s="123">
        <f t="shared" si="85"/>
        <v>50.97586077484371</v>
      </c>
      <c r="AA83" s="123">
        <f t="shared" si="86"/>
        <v>41.451500182651088</v>
      </c>
      <c r="AB83" s="123">
        <f t="shared" si="87"/>
        <v>47.211183872433075</v>
      </c>
      <c r="AC83" s="100"/>
      <c r="AD83" s="101">
        <f t="shared" si="81"/>
        <v>6.0269381826333266</v>
      </c>
      <c r="AE83" s="101">
        <f t="shared" si="88"/>
        <v>3.3138776742982414</v>
      </c>
      <c r="AF83" s="101">
        <f t="shared" si="89"/>
        <v>1.2680015074755275</v>
      </c>
      <c r="AG83" s="101">
        <f t="shared" si="90"/>
        <v>2.8330455009277395</v>
      </c>
      <c r="AH83" s="101">
        <f t="shared" si="91"/>
        <v>1.4703074146089898</v>
      </c>
      <c r="AI83" s="101">
        <f t="shared" si="92"/>
        <v>2.5757353748485756</v>
      </c>
      <c r="AJ83" s="101">
        <f t="shared" si="93"/>
        <v>6.3863811574982803</v>
      </c>
      <c r="AK83" s="96"/>
    </row>
    <row r="84" spans="3:40" x14ac:dyDescent="0.2">
      <c r="C84">
        <f>Resume_SensAnal!M40</f>
        <v>190</v>
      </c>
      <c r="D84" s="123">
        <f>Resume_SensAnal!N40</f>
        <v>39.281271992845319</v>
      </c>
      <c r="E84" s="123">
        <f>Resume_SensAnal!O40</f>
        <v>65.263715089911315</v>
      </c>
      <c r="F84" s="123">
        <f>Resume_SensAnal!P40</f>
        <v>38.026500530817536</v>
      </c>
      <c r="G84" s="123">
        <f>Resume_SensAnal!Q40</f>
        <v>33.712372195119308</v>
      </c>
      <c r="H84" s="123">
        <f>Resume_SensAnal!R40</f>
        <v>48.292920734062463</v>
      </c>
      <c r="I84" s="161">
        <f>Resume_SensAnal!S40</f>
        <v>39.269842278301034</v>
      </c>
      <c r="J84" s="161">
        <f>Resume_SensAnal!T40</f>
        <v>44.726384721252387</v>
      </c>
      <c r="K84">
        <f>Resume_SensAnal!U40</f>
        <v>0</v>
      </c>
      <c r="L84" s="162">
        <f>Resume_SensAnal!N96*1000</f>
        <v>5.7097309098631523</v>
      </c>
      <c r="M84" s="162">
        <f>Resume_SensAnal!O96*1000</f>
        <v>3.1394630598614919</v>
      </c>
      <c r="N84" s="162">
        <f>Resume_SensAnal!P96*1000</f>
        <v>1.2012645860294471</v>
      </c>
      <c r="O84" s="162">
        <f>Resume_SensAnal!Q96*1000</f>
        <v>2.6839378429841743</v>
      </c>
      <c r="P84" s="162">
        <f>Resume_SensAnal!R96*1000</f>
        <v>1.3929228138400955</v>
      </c>
      <c r="Q84" s="162">
        <f>Resume_SensAnal!S96*1000</f>
        <v>2.4401703551197031</v>
      </c>
      <c r="R84" s="162">
        <f>Resume_SensAnal!T96*1000</f>
        <v>6.0502558334194232</v>
      </c>
      <c r="U84" s="100">
        <f t="shared" si="79"/>
        <v>190</v>
      </c>
      <c r="V84" s="123">
        <f t="shared" si="80"/>
        <v>39.281271992845319</v>
      </c>
      <c r="W84" s="123">
        <f t="shared" si="82"/>
        <v>65.263715089911315</v>
      </c>
      <c r="X84" s="123">
        <f t="shared" si="83"/>
        <v>38.026500530817536</v>
      </c>
      <c r="Y84" s="123">
        <f t="shared" si="84"/>
        <v>33.712372195119308</v>
      </c>
      <c r="Z84" s="123">
        <f t="shared" si="85"/>
        <v>48.292920734062463</v>
      </c>
      <c r="AA84" s="123">
        <f t="shared" si="86"/>
        <v>39.269842278301034</v>
      </c>
      <c r="AB84" s="123">
        <f t="shared" si="87"/>
        <v>44.726384721252387</v>
      </c>
      <c r="AC84" s="100"/>
      <c r="AD84" s="101">
        <f t="shared" si="81"/>
        <v>5.7097309098631523</v>
      </c>
      <c r="AE84" s="101">
        <f t="shared" si="88"/>
        <v>3.1394630598614919</v>
      </c>
      <c r="AF84" s="101">
        <f t="shared" si="89"/>
        <v>1.2012645860294471</v>
      </c>
      <c r="AG84" s="101">
        <f t="shared" si="90"/>
        <v>2.6839378429841743</v>
      </c>
      <c r="AH84" s="101">
        <f t="shared" si="91"/>
        <v>1.3929228138400955</v>
      </c>
      <c r="AI84" s="101">
        <f t="shared" si="92"/>
        <v>2.4401703551197031</v>
      </c>
      <c r="AJ84" s="101">
        <f t="shared" si="93"/>
        <v>6.0502558334194232</v>
      </c>
      <c r="AK84" s="96"/>
    </row>
    <row r="85" spans="3:40" x14ac:dyDescent="0.2">
      <c r="C85">
        <f>Resume_SensAnal!M41</f>
        <v>200</v>
      </c>
      <c r="D85" s="123">
        <f>Resume_SensAnal!N41</f>
        <v>37.317208393203053</v>
      </c>
      <c r="E85" s="123">
        <f>Resume_SensAnal!O41</f>
        <v>62.000529335415749</v>
      </c>
      <c r="F85" s="123">
        <f>Resume_SensAnal!P41</f>
        <v>36.125175504276655</v>
      </c>
      <c r="G85" s="123">
        <f>Resume_SensAnal!Q41</f>
        <v>32.026753585363338</v>
      </c>
      <c r="H85" s="123">
        <f>Resume_SensAnal!R41</f>
        <v>45.878274697359338</v>
      </c>
      <c r="I85" s="161">
        <f>Resume_SensAnal!S41</f>
        <v>37.306350164385982</v>
      </c>
      <c r="J85" s="163">
        <f>Resume_SensAnal!T41</f>
        <v>42.490065485189774</v>
      </c>
      <c r="K85">
        <f>Resume_SensAnal!U41</f>
        <v>0</v>
      </c>
      <c r="L85" s="162">
        <f>Resume_SensAnal!N97*1000</f>
        <v>5.4242443643699945</v>
      </c>
      <c r="M85" s="162">
        <f>Resume_SensAnal!O97*1000</f>
        <v>2.9824899068684174</v>
      </c>
      <c r="N85" s="162">
        <f>Resume_SensAnal!P97*1000</f>
        <v>1.1412013567279748</v>
      </c>
      <c r="O85" s="162">
        <f>Resume_SensAnal!Q97*1000</f>
        <v>2.5497409508349653</v>
      </c>
      <c r="P85" s="162">
        <f>Resume_SensAnal!R97*1000</f>
        <v>1.3232766731480909</v>
      </c>
      <c r="Q85" s="162">
        <f>Resume_SensAnal!S97*1000</f>
        <v>2.3181618373637183</v>
      </c>
      <c r="R85" s="120">
        <f>Resume_SensAnal!T97*1000</f>
        <v>5.7477430417484525</v>
      </c>
      <c r="U85" s="100">
        <f t="shared" si="79"/>
        <v>200</v>
      </c>
      <c r="V85" s="123">
        <f t="shared" si="80"/>
        <v>37.317208393203053</v>
      </c>
      <c r="W85" s="123">
        <f t="shared" si="82"/>
        <v>62.000529335415749</v>
      </c>
      <c r="X85" s="123">
        <f t="shared" si="83"/>
        <v>36.125175504276655</v>
      </c>
      <c r="Y85" s="123">
        <f t="shared" si="84"/>
        <v>32.026753585363338</v>
      </c>
      <c r="Z85" s="123">
        <f t="shared" si="85"/>
        <v>45.878274697359338</v>
      </c>
      <c r="AA85" s="123">
        <f t="shared" si="86"/>
        <v>37.306350164385982</v>
      </c>
      <c r="AB85" s="166">
        <f t="shared" si="87"/>
        <v>42.490065485189774</v>
      </c>
      <c r="AC85" s="100"/>
      <c r="AD85" s="101">
        <f t="shared" si="81"/>
        <v>5.4242443643699945</v>
      </c>
      <c r="AE85" s="101">
        <f t="shared" si="88"/>
        <v>2.9824899068684174</v>
      </c>
      <c r="AF85" s="101">
        <f t="shared" si="89"/>
        <v>1.1412013567279748</v>
      </c>
      <c r="AG85" s="101">
        <f t="shared" si="90"/>
        <v>2.5497409508349653</v>
      </c>
      <c r="AH85" s="101">
        <f t="shared" si="91"/>
        <v>1.3232766731480909</v>
      </c>
      <c r="AI85" s="101">
        <f t="shared" si="92"/>
        <v>2.3181618373637183</v>
      </c>
      <c r="AJ85" s="111">
        <f t="shared" si="93"/>
        <v>5.7477430417484525</v>
      </c>
      <c r="AK85" s="96"/>
    </row>
    <row r="86" spans="3:40" x14ac:dyDescent="0.2">
      <c r="C86">
        <f>Resume_SensAnal!M42</f>
        <v>210</v>
      </c>
      <c r="D86" s="123">
        <f>Resume_SensAnal!N42</f>
        <v>35.540198469717197</v>
      </c>
      <c r="E86" s="123">
        <f>Resume_SensAnal!O42</f>
        <v>59.048123176586429</v>
      </c>
      <c r="F86" s="123">
        <f>Resume_SensAnal!P42</f>
        <v>34.404929051692058</v>
      </c>
      <c r="G86" s="123">
        <f>Resume_SensAnal!Q42</f>
        <v>30.501670081298418</v>
      </c>
      <c r="H86" s="123">
        <f>Resume_SensAnal!R42</f>
        <v>43.693594949866039</v>
      </c>
      <c r="I86" s="161">
        <f>Resume_SensAnal!S42</f>
        <v>35.52985729941522</v>
      </c>
      <c r="J86" s="165">
        <f>Resume_SensAnal!T42</f>
        <v>40.466729033514071</v>
      </c>
      <c r="K86">
        <f>Resume_SensAnal!U42</f>
        <v>0</v>
      </c>
      <c r="L86" s="162">
        <f>Resume_SensAnal!N98*1000</f>
        <v>5.1659470136857095</v>
      </c>
      <c r="M86" s="162">
        <f>Resume_SensAnal!O98*1000</f>
        <v>2.8404665779699214</v>
      </c>
      <c r="N86" s="162">
        <f>Resume_SensAnal!P98*1000</f>
        <v>1.0868584349790236</v>
      </c>
      <c r="O86" s="162">
        <f>Resume_SensAnal!Q98*1000</f>
        <v>2.4283247150809197</v>
      </c>
      <c r="P86" s="162">
        <f>Resume_SensAnal!R98*1000</f>
        <v>1.2602634982362768</v>
      </c>
      <c r="Q86" s="162">
        <f>Resume_SensAnal!S98*1000</f>
        <v>2.2077731784416366</v>
      </c>
      <c r="R86" s="162">
        <f>Resume_SensAnal!T98*1000</f>
        <v>5.4740409921413828</v>
      </c>
      <c r="U86" s="100">
        <f t="shared" si="79"/>
        <v>210</v>
      </c>
      <c r="V86" s="123">
        <f t="shared" si="80"/>
        <v>35.540198469717197</v>
      </c>
      <c r="W86" s="123">
        <f t="shared" si="82"/>
        <v>59.048123176586429</v>
      </c>
      <c r="X86" s="123">
        <f t="shared" si="83"/>
        <v>34.404929051692058</v>
      </c>
      <c r="Y86" s="123">
        <f t="shared" si="84"/>
        <v>30.501670081298418</v>
      </c>
      <c r="Z86" s="123">
        <f t="shared" si="85"/>
        <v>43.693594949866039</v>
      </c>
      <c r="AA86" s="123">
        <f t="shared" si="86"/>
        <v>35.52985729941522</v>
      </c>
      <c r="AB86" s="123">
        <f t="shared" si="87"/>
        <v>40.466729033514071</v>
      </c>
      <c r="AC86" s="100"/>
      <c r="AD86" s="101">
        <f t="shared" si="81"/>
        <v>5.1659470136857095</v>
      </c>
      <c r="AE86" s="101">
        <f t="shared" si="88"/>
        <v>2.8404665779699214</v>
      </c>
      <c r="AF86" s="101">
        <f t="shared" si="89"/>
        <v>1.0868584349790236</v>
      </c>
      <c r="AG86" s="101">
        <f t="shared" si="90"/>
        <v>2.4283247150809197</v>
      </c>
      <c r="AH86" s="101">
        <f t="shared" si="91"/>
        <v>1.2602634982362768</v>
      </c>
      <c r="AI86" s="101">
        <f t="shared" si="92"/>
        <v>2.2077731784416366</v>
      </c>
      <c r="AJ86" s="101">
        <f t="shared" si="93"/>
        <v>5.4740409921413828</v>
      </c>
      <c r="AK86" s="96"/>
    </row>
    <row r="87" spans="3:40" x14ac:dyDescent="0.2">
      <c r="C87">
        <f>Resume_SensAnal!M43</f>
        <v>220</v>
      </c>
      <c r="D87" s="123">
        <f>Resume_SensAnal!N43</f>
        <v>33.924734902911865</v>
      </c>
      <c r="E87" s="123">
        <f>Resume_SensAnal!O43</f>
        <v>56.364117577650681</v>
      </c>
      <c r="F87" s="123">
        <f>Resume_SensAnal!P43</f>
        <v>32.841068640251507</v>
      </c>
      <c r="G87" s="123">
        <f>Resume_SensAnal!Q43</f>
        <v>29.115230532148491</v>
      </c>
      <c r="H87" s="123">
        <f>Resume_SensAnal!R43</f>
        <v>41.70752245214485</v>
      </c>
      <c r="I87" s="161">
        <f>Resume_SensAnal!S43</f>
        <v>33.914863785805437</v>
      </c>
      <c r="J87" s="165">
        <f>Resume_SensAnal!T43</f>
        <v>38.627332259263426</v>
      </c>
      <c r="K87">
        <f>Resume_SensAnal!U43</f>
        <v>0</v>
      </c>
      <c r="L87" s="162">
        <f>Resume_SensAnal!N99*1000</f>
        <v>4.9311312403363585</v>
      </c>
      <c r="M87" s="162">
        <f>Resume_SensAnal!O99*1000</f>
        <v>2.7113544607894706</v>
      </c>
      <c r="N87" s="162">
        <f>Resume_SensAnal!P99*1000</f>
        <v>1.0374557788436134</v>
      </c>
      <c r="O87" s="162">
        <f>Resume_SensAnal!Q99*1000</f>
        <v>2.3179463189408778</v>
      </c>
      <c r="P87" s="162">
        <f>Resume_SensAnal!R99*1000</f>
        <v>1.2029787937709915</v>
      </c>
      <c r="Q87" s="162">
        <f>Resume_SensAnal!S99*1000</f>
        <v>2.1074198521488348</v>
      </c>
      <c r="R87" s="162">
        <f>Resume_SensAnal!T99*1000</f>
        <v>5.2252209470440478</v>
      </c>
      <c r="U87" s="100">
        <f t="shared" si="79"/>
        <v>220</v>
      </c>
      <c r="V87" s="123">
        <f t="shared" si="80"/>
        <v>33.924734902911865</v>
      </c>
      <c r="W87" s="123">
        <f t="shared" si="82"/>
        <v>56.364117577650681</v>
      </c>
      <c r="X87" s="123">
        <f t="shared" si="83"/>
        <v>32.841068640251507</v>
      </c>
      <c r="Y87" s="123">
        <f t="shared" si="84"/>
        <v>29.115230532148491</v>
      </c>
      <c r="Z87" s="123">
        <f t="shared" si="85"/>
        <v>41.70752245214485</v>
      </c>
      <c r="AA87" s="123">
        <f t="shared" si="86"/>
        <v>33.914863785805437</v>
      </c>
      <c r="AB87" s="123">
        <f t="shared" si="87"/>
        <v>38.627332259263426</v>
      </c>
      <c r="AC87" s="100"/>
      <c r="AD87" s="101">
        <f t="shared" si="81"/>
        <v>4.9311312403363585</v>
      </c>
      <c r="AE87" s="101">
        <f t="shared" si="88"/>
        <v>2.7113544607894706</v>
      </c>
      <c r="AF87" s="101">
        <f t="shared" si="89"/>
        <v>1.0374557788436134</v>
      </c>
      <c r="AG87" s="101">
        <f t="shared" si="90"/>
        <v>2.3179463189408778</v>
      </c>
      <c r="AH87" s="101">
        <f t="shared" si="91"/>
        <v>1.2029787937709915</v>
      </c>
      <c r="AI87" s="101">
        <f t="shared" si="92"/>
        <v>2.1074198521488348</v>
      </c>
      <c r="AJ87" s="101">
        <f t="shared" si="93"/>
        <v>5.2252209470440478</v>
      </c>
      <c r="AK87" s="96"/>
    </row>
    <row r="88" spans="3:40" ht="16" x14ac:dyDescent="0.2">
      <c r="C88">
        <f>Resume_SensAnal!M44</f>
        <v>230</v>
      </c>
      <c r="D88" s="123">
        <f>Resume_SensAnal!N44</f>
        <v>32.449746428872224</v>
      </c>
      <c r="E88" s="123">
        <f>Resume_SensAnal!O44</f>
        <v>53.913503769926741</v>
      </c>
      <c r="F88" s="123">
        <f>Resume_SensAnal!P44</f>
        <v>31.413196090675356</v>
      </c>
      <c r="G88" s="104">
        <f>Resume_SensAnal!Q44</f>
        <v>27.84935094379421</v>
      </c>
      <c r="H88" s="123">
        <f>Resume_SensAnal!R44</f>
        <v>39.894151910747247</v>
      </c>
      <c r="I88" s="161">
        <f>Resume_SensAnal!S44</f>
        <v>32.440304490770416</v>
      </c>
      <c r="J88" s="165">
        <f>Resume_SensAnal!T44</f>
        <v>36.947883030599797</v>
      </c>
      <c r="K88">
        <f>Resume_SensAnal!U44</f>
        <v>0</v>
      </c>
      <c r="L88" s="162">
        <f>Resume_SensAnal!N100*1000</f>
        <v>4.7167342298869519</v>
      </c>
      <c r="M88" s="162">
        <f>Resume_SensAnal!O100*1000</f>
        <v>2.5934694842334065</v>
      </c>
      <c r="N88" s="162">
        <f>Resume_SensAnal!P100*1000</f>
        <v>0.99234900585041286</v>
      </c>
      <c r="O88" s="162">
        <f>Resume_SensAnal!Q100*1000</f>
        <v>2.2171660442043177</v>
      </c>
      <c r="P88" s="162">
        <f>Resume_SensAnal!R100*1000</f>
        <v>1.1506753679548616</v>
      </c>
      <c r="Q88" s="162">
        <f>Resume_SensAnal!S100*1000</f>
        <v>2.0157929020554071</v>
      </c>
      <c r="R88" s="162">
        <f>Resume_SensAnal!T100*1000</f>
        <v>4.9980374276073496</v>
      </c>
      <c r="U88" s="100">
        <f t="shared" si="79"/>
        <v>230</v>
      </c>
      <c r="V88" s="123">
        <f t="shared" si="80"/>
        <v>32.449746428872224</v>
      </c>
      <c r="W88" s="123">
        <f t="shared" si="82"/>
        <v>53.913503769926741</v>
      </c>
      <c r="X88" s="123">
        <f t="shared" si="83"/>
        <v>31.413196090675356</v>
      </c>
      <c r="Y88" s="123">
        <f t="shared" si="84"/>
        <v>27.84935094379421</v>
      </c>
      <c r="Z88" s="123">
        <f t="shared" si="85"/>
        <v>39.894151910747247</v>
      </c>
      <c r="AA88" s="123">
        <f t="shared" si="86"/>
        <v>32.440304490770416</v>
      </c>
      <c r="AB88" s="123">
        <f t="shared" si="87"/>
        <v>36.947883030599797</v>
      </c>
      <c r="AC88" s="100"/>
      <c r="AD88" s="101">
        <f t="shared" si="81"/>
        <v>4.7167342298869519</v>
      </c>
      <c r="AE88" s="101">
        <f t="shared" si="88"/>
        <v>2.5934694842334065</v>
      </c>
      <c r="AF88" s="101">
        <f t="shared" si="89"/>
        <v>0.99234900585041286</v>
      </c>
      <c r="AG88" s="101">
        <f t="shared" si="90"/>
        <v>2.2171660442043177</v>
      </c>
      <c r="AH88" s="101">
        <f t="shared" si="91"/>
        <v>1.1506753679548616</v>
      </c>
      <c r="AI88" s="101">
        <f t="shared" si="92"/>
        <v>2.0157929020554071</v>
      </c>
      <c r="AJ88" s="101">
        <f t="shared" si="93"/>
        <v>4.9980374276073496</v>
      </c>
      <c r="AK88" s="96"/>
    </row>
    <row r="89" spans="3:40" x14ac:dyDescent="0.2">
      <c r="C89">
        <f>Resume_SensAnal!M45</f>
        <v>240</v>
      </c>
      <c r="D89" s="123">
        <f>Resume_SensAnal!N45</f>
        <v>31.097673661002545</v>
      </c>
      <c r="E89" s="123">
        <f>Resume_SensAnal!O45</f>
        <v>51.667107779513124</v>
      </c>
      <c r="F89" s="123">
        <f>Resume_SensAnal!P45</f>
        <v>30.104312920230548</v>
      </c>
      <c r="G89" s="123">
        <f>Resume_SensAnal!Q45</f>
        <v>26.688961321136116</v>
      </c>
      <c r="H89" s="123">
        <f>Resume_SensAnal!R45</f>
        <v>38.231895581132783</v>
      </c>
      <c r="I89" s="161">
        <f>Resume_SensAnal!S45</f>
        <v>31.088625136988316</v>
      </c>
      <c r="J89" s="165">
        <f>Resume_SensAnal!T45</f>
        <v>35.408387904324812</v>
      </c>
      <c r="K89">
        <f>Resume_SensAnal!U45</f>
        <v>0</v>
      </c>
      <c r="L89" s="162">
        <f>Resume_SensAnal!N101*1000</f>
        <v>4.5202036369749958</v>
      </c>
      <c r="M89" s="162">
        <f>Resume_SensAnal!O101*1000</f>
        <v>2.485408255723681</v>
      </c>
      <c r="N89" s="162">
        <f>Resume_SensAnal!P101*1000</f>
        <v>0.95100113060664559</v>
      </c>
      <c r="O89" s="162">
        <f>Resume_SensAnal!Q101*1000</f>
        <v>2.1247841256958049</v>
      </c>
      <c r="P89" s="162">
        <f>Resume_SensAnal!R101*1000</f>
        <v>1.1027305609567424</v>
      </c>
      <c r="Q89" s="162">
        <f>Resume_SensAnal!S101*1000</f>
        <v>1.9318015311364318</v>
      </c>
      <c r="R89" s="162">
        <f>Resume_SensAnal!T101*1000</f>
        <v>4.7897858681237109</v>
      </c>
      <c r="U89" s="100">
        <f t="shared" si="79"/>
        <v>240</v>
      </c>
      <c r="V89" s="123">
        <f t="shared" si="80"/>
        <v>31.097673661002545</v>
      </c>
      <c r="W89" s="123">
        <f t="shared" si="82"/>
        <v>51.667107779513124</v>
      </c>
      <c r="X89" s="123">
        <f t="shared" si="83"/>
        <v>30.104312920230548</v>
      </c>
      <c r="Y89" s="123">
        <f t="shared" si="84"/>
        <v>26.688961321136116</v>
      </c>
      <c r="Z89" s="123">
        <f t="shared" si="85"/>
        <v>38.231895581132783</v>
      </c>
      <c r="AA89" s="123">
        <f t="shared" si="86"/>
        <v>31.088625136988316</v>
      </c>
      <c r="AB89" s="123">
        <f t="shared" si="87"/>
        <v>35.408387904324812</v>
      </c>
      <c r="AC89" s="100"/>
      <c r="AD89" s="101">
        <f t="shared" si="81"/>
        <v>4.5202036369749958</v>
      </c>
      <c r="AE89" s="101">
        <f t="shared" si="88"/>
        <v>2.485408255723681</v>
      </c>
      <c r="AF89" s="101">
        <f t="shared" si="89"/>
        <v>0.95100113060664559</v>
      </c>
      <c r="AG89" s="101">
        <f t="shared" si="90"/>
        <v>2.1247841256958049</v>
      </c>
      <c r="AH89" s="101">
        <f t="shared" si="91"/>
        <v>1.1027305609567424</v>
      </c>
      <c r="AI89" s="101">
        <f t="shared" si="92"/>
        <v>1.9318015311364318</v>
      </c>
      <c r="AJ89" s="101">
        <f t="shared" si="93"/>
        <v>4.7897858681237109</v>
      </c>
      <c r="AK89" s="96"/>
    </row>
    <row r="90" spans="3:40" x14ac:dyDescent="0.2">
      <c r="C90">
        <f>Resume_SensAnal!M46</f>
        <v>250</v>
      </c>
      <c r="D90" s="123">
        <f>Resume_SensAnal!N46</f>
        <v>29.853766714562443</v>
      </c>
      <c r="E90" s="123">
        <f>Resume_SensAnal!O46</f>
        <v>49.6004234683326</v>
      </c>
      <c r="F90" s="123">
        <f>Resume_SensAnal!P46</f>
        <v>28.900140403421325</v>
      </c>
      <c r="G90" s="123">
        <f>Resume_SensAnal!Q46</f>
        <v>25.621402868290673</v>
      </c>
      <c r="H90" s="123">
        <f>Resume_SensAnal!R46</f>
        <v>36.702619757887469</v>
      </c>
      <c r="I90" s="161">
        <f>Resume_SensAnal!S46</f>
        <v>29.845080131508784</v>
      </c>
      <c r="J90" s="165">
        <f>Resume_SensAnal!T46</f>
        <v>33.992052388151819</v>
      </c>
      <c r="K90">
        <f>Resume_SensAnal!U46</f>
        <v>0</v>
      </c>
      <c r="L90" s="162">
        <f>Resume_SensAnal!N102*1000</f>
        <v>4.3393954914959956</v>
      </c>
      <c r="M90" s="162">
        <f>Resume_SensAnal!O102*1000</f>
        <v>2.3859919254947339</v>
      </c>
      <c r="N90" s="162">
        <f>Resume_SensAnal!P102*1000</f>
        <v>0.91296108538237974</v>
      </c>
      <c r="O90" s="162">
        <f>Resume_SensAnal!Q102*1000</f>
        <v>2.0397927606679724</v>
      </c>
      <c r="P90" s="162">
        <f>Resume_SensAnal!R102*1000</f>
        <v>1.0586213385184726</v>
      </c>
      <c r="Q90" s="162">
        <f>Resume_SensAnal!S102*1000</f>
        <v>1.8545294698909747</v>
      </c>
      <c r="R90" s="162">
        <f>Resume_SensAnal!T102*1000</f>
        <v>4.5981944333987617</v>
      </c>
      <c r="U90" s="100">
        <f t="shared" si="79"/>
        <v>250</v>
      </c>
      <c r="V90" s="123">
        <f t="shared" si="80"/>
        <v>29.853766714562443</v>
      </c>
      <c r="W90" s="123">
        <f t="shared" si="82"/>
        <v>49.6004234683326</v>
      </c>
      <c r="X90" s="123">
        <f t="shared" si="83"/>
        <v>28.900140403421325</v>
      </c>
      <c r="Y90" s="123">
        <f t="shared" si="84"/>
        <v>25.621402868290673</v>
      </c>
      <c r="Z90" s="123">
        <f t="shared" si="85"/>
        <v>36.702619757887469</v>
      </c>
      <c r="AA90" s="123">
        <f t="shared" si="86"/>
        <v>29.845080131508784</v>
      </c>
      <c r="AB90" s="123">
        <f t="shared" si="87"/>
        <v>33.992052388151819</v>
      </c>
      <c r="AC90" s="100"/>
      <c r="AD90" s="101">
        <f t="shared" si="81"/>
        <v>4.3393954914959956</v>
      </c>
      <c r="AE90" s="101">
        <f t="shared" si="88"/>
        <v>2.3859919254947339</v>
      </c>
      <c r="AF90" s="101">
        <f t="shared" si="89"/>
        <v>0.91296108538237974</v>
      </c>
      <c r="AG90" s="101">
        <f t="shared" si="90"/>
        <v>2.0397927606679724</v>
      </c>
      <c r="AH90" s="101">
        <f t="shared" si="91"/>
        <v>1.0586213385184726</v>
      </c>
      <c r="AI90" s="101">
        <f t="shared" si="92"/>
        <v>1.8545294698909747</v>
      </c>
      <c r="AJ90" s="101">
        <f t="shared" si="93"/>
        <v>4.5981944333987617</v>
      </c>
      <c r="AK90" s="96"/>
    </row>
    <row r="91" spans="3:40" ht="16" x14ac:dyDescent="0.2">
      <c r="C91">
        <f>Resume_SensAnal!M47</f>
        <v>260</v>
      </c>
      <c r="D91" s="123">
        <f>Resume_SensAnal!N47</f>
        <v>28.705544917848503</v>
      </c>
      <c r="E91" s="123">
        <f>Resume_SensAnal!O47</f>
        <v>47.692714873396731</v>
      </c>
      <c r="F91" s="104">
        <f>Resume_SensAnal!P47</f>
        <v>27.788596541751275</v>
      </c>
      <c r="G91" s="123">
        <f>Resume_SensAnal!Q47</f>
        <v>24.63596429643334</v>
      </c>
      <c r="H91" s="123">
        <f>Resume_SensAnal!R47</f>
        <v>35.290980536430261</v>
      </c>
      <c r="I91" s="161">
        <f>Resume_SensAnal!S47</f>
        <v>28.697192434143062</v>
      </c>
      <c r="J91" s="165">
        <f>Resume_SensAnal!T47</f>
        <v>32.684665757838282</v>
      </c>
      <c r="K91">
        <f>Resume_SensAnal!U47</f>
        <v>0</v>
      </c>
      <c r="L91" s="162">
        <f>Resume_SensAnal!N103*1000</f>
        <v>4.1724956648999951</v>
      </c>
      <c r="M91" s="162">
        <f>Resume_SensAnal!O103*1000</f>
        <v>2.2942230052833978</v>
      </c>
      <c r="N91" s="162">
        <f>Resume_SensAnal!P103*1000</f>
        <v>0.8778471974830574</v>
      </c>
      <c r="O91" s="162">
        <f>Resume_SensAnal!Q103*1000</f>
        <v>1.9613391929499735</v>
      </c>
      <c r="P91" s="162">
        <f>Resume_SensAnal!R103*1000</f>
        <v>1.0179051331908391</v>
      </c>
      <c r="Q91" s="162">
        <f>Resume_SensAnal!S103*1000</f>
        <v>1.7832014133567065</v>
      </c>
      <c r="R91" s="162">
        <f>Resume_SensAnal!T103*1000</f>
        <v>4.4213408013449627</v>
      </c>
      <c r="U91" s="100">
        <f t="shared" si="79"/>
        <v>260</v>
      </c>
      <c r="V91" s="123">
        <f t="shared" si="80"/>
        <v>28.705544917848503</v>
      </c>
      <c r="W91" s="123">
        <f t="shared" si="82"/>
        <v>47.692714873396731</v>
      </c>
      <c r="X91" s="123">
        <f t="shared" si="83"/>
        <v>27.788596541751275</v>
      </c>
      <c r="Y91" s="123">
        <f t="shared" si="84"/>
        <v>24.63596429643334</v>
      </c>
      <c r="Z91" s="123">
        <f t="shared" si="85"/>
        <v>35.290980536430261</v>
      </c>
      <c r="AA91" s="123">
        <f t="shared" si="86"/>
        <v>28.697192434143062</v>
      </c>
      <c r="AB91" s="123">
        <f t="shared" si="87"/>
        <v>32.684665757838282</v>
      </c>
      <c r="AC91" s="100"/>
      <c r="AD91" s="101">
        <f t="shared" si="81"/>
        <v>4.1724956648999951</v>
      </c>
      <c r="AE91" s="101">
        <f t="shared" si="88"/>
        <v>2.2942230052833978</v>
      </c>
      <c r="AF91" s="101">
        <f t="shared" si="89"/>
        <v>0.8778471974830574</v>
      </c>
      <c r="AG91" s="101">
        <f t="shared" si="90"/>
        <v>1.9613391929499735</v>
      </c>
      <c r="AH91" s="101">
        <f t="shared" si="91"/>
        <v>1.0179051331908391</v>
      </c>
      <c r="AI91" s="101">
        <f t="shared" si="92"/>
        <v>1.7832014133567065</v>
      </c>
      <c r="AJ91" s="101">
        <f t="shared" si="93"/>
        <v>4.4213408013449627</v>
      </c>
      <c r="AK91" s="96"/>
    </row>
    <row r="92" spans="3:40" ht="16" x14ac:dyDescent="0.2">
      <c r="C92">
        <f>Resume_SensAnal!M48</f>
        <v>270</v>
      </c>
      <c r="D92" s="104">
        <f>Resume_SensAnal!N48</f>
        <v>27.64237658755782</v>
      </c>
      <c r="E92" s="123">
        <f>Resume_SensAnal!O48</f>
        <v>45.926318026233886</v>
      </c>
      <c r="F92" s="123">
        <f>Resume_SensAnal!P48</f>
        <v>26.759389262427153</v>
      </c>
      <c r="G92" s="123">
        <f>Resume_SensAnal!Q48</f>
        <v>23.723521174343215</v>
      </c>
      <c r="H92" s="123">
        <f>Resume_SensAnal!R48</f>
        <v>33.983907183229142</v>
      </c>
      <c r="I92" s="167">
        <f>Resume_SensAnal!S48</f>
        <v>27.634333455100727</v>
      </c>
      <c r="J92" s="165">
        <f>Resume_SensAnal!T48</f>
        <v>31.474122581622051</v>
      </c>
      <c r="K92">
        <f>Resume_SensAnal!U48</f>
        <v>0</v>
      </c>
      <c r="L92" s="162">
        <f>Resume_SensAnal!N104*1000</f>
        <v>4.0179587884222183</v>
      </c>
      <c r="M92" s="162">
        <f>Resume_SensAnal!O104*1000</f>
        <v>2.2092517828654943</v>
      </c>
      <c r="N92" s="162">
        <f>Resume_SensAnal!P104*1000</f>
        <v>0.84533433831701832</v>
      </c>
      <c r="O92" s="162">
        <f>Resume_SensAnal!Q104*1000</f>
        <v>1.8886970006184931</v>
      </c>
      <c r="P92" s="162">
        <f>Resume_SensAnal!R104*1000</f>
        <v>0.98020494307265982</v>
      </c>
      <c r="Q92" s="112">
        <f>Resume_SensAnal!S104*1000</f>
        <v>1.7171569165657172</v>
      </c>
      <c r="R92" s="162">
        <f>Resume_SensAnal!T104*1000</f>
        <v>4.2575874383321866</v>
      </c>
      <c r="U92" s="100">
        <f t="shared" si="79"/>
        <v>270</v>
      </c>
      <c r="V92" s="123">
        <f t="shared" si="80"/>
        <v>27.64237658755782</v>
      </c>
      <c r="W92" s="123">
        <f t="shared" si="82"/>
        <v>45.926318026233886</v>
      </c>
      <c r="X92" s="123">
        <f t="shared" si="83"/>
        <v>26.759389262427153</v>
      </c>
      <c r="Y92" s="123">
        <f t="shared" si="84"/>
        <v>23.723521174343215</v>
      </c>
      <c r="Z92" s="123">
        <f t="shared" si="85"/>
        <v>33.983907183229142</v>
      </c>
      <c r="AA92" s="167">
        <f t="shared" si="86"/>
        <v>27.634333455100727</v>
      </c>
      <c r="AB92" s="123">
        <f t="shared" si="87"/>
        <v>31.474122581622051</v>
      </c>
      <c r="AC92" s="100"/>
      <c r="AD92" s="101">
        <f t="shared" si="81"/>
        <v>4.0179587884222183</v>
      </c>
      <c r="AE92" s="101">
        <f t="shared" si="88"/>
        <v>2.2092517828654943</v>
      </c>
      <c r="AF92" s="101">
        <f t="shared" si="89"/>
        <v>0.84533433831701832</v>
      </c>
      <c r="AG92" s="101">
        <f t="shared" si="90"/>
        <v>1.8886970006184931</v>
      </c>
      <c r="AH92" s="101">
        <f t="shared" si="91"/>
        <v>0.98020494307265982</v>
      </c>
      <c r="AI92" s="112">
        <f t="shared" si="92"/>
        <v>1.7171569165657172</v>
      </c>
      <c r="AJ92" s="101">
        <f t="shared" si="93"/>
        <v>4.2575874383321866</v>
      </c>
      <c r="AK92" s="96"/>
    </row>
    <row r="93" spans="3:40" x14ac:dyDescent="0.2">
      <c r="C93">
        <f>Resume_SensAnal!M49</f>
        <v>280</v>
      </c>
      <c r="D93" s="123">
        <f>Resume_SensAnal!N49</f>
        <v>26.655148852287898</v>
      </c>
      <c r="E93" s="123">
        <f>Resume_SensAnal!O49</f>
        <v>44.286092382439818</v>
      </c>
      <c r="F93" s="123">
        <f>Resume_SensAnal!P49</f>
        <v>25.803696788769042</v>
      </c>
      <c r="G93" s="123">
        <f>Resume_SensAnal!Q49</f>
        <v>22.876252560973814</v>
      </c>
      <c r="H93" s="123">
        <f>Resume_SensAnal!R49</f>
        <v>32.770196212399526</v>
      </c>
      <c r="I93" s="123">
        <f>Resume_SensAnal!S49</f>
        <v>26.647392974561416</v>
      </c>
      <c r="J93" s="165">
        <f>Resume_SensAnal!T49</f>
        <v>30.350046775135549</v>
      </c>
      <c r="K93">
        <f>Resume_SensAnal!U49</f>
        <v>0</v>
      </c>
      <c r="L93" s="162">
        <f>Resume_SensAnal!N105*1000</f>
        <v>3.8744602602642817</v>
      </c>
      <c r="M93" s="162">
        <f>Resume_SensAnal!O105*1000</f>
        <v>2.1303499334774409</v>
      </c>
      <c r="N93" s="162">
        <f>Resume_SensAnal!P105*1000</f>
        <v>0.81514382623426762</v>
      </c>
      <c r="O93" s="162">
        <f>Resume_SensAnal!Q105*1000</f>
        <v>1.8212435363106896</v>
      </c>
      <c r="P93" s="162">
        <f>Resume_SensAnal!R105*1000</f>
        <v>0.94519762367720772</v>
      </c>
      <c r="Q93" s="162">
        <f>Resume_SensAnal!S105*1000</f>
        <v>1.6558298838312273</v>
      </c>
      <c r="R93" s="162">
        <f>Resume_SensAnal!T105*1000</f>
        <v>4.1055307441060371</v>
      </c>
      <c r="U93" s="100">
        <f t="shared" si="79"/>
        <v>280</v>
      </c>
      <c r="V93" s="123">
        <f t="shared" si="80"/>
        <v>26.655148852287898</v>
      </c>
      <c r="W93" s="123">
        <f t="shared" si="82"/>
        <v>44.286092382439818</v>
      </c>
      <c r="X93" s="123">
        <f t="shared" si="83"/>
        <v>25.803696788769042</v>
      </c>
      <c r="Y93" s="123">
        <f t="shared" si="84"/>
        <v>22.876252560973814</v>
      </c>
      <c r="Z93" s="123">
        <f t="shared" si="85"/>
        <v>32.770196212399526</v>
      </c>
      <c r="AA93" s="123">
        <f t="shared" si="86"/>
        <v>26.647392974561416</v>
      </c>
      <c r="AB93" s="123">
        <f t="shared" si="87"/>
        <v>30.350046775135549</v>
      </c>
      <c r="AC93" s="100"/>
      <c r="AD93" s="101">
        <f t="shared" si="81"/>
        <v>3.8744602602642817</v>
      </c>
      <c r="AE93" s="101">
        <f t="shared" si="88"/>
        <v>2.1303499334774409</v>
      </c>
      <c r="AF93" s="101">
        <f t="shared" si="89"/>
        <v>0.81514382623426762</v>
      </c>
      <c r="AG93" s="101">
        <f t="shared" si="90"/>
        <v>1.8212435363106896</v>
      </c>
      <c r="AH93" s="101">
        <f t="shared" si="91"/>
        <v>0.94519762367720772</v>
      </c>
      <c r="AI93" s="101">
        <f t="shared" si="92"/>
        <v>1.6558298838312273</v>
      </c>
      <c r="AJ93" s="101">
        <f t="shared" si="93"/>
        <v>4.1055307441060371</v>
      </c>
      <c r="AK93" s="96"/>
    </row>
    <row r="94" spans="3:40" x14ac:dyDescent="0.2">
      <c r="C94" s="159" t="s">
        <v>64</v>
      </c>
      <c r="D94" s="204" t="s">
        <v>373</v>
      </c>
      <c r="E94" s="204"/>
      <c r="F94" s="204"/>
      <c r="G94" s="204"/>
      <c r="H94" s="204"/>
      <c r="I94" s="204"/>
      <c r="J94" s="204"/>
      <c r="L94" s="204" t="s">
        <v>374</v>
      </c>
      <c r="M94" s="204"/>
      <c r="N94" s="204"/>
      <c r="O94" s="204"/>
      <c r="P94" s="204"/>
      <c r="Q94" s="204"/>
      <c r="R94" s="204"/>
      <c r="U94" s="100" t="str">
        <f t="shared" si="79"/>
        <v>Wh/kg</v>
      </c>
      <c r="V94" s="204" t="str">
        <f t="shared" si="80"/>
        <v>AP mmolc H+ eq /kWh</v>
      </c>
      <c r="W94" s="204"/>
      <c r="X94" s="204"/>
      <c r="Y94" s="204"/>
      <c r="Z94" s="204"/>
      <c r="AA94" s="204"/>
      <c r="AB94" s="204"/>
      <c r="AC94" s="100"/>
      <c r="AD94" s="204" t="str">
        <f t="shared" si="81"/>
        <v>HTP mCTUh/kWh</v>
      </c>
      <c r="AE94" s="204"/>
      <c r="AF94" s="204"/>
      <c r="AG94" s="204"/>
      <c r="AH94" s="204"/>
      <c r="AI94" s="204"/>
      <c r="AJ94" s="204"/>
      <c r="AK94" s="96"/>
    </row>
    <row r="95" spans="3:40" x14ac:dyDescent="0.2">
      <c r="C95">
        <f t="shared" ref="C95:C113" si="94">C75</f>
        <v>100</v>
      </c>
      <c r="D95" s="165">
        <f>Resume_SensAnal!AL87*1000</f>
        <v>507.6403932115162</v>
      </c>
      <c r="E95" s="165">
        <f>Resume_SensAnal!AM87*1000</f>
        <v>976.2362930643169</v>
      </c>
      <c r="F95" s="165">
        <f>Resume_SensAnal!AN87*1000</f>
        <v>324.89506451542502</v>
      </c>
      <c r="G95" s="165">
        <f>Resume_SensAnal!AO87*1000</f>
        <v>333.52781629219919</v>
      </c>
      <c r="H95" s="165">
        <f>Resume_SensAnal!AP87*1000</f>
        <v>361.87725020385108</v>
      </c>
      <c r="I95" s="165">
        <f>Resume_SensAnal!AQ87*1000</f>
        <v>409.54192460092366</v>
      </c>
      <c r="J95" s="165">
        <f>Resume_SensAnal!AR87*1000</f>
        <v>432.70509029510663</v>
      </c>
      <c r="L95" s="165">
        <f>Resume_SensAnal!AL31*1000</f>
        <v>49.742731596545973</v>
      </c>
      <c r="M95" s="165">
        <f>Resume_SensAnal!AM31*1000</f>
        <v>259.25380103870373</v>
      </c>
      <c r="N95" s="165">
        <f>Resume_SensAnal!AN31*1000</f>
        <v>22.605452342530874</v>
      </c>
      <c r="O95" s="165">
        <f>Resume_SensAnal!AO31*1000</f>
        <v>24.496457160782285</v>
      </c>
      <c r="P95" s="165">
        <f>Resume_SensAnal!AP31*1000</f>
        <v>24.034720918271336</v>
      </c>
      <c r="Q95" s="165">
        <f>Resume_SensAnal!AQ31*1000</f>
        <v>51.919097950822731</v>
      </c>
      <c r="R95" s="165">
        <f>Resume_SensAnal!AR31*1000</f>
        <v>51.718166899465537</v>
      </c>
      <c r="U95" s="100">
        <f t="shared" si="79"/>
        <v>100</v>
      </c>
      <c r="V95" s="123">
        <f t="shared" si="80"/>
        <v>507.6403932115162</v>
      </c>
      <c r="W95" s="123">
        <f t="shared" ref="W95:W113" si="95">E95</f>
        <v>976.2362930643169</v>
      </c>
      <c r="X95" s="123">
        <f t="shared" ref="X95:X113" si="96">F95</f>
        <v>324.89506451542502</v>
      </c>
      <c r="Y95" s="123">
        <f t="shared" ref="Y95:Y113" si="97">G95</f>
        <v>333.52781629219919</v>
      </c>
      <c r="Z95" s="123">
        <f t="shared" ref="Z95:Z113" si="98">H95</f>
        <v>361.87725020385108</v>
      </c>
      <c r="AA95" s="123">
        <f t="shared" ref="AA95:AA113" si="99">I95</f>
        <v>409.54192460092366</v>
      </c>
      <c r="AB95" s="123">
        <f t="shared" ref="AB95:AB113" si="100">J95</f>
        <v>432.70509029510663</v>
      </c>
      <c r="AC95" s="100"/>
      <c r="AD95" s="123">
        <f t="shared" si="81"/>
        <v>49.742731596545973</v>
      </c>
      <c r="AE95" s="123">
        <f t="shared" ref="AE95:AE113" si="101">M95</f>
        <v>259.25380103870373</v>
      </c>
      <c r="AF95" s="123">
        <f t="shared" ref="AF95:AF113" si="102">N95</f>
        <v>22.605452342530874</v>
      </c>
      <c r="AG95" s="123">
        <f t="shared" ref="AG95:AG113" si="103">O95</f>
        <v>24.496457160782285</v>
      </c>
      <c r="AH95" s="123">
        <f t="shared" ref="AH95:AH113" si="104">P95</f>
        <v>24.034720918271336</v>
      </c>
      <c r="AI95" s="123">
        <f t="shared" ref="AI95:AI113" si="105">Q95</f>
        <v>51.919097950822731</v>
      </c>
      <c r="AJ95" s="123">
        <f t="shared" ref="AJ95:AJ113" si="106">R95</f>
        <v>51.718166899465537</v>
      </c>
      <c r="AK95" s="96"/>
    </row>
    <row r="96" spans="3:40" x14ac:dyDescent="0.2">
      <c r="C96">
        <f t="shared" si="94"/>
        <v>110</v>
      </c>
      <c r="D96" s="165">
        <f>Resume_SensAnal!AL88*1000</f>
        <v>461.4912665559238</v>
      </c>
      <c r="E96" s="165">
        <f>Resume_SensAnal!AM88*1000</f>
        <v>887.48753914937902</v>
      </c>
      <c r="F96" s="165">
        <f>Resume_SensAnal!AN88*1000</f>
        <v>295.35914955947726</v>
      </c>
      <c r="G96" s="165">
        <f>Resume_SensAnal!AO88*1000</f>
        <v>303.20710572018106</v>
      </c>
      <c r="H96" s="165">
        <f>Resume_SensAnal!AP88*1000</f>
        <v>328.97931836713735</v>
      </c>
      <c r="I96" s="165">
        <f>Resume_SensAnal!AQ88*1000</f>
        <v>372.31084054629423</v>
      </c>
      <c r="J96" s="165">
        <f>Resume_SensAnal!AR88*1000</f>
        <v>393.36826390464239</v>
      </c>
      <c r="L96" s="165">
        <f>Resume_SensAnal!AL32*1000</f>
        <v>45.220665087769063</v>
      </c>
      <c r="M96" s="165">
        <f>Resume_SensAnal!AM32*1000</f>
        <v>235.68527367154883</v>
      </c>
      <c r="N96" s="165">
        <f>Resume_SensAnal!AN32*1000</f>
        <v>20.550411220482612</v>
      </c>
      <c r="O96" s="165">
        <f>Resume_SensAnal!AO32*1000</f>
        <v>22.269506509802078</v>
      </c>
      <c r="P96" s="165">
        <f>Resume_SensAnal!AP32*1000</f>
        <v>21.849746289337578</v>
      </c>
      <c r="Q96" s="165">
        <f>Resume_SensAnal!AQ32*1000</f>
        <v>47.199179955293388</v>
      </c>
      <c r="R96" s="165">
        <f>Resume_SensAnal!AR32*1000</f>
        <v>47.016515363150489</v>
      </c>
      <c r="U96" s="100">
        <f t="shared" si="79"/>
        <v>110</v>
      </c>
      <c r="V96" s="123">
        <f t="shared" si="80"/>
        <v>461.4912665559238</v>
      </c>
      <c r="W96" s="123">
        <f t="shared" si="95"/>
        <v>887.48753914937902</v>
      </c>
      <c r="X96" s="123">
        <f t="shared" si="96"/>
        <v>295.35914955947726</v>
      </c>
      <c r="Y96" s="123">
        <f t="shared" si="97"/>
        <v>303.20710572018106</v>
      </c>
      <c r="Z96" s="123">
        <f t="shared" si="98"/>
        <v>328.97931836713735</v>
      </c>
      <c r="AA96" s="123">
        <f t="shared" si="99"/>
        <v>372.31084054629423</v>
      </c>
      <c r="AB96" s="123">
        <f t="shared" si="100"/>
        <v>393.36826390464239</v>
      </c>
      <c r="AC96" s="100"/>
      <c r="AD96" s="123">
        <f t="shared" si="81"/>
        <v>45.220665087769063</v>
      </c>
      <c r="AE96" s="123">
        <f t="shared" si="101"/>
        <v>235.68527367154883</v>
      </c>
      <c r="AF96" s="123">
        <f t="shared" si="102"/>
        <v>20.550411220482612</v>
      </c>
      <c r="AG96" s="123">
        <f t="shared" si="103"/>
        <v>22.269506509802078</v>
      </c>
      <c r="AH96" s="123">
        <f t="shared" si="104"/>
        <v>21.849746289337578</v>
      </c>
      <c r="AI96" s="123">
        <f t="shared" si="105"/>
        <v>47.199179955293388</v>
      </c>
      <c r="AJ96" s="123">
        <f t="shared" si="106"/>
        <v>47.016515363150489</v>
      </c>
      <c r="AK96" s="96"/>
    </row>
    <row r="97" spans="3:37" ht="16" x14ac:dyDescent="0.2">
      <c r="C97">
        <f t="shared" si="94"/>
        <v>120</v>
      </c>
      <c r="D97" s="165">
        <f>Resume_SensAnal!AL89*1000</f>
        <v>423.03366100959681</v>
      </c>
      <c r="E97" s="165">
        <f>Resume_SensAnal!AM89*1000</f>
        <v>813.53024422026408</v>
      </c>
      <c r="F97" s="165">
        <f>Resume_SensAnal!AN89*1000</f>
        <v>270.74588709618752</v>
      </c>
      <c r="G97" s="165">
        <f>Resume_SensAnal!AO89*1000</f>
        <v>277.93984691016601</v>
      </c>
      <c r="H97" s="163">
        <f>Resume_SensAnal!AP89*1000</f>
        <v>301.56437516987586</v>
      </c>
      <c r="I97" s="165">
        <f>Resume_SensAnal!AQ89*1000</f>
        <v>341.28493716743634</v>
      </c>
      <c r="J97" s="165">
        <f>Resume_SensAnal!AR89*1000</f>
        <v>360.58757524592215</v>
      </c>
      <c r="L97" s="165">
        <f>Resume_SensAnal!AL33*1000</f>
        <v>41.452276330454978</v>
      </c>
      <c r="M97" s="165">
        <f>Resume_SensAnal!AM33*1000</f>
        <v>216.04483419891977</v>
      </c>
      <c r="N97" s="104">
        <f>Resume_SensAnal!AN33*1000</f>
        <v>18.83787695210906</v>
      </c>
      <c r="O97" s="165">
        <f>Resume_SensAnal!AO33*1000</f>
        <v>20.413714300651904</v>
      </c>
      <c r="P97" s="165">
        <f>Resume_SensAnal!AP33*1000</f>
        <v>20.028934098559446</v>
      </c>
      <c r="Q97" s="165">
        <f>Resume_SensAnal!AQ33*1000</f>
        <v>43.265914959018943</v>
      </c>
      <c r="R97" s="165">
        <f>Resume_SensAnal!AR33*1000</f>
        <v>43.098472416221284</v>
      </c>
      <c r="U97" s="100">
        <f t="shared" si="79"/>
        <v>120</v>
      </c>
      <c r="V97" s="123">
        <f t="shared" si="80"/>
        <v>423.03366100959681</v>
      </c>
      <c r="W97" s="123">
        <f t="shared" si="95"/>
        <v>813.53024422026408</v>
      </c>
      <c r="X97" s="123">
        <f t="shared" si="96"/>
        <v>270.74588709618752</v>
      </c>
      <c r="Y97" s="123">
        <f t="shared" si="97"/>
        <v>277.93984691016601</v>
      </c>
      <c r="Z97" s="163">
        <f t="shared" si="98"/>
        <v>301.56437516987586</v>
      </c>
      <c r="AA97" s="123">
        <f t="shared" si="99"/>
        <v>341.28493716743634</v>
      </c>
      <c r="AB97" s="123">
        <f t="shared" si="100"/>
        <v>360.58757524592215</v>
      </c>
      <c r="AC97" s="100"/>
      <c r="AD97" s="123">
        <f t="shared" si="81"/>
        <v>41.452276330454978</v>
      </c>
      <c r="AE97" s="123">
        <f t="shared" si="101"/>
        <v>216.04483419891977</v>
      </c>
      <c r="AF97" s="123">
        <f t="shared" si="102"/>
        <v>18.83787695210906</v>
      </c>
      <c r="AG97" s="123">
        <f t="shared" si="103"/>
        <v>20.413714300651904</v>
      </c>
      <c r="AH97" s="123">
        <f t="shared" si="104"/>
        <v>20.028934098559446</v>
      </c>
      <c r="AI97" s="123">
        <f t="shared" si="105"/>
        <v>43.265914959018943</v>
      </c>
      <c r="AJ97" s="123">
        <f t="shared" si="106"/>
        <v>43.098472416221284</v>
      </c>
      <c r="AK97" s="96"/>
    </row>
    <row r="98" spans="3:37" ht="16" x14ac:dyDescent="0.2">
      <c r="C98">
        <f t="shared" si="94"/>
        <v>130</v>
      </c>
      <c r="D98" s="165">
        <f>Resume_SensAnal!AL90*1000</f>
        <v>390.49261016270475</v>
      </c>
      <c r="E98" s="165">
        <f>Resume_SensAnal!AM90*1000</f>
        <v>750.95099466485919</v>
      </c>
      <c r="F98" s="165">
        <f>Resume_SensAnal!AN90*1000</f>
        <v>249.91928039648079</v>
      </c>
      <c r="G98" s="165">
        <f>Resume_SensAnal!AO90*1000</f>
        <v>256.55985868630711</v>
      </c>
      <c r="H98" s="165">
        <f>Resume_SensAnal!AP90*1000</f>
        <v>278.36711554142391</v>
      </c>
      <c r="I98" s="165">
        <f>Resume_SensAnal!AQ90*1000</f>
        <v>315.03224969301817</v>
      </c>
      <c r="J98" s="165">
        <f>Resume_SensAnal!AR90*1000</f>
        <v>332.85006945777434</v>
      </c>
      <c r="L98" s="165">
        <f>Resume_SensAnal!AL34*1000</f>
        <v>38.263639689650745</v>
      </c>
      <c r="M98" s="165">
        <f>Resume_SensAnal!AM34*1000</f>
        <v>199.42600079900285</v>
      </c>
      <c r="N98" s="165">
        <f>Resume_SensAnal!AN34*1000</f>
        <v>17.388809494254517</v>
      </c>
      <c r="O98" s="104">
        <f>Resume_SensAnal!AO34*1000</f>
        <v>18.843428585217143</v>
      </c>
      <c r="P98" s="168">
        <f>Resume_SensAnal!AP34*1000</f>
        <v>18.488246860208719</v>
      </c>
      <c r="Q98" s="165">
        <f>Resume_SensAnal!AQ34*1000</f>
        <v>39.937767654479018</v>
      </c>
      <c r="R98" s="165">
        <f>Resume_SensAnal!AR34*1000</f>
        <v>39.783205307281179</v>
      </c>
      <c r="U98" s="100">
        <f t="shared" si="79"/>
        <v>130</v>
      </c>
      <c r="V98" s="123">
        <f t="shared" si="80"/>
        <v>390.49261016270475</v>
      </c>
      <c r="W98" s="123">
        <f t="shared" si="95"/>
        <v>750.95099466485919</v>
      </c>
      <c r="X98" s="123">
        <f t="shared" si="96"/>
        <v>249.91928039648079</v>
      </c>
      <c r="Y98" s="123">
        <f t="shared" si="97"/>
        <v>256.55985868630711</v>
      </c>
      <c r="Z98" s="123">
        <f t="shared" si="98"/>
        <v>278.36711554142391</v>
      </c>
      <c r="AA98" s="123">
        <f t="shared" si="99"/>
        <v>315.03224969301817</v>
      </c>
      <c r="AB98" s="123">
        <f t="shared" si="100"/>
        <v>332.85006945777434</v>
      </c>
      <c r="AC98" s="100"/>
      <c r="AD98" s="123">
        <f t="shared" si="81"/>
        <v>38.263639689650745</v>
      </c>
      <c r="AE98" s="123">
        <f t="shared" si="101"/>
        <v>199.42600079900285</v>
      </c>
      <c r="AF98" s="123">
        <f t="shared" si="102"/>
        <v>17.388809494254517</v>
      </c>
      <c r="AG98" s="123">
        <f t="shared" si="103"/>
        <v>18.843428585217143</v>
      </c>
      <c r="AH98" s="169">
        <f t="shared" si="104"/>
        <v>18.488246860208719</v>
      </c>
      <c r="AI98" s="123">
        <f t="shared" si="105"/>
        <v>39.937767654479018</v>
      </c>
      <c r="AJ98" s="123">
        <f t="shared" si="106"/>
        <v>39.783205307281179</v>
      </c>
      <c r="AK98" s="96"/>
    </row>
    <row r="99" spans="3:37" x14ac:dyDescent="0.2">
      <c r="C99">
        <f t="shared" si="94"/>
        <v>140</v>
      </c>
      <c r="D99" s="163">
        <f>Resume_SensAnal!AL91*1000</f>
        <v>362.60028086536875</v>
      </c>
      <c r="E99" s="165">
        <f>Resume_SensAnal!AM91*1000</f>
        <v>697.31163790308358</v>
      </c>
      <c r="F99" s="165">
        <f>Resume_SensAnal!AN91*1000</f>
        <v>232.06790322530361</v>
      </c>
      <c r="G99" s="165">
        <f>Resume_SensAnal!AO91*1000</f>
        <v>238.234154494428</v>
      </c>
      <c r="H99" s="165">
        <f>Resume_SensAnal!AP91*1000</f>
        <v>258.48375014560793</v>
      </c>
      <c r="I99" s="165">
        <f>Resume_SensAnal!AQ91*1000</f>
        <v>292.5299461435169</v>
      </c>
      <c r="J99" s="165">
        <f>Resume_SensAnal!AR91*1000</f>
        <v>309.07506449650475</v>
      </c>
      <c r="L99" s="163">
        <f>Resume_SensAnal!AL35*1000</f>
        <v>35.530522568961409</v>
      </c>
      <c r="M99" s="165">
        <f>Resume_SensAnal!AM35*1000</f>
        <v>185.18128645621692</v>
      </c>
      <c r="N99" s="165">
        <f>Resume_SensAnal!AN35*1000</f>
        <v>16.146751673236334</v>
      </c>
      <c r="O99" s="165">
        <f>Resume_SensAnal!AO35*1000</f>
        <v>17.497469400558774</v>
      </c>
      <c r="P99" s="165">
        <f>Resume_SensAnal!AP35*1000</f>
        <v>17.167657798765241</v>
      </c>
      <c r="Q99" s="165">
        <f>Resume_SensAnal!AQ35*1000</f>
        <v>37.085069964873377</v>
      </c>
      <c r="R99" s="165">
        <f>Resume_SensAnal!AR35*1000</f>
        <v>36.941547785332524</v>
      </c>
      <c r="U99" s="100">
        <f t="shared" si="79"/>
        <v>140</v>
      </c>
      <c r="V99" s="164">
        <f t="shared" si="80"/>
        <v>362.60028086536875</v>
      </c>
      <c r="W99" s="123">
        <f t="shared" si="95"/>
        <v>697.31163790308358</v>
      </c>
      <c r="X99" s="123">
        <f t="shared" si="96"/>
        <v>232.06790322530361</v>
      </c>
      <c r="Y99" s="123">
        <f t="shared" si="97"/>
        <v>238.234154494428</v>
      </c>
      <c r="Z99" s="123">
        <f t="shared" si="98"/>
        <v>258.48375014560793</v>
      </c>
      <c r="AA99" s="123">
        <f t="shared" si="99"/>
        <v>292.5299461435169</v>
      </c>
      <c r="AB99" s="123">
        <f t="shared" si="100"/>
        <v>309.07506449650475</v>
      </c>
      <c r="AC99" s="100"/>
      <c r="AD99" s="164">
        <f t="shared" si="81"/>
        <v>35.530522568961409</v>
      </c>
      <c r="AE99" s="123">
        <f t="shared" si="101"/>
        <v>185.18128645621692</v>
      </c>
      <c r="AF99" s="123">
        <f t="shared" si="102"/>
        <v>16.146751673236334</v>
      </c>
      <c r="AG99" s="123">
        <f t="shared" si="103"/>
        <v>17.497469400558774</v>
      </c>
      <c r="AH99" s="123">
        <f t="shared" si="104"/>
        <v>17.167657798765241</v>
      </c>
      <c r="AI99" s="123">
        <f t="shared" si="105"/>
        <v>37.085069964873377</v>
      </c>
      <c r="AJ99" s="123">
        <f t="shared" si="106"/>
        <v>36.941547785332524</v>
      </c>
      <c r="AK99" s="96"/>
    </row>
    <row r="100" spans="3:37" x14ac:dyDescent="0.2">
      <c r="C100">
        <f t="shared" si="94"/>
        <v>150</v>
      </c>
      <c r="D100" s="165">
        <f>Resume_SensAnal!AL92*1000</f>
        <v>338.42692880767748</v>
      </c>
      <c r="E100" s="165">
        <f>Resume_SensAnal!AM92*1000</f>
        <v>650.82419537621126</v>
      </c>
      <c r="F100" s="165">
        <f>Resume_SensAnal!AN92*1000</f>
        <v>216.59670967695001</v>
      </c>
      <c r="G100" s="165">
        <f>Resume_SensAnal!AO92*1000</f>
        <v>222.3518775281328</v>
      </c>
      <c r="H100" s="165">
        <f>Resume_SensAnal!AP92*1000</f>
        <v>241.25150013590073</v>
      </c>
      <c r="I100" s="165">
        <f>Resume_SensAnal!AQ92*1000</f>
        <v>273.02794973394913</v>
      </c>
      <c r="J100" s="165">
        <f>Resume_SensAnal!AR92*1000</f>
        <v>288.47006019673779</v>
      </c>
      <c r="L100" s="165">
        <f>Resume_SensAnal!AL36*1000</f>
        <v>33.161821064363977</v>
      </c>
      <c r="M100" s="165">
        <f>Resume_SensAnal!AM36*1000</f>
        <v>172.83586735913582</v>
      </c>
      <c r="N100" s="165">
        <f>Resume_SensAnal!AN36*1000</f>
        <v>15.070301561687248</v>
      </c>
      <c r="O100" s="165">
        <f>Resume_SensAnal!AO36*1000</f>
        <v>16.330971440521527</v>
      </c>
      <c r="P100" s="165">
        <f>Resume_SensAnal!AP36*1000</f>
        <v>16.023147278847556</v>
      </c>
      <c r="Q100" s="165">
        <f>Resume_SensAnal!AQ36*1000</f>
        <v>34.612731967215147</v>
      </c>
      <c r="R100" s="165">
        <f>Resume_SensAnal!AR36*1000</f>
        <v>34.478777932977025</v>
      </c>
      <c r="U100" s="100">
        <f t="shared" si="79"/>
        <v>150</v>
      </c>
      <c r="V100" s="123">
        <f t="shared" si="80"/>
        <v>338.42692880767748</v>
      </c>
      <c r="W100" s="123">
        <f t="shared" si="95"/>
        <v>650.82419537621126</v>
      </c>
      <c r="X100" s="123">
        <f t="shared" si="96"/>
        <v>216.59670967695001</v>
      </c>
      <c r="Y100" s="123">
        <f t="shared" si="97"/>
        <v>222.3518775281328</v>
      </c>
      <c r="Z100" s="123">
        <f t="shared" si="98"/>
        <v>241.25150013590073</v>
      </c>
      <c r="AA100" s="123">
        <f t="shared" si="99"/>
        <v>273.02794973394913</v>
      </c>
      <c r="AB100" s="123">
        <f t="shared" si="100"/>
        <v>288.47006019673779</v>
      </c>
      <c r="AC100" s="100"/>
      <c r="AD100" s="123">
        <f t="shared" si="81"/>
        <v>33.161821064363977</v>
      </c>
      <c r="AE100" s="123">
        <f t="shared" si="101"/>
        <v>172.83586735913582</v>
      </c>
      <c r="AF100" s="123">
        <f t="shared" si="102"/>
        <v>15.070301561687248</v>
      </c>
      <c r="AG100" s="123">
        <f t="shared" si="103"/>
        <v>16.330971440521527</v>
      </c>
      <c r="AH100" s="123">
        <f t="shared" si="104"/>
        <v>16.023147278847556</v>
      </c>
      <c r="AI100" s="123">
        <f t="shared" si="105"/>
        <v>34.612731967215147</v>
      </c>
      <c r="AJ100" s="123">
        <f t="shared" si="106"/>
        <v>34.478777932977025</v>
      </c>
      <c r="AK100" s="96"/>
    </row>
    <row r="101" spans="3:37" x14ac:dyDescent="0.2">
      <c r="C101">
        <f t="shared" si="94"/>
        <v>160</v>
      </c>
      <c r="D101" s="165">
        <f>Resume_SensAnal!AL93*1000</f>
        <v>317.27524575719764</v>
      </c>
      <c r="E101" s="163">
        <f>Resume_SensAnal!AM93*1000</f>
        <v>610.14768316519803</v>
      </c>
      <c r="F101" s="163">
        <f>Resume_SensAnal!AN93*1000</f>
        <v>203.05941532214064</v>
      </c>
      <c r="G101" s="165">
        <f>Resume_SensAnal!AO93*1000</f>
        <v>208.45488518262451</v>
      </c>
      <c r="H101" s="165">
        <f>Resume_SensAnal!AP93*1000</f>
        <v>226.17328137740694</v>
      </c>
      <c r="I101" s="165">
        <f>Resume_SensAnal!AQ93*1000</f>
        <v>255.9637028755773</v>
      </c>
      <c r="J101" s="165">
        <f>Resume_SensAnal!AR93*1000</f>
        <v>270.44068143444167</v>
      </c>
      <c r="L101" s="165">
        <f>Resume_SensAnal!AL37*1000</f>
        <v>31.089207247841234</v>
      </c>
      <c r="M101" s="163">
        <f>Resume_SensAnal!AM37*1000</f>
        <v>162.03362564918982</v>
      </c>
      <c r="N101" s="163">
        <f>Resume_SensAnal!AN37*1000</f>
        <v>14.128407714081794</v>
      </c>
      <c r="O101" s="165">
        <f>Resume_SensAnal!AO37*1000</f>
        <v>15.31028572548893</v>
      </c>
      <c r="P101" s="165">
        <f>Resume_SensAnal!AP37*1000</f>
        <v>15.021700573919587</v>
      </c>
      <c r="Q101" s="165">
        <f>Resume_SensAnal!AQ37*1000</f>
        <v>32.4494362192642</v>
      </c>
      <c r="R101" s="165">
        <f>Resume_SensAnal!AR37*1000</f>
        <v>32.323854312165956</v>
      </c>
      <c r="U101" s="100">
        <f t="shared" si="79"/>
        <v>160</v>
      </c>
      <c r="V101" s="123">
        <f t="shared" si="80"/>
        <v>317.27524575719764</v>
      </c>
      <c r="W101" s="163">
        <f t="shared" si="95"/>
        <v>610.14768316519803</v>
      </c>
      <c r="X101" s="163">
        <f t="shared" si="96"/>
        <v>203.05941532214064</v>
      </c>
      <c r="Y101" s="123">
        <f t="shared" si="97"/>
        <v>208.45488518262451</v>
      </c>
      <c r="Z101" s="123">
        <f t="shared" si="98"/>
        <v>226.17328137740694</v>
      </c>
      <c r="AA101" s="123">
        <f t="shared" si="99"/>
        <v>255.9637028755773</v>
      </c>
      <c r="AB101" s="123">
        <f t="shared" si="100"/>
        <v>270.44068143444167</v>
      </c>
      <c r="AC101" s="100"/>
      <c r="AD101" s="123">
        <f t="shared" si="81"/>
        <v>31.089207247841234</v>
      </c>
      <c r="AE101" s="163">
        <f t="shared" si="101"/>
        <v>162.03362564918982</v>
      </c>
      <c r="AF101" s="163">
        <f t="shared" si="102"/>
        <v>14.128407714081794</v>
      </c>
      <c r="AG101" s="123">
        <f t="shared" si="103"/>
        <v>15.31028572548893</v>
      </c>
      <c r="AH101" s="123">
        <f t="shared" si="104"/>
        <v>15.021700573919587</v>
      </c>
      <c r="AI101" s="123">
        <f t="shared" si="105"/>
        <v>32.4494362192642</v>
      </c>
      <c r="AJ101" s="123">
        <f t="shared" si="106"/>
        <v>32.323854312165956</v>
      </c>
      <c r="AK101" s="96"/>
    </row>
    <row r="102" spans="3:37" x14ac:dyDescent="0.2">
      <c r="C102">
        <f t="shared" si="94"/>
        <v>170</v>
      </c>
      <c r="D102" s="165">
        <f>Resume_SensAnal!AL94*1000</f>
        <v>298.61199600677423</v>
      </c>
      <c r="E102" s="165">
        <f>Resume_SensAnal!AM94*1000</f>
        <v>574.25664297901005</v>
      </c>
      <c r="F102" s="165">
        <f>Resume_SensAnal!AN94*1000</f>
        <v>191.11474383260295</v>
      </c>
      <c r="G102" s="163">
        <f>Resume_SensAnal!AO94*1000</f>
        <v>196.19283311305836</v>
      </c>
      <c r="H102" s="165">
        <f>Resume_SensAnal!AP94*1000</f>
        <v>212.86897070814769</v>
      </c>
      <c r="I102" s="165">
        <f>Resume_SensAnal!AQ94*1000</f>
        <v>240.90701447113156</v>
      </c>
      <c r="J102" s="165">
        <f>Resume_SensAnal!AR94*1000</f>
        <v>254.53240605594507</v>
      </c>
      <c r="L102" s="165">
        <f>Resume_SensAnal!AL38*1000</f>
        <v>29.260430350909395</v>
      </c>
      <c r="M102" s="165">
        <f>Resume_SensAnal!AM38*1000</f>
        <v>152.50223590511982</v>
      </c>
      <c r="N102" s="165">
        <f>Resume_SensAnal!AN38*1000</f>
        <v>13.297324907371101</v>
      </c>
      <c r="O102" s="163">
        <f>Resume_SensAnal!AO38*1000</f>
        <v>14.409680682813109</v>
      </c>
      <c r="P102" s="165">
        <f>Resume_SensAnal!AP38*1000</f>
        <v>14.138071128394904</v>
      </c>
      <c r="Q102" s="165">
        <f>Resume_SensAnal!AQ38*1000</f>
        <v>30.540645853425133</v>
      </c>
      <c r="R102" s="165">
        <f>Resume_SensAnal!AR38*1000</f>
        <v>30.42245111733267</v>
      </c>
      <c r="U102" s="100">
        <f t="shared" si="79"/>
        <v>170</v>
      </c>
      <c r="V102" s="123">
        <f t="shared" si="80"/>
        <v>298.61199600677423</v>
      </c>
      <c r="W102" s="123">
        <f t="shared" si="95"/>
        <v>574.25664297901005</v>
      </c>
      <c r="X102" s="123">
        <f t="shared" si="96"/>
        <v>191.11474383260295</v>
      </c>
      <c r="Y102" s="163">
        <f t="shared" si="97"/>
        <v>196.19283311305836</v>
      </c>
      <c r="Z102" s="123">
        <f t="shared" si="98"/>
        <v>212.86897070814769</v>
      </c>
      <c r="AA102" s="123">
        <f t="shared" si="99"/>
        <v>240.90701447113156</v>
      </c>
      <c r="AB102" s="123">
        <f t="shared" si="100"/>
        <v>254.53240605594507</v>
      </c>
      <c r="AC102" s="100"/>
      <c r="AD102" s="123">
        <f t="shared" si="81"/>
        <v>29.260430350909395</v>
      </c>
      <c r="AE102" s="123">
        <f t="shared" si="101"/>
        <v>152.50223590511982</v>
      </c>
      <c r="AF102" s="123">
        <f t="shared" si="102"/>
        <v>13.297324907371101</v>
      </c>
      <c r="AG102" s="163">
        <f t="shared" si="103"/>
        <v>14.409680682813109</v>
      </c>
      <c r="AH102" s="123">
        <f t="shared" si="104"/>
        <v>14.138071128394904</v>
      </c>
      <c r="AI102" s="123">
        <f t="shared" si="105"/>
        <v>30.540645853425133</v>
      </c>
      <c r="AJ102" s="123">
        <f t="shared" si="106"/>
        <v>30.42245111733267</v>
      </c>
      <c r="AK102" s="96"/>
    </row>
    <row r="103" spans="3:37" x14ac:dyDescent="0.2">
      <c r="C103">
        <f t="shared" si="94"/>
        <v>180</v>
      </c>
      <c r="D103" s="165">
        <f>Resume_SensAnal!AL95*1000</f>
        <v>282.02244067306458</v>
      </c>
      <c r="E103" s="165">
        <f>Resume_SensAnal!AM95*1000</f>
        <v>542.35349614684276</v>
      </c>
      <c r="F103" s="165">
        <f>Resume_SensAnal!AN95*1000</f>
        <v>180.49725806412502</v>
      </c>
      <c r="G103" s="165">
        <f>Resume_SensAnal!AO95*1000</f>
        <v>185.29323127344398</v>
      </c>
      <c r="H103" s="165">
        <f>Resume_SensAnal!AP95*1000</f>
        <v>201.04291677991728</v>
      </c>
      <c r="I103" s="165">
        <f>Resume_SensAnal!AQ95*1000</f>
        <v>227.52329144495758</v>
      </c>
      <c r="J103" s="165">
        <f>Resume_SensAnal!AR95*1000</f>
        <v>240.3917168306148</v>
      </c>
      <c r="L103" s="165">
        <f>Resume_SensAnal!AL39*1000</f>
        <v>27.634850886969986</v>
      </c>
      <c r="M103" s="165">
        <f>Resume_SensAnal!AM39*1000</f>
        <v>144.0298894659465</v>
      </c>
      <c r="N103" s="165">
        <f>Resume_SensAnal!AN39*1000</f>
        <v>12.558584634739374</v>
      </c>
      <c r="O103" s="165">
        <f>Resume_SensAnal!AO39*1000</f>
        <v>13.609142867101271</v>
      </c>
      <c r="P103" s="165">
        <f>Resume_SensAnal!AP39*1000</f>
        <v>13.352622732372966</v>
      </c>
      <c r="Q103" s="165">
        <f>Resume_SensAnal!AQ39*1000</f>
        <v>28.843943306012626</v>
      </c>
      <c r="R103" s="165">
        <f>Resume_SensAnal!AR39*1000</f>
        <v>28.732314944147522</v>
      </c>
      <c r="U103" s="100">
        <f t="shared" si="79"/>
        <v>180</v>
      </c>
      <c r="V103" s="123">
        <f t="shared" si="80"/>
        <v>282.02244067306458</v>
      </c>
      <c r="W103" s="123">
        <f t="shared" si="95"/>
        <v>542.35349614684276</v>
      </c>
      <c r="X103" s="123">
        <f t="shared" si="96"/>
        <v>180.49725806412502</v>
      </c>
      <c r="Y103" s="123">
        <f t="shared" si="97"/>
        <v>185.29323127344398</v>
      </c>
      <c r="Z103" s="123">
        <f t="shared" si="98"/>
        <v>201.04291677991728</v>
      </c>
      <c r="AA103" s="123">
        <f t="shared" si="99"/>
        <v>227.52329144495758</v>
      </c>
      <c r="AB103" s="123">
        <f t="shared" si="100"/>
        <v>240.3917168306148</v>
      </c>
      <c r="AC103" s="100"/>
      <c r="AD103" s="123">
        <f t="shared" si="81"/>
        <v>27.634850886969986</v>
      </c>
      <c r="AE103" s="123">
        <f t="shared" si="101"/>
        <v>144.0298894659465</v>
      </c>
      <c r="AF103" s="123">
        <f t="shared" si="102"/>
        <v>12.558584634739374</v>
      </c>
      <c r="AG103" s="123">
        <f t="shared" si="103"/>
        <v>13.609142867101271</v>
      </c>
      <c r="AH103" s="123">
        <f t="shared" si="104"/>
        <v>13.352622732372966</v>
      </c>
      <c r="AI103" s="123">
        <f t="shared" si="105"/>
        <v>28.843943306012626</v>
      </c>
      <c r="AJ103" s="123">
        <f t="shared" si="106"/>
        <v>28.732314944147522</v>
      </c>
      <c r="AK103" s="96"/>
    </row>
    <row r="104" spans="3:37" x14ac:dyDescent="0.2">
      <c r="C104">
        <f t="shared" si="94"/>
        <v>190</v>
      </c>
      <c r="D104" s="165">
        <f>Resume_SensAnal!AL96*1000</f>
        <v>267.1791543218506</v>
      </c>
      <c r="E104" s="165">
        <f>Resume_SensAnal!AM96*1000</f>
        <v>513.80857529700893</v>
      </c>
      <c r="F104" s="165">
        <f>Resume_SensAnal!AN96*1000</f>
        <v>170.9974023765395</v>
      </c>
      <c r="G104" s="165">
        <f>Resume_SensAnal!AO96*1000</f>
        <v>175.54095594326273</v>
      </c>
      <c r="H104" s="165">
        <f>Resume_SensAnal!AP96*1000</f>
        <v>190.46171063360583</v>
      </c>
      <c r="I104" s="165">
        <f>Resume_SensAnal!AQ96*1000</f>
        <v>215.5483813689072</v>
      </c>
      <c r="J104" s="165">
        <f>Resume_SensAnal!AR96*1000</f>
        <v>227.73952120795084</v>
      </c>
      <c r="L104" s="165">
        <f>Resume_SensAnal!AL40*1000</f>
        <v>26.180385050813669</v>
      </c>
      <c r="M104" s="165">
        <f>Resume_SensAnal!AM40*1000</f>
        <v>136.44936896773879</v>
      </c>
      <c r="N104" s="165">
        <f>Resume_SensAnal!AN40*1000</f>
        <v>11.89760649606888</v>
      </c>
      <c r="O104" s="165">
        <f>Resume_SensAnal!AO40*1000</f>
        <v>12.892872189885415</v>
      </c>
      <c r="P104" s="165">
        <f>Resume_SensAnal!AP40*1000</f>
        <v>12.649853114879651</v>
      </c>
      <c r="Q104" s="165">
        <f>Resume_SensAnal!AQ40*1000</f>
        <v>27.325841026748805</v>
      </c>
      <c r="R104" s="165">
        <f>Resume_SensAnal!AR40*1000</f>
        <v>27.220087841823968</v>
      </c>
      <c r="U104" s="100">
        <f t="shared" si="79"/>
        <v>190</v>
      </c>
      <c r="V104" s="123">
        <f t="shared" si="80"/>
        <v>267.1791543218506</v>
      </c>
      <c r="W104" s="123">
        <f t="shared" si="95"/>
        <v>513.80857529700893</v>
      </c>
      <c r="X104" s="123">
        <f t="shared" si="96"/>
        <v>170.9974023765395</v>
      </c>
      <c r="Y104" s="123">
        <f t="shared" si="97"/>
        <v>175.54095594326273</v>
      </c>
      <c r="Z104" s="123">
        <f t="shared" si="98"/>
        <v>190.46171063360583</v>
      </c>
      <c r="AA104" s="123">
        <f t="shared" si="99"/>
        <v>215.5483813689072</v>
      </c>
      <c r="AB104" s="123">
        <f t="shared" si="100"/>
        <v>227.73952120795084</v>
      </c>
      <c r="AC104" s="100"/>
      <c r="AD104" s="123">
        <f t="shared" si="81"/>
        <v>26.180385050813669</v>
      </c>
      <c r="AE104" s="123">
        <f t="shared" si="101"/>
        <v>136.44936896773879</v>
      </c>
      <c r="AF104" s="123">
        <f t="shared" si="102"/>
        <v>11.89760649606888</v>
      </c>
      <c r="AG104" s="123">
        <f t="shared" si="103"/>
        <v>12.892872189885415</v>
      </c>
      <c r="AH104" s="123">
        <f t="shared" si="104"/>
        <v>12.649853114879651</v>
      </c>
      <c r="AI104" s="123">
        <f t="shared" si="105"/>
        <v>27.325841026748805</v>
      </c>
      <c r="AJ104" s="123">
        <f t="shared" si="106"/>
        <v>27.220087841823968</v>
      </c>
      <c r="AK104" s="96"/>
    </row>
    <row r="105" spans="3:37" x14ac:dyDescent="0.2">
      <c r="C105">
        <f t="shared" si="94"/>
        <v>200</v>
      </c>
      <c r="D105" s="165">
        <f>Resume_SensAnal!AL97*1000</f>
        <v>253.8201966057581</v>
      </c>
      <c r="E105" s="165">
        <f>Resume_SensAnal!AM97*1000</f>
        <v>488.11814653215845</v>
      </c>
      <c r="F105" s="165">
        <f>Resume_SensAnal!AN97*1000</f>
        <v>162.44753225771251</v>
      </c>
      <c r="G105" s="165">
        <f>Resume_SensAnal!AO97*1000</f>
        <v>166.7639081460996</v>
      </c>
      <c r="H105" s="165">
        <f>Resume_SensAnal!AP97*1000</f>
        <v>180.93862510192554</v>
      </c>
      <c r="I105" s="165">
        <f>Resume_SensAnal!AQ97*1000</f>
        <v>204.77096230046183</v>
      </c>
      <c r="J105" s="163">
        <f>Resume_SensAnal!AR97*1000</f>
        <v>216.35254514755331</v>
      </c>
      <c r="L105" s="165">
        <f>Resume_SensAnal!AL41*1000</f>
        <v>24.871365798272986</v>
      </c>
      <c r="M105" s="165">
        <f>Resume_SensAnal!AM41*1000</f>
        <v>129.62690051935186</v>
      </c>
      <c r="N105" s="165">
        <f>Resume_SensAnal!AN41*1000</f>
        <v>11.302726171265437</v>
      </c>
      <c r="O105" s="165">
        <f>Resume_SensAnal!AO41*1000</f>
        <v>12.248228580391142</v>
      </c>
      <c r="P105" s="165">
        <f>Resume_SensAnal!AP41*1000</f>
        <v>12.017360459135668</v>
      </c>
      <c r="Q105" s="165">
        <f>Resume_SensAnal!AQ41*1000</f>
        <v>25.959548975411366</v>
      </c>
      <c r="R105" s="163">
        <f>Resume_SensAnal!AR41*1000</f>
        <v>25.859083449732768</v>
      </c>
      <c r="U105" s="100">
        <f t="shared" si="79"/>
        <v>200</v>
      </c>
      <c r="V105" s="123">
        <f t="shared" si="80"/>
        <v>253.8201966057581</v>
      </c>
      <c r="W105" s="123">
        <f t="shared" si="95"/>
        <v>488.11814653215845</v>
      </c>
      <c r="X105" s="123">
        <f t="shared" si="96"/>
        <v>162.44753225771251</v>
      </c>
      <c r="Y105" s="123">
        <f t="shared" si="97"/>
        <v>166.7639081460996</v>
      </c>
      <c r="Z105" s="123">
        <f t="shared" si="98"/>
        <v>180.93862510192554</v>
      </c>
      <c r="AA105" s="123">
        <f t="shared" si="99"/>
        <v>204.77096230046183</v>
      </c>
      <c r="AB105" s="166">
        <f t="shared" si="100"/>
        <v>216.35254514755331</v>
      </c>
      <c r="AC105" s="100"/>
      <c r="AD105" s="123">
        <f t="shared" si="81"/>
        <v>24.871365798272986</v>
      </c>
      <c r="AE105" s="123">
        <f t="shared" si="101"/>
        <v>129.62690051935186</v>
      </c>
      <c r="AF105" s="123">
        <f t="shared" si="102"/>
        <v>11.302726171265437</v>
      </c>
      <c r="AG105" s="123">
        <f t="shared" si="103"/>
        <v>12.248228580391142</v>
      </c>
      <c r="AH105" s="123">
        <f t="shared" si="104"/>
        <v>12.017360459135668</v>
      </c>
      <c r="AI105" s="123">
        <f t="shared" si="105"/>
        <v>25.959548975411366</v>
      </c>
      <c r="AJ105" s="166">
        <f t="shared" si="106"/>
        <v>25.859083449732768</v>
      </c>
      <c r="AK105" s="96"/>
    </row>
    <row r="106" spans="3:37" x14ac:dyDescent="0.2">
      <c r="C106">
        <f t="shared" si="94"/>
        <v>210</v>
      </c>
      <c r="D106" s="165">
        <f>Resume_SensAnal!AL98*1000</f>
        <v>241.73352057691247</v>
      </c>
      <c r="E106" s="165">
        <f>Resume_SensAnal!AM98*1000</f>
        <v>464.87442526872235</v>
      </c>
      <c r="F106" s="165">
        <f>Resume_SensAnal!AN98*1000</f>
        <v>154.71193548353574</v>
      </c>
      <c r="G106" s="165">
        <f>Resume_SensAnal!AO98*1000</f>
        <v>158.822769662952</v>
      </c>
      <c r="H106" s="165">
        <f>Resume_SensAnal!AP98*1000</f>
        <v>172.32250009707195</v>
      </c>
      <c r="I106" s="165">
        <f>Resume_SensAnal!AQ98*1000</f>
        <v>195.01996409567792</v>
      </c>
      <c r="J106" s="165">
        <f>Resume_SensAnal!AR98*1000</f>
        <v>206.05004299766983</v>
      </c>
      <c r="L106" s="165">
        <f>Resume_SensAnal!AL42*1000</f>
        <v>23.68701504597427</v>
      </c>
      <c r="M106" s="165">
        <f>Resume_SensAnal!AM42*1000</f>
        <v>123.45419097081128</v>
      </c>
      <c r="N106" s="165">
        <f>Resume_SensAnal!AN42*1000</f>
        <v>10.764501115490893</v>
      </c>
      <c r="O106" s="165">
        <f>Resume_SensAnal!AO42*1000</f>
        <v>11.664979600372517</v>
      </c>
      <c r="P106" s="165">
        <f>Resume_SensAnal!AP42*1000</f>
        <v>11.445105199176826</v>
      </c>
      <c r="Q106" s="165">
        <f>Resume_SensAnal!AQ42*1000</f>
        <v>24.723379976582251</v>
      </c>
      <c r="R106" s="165">
        <f>Resume_SensAnal!AR42*1000</f>
        <v>24.627698523555019</v>
      </c>
      <c r="U106" s="100">
        <f t="shared" si="79"/>
        <v>210</v>
      </c>
      <c r="V106" s="123">
        <f t="shared" si="80"/>
        <v>241.73352057691247</v>
      </c>
      <c r="W106" s="123">
        <f t="shared" si="95"/>
        <v>464.87442526872235</v>
      </c>
      <c r="X106" s="123">
        <f t="shared" si="96"/>
        <v>154.71193548353574</v>
      </c>
      <c r="Y106" s="123">
        <f t="shared" si="97"/>
        <v>158.822769662952</v>
      </c>
      <c r="Z106" s="123">
        <f t="shared" si="98"/>
        <v>172.32250009707195</v>
      </c>
      <c r="AA106" s="123">
        <f t="shared" si="99"/>
        <v>195.01996409567792</v>
      </c>
      <c r="AB106" s="123">
        <f t="shared" si="100"/>
        <v>206.05004299766983</v>
      </c>
      <c r="AC106" s="100"/>
      <c r="AD106" s="123">
        <f t="shared" si="81"/>
        <v>23.68701504597427</v>
      </c>
      <c r="AE106" s="123">
        <f t="shared" si="101"/>
        <v>123.45419097081128</v>
      </c>
      <c r="AF106" s="123">
        <f t="shared" si="102"/>
        <v>10.764501115490893</v>
      </c>
      <c r="AG106" s="123">
        <f t="shared" si="103"/>
        <v>11.664979600372517</v>
      </c>
      <c r="AH106" s="123">
        <f t="shared" si="104"/>
        <v>11.445105199176826</v>
      </c>
      <c r="AI106" s="123">
        <f t="shared" si="105"/>
        <v>24.723379976582251</v>
      </c>
      <c r="AJ106" s="123">
        <f t="shared" si="106"/>
        <v>24.627698523555019</v>
      </c>
      <c r="AK106" s="96"/>
    </row>
    <row r="107" spans="3:37" ht="16" x14ac:dyDescent="0.2">
      <c r="C107">
        <f t="shared" si="94"/>
        <v>220</v>
      </c>
      <c r="D107" s="165">
        <f>Resume_SensAnal!AL99*1000</f>
        <v>230.7456332779619</v>
      </c>
      <c r="E107" s="165">
        <f>Resume_SensAnal!AM99*1000</f>
        <v>443.74376957468951</v>
      </c>
      <c r="F107" s="104">
        <f>Resume_SensAnal!AN99*1000</f>
        <v>147.67957477973863</v>
      </c>
      <c r="G107" s="104">
        <f>Resume_SensAnal!AO99*1000</f>
        <v>151.60355286009053</v>
      </c>
      <c r="H107" s="165">
        <f>Resume_SensAnal!AP99*1000</f>
        <v>164.48965918356868</v>
      </c>
      <c r="I107" s="165">
        <f>Resume_SensAnal!AQ99*1000</f>
        <v>186.15542027314712</v>
      </c>
      <c r="J107" s="165">
        <f>Resume_SensAnal!AR99*1000</f>
        <v>196.6841319523212</v>
      </c>
      <c r="L107" s="165">
        <f>Resume_SensAnal!AL43*1000</f>
        <v>22.610332543884532</v>
      </c>
      <c r="M107" s="165">
        <f>Resume_SensAnal!AM43*1000</f>
        <v>117.84263683577441</v>
      </c>
      <c r="N107" s="165">
        <f>Resume_SensAnal!AN43*1000</f>
        <v>10.275205610241306</v>
      </c>
      <c r="O107" s="165">
        <f>Resume_SensAnal!AO43*1000</f>
        <v>11.134753254901039</v>
      </c>
      <c r="P107" s="165">
        <f>Resume_SensAnal!AP43*1000</f>
        <v>10.924873144668789</v>
      </c>
      <c r="Q107" s="165">
        <f>Resume_SensAnal!AQ43*1000</f>
        <v>23.599589977646694</v>
      </c>
      <c r="R107" s="165">
        <f>Resume_SensAnal!AR43*1000</f>
        <v>23.508257681575245</v>
      </c>
      <c r="U107" s="100">
        <f t="shared" si="79"/>
        <v>220</v>
      </c>
      <c r="V107" s="123">
        <f t="shared" si="80"/>
        <v>230.7456332779619</v>
      </c>
      <c r="W107" s="123">
        <f t="shared" si="95"/>
        <v>443.74376957468951</v>
      </c>
      <c r="X107" s="123">
        <f t="shared" si="96"/>
        <v>147.67957477973863</v>
      </c>
      <c r="Y107" s="123">
        <f t="shared" si="97"/>
        <v>151.60355286009053</v>
      </c>
      <c r="Z107" s="123">
        <f t="shared" si="98"/>
        <v>164.48965918356868</v>
      </c>
      <c r="AA107" s="123">
        <f t="shared" si="99"/>
        <v>186.15542027314712</v>
      </c>
      <c r="AB107" s="123">
        <f t="shared" si="100"/>
        <v>196.6841319523212</v>
      </c>
      <c r="AC107" s="100"/>
      <c r="AD107" s="123">
        <f t="shared" si="81"/>
        <v>22.610332543884532</v>
      </c>
      <c r="AE107" s="123">
        <f t="shared" si="101"/>
        <v>117.84263683577441</v>
      </c>
      <c r="AF107" s="123">
        <f t="shared" si="102"/>
        <v>10.275205610241306</v>
      </c>
      <c r="AG107" s="123">
        <f t="shared" si="103"/>
        <v>11.134753254901039</v>
      </c>
      <c r="AH107" s="123">
        <f t="shared" si="104"/>
        <v>10.924873144668789</v>
      </c>
      <c r="AI107" s="123">
        <f t="shared" si="105"/>
        <v>23.599589977646694</v>
      </c>
      <c r="AJ107" s="123">
        <f t="shared" si="106"/>
        <v>23.508257681575245</v>
      </c>
      <c r="AK107" s="96"/>
    </row>
    <row r="108" spans="3:37" x14ac:dyDescent="0.2">
      <c r="C108">
        <f t="shared" si="94"/>
        <v>230</v>
      </c>
      <c r="D108" s="165">
        <f>Resume_SensAnal!AL100*1000</f>
        <v>220.71321443978968</v>
      </c>
      <c r="E108" s="165">
        <f>Resume_SensAnal!AM100*1000</f>
        <v>424.45056220187695</v>
      </c>
      <c r="F108" s="165">
        <f>Resume_SensAnal!AN100*1000</f>
        <v>141.25872370235871</v>
      </c>
      <c r="G108" s="165">
        <f>Resume_SensAnal!AO100*1000</f>
        <v>145.01209404008659</v>
      </c>
      <c r="H108" s="165">
        <f>Resume_SensAnal!AP100*1000</f>
        <v>157.33793487123958</v>
      </c>
      <c r="I108" s="165">
        <f>Resume_SensAnal!AQ100*1000</f>
        <v>178.06170634822769</v>
      </c>
      <c r="J108" s="165">
        <f>Resume_SensAnal!AR100*1000</f>
        <v>188.1326479543942</v>
      </c>
      <c r="L108" s="165">
        <f>Resume_SensAnal!AL44*1000</f>
        <v>21.6272746071939</v>
      </c>
      <c r="M108" s="165">
        <f>Resume_SensAnal!AM44*1000</f>
        <v>112.71904392987118</v>
      </c>
      <c r="N108" s="165">
        <f>Resume_SensAnal!AN44*1000</f>
        <v>9.8284575402308132</v>
      </c>
      <c r="O108" s="165">
        <f>Resume_SensAnal!AO44*1000</f>
        <v>10.650633548166212</v>
      </c>
      <c r="P108" s="165">
        <f>Resume_SensAnal!AP44*1000</f>
        <v>10.449878660117973</v>
      </c>
      <c r="Q108" s="165">
        <f>Resume_SensAnal!AQ44*1000</f>
        <v>22.573520848183794</v>
      </c>
      <c r="R108" s="165">
        <f>Resume_SensAnal!AR44*1000</f>
        <v>22.486159521506757</v>
      </c>
      <c r="U108" s="100">
        <f t="shared" si="79"/>
        <v>230</v>
      </c>
      <c r="V108" s="123">
        <f t="shared" si="80"/>
        <v>220.71321443978968</v>
      </c>
      <c r="W108" s="123">
        <f t="shared" si="95"/>
        <v>424.45056220187695</v>
      </c>
      <c r="X108" s="123">
        <f t="shared" si="96"/>
        <v>141.25872370235871</v>
      </c>
      <c r="Y108" s="123">
        <f t="shared" si="97"/>
        <v>145.01209404008659</v>
      </c>
      <c r="Z108" s="123">
        <f t="shared" si="98"/>
        <v>157.33793487123958</v>
      </c>
      <c r="AA108" s="123">
        <f t="shared" si="99"/>
        <v>178.06170634822769</v>
      </c>
      <c r="AB108" s="123">
        <f t="shared" si="100"/>
        <v>188.1326479543942</v>
      </c>
      <c r="AC108" s="100"/>
      <c r="AD108" s="123">
        <f t="shared" si="81"/>
        <v>21.6272746071939</v>
      </c>
      <c r="AE108" s="123">
        <f t="shared" si="101"/>
        <v>112.71904392987118</v>
      </c>
      <c r="AF108" s="123">
        <f t="shared" si="102"/>
        <v>9.8284575402308132</v>
      </c>
      <c r="AG108" s="123">
        <f t="shared" si="103"/>
        <v>10.650633548166212</v>
      </c>
      <c r="AH108" s="123">
        <f t="shared" si="104"/>
        <v>10.449878660117973</v>
      </c>
      <c r="AI108" s="123">
        <f t="shared" si="105"/>
        <v>22.573520848183794</v>
      </c>
      <c r="AJ108" s="123">
        <f t="shared" si="106"/>
        <v>22.486159521506757</v>
      </c>
      <c r="AK108" s="96"/>
    </row>
    <row r="109" spans="3:37" ht="16" x14ac:dyDescent="0.2">
      <c r="C109">
        <f t="shared" si="94"/>
        <v>240</v>
      </c>
      <c r="D109" s="165">
        <f>Resume_SensAnal!AL101*1000</f>
        <v>211.51683050479841</v>
      </c>
      <c r="E109" s="165">
        <f>Resume_SensAnal!AM101*1000</f>
        <v>406.76512211013204</v>
      </c>
      <c r="F109" s="165">
        <f>Resume_SensAnal!AN101*1000</f>
        <v>135.37294354809376</v>
      </c>
      <c r="G109" s="165">
        <f>Resume_SensAnal!AO101*1000</f>
        <v>138.96992345508301</v>
      </c>
      <c r="H109" s="104">
        <f>Resume_SensAnal!AP101*1000</f>
        <v>150.78218758493793</v>
      </c>
      <c r="I109" s="165">
        <f>Resume_SensAnal!AQ101*1000</f>
        <v>170.64246858371817</v>
      </c>
      <c r="J109" s="165">
        <f>Resume_SensAnal!AR101*1000</f>
        <v>180.29378762296108</v>
      </c>
      <c r="L109" s="165">
        <f>Resume_SensAnal!AL45*1000</f>
        <v>20.726138165227489</v>
      </c>
      <c r="M109" s="165">
        <f>Resume_SensAnal!AM45*1000</f>
        <v>108.02241709945989</v>
      </c>
      <c r="N109" s="165">
        <f>Resume_SensAnal!AN45*1000</f>
        <v>9.4189384760545298</v>
      </c>
      <c r="O109" s="165">
        <f>Resume_SensAnal!AO45*1000</f>
        <v>10.206857150325952</v>
      </c>
      <c r="P109" s="165">
        <f>Resume_SensAnal!AP45*1000</f>
        <v>10.014467049279723</v>
      </c>
      <c r="Q109" s="165">
        <f>Resume_SensAnal!AQ45*1000</f>
        <v>21.632957479509471</v>
      </c>
      <c r="R109" s="165">
        <f>Resume_SensAnal!AR45*1000</f>
        <v>21.549236208110642</v>
      </c>
      <c r="U109" s="100">
        <f t="shared" si="79"/>
        <v>240</v>
      </c>
      <c r="V109" s="123">
        <f t="shared" si="80"/>
        <v>211.51683050479841</v>
      </c>
      <c r="W109" s="123">
        <f t="shared" si="95"/>
        <v>406.76512211013204</v>
      </c>
      <c r="X109" s="123">
        <f t="shared" si="96"/>
        <v>135.37294354809376</v>
      </c>
      <c r="Y109" s="123">
        <f t="shared" si="97"/>
        <v>138.96992345508301</v>
      </c>
      <c r="Z109" s="123">
        <f t="shared" si="98"/>
        <v>150.78218758493793</v>
      </c>
      <c r="AA109" s="123">
        <f t="shared" si="99"/>
        <v>170.64246858371817</v>
      </c>
      <c r="AB109" s="123">
        <f t="shared" si="100"/>
        <v>180.29378762296108</v>
      </c>
      <c r="AC109" s="100"/>
      <c r="AD109" s="123">
        <f t="shared" si="81"/>
        <v>20.726138165227489</v>
      </c>
      <c r="AE109" s="123">
        <f t="shared" si="101"/>
        <v>108.02241709945989</v>
      </c>
      <c r="AF109" s="123">
        <f t="shared" si="102"/>
        <v>9.4189384760545298</v>
      </c>
      <c r="AG109" s="123">
        <f t="shared" si="103"/>
        <v>10.206857150325952</v>
      </c>
      <c r="AH109" s="123">
        <f t="shared" si="104"/>
        <v>10.014467049279723</v>
      </c>
      <c r="AI109" s="123">
        <f t="shared" si="105"/>
        <v>21.632957479509471</v>
      </c>
      <c r="AJ109" s="123">
        <f t="shared" si="106"/>
        <v>21.549236208110642</v>
      </c>
      <c r="AK109" s="96"/>
    </row>
    <row r="110" spans="3:37" x14ac:dyDescent="0.2">
      <c r="C110">
        <f t="shared" si="94"/>
        <v>250</v>
      </c>
      <c r="D110" s="165">
        <f>Resume_SensAnal!AL102*1000</f>
        <v>203.05615728460648</v>
      </c>
      <c r="E110" s="165">
        <f>Resume_SensAnal!AM102*1000</f>
        <v>390.49451722572678</v>
      </c>
      <c r="F110" s="165">
        <f>Resume_SensAnal!AN102*1000</f>
        <v>129.95802580617001</v>
      </c>
      <c r="G110" s="165">
        <f>Resume_SensAnal!AO102*1000</f>
        <v>133.41112651687968</v>
      </c>
      <c r="H110" s="165">
        <f>Resume_SensAnal!AP102*1000</f>
        <v>144.75090008154044</v>
      </c>
      <c r="I110" s="165">
        <f>Resume_SensAnal!AQ102*1000</f>
        <v>163.81676984036946</v>
      </c>
      <c r="J110" s="165">
        <f>Resume_SensAnal!AR102*1000</f>
        <v>173.08203611804265</v>
      </c>
      <c r="L110" s="165">
        <f>Resume_SensAnal!AL46*1000</f>
        <v>19.897092638618389</v>
      </c>
      <c r="M110" s="165">
        <f>Resume_SensAnal!AM46*1000</f>
        <v>103.70152041548148</v>
      </c>
      <c r="N110" s="165">
        <f>Resume_SensAnal!AN46*1000</f>
        <v>9.0421809370123487</v>
      </c>
      <c r="O110" s="165">
        <f>Resume_SensAnal!AO46*1000</f>
        <v>9.7985828643129143</v>
      </c>
      <c r="P110" s="165">
        <f>Resume_SensAnal!AP46*1000</f>
        <v>9.6138883673085349</v>
      </c>
      <c r="Q110" s="165">
        <f>Resume_SensAnal!AQ46*1000</f>
        <v>20.767639180329091</v>
      </c>
      <c r="R110" s="165">
        <f>Resume_SensAnal!AR46*1000</f>
        <v>20.687266759786215</v>
      </c>
      <c r="U110" s="100">
        <f t="shared" si="79"/>
        <v>250</v>
      </c>
      <c r="V110" s="123">
        <f t="shared" si="80"/>
        <v>203.05615728460648</v>
      </c>
      <c r="W110" s="123">
        <f t="shared" si="95"/>
        <v>390.49451722572678</v>
      </c>
      <c r="X110" s="123">
        <f t="shared" si="96"/>
        <v>129.95802580617001</v>
      </c>
      <c r="Y110" s="123">
        <f t="shared" si="97"/>
        <v>133.41112651687968</v>
      </c>
      <c r="Z110" s="123">
        <f t="shared" si="98"/>
        <v>144.75090008154044</v>
      </c>
      <c r="AA110" s="123">
        <f t="shared" si="99"/>
        <v>163.81676984036946</v>
      </c>
      <c r="AB110" s="123">
        <f t="shared" si="100"/>
        <v>173.08203611804265</v>
      </c>
      <c r="AC110" s="100"/>
      <c r="AD110" s="123">
        <f t="shared" si="81"/>
        <v>19.897092638618389</v>
      </c>
      <c r="AE110" s="123">
        <f t="shared" si="101"/>
        <v>103.70152041548148</v>
      </c>
      <c r="AF110" s="123">
        <f t="shared" si="102"/>
        <v>9.0421809370123487</v>
      </c>
      <c r="AG110" s="123">
        <f t="shared" si="103"/>
        <v>9.7985828643129143</v>
      </c>
      <c r="AH110" s="123">
        <f t="shared" si="104"/>
        <v>9.6138883673085349</v>
      </c>
      <c r="AI110" s="123">
        <f t="shared" si="105"/>
        <v>20.767639180329091</v>
      </c>
      <c r="AJ110" s="123">
        <f t="shared" si="106"/>
        <v>20.687266759786215</v>
      </c>
      <c r="AK110" s="96"/>
    </row>
    <row r="111" spans="3:37" ht="16" x14ac:dyDescent="0.2">
      <c r="C111">
        <f t="shared" si="94"/>
        <v>260</v>
      </c>
      <c r="D111" s="165">
        <f>Resume_SensAnal!AL103*1000</f>
        <v>195.24630508135238</v>
      </c>
      <c r="E111" s="165">
        <f>Resume_SensAnal!AM103*1000</f>
        <v>375.4754973324296</v>
      </c>
      <c r="F111" s="165">
        <f>Resume_SensAnal!AN103*1000</f>
        <v>124.95964019824039</v>
      </c>
      <c r="G111" s="165">
        <f>Resume_SensAnal!AO103*1000</f>
        <v>128.27992934315355</v>
      </c>
      <c r="H111" s="165">
        <f>Resume_SensAnal!AP103*1000</f>
        <v>139.18355777071196</v>
      </c>
      <c r="I111" s="165">
        <f>Resume_SensAnal!AQ103*1000</f>
        <v>157.51612484650909</v>
      </c>
      <c r="J111" s="165">
        <f>Resume_SensAnal!AR103*1000</f>
        <v>166.42503472888717</v>
      </c>
      <c r="L111" s="104">
        <f>Resume_SensAnal!AL47*1000</f>
        <v>19.131819844825372</v>
      </c>
      <c r="M111" s="165">
        <f>Resume_SensAnal!AM47*1000</f>
        <v>99.713000399501425</v>
      </c>
      <c r="N111" s="165">
        <f>Resume_SensAnal!AN47*1000</f>
        <v>8.6944047471272583</v>
      </c>
      <c r="O111" s="165">
        <f>Resume_SensAnal!AO47*1000</f>
        <v>9.4217142926085717</v>
      </c>
      <c r="P111" s="165">
        <f>Resume_SensAnal!AP47*1000</f>
        <v>9.2441234301043593</v>
      </c>
      <c r="Q111" s="165">
        <f>Resume_SensAnal!AQ47*1000</f>
        <v>19.968883827239509</v>
      </c>
      <c r="R111" s="165">
        <f>Resume_SensAnal!AR47*1000</f>
        <v>19.891602653640589</v>
      </c>
      <c r="U111" s="100">
        <f t="shared" si="79"/>
        <v>260</v>
      </c>
      <c r="V111" s="123">
        <f t="shared" si="80"/>
        <v>195.24630508135238</v>
      </c>
      <c r="W111" s="123">
        <f t="shared" si="95"/>
        <v>375.4754973324296</v>
      </c>
      <c r="X111" s="123">
        <f t="shared" si="96"/>
        <v>124.95964019824039</v>
      </c>
      <c r="Y111" s="123">
        <f t="shared" si="97"/>
        <v>128.27992934315355</v>
      </c>
      <c r="Z111" s="123">
        <f t="shared" si="98"/>
        <v>139.18355777071196</v>
      </c>
      <c r="AA111" s="123">
        <f t="shared" si="99"/>
        <v>157.51612484650909</v>
      </c>
      <c r="AB111" s="123">
        <f t="shared" si="100"/>
        <v>166.42503472888717</v>
      </c>
      <c r="AC111" s="100"/>
      <c r="AD111" s="123">
        <f t="shared" si="81"/>
        <v>19.131819844825372</v>
      </c>
      <c r="AE111" s="123">
        <f t="shared" si="101"/>
        <v>99.713000399501425</v>
      </c>
      <c r="AF111" s="123">
        <f t="shared" si="102"/>
        <v>8.6944047471272583</v>
      </c>
      <c r="AG111" s="123">
        <f t="shared" si="103"/>
        <v>9.4217142926085717</v>
      </c>
      <c r="AH111" s="123">
        <f t="shared" si="104"/>
        <v>9.2441234301043593</v>
      </c>
      <c r="AI111" s="123">
        <f t="shared" si="105"/>
        <v>19.968883827239509</v>
      </c>
      <c r="AJ111" s="123">
        <f t="shared" si="106"/>
        <v>19.891602653640589</v>
      </c>
      <c r="AK111" s="96"/>
    </row>
    <row r="112" spans="3:37" ht="16" x14ac:dyDescent="0.2">
      <c r="C112">
        <f t="shared" si="94"/>
        <v>270</v>
      </c>
      <c r="D112" s="165">
        <f>Resume_SensAnal!AL104*1000</f>
        <v>188.01496044870973</v>
      </c>
      <c r="E112" s="165">
        <f>Resume_SensAnal!AM104*1000</f>
        <v>361.56899743122852</v>
      </c>
      <c r="F112" s="165">
        <f>Resume_SensAnal!AN104*1000</f>
        <v>120.33150537608336</v>
      </c>
      <c r="G112" s="165">
        <f>Resume_SensAnal!AO104*1000</f>
        <v>123.52882084896267</v>
      </c>
      <c r="H112" s="165">
        <f>Resume_SensAnal!AP104*1000</f>
        <v>134.02861118661153</v>
      </c>
      <c r="I112" s="167">
        <f>Resume_SensAnal!AQ104*1000</f>
        <v>151.68219429663841</v>
      </c>
      <c r="J112" s="165">
        <f>Resume_SensAnal!AR104*1000</f>
        <v>160.26114455374318</v>
      </c>
      <c r="L112" s="165">
        <f>Resume_SensAnal!AL48*1000</f>
        <v>18.423233924646656</v>
      </c>
      <c r="M112" s="165">
        <f>Resume_SensAnal!AM48*1000</f>
        <v>96.019926310630993</v>
      </c>
      <c r="N112" s="165">
        <f>Resume_SensAnal!AN48*1000</f>
        <v>8.3723897564929164</v>
      </c>
      <c r="O112" s="165">
        <f>Resume_SensAnal!AO48*1000</f>
        <v>9.0727619114008462</v>
      </c>
      <c r="P112" s="165">
        <f>Resume_SensAnal!AP48*1000</f>
        <v>8.9017484882486446</v>
      </c>
      <c r="Q112" s="170">
        <f>Resume_SensAnal!AQ48*1000</f>
        <v>19.229295537341752</v>
      </c>
      <c r="R112" s="104">
        <f>Resume_SensAnal!AR48*1000</f>
        <v>19.15487662943168</v>
      </c>
      <c r="U112" s="100">
        <f t="shared" si="79"/>
        <v>270</v>
      </c>
      <c r="V112" s="123">
        <f t="shared" si="80"/>
        <v>188.01496044870973</v>
      </c>
      <c r="W112" s="123">
        <f t="shared" si="95"/>
        <v>361.56899743122852</v>
      </c>
      <c r="X112" s="123">
        <f t="shared" si="96"/>
        <v>120.33150537608336</v>
      </c>
      <c r="Y112" s="123">
        <f t="shared" si="97"/>
        <v>123.52882084896267</v>
      </c>
      <c r="Z112" s="123">
        <f t="shared" si="98"/>
        <v>134.02861118661153</v>
      </c>
      <c r="AA112" s="167">
        <f t="shared" si="99"/>
        <v>151.68219429663841</v>
      </c>
      <c r="AB112" s="123">
        <f t="shared" si="100"/>
        <v>160.26114455374318</v>
      </c>
      <c r="AC112" s="100"/>
      <c r="AD112" s="123">
        <f t="shared" si="81"/>
        <v>18.423233924646656</v>
      </c>
      <c r="AE112" s="123">
        <f t="shared" si="101"/>
        <v>96.019926310630993</v>
      </c>
      <c r="AF112" s="123">
        <f t="shared" si="102"/>
        <v>8.3723897564929164</v>
      </c>
      <c r="AG112" s="123">
        <f t="shared" si="103"/>
        <v>9.0727619114008462</v>
      </c>
      <c r="AH112" s="123">
        <f t="shared" si="104"/>
        <v>8.9017484882486446</v>
      </c>
      <c r="AI112" s="167">
        <f t="shared" si="105"/>
        <v>19.229295537341752</v>
      </c>
      <c r="AJ112" s="123">
        <f t="shared" si="106"/>
        <v>19.15487662943168</v>
      </c>
      <c r="AK112" s="96"/>
    </row>
    <row r="113" spans="3:37" x14ac:dyDescent="0.2">
      <c r="C113">
        <f t="shared" si="94"/>
        <v>280</v>
      </c>
      <c r="D113" s="165">
        <f>Resume_SensAnal!AL105*1000</f>
        <v>181.30014043268437</v>
      </c>
      <c r="E113" s="165">
        <f>Resume_SensAnal!AM105*1000</f>
        <v>348.65581895154179</v>
      </c>
      <c r="F113" s="165">
        <f>Resume_SensAnal!AN105*1000</f>
        <v>116.0339516126518</v>
      </c>
      <c r="G113" s="165">
        <f>Resume_SensAnal!AO105*1000</f>
        <v>119.117077247214</v>
      </c>
      <c r="H113" s="165">
        <f>Resume_SensAnal!AP105*1000</f>
        <v>129.24187507280396</v>
      </c>
      <c r="I113" s="165">
        <f>Resume_SensAnal!AQ105*1000</f>
        <v>146.26497307175845</v>
      </c>
      <c r="J113" s="165">
        <f>Resume_SensAnal!AR105*1000</f>
        <v>154.53753224825238</v>
      </c>
      <c r="L113" s="165">
        <f>Resume_SensAnal!AL49*1000</f>
        <v>17.765261284480705</v>
      </c>
      <c r="M113" s="165">
        <f>Resume_SensAnal!AM49*1000</f>
        <v>92.590643228108462</v>
      </c>
      <c r="N113" s="165">
        <f>Resume_SensAnal!AN49*1000</f>
        <v>8.0733758366181672</v>
      </c>
      <c r="O113" s="165">
        <f>Resume_SensAnal!AO49*1000</f>
        <v>8.7487347002793872</v>
      </c>
      <c r="P113" s="165">
        <f>Resume_SensAnal!AP49*1000</f>
        <v>8.5838288993826204</v>
      </c>
      <c r="Q113" s="165">
        <f>Resume_SensAnal!AQ49*1000</f>
        <v>18.542534982436688</v>
      </c>
      <c r="R113" s="165">
        <f>Resume_SensAnal!AR49*1000</f>
        <v>18.470773892666262</v>
      </c>
      <c r="U113" s="171">
        <f t="shared" si="79"/>
        <v>280</v>
      </c>
      <c r="V113" s="123">
        <f t="shared" si="80"/>
        <v>181.30014043268437</v>
      </c>
      <c r="W113" s="123">
        <f t="shared" si="95"/>
        <v>348.65581895154179</v>
      </c>
      <c r="X113" s="123">
        <f t="shared" si="96"/>
        <v>116.0339516126518</v>
      </c>
      <c r="Y113" s="123">
        <f t="shared" si="97"/>
        <v>119.117077247214</v>
      </c>
      <c r="Z113" s="123">
        <f t="shared" si="98"/>
        <v>129.24187507280396</v>
      </c>
      <c r="AA113" s="123">
        <f t="shared" si="99"/>
        <v>146.26497307175845</v>
      </c>
      <c r="AB113" s="123">
        <f t="shared" si="100"/>
        <v>154.53753224825238</v>
      </c>
      <c r="AC113" s="171"/>
      <c r="AD113" s="123">
        <f t="shared" si="81"/>
        <v>17.765261284480705</v>
      </c>
      <c r="AE113" s="123">
        <f t="shared" si="101"/>
        <v>92.590643228108462</v>
      </c>
      <c r="AF113" s="123">
        <f t="shared" si="102"/>
        <v>8.0733758366181672</v>
      </c>
      <c r="AG113" s="123">
        <f t="shared" si="103"/>
        <v>8.7487347002793872</v>
      </c>
      <c r="AH113" s="123">
        <f t="shared" si="104"/>
        <v>8.5838288993826204</v>
      </c>
      <c r="AI113" s="123">
        <f t="shared" si="105"/>
        <v>18.542534982436688</v>
      </c>
      <c r="AJ113" s="123">
        <f t="shared" si="106"/>
        <v>18.470773892666262</v>
      </c>
      <c r="AK113" s="96"/>
    </row>
    <row r="114" spans="3:37" x14ac:dyDescent="0.2">
      <c r="D114" s="77"/>
      <c r="E114" s="77"/>
      <c r="F114" s="77"/>
      <c r="G114" s="77"/>
      <c r="H114" s="77"/>
      <c r="I114" s="77"/>
      <c r="J114" s="77"/>
      <c r="L114" s="77"/>
      <c r="M114" s="77"/>
      <c r="N114" s="77"/>
      <c r="O114" s="77"/>
      <c r="P114" s="77"/>
      <c r="Q114" s="77"/>
      <c r="R114" s="77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96"/>
    </row>
    <row r="115" spans="3:37" x14ac:dyDescent="0.2">
      <c r="C115" t="s">
        <v>381</v>
      </c>
      <c r="D115" s="77"/>
      <c r="E115" s="77"/>
      <c r="F115" s="77"/>
      <c r="G115" s="77"/>
      <c r="H115" s="77"/>
      <c r="I115" s="77"/>
      <c r="J115" s="77"/>
      <c r="L115" s="77"/>
      <c r="M115" s="77"/>
      <c r="N115" s="77"/>
      <c r="O115" s="77"/>
      <c r="P115" s="77"/>
      <c r="Q115" s="77"/>
      <c r="R115" s="77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</row>
    <row r="116" spans="3:37" ht="46" x14ac:dyDescent="0.2">
      <c r="C116" s="86" t="s">
        <v>377</v>
      </c>
      <c r="D116" s="87" t="s">
        <v>66</v>
      </c>
      <c r="E116" s="87" t="s">
        <v>67</v>
      </c>
      <c r="F116" s="87" t="s">
        <v>68</v>
      </c>
      <c r="G116" s="87" t="s">
        <v>69</v>
      </c>
      <c r="H116" s="87" t="s">
        <v>70</v>
      </c>
      <c r="I116" s="88" t="s">
        <v>371</v>
      </c>
      <c r="J116" s="87" t="s">
        <v>72</v>
      </c>
      <c r="K116" s="89">
        <v>0</v>
      </c>
      <c r="L116" s="90" t="s">
        <v>66</v>
      </c>
      <c r="M116" s="87" t="s">
        <v>67</v>
      </c>
      <c r="N116" s="87" t="s">
        <v>68</v>
      </c>
      <c r="O116" s="87" t="s">
        <v>69</v>
      </c>
      <c r="P116" s="87" t="s">
        <v>70</v>
      </c>
      <c r="Q116" s="88" t="s">
        <v>371</v>
      </c>
      <c r="R116" s="87" t="s">
        <v>72</v>
      </c>
      <c r="U116" s="172" t="str">
        <f t="shared" ref="U116:AB116" si="107">C116</f>
        <v>En. Dens.</v>
      </c>
      <c r="V116" s="137" t="str">
        <f t="shared" si="107"/>
        <v>NaNMC</v>
      </c>
      <c r="W116" s="137" t="str">
        <f t="shared" si="107"/>
        <v>NaMVP</v>
      </c>
      <c r="X116" s="137" t="str">
        <f t="shared" si="107"/>
        <v>NaMMO</v>
      </c>
      <c r="Y116" s="137" t="str">
        <f t="shared" si="107"/>
        <v>NaNMMT</v>
      </c>
      <c r="Z116" s="137" t="str">
        <f t="shared" si="107"/>
        <v>NaPBA</v>
      </c>
      <c r="AA116" s="138" t="str">
        <f t="shared" si="107"/>
        <v>LiNMC622</v>
      </c>
      <c r="AB116" s="137" t="str">
        <f t="shared" si="107"/>
        <v>LiFP</v>
      </c>
      <c r="AC116" s="139"/>
      <c r="AD116" s="94" t="str">
        <f t="shared" ref="AD116:AJ116" si="108">L116</f>
        <v>NaNMC</v>
      </c>
      <c r="AE116" s="137" t="str">
        <f t="shared" si="108"/>
        <v>NaMVP</v>
      </c>
      <c r="AF116" s="137" t="str">
        <f t="shared" si="108"/>
        <v>NaMMO</v>
      </c>
      <c r="AG116" s="137" t="str">
        <f t="shared" si="108"/>
        <v>NaNMMT</v>
      </c>
      <c r="AH116" s="137" t="str">
        <f t="shared" si="108"/>
        <v>NaPBA</v>
      </c>
      <c r="AI116" s="138" t="str">
        <f t="shared" si="108"/>
        <v>LiNMC622</v>
      </c>
      <c r="AJ116" s="137" t="str">
        <f t="shared" si="108"/>
        <v>LiFP</v>
      </c>
    </row>
    <row r="117" spans="3:37" ht="16" x14ac:dyDescent="0.2">
      <c r="C117" s="89" t="s">
        <v>64</v>
      </c>
      <c r="D117" s="212" t="s">
        <v>369</v>
      </c>
      <c r="E117" s="212"/>
      <c r="F117" s="212"/>
      <c r="G117" s="212"/>
      <c r="H117" s="212"/>
      <c r="I117" s="212"/>
      <c r="J117" s="212"/>
      <c r="K117" s="89"/>
      <c r="L117" s="212" t="s">
        <v>379</v>
      </c>
      <c r="M117" s="212"/>
      <c r="N117" s="212"/>
      <c r="O117" s="212"/>
      <c r="P117" s="212"/>
      <c r="Q117" s="212"/>
      <c r="R117" s="212"/>
      <c r="U117" s="173" t="str">
        <f t="shared" ref="U117:U156" si="109">C117</f>
        <v>Wh/kg</v>
      </c>
      <c r="V117" s="212" t="str">
        <f t="shared" ref="V117:V156" si="110">D117</f>
        <v>GWP gCO2 eq /kWh</v>
      </c>
      <c r="W117" s="212"/>
      <c r="X117" s="212"/>
      <c r="Y117" s="212"/>
      <c r="Z117" s="212"/>
      <c r="AA117" s="212"/>
      <c r="AB117" s="212"/>
      <c r="AC117" s="174"/>
      <c r="AD117" s="212" t="str">
        <f t="shared" ref="AD117:AD156" si="111">L117</f>
        <v>ADP gSb eq./kWh</v>
      </c>
      <c r="AE117" s="212"/>
      <c r="AF117" s="212"/>
      <c r="AG117" s="212"/>
      <c r="AH117" s="212"/>
      <c r="AI117" s="212"/>
      <c r="AJ117" s="212"/>
      <c r="AK117" s="96"/>
    </row>
    <row r="118" spans="3:37" ht="16" x14ac:dyDescent="0.2">
      <c r="C118" s="89">
        <f>'Use Phase'!AD269</f>
        <v>100</v>
      </c>
      <c r="D118" s="175">
        <f ca="1">'Use Phase'!AE291</f>
        <v>37.709321831600221</v>
      </c>
      <c r="E118" s="175">
        <f ca="1">'Use Phase'!AF291</f>
        <v>34.805197399801173</v>
      </c>
      <c r="F118" s="175">
        <f ca="1">'Use Phase'!AG291</f>
        <v>36.769948087609315</v>
      </c>
      <c r="G118" s="175">
        <f ca="1">'Use Phase'!AH291</f>
        <v>33.540213423248275</v>
      </c>
      <c r="H118" s="175">
        <f ca="1">'Use Phase'!AI291</f>
        <v>27.623240648593246</v>
      </c>
      <c r="I118" s="175">
        <f ca="1">'Use Phase'!AJ291</f>
        <v>37.700765075195456</v>
      </c>
      <c r="J118" s="175">
        <f ca="1">'Use Phase'!AK291</f>
        <v>26.11390013933185</v>
      </c>
      <c r="K118" s="89"/>
      <c r="L118" s="176">
        <f ca="1">'Use Phase'!AE335</f>
        <v>5.5332621349654821E-3</v>
      </c>
      <c r="M118" s="176">
        <f ca="1">'Use Phase'!AF335</f>
        <v>2.4181440445343177E-3</v>
      </c>
      <c r="N118" s="176">
        <f ca="1">'Use Phase'!AG335</f>
        <v>2.15803802568237E-3</v>
      </c>
      <c r="O118" s="176">
        <f ca="1">'Use Phase'!AH335</f>
        <v>3.268028466690596E-3</v>
      </c>
      <c r="P118" s="176">
        <f ca="1">'Use Phase'!AI335</f>
        <v>1.6790167975621289E-3</v>
      </c>
      <c r="Q118" s="176">
        <f ca="1">'Use Phase'!AJ335</f>
        <v>3.085534056618146E-3</v>
      </c>
      <c r="R118" s="176">
        <f ca="1">'Use Phase'!AK335</f>
        <v>3.6499772382596793E-3</v>
      </c>
      <c r="U118" s="174">
        <f t="shared" si="109"/>
        <v>100</v>
      </c>
      <c r="V118" s="175">
        <f t="shared" ca="1" si="110"/>
        <v>37.709321831600221</v>
      </c>
      <c r="W118" s="175">
        <f t="shared" ref="W118:W136" ca="1" si="112">E118</f>
        <v>34.805197399801173</v>
      </c>
      <c r="X118" s="175">
        <f t="shared" ref="X118:X136" ca="1" si="113">F118</f>
        <v>36.769948087609315</v>
      </c>
      <c r="Y118" s="175">
        <f t="shared" ref="Y118:Y136" ca="1" si="114">G118</f>
        <v>33.540213423248275</v>
      </c>
      <c r="Z118" s="175">
        <f t="shared" ref="Z118:Z136" ca="1" si="115">H118</f>
        <v>27.623240648593246</v>
      </c>
      <c r="AA118" s="175">
        <f t="shared" ref="AA118:AA136" ca="1" si="116">I118</f>
        <v>37.700765075195456</v>
      </c>
      <c r="AB118" s="175">
        <f t="shared" ref="AB118:AB136" ca="1" si="117">J118</f>
        <v>26.11390013933185</v>
      </c>
      <c r="AC118" s="174"/>
      <c r="AD118" s="176">
        <f t="shared" ca="1" si="111"/>
        <v>5.5332621349654821E-3</v>
      </c>
      <c r="AE118" s="176">
        <f t="shared" ref="AE118:AE136" ca="1" si="118">M118</f>
        <v>2.4181440445343177E-3</v>
      </c>
      <c r="AF118" s="176">
        <f t="shared" ref="AF118:AF136" ca="1" si="119">N118</f>
        <v>2.15803802568237E-3</v>
      </c>
      <c r="AG118" s="176">
        <f t="shared" ref="AG118:AG136" ca="1" si="120">O118</f>
        <v>3.268028466690596E-3</v>
      </c>
      <c r="AH118" s="176">
        <f t="shared" ref="AH118:AH136" ca="1" si="121">P118</f>
        <v>1.6790167975621289E-3</v>
      </c>
      <c r="AI118" s="176">
        <f t="shared" ref="AI118:AI136" ca="1" si="122">Q118</f>
        <v>3.085534056618146E-3</v>
      </c>
      <c r="AJ118" s="176">
        <f t="shared" ref="AJ118:AJ136" ca="1" si="123">R118</f>
        <v>3.6499772382596793E-3</v>
      </c>
      <c r="AK118" s="96"/>
    </row>
    <row r="119" spans="3:37" ht="16" x14ac:dyDescent="0.2">
      <c r="C119" s="89">
        <f>'Use Phase'!AD270</f>
        <v>110</v>
      </c>
      <c r="D119" s="175">
        <f ca="1">'Use Phase'!AE292</f>
        <v>35.035905222403365</v>
      </c>
      <c r="E119" s="175">
        <f ca="1">'Use Phase'!AF292</f>
        <v>32.294353452409673</v>
      </c>
      <c r="F119" s="175">
        <f ca="1">'Use Phase'!AG292</f>
        <v>34.181929091502532</v>
      </c>
      <c r="G119" s="175">
        <f ca="1">'Use Phase'!AH292</f>
        <v>31.245806669356135</v>
      </c>
      <c r="H119" s="175">
        <f ca="1">'Use Phase'!AI292</f>
        <v>25.765301860402467</v>
      </c>
      <c r="I119" s="175">
        <f ca="1">'Use Phase'!AJ292</f>
        <v>35.028126352944483</v>
      </c>
      <c r="J119" s="175">
        <f ca="1">'Use Phase'!AK292</f>
        <v>24.393174124710281</v>
      </c>
      <c r="K119" s="89"/>
      <c r="L119" s="176">
        <f ca="1">'Use Phase'!AE336</f>
        <v>5.1446675535259338E-3</v>
      </c>
      <c r="M119" s="176">
        <f ca="1">'Use Phase'!AF336</f>
        <v>2.297361741365508E-3</v>
      </c>
      <c r="N119" s="176">
        <f ca="1">'Use Phase'!AG336</f>
        <v>2.076281999632194E-3</v>
      </c>
      <c r="O119" s="176">
        <f ca="1">'Use Phase'!AH336</f>
        <v>3.0853642187305816E-3</v>
      </c>
      <c r="P119" s="176">
        <f ca="1">'Use Phase'!AI336</f>
        <v>1.6254278804817006E-3</v>
      </c>
      <c r="Q119" s="176">
        <f ca="1">'Use Phase'!AJ336</f>
        <v>2.9194602095738084E-3</v>
      </c>
      <c r="R119" s="176">
        <f ca="1">'Use Phase'!AK336</f>
        <v>3.4172100992976551E-3</v>
      </c>
      <c r="U119" s="174">
        <f t="shared" si="109"/>
        <v>110</v>
      </c>
      <c r="V119" s="175">
        <f t="shared" ca="1" si="110"/>
        <v>35.035905222403365</v>
      </c>
      <c r="W119" s="175">
        <f t="shared" ca="1" si="112"/>
        <v>32.294353452409673</v>
      </c>
      <c r="X119" s="175">
        <f t="shared" ca="1" si="113"/>
        <v>34.181929091502532</v>
      </c>
      <c r="Y119" s="175">
        <f t="shared" ca="1" si="114"/>
        <v>31.245806669356135</v>
      </c>
      <c r="Z119" s="175">
        <f t="shared" ca="1" si="115"/>
        <v>25.765301860402467</v>
      </c>
      <c r="AA119" s="175">
        <f t="shared" ca="1" si="116"/>
        <v>35.028126352944483</v>
      </c>
      <c r="AB119" s="175">
        <f t="shared" ca="1" si="117"/>
        <v>24.393174124710281</v>
      </c>
      <c r="AC119" s="174"/>
      <c r="AD119" s="176">
        <f t="shared" ca="1" si="111"/>
        <v>5.1446675535259338E-3</v>
      </c>
      <c r="AE119" s="176">
        <f t="shared" ca="1" si="118"/>
        <v>2.297361741365508E-3</v>
      </c>
      <c r="AF119" s="176">
        <f t="shared" ca="1" si="119"/>
        <v>2.076281999632194E-3</v>
      </c>
      <c r="AG119" s="176">
        <f t="shared" ca="1" si="120"/>
        <v>3.0853642187305816E-3</v>
      </c>
      <c r="AH119" s="176">
        <f t="shared" ca="1" si="121"/>
        <v>1.6254278804817006E-3</v>
      </c>
      <c r="AI119" s="176">
        <f t="shared" ca="1" si="122"/>
        <v>2.9194602095738084E-3</v>
      </c>
      <c r="AJ119" s="176">
        <f t="shared" ca="1" si="123"/>
        <v>3.4172100992976551E-3</v>
      </c>
      <c r="AK119" s="96"/>
    </row>
    <row r="120" spans="3:37" ht="16" x14ac:dyDescent="0.2">
      <c r="C120" s="89">
        <f>'Use Phase'!AD271</f>
        <v>120</v>
      </c>
      <c r="D120" s="175">
        <f ca="1">'Use Phase'!AE293</f>
        <v>32.808058048072645</v>
      </c>
      <c r="E120" s="175">
        <f ca="1">'Use Phase'!AF293</f>
        <v>30.201983496250079</v>
      </c>
      <c r="F120" s="175">
        <f ca="1">'Use Phase'!AG293</f>
        <v>32.025246594746889</v>
      </c>
      <c r="G120" s="175">
        <f ca="1">'Use Phase'!AH293</f>
        <v>29.333801041112686</v>
      </c>
      <c r="H120" s="105">
        <f ca="1">'Use Phase'!AI293</f>
        <v>24.21701953691014</v>
      </c>
      <c r="I120" s="175">
        <f ca="1">'Use Phase'!AJ293</f>
        <v>32.800927417735345</v>
      </c>
      <c r="J120" s="175">
        <f ca="1">'Use Phase'!AK293</f>
        <v>22.959235779192305</v>
      </c>
      <c r="K120" s="89"/>
      <c r="L120" s="176">
        <f ca="1">'Use Phase'!AE337</f>
        <v>4.8208387356596409E-3</v>
      </c>
      <c r="M120" s="176">
        <f ca="1">'Use Phase'!AF337</f>
        <v>2.1967098220581679E-3</v>
      </c>
      <c r="N120" s="176">
        <f ca="1">'Use Phase'!AG337</f>
        <v>2.0081519779237135E-3</v>
      </c>
      <c r="O120" s="176">
        <f ca="1">'Use Phase'!AH337</f>
        <v>2.9331440120972355E-3</v>
      </c>
      <c r="P120" s="176">
        <f ca="1">'Use Phase'!AI337</f>
        <v>1.5807704495813439E-3</v>
      </c>
      <c r="Q120" s="176">
        <f ca="1">'Use Phase'!AJ337</f>
        <v>2.7810653370368608E-3</v>
      </c>
      <c r="R120" s="176">
        <f ca="1">'Use Phase'!AK337</f>
        <v>3.2232374834959693E-3</v>
      </c>
      <c r="U120" s="174">
        <f t="shared" si="109"/>
        <v>120</v>
      </c>
      <c r="V120" s="175">
        <f t="shared" ca="1" si="110"/>
        <v>32.808058048072645</v>
      </c>
      <c r="W120" s="175">
        <f t="shared" ca="1" si="112"/>
        <v>30.201983496250079</v>
      </c>
      <c r="X120" s="175">
        <f t="shared" ca="1" si="113"/>
        <v>32.025246594746889</v>
      </c>
      <c r="Y120" s="175">
        <f t="shared" ca="1" si="114"/>
        <v>29.333801041112686</v>
      </c>
      <c r="Z120" s="105">
        <f t="shared" ca="1" si="115"/>
        <v>24.21701953691014</v>
      </c>
      <c r="AA120" s="175">
        <f t="shared" ca="1" si="116"/>
        <v>32.800927417735345</v>
      </c>
      <c r="AB120" s="175">
        <f t="shared" ca="1" si="117"/>
        <v>22.959235779192305</v>
      </c>
      <c r="AC120" s="174"/>
      <c r="AD120" s="176">
        <f t="shared" ca="1" si="111"/>
        <v>4.8208387356596409E-3</v>
      </c>
      <c r="AE120" s="176">
        <f t="shared" ca="1" si="118"/>
        <v>2.1967098220581679E-3</v>
      </c>
      <c r="AF120" s="176">
        <f t="shared" ca="1" si="119"/>
        <v>2.0081519779237135E-3</v>
      </c>
      <c r="AG120" s="176">
        <f t="shared" ca="1" si="120"/>
        <v>2.9331440120972355E-3</v>
      </c>
      <c r="AH120" s="176">
        <f t="shared" ca="1" si="121"/>
        <v>1.5807704495813439E-3</v>
      </c>
      <c r="AI120" s="176">
        <f t="shared" ca="1" si="122"/>
        <v>2.7810653370368608E-3</v>
      </c>
      <c r="AJ120" s="176">
        <f t="shared" ca="1" si="123"/>
        <v>3.2232374834959693E-3</v>
      </c>
      <c r="AK120" s="96"/>
    </row>
    <row r="121" spans="3:37" ht="16" x14ac:dyDescent="0.2">
      <c r="C121" s="89">
        <f>'Use Phase'!AD272</f>
        <v>130</v>
      </c>
      <c r="D121" s="175">
        <f ca="1">'Use Phase'!AE294</f>
        <v>30.922956592869742</v>
      </c>
      <c r="E121" s="175">
        <f ca="1">'Use Phase'!AF294</f>
        <v>28.431516610268893</v>
      </c>
      <c r="F121" s="175">
        <f ca="1">'Use Phase'!AG294</f>
        <v>30.200361405184417</v>
      </c>
      <c r="G121" s="175">
        <f ca="1">'Use Phase'!AH294</f>
        <v>27.715950124906694</v>
      </c>
      <c r="H121" s="175">
        <f ca="1">'Use Phase'!AI294</f>
        <v>22.906934493955102</v>
      </c>
      <c r="I121" s="175">
        <f ca="1">'Use Phase'!AJ294</f>
        <v>30.916374472558378</v>
      </c>
      <c r="J121" s="175">
        <f ca="1">'Use Phase'!AK294</f>
        <v>21.745903332984788</v>
      </c>
      <c r="K121" s="89"/>
      <c r="L121" s="176">
        <f ca="1">'Use Phase'!AE338</f>
        <v>4.5468297359266266E-3</v>
      </c>
      <c r="M121" s="176">
        <f ca="1">'Use Phase'!AF338</f>
        <v>2.1115428134134951E-3</v>
      </c>
      <c r="N121" s="176">
        <f ca="1">'Use Phase'!AG338</f>
        <v>1.9505034980165383E-3</v>
      </c>
      <c r="O121" s="176">
        <f ca="1">'Use Phase'!AH338</f>
        <v>2.8043422987920979E-3</v>
      </c>
      <c r="P121" s="177">
        <f ca="1">'Use Phase'!AI338</f>
        <v>1.5429833926656573E-3</v>
      </c>
      <c r="Q121" s="176">
        <f ca="1">'Use Phase'!AJ338</f>
        <v>2.663961983351751E-3</v>
      </c>
      <c r="R121" s="176">
        <f ca="1">'Use Phase'!AK338</f>
        <v>3.0591068085868492E-3</v>
      </c>
      <c r="U121" s="174">
        <f t="shared" si="109"/>
        <v>130</v>
      </c>
      <c r="V121" s="175">
        <f t="shared" ca="1" si="110"/>
        <v>30.922956592869742</v>
      </c>
      <c r="W121" s="175">
        <f t="shared" ca="1" si="112"/>
        <v>28.431516610268893</v>
      </c>
      <c r="X121" s="175">
        <f t="shared" ca="1" si="113"/>
        <v>30.200361405184417</v>
      </c>
      <c r="Y121" s="175">
        <f t="shared" ca="1" si="114"/>
        <v>27.715950124906694</v>
      </c>
      <c r="Z121" s="175">
        <f t="shared" ca="1" si="115"/>
        <v>22.906934493955102</v>
      </c>
      <c r="AA121" s="175">
        <f t="shared" ca="1" si="116"/>
        <v>30.916374472558378</v>
      </c>
      <c r="AB121" s="175">
        <f t="shared" ca="1" si="117"/>
        <v>21.745903332984788</v>
      </c>
      <c r="AC121" s="174"/>
      <c r="AD121" s="176">
        <f t="shared" ca="1" si="111"/>
        <v>4.5468297359266266E-3</v>
      </c>
      <c r="AE121" s="176">
        <f t="shared" ca="1" si="118"/>
        <v>2.1115428134134951E-3</v>
      </c>
      <c r="AF121" s="176">
        <f t="shared" ca="1" si="119"/>
        <v>1.9505034980165383E-3</v>
      </c>
      <c r="AG121" s="176">
        <f t="shared" ca="1" si="120"/>
        <v>2.8043422987920979E-3</v>
      </c>
      <c r="AH121" s="177">
        <f t="shared" ca="1" si="121"/>
        <v>1.5429833926656573E-3</v>
      </c>
      <c r="AI121" s="176">
        <f t="shared" ca="1" si="122"/>
        <v>2.663961983351751E-3</v>
      </c>
      <c r="AJ121" s="176">
        <f t="shared" ca="1" si="123"/>
        <v>3.0591068085868492E-3</v>
      </c>
      <c r="AK121" s="96"/>
    </row>
    <row r="122" spans="3:37" ht="16" x14ac:dyDescent="0.2">
      <c r="C122" s="89">
        <f>'Use Phase'!AD273</f>
        <v>140</v>
      </c>
      <c r="D122" s="105">
        <f ca="1">'Use Phase'!AE295</f>
        <v>29.307155345552953</v>
      </c>
      <c r="E122" s="175">
        <f ca="1">'Use Phase'!AF295</f>
        <v>26.913973565142157</v>
      </c>
      <c r="F122" s="175">
        <f ca="1">'Use Phase'!AG295</f>
        <v>28.636174099845157</v>
      </c>
      <c r="G122" s="175">
        <f ca="1">'Use Phase'!AH295</f>
        <v>26.329220768158699</v>
      </c>
      <c r="H122" s="175">
        <f ca="1">'Use Phase'!AI295</f>
        <v>21.784004457136497</v>
      </c>
      <c r="I122" s="175">
        <f ca="1">'Use Phase'!AJ295</f>
        <v>29.301043376692409</v>
      </c>
      <c r="J122" s="175">
        <f ca="1">'Use Phase'!AK295</f>
        <v>20.705904093378351</v>
      </c>
      <c r="K122" s="89"/>
      <c r="L122" s="178">
        <f ca="1">'Use Phase'!AE339</f>
        <v>4.3119648790126124E-3</v>
      </c>
      <c r="M122" s="176">
        <f ca="1">'Use Phase'!AF339</f>
        <v>2.0385425202894894E-3</v>
      </c>
      <c r="N122" s="104">
        <f ca="1">'Use Phase'!AG339</f>
        <v>1.9010905152389594E-3</v>
      </c>
      <c r="O122" s="176">
        <f ca="1">'Use Phase'!AH339</f>
        <v>2.6939408302448357E-3</v>
      </c>
      <c r="P122" s="176">
        <f ca="1">'Use Phase'!AI339</f>
        <v>1.5105944867379261E-3</v>
      </c>
      <c r="Q122" s="176">
        <f ca="1">'Use Phase'!AJ339</f>
        <v>2.563587680193085E-3</v>
      </c>
      <c r="R122" s="176">
        <f ca="1">'Use Phase'!AK339</f>
        <v>2.9184233729504616E-3</v>
      </c>
      <c r="U122" s="174">
        <f t="shared" si="109"/>
        <v>140</v>
      </c>
      <c r="V122" s="106">
        <f t="shared" ca="1" si="110"/>
        <v>29.307155345552953</v>
      </c>
      <c r="W122" s="175">
        <f t="shared" ca="1" si="112"/>
        <v>26.913973565142157</v>
      </c>
      <c r="X122" s="175">
        <f t="shared" ca="1" si="113"/>
        <v>28.636174099845157</v>
      </c>
      <c r="Y122" s="175">
        <f t="shared" ca="1" si="114"/>
        <v>26.329220768158699</v>
      </c>
      <c r="Z122" s="175">
        <f t="shared" ca="1" si="115"/>
        <v>21.784004457136497</v>
      </c>
      <c r="AA122" s="175">
        <f t="shared" ca="1" si="116"/>
        <v>29.301043376692409</v>
      </c>
      <c r="AB122" s="175">
        <f t="shared" ca="1" si="117"/>
        <v>20.705904093378351</v>
      </c>
      <c r="AC122" s="174"/>
      <c r="AD122" s="179">
        <f t="shared" ca="1" si="111"/>
        <v>4.3119648790126124E-3</v>
      </c>
      <c r="AE122" s="176">
        <f t="shared" ca="1" si="118"/>
        <v>2.0385425202894894E-3</v>
      </c>
      <c r="AF122" s="176">
        <f t="shared" ca="1" si="119"/>
        <v>1.9010905152389594E-3</v>
      </c>
      <c r="AG122" s="176">
        <f t="shared" ca="1" si="120"/>
        <v>2.6939408302448357E-3</v>
      </c>
      <c r="AH122" s="176">
        <f t="shared" ca="1" si="121"/>
        <v>1.5105944867379261E-3</v>
      </c>
      <c r="AI122" s="176">
        <f t="shared" ca="1" si="122"/>
        <v>2.563587680193085E-3</v>
      </c>
      <c r="AJ122" s="176">
        <f t="shared" ca="1" si="123"/>
        <v>2.9184233729504616E-3</v>
      </c>
      <c r="AK122" s="96"/>
    </row>
    <row r="123" spans="3:37" ht="16" x14ac:dyDescent="0.2">
      <c r="C123" s="89">
        <f>'Use Phase'!AD274</f>
        <v>150</v>
      </c>
      <c r="D123" s="175">
        <f ca="1">'Use Phase'!AE296</f>
        <v>27.906794264545077</v>
      </c>
      <c r="E123" s="175">
        <f ca="1">'Use Phase'!AF296</f>
        <v>25.598769592698989</v>
      </c>
      <c r="F123" s="175">
        <f ca="1">'Use Phase'!AG296</f>
        <v>27.280545101884471</v>
      </c>
      <c r="G123" s="175">
        <f ca="1">'Use Phase'!AH296</f>
        <v>25.127388658977111</v>
      </c>
      <c r="H123" s="175">
        <f ca="1">'Use Phase'!AI296</f>
        <v>20.810798425227038</v>
      </c>
      <c r="I123" s="175">
        <f ca="1">'Use Phase'!AJ296</f>
        <v>27.90108976027523</v>
      </c>
      <c r="J123" s="175">
        <f ca="1">'Use Phase'!AK296</f>
        <v>19.804571419052767</v>
      </c>
      <c r="K123" s="89"/>
      <c r="L123" s="176">
        <f ca="1">'Use Phase'!AE340</f>
        <v>4.1084153363538005E-3</v>
      </c>
      <c r="M123" s="176">
        <f ca="1">'Use Phase'!AF340</f>
        <v>1.975275599582018E-3</v>
      </c>
      <c r="N123" s="176">
        <f ca="1">'Use Phase'!AG340</f>
        <v>1.8582659301650574E-3</v>
      </c>
      <c r="O123" s="176">
        <f ca="1">'Use Phase'!AH340</f>
        <v>2.5982595575038754E-3</v>
      </c>
      <c r="P123" s="176">
        <f ca="1">'Use Phase'!AI340</f>
        <v>1.482524101600559E-3</v>
      </c>
      <c r="Q123" s="176">
        <f ca="1">'Use Phase'!AJ340</f>
        <v>2.4765966174555751E-3</v>
      </c>
      <c r="R123" s="176">
        <f ca="1">'Use Phase'!AK340</f>
        <v>2.7964977287322588E-3</v>
      </c>
      <c r="U123" s="174">
        <f t="shared" si="109"/>
        <v>150</v>
      </c>
      <c r="V123" s="175">
        <f t="shared" ca="1" si="110"/>
        <v>27.906794264545077</v>
      </c>
      <c r="W123" s="175">
        <f t="shared" ca="1" si="112"/>
        <v>25.598769592698989</v>
      </c>
      <c r="X123" s="175">
        <f t="shared" ca="1" si="113"/>
        <v>27.280545101884471</v>
      </c>
      <c r="Y123" s="175">
        <f t="shared" ca="1" si="114"/>
        <v>25.127388658977111</v>
      </c>
      <c r="Z123" s="175">
        <f t="shared" ca="1" si="115"/>
        <v>20.810798425227038</v>
      </c>
      <c r="AA123" s="175">
        <f t="shared" ca="1" si="116"/>
        <v>27.90108976027523</v>
      </c>
      <c r="AB123" s="175">
        <f t="shared" ca="1" si="117"/>
        <v>19.804571419052767</v>
      </c>
      <c r="AC123" s="174"/>
      <c r="AD123" s="176">
        <f t="shared" ca="1" si="111"/>
        <v>4.1084153363538005E-3</v>
      </c>
      <c r="AE123" s="176">
        <f t="shared" ca="1" si="118"/>
        <v>1.975275599582018E-3</v>
      </c>
      <c r="AF123" s="176">
        <f t="shared" ca="1" si="119"/>
        <v>1.8582659301650574E-3</v>
      </c>
      <c r="AG123" s="176">
        <f t="shared" ca="1" si="120"/>
        <v>2.5982595575038754E-3</v>
      </c>
      <c r="AH123" s="176">
        <f t="shared" ca="1" si="121"/>
        <v>1.482524101600559E-3</v>
      </c>
      <c r="AI123" s="176">
        <f t="shared" ca="1" si="122"/>
        <v>2.4765966174555751E-3</v>
      </c>
      <c r="AJ123" s="176">
        <f t="shared" ca="1" si="123"/>
        <v>2.7964977287322588E-3</v>
      </c>
      <c r="AK123" s="96"/>
    </row>
    <row r="124" spans="3:37" ht="16" x14ac:dyDescent="0.2">
      <c r="C124" s="89">
        <f>'Use Phase'!AD275</f>
        <v>160</v>
      </c>
      <c r="D124" s="175">
        <f ca="1">'Use Phase'!AE297</f>
        <v>26.681478318663181</v>
      </c>
      <c r="E124" s="105">
        <f ca="1">'Use Phase'!AF297</f>
        <v>24.447966116811223</v>
      </c>
      <c r="F124" s="105">
        <f ca="1">'Use Phase'!AG297</f>
        <v>26.094369728668855</v>
      </c>
      <c r="G124" s="175">
        <f ca="1">'Use Phase'!AH297</f>
        <v>24.075785563443205</v>
      </c>
      <c r="H124" s="175">
        <f ca="1">'Use Phase'!AI297</f>
        <v>19.959243147306267</v>
      </c>
      <c r="I124" s="175">
        <f ca="1">'Use Phase'!AJ297</f>
        <v>26.676130345910202</v>
      </c>
      <c r="J124" s="104">
        <f ca="1">'Use Phase'!AK297</f>
        <v>19.015905329017887</v>
      </c>
      <c r="K124" s="89"/>
      <c r="L124" s="176">
        <f ca="1">'Use Phase'!AE341</f>
        <v>3.93030948652734E-3</v>
      </c>
      <c r="M124" s="178">
        <f ca="1">'Use Phase'!AF341</f>
        <v>1.9199170439629805E-3</v>
      </c>
      <c r="N124" s="178">
        <f ca="1">'Use Phase'!AG341</f>
        <v>1.8207944182253935E-3</v>
      </c>
      <c r="O124" s="176">
        <f ca="1">'Use Phase'!AH341</f>
        <v>2.514538443855535E-3</v>
      </c>
      <c r="P124" s="176">
        <f ca="1">'Use Phase'!AI341</f>
        <v>1.4579625146053626E-3</v>
      </c>
      <c r="Q124" s="176">
        <f ca="1">'Use Phase'!AJ341</f>
        <v>2.4004794375602537E-3</v>
      </c>
      <c r="R124" s="176">
        <f ca="1">'Use Phase'!AK341</f>
        <v>2.6898127900413312E-3</v>
      </c>
      <c r="U124" s="174">
        <f t="shared" si="109"/>
        <v>160</v>
      </c>
      <c r="V124" s="175">
        <f t="shared" ca="1" si="110"/>
        <v>26.681478318663181</v>
      </c>
      <c r="W124" s="105">
        <f t="shared" ca="1" si="112"/>
        <v>24.447966116811223</v>
      </c>
      <c r="X124" s="105">
        <f t="shared" ca="1" si="113"/>
        <v>26.094369728668855</v>
      </c>
      <c r="Y124" s="175">
        <f t="shared" ca="1" si="114"/>
        <v>24.075785563443205</v>
      </c>
      <c r="Z124" s="175">
        <f t="shared" ca="1" si="115"/>
        <v>19.959243147306267</v>
      </c>
      <c r="AA124" s="175">
        <f t="shared" ca="1" si="116"/>
        <v>26.676130345910202</v>
      </c>
      <c r="AB124" s="175">
        <f t="shared" ca="1" si="117"/>
        <v>19.015905329017887</v>
      </c>
      <c r="AC124" s="174"/>
      <c r="AD124" s="176">
        <f t="shared" ca="1" si="111"/>
        <v>3.93030948652734E-3</v>
      </c>
      <c r="AE124" s="178">
        <f t="shared" ca="1" si="118"/>
        <v>1.9199170439629805E-3</v>
      </c>
      <c r="AF124" s="178">
        <f t="shared" ca="1" si="119"/>
        <v>1.8207944182253935E-3</v>
      </c>
      <c r="AG124" s="176">
        <f t="shared" ca="1" si="120"/>
        <v>2.514538443855535E-3</v>
      </c>
      <c r="AH124" s="176">
        <f t="shared" ca="1" si="121"/>
        <v>1.4579625146053626E-3</v>
      </c>
      <c r="AI124" s="176">
        <f t="shared" ca="1" si="122"/>
        <v>2.4004794375602537E-3</v>
      </c>
      <c r="AJ124" s="176">
        <f t="shared" ca="1" si="123"/>
        <v>2.6898127900413312E-3</v>
      </c>
      <c r="AK124" s="96"/>
    </row>
    <row r="125" spans="3:37" ht="16" x14ac:dyDescent="0.2">
      <c r="C125" s="89">
        <f>'Use Phase'!AD276</f>
        <v>170</v>
      </c>
      <c r="D125" s="175">
        <f ca="1">'Use Phase'!AE298</f>
        <v>25.600317189943858</v>
      </c>
      <c r="E125" s="175">
        <f ca="1">'Use Phase'!AF298</f>
        <v>23.432551285145536</v>
      </c>
      <c r="F125" s="175">
        <f ca="1">'Use Phase'!AG298</f>
        <v>25.047744399360976</v>
      </c>
      <c r="G125" s="105">
        <f ca="1">'Use Phase'!AH298</f>
        <v>23.147900479148596</v>
      </c>
      <c r="H125" s="175">
        <f ca="1">'Use Phase'!AI298</f>
        <v>19.207870843258519</v>
      </c>
      <c r="I125" s="175">
        <f ca="1">'Use Phase'!AJ298</f>
        <v>25.595283803823417</v>
      </c>
      <c r="J125" s="175">
        <f ca="1">'Use Phase'!AK298</f>
        <v>18.320023484869459</v>
      </c>
      <c r="K125" s="89"/>
      <c r="L125" s="176">
        <f ca="1">'Use Phase'!AE342</f>
        <v>3.7731572660922278E-3</v>
      </c>
      <c r="M125" s="176">
        <f ca="1">'Use Phase'!AF342</f>
        <v>1.8710712595932416E-3</v>
      </c>
      <c r="N125" s="176">
        <f ca="1">'Use Phase'!AG342</f>
        <v>1.7877313194551018E-3</v>
      </c>
      <c r="O125" s="178">
        <f ca="1">'Use Phase'!AH342</f>
        <v>2.4406668729893524E-3</v>
      </c>
      <c r="P125" s="176">
        <f ca="1">'Use Phase'!AI342</f>
        <v>1.4362905260801894E-3</v>
      </c>
      <c r="Q125" s="176">
        <f ca="1">'Use Phase'!AJ342</f>
        <v>2.3333172200055582E-3</v>
      </c>
      <c r="R125" s="176">
        <f ca="1">'Use Phase'!AK342</f>
        <v>2.5956790206081602E-3</v>
      </c>
      <c r="U125" s="174">
        <f t="shared" si="109"/>
        <v>170</v>
      </c>
      <c r="V125" s="175">
        <f t="shared" ca="1" si="110"/>
        <v>25.600317189943858</v>
      </c>
      <c r="W125" s="175">
        <f t="shared" ca="1" si="112"/>
        <v>23.432551285145536</v>
      </c>
      <c r="X125" s="175">
        <f t="shared" ca="1" si="113"/>
        <v>25.047744399360976</v>
      </c>
      <c r="Y125" s="105">
        <f t="shared" ca="1" si="114"/>
        <v>23.147900479148596</v>
      </c>
      <c r="Z125" s="175">
        <f t="shared" ca="1" si="115"/>
        <v>19.207870843258519</v>
      </c>
      <c r="AA125" s="175">
        <f t="shared" ca="1" si="116"/>
        <v>25.595283803823417</v>
      </c>
      <c r="AB125" s="175">
        <f t="shared" ca="1" si="117"/>
        <v>18.320023484869459</v>
      </c>
      <c r="AC125" s="174"/>
      <c r="AD125" s="176">
        <f t="shared" ca="1" si="111"/>
        <v>3.7731572660922278E-3</v>
      </c>
      <c r="AE125" s="176">
        <f t="shared" ca="1" si="118"/>
        <v>1.8710712595932416E-3</v>
      </c>
      <c r="AF125" s="176">
        <f t="shared" ca="1" si="119"/>
        <v>1.7877313194551018E-3</v>
      </c>
      <c r="AG125" s="178">
        <f t="shared" ca="1" si="120"/>
        <v>2.4406668729893524E-3</v>
      </c>
      <c r="AH125" s="176">
        <f t="shared" ca="1" si="121"/>
        <v>1.4362905260801894E-3</v>
      </c>
      <c r="AI125" s="176">
        <f t="shared" ca="1" si="122"/>
        <v>2.3333172200055582E-3</v>
      </c>
      <c r="AJ125" s="176">
        <f t="shared" ca="1" si="123"/>
        <v>2.5956790206081602E-3</v>
      </c>
      <c r="AK125" s="96"/>
    </row>
    <row r="126" spans="3:37" ht="16" x14ac:dyDescent="0.2">
      <c r="C126" s="89">
        <f>'Use Phase'!AD277</f>
        <v>180</v>
      </c>
      <c r="D126" s="175">
        <f ca="1">'Use Phase'!AE299</f>
        <v>24.639285075526693</v>
      </c>
      <c r="E126" s="175">
        <f ca="1">'Use Phase'!AF299</f>
        <v>22.52996032366493</v>
      </c>
      <c r="F126" s="175">
        <f ca="1">'Use Phase'!AG299</f>
        <v>24.117410773309512</v>
      </c>
      <c r="G126" s="175">
        <f ca="1">'Use Phase'!AH299</f>
        <v>22.323113737553381</v>
      </c>
      <c r="H126" s="175">
        <f ca="1">'Use Phase'!AI299</f>
        <v>18.539984350771636</v>
      </c>
      <c r="I126" s="175">
        <f ca="1">'Use Phase'!AJ299</f>
        <v>24.634531321968488</v>
      </c>
      <c r="J126" s="175">
        <f ca="1">'Use Phase'!AK299</f>
        <v>17.701461845626412</v>
      </c>
      <c r="K126" s="89"/>
      <c r="L126" s="176">
        <f ca="1">'Use Phase'!AE343</f>
        <v>3.6334664034832391E-3</v>
      </c>
      <c r="M126" s="176">
        <f ca="1">'Use Phase'!AF343</f>
        <v>1.8276527845979182E-3</v>
      </c>
      <c r="N126" s="176">
        <f ca="1">'Use Phase'!AG343</f>
        <v>1.7583418983259534E-3</v>
      </c>
      <c r="O126" s="176">
        <f ca="1">'Use Phase'!AH343</f>
        <v>2.3750032544416354E-3</v>
      </c>
      <c r="P126" s="176">
        <f ca="1">'Use Phase'!AI343</f>
        <v>1.4170265362800354E-3</v>
      </c>
      <c r="Q126" s="176">
        <f ca="1">'Use Phase'!AJ343</f>
        <v>2.2736174710680517E-3</v>
      </c>
      <c r="R126" s="176">
        <f ca="1">'Use Phase'!AK343</f>
        <v>2.5120045588897856E-3</v>
      </c>
      <c r="U126" s="174">
        <f t="shared" si="109"/>
        <v>180</v>
      </c>
      <c r="V126" s="175">
        <f t="shared" ca="1" si="110"/>
        <v>24.639285075526693</v>
      </c>
      <c r="W126" s="175">
        <f t="shared" ca="1" si="112"/>
        <v>22.52996032366493</v>
      </c>
      <c r="X126" s="175">
        <f t="shared" ca="1" si="113"/>
        <v>24.117410773309512</v>
      </c>
      <c r="Y126" s="175">
        <f t="shared" ca="1" si="114"/>
        <v>22.323113737553381</v>
      </c>
      <c r="Z126" s="175">
        <f t="shared" ca="1" si="115"/>
        <v>18.539984350771636</v>
      </c>
      <c r="AA126" s="175">
        <f t="shared" ca="1" si="116"/>
        <v>24.634531321968488</v>
      </c>
      <c r="AB126" s="175">
        <f t="shared" ca="1" si="117"/>
        <v>17.701461845626412</v>
      </c>
      <c r="AC126" s="174"/>
      <c r="AD126" s="176">
        <f t="shared" ca="1" si="111"/>
        <v>3.6334664034832391E-3</v>
      </c>
      <c r="AE126" s="176">
        <f t="shared" ca="1" si="118"/>
        <v>1.8276527845979182E-3</v>
      </c>
      <c r="AF126" s="176">
        <f t="shared" ca="1" si="119"/>
        <v>1.7583418983259534E-3</v>
      </c>
      <c r="AG126" s="176">
        <f t="shared" ca="1" si="120"/>
        <v>2.3750032544416354E-3</v>
      </c>
      <c r="AH126" s="176">
        <f t="shared" ca="1" si="121"/>
        <v>1.4170265362800354E-3</v>
      </c>
      <c r="AI126" s="176">
        <f t="shared" ca="1" si="122"/>
        <v>2.2736174710680517E-3</v>
      </c>
      <c r="AJ126" s="176">
        <f t="shared" ca="1" si="123"/>
        <v>2.5120045588897856E-3</v>
      </c>
      <c r="AK126" s="96"/>
    </row>
    <row r="127" spans="3:37" ht="16" x14ac:dyDescent="0.2">
      <c r="C127" s="89">
        <f>'Use Phase'!AD278</f>
        <v>190</v>
      </c>
      <c r="D127" s="175">
        <f ca="1">'Use Phase'!AE300</f>
        <v>23.779414236311322</v>
      </c>
      <c r="E127" s="175">
        <f ca="1">'Use Phase'!AF300</f>
        <v>21.722378937077018</v>
      </c>
      <c r="F127" s="175">
        <f ca="1">'Use Phase'!AG300</f>
        <v>23.2850070026319</v>
      </c>
      <c r="G127" s="175">
        <f ca="1">'Use Phase'!AH300</f>
        <v>21.585146652968191</v>
      </c>
      <c r="H127" s="175">
        <f ca="1">'Use Phase'!AI300</f>
        <v>17.942401699599163</v>
      </c>
      <c r="I127" s="175">
        <f ca="1">'Use Phase'!AJ300</f>
        <v>23.774910680308825</v>
      </c>
      <c r="J127" s="175">
        <f ca="1">'Use Phase'!AK300</f>
        <v>17.14801195788263</v>
      </c>
      <c r="K127" s="89"/>
      <c r="L127" s="176">
        <f ca="1">'Use Phase'!AE344</f>
        <v>3.5084798422015122E-3</v>
      </c>
      <c r="M127" s="176">
        <f ca="1">'Use Phase'!AF344</f>
        <v>1.788804675391576E-3</v>
      </c>
      <c r="N127" s="176">
        <f ca="1">'Use Phase'!AG344</f>
        <v>1.7320461004735577E-3</v>
      </c>
      <c r="O127" s="176">
        <f ca="1">'Use Phase'!AH344</f>
        <v>2.3162515957410455E-3</v>
      </c>
      <c r="P127" s="176">
        <f ca="1">'Use Phase'!AI344</f>
        <v>1.3997903348798976E-3</v>
      </c>
      <c r="Q127" s="176">
        <f ca="1">'Use Phase'!AJ344</f>
        <v>2.2202019062292295E-3</v>
      </c>
      <c r="R127" s="176">
        <f ca="1">'Use Phase'!AK344</f>
        <v>2.4371379352470294E-3</v>
      </c>
      <c r="U127" s="174">
        <f t="shared" si="109"/>
        <v>190</v>
      </c>
      <c r="V127" s="175">
        <f t="shared" ca="1" si="110"/>
        <v>23.779414236311322</v>
      </c>
      <c r="W127" s="175">
        <f t="shared" ca="1" si="112"/>
        <v>21.722378937077018</v>
      </c>
      <c r="X127" s="175">
        <f t="shared" ca="1" si="113"/>
        <v>23.2850070026319</v>
      </c>
      <c r="Y127" s="175">
        <f t="shared" ca="1" si="114"/>
        <v>21.585146652968191</v>
      </c>
      <c r="Z127" s="175">
        <f t="shared" ca="1" si="115"/>
        <v>17.942401699599163</v>
      </c>
      <c r="AA127" s="175">
        <f t="shared" ca="1" si="116"/>
        <v>23.774910680308825</v>
      </c>
      <c r="AB127" s="175">
        <f t="shared" ca="1" si="117"/>
        <v>17.14801195788263</v>
      </c>
      <c r="AC127" s="174"/>
      <c r="AD127" s="176">
        <f t="shared" ca="1" si="111"/>
        <v>3.5084798422015122E-3</v>
      </c>
      <c r="AE127" s="176">
        <f t="shared" ca="1" si="118"/>
        <v>1.788804675391576E-3</v>
      </c>
      <c r="AF127" s="176">
        <f t="shared" ca="1" si="119"/>
        <v>1.7320461004735577E-3</v>
      </c>
      <c r="AG127" s="176">
        <f t="shared" ca="1" si="120"/>
        <v>2.3162515957410455E-3</v>
      </c>
      <c r="AH127" s="176">
        <f t="shared" ca="1" si="121"/>
        <v>1.3997903348798976E-3</v>
      </c>
      <c r="AI127" s="176">
        <f t="shared" ca="1" si="122"/>
        <v>2.2202019062292295E-3</v>
      </c>
      <c r="AJ127" s="176">
        <f t="shared" ca="1" si="123"/>
        <v>2.4371379352470294E-3</v>
      </c>
      <c r="AK127" s="96"/>
    </row>
    <row r="128" spans="3:37" ht="16" x14ac:dyDescent="0.2">
      <c r="C128" s="89">
        <f>'Use Phase'!AD279</f>
        <v>200</v>
      </c>
      <c r="D128" s="175">
        <f ca="1">'Use Phase'!AE301</f>
        <v>23.005530481017498</v>
      </c>
      <c r="E128" s="175">
        <f ca="1">'Use Phase'!AF301</f>
        <v>20.995555689147899</v>
      </c>
      <c r="F128" s="175">
        <f ca="1">'Use Phase'!AG301</f>
        <v>22.535843609022042</v>
      </c>
      <c r="G128" s="175">
        <f ca="1">'Use Phase'!AH301</f>
        <v>20.920976276841522</v>
      </c>
      <c r="H128" s="175">
        <f ca="1">'Use Phase'!AI301</f>
        <v>17.404577313543932</v>
      </c>
      <c r="I128" s="175">
        <f ca="1">'Use Phase'!AJ301</f>
        <v>23.001252102815116</v>
      </c>
      <c r="J128" s="105">
        <f ca="1">'Use Phase'!AK301</f>
        <v>16.649907058913232</v>
      </c>
      <c r="K128" s="89"/>
      <c r="L128" s="176">
        <f ca="1">'Use Phase'!AE345</f>
        <v>3.395991937047958E-3</v>
      </c>
      <c r="M128" s="176">
        <f ca="1">'Use Phase'!AF345</f>
        <v>1.7538413771058679E-3</v>
      </c>
      <c r="N128" s="176">
        <f ca="1">'Use Phase'!AG345</f>
        <v>1.7083798824064017E-3</v>
      </c>
      <c r="O128" s="176">
        <f ca="1">'Use Phase'!AH345</f>
        <v>2.2633751029105145E-3</v>
      </c>
      <c r="P128" s="176">
        <f ca="1">'Use Phase'!AI345</f>
        <v>1.3842777536197737E-3</v>
      </c>
      <c r="Q128" s="176">
        <f ca="1">'Use Phase'!AJ345</f>
        <v>2.1721278978742899E-3</v>
      </c>
      <c r="R128" s="178">
        <f ca="1">'Use Phase'!AK345</f>
        <v>2.3697579739685492E-3</v>
      </c>
      <c r="U128" s="174">
        <f t="shared" si="109"/>
        <v>200</v>
      </c>
      <c r="V128" s="175">
        <f t="shared" ca="1" si="110"/>
        <v>23.005530481017498</v>
      </c>
      <c r="W128" s="175">
        <f t="shared" ca="1" si="112"/>
        <v>20.995555689147899</v>
      </c>
      <c r="X128" s="175">
        <f t="shared" ca="1" si="113"/>
        <v>22.535843609022042</v>
      </c>
      <c r="Y128" s="175">
        <f t="shared" ca="1" si="114"/>
        <v>20.920976276841522</v>
      </c>
      <c r="Z128" s="175">
        <f t="shared" ca="1" si="115"/>
        <v>17.404577313543932</v>
      </c>
      <c r="AA128" s="175">
        <f t="shared" ca="1" si="116"/>
        <v>23.001252102815116</v>
      </c>
      <c r="AB128" s="180">
        <f t="shared" ca="1" si="117"/>
        <v>16.649907058913232</v>
      </c>
      <c r="AC128" s="174"/>
      <c r="AD128" s="176">
        <f t="shared" ca="1" si="111"/>
        <v>3.395991937047958E-3</v>
      </c>
      <c r="AE128" s="176">
        <f t="shared" ca="1" si="118"/>
        <v>1.7538413771058679E-3</v>
      </c>
      <c r="AF128" s="176">
        <f t="shared" ca="1" si="119"/>
        <v>1.7083798824064017E-3</v>
      </c>
      <c r="AG128" s="176">
        <f t="shared" ca="1" si="120"/>
        <v>2.2633751029105145E-3</v>
      </c>
      <c r="AH128" s="176">
        <f t="shared" ca="1" si="121"/>
        <v>1.3842777536197737E-3</v>
      </c>
      <c r="AI128" s="176">
        <f t="shared" ca="1" si="122"/>
        <v>2.1721278978742899E-3</v>
      </c>
      <c r="AJ128" s="181">
        <f t="shared" ca="1" si="123"/>
        <v>2.3697579739685492E-3</v>
      </c>
      <c r="AK128" s="96"/>
    </row>
    <row r="129" spans="3:37" ht="16" x14ac:dyDescent="0.2">
      <c r="C129" s="89">
        <f>'Use Phase'!AD280</f>
        <v>210</v>
      </c>
      <c r="D129" s="175">
        <f ca="1">'Use Phase'!AE302</f>
        <v>22.305349940513555</v>
      </c>
      <c r="E129" s="175">
        <f ca="1">'Use Phase'!AF302</f>
        <v>20.337953702926313</v>
      </c>
      <c r="F129" s="175">
        <f ca="1">'Use Phase'!AG302</f>
        <v>21.858029110041695</v>
      </c>
      <c r="G129" s="175">
        <f ca="1">'Use Phase'!AH302</f>
        <v>20.320060222250724</v>
      </c>
      <c r="H129" s="104">
        <f ca="1">'Use Phase'!AI302</f>
        <v>16.9179742975892</v>
      </c>
      <c r="I129" s="175">
        <f ca="1">'Use Phase'!AJ302</f>
        <v>22.30127529460653</v>
      </c>
      <c r="J129" s="175">
        <f ca="1">'Use Phase'!AK302</f>
        <v>16.199240721750446</v>
      </c>
      <c r="K129" s="89"/>
      <c r="L129" s="176">
        <f ca="1">'Use Phase'!AE346</f>
        <v>3.2942171657185529E-3</v>
      </c>
      <c r="M129" s="176">
        <f ca="1">'Use Phase'!AF346</f>
        <v>1.7222079167521324E-3</v>
      </c>
      <c r="N129" s="176">
        <f ca="1">'Use Phase'!AG346</f>
        <v>1.6869675898694507E-3</v>
      </c>
      <c r="O129" s="176">
        <f ca="1">'Use Phase'!AH346</f>
        <v>2.2155344665400348E-3</v>
      </c>
      <c r="P129" s="176">
        <f ca="1">'Use Phase'!AI346</f>
        <v>1.3702425610510902E-3</v>
      </c>
      <c r="Q129" s="176">
        <f ca="1">'Use Phase'!AJ346</f>
        <v>2.1286323665055343E-3</v>
      </c>
      <c r="R129" s="176">
        <f ca="1">'Use Phase'!AK346</f>
        <v>2.3087951518594471E-3</v>
      </c>
      <c r="U129" s="174">
        <f t="shared" si="109"/>
        <v>210</v>
      </c>
      <c r="V129" s="175">
        <f t="shared" ca="1" si="110"/>
        <v>22.305349940513555</v>
      </c>
      <c r="W129" s="175">
        <f t="shared" ca="1" si="112"/>
        <v>20.337953702926313</v>
      </c>
      <c r="X129" s="175">
        <f t="shared" ca="1" si="113"/>
        <v>21.858029110041695</v>
      </c>
      <c r="Y129" s="175">
        <f t="shared" ca="1" si="114"/>
        <v>20.320060222250724</v>
      </c>
      <c r="Z129" s="175">
        <f t="shared" ca="1" si="115"/>
        <v>16.9179742975892</v>
      </c>
      <c r="AA129" s="175">
        <f t="shared" ca="1" si="116"/>
        <v>22.30127529460653</v>
      </c>
      <c r="AB129" s="175">
        <f t="shared" ca="1" si="117"/>
        <v>16.199240721750446</v>
      </c>
      <c r="AC129" s="174"/>
      <c r="AD129" s="176">
        <f t="shared" ca="1" si="111"/>
        <v>3.2942171657185529E-3</v>
      </c>
      <c r="AE129" s="176">
        <f t="shared" ca="1" si="118"/>
        <v>1.7222079167521324E-3</v>
      </c>
      <c r="AF129" s="176">
        <f t="shared" ca="1" si="119"/>
        <v>1.6869675898694507E-3</v>
      </c>
      <c r="AG129" s="176">
        <f t="shared" ca="1" si="120"/>
        <v>2.2155344665400348E-3</v>
      </c>
      <c r="AH129" s="176">
        <f t="shared" ca="1" si="121"/>
        <v>1.3702425610510902E-3</v>
      </c>
      <c r="AI129" s="176">
        <f t="shared" ca="1" si="122"/>
        <v>2.1286323665055343E-3</v>
      </c>
      <c r="AJ129" s="176">
        <f t="shared" ca="1" si="123"/>
        <v>2.3087951518594471E-3</v>
      </c>
      <c r="AK129" s="96"/>
    </row>
    <row r="130" spans="3:37" ht="16" x14ac:dyDescent="0.2">
      <c r="C130" s="89">
        <f>'Use Phase'!AD281</f>
        <v>220</v>
      </c>
      <c r="D130" s="175">
        <f ca="1">'Use Phase'!AE303</f>
        <v>21.668822176419066</v>
      </c>
      <c r="E130" s="175">
        <f ca="1">'Use Phase'!AF303</f>
        <v>19.740133715452146</v>
      </c>
      <c r="F130" s="104">
        <f ca="1">'Use Phase'!AG303</f>
        <v>21.241834110968654</v>
      </c>
      <c r="G130" s="104">
        <f ca="1">'Use Phase'!AH303</f>
        <v>19.773772899895455</v>
      </c>
      <c r="H130" s="175">
        <f ca="1">'Use Phase'!AI303</f>
        <v>16.475607919448542</v>
      </c>
      <c r="I130" s="175">
        <f ca="1">'Use Phase'!AJ303</f>
        <v>21.664932741689633</v>
      </c>
      <c r="J130" s="175">
        <f ca="1">'Use Phase'!AK303</f>
        <v>15.789544051602448</v>
      </c>
      <c r="K130" s="89"/>
      <c r="L130" s="176">
        <f ca="1">'Use Phase'!AE347</f>
        <v>3.2016946463281834E-3</v>
      </c>
      <c r="M130" s="176">
        <f ca="1">'Use Phase'!AF347</f>
        <v>1.6934502255214635E-3</v>
      </c>
      <c r="N130" s="176">
        <f ca="1">'Use Phase'!AG347</f>
        <v>1.6675018693813137E-3</v>
      </c>
      <c r="O130" s="176">
        <f ca="1">'Use Phase'!AH347</f>
        <v>2.1720429789305073E-3</v>
      </c>
      <c r="P130" s="176">
        <f ca="1">'Use Phase'!AI347</f>
        <v>1.3574832950795598E-3</v>
      </c>
      <c r="Q130" s="176">
        <f ca="1">'Use Phase'!AJ347</f>
        <v>2.0890909743521212E-3</v>
      </c>
      <c r="R130" s="176">
        <f ca="1">'Use Phase'!AK347</f>
        <v>2.253374404487537E-3</v>
      </c>
      <c r="U130" s="174">
        <f t="shared" si="109"/>
        <v>220</v>
      </c>
      <c r="V130" s="175">
        <f t="shared" ca="1" si="110"/>
        <v>21.668822176419066</v>
      </c>
      <c r="W130" s="175">
        <f t="shared" ca="1" si="112"/>
        <v>19.740133715452146</v>
      </c>
      <c r="X130" s="175">
        <f t="shared" ca="1" si="113"/>
        <v>21.241834110968654</v>
      </c>
      <c r="Y130" s="175">
        <f t="shared" ca="1" si="114"/>
        <v>19.773772899895455</v>
      </c>
      <c r="Z130" s="175">
        <f t="shared" ca="1" si="115"/>
        <v>16.475607919448542</v>
      </c>
      <c r="AA130" s="175">
        <f t="shared" ca="1" si="116"/>
        <v>21.664932741689633</v>
      </c>
      <c r="AB130" s="175">
        <f t="shared" ca="1" si="117"/>
        <v>15.789544051602448</v>
      </c>
      <c r="AC130" s="174"/>
      <c r="AD130" s="176">
        <f t="shared" ca="1" si="111"/>
        <v>3.2016946463281834E-3</v>
      </c>
      <c r="AE130" s="176">
        <f t="shared" ca="1" si="118"/>
        <v>1.6934502255214635E-3</v>
      </c>
      <c r="AF130" s="176">
        <f t="shared" ca="1" si="119"/>
        <v>1.6675018693813137E-3</v>
      </c>
      <c r="AG130" s="176">
        <f t="shared" ca="1" si="120"/>
        <v>2.1720429789305073E-3</v>
      </c>
      <c r="AH130" s="176">
        <f t="shared" ca="1" si="121"/>
        <v>1.3574832950795598E-3</v>
      </c>
      <c r="AI130" s="176">
        <f t="shared" ca="1" si="122"/>
        <v>2.0890909743521212E-3</v>
      </c>
      <c r="AJ130" s="176">
        <f t="shared" ca="1" si="123"/>
        <v>2.253374404487537E-3</v>
      </c>
      <c r="AK130" s="96"/>
    </row>
    <row r="131" spans="3:37" ht="16" x14ac:dyDescent="0.2">
      <c r="C131" s="89">
        <f>'Use Phase'!AD282</f>
        <v>230</v>
      </c>
      <c r="D131" s="175">
        <f ca="1">'Use Phase'!AE304</f>
        <v>21.087644652680623</v>
      </c>
      <c r="E131" s="175">
        <f ca="1">'Use Phase'!AF304</f>
        <v>19.194298074714862</v>
      </c>
      <c r="F131" s="175">
        <f ca="1">'Use Phase'!AG304</f>
        <v>20.679221285728051</v>
      </c>
      <c r="G131" s="175">
        <f ca="1">'Use Phase'!AH304</f>
        <v>19.274988822962378</v>
      </c>
      <c r="H131" s="175">
        <f ca="1">'Use Phase'!AI304</f>
        <v>16.071708182885327</v>
      </c>
      <c r="I131" s="175">
        <f ca="1">'Use Phase'!AJ304</f>
        <v>21.083924323808983</v>
      </c>
      <c r="J131" s="175">
        <f ca="1">'Use Phase'!AK304</f>
        <v>15.415473178858631</v>
      </c>
      <c r="K131" s="89"/>
      <c r="L131" s="176">
        <f ca="1">'Use Phase'!AE348</f>
        <v>3.1172175634065413E-3</v>
      </c>
      <c r="M131" s="176">
        <f ca="1">'Use Phase'!AF348</f>
        <v>1.6671932030934617E-3</v>
      </c>
      <c r="N131" s="176">
        <f ca="1">'Use Phase'!AG348</f>
        <v>1.649728820239971E-3</v>
      </c>
      <c r="O131" s="176">
        <f ca="1">'Use Phase'!AH348</f>
        <v>2.132333359808765E-3</v>
      </c>
      <c r="P131" s="176">
        <f ca="1">'Use Phase'!AI348</f>
        <v>1.3458335304968579E-3</v>
      </c>
      <c r="Q131" s="176">
        <f ca="1">'Use Phase'!AJ348</f>
        <v>2.052987964125091E-3</v>
      </c>
      <c r="R131" s="176">
        <f ca="1">'Use Phase'!AK348</f>
        <v>2.2027728525392709E-3</v>
      </c>
      <c r="U131" s="174">
        <f t="shared" si="109"/>
        <v>230</v>
      </c>
      <c r="V131" s="175">
        <f t="shared" ca="1" si="110"/>
        <v>21.087644652680623</v>
      </c>
      <c r="W131" s="175">
        <f t="shared" ca="1" si="112"/>
        <v>19.194298074714862</v>
      </c>
      <c r="X131" s="175">
        <f t="shared" ca="1" si="113"/>
        <v>20.679221285728051</v>
      </c>
      <c r="Y131" s="175">
        <f t="shared" ca="1" si="114"/>
        <v>19.274988822962378</v>
      </c>
      <c r="Z131" s="175">
        <f t="shared" ca="1" si="115"/>
        <v>16.071708182885327</v>
      </c>
      <c r="AA131" s="175">
        <f t="shared" ca="1" si="116"/>
        <v>21.083924323808983</v>
      </c>
      <c r="AB131" s="175">
        <f t="shared" ca="1" si="117"/>
        <v>15.415473178858631</v>
      </c>
      <c r="AC131" s="174"/>
      <c r="AD131" s="176">
        <f t="shared" ca="1" si="111"/>
        <v>3.1172175634065413E-3</v>
      </c>
      <c r="AE131" s="176">
        <f t="shared" ca="1" si="118"/>
        <v>1.6671932030934617E-3</v>
      </c>
      <c r="AF131" s="176">
        <f t="shared" ca="1" si="119"/>
        <v>1.649728820239971E-3</v>
      </c>
      <c r="AG131" s="176">
        <f t="shared" ca="1" si="120"/>
        <v>2.132333359808765E-3</v>
      </c>
      <c r="AH131" s="176">
        <f t="shared" ca="1" si="121"/>
        <v>1.3458335304968579E-3</v>
      </c>
      <c r="AI131" s="176">
        <f t="shared" ca="1" si="122"/>
        <v>2.052987964125091E-3</v>
      </c>
      <c r="AJ131" s="176">
        <f t="shared" ca="1" si="123"/>
        <v>2.2027728525392709E-3</v>
      </c>
      <c r="AK131" s="96"/>
    </row>
    <row r="132" spans="3:37" ht="16" x14ac:dyDescent="0.2">
      <c r="C132" s="89">
        <f>'Use Phase'!AD283</f>
        <v>240</v>
      </c>
      <c r="D132" s="175">
        <f ca="1">'Use Phase'!AE305</f>
        <v>20.55489858925371</v>
      </c>
      <c r="E132" s="175">
        <f ca="1">'Use Phase'!AF305</f>
        <v>18.693948737372349</v>
      </c>
      <c r="F132" s="175">
        <f ca="1">'Use Phase'!AG305</f>
        <v>20.163492862590832</v>
      </c>
      <c r="G132" s="175">
        <f ca="1">'Use Phase'!AH305</f>
        <v>18.817770085773727</v>
      </c>
      <c r="H132" s="175">
        <f ca="1">'Use Phase'!AI305</f>
        <v>15.701466757702384</v>
      </c>
      <c r="I132" s="175">
        <f ca="1">'Use Phase'!AJ305</f>
        <v>20.551333274085057</v>
      </c>
      <c r="J132" s="175">
        <f ca="1">'Use Phase'!AK305</f>
        <v>15.072574878843463</v>
      </c>
      <c r="K132" s="89"/>
      <c r="L132" s="176">
        <f ca="1">'Use Phase'!AE349</f>
        <v>3.0397802373950374E-3</v>
      </c>
      <c r="M132" s="176">
        <f ca="1">'Use Phase'!AF349</f>
        <v>1.6431242658677932E-3</v>
      </c>
      <c r="N132" s="176">
        <f ca="1">'Use Phase'!AG349</f>
        <v>1.6334368585270737E-3</v>
      </c>
      <c r="O132" s="176">
        <f ca="1">'Use Phase'!AH349</f>
        <v>2.0959328756138345E-3</v>
      </c>
      <c r="P132" s="176">
        <f ca="1">'Use Phase'!AI349</f>
        <v>1.3351545796293812E-3</v>
      </c>
      <c r="Q132" s="176">
        <f ca="1">'Use Phase'!AJ349</f>
        <v>2.0198935380836471E-3</v>
      </c>
      <c r="R132" s="176">
        <f ca="1">'Use Phase'!AK349</f>
        <v>2.1563880965866939E-3</v>
      </c>
      <c r="U132" s="174">
        <f t="shared" si="109"/>
        <v>240</v>
      </c>
      <c r="V132" s="175">
        <f t="shared" ca="1" si="110"/>
        <v>20.55489858925371</v>
      </c>
      <c r="W132" s="175">
        <f t="shared" ca="1" si="112"/>
        <v>18.693948737372349</v>
      </c>
      <c r="X132" s="175">
        <f t="shared" ca="1" si="113"/>
        <v>20.163492862590832</v>
      </c>
      <c r="Y132" s="175">
        <f t="shared" ca="1" si="114"/>
        <v>18.817770085773727</v>
      </c>
      <c r="Z132" s="175">
        <f t="shared" ca="1" si="115"/>
        <v>15.701466757702384</v>
      </c>
      <c r="AA132" s="175">
        <f t="shared" ca="1" si="116"/>
        <v>20.551333274085057</v>
      </c>
      <c r="AB132" s="175">
        <f t="shared" ca="1" si="117"/>
        <v>15.072574878843463</v>
      </c>
      <c r="AC132" s="174"/>
      <c r="AD132" s="176">
        <f t="shared" ca="1" si="111"/>
        <v>3.0397802373950374E-3</v>
      </c>
      <c r="AE132" s="176">
        <f t="shared" ca="1" si="118"/>
        <v>1.6431242658677932E-3</v>
      </c>
      <c r="AF132" s="176">
        <f t="shared" ca="1" si="119"/>
        <v>1.6334368585270737E-3</v>
      </c>
      <c r="AG132" s="176">
        <f t="shared" ca="1" si="120"/>
        <v>2.0959328756138345E-3</v>
      </c>
      <c r="AH132" s="176">
        <f t="shared" ca="1" si="121"/>
        <v>1.3351545796293812E-3</v>
      </c>
      <c r="AI132" s="176">
        <f t="shared" ca="1" si="122"/>
        <v>2.0198935380836471E-3</v>
      </c>
      <c r="AJ132" s="176">
        <f t="shared" ca="1" si="123"/>
        <v>2.1563880965866939E-3</v>
      </c>
      <c r="AK132" s="96"/>
    </row>
    <row r="133" spans="3:37" ht="16" x14ac:dyDescent="0.2">
      <c r="C133" s="89">
        <f>'Use Phase'!AD284</f>
        <v>250</v>
      </c>
      <c r="D133" s="104">
        <f ca="1">'Use Phase'!AE306</f>
        <v>20.064772210900955</v>
      </c>
      <c r="E133" s="104">
        <f ca="1">'Use Phase'!AF306</f>
        <v>18.233627347017244</v>
      </c>
      <c r="F133" s="175">
        <f ca="1">'Use Phase'!AG306</f>
        <v>19.689022713304588</v>
      </c>
      <c r="G133" s="175">
        <f ca="1">'Use Phase'!AH306</f>
        <v>18.397128847560172</v>
      </c>
      <c r="H133" s="175">
        <f ca="1">'Use Phase'!AI306</f>
        <v>15.360844646534071</v>
      </c>
      <c r="I133" s="175">
        <f ca="1">'Use Phase'!AJ306</f>
        <v>20.061349508339045</v>
      </c>
      <c r="J133" s="175">
        <f ca="1">'Use Phase'!AK306</f>
        <v>14.757108442829511</v>
      </c>
      <c r="K133" s="89"/>
      <c r="L133" s="176">
        <f ca="1">'Use Phase'!AE350</f>
        <v>2.9685378974644537E-3</v>
      </c>
      <c r="M133" s="176">
        <f ca="1">'Use Phase'!AF350</f>
        <v>1.6209808436201787E-3</v>
      </c>
      <c r="N133" s="176">
        <f ca="1">'Use Phase'!AG350</f>
        <v>1.618448253751208E-3</v>
      </c>
      <c r="O133" s="176">
        <f ca="1">'Use Phase'!AH350</f>
        <v>2.0624444301544985E-3</v>
      </c>
      <c r="P133" s="176">
        <f ca="1">'Use Phase'!AI350</f>
        <v>1.3253299448313027E-3</v>
      </c>
      <c r="Q133" s="176">
        <f ca="1">'Use Phase'!AJ350</f>
        <v>1.9894466661255182E-3</v>
      </c>
      <c r="R133" s="176">
        <f ca="1">'Use Phase'!AK350</f>
        <v>2.1137141211103223E-3</v>
      </c>
      <c r="U133" s="174">
        <f t="shared" si="109"/>
        <v>250</v>
      </c>
      <c r="V133" s="175">
        <f t="shared" ca="1" si="110"/>
        <v>20.064772210900955</v>
      </c>
      <c r="W133" s="175">
        <f t="shared" ca="1" si="112"/>
        <v>18.233627347017244</v>
      </c>
      <c r="X133" s="175">
        <f t="shared" ca="1" si="113"/>
        <v>19.689022713304588</v>
      </c>
      <c r="Y133" s="175">
        <f t="shared" ca="1" si="114"/>
        <v>18.397128847560172</v>
      </c>
      <c r="Z133" s="175">
        <f t="shared" ca="1" si="115"/>
        <v>15.360844646534071</v>
      </c>
      <c r="AA133" s="175">
        <f t="shared" ca="1" si="116"/>
        <v>20.061349508339045</v>
      </c>
      <c r="AB133" s="175">
        <f t="shared" ca="1" si="117"/>
        <v>14.757108442829511</v>
      </c>
      <c r="AC133" s="174"/>
      <c r="AD133" s="176">
        <f t="shared" ca="1" si="111"/>
        <v>2.9685378974644537E-3</v>
      </c>
      <c r="AE133" s="176">
        <f t="shared" ca="1" si="118"/>
        <v>1.6209808436201787E-3</v>
      </c>
      <c r="AF133" s="176">
        <f t="shared" ca="1" si="119"/>
        <v>1.618448253751208E-3</v>
      </c>
      <c r="AG133" s="176">
        <f t="shared" ca="1" si="120"/>
        <v>2.0624444301544985E-3</v>
      </c>
      <c r="AH133" s="176">
        <f t="shared" ca="1" si="121"/>
        <v>1.3253299448313027E-3</v>
      </c>
      <c r="AI133" s="176">
        <f t="shared" ca="1" si="122"/>
        <v>1.9894466661255182E-3</v>
      </c>
      <c r="AJ133" s="176">
        <f t="shared" ca="1" si="123"/>
        <v>2.1137141211103223E-3</v>
      </c>
      <c r="AK133" s="96"/>
    </row>
    <row r="134" spans="3:37" ht="16" x14ac:dyDescent="0.2">
      <c r="C134" s="89">
        <f>'Use Phase'!AD285</f>
        <v>260</v>
      </c>
      <c r="D134" s="175">
        <f ca="1">'Use Phase'!AE307</f>
        <v>19.612347861652257</v>
      </c>
      <c r="E134" s="175">
        <f ca="1">'Use Phase'!AF307</f>
        <v>17.808715294381759</v>
      </c>
      <c r="F134" s="175">
        <f ca="1">'Use Phase'!AG307</f>
        <v>19.251050267809592</v>
      </c>
      <c r="G134" s="175">
        <f ca="1">'Use Phase'!AH307</f>
        <v>18.008844627670733</v>
      </c>
      <c r="H134" s="175">
        <f ca="1">'Use Phase'!AI307</f>
        <v>15.04642423622486</v>
      </c>
      <c r="I134" s="175">
        <f ca="1">'Use Phase'!AJ307</f>
        <v>19.609056801496575</v>
      </c>
      <c r="J134" s="175">
        <f ca="1">'Use Phase'!AK307</f>
        <v>14.465908655739705</v>
      </c>
      <c r="K134" s="89"/>
      <c r="L134" s="176">
        <f ca="1">'Use Phase'!AE351</f>
        <v>2.9027757375285294E-3</v>
      </c>
      <c r="M134" s="176">
        <f ca="1">'Use Phase'!AF351</f>
        <v>1.600540761545457E-3</v>
      </c>
      <c r="N134" s="176">
        <f ca="1">'Use Phase'!AG351</f>
        <v>1.6046126185734857E-3</v>
      </c>
      <c r="O134" s="176">
        <f ca="1">'Use Phase'!AH351</f>
        <v>2.0315320189612652E-3</v>
      </c>
      <c r="P134" s="176">
        <f ca="1">'Use Phase'!AI351</f>
        <v>1.3162610511715379E-3</v>
      </c>
      <c r="Q134" s="176">
        <f ca="1">'Use Phase'!AJ351</f>
        <v>1.961341861241092E-3</v>
      </c>
      <c r="R134" s="176">
        <f ca="1">'Use Phase'!AK351</f>
        <v>2.0743227591321339E-3</v>
      </c>
      <c r="U134" s="174">
        <f t="shared" si="109"/>
        <v>260</v>
      </c>
      <c r="V134" s="175">
        <f t="shared" ca="1" si="110"/>
        <v>19.612347861652257</v>
      </c>
      <c r="W134" s="175">
        <f t="shared" ca="1" si="112"/>
        <v>17.808715294381759</v>
      </c>
      <c r="X134" s="175">
        <f t="shared" ca="1" si="113"/>
        <v>19.251050267809592</v>
      </c>
      <c r="Y134" s="175">
        <f t="shared" ca="1" si="114"/>
        <v>18.008844627670733</v>
      </c>
      <c r="Z134" s="175">
        <f t="shared" ca="1" si="115"/>
        <v>15.04642423622486</v>
      </c>
      <c r="AA134" s="175">
        <f t="shared" ca="1" si="116"/>
        <v>19.609056801496575</v>
      </c>
      <c r="AB134" s="175">
        <f t="shared" ca="1" si="117"/>
        <v>14.465908655739705</v>
      </c>
      <c r="AC134" s="174"/>
      <c r="AD134" s="176">
        <f t="shared" ca="1" si="111"/>
        <v>2.9027757375285294E-3</v>
      </c>
      <c r="AE134" s="176">
        <f t="shared" ca="1" si="118"/>
        <v>1.600540761545457E-3</v>
      </c>
      <c r="AF134" s="176">
        <f t="shared" ca="1" si="119"/>
        <v>1.6046126185734857E-3</v>
      </c>
      <c r="AG134" s="176">
        <f t="shared" ca="1" si="120"/>
        <v>2.0315320189612652E-3</v>
      </c>
      <c r="AH134" s="176">
        <f t="shared" ca="1" si="121"/>
        <v>1.3162610511715379E-3</v>
      </c>
      <c r="AI134" s="176">
        <f t="shared" ca="1" si="122"/>
        <v>1.961341861241092E-3</v>
      </c>
      <c r="AJ134" s="176">
        <f t="shared" ca="1" si="123"/>
        <v>2.0743227591321339E-3</v>
      </c>
      <c r="AK134" s="96"/>
    </row>
    <row r="135" spans="3:37" ht="16" x14ac:dyDescent="0.2">
      <c r="C135" s="89">
        <f>'Use Phase'!AD286</f>
        <v>270</v>
      </c>
      <c r="D135" s="175">
        <f ca="1">'Use Phase'!AE308</f>
        <v>19.193436427162712</v>
      </c>
      <c r="E135" s="175">
        <f ca="1">'Use Phase'!AF308</f>
        <v>17.415278208608157</v>
      </c>
      <c r="F135" s="175">
        <f ca="1">'Use Phase'!AG308</f>
        <v>18.845520225684606</v>
      </c>
      <c r="G135" s="175">
        <f ca="1">'Use Phase'!AH308</f>
        <v>17.64932220184718</v>
      </c>
      <c r="H135" s="175">
        <f ca="1">'Use Phase'!AI308</f>
        <v>14.755294226679295</v>
      </c>
      <c r="I135" s="107">
        <f ca="1">'Use Phase'!AJ308</f>
        <v>19.190267258123917</v>
      </c>
      <c r="J135" s="175">
        <f ca="1">'Use Phase'!AK308</f>
        <v>14.196279223249148</v>
      </c>
      <c r="K135" s="89"/>
      <c r="L135" s="176">
        <f ca="1">'Use Phase'!AE352</f>
        <v>2.8418848486989703E-3</v>
      </c>
      <c r="M135" s="176">
        <f ca="1">'Use Phase'!AF352</f>
        <v>1.5816147596244183E-3</v>
      </c>
      <c r="N135" s="176">
        <f ca="1">'Use Phase'!AG352</f>
        <v>1.5918018452607801E-3</v>
      </c>
      <c r="O135" s="176">
        <f ca="1">'Use Phase'!AH352</f>
        <v>2.0029094160045678E-3</v>
      </c>
      <c r="P135" s="176">
        <f ca="1">'Use Phase'!AI352</f>
        <v>1.3078639274124967E-3</v>
      </c>
      <c r="Q135" s="182">
        <f ca="1">'Use Phase'!AJ352</f>
        <v>1.935318893755512E-3</v>
      </c>
      <c r="R135" s="176">
        <f ca="1">'Use Phase'!AK352</f>
        <v>2.037849275818997E-3</v>
      </c>
      <c r="U135" s="174">
        <f t="shared" si="109"/>
        <v>270</v>
      </c>
      <c r="V135" s="175">
        <f t="shared" ca="1" si="110"/>
        <v>19.193436427162712</v>
      </c>
      <c r="W135" s="175">
        <f t="shared" ca="1" si="112"/>
        <v>17.415278208608157</v>
      </c>
      <c r="X135" s="175">
        <f t="shared" ca="1" si="113"/>
        <v>18.845520225684606</v>
      </c>
      <c r="Y135" s="175">
        <f t="shared" ca="1" si="114"/>
        <v>17.64932220184718</v>
      </c>
      <c r="Z135" s="175">
        <f t="shared" ca="1" si="115"/>
        <v>14.755294226679295</v>
      </c>
      <c r="AA135" s="107">
        <f t="shared" ca="1" si="116"/>
        <v>19.190267258123917</v>
      </c>
      <c r="AB135" s="175">
        <f t="shared" ca="1" si="117"/>
        <v>14.196279223249148</v>
      </c>
      <c r="AC135" s="174"/>
      <c r="AD135" s="176">
        <f t="shared" ca="1" si="111"/>
        <v>2.8418848486989703E-3</v>
      </c>
      <c r="AE135" s="176">
        <f t="shared" ca="1" si="118"/>
        <v>1.5816147596244183E-3</v>
      </c>
      <c r="AF135" s="176">
        <f t="shared" ca="1" si="119"/>
        <v>1.5918018452607801E-3</v>
      </c>
      <c r="AG135" s="176">
        <f t="shared" ca="1" si="120"/>
        <v>2.0029094160045678E-3</v>
      </c>
      <c r="AH135" s="176">
        <f t="shared" ca="1" si="121"/>
        <v>1.3078639274124967E-3</v>
      </c>
      <c r="AI135" s="182">
        <f t="shared" ca="1" si="122"/>
        <v>1.935318893755512E-3</v>
      </c>
      <c r="AJ135" s="176">
        <f t="shared" ca="1" si="123"/>
        <v>2.037849275818997E-3</v>
      </c>
      <c r="AK135" s="96"/>
    </row>
    <row r="136" spans="3:37" ht="16" x14ac:dyDescent="0.2">
      <c r="C136" s="89">
        <f>'Use Phase'!AD287</f>
        <v>280</v>
      </c>
      <c r="D136" s="175">
        <f ca="1">'Use Phase'!AE309</f>
        <v>18.804447237993863</v>
      </c>
      <c r="E136" s="175">
        <f ca="1">'Use Phase'!AF309</f>
        <v>17.049943771818388</v>
      </c>
      <c r="F136" s="175">
        <f ca="1">'Use Phase'!AG309</f>
        <v>18.468956615139966</v>
      </c>
      <c r="G136" s="175">
        <f ca="1">'Use Phase'!AH309</f>
        <v>17.315479949296737</v>
      </c>
      <c r="H136" s="175">
        <f ca="1">'Use Phase'!AI309</f>
        <v>14.484959217815559</v>
      </c>
      <c r="I136" s="175">
        <f ca="1">'Use Phase'!AJ309</f>
        <v>18.80139125356359</v>
      </c>
      <c r="J136" s="175">
        <f ca="1">'Use Phase'!AK309</f>
        <v>13.945909035936484</v>
      </c>
      <c r="K136" s="89"/>
      <c r="L136" s="176">
        <f ca="1">'Use Phase'!AE353</f>
        <v>2.7853433090715227E-3</v>
      </c>
      <c r="M136" s="176">
        <f ca="1">'Use Phase'!AF353</f>
        <v>1.5640406149834542E-3</v>
      </c>
      <c r="N136" s="176">
        <f ca="1">'Use Phase'!AG353</f>
        <v>1.5799061271846964E-3</v>
      </c>
      <c r="O136" s="176">
        <f ca="1">'Use Phase'!AH353</f>
        <v>1.9763312846876346E-3</v>
      </c>
      <c r="P136" s="176">
        <f ca="1">'Use Phase'!AI353</f>
        <v>1.3000665982076723E-3</v>
      </c>
      <c r="Q136" s="176">
        <f ca="1">'Use Phase'!AJ353</f>
        <v>1.9111547096617592E-3</v>
      </c>
      <c r="R136" s="176">
        <f ca="1">'Use Phase'!AK353</f>
        <v>2.0039810413139398E-3</v>
      </c>
      <c r="U136" s="174">
        <f t="shared" si="109"/>
        <v>280</v>
      </c>
      <c r="V136" s="175">
        <f t="shared" ca="1" si="110"/>
        <v>18.804447237993863</v>
      </c>
      <c r="W136" s="175">
        <f t="shared" ca="1" si="112"/>
        <v>17.049943771818388</v>
      </c>
      <c r="X136" s="175">
        <f t="shared" ca="1" si="113"/>
        <v>18.468956615139966</v>
      </c>
      <c r="Y136" s="175">
        <f t="shared" ca="1" si="114"/>
        <v>17.315479949296737</v>
      </c>
      <c r="Z136" s="175">
        <f t="shared" ca="1" si="115"/>
        <v>14.484959217815559</v>
      </c>
      <c r="AA136" s="175">
        <f t="shared" ca="1" si="116"/>
        <v>18.80139125356359</v>
      </c>
      <c r="AB136" s="175">
        <f t="shared" ca="1" si="117"/>
        <v>13.945909035936484</v>
      </c>
      <c r="AC136" s="174"/>
      <c r="AD136" s="176">
        <f t="shared" ca="1" si="111"/>
        <v>2.7853433090715227E-3</v>
      </c>
      <c r="AE136" s="176">
        <f t="shared" ca="1" si="118"/>
        <v>1.5640406149834542E-3</v>
      </c>
      <c r="AF136" s="176">
        <f t="shared" ca="1" si="119"/>
        <v>1.5799061271846964E-3</v>
      </c>
      <c r="AG136" s="176">
        <f t="shared" ca="1" si="120"/>
        <v>1.9763312846876346E-3</v>
      </c>
      <c r="AH136" s="176">
        <f t="shared" ca="1" si="121"/>
        <v>1.3000665982076723E-3</v>
      </c>
      <c r="AI136" s="176">
        <f t="shared" ca="1" si="122"/>
        <v>1.9111547096617592E-3</v>
      </c>
      <c r="AJ136" s="176">
        <f t="shared" ca="1" si="123"/>
        <v>2.0039810413139398E-3</v>
      </c>
      <c r="AK136" s="96"/>
    </row>
    <row r="137" spans="3:37" ht="16" x14ac:dyDescent="0.2">
      <c r="C137" s="89" t="s">
        <v>64</v>
      </c>
      <c r="D137" s="214" t="s">
        <v>373</v>
      </c>
      <c r="E137" s="214"/>
      <c r="F137" s="214"/>
      <c r="G137" s="214"/>
      <c r="H137" s="214"/>
      <c r="I137" s="214"/>
      <c r="J137" s="214"/>
      <c r="K137" s="89"/>
      <c r="L137" s="214" t="s">
        <v>374</v>
      </c>
      <c r="M137" s="214"/>
      <c r="N137" s="214"/>
      <c r="O137" s="214"/>
      <c r="P137" s="214"/>
      <c r="Q137" s="214"/>
      <c r="R137" s="214"/>
      <c r="U137" s="174" t="str">
        <f t="shared" si="109"/>
        <v>Wh/kg</v>
      </c>
      <c r="V137" s="214" t="str">
        <f t="shared" si="110"/>
        <v>AP mmolc H+ eq /kWh</v>
      </c>
      <c r="W137" s="214"/>
      <c r="X137" s="214"/>
      <c r="Y137" s="214"/>
      <c r="Z137" s="214"/>
      <c r="AA137" s="214"/>
      <c r="AB137" s="214"/>
      <c r="AC137" s="174"/>
      <c r="AD137" s="214" t="str">
        <f t="shared" si="111"/>
        <v>HTP mCTUh/kWh</v>
      </c>
      <c r="AE137" s="214"/>
      <c r="AF137" s="214"/>
      <c r="AG137" s="214"/>
      <c r="AH137" s="214"/>
      <c r="AI137" s="214"/>
      <c r="AJ137" s="214"/>
      <c r="AK137" s="96"/>
    </row>
    <row r="138" spans="3:37" ht="16" x14ac:dyDescent="0.2">
      <c r="C138" s="89">
        <f>'Use Phase'!J292</f>
        <v>100</v>
      </c>
      <c r="D138" s="175">
        <f ca="1">'Use Phase'!AE269</f>
        <v>0.24958656797736364</v>
      </c>
      <c r="E138" s="175">
        <f ca="1">'Use Phase'!AF269</f>
        <v>0.26034448923859593</v>
      </c>
      <c r="F138" s="175">
        <f ca="1">'Use Phase'!AG269</f>
        <v>0.17758093574656686</v>
      </c>
      <c r="G138" s="175">
        <f ca="1">'Use Phase'!AH269</f>
        <v>0.18098242761513275</v>
      </c>
      <c r="H138" s="175">
        <f ca="1">'Use Phase'!AI269</f>
        <v>0.12350568552927556</v>
      </c>
      <c r="I138" s="175">
        <f ca="1">'Use Phase'!AJ269</f>
        <v>0.21093363876938556</v>
      </c>
      <c r="J138" s="175">
        <f ca="1">'Use Phase'!AK269</f>
        <v>0.1392814717247165</v>
      </c>
      <c r="K138" s="183"/>
      <c r="L138" s="175">
        <f ca="1">'Use Phase'!AE313</f>
        <v>2.7790517612769461E-2</v>
      </c>
      <c r="M138" s="175">
        <f ca="1">'Use Phase'!AF313</f>
        <v>6.4834588249788078E-2</v>
      </c>
      <c r="N138" s="175">
        <f ca="1">'Use Phase'!AG313</f>
        <v>1.7097839645834164E-2</v>
      </c>
      <c r="O138" s="175">
        <f ca="1">'Use Phase'!AH313</f>
        <v>1.7842936653025616E-2</v>
      </c>
      <c r="P138" s="175">
        <f ca="1">'Use Phase'!AI313</f>
        <v>1.2443241679184857E-2</v>
      </c>
      <c r="Q138" s="175">
        <f ca="1">'Use Phase'!AJ313</f>
        <v>2.8648053268666551E-2</v>
      </c>
      <c r="R138" s="175">
        <f ca="1">'Use Phase'!AK313</f>
        <v>1.8609293395426267E-2</v>
      </c>
      <c r="U138" s="174">
        <f t="shared" si="109"/>
        <v>100</v>
      </c>
      <c r="V138" s="175">
        <f t="shared" ca="1" si="110"/>
        <v>0.24958656797736364</v>
      </c>
      <c r="W138" s="175">
        <f t="shared" ref="W138:W156" ca="1" si="124">E138</f>
        <v>0.26034448923859593</v>
      </c>
      <c r="X138" s="175">
        <f t="shared" ref="X138:X156" ca="1" si="125">F138</f>
        <v>0.17758093574656686</v>
      </c>
      <c r="Y138" s="175">
        <f t="shared" ref="Y138:Y156" ca="1" si="126">G138</f>
        <v>0.18098242761513275</v>
      </c>
      <c r="Z138" s="175">
        <f t="shared" ref="Z138:Z156" ca="1" si="127">H138</f>
        <v>0.12350568552927556</v>
      </c>
      <c r="AA138" s="175">
        <f t="shared" ref="AA138:AA156" ca="1" si="128">I138</f>
        <v>0.21093363876938556</v>
      </c>
      <c r="AB138" s="175">
        <f t="shared" ref="AB138:AB156" ca="1" si="129">J138</f>
        <v>0.1392814717247165</v>
      </c>
      <c r="AC138" s="184"/>
      <c r="AD138" s="175">
        <f t="shared" ca="1" si="111"/>
        <v>2.7790517612769461E-2</v>
      </c>
      <c r="AE138" s="175">
        <f t="shared" ref="AE138:AE156" ca="1" si="130">M138</f>
        <v>6.4834588249788078E-2</v>
      </c>
      <c r="AF138" s="175">
        <f t="shared" ref="AF138:AF156" ca="1" si="131">N138</f>
        <v>1.7097839645834164E-2</v>
      </c>
      <c r="AG138" s="175">
        <f t="shared" ref="AG138:AG156" ca="1" si="132">O138</f>
        <v>1.7842936653025616E-2</v>
      </c>
      <c r="AH138" s="175">
        <f t="shared" ref="AH138:AH156" ca="1" si="133">P138</f>
        <v>1.2443241679184857E-2</v>
      </c>
      <c r="AI138" s="175">
        <f t="shared" ref="AI138:AI156" ca="1" si="134">Q138</f>
        <v>2.8648053268666551E-2</v>
      </c>
      <c r="AJ138" s="175">
        <f t="shared" ref="AJ138:AJ156" ca="1" si="135">R138</f>
        <v>1.8609293395426267E-2</v>
      </c>
      <c r="AK138" s="96"/>
    </row>
    <row r="139" spans="3:37" ht="16" x14ac:dyDescent="0.2">
      <c r="C139" s="89">
        <f>'Use Phase'!J293</f>
        <v>110</v>
      </c>
      <c r="D139" s="175">
        <f ca="1">'Use Phase'!AE270</f>
        <v>0.23140280883317646</v>
      </c>
      <c r="E139" s="175">
        <f ca="1">'Use Phase'!AF270</f>
        <v>0.24057710165385549</v>
      </c>
      <c r="F139" s="175">
        <f ca="1">'Use Phase'!AG270</f>
        <v>0.16594314316881575</v>
      </c>
      <c r="G139" s="175">
        <f ca="1">'Use Phase'!AH270</f>
        <v>0.16903540850387563</v>
      </c>
      <c r="H139" s="175">
        <f ca="1">'Use Phase'!AI270</f>
        <v>0.11617818919083703</v>
      </c>
      <c r="I139" s="175">
        <f ca="1">'Use Phase'!AJ270</f>
        <v>0.19626378228046909</v>
      </c>
      <c r="J139" s="175">
        <f ca="1">'Use Phase'!AK270</f>
        <v>0.13051981300487422</v>
      </c>
      <c r="K139" s="183"/>
      <c r="L139" s="175">
        <f ca="1">'Use Phase'!AE314</f>
        <v>2.6008725102517696E-2</v>
      </c>
      <c r="M139" s="175">
        <f ca="1">'Use Phase'!AF314</f>
        <v>5.9585069865398722E-2</v>
      </c>
      <c r="N139" s="104">
        <f ca="1">'Use Phase'!AG314</f>
        <v>1.6288108768940147E-2</v>
      </c>
      <c r="O139" s="185">
        <f ca="1">'Use Phase'!AH314</f>
        <v>1.6965469684568746E-2</v>
      </c>
      <c r="P139" s="175">
        <f ca="1">'Use Phase'!AI314</f>
        <v>1.1956572983032177E-2</v>
      </c>
      <c r="Q139" s="175">
        <f ca="1">'Use Phase'!AJ314</f>
        <v>2.6788302971515045E-2</v>
      </c>
      <c r="R139" s="175">
        <f ca="1">'Use Phase'!AK314</f>
        <v>1.7562074543251642E-2</v>
      </c>
      <c r="U139" s="174">
        <f t="shared" si="109"/>
        <v>110</v>
      </c>
      <c r="V139" s="175">
        <f t="shared" ca="1" si="110"/>
        <v>0.23140280883317646</v>
      </c>
      <c r="W139" s="175">
        <f t="shared" ca="1" si="124"/>
        <v>0.24057710165385549</v>
      </c>
      <c r="X139" s="175">
        <f t="shared" ca="1" si="125"/>
        <v>0.16594314316881575</v>
      </c>
      <c r="Y139" s="175">
        <f t="shared" ca="1" si="126"/>
        <v>0.16903540850387563</v>
      </c>
      <c r="Z139" s="175">
        <f t="shared" ca="1" si="127"/>
        <v>0.11617818919083703</v>
      </c>
      <c r="AA139" s="175">
        <f t="shared" ca="1" si="128"/>
        <v>0.19626378228046909</v>
      </c>
      <c r="AB139" s="175">
        <f t="shared" ca="1" si="129"/>
        <v>0.13051981300487422</v>
      </c>
      <c r="AC139" s="184"/>
      <c r="AD139" s="175">
        <f t="shared" ca="1" si="111"/>
        <v>2.6008725102517696E-2</v>
      </c>
      <c r="AE139" s="175">
        <f t="shared" ca="1" si="130"/>
        <v>5.9585069865398722E-2</v>
      </c>
      <c r="AF139" s="175">
        <f t="shared" ca="1" si="131"/>
        <v>1.6288108768940147E-2</v>
      </c>
      <c r="AG139" s="175">
        <f t="shared" ca="1" si="132"/>
        <v>1.6965469684568746E-2</v>
      </c>
      <c r="AH139" s="175">
        <f t="shared" ca="1" si="133"/>
        <v>1.1956572983032177E-2</v>
      </c>
      <c r="AI139" s="175">
        <f t="shared" ca="1" si="134"/>
        <v>2.6788302971515045E-2</v>
      </c>
      <c r="AJ139" s="175">
        <f t="shared" ca="1" si="135"/>
        <v>1.7562074543251642E-2</v>
      </c>
      <c r="AK139" s="96"/>
    </row>
    <row r="140" spans="3:37" ht="16" x14ac:dyDescent="0.2">
      <c r="C140" s="89">
        <f>'Use Phase'!J294</f>
        <v>120</v>
      </c>
      <c r="D140" s="175">
        <f ca="1">'Use Phase'!AE271</f>
        <v>0.21624967621302044</v>
      </c>
      <c r="E140" s="175">
        <f ca="1">'Use Phase'!AF271</f>
        <v>0.2241042786665719</v>
      </c>
      <c r="F140" s="175">
        <f ca="1">'Use Phase'!AG271</f>
        <v>0.15624498268735645</v>
      </c>
      <c r="G140" s="175">
        <f ca="1">'Use Phase'!AH271</f>
        <v>0.15907955924449466</v>
      </c>
      <c r="H140" s="186">
        <f ca="1">'Use Phase'!AI271</f>
        <v>0.11007194224213825</v>
      </c>
      <c r="I140" s="175">
        <f ca="1">'Use Phase'!AJ271</f>
        <v>0.18403890187303867</v>
      </c>
      <c r="J140" s="175">
        <f ca="1">'Use Phase'!AK271</f>
        <v>0.123218430738339</v>
      </c>
      <c r="K140" s="183"/>
      <c r="L140" s="175">
        <f ca="1">'Use Phase'!AE315</f>
        <v>2.4523898010641219E-2</v>
      </c>
      <c r="M140" s="175">
        <f ca="1">'Use Phase'!AF315</f>
        <v>5.5210471211740955E-2</v>
      </c>
      <c r="N140" s="175">
        <f ca="1">'Use Phase'!AG315</f>
        <v>1.5613333038195136E-2</v>
      </c>
      <c r="O140" s="125">
        <f ca="1">'Use Phase'!AH315</f>
        <v>1.6234247210854681E-2</v>
      </c>
      <c r="P140" s="175">
        <f ca="1">'Use Phase'!AI315</f>
        <v>1.1551015736238276E-2</v>
      </c>
      <c r="Q140" s="175">
        <f ca="1">'Use Phase'!AJ315</f>
        <v>2.5238511057222125E-2</v>
      </c>
      <c r="R140" s="175">
        <f ca="1">'Use Phase'!AK315</f>
        <v>1.668939216643945E-2</v>
      </c>
      <c r="U140" s="174">
        <f t="shared" si="109"/>
        <v>120</v>
      </c>
      <c r="V140" s="175">
        <f t="shared" ca="1" si="110"/>
        <v>0.21624967621302044</v>
      </c>
      <c r="W140" s="175">
        <f t="shared" ca="1" si="124"/>
        <v>0.2241042786665719</v>
      </c>
      <c r="X140" s="175">
        <f t="shared" ca="1" si="125"/>
        <v>0.15624498268735645</v>
      </c>
      <c r="Y140" s="175">
        <f t="shared" ca="1" si="126"/>
        <v>0.15907955924449466</v>
      </c>
      <c r="Z140" s="186">
        <f t="shared" ca="1" si="127"/>
        <v>0.11007194224213825</v>
      </c>
      <c r="AA140" s="175">
        <f t="shared" ca="1" si="128"/>
        <v>0.18403890187303867</v>
      </c>
      <c r="AB140" s="175">
        <f t="shared" ca="1" si="129"/>
        <v>0.123218430738339</v>
      </c>
      <c r="AC140" s="184"/>
      <c r="AD140" s="175">
        <f t="shared" ca="1" si="111"/>
        <v>2.4523898010641219E-2</v>
      </c>
      <c r="AE140" s="175">
        <f t="shared" ca="1" si="130"/>
        <v>5.5210471211740955E-2</v>
      </c>
      <c r="AF140" s="175">
        <f t="shared" ca="1" si="131"/>
        <v>1.5613333038195136E-2</v>
      </c>
      <c r="AG140" s="175">
        <f t="shared" ca="1" si="132"/>
        <v>1.6234247210854681E-2</v>
      </c>
      <c r="AH140" s="175">
        <f t="shared" ca="1" si="133"/>
        <v>1.1551015736238276E-2</v>
      </c>
      <c r="AI140" s="175">
        <f t="shared" ca="1" si="134"/>
        <v>2.5238511057222125E-2</v>
      </c>
      <c r="AJ140" s="175">
        <f t="shared" ca="1" si="135"/>
        <v>1.668939216643945E-2</v>
      </c>
      <c r="AK140" s="96"/>
    </row>
    <row r="141" spans="3:37" ht="16" x14ac:dyDescent="0.2">
      <c r="C141" s="89">
        <f>'Use Phase'!J295</f>
        <v>130</v>
      </c>
      <c r="D141" s="175">
        <f ca="1">'Use Phase'!AE272</f>
        <v>0.20342779476519612</v>
      </c>
      <c r="E141" s="175">
        <f ca="1">'Use Phase'!AF272</f>
        <v>0.21016573613887032</v>
      </c>
      <c r="F141" s="175">
        <f ca="1">'Use Phase'!AG272</f>
        <v>0.14803884689535241</v>
      </c>
      <c r="G141" s="175">
        <f ca="1">'Use Phase'!AH272</f>
        <v>0.1506553791019416</v>
      </c>
      <c r="H141" s="175">
        <f ca="1">'Use Phase'!AI272</f>
        <v>0.10490511790093156</v>
      </c>
      <c r="I141" s="175">
        <f ca="1">'Use Phase'!AJ272</f>
        <v>0.17369477229752064</v>
      </c>
      <c r="J141" s="175">
        <f ca="1">'Use Phase'!AK272</f>
        <v>0.11704033805127076</v>
      </c>
      <c r="K141" s="183"/>
      <c r="L141" s="175">
        <f ca="1">'Use Phase'!AE316</f>
        <v>2.3267505855976513E-2</v>
      </c>
      <c r="M141" s="175">
        <f ca="1">'Use Phase'!AF316</f>
        <v>5.1508887735568984E-2</v>
      </c>
      <c r="N141" s="175">
        <f ca="1">'Use Phase'!AG316</f>
        <v>1.504236895833397E-2</v>
      </c>
      <c r="O141" s="175">
        <f ca="1">'Use Phase'!AH316</f>
        <v>1.5615520502327399E-2</v>
      </c>
      <c r="P141" s="187">
        <f ca="1">'Use Phase'!AI316</f>
        <v>1.1207851912028053E-2</v>
      </c>
      <c r="Q141" s="175">
        <f ca="1">'Use Phase'!AJ316</f>
        <v>2.3927148668205039E-2</v>
      </c>
      <c r="R141" s="175">
        <f ca="1">'Use Phase'!AK316</f>
        <v>1.5950968616829136E-2</v>
      </c>
      <c r="U141" s="174">
        <f t="shared" si="109"/>
        <v>130</v>
      </c>
      <c r="V141" s="175">
        <f t="shared" ca="1" si="110"/>
        <v>0.20342779476519612</v>
      </c>
      <c r="W141" s="175">
        <f t="shared" ca="1" si="124"/>
        <v>0.21016573613887032</v>
      </c>
      <c r="X141" s="175">
        <f t="shared" ca="1" si="125"/>
        <v>0.14803884689535241</v>
      </c>
      <c r="Y141" s="175">
        <f t="shared" ca="1" si="126"/>
        <v>0.1506553791019416</v>
      </c>
      <c r="Z141" s="175">
        <f t="shared" ca="1" si="127"/>
        <v>0.10490511790093156</v>
      </c>
      <c r="AA141" s="175">
        <f t="shared" ca="1" si="128"/>
        <v>0.17369477229752064</v>
      </c>
      <c r="AB141" s="175">
        <f t="shared" ca="1" si="129"/>
        <v>0.11704033805127076</v>
      </c>
      <c r="AC141" s="184"/>
      <c r="AD141" s="175">
        <f t="shared" ca="1" si="111"/>
        <v>2.3267505855976513E-2</v>
      </c>
      <c r="AE141" s="175">
        <f t="shared" ca="1" si="130"/>
        <v>5.1508887735568984E-2</v>
      </c>
      <c r="AF141" s="175">
        <f t="shared" ca="1" si="131"/>
        <v>1.504236895833397E-2</v>
      </c>
      <c r="AG141" s="175">
        <f t="shared" ca="1" si="132"/>
        <v>1.5615520502327399E-2</v>
      </c>
      <c r="AH141" s="187">
        <f t="shared" ca="1" si="133"/>
        <v>1.1207851912028053E-2</v>
      </c>
      <c r="AI141" s="175">
        <f t="shared" ca="1" si="134"/>
        <v>2.3927148668205039E-2</v>
      </c>
      <c r="AJ141" s="175">
        <f t="shared" ca="1" si="135"/>
        <v>1.5950968616829136E-2</v>
      </c>
      <c r="AK141" s="96"/>
    </row>
    <row r="142" spans="3:37" ht="16" x14ac:dyDescent="0.2">
      <c r="C142" s="89">
        <f>'Use Phase'!J296</f>
        <v>140</v>
      </c>
      <c r="D142" s="186">
        <f ca="1">'Use Phase'!AE273</f>
        <v>0.19243761066706094</v>
      </c>
      <c r="E142" s="175">
        <f ca="1">'Use Phase'!AF273</f>
        <v>0.19821841397226894</v>
      </c>
      <c r="F142" s="175">
        <f ca="1">'Use Phase'!AG273</f>
        <v>0.14100501621649186</v>
      </c>
      <c r="G142" s="175">
        <f ca="1">'Use Phase'!AH273</f>
        <v>0.14343465326546745</v>
      </c>
      <c r="H142" s="125">
        <f ca="1">'Use Phase'!AI273</f>
        <v>0.10047641132275442</v>
      </c>
      <c r="I142" s="175">
        <f ca="1">'Use Phase'!AJ273</f>
        <v>0.16482837551850524</v>
      </c>
      <c r="J142" s="175">
        <f ca="1">'Use Phase'!AK273</f>
        <v>0.11174483003378367</v>
      </c>
      <c r="K142" s="183"/>
      <c r="L142" s="186">
        <f ca="1">'Use Phase'!AE317</f>
        <v>2.2190598294835325E-2</v>
      </c>
      <c r="M142" s="175">
        <f ca="1">'Use Phase'!AF317</f>
        <v>4.8336101898850146E-2</v>
      </c>
      <c r="N142" s="175">
        <f ca="1">'Use Phase'!AG317</f>
        <v>1.4552971175595831E-2</v>
      </c>
      <c r="O142" s="175">
        <f ca="1">'Use Phase'!AH317</f>
        <v>1.5085183323589725E-2</v>
      </c>
      <c r="P142" s="175">
        <f ca="1">'Use Phase'!AI317</f>
        <v>1.0913711491276432E-2</v>
      </c>
      <c r="Q142" s="175">
        <f ca="1">'Use Phase'!AJ317</f>
        <v>2.2803123763333249E-2</v>
      </c>
      <c r="R142" s="175">
        <f ca="1">'Use Phase'!AK317</f>
        <v>1.5318034145734585E-2</v>
      </c>
      <c r="U142" s="174">
        <f t="shared" si="109"/>
        <v>140</v>
      </c>
      <c r="V142" s="188">
        <f t="shared" ca="1" si="110"/>
        <v>0.19243761066706094</v>
      </c>
      <c r="W142" s="175">
        <f t="shared" ca="1" si="124"/>
        <v>0.19821841397226894</v>
      </c>
      <c r="X142" s="175">
        <f t="shared" ca="1" si="125"/>
        <v>0.14100501621649186</v>
      </c>
      <c r="Y142" s="175">
        <f t="shared" ca="1" si="126"/>
        <v>0.14343465326546745</v>
      </c>
      <c r="Z142" s="175">
        <f t="shared" ca="1" si="127"/>
        <v>0.10047641132275442</v>
      </c>
      <c r="AA142" s="175">
        <f t="shared" ca="1" si="128"/>
        <v>0.16482837551850524</v>
      </c>
      <c r="AB142" s="175">
        <f t="shared" ca="1" si="129"/>
        <v>0.11174483003378367</v>
      </c>
      <c r="AC142" s="184"/>
      <c r="AD142" s="188">
        <f t="shared" ca="1" si="111"/>
        <v>2.2190598294835325E-2</v>
      </c>
      <c r="AE142" s="175">
        <f t="shared" ca="1" si="130"/>
        <v>4.8336101898850146E-2</v>
      </c>
      <c r="AF142" s="175">
        <f t="shared" ca="1" si="131"/>
        <v>1.4552971175595831E-2</v>
      </c>
      <c r="AG142" s="175">
        <f t="shared" ca="1" si="132"/>
        <v>1.5085183323589725E-2</v>
      </c>
      <c r="AH142" s="175">
        <f t="shared" ca="1" si="133"/>
        <v>1.0913711491276432E-2</v>
      </c>
      <c r="AI142" s="175">
        <f t="shared" ca="1" si="134"/>
        <v>2.2803123763333249E-2</v>
      </c>
      <c r="AJ142" s="175">
        <f t="shared" ca="1" si="135"/>
        <v>1.5318034145734585E-2</v>
      </c>
      <c r="AK142" s="96"/>
    </row>
    <row r="143" spans="3:37" ht="16" x14ac:dyDescent="0.2">
      <c r="C143" s="89">
        <f>'Use Phase'!J297</f>
        <v>150</v>
      </c>
      <c r="D143" s="175">
        <f ca="1">'Use Phase'!AE274</f>
        <v>0.18291278444867717</v>
      </c>
      <c r="E143" s="175">
        <f ca="1">'Use Phase'!AF274</f>
        <v>0.18786406809454778</v>
      </c>
      <c r="F143" s="175">
        <f ca="1">'Use Phase'!AG274</f>
        <v>0.13490902962814599</v>
      </c>
      <c r="G143" s="175">
        <f ca="1">'Use Phase'!AH274</f>
        <v>0.13717669087385662</v>
      </c>
      <c r="H143" s="175">
        <f ca="1">'Use Phase'!AI274</f>
        <v>9.6638198955000906E-2</v>
      </c>
      <c r="I143" s="175">
        <f ca="1">'Use Phase'!AJ274</f>
        <v>0.15714416497669181</v>
      </c>
      <c r="J143" s="125">
        <f ca="1">'Use Phase'!AK274</f>
        <v>0.10715538975196152</v>
      </c>
      <c r="K143" s="183"/>
      <c r="L143" s="175">
        <f ca="1">'Use Phase'!AE318</f>
        <v>2.1257278408512974E-2</v>
      </c>
      <c r="M143" s="175">
        <f ca="1">'Use Phase'!AF318</f>
        <v>4.5586354173693847E-2</v>
      </c>
      <c r="N143" s="175">
        <f ca="1">'Use Phase'!AG318</f>
        <v>1.4128826430556109E-2</v>
      </c>
      <c r="O143" s="175">
        <f ca="1">'Use Phase'!AH318</f>
        <v>1.4625557768683742E-2</v>
      </c>
      <c r="P143" s="175">
        <f ca="1">'Use Phase'!AI318</f>
        <v>1.0658789793291693E-2</v>
      </c>
      <c r="Q143" s="175">
        <f ca="1">'Use Phase'!AJ318</f>
        <v>2.1828968845777699E-2</v>
      </c>
      <c r="R143" s="175">
        <f ca="1">'Use Phase'!AK318</f>
        <v>1.4769490937452638E-2</v>
      </c>
      <c r="U143" s="174">
        <f t="shared" si="109"/>
        <v>150</v>
      </c>
      <c r="V143" s="175">
        <f t="shared" ca="1" si="110"/>
        <v>0.18291278444867717</v>
      </c>
      <c r="W143" s="175">
        <f t="shared" ca="1" si="124"/>
        <v>0.18786406809454778</v>
      </c>
      <c r="X143" s="175">
        <f t="shared" ca="1" si="125"/>
        <v>0.13490902962814599</v>
      </c>
      <c r="Y143" s="175">
        <f t="shared" ca="1" si="126"/>
        <v>0.13717669087385662</v>
      </c>
      <c r="Z143" s="175">
        <f t="shared" ca="1" si="127"/>
        <v>9.6638198955000906E-2</v>
      </c>
      <c r="AA143" s="175">
        <f t="shared" ca="1" si="128"/>
        <v>0.15714416497669181</v>
      </c>
      <c r="AB143" s="175">
        <f t="shared" ca="1" si="129"/>
        <v>0.10715538975196152</v>
      </c>
      <c r="AC143" s="184"/>
      <c r="AD143" s="175">
        <f t="shared" ca="1" si="111"/>
        <v>2.1257278408512974E-2</v>
      </c>
      <c r="AE143" s="175">
        <f t="shared" ca="1" si="130"/>
        <v>4.5586354173693847E-2</v>
      </c>
      <c r="AF143" s="175">
        <f t="shared" ca="1" si="131"/>
        <v>1.4128826430556109E-2</v>
      </c>
      <c r="AG143" s="175">
        <f t="shared" ca="1" si="132"/>
        <v>1.4625557768683742E-2</v>
      </c>
      <c r="AH143" s="175">
        <f t="shared" ca="1" si="133"/>
        <v>1.0658789793291693E-2</v>
      </c>
      <c r="AI143" s="175">
        <f t="shared" ca="1" si="134"/>
        <v>2.1828968845777699E-2</v>
      </c>
      <c r="AJ143" s="175">
        <f t="shared" ca="1" si="135"/>
        <v>1.4769490937452638E-2</v>
      </c>
      <c r="AK143" s="96"/>
    </row>
    <row r="144" spans="3:37" ht="16" x14ac:dyDescent="0.2">
      <c r="C144" s="89">
        <f>'Use Phase'!J298</f>
        <v>160</v>
      </c>
      <c r="D144" s="175">
        <f ca="1">'Use Phase'!AE275</f>
        <v>0.17457856150759138</v>
      </c>
      <c r="E144" s="186">
        <f ca="1">'Use Phase'!AF275</f>
        <v>0.17880401545154179</v>
      </c>
      <c r="F144" s="186">
        <f ca="1">'Use Phase'!AG275</f>
        <v>0.12957504136334344</v>
      </c>
      <c r="G144" s="175">
        <f ca="1">'Use Phase'!AH275</f>
        <v>0.13170097378119708</v>
      </c>
      <c r="H144" s="175">
        <f ca="1">'Use Phase'!AI275</f>
        <v>9.3279763133216564E-2</v>
      </c>
      <c r="I144" s="175">
        <f ca="1">'Use Phase'!AJ275</f>
        <v>0.15042048075260514</v>
      </c>
      <c r="J144" s="175">
        <f ca="1">'Use Phase'!AK275</f>
        <v>0.10313962950536715</v>
      </c>
      <c r="K144" s="183"/>
      <c r="L144" s="175">
        <f ca="1">'Use Phase'!AE319</f>
        <v>2.0440623507980905E-2</v>
      </c>
      <c r="M144" s="186">
        <f ca="1">'Use Phase'!AF319</f>
        <v>4.3180324914182056E-2</v>
      </c>
      <c r="N144" s="186">
        <f ca="1">'Use Phase'!AG319</f>
        <v>1.3757699778646349E-2</v>
      </c>
      <c r="O144" s="175">
        <f ca="1">'Use Phase'!AH319</f>
        <v>1.4223385408141009E-2</v>
      </c>
      <c r="P144" s="175">
        <f ca="1">'Use Phase'!AI319</f>
        <v>1.043573330755505E-2</v>
      </c>
      <c r="Q144" s="175">
        <f ca="1">'Use Phase'!AJ319</f>
        <v>2.0976583292916594E-2</v>
      </c>
      <c r="R144" s="175">
        <f ca="1">'Use Phase'!AK319</f>
        <v>1.4289515630205933E-2</v>
      </c>
      <c r="U144" s="174">
        <f t="shared" si="109"/>
        <v>160</v>
      </c>
      <c r="V144" s="175">
        <f t="shared" ca="1" si="110"/>
        <v>0.17457856150759138</v>
      </c>
      <c r="W144" s="186">
        <f t="shared" ca="1" si="124"/>
        <v>0.17880401545154179</v>
      </c>
      <c r="X144" s="186">
        <f t="shared" ca="1" si="125"/>
        <v>0.12957504136334344</v>
      </c>
      <c r="Y144" s="175">
        <f t="shared" ca="1" si="126"/>
        <v>0.13170097378119708</v>
      </c>
      <c r="Z144" s="175">
        <f t="shared" ca="1" si="127"/>
        <v>9.3279763133216564E-2</v>
      </c>
      <c r="AA144" s="175">
        <f t="shared" ca="1" si="128"/>
        <v>0.15042048075260514</v>
      </c>
      <c r="AB144" s="175">
        <f t="shared" ca="1" si="129"/>
        <v>0.10313962950536715</v>
      </c>
      <c r="AC144" s="184"/>
      <c r="AD144" s="175">
        <f t="shared" ca="1" si="111"/>
        <v>2.0440623507980905E-2</v>
      </c>
      <c r="AE144" s="186">
        <f t="shared" ca="1" si="130"/>
        <v>4.3180324914182056E-2</v>
      </c>
      <c r="AF144" s="186">
        <f t="shared" ca="1" si="131"/>
        <v>1.3757699778646349E-2</v>
      </c>
      <c r="AG144" s="175">
        <f t="shared" ca="1" si="132"/>
        <v>1.4223385408141009E-2</v>
      </c>
      <c r="AH144" s="175">
        <f t="shared" ca="1" si="133"/>
        <v>1.043573330755505E-2</v>
      </c>
      <c r="AI144" s="175">
        <f t="shared" ca="1" si="134"/>
        <v>2.0976583292916594E-2</v>
      </c>
      <c r="AJ144" s="175">
        <f t="shared" ca="1" si="135"/>
        <v>1.4289515630205933E-2</v>
      </c>
      <c r="AK144" s="96"/>
    </row>
    <row r="145" spans="3:37" ht="16" x14ac:dyDescent="0.2">
      <c r="C145" s="89">
        <f>'Use Phase'!J299</f>
        <v>170</v>
      </c>
      <c r="D145" s="175">
        <f ca="1">'Use Phase'!AE276</f>
        <v>0.1672248353831039</v>
      </c>
      <c r="E145" s="175">
        <f ca="1">'Use Phase'!AF276</f>
        <v>0.17080985135477178</v>
      </c>
      <c r="F145" s="175">
        <f ca="1">'Use Phase'!AG276</f>
        <v>0.12486858112969403</v>
      </c>
      <c r="G145" s="186">
        <f ca="1">'Use Phase'!AH276</f>
        <v>0.12686945869943866</v>
      </c>
      <c r="H145" s="175">
        <f ca="1">'Use Phase'!AI276</f>
        <v>9.0316437408112765E-2</v>
      </c>
      <c r="I145" s="175">
        <f ca="1">'Use Phase'!AJ276</f>
        <v>0.14448781820194037</v>
      </c>
      <c r="J145" s="175">
        <f ca="1">'Use Phase'!AK276</f>
        <v>9.9596311640725049E-2</v>
      </c>
      <c r="K145" s="183"/>
      <c r="L145" s="175">
        <f ca="1">'Use Phase'!AE320</f>
        <v>1.9720045654570265E-2</v>
      </c>
      <c r="M145" s="175">
        <f ca="1">'Use Phase'!AF320</f>
        <v>4.1057357920495197E-2</v>
      </c>
      <c r="N145" s="175">
        <f ca="1">'Use Phase'!AG320</f>
        <v>1.3430235085784798E-2</v>
      </c>
      <c r="O145" s="186">
        <f ca="1">'Use Phase'!AH320</f>
        <v>1.3868527442956243E-2</v>
      </c>
      <c r="P145" s="175">
        <f ca="1">'Use Phase'!AI320</f>
        <v>1.0238918761316834E-2</v>
      </c>
      <c r="Q145" s="175">
        <f ca="1">'Use Phase'!AJ320</f>
        <v>2.0224478393333266E-2</v>
      </c>
      <c r="R145" s="175">
        <f ca="1">'Use Phase'!AK320</f>
        <v>1.3866008006164722E-2</v>
      </c>
      <c r="U145" s="174">
        <f t="shared" si="109"/>
        <v>170</v>
      </c>
      <c r="V145" s="175">
        <f t="shared" ca="1" si="110"/>
        <v>0.1672248353831039</v>
      </c>
      <c r="W145" s="175">
        <f t="shared" ca="1" si="124"/>
        <v>0.17080985135477178</v>
      </c>
      <c r="X145" s="175">
        <f t="shared" ca="1" si="125"/>
        <v>0.12486858112969403</v>
      </c>
      <c r="Y145" s="186">
        <f t="shared" ca="1" si="126"/>
        <v>0.12686945869943866</v>
      </c>
      <c r="Z145" s="175">
        <f t="shared" ca="1" si="127"/>
        <v>9.0316437408112765E-2</v>
      </c>
      <c r="AA145" s="175">
        <f t="shared" ca="1" si="128"/>
        <v>0.14448781820194037</v>
      </c>
      <c r="AB145" s="175">
        <f t="shared" ca="1" si="129"/>
        <v>9.9596311640725049E-2</v>
      </c>
      <c r="AC145" s="184"/>
      <c r="AD145" s="175">
        <f t="shared" ca="1" si="111"/>
        <v>1.9720045654570265E-2</v>
      </c>
      <c r="AE145" s="175">
        <f t="shared" ca="1" si="130"/>
        <v>4.1057357920495197E-2</v>
      </c>
      <c r="AF145" s="175">
        <f t="shared" ca="1" si="131"/>
        <v>1.3430235085784798E-2</v>
      </c>
      <c r="AG145" s="186">
        <f t="shared" ca="1" si="132"/>
        <v>1.3868527442956243E-2</v>
      </c>
      <c r="AH145" s="175">
        <f t="shared" ca="1" si="133"/>
        <v>1.0238918761316834E-2</v>
      </c>
      <c r="AI145" s="175">
        <f t="shared" ca="1" si="134"/>
        <v>2.0224478393333266E-2</v>
      </c>
      <c r="AJ145" s="175">
        <f t="shared" ca="1" si="135"/>
        <v>1.3866008006164722E-2</v>
      </c>
      <c r="AK145" s="96"/>
    </row>
    <row r="146" spans="3:37" ht="16" x14ac:dyDescent="0.2">
      <c r="C146" s="89">
        <f>'Use Phase'!J300</f>
        <v>180</v>
      </c>
      <c r="D146" s="175">
        <f ca="1">'Use Phase'!AE277</f>
        <v>0.16068818993911507</v>
      </c>
      <c r="E146" s="175">
        <f ca="1">'Use Phase'!AF277</f>
        <v>0.16370392771319844</v>
      </c>
      <c r="F146" s="175">
        <f ca="1">'Use Phase'!AG277</f>
        <v>0.12068506092200572</v>
      </c>
      <c r="G146" s="175">
        <f ca="1">'Use Phase'!AH277</f>
        <v>0.12257477862676454</v>
      </c>
      <c r="H146" s="175">
        <f ca="1">'Use Phase'!AI277</f>
        <v>8.7682370096909337E-2</v>
      </c>
      <c r="I146" s="175">
        <f ca="1">'Use Phase'!AJ277</f>
        <v>0.13921434037912722</v>
      </c>
      <c r="J146" s="175">
        <f ca="1">'Use Phase'!AK277</f>
        <v>9.64466957610432E-2</v>
      </c>
      <c r="K146" s="183"/>
      <c r="L146" s="175">
        <f ca="1">'Use Phase'!AE321</f>
        <v>1.9079532007094141E-2</v>
      </c>
      <c r="M146" s="175">
        <f ca="1">'Use Phase'!AF321</f>
        <v>3.9170276148329096E-2</v>
      </c>
      <c r="N146" s="175">
        <f ca="1">'Use Phase'!AG321</f>
        <v>1.3139155358796752E-2</v>
      </c>
      <c r="O146" s="175">
        <f ca="1">'Use Phase'!AH321</f>
        <v>1.3553098140569781E-2</v>
      </c>
      <c r="P146" s="175">
        <f ca="1">'Use Phase'!AI321</f>
        <v>1.0063972497993973E-2</v>
      </c>
      <c r="Q146" s="175">
        <f ca="1">'Use Phase'!AJ321</f>
        <v>1.9555940704814746E-2</v>
      </c>
      <c r="R146" s="175">
        <f ca="1">'Use Phase'!AK321</f>
        <v>1.3489556784794758E-2</v>
      </c>
      <c r="U146" s="174">
        <f t="shared" si="109"/>
        <v>180</v>
      </c>
      <c r="V146" s="175">
        <f t="shared" ca="1" si="110"/>
        <v>0.16068818993911507</v>
      </c>
      <c r="W146" s="175">
        <f t="shared" ca="1" si="124"/>
        <v>0.16370392771319844</v>
      </c>
      <c r="X146" s="175">
        <f t="shared" ca="1" si="125"/>
        <v>0.12068506092200572</v>
      </c>
      <c r="Y146" s="175">
        <f t="shared" ca="1" si="126"/>
        <v>0.12257477862676454</v>
      </c>
      <c r="Z146" s="175">
        <f t="shared" ca="1" si="127"/>
        <v>8.7682370096909337E-2</v>
      </c>
      <c r="AA146" s="175">
        <f t="shared" ca="1" si="128"/>
        <v>0.13921434037912722</v>
      </c>
      <c r="AB146" s="175">
        <f t="shared" ca="1" si="129"/>
        <v>9.64466957610432E-2</v>
      </c>
      <c r="AC146" s="184"/>
      <c r="AD146" s="175">
        <f t="shared" ca="1" si="111"/>
        <v>1.9079532007094141E-2</v>
      </c>
      <c r="AE146" s="175">
        <f t="shared" ca="1" si="130"/>
        <v>3.9170276148329096E-2</v>
      </c>
      <c r="AF146" s="175">
        <f t="shared" ca="1" si="131"/>
        <v>1.3139155358796752E-2</v>
      </c>
      <c r="AG146" s="175">
        <f t="shared" ca="1" si="132"/>
        <v>1.3553098140569781E-2</v>
      </c>
      <c r="AH146" s="175">
        <f t="shared" ca="1" si="133"/>
        <v>1.0063972497993973E-2</v>
      </c>
      <c r="AI146" s="175">
        <f t="shared" ca="1" si="134"/>
        <v>1.9555940704814746E-2</v>
      </c>
      <c r="AJ146" s="175">
        <f t="shared" ca="1" si="135"/>
        <v>1.3489556784794758E-2</v>
      </c>
      <c r="AK146" s="96"/>
    </row>
    <row r="147" spans="3:37" ht="16" x14ac:dyDescent="0.2">
      <c r="C147" s="89">
        <f>'Use Phase'!J301</f>
        <v>190</v>
      </c>
      <c r="D147" s="175">
        <f ca="1">'Use Phase'!AE278</f>
        <v>0.15483961243659869</v>
      </c>
      <c r="E147" s="175">
        <f ca="1">'Use Phase'!AF278</f>
        <v>0.15734599603389596</v>
      </c>
      <c r="F147" s="175">
        <f ca="1">'Use Phase'!AG278</f>
        <v>0.1169419112624951</v>
      </c>
      <c r="G147" s="175">
        <f ca="1">'Use Phase'!AH278</f>
        <v>0.1187321701406877</v>
      </c>
      <c r="H147" s="175">
        <f ca="1">'Use Phase'!AI278</f>
        <v>8.5325573028990506E-2</v>
      </c>
      <c r="I147" s="175">
        <f ca="1">'Use Phase'!AJ278</f>
        <v>0.13449596548503129</v>
      </c>
      <c r="J147" s="175">
        <f ca="1">'Use Phase'!AK278</f>
        <v>9.3628618395012075E-2</v>
      </c>
      <c r="K147" s="183"/>
      <c r="L147" s="175">
        <f ca="1">'Use Phase'!AE322</f>
        <v>1.8506440848826026E-2</v>
      </c>
      <c r="M147" s="175">
        <f ca="1">'Use Phase'!AF322</f>
        <v>3.7481834562706789E-2</v>
      </c>
      <c r="N147" s="175">
        <f ca="1">'Use Phase'!AG322</f>
        <v>1.287871560307061E-2</v>
      </c>
      <c r="O147" s="175">
        <f ca="1">'Use Phase'!AH322</f>
        <v>1.3270871922645059E-2</v>
      </c>
      <c r="P147" s="175">
        <f ca="1">'Use Phase'!AI322</f>
        <v>9.9074416308103635E-3</v>
      </c>
      <c r="Q147" s="175">
        <f ca="1">'Use Phase'!AJ322</f>
        <v>1.8957775404561342E-2</v>
      </c>
      <c r="R147" s="175">
        <f ca="1">'Use Phase'!AK322</f>
        <v>1.3152732007779529E-2</v>
      </c>
      <c r="U147" s="174">
        <f t="shared" si="109"/>
        <v>190</v>
      </c>
      <c r="V147" s="175">
        <f t="shared" ca="1" si="110"/>
        <v>0.15483961243659869</v>
      </c>
      <c r="W147" s="175">
        <f t="shared" ca="1" si="124"/>
        <v>0.15734599603389596</v>
      </c>
      <c r="X147" s="175">
        <f t="shared" ca="1" si="125"/>
        <v>0.1169419112624951</v>
      </c>
      <c r="Y147" s="175">
        <f t="shared" ca="1" si="126"/>
        <v>0.1187321701406877</v>
      </c>
      <c r="Z147" s="175">
        <f t="shared" ca="1" si="127"/>
        <v>8.5325573028990506E-2</v>
      </c>
      <c r="AA147" s="175">
        <f t="shared" ca="1" si="128"/>
        <v>0.13449596548503129</v>
      </c>
      <c r="AB147" s="175">
        <f t="shared" ca="1" si="129"/>
        <v>9.3628618395012075E-2</v>
      </c>
      <c r="AC147" s="184"/>
      <c r="AD147" s="175">
        <f t="shared" ca="1" si="111"/>
        <v>1.8506440848826026E-2</v>
      </c>
      <c r="AE147" s="175">
        <f t="shared" ca="1" si="130"/>
        <v>3.7481834562706789E-2</v>
      </c>
      <c r="AF147" s="175">
        <f t="shared" ca="1" si="131"/>
        <v>1.287871560307061E-2</v>
      </c>
      <c r="AG147" s="175">
        <f t="shared" ca="1" si="132"/>
        <v>1.3270871922645059E-2</v>
      </c>
      <c r="AH147" s="175">
        <f t="shared" ca="1" si="133"/>
        <v>9.9074416308103635E-3</v>
      </c>
      <c r="AI147" s="175">
        <f t="shared" ca="1" si="134"/>
        <v>1.8957775404561342E-2</v>
      </c>
      <c r="AJ147" s="175">
        <f t="shared" ca="1" si="135"/>
        <v>1.3152732007779529E-2</v>
      </c>
      <c r="AK147" s="96"/>
    </row>
    <row r="148" spans="3:37" ht="16" x14ac:dyDescent="0.2">
      <c r="C148" s="89">
        <f>'Use Phase'!J302</f>
        <v>200</v>
      </c>
      <c r="D148" s="175">
        <f ca="1">'Use Phase'!AE279</f>
        <v>0.14957589268433397</v>
      </c>
      <c r="E148" s="175">
        <f ca="1">'Use Phase'!AF279</f>
        <v>0.15162385752252375</v>
      </c>
      <c r="F148" s="175">
        <f ca="1">'Use Phase'!AG279</f>
        <v>0.11357307656893556</v>
      </c>
      <c r="G148" s="175">
        <f ca="1">'Use Phase'!AH279</f>
        <v>0.11527382250321852</v>
      </c>
      <c r="H148" s="175">
        <f ca="1">'Use Phase'!AI279</f>
        <v>8.3204455667863567E-2</v>
      </c>
      <c r="I148" s="175">
        <f ca="1">'Use Phase'!AJ279</f>
        <v>0.13024942808034495</v>
      </c>
      <c r="J148" s="186">
        <f ca="1">'Use Phase'!AK279</f>
        <v>9.1092348765584058E-2</v>
      </c>
      <c r="K148" s="183"/>
      <c r="L148" s="175">
        <f ca="1">'Use Phase'!AE323</f>
        <v>1.7990658806384726E-2</v>
      </c>
      <c r="M148" s="175">
        <f ca="1">'Use Phase'!AF323</f>
        <v>3.5962237135646724E-2</v>
      </c>
      <c r="N148" s="175">
        <f ca="1">'Use Phase'!AG323</f>
        <v>1.2644319822917076E-2</v>
      </c>
      <c r="O148" s="175">
        <f ca="1">'Use Phase'!AH323</f>
        <v>1.3016868326512804E-2</v>
      </c>
      <c r="P148" s="175">
        <f ca="1">'Use Phase'!AI323</f>
        <v>9.7665638503451127E-3</v>
      </c>
      <c r="Q148" s="175">
        <f ca="1">'Use Phase'!AJ323</f>
        <v>1.8419426634333269E-2</v>
      </c>
      <c r="R148" s="186">
        <f ca="1">'Use Phase'!AK323</f>
        <v>1.2849589708465819E-2</v>
      </c>
      <c r="U148" s="174">
        <f t="shared" si="109"/>
        <v>200</v>
      </c>
      <c r="V148" s="175">
        <f t="shared" ca="1" si="110"/>
        <v>0.14957589268433397</v>
      </c>
      <c r="W148" s="175">
        <f t="shared" ca="1" si="124"/>
        <v>0.15162385752252375</v>
      </c>
      <c r="X148" s="175">
        <f t="shared" ca="1" si="125"/>
        <v>0.11357307656893556</v>
      </c>
      <c r="Y148" s="175">
        <f t="shared" ca="1" si="126"/>
        <v>0.11527382250321852</v>
      </c>
      <c r="Z148" s="175">
        <f t="shared" ca="1" si="127"/>
        <v>8.3204455667863567E-2</v>
      </c>
      <c r="AA148" s="175">
        <f t="shared" ca="1" si="128"/>
        <v>0.13024942808034495</v>
      </c>
      <c r="AB148" s="189">
        <f t="shared" ca="1" si="129"/>
        <v>9.1092348765584058E-2</v>
      </c>
      <c r="AC148" s="184"/>
      <c r="AD148" s="175">
        <f t="shared" ca="1" si="111"/>
        <v>1.7990658806384726E-2</v>
      </c>
      <c r="AE148" s="175">
        <f t="shared" ca="1" si="130"/>
        <v>3.5962237135646724E-2</v>
      </c>
      <c r="AF148" s="175">
        <f t="shared" ca="1" si="131"/>
        <v>1.2644319822917076E-2</v>
      </c>
      <c r="AG148" s="175">
        <f t="shared" ca="1" si="132"/>
        <v>1.3016868326512804E-2</v>
      </c>
      <c r="AH148" s="175">
        <f t="shared" ca="1" si="133"/>
        <v>9.7665638503451127E-3</v>
      </c>
      <c r="AI148" s="175">
        <f t="shared" ca="1" si="134"/>
        <v>1.8419426634333269E-2</v>
      </c>
      <c r="AJ148" s="189">
        <f t="shared" ca="1" si="135"/>
        <v>1.2849589708465819E-2</v>
      </c>
      <c r="AK148" s="96"/>
    </row>
    <row r="149" spans="3:37" ht="16" x14ac:dyDescent="0.2">
      <c r="C149" s="89">
        <f>'Use Phase'!J303</f>
        <v>210</v>
      </c>
      <c r="D149" s="175">
        <f ca="1">'Use Phase'!AE280</f>
        <v>0.1448134795751421</v>
      </c>
      <c r="E149" s="175">
        <f ca="1">'Use Phase'!AF280</f>
        <v>0.14644668458366314</v>
      </c>
      <c r="F149" s="175">
        <f ca="1">'Use Phase'!AG280</f>
        <v>0.11052508327476267</v>
      </c>
      <c r="G149" s="175">
        <f ca="1">'Use Phase'!AH280</f>
        <v>0.11214484130741309</v>
      </c>
      <c r="H149" s="175">
        <f ca="1">'Use Phase'!AI280</f>
        <v>8.1285349483986816E-2</v>
      </c>
      <c r="I149" s="175">
        <f ca="1">'Use Phase'!AJ280</f>
        <v>0.12640732280943823</v>
      </c>
      <c r="J149" s="175">
        <f ca="1">'Use Phase'!AK280</f>
        <v>8.879762862467297E-2</v>
      </c>
      <c r="K149" s="183"/>
      <c r="L149" s="175">
        <f ca="1">'Use Phase'!AE324</f>
        <v>1.7523998863223547E-2</v>
      </c>
      <c r="M149" s="175">
        <f ca="1">'Use Phase'!AF324</f>
        <v>3.4587363273068564E-2</v>
      </c>
      <c r="N149" s="175">
        <f ca="1">'Use Phase'!AG324</f>
        <v>1.2432247450397215E-2</v>
      </c>
      <c r="O149" s="175">
        <f ca="1">'Use Phase'!AH324</f>
        <v>1.2787055549059815E-2</v>
      </c>
      <c r="P149" s="175">
        <f ca="1">'Use Phase'!AI324</f>
        <v>9.6391030013527439E-3</v>
      </c>
      <c r="Q149" s="175">
        <f ca="1">'Use Phase'!AJ324</f>
        <v>1.7932349175555494E-2</v>
      </c>
      <c r="R149" s="175">
        <f ca="1">'Use Phase'!AK324</f>
        <v>1.2575318104324846E-2</v>
      </c>
      <c r="U149" s="174">
        <f t="shared" si="109"/>
        <v>210</v>
      </c>
      <c r="V149" s="175">
        <f t="shared" ca="1" si="110"/>
        <v>0.1448134795751421</v>
      </c>
      <c r="W149" s="175">
        <f t="shared" ca="1" si="124"/>
        <v>0.14644668458366314</v>
      </c>
      <c r="X149" s="175">
        <f t="shared" ca="1" si="125"/>
        <v>0.11052508327476267</v>
      </c>
      <c r="Y149" s="175">
        <f t="shared" ca="1" si="126"/>
        <v>0.11214484130741309</v>
      </c>
      <c r="Z149" s="175">
        <f t="shared" ca="1" si="127"/>
        <v>8.1285349483986816E-2</v>
      </c>
      <c r="AA149" s="175">
        <f t="shared" ca="1" si="128"/>
        <v>0.12640732280943823</v>
      </c>
      <c r="AB149" s="175">
        <f t="shared" ca="1" si="129"/>
        <v>8.879762862467297E-2</v>
      </c>
      <c r="AC149" s="184"/>
      <c r="AD149" s="175">
        <f t="shared" ca="1" si="111"/>
        <v>1.7523998863223547E-2</v>
      </c>
      <c r="AE149" s="175">
        <f t="shared" ca="1" si="130"/>
        <v>3.4587363273068564E-2</v>
      </c>
      <c r="AF149" s="175">
        <f t="shared" ca="1" si="131"/>
        <v>1.2432247450397215E-2</v>
      </c>
      <c r="AG149" s="175">
        <f t="shared" ca="1" si="132"/>
        <v>1.2787055549059815E-2</v>
      </c>
      <c r="AH149" s="175">
        <f t="shared" ca="1" si="133"/>
        <v>9.6391030013527439E-3</v>
      </c>
      <c r="AI149" s="175">
        <f t="shared" ca="1" si="134"/>
        <v>1.7932349175555494E-2</v>
      </c>
      <c r="AJ149" s="175">
        <f t="shared" ca="1" si="135"/>
        <v>1.2575318104324846E-2</v>
      </c>
      <c r="AK149" s="96"/>
    </row>
    <row r="150" spans="3:37" ht="16" x14ac:dyDescent="0.2">
      <c r="C150" s="89">
        <f>'Use Phase'!J304</f>
        <v>220</v>
      </c>
      <c r="D150" s="175">
        <f ca="1">'Use Phase'!AE281</f>
        <v>0.14048401311224035</v>
      </c>
      <c r="E150" s="175">
        <f ca="1">'Use Phase'!AF281</f>
        <v>0.14174016373015355</v>
      </c>
      <c r="F150" s="104">
        <f ca="1">'Use Phase'!AG281</f>
        <v>0.10775418028006002</v>
      </c>
      <c r="G150" s="125">
        <f ca="1">'Use Phase'!AH281</f>
        <v>0.10930031294758995</v>
      </c>
      <c r="H150" s="175">
        <f ca="1">'Use Phase'!AI281</f>
        <v>7.9540707498644295E-2</v>
      </c>
      <c r="I150" s="175">
        <f ca="1">'Use Phase'!AJ281</f>
        <v>0.12291449983588669</v>
      </c>
      <c r="J150" s="175">
        <f ca="1">'Use Phase'!AK281</f>
        <v>8.6711519405662907E-2</v>
      </c>
      <c r="K150" s="183"/>
      <c r="L150" s="175">
        <f ca="1">'Use Phase'!AE325</f>
        <v>1.7099762551258842E-2</v>
      </c>
      <c r="M150" s="175">
        <f ca="1">'Use Phase'!AF325</f>
        <v>3.333747794345205E-2</v>
      </c>
      <c r="N150" s="175">
        <f ca="1">'Use Phase'!AG325</f>
        <v>1.2239454384470072E-2</v>
      </c>
      <c r="O150" s="175">
        <f ca="1">'Use Phase'!AH325</f>
        <v>1.2578134842284365E-2</v>
      </c>
      <c r="P150" s="175">
        <f ca="1">'Use Phase'!AI325</f>
        <v>9.5232295022687746E-3</v>
      </c>
      <c r="Q150" s="175">
        <f ca="1">'Use Phase'!AJ325</f>
        <v>1.748955148575752E-2</v>
      </c>
      <c r="R150" s="175">
        <f ca="1">'Use Phase'!AK325</f>
        <v>1.2325980282378506E-2</v>
      </c>
      <c r="U150" s="174">
        <f t="shared" si="109"/>
        <v>220</v>
      </c>
      <c r="V150" s="175">
        <f t="shared" ca="1" si="110"/>
        <v>0.14048401311224035</v>
      </c>
      <c r="W150" s="175">
        <f t="shared" ca="1" si="124"/>
        <v>0.14174016373015355</v>
      </c>
      <c r="X150" s="175">
        <f t="shared" ca="1" si="125"/>
        <v>0.10775418028006002</v>
      </c>
      <c r="Y150" s="175">
        <f t="shared" ca="1" si="126"/>
        <v>0.10930031294758995</v>
      </c>
      <c r="Z150" s="175">
        <f t="shared" ca="1" si="127"/>
        <v>7.9540707498644295E-2</v>
      </c>
      <c r="AA150" s="175">
        <f t="shared" ca="1" si="128"/>
        <v>0.12291449983588669</v>
      </c>
      <c r="AB150" s="175">
        <f t="shared" ca="1" si="129"/>
        <v>8.6711519405662907E-2</v>
      </c>
      <c r="AC150" s="184"/>
      <c r="AD150" s="175">
        <f t="shared" ca="1" si="111"/>
        <v>1.7099762551258842E-2</v>
      </c>
      <c r="AE150" s="175">
        <f t="shared" ca="1" si="130"/>
        <v>3.333747794345205E-2</v>
      </c>
      <c r="AF150" s="175">
        <f t="shared" ca="1" si="131"/>
        <v>1.2239454384470072E-2</v>
      </c>
      <c r="AG150" s="175">
        <f t="shared" ca="1" si="132"/>
        <v>1.2578134842284365E-2</v>
      </c>
      <c r="AH150" s="175">
        <f t="shared" ca="1" si="133"/>
        <v>9.5232295022687746E-3</v>
      </c>
      <c r="AI150" s="175">
        <f t="shared" ca="1" si="134"/>
        <v>1.748955148575752E-2</v>
      </c>
      <c r="AJ150" s="175">
        <f t="shared" ca="1" si="135"/>
        <v>1.2325980282378506E-2</v>
      </c>
      <c r="AK150" s="96"/>
    </row>
    <row r="151" spans="3:37" ht="16" x14ac:dyDescent="0.2">
      <c r="C151" s="89">
        <f>'Use Phase'!J305</f>
        <v>230</v>
      </c>
      <c r="D151" s="175">
        <f ca="1">'Use Phase'!AE282</f>
        <v>0.13653102199393879</v>
      </c>
      <c r="E151" s="175">
        <f ca="1">'Use Phase'!AF282</f>
        <v>0.13744290555955779</v>
      </c>
      <c r="F151" s="175">
        <f ca="1">'Use Phase'!AG282</f>
        <v>0.10522422537185325</v>
      </c>
      <c r="G151" s="175">
        <f ca="1">'Use Phase'!AH282</f>
        <v>0.10670313487992537</v>
      </c>
      <c r="H151" s="175">
        <f ca="1">'Use Phase'!AI282</f>
        <v>7.7947773512027238E-2</v>
      </c>
      <c r="I151" s="175">
        <f ca="1">'Use Phase'!AJ282</f>
        <v>0.11972540059916574</v>
      </c>
      <c r="J151" s="175">
        <f ca="1">'Use Phase'!AK282</f>
        <v>8.4806810988305906E-2</v>
      </c>
      <c r="K151" s="183"/>
      <c r="L151" s="175">
        <f ca="1">'Use Phase'!AE326</f>
        <v>1.6712416353378019E-2</v>
      </c>
      <c r="M151" s="175">
        <f ca="1">'Use Phase'!AF326</f>
        <v>3.2196278294671761E-2</v>
      </c>
      <c r="N151" s="175">
        <f ca="1">'Use Phase'!AG326</f>
        <v>1.2063425932971371E-2</v>
      </c>
      <c r="O151" s="175">
        <f ca="1">'Use Phase'!AH326</f>
        <v>1.2387381153489392E-2</v>
      </c>
      <c r="P151" s="175">
        <f ca="1">'Use Phase'!AI326</f>
        <v>9.417431959626887E-3</v>
      </c>
      <c r="Q151" s="175">
        <f ca="1">'Use Phase'!AJ326</f>
        <v>1.7085257942898491E-2</v>
      </c>
      <c r="R151" s="175">
        <f ca="1">'Use Phase'!AK326</f>
        <v>1.209832401016663E-2</v>
      </c>
      <c r="U151" s="174">
        <f t="shared" si="109"/>
        <v>230</v>
      </c>
      <c r="V151" s="175">
        <f t="shared" ca="1" si="110"/>
        <v>0.13653102199393879</v>
      </c>
      <c r="W151" s="175">
        <f t="shared" ca="1" si="124"/>
        <v>0.13744290555955779</v>
      </c>
      <c r="X151" s="175">
        <f t="shared" ca="1" si="125"/>
        <v>0.10522422537185325</v>
      </c>
      <c r="Y151" s="175">
        <f t="shared" ca="1" si="126"/>
        <v>0.10670313487992537</v>
      </c>
      <c r="Z151" s="175">
        <f t="shared" ca="1" si="127"/>
        <v>7.7947773512027238E-2</v>
      </c>
      <c r="AA151" s="175">
        <f t="shared" ca="1" si="128"/>
        <v>0.11972540059916574</v>
      </c>
      <c r="AB151" s="175">
        <f t="shared" ca="1" si="129"/>
        <v>8.4806810988305906E-2</v>
      </c>
      <c r="AC151" s="184"/>
      <c r="AD151" s="175">
        <f t="shared" ca="1" si="111"/>
        <v>1.6712416353378019E-2</v>
      </c>
      <c r="AE151" s="175">
        <f t="shared" ca="1" si="130"/>
        <v>3.2196278294671761E-2</v>
      </c>
      <c r="AF151" s="175">
        <f t="shared" ca="1" si="131"/>
        <v>1.2063425932971371E-2</v>
      </c>
      <c r="AG151" s="175">
        <f t="shared" ca="1" si="132"/>
        <v>1.2387381153489392E-2</v>
      </c>
      <c r="AH151" s="175">
        <f t="shared" ca="1" si="133"/>
        <v>9.417431959626887E-3</v>
      </c>
      <c r="AI151" s="175">
        <f t="shared" ca="1" si="134"/>
        <v>1.7085257942898491E-2</v>
      </c>
      <c r="AJ151" s="175">
        <f t="shared" ca="1" si="135"/>
        <v>1.209832401016663E-2</v>
      </c>
      <c r="AK151" s="96"/>
    </row>
    <row r="152" spans="3:37" ht="16" x14ac:dyDescent="0.2">
      <c r="C152" s="89">
        <f>'Use Phase'!J306</f>
        <v>240</v>
      </c>
      <c r="D152" s="175">
        <f ca="1">'Use Phase'!AE283</f>
        <v>0.13290744680216232</v>
      </c>
      <c r="E152" s="175">
        <f ca="1">'Use Phase'!AF283</f>
        <v>0.13350375223651173</v>
      </c>
      <c r="F152" s="175">
        <f ca="1">'Use Phase'!AG283</f>
        <v>0.10290510003933037</v>
      </c>
      <c r="G152" s="175">
        <f ca="1">'Use Phase'!AH283</f>
        <v>0.10432238831789949</v>
      </c>
      <c r="H152" s="175">
        <f ca="1">'Use Phase'!AI283</f>
        <v>7.6487584024294911E-2</v>
      </c>
      <c r="I152" s="175">
        <f ca="1">'Use Phase'!AJ283</f>
        <v>0.11680205963217148</v>
      </c>
      <c r="J152" s="175">
        <f ca="1">'Use Phase'!AK283</f>
        <v>8.306082827239529E-2</v>
      </c>
      <c r="K152" s="183"/>
      <c r="L152" s="175">
        <f ca="1">'Use Phase'!AE327</f>
        <v>1.6357349005320605E-2</v>
      </c>
      <c r="M152" s="175">
        <f ca="1">'Use Phase'!AF327</f>
        <v>3.1150178616623166E-2</v>
      </c>
      <c r="N152" s="175">
        <f ca="1">'Use Phase'!AG327</f>
        <v>1.1902066519097561E-2</v>
      </c>
      <c r="O152" s="175">
        <f ca="1">'Use Phase'!AH327</f>
        <v>1.2212523605427336E-2</v>
      </c>
      <c r="P152" s="175">
        <f ca="1">'Use Phase'!AI327</f>
        <v>9.3204508788718235E-3</v>
      </c>
      <c r="Q152" s="175">
        <f ca="1">'Use Phase'!AJ327</f>
        <v>1.671465552861106E-2</v>
      </c>
      <c r="R152" s="175">
        <f ca="1">'Use Phase'!AK327</f>
        <v>1.1889639093972414E-2</v>
      </c>
      <c r="U152" s="174">
        <f t="shared" si="109"/>
        <v>240</v>
      </c>
      <c r="V152" s="175">
        <f t="shared" ca="1" si="110"/>
        <v>0.13290744680216232</v>
      </c>
      <c r="W152" s="175">
        <f t="shared" ca="1" si="124"/>
        <v>0.13350375223651173</v>
      </c>
      <c r="X152" s="175">
        <f t="shared" ca="1" si="125"/>
        <v>0.10290510003933037</v>
      </c>
      <c r="Y152" s="175">
        <f t="shared" ca="1" si="126"/>
        <v>0.10432238831789949</v>
      </c>
      <c r="Z152" s="175">
        <f t="shared" ca="1" si="127"/>
        <v>7.6487584024294911E-2</v>
      </c>
      <c r="AA152" s="175">
        <f t="shared" ca="1" si="128"/>
        <v>0.11680205963217148</v>
      </c>
      <c r="AB152" s="175">
        <f t="shared" ca="1" si="129"/>
        <v>8.306082827239529E-2</v>
      </c>
      <c r="AC152" s="184"/>
      <c r="AD152" s="175">
        <f t="shared" ca="1" si="111"/>
        <v>1.6357349005320605E-2</v>
      </c>
      <c r="AE152" s="175">
        <f t="shared" ca="1" si="130"/>
        <v>3.1150178616623166E-2</v>
      </c>
      <c r="AF152" s="175">
        <f t="shared" ca="1" si="131"/>
        <v>1.1902066519097561E-2</v>
      </c>
      <c r="AG152" s="175">
        <f t="shared" ca="1" si="132"/>
        <v>1.2212523605427336E-2</v>
      </c>
      <c r="AH152" s="175">
        <f t="shared" ca="1" si="133"/>
        <v>9.3204508788718235E-3</v>
      </c>
      <c r="AI152" s="175">
        <f t="shared" ca="1" si="134"/>
        <v>1.671465552861106E-2</v>
      </c>
      <c r="AJ152" s="175">
        <f t="shared" ca="1" si="135"/>
        <v>1.1889639093972414E-2</v>
      </c>
      <c r="AK152" s="96"/>
    </row>
    <row r="153" spans="3:37" ht="16" x14ac:dyDescent="0.2">
      <c r="C153" s="89">
        <f>'Use Phase'!J307</f>
        <v>250</v>
      </c>
      <c r="D153" s="175">
        <f ca="1">'Use Phase'!AE284</f>
        <v>0.12957375762572804</v>
      </c>
      <c r="E153" s="175">
        <f ca="1">'Use Phase'!AF284</f>
        <v>0.12987973117930929</v>
      </c>
      <c r="F153" s="175">
        <f ca="1">'Use Phase'!AG284</f>
        <v>0.10077150473340933</v>
      </c>
      <c r="G153" s="175">
        <f ca="1">'Use Phase'!AH284</f>
        <v>0.10213210148083569</v>
      </c>
      <c r="H153" s="175">
        <f ca="1">'Use Phase'!AI284</f>
        <v>7.5144209695581166E-2</v>
      </c>
      <c r="I153" s="175">
        <f ca="1">'Use Phase'!AJ284</f>
        <v>0.1141125859425368</v>
      </c>
      <c r="J153" s="175">
        <f ca="1">'Use Phase'!AK284</f>
        <v>8.145452417375755E-2</v>
      </c>
      <c r="K153" s="183"/>
      <c r="L153" s="175">
        <f ca="1">'Use Phase'!AE328</f>
        <v>1.6030687045107777E-2</v>
      </c>
      <c r="M153" s="175">
        <f ca="1">'Use Phase'!AF328</f>
        <v>3.0187766912818458E-2</v>
      </c>
      <c r="N153" s="175">
        <f ca="1">'Use Phase'!AG328</f>
        <v>1.1753615858333661E-2</v>
      </c>
      <c r="O153" s="175">
        <f ca="1">'Use Phase'!AH328</f>
        <v>1.205165466121024E-2</v>
      </c>
      <c r="P153" s="175">
        <f ca="1">'Use Phase'!AI328</f>
        <v>9.2312282845771667E-3</v>
      </c>
      <c r="Q153" s="175">
        <f ca="1">'Use Phase'!AJ328</f>
        <v>1.6373701307466612E-2</v>
      </c>
      <c r="R153" s="175">
        <f ca="1">'Use Phase'!AK328</f>
        <v>1.1697648971073732E-2</v>
      </c>
      <c r="U153" s="174">
        <f t="shared" si="109"/>
        <v>250</v>
      </c>
      <c r="V153" s="175">
        <f t="shared" ca="1" si="110"/>
        <v>0.12957375762572804</v>
      </c>
      <c r="W153" s="175">
        <f t="shared" ca="1" si="124"/>
        <v>0.12987973117930929</v>
      </c>
      <c r="X153" s="175">
        <f t="shared" ca="1" si="125"/>
        <v>0.10077150473340933</v>
      </c>
      <c r="Y153" s="175">
        <f t="shared" ca="1" si="126"/>
        <v>0.10213210148083569</v>
      </c>
      <c r="Z153" s="175">
        <f t="shared" ca="1" si="127"/>
        <v>7.5144209695581166E-2</v>
      </c>
      <c r="AA153" s="175">
        <f t="shared" ca="1" si="128"/>
        <v>0.1141125859425368</v>
      </c>
      <c r="AB153" s="175">
        <f t="shared" ca="1" si="129"/>
        <v>8.145452417375755E-2</v>
      </c>
      <c r="AC153" s="184"/>
      <c r="AD153" s="175">
        <f t="shared" ca="1" si="111"/>
        <v>1.6030687045107777E-2</v>
      </c>
      <c r="AE153" s="175">
        <f t="shared" ca="1" si="130"/>
        <v>3.0187766912818458E-2</v>
      </c>
      <c r="AF153" s="175">
        <f t="shared" ca="1" si="131"/>
        <v>1.1753615858333661E-2</v>
      </c>
      <c r="AG153" s="175">
        <f t="shared" ca="1" si="132"/>
        <v>1.205165466121024E-2</v>
      </c>
      <c r="AH153" s="175">
        <f t="shared" ca="1" si="133"/>
        <v>9.2312282845771667E-3</v>
      </c>
      <c r="AI153" s="175">
        <f t="shared" ca="1" si="134"/>
        <v>1.6373701307466612E-2</v>
      </c>
      <c r="AJ153" s="175">
        <f t="shared" ca="1" si="135"/>
        <v>1.1697648971073732E-2</v>
      </c>
      <c r="AK153" s="96"/>
    </row>
    <row r="154" spans="3:37" ht="16" x14ac:dyDescent="0.2">
      <c r="C154" s="89">
        <f>'Use Phase'!J308</f>
        <v>260</v>
      </c>
      <c r="D154" s="175">
        <f ca="1">'Use Phase'!AE285</f>
        <v>0.12649650607825022</v>
      </c>
      <c r="E154" s="175">
        <f ca="1">'Use Phase'!AF285</f>
        <v>0.12653448097266096</v>
      </c>
      <c r="F154" s="175">
        <f ca="1">'Use Phase'!AG285</f>
        <v>9.8802032143328361E-2</v>
      </c>
      <c r="G154" s="175">
        <f ca="1">'Use Phase'!AH285</f>
        <v>0.10011029824662292</v>
      </c>
      <c r="H154" s="175">
        <f ca="1">'Use Phase'!AI285</f>
        <v>7.3904171853691566E-2</v>
      </c>
      <c r="I154" s="175">
        <f ca="1">'Use Phase'!AJ285</f>
        <v>0.11162999484441247</v>
      </c>
      <c r="J154" s="175">
        <f ca="1">'Use Phase'!AK285</f>
        <v>7.9971781928861174E-2</v>
      </c>
      <c r="K154" s="183"/>
      <c r="L154" s="104">
        <f ca="1">'Use Phase'!AE329</f>
        <v>1.5729152927988248E-2</v>
      </c>
      <c r="M154" s="175">
        <f ca="1">'Use Phase'!AF329</f>
        <v>2.9299386878537184E-2</v>
      </c>
      <c r="N154" s="175">
        <f ca="1">'Use Phase'!AG329</f>
        <v>1.161658447916698E-2</v>
      </c>
      <c r="O154" s="175">
        <f ca="1">'Use Phase'!AH329</f>
        <v>1.1903160251163693E-2</v>
      </c>
      <c r="P154" s="175">
        <f ca="1">'Use Phase'!AI329</f>
        <v>9.1488689667667111E-3</v>
      </c>
      <c r="Q154" s="175">
        <f ca="1">'Use Phase'!AJ329</f>
        <v>1.6058974334102517E-2</v>
      </c>
      <c r="R154" s="175">
        <f ca="1">'Use Phase'!AK329</f>
        <v>1.1520427319167255E-2</v>
      </c>
      <c r="U154" s="174">
        <f t="shared" si="109"/>
        <v>260</v>
      </c>
      <c r="V154" s="175">
        <f t="shared" ca="1" si="110"/>
        <v>0.12649650607825022</v>
      </c>
      <c r="W154" s="175">
        <f t="shared" ca="1" si="124"/>
        <v>0.12653448097266096</v>
      </c>
      <c r="X154" s="175">
        <f t="shared" ca="1" si="125"/>
        <v>9.8802032143328361E-2</v>
      </c>
      <c r="Y154" s="175">
        <f t="shared" ca="1" si="126"/>
        <v>0.10011029824662292</v>
      </c>
      <c r="Z154" s="175">
        <f t="shared" ca="1" si="127"/>
        <v>7.3904171853691566E-2</v>
      </c>
      <c r="AA154" s="175">
        <f t="shared" ca="1" si="128"/>
        <v>0.11162999484441247</v>
      </c>
      <c r="AB154" s="175">
        <f t="shared" ca="1" si="129"/>
        <v>7.9971781928861174E-2</v>
      </c>
      <c r="AC154" s="184"/>
      <c r="AD154" s="175">
        <f t="shared" ca="1" si="111"/>
        <v>1.5729152927988248E-2</v>
      </c>
      <c r="AE154" s="175">
        <f t="shared" ca="1" si="130"/>
        <v>2.9299386878537184E-2</v>
      </c>
      <c r="AF154" s="175">
        <f t="shared" ca="1" si="131"/>
        <v>1.161658447916698E-2</v>
      </c>
      <c r="AG154" s="175">
        <f t="shared" ca="1" si="132"/>
        <v>1.1903160251163693E-2</v>
      </c>
      <c r="AH154" s="175">
        <f t="shared" ca="1" si="133"/>
        <v>9.1488689667667111E-3</v>
      </c>
      <c r="AI154" s="175">
        <f t="shared" ca="1" si="134"/>
        <v>1.6058974334102517E-2</v>
      </c>
      <c r="AJ154" s="175">
        <f t="shared" ca="1" si="135"/>
        <v>1.1520427319167255E-2</v>
      </c>
      <c r="AK154" s="96"/>
    </row>
    <row r="155" spans="3:37" ht="16" x14ac:dyDescent="0.2">
      <c r="C155" s="89">
        <f>'Use Phase'!J309</f>
        <v>270</v>
      </c>
      <c r="D155" s="175">
        <f ca="1">'Use Phase'!AE286</f>
        <v>0.1236471990898448</v>
      </c>
      <c r="E155" s="175">
        <f ca="1">'Use Phase'!AF286</f>
        <v>0.12343702707761614</v>
      </c>
      <c r="F155" s="175">
        <f ca="1">'Use Phase'!AG286</f>
        <v>9.6978446411771904E-2</v>
      </c>
      <c r="G155" s="175">
        <f ca="1">'Use Phase'!AH286</f>
        <v>9.8238258214944474E-2</v>
      </c>
      <c r="H155" s="175">
        <f ca="1">'Use Phase'!AI286</f>
        <v>7.2755988666756755E-2</v>
      </c>
      <c r="I155" s="107">
        <f ca="1">'Use Phase'!AJ286</f>
        <v>0.10933129938318625</v>
      </c>
      <c r="J155" s="175">
        <f ca="1">'Use Phase'!AK286</f>
        <v>7.859887244284601E-2</v>
      </c>
      <c r="K155" s="183"/>
      <c r="L155" s="175">
        <f ca="1">'Use Phase'!AE330</f>
        <v>1.5449954671396092E-2</v>
      </c>
      <c r="M155" s="175">
        <f ca="1">'Use Phase'!AF330</f>
        <v>2.8476812772721183E-2</v>
      </c>
      <c r="N155" s="175">
        <f ca="1">'Use Phase'!AG330</f>
        <v>1.1489703572531164E-2</v>
      </c>
      <c r="O155" s="175">
        <f ca="1">'Use Phase'!AH330</f>
        <v>1.1765665427046519E-2</v>
      </c>
      <c r="P155" s="175">
        <f ca="1">'Use Phase'!AI330</f>
        <v>9.0726103391644414E-3</v>
      </c>
      <c r="Q155" s="190">
        <f ca="1">'Use Phase'!AJ330</f>
        <v>1.5767560469876492E-2</v>
      </c>
      <c r="R155" s="175">
        <f ca="1">'Use Phase'!AK330</f>
        <v>1.135633319703163E-2</v>
      </c>
      <c r="U155" s="174">
        <f t="shared" si="109"/>
        <v>270</v>
      </c>
      <c r="V155" s="175">
        <f t="shared" ca="1" si="110"/>
        <v>0.1236471990898448</v>
      </c>
      <c r="W155" s="175">
        <f t="shared" ca="1" si="124"/>
        <v>0.12343702707761614</v>
      </c>
      <c r="X155" s="175">
        <f t="shared" ca="1" si="125"/>
        <v>9.6978446411771904E-2</v>
      </c>
      <c r="Y155" s="175">
        <f t="shared" ca="1" si="126"/>
        <v>9.8238258214944474E-2</v>
      </c>
      <c r="Z155" s="175">
        <f t="shared" ca="1" si="127"/>
        <v>7.2755988666756755E-2</v>
      </c>
      <c r="AA155" s="107">
        <f t="shared" ca="1" si="128"/>
        <v>0.10933129938318625</v>
      </c>
      <c r="AB155" s="175">
        <f t="shared" ca="1" si="129"/>
        <v>7.859887244284601E-2</v>
      </c>
      <c r="AC155" s="184"/>
      <c r="AD155" s="175">
        <f t="shared" ca="1" si="111"/>
        <v>1.5449954671396092E-2</v>
      </c>
      <c r="AE155" s="175">
        <f t="shared" ca="1" si="130"/>
        <v>2.8476812772721183E-2</v>
      </c>
      <c r="AF155" s="175">
        <f t="shared" ca="1" si="131"/>
        <v>1.1489703572531164E-2</v>
      </c>
      <c r="AG155" s="175">
        <f t="shared" ca="1" si="132"/>
        <v>1.1765665427046519E-2</v>
      </c>
      <c r="AH155" s="175">
        <f t="shared" ca="1" si="133"/>
        <v>9.0726103391644414E-3</v>
      </c>
      <c r="AI155" s="107">
        <f t="shared" ca="1" si="134"/>
        <v>1.5767560469876492E-2</v>
      </c>
      <c r="AJ155" s="175">
        <f t="shared" ca="1" si="135"/>
        <v>1.135633319703163E-2</v>
      </c>
      <c r="AK155" s="96"/>
    </row>
    <row r="156" spans="3:37" ht="16" x14ac:dyDescent="0.2">
      <c r="C156" s="89">
        <f>'Use Phase'!J310</f>
        <v>280</v>
      </c>
      <c r="D156" s="175">
        <f ca="1">'Use Phase'!AE287</f>
        <v>0.12100141402918263</v>
      </c>
      <c r="E156" s="175">
        <f ca="1">'Use Phase'!AF287</f>
        <v>0.12056081988936027</v>
      </c>
      <c r="F156" s="175">
        <f ca="1">'Use Phase'!AG287</f>
        <v>9.5285116803898062E-2</v>
      </c>
      <c r="G156" s="175">
        <f ca="1">'Use Phase'!AH287</f>
        <v>9.6499935328385883E-2</v>
      </c>
      <c r="H156" s="175">
        <f ca="1">'Use Phase'!AI287</f>
        <v>7.1689818564602992E-2</v>
      </c>
      <c r="I156" s="175">
        <f ca="1">'Use Phase'!AJ287</f>
        <v>0.10719679645490476</v>
      </c>
      <c r="J156" s="175">
        <f ca="1">'Use Phase'!AK287</f>
        <v>7.7324027920117624E-2</v>
      </c>
      <c r="K156" s="183"/>
      <c r="L156" s="175">
        <f ca="1">'Use Phase'!AE331</f>
        <v>1.5190699147417656E-2</v>
      </c>
      <c r="M156" s="175">
        <f ca="1">'Use Phase'!AF331</f>
        <v>2.7712993960177758E-2</v>
      </c>
      <c r="N156" s="175">
        <f ca="1">'Use Phase'!AG331</f>
        <v>1.1371885587797909E-2</v>
      </c>
      <c r="O156" s="175">
        <f ca="1">'Use Phase'!AH331</f>
        <v>1.1637991661794857E-2</v>
      </c>
      <c r="P156" s="175">
        <f ca="1">'Use Phase'!AI331</f>
        <v>9.0017987563909014E-3</v>
      </c>
      <c r="Q156" s="175">
        <f ca="1">'Use Phase'!AJ331</f>
        <v>1.5496961881666622E-2</v>
      </c>
      <c r="R156" s="175">
        <f ca="1">'Use Phase'!AK331</f>
        <v>1.1203960083619978E-2</v>
      </c>
      <c r="U156" s="191">
        <f t="shared" si="109"/>
        <v>280</v>
      </c>
      <c r="V156" s="175">
        <f t="shared" ca="1" si="110"/>
        <v>0.12100141402918263</v>
      </c>
      <c r="W156" s="175">
        <f t="shared" ca="1" si="124"/>
        <v>0.12056081988936027</v>
      </c>
      <c r="X156" s="175">
        <f t="shared" ca="1" si="125"/>
        <v>9.5285116803898062E-2</v>
      </c>
      <c r="Y156" s="175">
        <f t="shared" ca="1" si="126"/>
        <v>9.6499935328385883E-2</v>
      </c>
      <c r="Z156" s="175">
        <f t="shared" ca="1" si="127"/>
        <v>7.1689818564602992E-2</v>
      </c>
      <c r="AA156" s="175">
        <f t="shared" ca="1" si="128"/>
        <v>0.10719679645490476</v>
      </c>
      <c r="AB156" s="175">
        <f t="shared" ca="1" si="129"/>
        <v>7.7324027920117624E-2</v>
      </c>
      <c r="AC156" s="184"/>
      <c r="AD156" s="175">
        <f t="shared" ca="1" si="111"/>
        <v>1.5190699147417656E-2</v>
      </c>
      <c r="AE156" s="175">
        <f t="shared" ca="1" si="130"/>
        <v>2.7712993960177758E-2</v>
      </c>
      <c r="AF156" s="175">
        <f t="shared" ca="1" si="131"/>
        <v>1.1371885587797909E-2</v>
      </c>
      <c r="AG156" s="175">
        <f t="shared" ca="1" si="132"/>
        <v>1.1637991661794857E-2</v>
      </c>
      <c r="AH156" s="175">
        <f t="shared" ca="1" si="133"/>
        <v>9.0017987563909014E-3</v>
      </c>
      <c r="AI156" s="175">
        <f t="shared" ca="1" si="134"/>
        <v>1.5496961881666622E-2</v>
      </c>
      <c r="AJ156" s="175">
        <f t="shared" ca="1" si="135"/>
        <v>1.1203960083619978E-2</v>
      </c>
      <c r="AK156" s="96"/>
    </row>
    <row r="157" spans="3:37" x14ac:dyDescent="0.2">
      <c r="U157" s="96"/>
      <c r="V157" s="96"/>
      <c r="W157" s="96"/>
      <c r="X157" s="96"/>
      <c r="Y157" s="96"/>
      <c r="Z157" s="96"/>
      <c r="AA157" s="96"/>
      <c r="AB157" s="192"/>
      <c r="AC157" s="96"/>
      <c r="AD157" s="193"/>
      <c r="AE157" s="96"/>
      <c r="AF157" s="96"/>
      <c r="AG157" s="96"/>
      <c r="AH157" s="96"/>
      <c r="AI157" s="96"/>
      <c r="AJ157" s="192"/>
      <c r="AK157" s="96"/>
    </row>
  </sheetData>
  <mergeCells count="32">
    <mergeCell ref="L94:R94"/>
    <mergeCell ref="D94:J94"/>
    <mergeCell ref="D74:J74"/>
    <mergeCell ref="L74:R74"/>
    <mergeCell ref="D59:J59"/>
    <mergeCell ref="L59:R59"/>
    <mergeCell ref="D7:J7"/>
    <mergeCell ref="L7:R7"/>
    <mergeCell ref="L27:R27"/>
    <mergeCell ref="D27:J27"/>
    <mergeCell ref="D50:J50"/>
    <mergeCell ref="L50:R50"/>
    <mergeCell ref="D117:J117"/>
    <mergeCell ref="L117:R117"/>
    <mergeCell ref="V117:AB117"/>
    <mergeCell ref="AD117:AJ117"/>
    <mergeCell ref="D137:J137"/>
    <mergeCell ref="L137:R137"/>
    <mergeCell ref="V137:AB137"/>
    <mergeCell ref="AD137:AJ137"/>
    <mergeCell ref="AD7:AJ7"/>
    <mergeCell ref="V7:AB7"/>
    <mergeCell ref="V50:AB50"/>
    <mergeCell ref="AD50:AJ50"/>
    <mergeCell ref="V59:AB59"/>
    <mergeCell ref="AD59:AJ59"/>
    <mergeCell ref="V94:AB94"/>
    <mergeCell ref="AD94:AJ94"/>
    <mergeCell ref="V27:AB27"/>
    <mergeCell ref="AD27:AJ27"/>
    <mergeCell ref="V74:AB74"/>
    <mergeCell ref="AD74:AJ74"/>
  </mergeCells>
  <pageMargins left="0.69999998807907104" right="0.69999998807907104" top="0.78740155696868896" bottom="0.78740155696868896" header="0.30000001192092896" footer="0.30000001192092896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118"/>
  <sheetViews>
    <sheetView showGridLines="0" tabSelected="1" zoomScale="55" zoomScaleNormal="55" workbookViewId="0"/>
  </sheetViews>
  <sheetFormatPr baseColWidth="10" defaultColWidth="12.83203125" defaultRowHeight="15" x14ac:dyDescent="0.2"/>
  <cols>
    <col min="2" max="17" width="9.6640625" customWidth="1"/>
  </cols>
  <sheetData>
    <row r="2" spans="2:18" x14ac:dyDescent="0.2">
      <c r="R2" s="194"/>
    </row>
    <row r="3" spans="2:18" x14ac:dyDescent="0.2">
      <c r="B3" s="1"/>
      <c r="C3" s="216" t="s">
        <v>382</v>
      </c>
      <c r="D3" s="216"/>
      <c r="E3" s="216"/>
      <c r="F3" s="216"/>
      <c r="G3" s="216"/>
      <c r="H3" s="216"/>
      <c r="I3" s="216"/>
      <c r="J3" s="216"/>
      <c r="K3" s="216" t="s">
        <v>383</v>
      </c>
      <c r="L3" s="216"/>
      <c r="M3" s="216"/>
      <c r="N3" s="216"/>
      <c r="O3" s="216"/>
      <c r="P3" s="216"/>
      <c r="Q3" s="216"/>
      <c r="R3" s="194"/>
    </row>
    <row r="4" spans="2:18" x14ac:dyDescent="0.2">
      <c r="B4" t="s">
        <v>74</v>
      </c>
      <c r="C4" t="str">
        <f t="shared" ref="C4:I4" ca="1" si="0">C20</f>
        <v>NaNMC</v>
      </c>
      <c r="D4" t="str">
        <f t="shared" ca="1" si="0"/>
        <v>NaMVP</v>
      </c>
      <c r="E4" t="str">
        <f t="shared" ca="1" si="0"/>
        <v>NaMMO</v>
      </c>
      <c r="F4" t="str">
        <f t="shared" ca="1" si="0"/>
        <v>NaNMMT</v>
      </c>
      <c r="G4" t="str">
        <f t="shared" ca="1" si="0"/>
        <v>NaPBA</v>
      </c>
      <c r="H4" t="str">
        <f t="shared" ca="1" si="0"/>
        <v>LiNMC</v>
      </c>
      <c r="I4" t="str">
        <f t="shared" ca="1" si="0"/>
        <v>LiFP</v>
      </c>
      <c r="K4" t="str">
        <f ca="1">'Use Phase_Grid'!L44</f>
        <v>NaNMC</v>
      </c>
      <c r="L4" t="str">
        <f ca="1">'Use Phase_Grid'!M44</f>
        <v>NaMVP</v>
      </c>
      <c r="M4" t="str">
        <f ca="1">'Use Phase_Grid'!N44</f>
        <v>NaMMO</v>
      </c>
      <c r="N4" t="str">
        <f ca="1">'Use Phase_Grid'!O44</f>
        <v>NaNMMT</v>
      </c>
      <c r="O4" t="str">
        <f ca="1">'Use Phase_Grid'!P44</f>
        <v>NaPBA</v>
      </c>
      <c r="P4" t="str">
        <f ca="1">'Use Phase_Grid'!Q44</f>
        <v>LiNMC</v>
      </c>
      <c r="Q4" t="str">
        <f ca="1">'Use Phase_Grid'!R44</f>
        <v>LiFP</v>
      </c>
      <c r="R4" s="194"/>
    </row>
    <row r="5" spans="2:18" x14ac:dyDescent="0.2">
      <c r="B5" t="str">
        <f>'Use Phase'!K48</f>
        <v>Production</v>
      </c>
      <c r="C5" s="79">
        <f ca="1">'Use Phase'!L48</f>
        <v>4.0202751099389568E-2</v>
      </c>
      <c r="D5" s="79">
        <f ca="1">'Use Phase'!M48</f>
        <v>6.8377119453670365E-2</v>
      </c>
      <c r="E5" s="79">
        <f ca="1">'Use Phase'!N48</f>
        <v>2.2327985452881977E-2</v>
      </c>
      <c r="F5" s="79">
        <f ca="1">'Use Phase'!O48</f>
        <v>2.0943917577288789E-2</v>
      </c>
      <c r="G5" s="79">
        <f ca="1">'Use Phase'!P48</f>
        <v>3.1140221543594311E-2</v>
      </c>
      <c r="H5" s="79">
        <f ca="1">'Use Phase'!Q48</f>
        <v>1.6247013839459867E-2</v>
      </c>
      <c r="I5" s="79">
        <f ca="1">'Use Phase'!R48</f>
        <v>2.340646677329624E-2</v>
      </c>
      <c r="J5" s="79"/>
      <c r="K5" s="79">
        <f ca="1">'Use Phase_Grid'!L45</f>
        <v>4.0202751099389568E-2</v>
      </c>
      <c r="L5" s="79">
        <f ca="1">'Use Phase_Grid'!M45</f>
        <v>6.8377119453670365E-2</v>
      </c>
      <c r="M5" s="79">
        <f ca="1">'Use Phase_Grid'!N45</f>
        <v>2.2327985452881977E-2</v>
      </c>
      <c r="N5" s="79">
        <f ca="1">'Use Phase_Grid'!O45</f>
        <v>2.0943917577288789E-2</v>
      </c>
      <c r="O5" s="79">
        <f ca="1">'Use Phase_Grid'!P45</f>
        <v>3.1140221543594311E-2</v>
      </c>
      <c r="P5" s="79">
        <f ca="1">'Use Phase_Grid'!Q45</f>
        <v>1.6247013839459867E-2</v>
      </c>
      <c r="Q5" s="79">
        <f ca="1">'Use Phase_Grid'!R45</f>
        <v>2.340646677329624E-2</v>
      </c>
      <c r="R5" s="194"/>
    </row>
    <row r="6" spans="2:18" x14ac:dyDescent="0.2">
      <c r="B6" t="str">
        <f>'Use Phase'!K49</f>
        <v>Use</v>
      </c>
      <c r="C6" s="79">
        <f ca="1">'Use Phase'!L49</f>
        <v>4.9565217391304289E-2</v>
      </c>
      <c r="D6" s="79">
        <f ca="1">'Use Phase'!M49</f>
        <v>4.2903225806451582E-2</v>
      </c>
      <c r="E6" s="79">
        <f ca="1">'Use Phase'!N49</f>
        <v>4.9565217391304289E-2</v>
      </c>
      <c r="F6" s="79">
        <f ca="1">'Use Phase'!O49</f>
        <v>4.9565217391304289E-2</v>
      </c>
      <c r="G6" s="79">
        <f ca="1">'Use Phase'!P49</f>
        <v>4.2903225806451582E-2</v>
      </c>
      <c r="H6" s="79">
        <f ca="1">'Use Phase'!Q49</f>
        <v>4.9565217391304289E-2</v>
      </c>
      <c r="I6" s="79">
        <f ca="1">'Use Phase'!R49</f>
        <v>4.2903225806451582E-2</v>
      </c>
      <c r="J6" s="79"/>
      <c r="K6" s="79">
        <f ca="1">'Use Phase_Grid'!L46</f>
        <v>0.19304347826086934</v>
      </c>
      <c r="L6" s="79">
        <f ca="1">'Use Phase_Grid'!M46</f>
        <v>0.16709677419354829</v>
      </c>
      <c r="M6" s="79">
        <f ca="1">'Use Phase_Grid'!N46</f>
        <v>0.19304347826086934</v>
      </c>
      <c r="N6" s="79">
        <f ca="1">'Use Phase_Grid'!O46</f>
        <v>0.19304347826086934</v>
      </c>
      <c r="O6" s="79">
        <f ca="1">'Use Phase_Grid'!P46</f>
        <v>0.16709677419354829</v>
      </c>
      <c r="P6" s="79">
        <f ca="1">'Use Phase_Grid'!Q46</f>
        <v>0.19304347826086934</v>
      </c>
      <c r="Q6" s="79">
        <f ca="1">'Use Phase_Grid'!R46</f>
        <v>0.16709677419354829</v>
      </c>
      <c r="R6" s="194"/>
    </row>
    <row r="7" spans="2:18" x14ac:dyDescent="0.2">
      <c r="B7" t="str">
        <f>'Use Phase'!K50</f>
        <v>Replacement</v>
      </c>
      <c r="C7" s="79">
        <f ca="1">'Use Phase'!L50</f>
        <v>0.10653729041338235</v>
      </c>
      <c r="D7" s="79">
        <f ca="1">'Use Phase'!M50</f>
        <v>7.423801540684212E-2</v>
      </c>
      <c r="E7" s="79">
        <f ca="1">'Use Phase'!N50</f>
        <v>5.9169161450137238E-2</v>
      </c>
      <c r="F7" s="79">
        <f ca="1">'Use Phase'!O50</f>
        <v>5.5501381579815288E-2</v>
      </c>
      <c r="G7" s="79">
        <f ca="1">'Use Phase'!P50</f>
        <v>3.3809383390188116E-2</v>
      </c>
      <c r="H7" s="79">
        <f ca="1">'Use Phase'!Q50</f>
        <v>4.3054586674568643E-2</v>
      </c>
      <c r="I7" s="79">
        <f ca="1">'Use Phase'!R50</f>
        <v>2.5412735353864492E-2</v>
      </c>
      <c r="J7" s="79"/>
      <c r="K7" s="79">
        <f ca="1">'Use Phase_Grid'!L47</f>
        <v>0.10653729041338235</v>
      </c>
      <c r="L7" s="79">
        <f ca="1">'Use Phase_Grid'!M47</f>
        <v>7.423801540684212E-2</v>
      </c>
      <c r="M7" s="79">
        <f ca="1">'Use Phase_Grid'!N47</f>
        <v>5.9169161450137238E-2</v>
      </c>
      <c r="N7" s="79">
        <f ca="1">'Use Phase_Grid'!O47</f>
        <v>5.5501381579815288E-2</v>
      </c>
      <c r="O7" s="79">
        <f ca="1">'Use Phase_Grid'!P47</f>
        <v>3.3809383390188116E-2</v>
      </c>
      <c r="P7" s="79">
        <f ca="1">'Use Phase_Grid'!Q47</f>
        <v>4.3054586674568643E-2</v>
      </c>
      <c r="Q7" s="79">
        <f ca="1">'Use Phase_Grid'!R47</f>
        <v>2.5412735353864492E-2</v>
      </c>
      <c r="R7" s="194"/>
    </row>
    <row r="8" spans="2:18" x14ac:dyDescent="0.2">
      <c r="B8" t="str">
        <f>'Use Phase'!K51</f>
        <v>Total</v>
      </c>
      <c r="C8" s="79">
        <f ca="1">'Use Phase'!L51</f>
        <v>0.19630525890407619</v>
      </c>
      <c r="D8" s="79">
        <f ca="1">'Use Phase'!M51</f>
        <v>0.18551836066696406</v>
      </c>
      <c r="E8" s="79">
        <f ca="1">'Use Phase'!N51</f>
        <v>0.1310623642943235</v>
      </c>
      <c r="F8" s="79">
        <f ca="1">'Use Phase'!O51</f>
        <v>0.12601051654840834</v>
      </c>
      <c r="G8" s="79">
        <f ca="1">'Use Phase'!P51</f>
        <v>0.10785283074023401</v>
      </c>
      <c r="H8" s="79">
        <f ca="1">'Use Phase'!Q51</f>
        <v>0.1088668179053328</v>
      </c>
      <c r="I8" s="79">
        <f ca="1">'Use Phase'!R51</f>
        <v>9.1722427933612322E-2</v>
      </c>
      <c r="J8" s="79"/>
      <c r="K8" s="79">
        <f ca="1">'Use Phase_Grid'!L48</f>
        <v>0.33978351977364118</v>
      </c>
      <c r="L8" s="79">
        <f ca="1">'Use Phase_Grid'!M48</f>
        <v>0.30971190905406082</v>
      </c>
      <c r="M8" s="79">
        <f ca="1">'Use Phase_Grid'!N48</f>
        <v>0.27454062516388855</v>
      </c>
      <c r="N8" s="79">
        <f ca="1">'Use Phase_Grid'!O48</f>
        <v>0.26948877741797339</v>
      </c>
      <c r="O8" s="79">
        <f ca="1">'Use Phase_Grid'!P48</f>
        <v>0.2320463791273307</v>
      </c>
      <c r="P8" s="79">
        <f ca="1">'Use Phase_Grid'!Q48</f>
        <v>0.25234507877489787</v>
      </c>
      <c r="Q8" s="79">
        <f ca="1">'Use Phase_Grid'!R48</f>
        <v>0.21591597632070902</v>
      </c>
      <c r="R8" s="194"/>
    </row>
    <row r="9" spans="2:18" x14ac:dyDescent="0.2">
      <c r="B9" t="str">
        <f>'Use Phase'!K53</f>
        <v>W+</v>
      </c>
      <c r="C9" s="79">
        <f ca="1">'Use Phase'!L53</f>
        <v>0.44022012453831566</v>
      </c>
      <c r="D9" s="79">
        <f ca="1">'Use Phase'!M53</f>
        <v>0.85569080916307494</v>
      </c>
      <c r="E9" s="79">
        <f ca="1">'Use Phase'!N53</f>
        <v>0.24449144070905759</v>
      </c>
      <c r="F9" s="79">
        <f ca="1">'Use Phase'!O53</f>
        <v>0.22933589747131222</v>
      </c>
      <c r="G9" s="79">
        <f ca="1">'Use Phase'!P53</f>
        <v>0.38969762960269455</v>
      </c>
      <c r="H9" s="79">
        <f ca="1">'Use Phase'!Q53</f>
        <v>0.17790480154208554</v>
      </c>
      <c r="I9" s="79">
        <f ca="1">'Use Phase'!R53</f>
        <v>0.29291521276296428</v>
      </c>
      <c r="J9" s="79"/>
      <c r="K9" s="79">
        <f ca="1">'Use Phase_Grid'!L50</f>
        <v>0.44022012453831583</v>
      </c>
      <c r="L9" s="79">
        <f ca="1">'Use Phase_Grid'!M50</f>
        <v>0.85569080916307483</v>
      </c>
      <c r="M9" s="79">
        <f ca="1">'Use Phase_Grid'!N50</f>
        <v>0.24449144070905771</v>
      </c>
      <c r="N9" s="79">
        <f ca="1">'Use Phase_Grid'!O50</f>
        <v>0.22933589747131217</v>
      </c>
      <c r="O9" s="79">
        <f ca="1">'Use Phase_Grid'!P50</f>
        <v>0.3896976296026945</v>
      </c>
      <c r="P9" s="79">
        <f ca="1">'Use Phase_Grid'!Q50</f>
        <v>0.17790480154208554</v>
      </c>
      <c r="Q9" s="79">
        <f ca="1">'Use Phase_Grid'!R50</f>
        <v>8.7874563828889307E-2</v>
      </c>
      <c r="R9" s="194"/>
    </row>
    <row r="10" spans="2:18" x14ac:dyDescent="0.2">
      <c r="B10" t="str">
        <f>'Use Phase'!K54</f>
        <v>W-</v>
      </c>
      <c r="C10" s="79">
        <f ca="1">'Use Phase'!L54</f>
        <v>3.9500271077529597E-2</v>
      </c>
      <c r="D10" s="79">
        <f ca="1">'Use Phase'!M54</f>
        <v>3.1155396316163375E-2</v>
      </c>
      <c r="E10" s="79">
        <f ca="1">'Use Phase'!N54</f>
        <v>3.6137235272903176E-2</v>
      </c>
      <c r="F10" s="79">
        <f ca="1">'Use Phase'!O54</f>
        <v>3.5876830749917835E-2</v>
      </c>
      <c r="G10" s="79">
        <f ca="1">'Use Phase'!P54</f>
        <v>2.7952694051143617E-2</v>
      </c>
      <c r="H10" s="79">
        <f ca="1">'Use Phase'!Q54</f>
        <v>3.4993134943573756E-2</v>
      </c>
      <c r="I10" s="79">
        <f ca="1">'Use Phase'!R54</f>
        <v>2.7287522801386022E-2</v>
      </c>
      <c r="J10" s="79"/>
      <c r="K10" s="79">
        <f ca="1">'Use Phase_Grid'!L51</f>
        <v>0.1243836844464361</v>
      </c>
      <c r="L10" s="79">
        <f ca="1">'Use Phase_Grid'!M51</f>
        <v>9.8436980379115191E-2</v>
      </c>
      <c r="M10" s="79">
        <f ca="1">'Use Phase_Grid'!N51</f>
        <v>0.12438368444643619</v>
      </c>
      <c r="N10" s="79">
        <f ca="1">'Use Phase_Grid'!O51</f>
        <v>0.12438368444643619</v>
      </c>
      <c r="O10" s="79">
        <f ca="1">'Use Phase_Grid'!P51</f>
        <v>9.8436980379115135E-2</v>
      </c>
      <c r="P10" s="79">
        <f ca="1">'Use Phase_Grid'!Q51</f>
        <v>0.12438368444643622</v>
      </c>
      <c r="Q10" s="79">
        <f ca="1">'Use Phase_Grid'!R51</f>
        <v>9.8436980379115135E-2</v>
      </c>
      <c r="R10" s="194"/>
    </row>
    <row r="11" spans="2:18" x14ac:dyDescent="0.2"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194"/>
    </row>
    <row r="12" spans="2:18" x14ac:dyDescent="0.2">
      <c r="B12" t="s">
        <v>75</v>
      </c>
      <c r="C12" s="79" t="str">
        <f t="shared" ref="C12:I12" ca="1" si="1">C20</f>
        <v>NaNMC</v>
      </c>
      <c r="D12" s="79" t="str">
        <f t="shared" ca="1" si="1"/>
        <v>NaMVP</v>
      </c>
      <c r="E12" s="79" t="str">
        <f t="shared" ca="1" si="1"/>
        <v>NaMMO</v>
      </c>
      <c r="F12" s="79" t="str">
        <f t="shared" ca="1" si="1"/>
        <v>NaNMMT</v>
      </c>
      <c r="G12" s="79" t="str">
        <f t="shared" ca="1" si="1"/>
        <v>NaPBA</v>
      </c>
      <c r="H12" s="79" t="str">
        <f t="shared" ca="1" si="1"/>
        <v>LiNMC</v>
      </c>
      <c r="I12" s="79" t="str">
        <f t="shared" ca="1" si="1"/>
        <v>LiFP</v>
      </c>
      <c r="J12" s="79"/>
      <c r="K12" s="79" t="str">
        <f ca="1">'Use Phase_Grid'!L58</f>
        <v>NaNMC</v>
      </c>
      <c r="L12" s="79" t="str">
        <f ca="1">'Use Phase_Grid'!M58</f>
        <v>NaMVP</v>
      </c>
      <c r="M12" s="79" t="str">
        <f ca="1">'Use Phase_Grid'!N58</f>
        <v>NaMMO</v>
      </c>
      <c r="N12" s="79" t="str">
        <f ca="1">'Use Phase_Grid'!O58</f>
        <v>NaNMMT</v>
      </c>
      <c r="O12" s="79" t="str">
        <f ca="1">'Use Phase_Grid'!P58</f>
        <v>NaPBA</v>
      </c>
      <c r="P12" s="79" t="str">
        <f ca="1">'Use Phase_Grid'!Q58</f>
        <v>LiNMC</v>
      </c>
      <c r="Q12" s="79" t="str">
        <f ca="1">'Use Phase_Grid'!R58</f>
        <v>LiFP</v>
      </c>
      <c r="R12" s="194"/>
    </row>
    <row r="13" spans="2:18" x14ac:dyDescent="0.2">
      <c r="B13" t="str">
        <f>'Use Phase'!K62</f>
        <v>Production</v>
      </c>
      <c r="C13" s="79">
        <f ca="1">'Use Phase'!L62/1000</f>
        <v>5.9106976545536209E-3</v>
      </c>
      <c r="D13" s="79">
        <f ca="1">'Use Phase'!M62/1000</f>
        <v>8.6852284240557624E-3</v>
      </c>
      <c r="E13" s="79">
        <f ca="1">'Use Phase'!N62/1000</f>
        <v>4.9653102262130697E-3</v>
      </c>
      <c r="F13" s="79">
        <f ca="1">'Use Phase'!O62/1000</f>
        <v>4.0222473484630697E-3</v>
      </c>
      <c r="G13" s="79">
        <f ca="1">'Use Phase'!P62/1000</f>
        <v>7.8958245499481418E-3</v>
      </c>
      <c r="H13" s="79">
        <f ca="1">'Use Phase'!Q62/1000</f>
        <v>2.9599743079351051E-3</v>
      </c>
      <c r="I13" s="79">
        <f ca="1">'Use Phase'!R62/1000</f>
        <v>4.596859747113183E-3</v>
      </c>
      <c r="J13" s="79"/>
      <c r="K13" s="79">
        <f ca="1">'Use Phase_Grid'!L59</f>
        <v>5.9106976545536209E-3</v>
      </c>
      <c r="L13" s="79">
        <f ca="1">'Use Phase_Grid'!M59</f>
        <v>8.6852284240557607E-3</v>
      </c>
      <c r="M13" s="79">
        <f ca="1">'Use Phase_Grid'!N59</f>
        <v>4.9653102262130697E-3</v>
      </c>
      <c r="N13" s="79">
        <f ca="1">'Use Phase_Grid'!O59</f>
        <v>4.0222473484630697E-3</v>
      </c>
      <c r="O13" s="79">
        <f ca="1">'Use Phase_Grid'!P59</f>
        <v>7.8958245499481418E-3</v>
      </c>
      <c r="P13" s="79">
        <f ca="1">'Use Phase_Grid'!Q59</f>
        <v>2.9599743079351051E-3</v>
      </c>
      <c r="Q13" s="79">
        <f ca="1">'Use Phase_Grid'!R59</f>
        <v>4.596859747113183E-3</v>
      </c>
      <c r="R13" s="194"/>
    </row>
    <row r="14" spans="2:18" x14ac:dyDescent="0.2">
      <c r="B14" t="str">
        <f>'Use Phase'!K63</f>
        <v>Use</v>
      </c>
      <c r="C14" s="79">
        <f ca="1">'Use Phase'!L63/1000</f>
        <v>8.301739130434773E-3</v>
      </c>
      <c r="D14" s="79">
        <f ca="1">'Use Phase'!M63/1000</f>
        <v>7.1859139784946199E-3</v>
      </c>
      <c r="E14" s="79">
        <f ca="1">'Use Phase'!N63/1000</f>
        <v>8.301739130434773E-3</v>
      </c>
      <c r="F14" s="79">
        <f ca="1">'Use Phase'!O63/1000</f>
        <v>8.301739130434773E-3</v>
      </c>
      <c r="G14" s="79">
        <f ca="1">'Use Phase'!P63/1000</f>
        <v>7.1859139784946199E-3</v>
      </c>
      <c r="H14" s="79">
        <f ca="1">'Use Phase'!Q63/1000</f>
        <v>8.301739130434773E-3</v>
      </c>
      <c r="I14" s="79">
        <f ca="1">'Use Phase'!R63/1000</f>
        <v>7.1859139784946199E-3</v>
      </c>
      <c r="J14" s="79"/>
      <c r="K14" s="79">
        <f ca="1">'Use Phase_Grid'!L60</f>
        <v>3.7479130434782564E-2</v>
      </c>
      <c r="L14" s="79">
        <f ca="1">'Use Phase_Grid'!M60</f>
        <v>3.2441612903225787E-2</v>
      </c>
      <c r="M14" s="79">
        <f ca="1">'Use Phase_Grid'!N60</f>
        <v>3.7479130434782564E-2</v>
      </c>
      <c r="N14" s="79">
        <f ca="1">'Use Phase_Grid'!O60</f>
        <v>3.7479130434782564E-2</v>
      </c>
      <c r="O14" s="79">
        <f ca="1">'Use Phase_Grid'!P60</f>
        <v>3.2441612903225787E-2</v>
      </c>
      <c r="P14" s="79">
        <f ca="1">'Use Phase_Grid'!Q60</f>
        <v>3.7479130434782564E-2</v>
      </c>
      <c r="Q14" s="79">
        <f ca="1">'Use Phase_Grid'!R60</f>
        <v>3.2441612903225787E-2</v>
      </c>
      <c r="R14" s="194"/>
    </row>
    <row r="15" spans="2:18" x14ac:dyDescent="0.2">
      <c r="B15" t="str">
        <f>'Use Phase'!K64</f>
        <v>Replacement</v>
      </c>
      <c r="C15" s="79">
        <f ca="1">'Use Phase'!L64/1000</f>
        <v>1.5663348784567096E-2</v>
      </c>
      <c r="D15" s="79">
        <f ca="1">'Use Phase'!M64/1000</f>
        <v>9.429676574689112E-3</v>
      </c>
      <c r="E15" s="79">
        <f ca="1">'Use Phase'!N64/1000</f>
        <v>1.3158072099464633E-2</v>
      </c>
      <c r="F15" s="79">
        <f ca="1">'Use Phase'!O64/1000</f>
        <v>1.0658955473427134E-2</v>
      </c>
      <c r="G15" s="79">
        <f ca="1">'Use Phase'!P64/1000</f>
        <v>8.5726095113722693E-3</v>
      </c>
      <c r="H15" s="79">
        <f ca="1">'Use Phase'!Q64/1000</f>
        <v>7.8439319160280279E-3</v>
      </c>
      <c r="I15" s="79">
        <f ca="1">'Use Phase'!R64/1000</f>
        <v>4.9908762968657429E-3</v>
      </c>
      <c r="J15" s="79"/>
      <c r="K15" s="79">
        <f ca="1">'Use Phase_Grid'!L61</f>
        <v>1.5663348784567096E-2</v>
      </c>
      <c r="L15" s="79">
        <f ca="1">'Use Phase_Grid'!M61</f>
        <v>9.429676574689112E-3</v>
      </c>
      <c r="M15" s="79">
        <f ca="1">'Use Phase_Grid'!N61</f>
        <v>1.3158072099464633E-2</v>
      </c>
      <c r="N15" s="79">
        <f ca="1">'Use Phase_Grid'!O61</f>
        <v>1.0658955473427134E-2</v>
      </c>
      <c r="O15" s="79">
        <f ca="1">'Use Phase_Grid'!P61</f>
        <v>8.5726095113722693E-3</v>
      </c>
      <c r="P15" s="79">
        <f ca="1">'Use Phase_Grid'!Q61</f>
        <v>7.8439319160280279E-3</v>
      </c>
      <c r="Q15" s="79">
        <f ca="1">'Use Phase_Grid'!R61</f>
        <v>4.9908762968657429E-3</v>
      </c>
      <c r="R15" s="194"/>
    </row>
    <row r="16" spans="2:18" x14ac:dyDescent="0.2">
      <c r="B16" t="str">
        <f>'Use Phase'!K65</f>
        <v>Total</v>
      </c>
      <c r="C16" s="79">
        <f ca="1">'Use Phase'!L65/1000</f>
        <v>2.9875785569555488E-2</v>
      </c>
      <c r="D16" s="79">
        <f ca="1">'Use Phase'!M65/1000</f>
        <v>2.5300818977239493E-2</v>
      </c>
      <c r="E16" s="79">
        <f ca="1">'Use Phase'!N65/1000</f>
        <v>2.6425121456112477E-2</v>
      </c>
      <c r="F16" s="79">
        <f ca="1">'Use Phase'!O65/1000</f>
        <v>2.2982941952324976E-2</v>
      </c>
      <c r="G16" s="79">
        <f ca="1">'Use Phase'!P65/1000</f>
        <v>2.3654348039815028E-2</v>
      </c>
      <c r="H16" s="79">
        <f ca="1">'Use Phase'!Q65/1000</f>
        <v>1.9105645354397908E-2</v>
      </c>
      <c r="I16" s="79">
        <f ca="1">'Use Phase'!R65/1000</f>
        <v>1.6773650022473545E-2</v>
      </c>
      <c r="J16" s="79"/>
      <c r="K16" s="79">
        <f ca="1">'Use Phase_Grid'!L62</f>
        <v>5.9053176873903282E-2</v>
      </c>
      <c r="L16" s="79">
        <f ca="1">'Use Phase_Grid'!M62</f>
        <v>5.0556517901970667E-2</v>
      </c>
      <c r="M16" s="79">
        <f ca="1">'Use Phase_Grid'!N62</f>
        <v>5.5602512760460264E-2</v>
      </c>
      <c r="N16" s="79">
        <f ca="1">'Use Phase_Grid'!O62</f>
        <v>5.216033325667277E-2</v>
      </c>
      <c r="O16" s="79">
        <f ca="1">'Use Phase_Grid'!P62</f>
        <v>4.8910046964546199E-2</v>
      </c>
      <c r="P16" s="79">
        <f ca="1">'Use Phase_Grid'!Q62</f>
        <v>4.8283036658745698E-2</v>
      </c>
      <c r="Q16" s="79">
        <f ca="1">'Use Phase_Grid'!R62</f>
        <v>4.2029348947204719E-2</v>
      </c>
      <c r="R16" s="194"/>
    </row>
    <row r="17" spans="2:18" x14ac:dyDescent="0.2">
      <c r="B17" t="str">
        <f>'Use Phase'!K53</f>
        <v>W+</v>
      </c>
      <c r="C17" s="79">
        <f ca="1">'Use Phase'!L67/1000</f>
        <v>6.4722139317362148E-2</v>
      </c>
      <c r="D17" s="79">
        <f ca="1">'Use Phase'!M67/1000</f>
        <v>0.10868942999246924</v>
      </c>
      <c r="E17" s="79">
        <f ca="1">'Use Phase'!N67/1000</f>
        <v>5.4370146977033101E-2</v>
      </c>
      <c r="F17" s="79">
        <f ca="1">'Use Phase'!O67/1000</f>
        <v>4.4043608465670604E-2</v>
      </c>
      <c r="G17" s="79">
        <f ca="1">'Use Phase'!P67/1000</f>
        <v>9.8810604367922467E-2</v>
      </c>
      <c r="H17" s="79">
        <f ca="1">'Use Phase'!Q67/1000</f>
        <v>3.2411718671889397E-2</v>
      </c>
      <c r="I17" s="79">
        <f ca="1">'Use Phase'!R67/1000</f>
        <v>5.7526416263873559E-2</v>
      </c>
      <c r="J17" s="79"/>
      <c r="K17" s="79">
        <f ca="1">'Use Phase_Grid'!L64</f>
        <v>6.4722139317362148E-2</v>
      </c>
      <c r="L17" s="79">
        <f ca="1">'Use Phase_Grid'!M64</f>
        <v>0.16071841077297497</v>
      </c>
      <c r="M17" s="79">
        <f ca="1">'Use Phase_Grid'!N64</f>
        <v>9.4554427956992093E-2</v>
      </c>
      <c r="N17" s="79">
        <f ca="1">'Use Phase_Grid'!O64</f>
        <v>9.2944759714864433E-2</v>
      </c>
      <c r="O17" s="79">
        <f ca="1">'Use Phase_Grid'!P64</f>
        <v>9.8810604367922467E-2</v>
      </c>
      <c r="P17" s="79">
        <f ca="1">'Use Phase_Grid'!Q64</f>
        <v>7.9678357669715955E-2</v>
      </c>
      <c r="Q17" s="79">
        <f ca="1">'Use Phase_Grid'!R64</f>
        <v>7.5449646994389163E-2</v>
      </c>
      <c r="R17" s="194"/>
    </row>
    <row r="18" spans="2:18" x14ac:dyDescent="0.2">
      <c r="B18" t="str">
        <f>'Use Phase'!K68</f>
        <v>W-</v>
      </c>
      <c r="C18" s="79">
        <f ca="1">'Use Phase'!L68/1000</f>
        <v>9.752651130013475E-3</v>
      </c>
      <c r="D18" s="79">
        <f ca="1">'Use Phase'!M68/1000</f>
        <v>4.9802399578243025E-3</v>
      </c>
      <c r="E18" s="79">
        <f ca="1">'Use Phase'!N68/1000</f>
        <v>8.1927618732515629E-3</v>
      </c>
      <c r="F18" s="79">
        <f ca="1">'Use Phase'!O68/1000</f>
        <v>6.6367081249640624E-3</v>
      </c>
      <c r="G18" s="79">
        <f ca="1">'Use Phase'!P68/1000</f>
        <v>4.9123442490645285E-3</v>
      </c>
      <c r="H18" s="79">
        <f ca="1">'Use Phase'!Q68/1000</f>
        <v>5.905961100742145E-3</v>
      </c>
      <c r="I18" s="79">
        <f ca="1">'Use Phase'!R68/1000</f>
        <v>4.628604124638073E-3</v>
      </c>
      <c r="J18" s="79"/>
      <c r="K18" s="79">
        <f ca="1">'Use Phase_Grid'!L65</f>
        <v>2.4148924249215525E-2</v>
      </c>
      <c r="L18" s="79">
        <f ca="1">'Use Phase_Grid'!M65</f>
        <v>1.9111406717658756E-2</v>
      </c>
      <c r="M18" s="79">
        <f ca="1">'Use Phase_Grid'!N65</f>
        <v>2.4148924249215518E-2</v>
      </c>
      <c r="N18" s="79">
        <f ca="1">'Use Phase_Grid'!O65</f>
        <v>2.4148924249215525E-2</v>
      </c>
      <c r="O18" s="79">
        <f ca="1">'Use Phase_Grid'!P65</f>
        <v>1.9111406717658749E-2</v>
      </c>
      <c r="P18" s="79">
        <f ca="1">'Use Phase_Grid'!Q65</f>
        <v>2.4148924249215525E-2</v>
      </c>
      <c r="Q18" s="79">
        <f ca="1">'Use Phase_Grid'!R65</f>
        <v>1.9111406717658753E-2</v>
      </c>
      <c r="R18" s="194"/>
    </row>
    <row r="19" spans="2:18" x14ac:dyDescent="0.2"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194"/>
    </row>
    <row r="20" spans="2:18" x14ac:dyDescent="0.2">
      <c r="B20" t="str">
        <f>'Use Phase'!K75</f>
        <v>mHtox per kWh</v>
      </c>
      <c r="C20" s="79" t="str">
        <f ca="1">'Use Phase'!L75</f>
        <v>NaNMC</v>
      </c>
      <c r="D20" s="79" t="str">
        <f ca="1">'Use Phase'!M75</f>
        <v>NaMVP</v>
      </c>
      <c r="E20" s="79" t="str">
        <f ca="1">'Use Phase'!N75</f>
        <v>NaMMO</v>
      </c>
      <c r="F20" s="79" t="str">
        <f ca="1">'Use Phase'!O75</f>
        <v>NaNMMT</v>
      </c>
      <c r="G20" s="79" t="str">
        <f ca="1">'Use Phase'!P75</f>
        <v>NaPBA</v>
      </c>
      <c r="H20" s="79" t="str">
        <f ca="1">'Use Phase'!Q75</f>
        <v>LiNMC</v>
      </c>
      <c r="I20" s="79" t="str">
        <f ca="1">'Use Phase'!R75</f>
        <v>LiFP</v>
      </c>
      <c r="J20" s="79"/>
      <c r="K20" s="79" t="str">
        <f ca="1">'Use Phase_Grid'!L72</f>
        <v>NaNMC</v>
      </c>
      <c r="L20" s="79" t="str">
        <f ca="1">'Use Phase_Grid'!M72</f>
        <v>NaMVP</v>
      </c>
      <c r="M20" s="79" t="str">
        <f ca="1">'Use Phase_Grid'!N72</f>
        <v>NaMMO</v>
      </c>
      <c r="N20" s="79" t="str">
        <f ca="1">'Use Phase_Grid'!O72</f>
        <v>NaNMMT</v>
      </c>
      <c r="O20" s="79" t="str">
        <f ca="1">'Use Phase_Grid'!P72</f>
        <v>NaPBA</v>
      </c>
      <c r="P20" s="79" t="str">
        <f ca="1">'Use Phase_Grid'!Q72</f>
        <v>LiNMC</v>
      </c>
      <c r="Q20" s="79" t="str">
        <f ca="1">'Use Phase_Grid'!R72</f>
        <v>LiFP</v>
      </c>
      <c r="R20" s="194"/>
    </row>
    <row r="21" spans="2:18" x14ac:dyDescent="0.2">
      <c r="B21" t="str">
        <f>'Use Phase'!K76</f>
        <v>Production</v>
      </c>
      <c r="C21" s="79">
        <f ca="1">'Use Phase'!L76</f>
        <v>3.9393923023505993E-3</v>
      </c>
      <c r="D21" s="79">
        <f ca="1">'Use Phase'!M76</f>
        <v>1.8158542402473079E-2</v>
      </c>
      <c r="E21" s="79">
        <f ca="1">'Use Phase'!N76</f>
        <v>1.553529943006822E-3</v>
      </c>
      <c r="F21" s="79">
        <f ca="1">'Use Phase'!O76</f>
        <v>1.538257844321843E-3</v>
      </c>
      <c r="G21" s="79">
        <f ca="1">'Use Phase'!P76</f>
        <v>2.0682331749559231E-3</v>
      </c>
      <c r="H21" s="79">
        <f ca="1">'Use Phase'!Q76</f>
        <v>2.0596921884402037E-3</v>
      </c>
      <c r="I21" s="79">
        <f ca="1">'Use Phase'!R76</f>
        <v>2.7976087692486735E-3</v>
      </c>
      <c r="J21" s="79"/>
      <c r="K21" s="79">
        <f ca="1">'Use Phase_Grid'!L73</f>
        <v>3.9393923023505993E-3</v>
      </c>
      <c r="L21" s="79">
        <f ca="1">'Use Phase_Grid'!M73</f>
        <v>1.8158542402473079E-2</v>
      </c>
      <c r="M21" s="79">
        <f ca="1">'Use Phase_Grid'!N73</f>
        <v>1.553529943006822E-3</v>
      </c>
      <c r="N21" s="79">
        <f ca="1">'Use Phase_Grid'!O73</f>
        <v>1.538257844321843E-3</v>
      </c>
      <c r="O21" s="79">
        <f ca="1">'Use Phase_Grid'!P73</f>
        <v>2.0682331749559231E-3</v>
      </c>
      <c r="P21" s="79">
        <f ca="1">'Use Phase_Grid'!Q73</f>
        <v>2.0596921884402037E-3</v>
      </c>
      <c r="Q21" s="79">
        <f ca="1">'Use Phase_Grid'!R73</f>
        <v>2.7976087692486735E-3</v>
      </c>
      <c r="R21" s="194"/>
    </row>
    <row r="22" spans="2:18" x14ac:dyDescent="0.2">
      <c r="B22" t="str">
        <f>'Use Phase'!K77</f>
        <v>Use</v>
      </c>
      <c r="C22" s="79">
        <f ca="1">'Use Phase'!L77</f>
        <v>8.1907999999999894E-3</v>
      </c>
      <c r="D22" s="79">
        <f ca="1">'Use Phase'!M77</f>
        <v>7.0898860215053714E-3</v>
      </c>
      <c r="E22" s="79">
        <f ca="1">'Use Phase'!N77</f>
        <v>8.1907999999999894E-3</v>
      </c>
      <c r="F22" s="79">
        <f ca="1">'Use Phase'!O77</f>
        <v>8.1907999999999894E-3</v>
      </c>
      <c r="G22" s="79">
        <f ca="1">'Use Phase'!P77</f>
        <v>7.0898860215053714E-3</v>
      </c>
      <c r="H22" s="79">
        <f ca="1">'Use Phase'!Q77</f>
        <v>8.1907999999999894E-3</v>
      </c>
      <c r="I22" s="79">
        <f ca="1">'Use Phase'!R77</f>
        <v>7.0898860215053714E-3</v>
      </c>
      <c r="J22" s="79"/>
      <c r="K22" s="79">
        <f ca="1">'Use Phase_Grid'!L74</f>
        <v>1.5155747826086941E-2</v>
      </c>
      <c r="L22" s="79">
        <f ca="1">'Use Phase_Grid'!M74</f>
        <v>1.3118684946236551E-2</v>
      </c>
      <c r="M22" s="79">
        <f ca="1">'Use Phase_Grid'!N74</f>
        <v>1.5155747826086941E-2</v>
      </c>
      <c r="N22" s="79">
        <f ca="1">'Use Phase_Grid'!O74</f>
        <v>1.5155747826086941E-2</v>
      </c>
      <c r="O22" s="79">
        <f ca="1">'Use Phase_Grid'!P74</f>
        <v>1.3118684946236551E-2</v>
      </c>
      <c r="P22" s="79">
        <f ca="1">'Use Phase_Grid'!Q74</f>
        <v>1.5155747826086941E-2</v>
      </c>
      <c r="Q22" s="79">
        <f ca="1">'Use Phase_Grid'!R74</f>
        <v>1.3118684946236551E-2</v>
      </c>
      <c r="R22" s="194"/>
    </row>
    <row r="23" spans="2:18" x14ac:dyDescent="0.2">
      <c r="B23" t="str">
        <f>'Use Phase'!K78</f>
        <v>Replacement</v>
      </c>
      <c r="C23" s="79">
        <f ca="1">'Use Phase'!L78</f>
        <v>1.0439389601229088E-2</v>
      </c>
      <c r="D23" s="79">
        <f ca="1">'Use Phase'!M78</f>
        <v>1.971498889411363E-2</v>
      </c>
      <c r="E23" s="79">
        <f ca="1">'Use Phase'!N78</f>
        <v>4.1168543489680789E-3</v>
      </c>
      <c r="F23" s="79">
        <f ca="1">'Use Phase'!O78</f>
        <v>4.0763832874528838E-3</v>
      </c>
      <c r="G23" s="79">
        <f ca="1">'Use Phase'!P78</f>
        <v>2.2455103042378598E-3</v>
      </c>
      <c r="H23" s="79">
        <f ca="1">'Use Phase'!Q78</f>
        <v>5.4581842993665398E-3</v>
      </c>
      <c r="I23" s="79">
        <f ca="1">'Use Phase'!R78</f>
        <v>3.0374038066128461E-3</v>
      </c>
      <c r="J23" s="79"/>
      <c r="K23" s="79">
        <f ca="1">'Use Phase_Grid'!L75</f>
        <v>1.0439389601229088E-2</v>
      </c>
      <c r="L23" s="79">
        <f ca="1">'Use Phase_Grid'!M75</f>
        <v>1.971498889411363E-2</v>
      </c>
      <c r="M23" s="79">
        <f ca="1">'Use Phase_Grid'!N75</f>
        <v>4.1168543489680789E-3</v>
      </c>
      <c r="N23" s="79">
        <f ca="1">'Use Phase_Grid'!O75</f>
        <v>4.0763832874528838E-3</v>
      </c>
      <c r="O23" s="79">
        <f ca="1">'Use Phase_Grid'!P75</f>
        <v>2.2455103042378598E-3</v>
      </c>
      <c r="P23" s="79">
        <f ca="1">'Use Phase_Grid'!Q75</f>
        <v>5.4581842993665398E-3</v>
      </c>
      <c r="Q23" s="79">
        <f ca="1">'Use Phase_Grid'!R75</f>
        <v>3.0374038066128461E-3</v>
      </c>
      <c r="R23" s="194"/>
    </row>
    <row r="24" spans="2:18" x14ac:dyDescent="0.2">
      <c r="B24" t="str">
        <f>'Use Phase'!K79</f>
        <v>Total</v>
      </c>
      <c r="C24" s="79">
        <f ca="1">'Use Phase'!L79</f>
        <v>2.2569581903579678E-2</v>
      </c>
      <c r="D24" s="79">
        <f ca="1">'Use Phase'!M79</f>
        <v>4.4963417318092086E-2</v>
      </c>
      <c r="E24" s="79">
        <f ca="1">'Use Phase'!N79</f>
        <v>1.3861184291974889E-2</v>
      </c>
      <c r="F24" s="79">
        <f ca="1">'Use Phase'!O79</f>
        <v>1.3805441131774716E-2</v>
      </c>
      <c r="G24" s="79">
        <f ca="1">'Use Phase'!P79</f>
        <v>1.1403629500699156E-2</v>
      </c>
      <c r="H24" s="79">
        <f ca="1">'Use Phase'!Q79</f>
        <v>1.5708676487806734E-2</v>
      </c>
      <c r="I24" s="79">
        <f ca="1">'Use Phase'!R79</f>
        <v>1.2924898597366891E-2</v>
      </c>
      <c r="J24" s="79"/>
      <c r="K24" s="79">
        <f ca="1">'Use Phase_Grid'!L76</f>
        <v>2.953452972966663E-2</v>
      </c>
      <c r="L24" s="79">
        <f ca="1">'Use Phase_Grid'!M76</f>
        <v>5.0992216242823268E-2</v>
      </c>
      <c r="M24" s="79">
        <f ca="1">'Use Phase_Grid'!N76</f>
        <v>2.0826132118061839E-2</v>
      </c>
      <c r="N24" s="79">
        <f ca="1">'Use Phase_Grid'!O76</f>
        <v>2.0770388957861666E-2</v>
      </c>
      <c r="O24" s="79">
        <f ca="1">'Use Phase_Grid'!P76</f>
        <v>1.7432428425430333E-2</v>
      </c>
      <c r="P24" s="79">
        <f ca="1">'Use Phase_Grid'!Q76</f>
        <v>2.2673624313893685E-2</v>
      </c>
      <c r="Q24" s="79">
        <f ca="1">'Use Phase_Grid'!R76</f>
        <v>1.8953697522098068E-2</v>
      </c>
      <c r="R24" s="194"/>
    </row>
    <row r="25" spans="2:18" x14ac:dyDescent="0.2">
      <c r="B25" t="str">
        <f>'Use Phase'!K81</f>
        <v>W+</v>
      </c>
      <c r="C25" s="79">
        <f ca="1">'Use Phase'!L81</f>
        <v>4.3136345710739057E-2</v>
      </c>
      <c r="D25" s="79">
        <f ca="1">'Use Phase'!M81</f>
        <v>0.22724118777952027</v>
      </c>
      <c r="E25" s="79">
        <f ca="1">'Use Phase'!N81</f>
        <v>1.7011152875924702E-2</v>
      </c>
      <c r="F25" s="79">
        <f ca="1">'Use Phase'!O81</f>
        <v>1.684392339532418E-2</v>
      </c>
      <c r="G25" s="79">
        <f ca="1">'Use Phase'!P81</f>
        <v>2.5882460875162681E-2</v>
      </c>
      <c r="H25" s="79">
        <f ca="1">'Use Phase'!Q81</f>
        <v>2.2553629463420235E-2</v>
      </c>
      <c r="I25" s="79">
        <f ca="1">'Use Phase'!R81</f>
        <v>3.5010075455169112E-2</v>
      </c>
      <c r="J25" s="79"/>
      <c r="K25" s="79">
        <f ca="1">'Use Phase_Grid'!L78</f>
        <v>4.313634571073905E-2</v>
      </c>
      <c r="L25" s="79">
        <f ca="1">'Use Phase_Grid'!M78</f>
        <v>0.22724118777952027</v>
      </c>
      <c r="M25" s="79">
        <f ca="1">'Use Phase_Grid'!N78</f>
        <v>1.7011152875924706E-2</v>
      </c>
      <c r="N25" s="79">
        <f ca="1">'Use Phase_Grid'!O78</f>
        <v>1.684392339532418E-2</v>
      </c>
      <c r="O25" s="79">
        <f ca="1">'Use Phase_Grid'!P78</f>
        <v>2.5882460875162685E-2</v>
      </c>
      <c r="P25" s="79">
        <f ca="1">'Use Phase_Grid'!Q78</f>
        <v>2.2553629463420238E-2</v>
      </c>
      <c r="Q25" s="79">
        <f ca="1">'Use Phase_Grid'!R78</f>
        <v>1.0503022636550733E-2</v>
      </c>
      <c r="R25" s="194"/>
    </row>
    <row r="26" spans="2:18" x14ac:dyDescent="0.2">
      <c r="B26" t="str">
        <f>'Use Phase'!K82</f>
        <v>W-</v>
      </c>
      <c r="C26" s="79">
        <f ca="1">'Use Phase'!L82</f>
        <v>6.4999972988784918E-3</v>
      </c>
      <c r="D26" s="79">
        <f ca="1">'Use Phase'!M82</f>
        <v>5.7384584461068755E-3</v>
      </c>
      <c r="E26" s="79">
        <f ca="1">'Use Phase'!N82</f>
        <v>5.5698651696894103E-3</v>
      </c>
      <c r="F26" s="79">
        <f ca="1">'Use Phase'!O82</f>
        <v>5.566991810916206E-3</v>
      </c>
      <c r="G26" s="79">
        <f ca="1">'Use Phase'!P82</f>
        <v>4.3545496701319145E-3</v>
      </c>
      <c r="H26" s="79">
        <f ca="1">'Use Phase'!Q82</f>
        <v>5.6650967261755898E-3</v>
      </c>
      <c r="I26" s="79">
        <f ca="1">'Use Phase'!R82</f>
        <v>4.4172824163862517E-3</v>
      </c>
      <c r="J26" s="79"/>
      <c r="K26" s="79">
        <f ca="1">'Use Phase_Grid'!L79</f>
        <v>9.7653014343343537E-3</v>
      </c>
      <c r="L26" s="79">
        <f ca="1">'Use Phase_Grid'!M79</f>
        <v>7.728238554483971E-3</v>
      </c>
      <c r="M26" s="79">
        <f ca="1">'Use Phase_Grid'!N79</f>
        <v>9.7653014343343485E-3</v>
      </c>
      <c r="N26" s="79">
        <f ca="1">'Use Phase_Grid'!O79</f>
        <v>9.7653014343343485E-3</v>
      </c>
      <c r="O26" s="79">
        <f ca="1">'Use Phase_Grid'!P79</f>
        <v>7.7282385544839589E-3</v>
      </c>
      <c r="P26" s="79">
        <f ca="1">'Use Phase_Grid'!Q79</f>
        <v>9.765301434334352E-3</v>
      </c>
      <c r="Q26" s="79">
        <f ca="1">'Use Phase_Grid'!R79</f>
        <v>7.7282385544839589E-3</v>
      </c>
      <c r="R26" s="194"/>
    </row>
    <row r="27" spans="2:18" x14ac:dyDescent="0.2"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194"/>
    </row>
    <row r="28" spans="2:18" x14ac:dyDescent="0.2">
      <c r="B28" t="str">
        <f>'Use Phase'!K89</f>
        <v>RDP per kWh</v>
      </c>
      <c r="C28" s="79" t="str">
        <f ca="1">'Use Phase'!L89</f>
        <v>NaNMC</v>
      </c>
      <c r="D28" s="79" t="str">
        <f ca="1">'Use Phase'!M89</f>
        <v>NaMVP</v>
      </c>
      <c r="E28" s="79" t="str">
        <f ca="1">'Use Phase'!N89</f>
        <v>NaMMO</v>
      </c>
      <c r="F28" s="79" t="str">
        <f ca="1">'Use Phase'!O89</f>
        <v>NaNMMT</v>
      </c>
      <c r="G28" s="79" t="str">
        <f ca="1">'Use Phase'!P89</f>
        <v>NaPBA</v>
      </c>
      <c r="H28" s="79" t="str">
        <f ca="1">'Use Phase'!Q89</f>
        <v>LiNMC</v>
      </c>
      <c r="I28" s="79" t="str">
        <f ca="1">'Use Phase'!R89</f>
        <v>LiFP</v>
      </c>
      <c r="J28" s="79"/>
      <c r="K28" s="79" t="str">
        <f ca="1">'Use Phase_Grid'!L86</f>
        <v>NaNMC</v>
      </c>
      <c r="L28" s="79" t="str">
        <f ca="1">'Use Phase_Grid'!M86</f>
        <v>NaMVP</v>
      </c>
      <c r="M28" s="79" t="str">
        <f ca="1">'Use Phase_Grid'!N86</f>
        <v>NaMMO</v>
      </c>
      <c r="N28" s="79" t="str">
        <f ca="1">'Use Phase_Grid'!O86</f>
        <v>NaNMMT</v>
      </c>
      <c r="O28" s="79" t="str">
        <f ca="1">'Use Phase_Grid'!P86</f>
        <v>NaPBA</v>
      </c>
      <c r="P28" s="79" t="str">
        <f ca="1">'Use Phase_Grid'!Q86</f>
        <v>LiNMC</v>
      </c>
      <c r="Q28" s="79" t="str">
        <f ca="1">'Use Phase_Grid'!R86</f>
        <v>LiFP</v>
      </c>
      <c r="R28" s="194"/>
    </row>
    <row r="29" spans="2:18" x14ac:dyDescent="0.2">
      <c r="B29" t="str">
        <f>'Use Phase'!K90</f>
        <v>Production</v>
      </c>
      <c r="C29" s="79">
        <f ca="1">'Use Phase'!L90</f>
        <v>8.5914970124204189E-4</v>
      </c>
      <c r="D29" s="79">
        <f ca="1">'Use Phase'!M90</f>
        <v>4.17796531598262E-4</v>
      </c>
      <c r="E29" s="79">
        <f ca="1">'Use Phase'!N90</f>
        <v>1.5685512077467486E-4</v>
      </c>
      <c r="F29" s="79">
        <f ca="1">'Use Phase'!O90</f>
        <v>3.2022255241788335E-4</v>
      </c>
      <c r="G29" s="79">
        <f ca="1">'Use Phase'!P90</f>
        <v>2.2774091901101473E-4</v>
      </c>
      <c r="H29" s="79">
        <f ca="1">'Use Phase'!Q90</f>
        <v>1.8392845855992303E-4</v>
      </c>
      <c r="I29" s="79">
        <f ca="1">'Use Phase'!R90</f>
        <v>6.2182932230529959E-4</v>
      </c>
      <c r="J29" s="79"/>
      <c r="K29" s="79">
        <f ca="1">'Use Phase_Grid'!L87</f>
        <v>8.5914970124204189E-4</v>
      </c>
      <c r="L29" s="79">
        <f ca="1">'Use Phase_Grid'!M87</f>
        <v>4.17796531598262E-4</v>
      </c>
      <c r="M29" s="79">
        <f ca="1">'Use Phase_Grid'!N87</f>
        <v>1.5685512077467486E-4</v>
      </c>
      <c r="N29" s="79">
        <f ca="1">'Use Phase_Grid'!O87</f>
        <v>3.2022255241788335E-4</v>
      </c>
      <c r="O29" s="79">
        <f ca="1">'Use Phase_Grid'!P87</f>
        <v>2.2774091901101473E-4</v>
      </c>
      <c r="P29" s="79">
        <f ca="1">'Use Phase_Grid'!Q87</f>
        <v>1.8392845855992303E-4</v>
      </c>
      <c r="Q29" s="79">
        <f ca="1">'Use Phase_Grid'!R87</f>
        <v>6.2182932230529959E-4</v>
      </c>
      <c r="R29" s="194"/>
    </row>
    <row r="30" spans="2:18" x14ac:dyDescent="0.2">
      <c r="B30" t="str">
        <f>'Use Phase'!K91</f>
        <v>Use</v>
      </c>
      <c r="C30" s="79">
        <f ca="1">'Use Phase'!L91</f>
        <v>1.2587217391304333E-3</v>
      </c>
      <c r="D30" s="79">
        <f ca="1">'Use Phase'!M91</f>
        <v>1.0895387096774187E-3</v>
      </c>
      <c r="E30" s="79">
        <f ca="1">'Use Phase'!N91</f>
        <v>1.2587217391304333E-3</v>
      </c>
      <c r="F30" s="79">
        <f ca="1">'Use Phase'!O91</f>
        <v>1.2587217391304333E-3</v>
      </c>
      <c r="G30" s="79">
        <f ca="1">'Use Phase'!P91</f>
        <v>1.0895387096774187E-3</v>
      </c>
      <c r="H30" s="79">
        <f ca="1">'Use Phase'!Q91</f>
        <v>1.2587217391304333E-3</v>
      </c>
      <c r="I30" s="79">
        <f ca="1">'Use Phase'!R91</f>
        <v>1.0895387096774187E-3</v>
      </c>
      <c r="J30" s="79"/>
      <c r="K30" s="79">
        <f ca="1">'Use Phase_Grid'!L88</f>
        <v>2.8270956521739098E-4</v>
      </c>
      <c r="L30" s="79">
        <f ca="1">'Use Phase_Grid'!M88</f>
        <v>2.4471096774193529E-4</v>
      </c>
      <c r="M30" s="79">
        <f ca="1">'Use Phase_Grid'!N88</f>
        <v>2.8270956521739098E-4</v>
      </c>
      <c r="N30" s="79">
        <f ca="1">'Use Phase_Grid'!O88</f>
        <v>2.8270956521739098E-4</v>
      </c>
      <c r="O30" s="79">
        <f ca="1">'Use Phase_Grid'!P88</f>
        <v>2.4471096774193529E-4</v>
      </c>
      <c r="P30" s="79">
        <f ca="1">'Use Phase_Grid'!Q88</f>
        <v>2.8270956521739098E-4</v>
      </c>
      <c r="Q30" s="79">
        <f ca="1">'Use Phase_Grid'!R88</f>
        <v>2.4471096774193529E-4</v>
      </c>
      <c r="R30" s="194"/>
    </row>
    <row r="31" spans="2:18" x14ac:dyDescent="0.2">
      <c r="B31" t="str">
        <f>'Use Phase'!K92</f>
        <v>Replacement</v>
      </c>
      <c r="C31" s="79">
        <f ca="1">'Use Phase'!L92</f>
        <v>2.2767467082914113E-3</v>
      </c>
      <c r="D31" s="79">
        <f ca="1">'Use Phase'!M92</f>
        <v>4.5360766287811305E-4</v>
      </c>
      <c r="E31" s="79">
        <f ca="1">'Use Phase'!N92</f>
        <v>4.1566607005288838E-4</v>
      </c>
      <c r="F31" s="79">
        <f ca="1">'Use Phase'!O92</f>
        <v>8.4858976390739097E-4</v>
      </c>
      <c r="G31" s="79">
        <f ca="1">'Use Phase'!P92</f>
        <v>2.472615692119589E-4</v>
      </c>
      <c r="H31" s="79">
        <f ca="1">'Use Phase'!Q92</f>
        <v>4.8741041518379606E-4</v>
      </c>
      <c r="I31" s="79">
        <f ca="1">'Use Phase'!R92</f>
        <v>6.7512897850289676E-4</v>
      </c>
      <c r="J31" s="79"/>
      <c r="K31" s="79">
        <f ca="1">'Use Phase_Grid'!L89</f>
        <v>2.2767467082914113E-3</v>
      </c>
      <c r="L31" s="79">
        <f ca="1">'Use Phase_Grid'!M89</f>
        <v>4.5360766287811305E-4</v>
      </c>
      <c r="M31" s="79">
        <f ca="1">'Use Phase_Grid'!N89</f>
        <v>4.1566607005288838E-4</v>
      </c>
      <c r="N31" s="79">
        <f ca="1">'Use Phase_Grid'!O89</f>
        <v>8.4858976390739097E-4</v>
      </c>
      <c r="O31" s="79">
        <f ca="1">'Use Phase_Grid'!P89</f>
        <v>2.472615692119589E-4</v>
      </c>
      <c r="P31" s="79">
        <f ca="1">'Use Phase_Grid'!Q89</f>
        <v>4.8741041518379606E-4</v>
      </c>
      <c r="Q31" s="79">
        <f ca="1">'Use Phase_Grid'!R89</f>
        <v>6.7512897850289676E-4</v>
      </c>
      <c r="R31" s="194"/>
    </row>
    <row r="32" spans="2:18" x14ac:dyDescent="0.2">
      <c r="B32" t="str">
        <f>'Use Phase'!K93</f>
        <v>Total</v>
      </c>
      <c r="C32" s="79">
        <f ca="1">'Use Phase'!L93</f>
        <v>4.3946181486638871E-3</v>
      </c>
      <c r="D32" s="79">
        <f ca="1">'Use Phase'!M93</f>
        <v>1.9609429041537942E-3</v>
      </c>
      <c r="E32" s="79">
        <f ca="1">'Use Phase'!N93</f>
        <v>1.8312429299579965E-3</v>
      </c>
      <c r="F32" s="79">
        <f ca="1">'Use Phase'!O93</f>
        <v>2.4275340554557076E-3</v>
      </c>
      <c r="G32" s="79">
        <f ca="1">'Use Phase'!P93</f>
        <v>1.5645411979003923E-3</v>
      </c>
      <c r="H32" s="79">
        <f ca="1">'Use Phase'!Q93</f>
        <v>1.9300606128741522E-3</v>
      </c>
      <c r="I32" s="79">
        <f ca="1">'Use Phase'!R93</f>
        <v>2.3864970104856154E-3</v>
      </c>
      <c r="J32" s="79"/>
      <c r="K32" s="79">
        <f ca="1">'Use Phase_Grid'!L90</f>
        <v>3.4186059747508438E-3</v>
      </c>
      <c r="L32" s="79">
        <f ca="1">'Use Phase_Grid'!M90</f>
        <v>1.1161151622183104E-3</v>
      </c>
      <c r="M32" s="79">
        <f ca="1">'Use Phase_Grid'!N90</f>
        <v>8.5523075604495419E-4</v>
      </c>
      <c r="N32" s="79">
        <f ca="1">'Use Phase_Grid'!O90</f>
        <v>1.4515218815426656E-3</v>
      </c>
      <c r="O32" s="79">
        <f ca="1">'Use Phase_Grid'!P90</f>
        <v>7.1971345596490903E-4</v>
      </c>
      <c r="P32" s="79">
        <f ca="1">'Use Phase_Grid'!Q90</f>
        <v>9.5404843896111017E-4</v>
      </c>
      <c r="Q32" s="79">
        <f ca="1">'Use Phase_Grid'!R90</f>
        <v>1.5416692685501316E-3</v>
      </c>
      <c r="R32" s="194"/>
    </row>
    <row r="33" spans="1:18" x14ac:dyDescent="0.2">
      <c r="B33" t="str">
        <f>'Use Phase'!K95</f>
        <v>W+</v>
      </c>
      <c r="C33" s="79">
        <f ca="1">'Use Phase'!L95</f>
        <v>9.4076892286003612E-3</v>
      </c>
      <c r="D33" s="79">
        <f ca="1">'Use Phase'!M95</f>
        <v>5.2284251668582495E-3</v>
      </c>
      <c r="E33" s="79">
        <f ca="1">'Use Phase'!N95</f>
        <v>1.7175635724826896E-3</v>
      </c>
      <c r="F33" s="79">
        <f ca="1">'Use Phase'!O95</f>
        <v>3.5064369489758236E-3</v>
      </c>
      <c r="G33" s="79">
        <f ca="1">'Use Phase'!P95</f>
        <v>2.8500149293378425E-3</v>
      </c>
      <c r="H33" s="79">
        <f ca="1">'Use Phase'!Q95</f>
        <v>2.0140166212311572E-3</v>
      </c>
      <c r="I33" s="79">
        <f ca="1">'Use Phase'!R95</f>
        <v>7.7817498048491762E-3</v>
      </c>
      <c r="J33" s="79"/>
      <c r="K33" s="79">
        <f ca="1">'Use Phase_Grid'!L92</f>
        <v>9.4076892286003595E-3</v>
      </c>
      <c r="L33" s="79">
        <f ca="1">'Use Phase_Grid'!M92</f>
        <v>5.2284251668582495E-3</v>
      </c>
      <c r="M33" s="79">
        <f ca="1">'Use Phase_Grid'!N92</f>
        <v>1.7175635724826894E-3</v>
      </c>
      <c r="N33" s="79">
        <f ca="1">'Use Phase_Grid'!O92</f>
        <v>3.5064369489758228E-3</v>
      </c>
      <c r="O33" s="79">
        <f ca="1">'Use Phase_Grid'!P92</f>
        <v>2.8500149293378416E-3</v>
      </c>
      <c r="P33" s="79">
        <f ca="1">'Use Phase_Grid'!Q92</f>
        <v>2.0140166212311572E-3</v>
      </c>
      <c r="Q33" s="79">
        <f ca="1">'Use Phase_Grid'!R92</f>
        <v>2.3345249414547524E-3</v>
      </c>
      <c r="R33" s="194"/>
    </row>
    <row r="34" spans="1:18" x14ac:dyDescent="0.2">
      <c r="B34" t="str">
        <f>'Use Phase'!K96</f>
        <v>W-</v>
      </c>
      <c r="C34" s="79">
        <f ca="1">'Use Phase'!L96</f>
        <v>1.4175970070493702E-3</v>
      </c>
      <c r="D34" s="79">
        <f ca="1">'Use Phase'!M96</f>
        <v>6.7778321254242328E-4</v>
      </c>
      <c r="E34" s="79">
        <f ca="1">'Use Phase'!N96</f>
        <v>8.4054344999783242E-4</v>
      </c>
      <c r="F34" s="79">
        <f ca="1">'Use Phase'!O96</f>
        <v>8.712801059513229E-4</v>
      </c>
      <c r="G34" s="79">
        <f ca="1">'Use Phase'!P96</f>
        <v>6.6143675042888033E-4</v>
      </c>
      <c r="H34" s="79">
        <f ca="1">'Use Phase'!Q96</f>
        <v>8.4563714499351047E-4</v>
      </c>
      <c r="I34" s="79">
        <f ca="1">'Use Phase'!R96</f>
        <v>6.9533183548394157E-4</v>
      </c>
      <c r="J34" s="79"/>
      <c r="K34" s="79">
        <f ca="1">'Use Phase_Grid'!L93</f>
        <v>1.4175970070493689E-3</v>
      </c>
      <c r="L34" s="79">
        <f ca="1">'Use Phase_Grid'!M93</f>
        <v>1.4415962753574964E-4</v>
      </c>
      <c r="M34" s="79">
        <f ca="1">'Use Phase_Grid'!N93</f>
        <v>2.5881094927821338E-4</v>
      </c>
      <c r="N34" s="79">
        <f ca="1">'Use Phase_Grid'!O93</f>
        <v>5.2836721148950795E-4</v>
      </c>
      <c r="O34" s="79">
        <f ca="1">'Use Phase_Grid'!P93</f>
        <v>1.4415962753574943E-4</v>
      </c>
      <c r="P34" s="79">
        <f ca="1">'Use Phase_Grid'!Q93</f>
        <v>3.0348195662387319E-4</v>
      </c>
      <c r="Q34" s="79">
        <f ca="1">'Use Phase_Grid'!R93</f>
        <v>1.4415962753574953E-4</v>
      </c>
      <c r="R34" s="194"/>
    </row>
    <row r="35" spans="1:18" x14ac:dyDescent="0.2"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194"/>
    </row>
    <row r="36" spans="1:18" x14ac:dyDescent="0.2">
      <c r="A36" s="53"/>
      <c r="B36" s="53" t="s">
        <v>384</v>
      </c>
      <c r="C36" s="195"/>
      <c r="D36" s="195" t="s">
        <v>385</v>
      </c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4"/>
    </row>
    <row r="37" spans="1:18" x14ac:dyDescent="0.2">
      <c r="C37" s="216" t="s">
        <v>382</v>
      </c>
      <c r="D37" s="216"/>
      <c r="E37" s="216"/>
      <c r="F37" s="216"/>
      <c r="G37" s="216"/>
      <c r="H37" s="216"/>
      <c r="I37" s="216"/>
      <c r="J37" s="216"/>
      <c r="K37" s="216" t="s">
        <v>383</v>
      </c>
      <c r="L37" s="216"/>
      <c r="M37" s="216"/>
      <c r="N37" s="216"/>
      <c r="O37" s="216"/>
      <c r="P37" s="216"/>
      <c r="Q37" s="216"/>
      <c r="R37" s="194"/>
    </row>
    <row r="38" spans="1:18" x14ac:dyDescent="0.2">
      <c r="B38" t="s">
        <v>74</v>
      </c>
      <c r="C38" s="79" t="s">
        <v>66</v>
      </c>
      <c r="D38" s="79" t="s">
        <v>67</v>
      </c>
      <c r="E38" s="79" t="s">
        <v>68</v>
      </c>
      <c r="F38" s="79" t="s">
        <v>69</v>
      </c>
      <c r="G38" s="79" t="s">
        <v>70</v>
      </c>
      <c r="H38" s="79" t="s">
        <v>371</v>
      </c>
      <c r="I38" s="79" t="s">
        <v>72</v>
      </c>
      <c r="J38" s="79"/>
      <c r="K38" s="79" t="s">
        <v>66</v>
      </c>
      <c r="L38" s="79" t="s">
        <v>67</v>
      </c>
      <c r="M38" s="79" t="s">
        <v>68</v>
      </c>
      <c r="N38" s="79" t="s">
        <v>69</v>
      </c>
      <c r="O38" s="79" t="s">
        <v>70</v>
      </c>
      <c r="P38" s="79" t="s">
        <v>371</v>
      </c>
      <c r="Q38" s="79" t="s">
        <v>72</v>
      </c>
      <c r="R38" s="194"/>
    </row>
    <row r="39" spans="1:18" x14ac:dyDescent="0.2">
      <c r="B39" t="s">
        <v>320</v>
      </c>
      <c r="C39" s="79">
        <v>0.10690276996883133</v>
      </c>
      <c r="D39" s="79">
        <v>9.1335712730368418E-2</v>
      </c>
      <c r="E39" s="79">
        <v>5.3821765789292771E-2</v>
      </c>
      <c r="F39" s="79">
        <v>5.7190385212674728E-2</v>
      </c>
      <c r="G39" s="79">
        <v>6.1215419377695944E-2</v>
      </c>
      <c r="H39" s="79">
        <v>4.8666107701929265E-2</v>
      </c>
      <c r="I39" s="79">
        <v>3.5829535190656465E-2</v>
      </c>
      <c r="J39" s="79"/>
      <c r="K39" s="79">
        <v>0.10690276996883133</v>
      </c>
      <c r="L39" s="79">
        <v>9.1335712730368418E-2</v>
      </c>
      <c r="M39" s="79">
        <v>5.3821765789292771E-2</v>
      </c>
      <c r="N39" s="79">
        <v>5.7190385212674728E-2</v>
      </c>
      <c r="O39" s="79">
        <v>6.1215419377695944E-2</v>
      </c>
      <c r="P39" s="79">
        <v>4.8666107701929265E-2</v>
      </c>
      <c r="Q39" s="79">
        <v>3.5829535190656465E-2</v>
      </c>
      <c r="R39" s="194"/>
    </row>
    <row r="40" spans="1:18" x14ac:dyDescent="0.2">
      <c r="B40" t="s">
        <v>321</v>
      </c>
      <c r="C40" s="79">
        <v>4.9565217391304289E-2</v>
      </c>
      <c r="D40" s="79">
        <v>4.2903225806451582E-2</v>
      </c>
      <c r="E40" s="79">
        <v>4.9565217391304289E-2</v>
      </c>
      <c r="F40" s="79">
        <v>4.9565217391304289E-2</v>
      </c>
      <c r="G40" s="79">
        <v>4.2903225806451582E-2</v>
      </c>
      <c r="H40" s="79">
        <v>4.9565217391304289E-2</v>
      </c>
      <c r="I40" s="79">
        <v>4.2903225806451582E-2</v>
      </c>
      <c r="J40" s="79"/>
      <c r="K40" s="79">
        <v>0.19304347826086934</v>
      </c>
      <c r="L40" s="79">
        <v>0.16709677419354829</v>
      </c>
      <c r="M40" s="79">
        <v>0.19304347826086934</v>
      </c>
      <c r="N40" s="79">
        <v>0.19304347826086934</v>
      </c>
      <c r="O40" s="79">
        <v>0.16709677419354829</v>
      </c>
      <c r="P40" s="79">
        <v>0.19304347826086934</v>
      </c>
      <c r="Q40" s="79">
        <v>0.16709677419354829</v>
      </c>
      <c r="R40" s="194"/>
    </row>
    <row r="41" spans="1:18" x14ac:dyDescent="0.2">
      <c r="B41" t="s">
        <v>322</v>
      </c>
      <c r="C41" s="79">
        <v>0.28329234041740303</v>
      </c>
      <c r="D41" s="79">
        <v>9.9164488107257157E-2</v>
      </c>
      <c r="E41" s="79">
        <v>0.14262767934162582</v>
      </c>
      <c r="F41" s="79">
        <v>0.151554520813588</v>
      </c>
      <c r="G41" s="79">
        <v>6.6462455324355602E-2</v>
      </c>
      <c r="H41" s="79">
        <v>0.12896518541011254</v>
      </c>
      <c r="I41" s="79">
        <v>3.8900638206998447E-2</v>
      </c>
      <c r="J41" s="79"/>
      <c r="K41" s="79">
        <v>0.28329234041740303</v>
      </c>
      <c r="L41" s="79">
        <v>9.9164488107257157E-2</v>
      </c>
      <c r="M41" s="79">
        <v>0.14262767934162582</v>
      </c>
      <c r="N41" s="79">
        <v>0.151554520813588</v>
      </c>
      <c r="O41" s="79">
        <v>6.6462455324355602E-2</v>
      </c>
      <c r="P41" s="79">
        <v>0.12896518541011254</v>
      </c>
      <c r="Q41" s="79">
        <v>3.8900638206998447E-2</v>
      </c>
      <c r="R41" s="194"/>
    </row>
    <row r="42" spans="1:18" x14ac:dyDescent="0.2">
      <c r="B42" t="s">
        <v>328</v>
      </c>
      <c r="C42" s="79">
        <v>0.43976032777753865</v>
      </c>
      <c r="D42" s="79">
        <v>0.23340342664407718</v>
      </c>
      <c r="E42" s="79">
        <v>0.24601466252222293</v>
      </c>
      <c r="F42" s="79">
        <v>0.25831012341756698</v>
      </c>
      <c r="G42" s="79">
        <v>0.17058110050850317</v>
      </c>
      <c r="H42" s="79">
        <v>0.22719651050334613</v>
      </c>
      <c r="I42" s="79">
        <v>0.1176333992041065</v>
      </c>
      <c r="J42" s="79"/>
      <c r="K42" s="79">
        <v>0.58323858864710365</v>
      </c>
      <c r="L42" s="79">
        <v>0.35759697503117388</v>
      </c>
      <c r="M42" s="79">
        <v>0.38949292339178793</v>
      </c>
      <c r="N42" s="79">
        <v>0.40178838428713204</v>
      </c>
      <c r="O42" s="79">
        <v>0.29477464889559984</v>
      </c>
      <c r="P42" s="79">
        <v>0.3706747713729111</v>
      </c>
      <c r="Q42" s="79">
        <v>0.24182694759120321</v>
      </c>
      <c r="R42" s="194"/>
    </row>
    <row r="43" spans="1:18" x14ac:dyDescent="0.2">
      <c r="B43" t="s">
        <v>331</v>
      </c>
      <c r="C43" s="79">
        <v>1.1705853311587031</v>
      </c>
      <c r="D43" s="79">
        <v>1.1430012050257532</v>
      </c>
      <c r="E43" s="79">
        <v>0.58934833539275577</v>
      </c>
      <c r="F43" s="79">
        <v>0.62623471807878828</v>
      </c>
      <c r="G43" s="79">
        <v>0.76606724821230909</v>
      </c>
      <c r="H43" s="79">
        <v>0.53289387933612542</v>
      </c>
      <c r="I43" s="79">
        <v>0.44838104038592946</v>
      </c>
      <c r="J43" s="79"/>
      <c r="K43" s="79">
        <v>1.1705853311587033</v>
      </c>
      <c r="L43" s="79">
        <v>1.1430012050257536</v>
      </c>
      <c r="M43" s="79">
        <v>0.58934833539275577</v>
      </c>
      <c r="N43" s="79">
        <v>0.62623471807878828</v>
      </c>
      <c r="O43" s="79">
        <v>0.7660672482123092</v>
      </c>
      <c r="P43" s="79">
        <v>0.53289387933612553</v>
      </c>
      <c r="Q43" s="79">
        <v>0.1345143121157788</v>
      </c>
      <c r="R43" s="194"/>
    </row>
    <row r="44" spans="1:18" x14ac:dyDescent="0.2">
      <c r="B44" t="s">
        <v>332</v>
      </c>
      <c r="C44" s="79">
        <v>7.8039022077246833E-2</v>
      </c>
      <c r="D44" s="79">
        <v>3.3130038212126817E-2</v>
      </c>
      <c r="E44" s="79">
        <v>4.2062611470217587E-2</v>
      </c>
      <c r="F44" s="79">
        <v>4.2696398114307421E-2</v>
      </c>
      <c r="G44" s="79">
        <v>3.0539426825092891E-2</v>
      </c>
      <c r="H44" s="79">
        <v>4.1092603634193009E-2</v>
      </c>
      <c r="I44" s="79">
        <v>2.8356016462024944E-2</v>
      </c>
      <c r="J44" s="79"/>
      <c r="K44" s="79">
        <v>0.17638957044857168</v>
      </c>
      <c r="L44" s="79">
        <v>9.8436980379115135E-2</v>
      </c>
      <c r="M44" s="79">
        <v>0.12438368444643616</v>
      </c>
      <c r="N44" s="79">
        <v>0.12438368444643616</v>
      </c>
      <c r="O44" s="79">
        <v>9.8436980379115135E-2</v>
      </c>
      <c r="P44" s="79">
        <v>0.12438368444643613</v>
      </c>
      <c r="Q44" s="79">
        <v>9.8436980379115163E-2</v>
      </c>
      <c r="R44" s="194"/>
    </row>
    <row r="45" spans="1:18" x14ac:dyDescent="0.2"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194"/>
    </row>
    <row r="46" spans="1:18" x14ac:dyDescent="0.2">
      <c r="B46" t="s">
        <v>75</v>
      </c>
      <c r="C46" s="79" t="s">
        <v>66</v>
      </c>
      <c r="D46" s="79" t="s">
        <v>67</v>
      </c>
      <c r="E46" s="79" t="s">
        <v>68</v>
      </c>
      <c r="F46" s="79" t="s">
        <v>69</v>
      </c>
      <c r="G46" s="79" t="s">
        <v>70</v>
      </c>
      <c r="H46" s="79" t="s">
        <v>371</v>
      </c>
      <c r="I46" s="79" t="s">
        <v>72</v>
      </c>
      <c r="J46" s="79"/>
      <c r="K46" s="79" t="s">
        <v>66</v>
      </c>
      <c r="L46" s="79" t="s">
        <v>67</v>
      </c>
      <c r="M46" s="79" t="s">
        <v>68</v>
      </c>
      <c r="N46" s="79" t="s">
        <v>69</v>
      </c>
      <c r="O46" s="79" t="s">
        <v>70</v>
      </c>
      <c r="P46" s="79" t="s">
        <v>371</v>
      </c>
      <c r="Q46" s="79" t="s">
        <v>72</v>
      </c>
      <c r="R46" s="194"/>
    </row>
    <row r="47" spans="1:18" x14ac:dyDescent="0.2">
      <c r="B47" t="s">
        <v>320</v>
      </c>
      <c r="C47" s="79">
        <v>9.3542719368580676E-3</v>
      </c>
      <c r="D47" s="79">
        <v>9.5739086013802051E-3</v>
      </c>
      <c r="E47" s="79">
        <v>5.6496622983651162E-3</v>
      </c>
      <c r="F47" s="79">
        <v>5.4622404739657175E-3</v>
      </c>
      <c r="G47" s="79">
        <v>9.2958149617320875E-3</v>
      </c>
      <c r="H47" s="79">
        <v>4.8366917409338461E-3</v>
      </c>
      <c r="I47" s="79">
        <v>5.2956674841112559E-3</v>
      </c>
      <c r="J47" s="79"/>
      <c r="K47" s="79">
        <v>9.3542719368580676E-3</v>
      </c>
      <c r="L47" s="79">
        <v>9.5739086013802051E-3</v>
      </c>
      <c r="M47" s="79">
        <v>5.6496622983651162E-3</v>
      </c>
      <c r="N47" s="79">
        <v>5.4622404739657175E-3</v>
      </c>
      <c r="O47" s="79">
        <v>9.2958149617320875E-3</v>
      </c>
      <c r="P47" s="79">
        <v>4.8366917409338461E-3</v>
      </c>
      <c r="Q47" s="79">
        <v>5.2956674841112559E-3</v>
      </c>
      <c r="R47" s="194"/>
    </row>
    <row r="48" spans="1:18" x14ac:dyDescent="0.2">
      <c r="B48" t="s">
        <v>321</v>
      </c>
      <c r="C48" s="79">
        <v>8.301739130434773E-3</v>
      </c>
      <c r="D48" s="79">
        <v>7.1859139784946199E-3</v>
      </c>
      <c r="E48" s="79">
        <v>8.301739130434773E-3</v>
      </c>
      <c r="F48" s="79">
        <v>8.301739130434773E-3</v>
      </c>
      <c r="G48" s="79">
        <v>7.1859139784946199E-3</v>
      </c>
      <c r="H48" s="79">
        <v>8.301739130434773E-3</v>
      </c>
      <c r="I48" s="79">
        <v>7.1859139784946199E-3</v>
      </c>
      <c r="J48" s="79"/>
      <c r="K48" s="79">
        <v>3.7479130434782564E-2</v>
      </c>
      <c r="L48" s="79">
        <v>3.2441612903225787E-2</v>
      </c>
      <c r="M48" s="79">
        <v>3.7479130434782564E-2</v>
      </c>
      <c r="N48" s="79">
        <v>3.7479130434782564E-2</v>
      </c>
      <c r="O48" s="79">
        <v>3.2441612903225787E-2</v>
      </c>
      <c r="P48" s="79">
        <v>3.7479130434782564E-2</v>
      </c>
      <c r="Q48" s="79">
        <v>3.2441612903225787E-2</v>
      </c>
      <c r="R48" s="194"/>
    </row>
    <row r="49" spans="2:18" x14ac:dyDescent="0.2">
      <c r="B49" t="s">
        <v>322</v>
      </c>
      <c r="C49" s="79">
        <v>2.4788820632673878E-2</v>
      </c>
      <c r="D49" s="79">
        <v>1.0394529338641366E-2</v>
      </c>
      <c r="E49" s="79">
        <v>1.4971605090667557E-2</v>
      </c>
      <c r="F49" s="79">
        <v>1.4474937256009152E-2</v>
      </c>
      <c r="G49" s="79">
        <v>1.0092599101309123E-2</v>
      </c>
      <c r="H49" s="79">
        <v>1.2817233113474691E-2</v>
      </c>
      <c r="I49" s="79">
        <v>5.749581839892221E-3</v>
      </c>
      <c r="J49" s="79"/>
      <c r="K49" s="79">
        <v>2.4788820632673878E-2</v>
      </c>
      <c r="L49" s="79">
        <v>1.0394529338641366E-2</v>
      </c>
      <c r="M49" s="79">
        <v>1.4971605090667557E-2</v>
      </c>
      <c r="N49" s="79">
        <v>1.4474937256009152E-2</v>
      </c>
      <c r="O49" s="79">
        <v>1.0092599101309123E-2</v>
      </c>
      <c r="P49" s="79">
        <v>1.2817233113474691E-2</v>
      </c>
      <c r="Q49" s="79">
        <v>5.749581839892221E-3</v>
      </c>
      <c r="R49" s="194"/>
    </row>
    <row r="50" spans="2:18" x14ac:dyDescent="0.2">
      <c r="B50" t="s">
        <v>328</v>
      </c>
      <c r="C50" s="79">
        <v>4.2444831699966719E-2</v>
      </c>
      <c r="D50" s="79">
        <v>2.7154351918516187E-2</v>
      </c>
      <c r="E50" s="79">
        <v>2.8923006519467446E-2</v>
      </c>
      <c r="F50" s="79">
        <v>2.8238916860409639E-2</v>
      </c>
      <c r="G50" s="79">
        <v>2.6574328041535832E-2</v>
      </c>
      <c r="H50" s="79">
        <v>2.5955663984843311E-2</v>
      </c>
      <c r="I50" s="79">
        <v>1.8231163302498094E-2</v>
      </c>
      <c r="J50" s="79"/>
      <c r="K50" s="79">
        <v>7.1622223004314506E-2</v>
      </c>
      <c r="L50" s="79">
        <v>5.2410050843247367E-2</v>
      </c>
      <c r="M50" s="79">
        <v>5.8100397823815243E-2</v>
      </c>
      <c r="N50" s="79">
        <v>5.7416308164757436E-2</v>
      </c>
      <c r="O50" s="79">
        <v>5.1830026966266998E-2</v>
      </c>
      <c r="P50" s="79">
        <v>5.5133055289191102E-2</v>
      </c>
      <c r="Q50" s="79">
        <v>4.3486862227229264E-2</v>
      </c>
      <c r="R50" s="194"/>
    </row>
    <row r="51" spans="2:18" x14ac:dyDescent="0.2">
      <c r="B51" t="s">
        <v>331</v>
      </c>
      <c r="C51" s="79">
        <v>0.34526599464574026</v>
      </c>
      <c r="D51" s="79">
        <v>0.17311903651343419</v>
      </c>
      <c r="E51" s="79">
        <v>0.1750290445325379</v>
      </c>
      <c r="F51" s="79">
        <v>0.18737480844284993</v>
      </c>
      <c r="G51" s="79">
        <v>0.11633048437824725</v>
      </c>
      <c r="H51" s="79">
        <v>0.16014824288430982</v>
      </c>
      <c r="I51" s="79">
        <v>7.1046219439583461E-2</v>
      </c>
      <c r="J51" s="79"/>
      <c r="K51" s="79">
        <v>0.10242927770859586</v>
      </c>
      <c r="L51" s="79">
        <v>0.20674994380881137</v>
      </c>
      <c r="M51" s="79">
        <v>0.20700884112153653</v>
      </c>
      <c r="N51" s="79">
        <v>0.21998839167593845</v>
      </c>
      <c r="O51" s="79">
        <v>0.14450764155021772</v>
      </c>
      <c r="P51" s="79">
        <v>0.19115803163728387</v>
      </c>
      <c r="Q51" s="79">
        <v>9.9903104984858784E-2</v>
      </c>
      <c r="R51" s="194"/>
    </row>
    <row r="52" spans="2:18" x14ac:dyDescent="0.2">
      <c r="B52" t="s">
        <v>332</v>
      </c>
      <c r="C52" s="79">
        <v>7.1090119432972373E-3</v>
      </c>
      <c r="D52" s="79">
        <v>5.0566743059181803E-3</v>
      </c>
      <c r="E52" s="79">
        <v>6.4120106453333554E-3</v>
      </c>
      <c r="F52" s="79">
        <v>6.3767482917736693E-3</v>
      </c>
      <c r="G52" s="79">
        <v>5.0327557955272412E-3</v>
      </c>
      <c r="H52" s="79">
        <v>6.2590548445795348E-3</v>
      </c>
      <c r="I52" s="79">
        <v>4.6887077650514548E-3</v>
      </c>
      <c r="J52" s="79"/>
      <c r="K52" s="79">
        <v>2.4148924249215518E-2</v>
      </c>
      <c r="L52" s="79">
        <v>1.9111406717658756E-2</v>
      </c>
      <c r="M52" s="79">
        <v>2.4148924249215532E-2</v>
      </c>
      <c r="N52" s="79">
        <v>2.4148924249215525E-2</v>
      </c>
      <c r="O52" s="79">
        <v>1.9111406717658749E-2</v>
      </c>
      <c r="P52" s="79">
        <v>2.4148924249215522E-2</v>
      </c>
      <c r="Q52" s="79">
        <v>1.9111406717658746E-2</v>
      </c>
      <c r="R52" s="194"/>
    </row>
    <row r="53" spans="2:18" x14ac:dyDescent="0.2"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194"/>
    </row>
    <row r="54" spans="2:18" x14ac:dyDescent="0.2">
      <c r="B54" t="s">
        <v>362</v>
      </c>
      <c r="C54" s="79" t="s">
        <v>66</v>
      </c>
      <c r="D54" s="79" t="s">
        <v>67</v>
      </c>
      <c r="E54" s="79" t="s">
        <v>68</v>
      </c>
      <c r="F54" s="79" t="s">
        <v>69</v>
      </c>
      <c r="G54" s="79" t="s">
        <v>70</v>
      </c>
      <c r="H54" s="79" t="s">
        <v>371</v>
      </c>
      <c r="I54" s="79" t="s">
        <v>72</v>
      </c>
      <c r="J54" s="79"/>
      <c r="K54" s="79" t="s">
        <v>66</v>
      </c>
      <c r="L54" s="79" t="s">
        <v>67</v>
      </c>
      <c r="M54" s="79" t="s">
        <v>68</v>
      </c>
      <c r="N54" s="79" t="s">
        <v>69</v>
      </c>
      <c r="O54" s="79" t="s">
        <v>70</v>
      </c>
      <c r="P54" s="79" t="s">
        <v>371</v>
      </c>
      <c r="Q54" s="79" t="s">
        <v>72</v>
      </c>
      <c r="R54" s="194"/>
    </row>
    <row r="55" spans="2:18" x14ac:dyDescent="0.2">
      <c r="B55" t="s">
        <v>320</v>
      </c>
      <c r="C55" s="79">
        <v>1.2511919834859478E-2</v>
      </c>
      <c r="D55" s="79">
        <v>1.8612565936553156E-2</v>
      </c>
      <c r="E55" s="79">
        <v>1.875165460028009E-3</v>
      </c>
      <c r="F55" s="79">
        <v>3.1798576382301535E-3</v>
      </c>
      <c r="G55" s="79">
        <v>2.8971994029362981E-3</v>
      </c>
      <c r="H55" s="79">
        <v>1.123229978713541E-2</v>
      </c>
      <c r="I55" s="79">
        <v>1.0663602349897387E-2</v>
      </c>
      <c r="J55" s="79"/>
      <c r="K55" s="79">
        <v>1.2511919834859478E-2</v>
      </c>
      <c r="L55" s="79">
        <v>1.8612565936553156E-2</v>
      </c>
      <c r="M55" s="79">
        <v>1.875165460028009E-3</v>
      </c>
      <c r="N55" s="79">
        <v>3.1798576382301535E-3</v>
      </c>
      <c r="O55" s="79">
        <v>2.8971994029362981E-3</v>
      </c>
      <c r="P55" s="79">
        <v>1.123229978713541E-2</v>
      </c>
      <c r="Q55" s="79">
        <v>1.0663602349897387E-2</v>
      </c>
      <c r="R55" s="194"/>
    </row>
    <row r="56" spans="2:18" x14ac:dyDescent="0.2">
      <c r="B56" t="s">
        <v>321</v>
      </c>
      <c r="C56" s="79">
        <v>8.1907999999999894E-3</v>
      </c>
      <c r="D56" s="79">
        <v>7.0898860215053714E-3</v>
      </c>
      <c r="E56" s="79">
        <v>8.1907999999999894E-3</v>
      </c>
      <c r="F56" s="79">
        <v>8.1907999999999894E-3</v>
      </c>
      <c r="G56" s="79">
        <v>7.0898860215053714E-3</v>
      </c>
      <c r="H56" s="79">
        <v>8.1907999999999894E-3</v>
      </c>
      <c r="I56" s="79">
        <v>7.0898860215053714E-3</v>
      </c>
      <c r="J56" s="79"/>
      <c r="K56" s="79">
        <v>1.5155747826086941E-2</v>
      </c>
      <c r="L56" s="79">
        <v>1.3118684946236551E-2</v>
      </c>
      <c r="M56" s="79">
        <v>1.5155747826086941E-2</v>
      </c>
      <c r="N56" s="79">
        <v>1.5155747826086941E-2</v>
      </c>
      <c r="O56" s="79">
        <v>1.3118684946236551E-2</v>
      </c>
      <c r="P56" s="79">
        <v>1.5155747826086941E-2</v>
      </c>
      <c r="Q56" s="79">
        <v>1.3118684946236551E-2</v>
      </c>
      <c r="R56" s="194"/>
    </row>
    <row r="57" spans="2:18" x14ac:dyDescent="0.2">
      <c r="B57" t="s">
        <v>322</v>
      </c>
      <c r="C57" s="79">
        <v>3.3156587562377618E-2</v>
      </c>
      <c r="D57" s="79">
        <v>2.020792873111486E-2</v>
      </c>
      <c r="E57" s="79">
        <v>4.9691884690742233E-3</v>
      </c>
      <c r="F57" s="79">
        <v>8.4266227413099058E-3</v>
      </c>
      <c r="G57" s="79">
        <v>3.1455307803308378E-3</v>
      </c>
      <c r="H57" s="79">
        <v>2.976559443590884E-2</v>
      </c>
      <c r="I57" s="79">
        <v>1.1577625408460022E-2</v>
      </c>
      <c r="J57" s="79"/>
      <c r="K57" s="79">
        <v>3.3156587562377618E-2</v>
      </c>
      <c r="L57" s="79">
        <v>2.020792873111486E-2</v>
      </c>
      <c r="M57" s="79">
        <v>4.9691884690742233E-3</v>
      </c>
      <c r="N57" s="79">
        <v>8.4266227413099058E-3</v>
      </c>
      <c r="O57" s="79">
        <v>3.1455307803308378E-3</v>
      </c>
      <c r="P57" s="79">
        <v>2.976559443590884E-2</v>
      </c>
      <c r="Q57" s="79">
        <v>1.1577625408460022E-2</v>
      </c>
      <c r="R57" s="194"/>
    </row>
    <row r="58" spans="2:18" x14ac:dyDescent="0.2">
      <c r="B58" t="s">
        <v>328</v>
      </c>
      <c r="C58" s="79">
        <v>5.3859307397237079E-2</v>
      </c>
      <c r="D58" s="79">
        <v>4.5910380689173379E-2</v>
      </c>
      <c r="E58" s="79">
        <v>1.5035153929102221E-2</v>
      </c>
      <c r="F58" s="79">
        <v>1.9797280379540046E-2</v>
      </c>
      <c r="G58" s="79">
        <v>1.3132616204772509E-2</v>
      </c>
      <c r="H58" s="79">
        <v>4.9188694223044234E-2</v>
      </c>
      <c r="I58" s="79">
        <v>2.9331113779862781E-2</v>
      </c>
      <c r="J58" s="79"/>
      <c r="K58" s="79">
        <v>6.0824255223324034E-2</v>
      </c>
      <c r="L58" s="79">
        <v>5.1939179613904561E-2</v>
      </c>
      <c r="M58" s="79">
        <v>2.2000101755189169E-2</v>
      </c>
      <c r="N58" s="79">
        <v>2.6762228205626997E-2</v>
      </c>
      <c r="O58" s="79">
        <v>1.9161415129503687E-2</v>
      </c>
      <c r="P58" s="79">
        <v>5.6153642049131196E-2</v>
      </c>
      <c r="Q58" s="79">
        <v>3.535991270459396E-2</v>
      </c>
      <c r="R58" s="194"/>
    </row>
    <row r="59" spans="2:18" x14ac:dyDescent="0.2">
      <c r="B59" t="s">
        <v>331</v>
      </c>
      <c r="C59" s="79">
        <v>0.13700552219171128</v>
      </c>
      <c r="D59" s="79">
        <v>0.23292296800600806</v>
      </c>
      <c r="E59" s="79">
        <v>2.0533061787306697E-2</v>
      </c>
      <c r="F59" s="79">
        <v>3.4819441138620184E-2</v>
      </c>
      <c r="G59" s="79">
        <v>3.6256381099602809E-2</v>
      </c>
      <c r="H59" s="79">
        <v>0.12299368266913274</v>
      </c>
      <c r="I59" s="79">
        <v>0.13344736655014444</v>
      </c>
      <c r="J59" s="79"/>
      <c r="K59" s="79">
        <v>0.1370055221917113</v>
      </c>
      <c r="L59" s="79">
        <v>0.23292296800600806</v>
      </c>
      <c r="M59" s="79">
        <v>2.0533061787306697E-2</v>
      </c>
      <c r="N59" s="79">
        <v>3.4819441138620177E-2</v>
      </c>
      <c r="O59" s="79">
        <v>3.6256381099602816E-2</v>
      </c>
      <c r="P59" s="79">
        <v>0.12299368266913271</v>
      </c>
      <c r="Q59" s="79">
        <v>4.0034209965043324E-2</v>
      </c>
      <c r="R59" s="194"/>
    </row>
    <row r="60" spans="2:18" x14ac:dyDescent="0.2">
      <c r="B60" t="s">
        <v>332</v>
      </c>
      <c r="C60" s="79">
        <v>9.1337014794474133E-3</v>
      </c>
      <c r="D60" s="79">
        <v>5.7775084820277586E-3</v>
      </c>
      <c r="E60" s="79">
        <v>5.630379068510407E-3</v>
      </c>
      <c r="F60" s="79">
        <v>5.8758495040999829E-3</v>
      </c>
      <c r="G60" s="79">
        <v>4.425848090918446E-3</v>
      </c>
      <c r="H60" s="79">
        <v>8.1995788446088472E-3</v>
      </c>
      <c r="I60" s="79">
        <v>5.0938273723654601E-3</v>
      </c>
      <c r="J60" s="79"/>
      <c r="K60" s="79">
        <v>2.0644667727518141E-2</v>
      </c>
      <c r="L60" s="79">
        <v>7.7282385544839571E-3</v>
      </c>
      <c r="M60" s="79">
        <v>9.7653014343343468E-3</v>
      </c>
      <c r="N60" s="79">
        <v>9.7653014343343503E-3</v>
      </c>
      <c r="O60" s="79">
        <v>7.7282385544839606E-3</v>
      </c>
      <c r="P60" s="79">
        <v>1.853329464877343E-2</v>
      </c>
      <c r="Q60" s="79">
        <v>7.7282385544839606E-3</v>
      </c>
      <c r="R60" s="194"/>
    </row>
    <row r="61" spans="2:18" x14ac:dyDescent="0.2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194"/>
    </row>
    <row r="62" spans="2:18" x14ac:dyDescent="0.2">
      <c r="B62" t="s">
        <v>340</v>
      </c>
      <c r="C62" s="79" t="s">
        <v>66</v>
      </c>
      <c r="D62" s="79" t="s">
        <v>67</v>
      </c>
      <c r="E62" s="79" t="s">
        <v>68</v>
      </c>
      <c r="F62" s="79" t="s">
        <v>69</v>
      </c>
      <c r="G62" s="79" t="s">
        <v>70</v>
      </c>
      <c r="H62" s="79" t="s">
        <v>371</v>
      </c>
      <c r="I62" s="79" t="s">
        <v>72</v>
      </c>
      <c r="J62" s="79"/>
      <c r="K62" s="79" t="s">
        <v>66</v>
      </c>
      <c r="L62" s="79" t="s">
        <v>67</v>
      </c>
      <c r="M62" s="79" t="s">
        <v>68</v>
      </c>
      <c r="N62" s="79" t="s">
        <v>69</v>
      </c>
      <c r="O62" s="79" t="s">
        <v>70</v>
      </c>
      <c r="P62" s="79" t="s">
        <v>371</v>
      </c>
      <c r="Q62" s="79" t="s">
        <v>72</v>
      </c>
      <c r="R62" s="194"/>
    </row>
    <row r="63" spans="2:18" x14ac:dyDescent="0.2">
      <c r="B63" t="s">
        <v>320</v>
      </c>
      <c r="C63" s="79">
        <v>3.9070855461245287E-3</v>
      </c>
      <c r="D63" s="79">
        <v>8.35593063196524E-4</v>
      </c>
      <c r="E63" s="79">
        <v>5.7286218022055153E-4</v>
      </c>
      <c r="F63" s="79">
        <v>9.811073946420256E-4</v>
      </c>
      <c r="G63" s="79">
        <v>8.5737757745323149E-4</v>
      </c>
      <c r="H63" s="79">
        <v>3.4265190613200474E-3</v>
      </c>
      <c r="I63" s="79">
        <v>3.2848809852214756E-3</v>
      </c>
      <c r="J63" s="79"/>
      <c r="K63" s="79">
        <v>3.9070855461245287E-3</v>
      </c>
      <c r="L63" s="79">
        <v>8.35593063196524E-4</v>
      </c>
      <c r="M63" s="79">
        <v>5.7286218022055153E-4</v>
      </c>
      <c r="N63" s="79">
        <v>9.811073946420256E-4</v>
      </c>
      <c r="O63" s="79">
        <v>8.5737757745323149E-4</v>
      </c>
      <c r="P63" s="79">
        <v>3.4265190613200474E-3</v>
      </c>
      <c r="Q63" s="79">
        <v>3.2848809852214756E-3</v>
      </c>
      <c r="R63" s="194"/>
    </row>
    <row r="64" spans="2:18" x14ac:dyDescent="0.2">
      <c r="B64" t="s">
        <v>321</v>
      </c>
      <c r="C64" s="79">
        <v>1.2587217391304333E-3</v>
      </c>
      <c r="D64" s="79">
        <v>1.0895387096774187E-3</v>
      </c>
      <c r="E64" s="79">
        <v>1.2587217391304333E-3</v>
      </c>
      <c r="F64" s="79">
        <v>1.2587217391304333E-3</v>
      </c>
      <c r="G64" s="79">
        <v>1.0895387096774187E-3</v>
      </c>
      <c r="H64" s="79">
        <v>1.2587217391304333E-3</v>
      </c>
      <c r="I64" s="79">
        <v>1.0895387096774187E-3</v>
      </c>
      <c r="J64" s="79"/>
      <c r="K64" s="79">
        <v>2.8270956521739098E-4</v>
      </c>
      <c r="L64" s="79">
        <v>2.4471096774193529E-4</v>
      </c>
      <c r="M64" s="79">
        <v>2.8270956521739098E-4</v>
      </c>
      <c r="N64" s="79">
        <v>2.8270956521739098E-4</v>
      </c>
      <c r="O64" s="79">
        <v>2.4471096774193529E-4</v>
      </c>
      <c r="P64" s="79">
        <v>2.8270956521739098E-4</v>
      </c>
      <c r="Q64" s="79">
        <v>2.4471096774193529E-4</v>
      </c>
      <c r="R64" s="194"/>
    </row>
    <row r="65" spans="1:18" x14ac:dyDescent="0.2">
      <c r="B65" t="s">
        <v>322</v>
      </c>
      <c r="C65" s="79">
        <v>1.0353776697229998E-2</v>
      </c>
      <c r="D65" s="79">
        <v>9.0721532575622609E-4</v>
      </c>
      <c r="E65" s="79">
        <v>1.5180847775844615E-3</v>
      </c>
      <c r="F65" s="79">
        <v>2.5999345958013674E-3</v>
      </c>
      <c r="G65" s="79">
        <v>9.3086708409208002E-4</v>
      </c>
      <c r="H65" s="79">
        <v>9.0802755124981243E-3</v>
      </c>
      <c r="I65" s="79">
        <v>3.5664422125261737E-3</v>
      </c>
      <c r="J65" s="79"/>
      <c r="K65" s="79">
        <v>1.0353776697229998E-2</v>
      </c>
      <c r="L65" s="79">
        <v>9.0721532575622609E-4</v>
      </c>
      <c r="M65" s="79">
        <v>1.5180847775844615E-3</v>
      </c>
      <c r="N65" s="79">
        <v>2.5999345958013674E-3</v>
      </c>
      <c r="O65" s="79">
        <v>9.3086708409208002E-4</v>
      </c>
      <c r="P65" s="79">
        <v>9.0802755124981243E-3</v>
      </c>
      <c r="Q65" s="79">
        <v>3.5664422125261737E-3</v>
      </c>
      <c r="R65" s="194"/>
    </row>
    <row r="66" spans="1:18" x14ac:dyDescent="0.2">
      <c r="B66" t="s">
        <v>328</v>
      </c>
      <c r="C66" s="79">
        <v>1.551958398248496E-2</v>
      </c>
      <c r="D66" s="79">
        <v>2.8323470986301685E-3</v>
      </c>
      <c r="E66" s="79">
        <v>3.3496686969354461E-3</v>
      </c>
      <c r="F66" s="79">
        <v>4.8397637295738262E-3</v>
      </c>
      <c r="G66" s="79">
        <v>2.8777833712227306E-3</v>
      </c>
      <c r="H66" s="79">
        <v>1.3765516312948605E-2</v>
      </c>
      <c r="I66" s="79">
        <v>7.9408619074250678E-3</v>
      </c>
      <c r="J66" s="79"/>
      <c r="K66" s="79">
        <v>1.4543571808571918E-2</v>
      </c>
      <c r="L66" s="79">
        <v>1.9875193566946852E-3</v>
      </c>
      <c r="M66" s="79">
        <v>2.3736565230224036E-3</v>
      </c>
      <c r="N66" s="79">
        <v>3.8637515556607838E-3</v>
      </c>
      <c r="O66" s="79">
        <v>2.0329556292872468E-3</v>
      </c>
      <c r="P66" s="79">
        <v>1.2789504139035561E-2</v>
      </c>
      <c r="Q66" s="79">
        <v>7.096034165489584E-3</v>
      </c>
      <c r="R66" s="194"/>
    </row>
    <row r="67" spans="1:18" x14ac:dyDescent="0.2">
      <c r="B67" t="s">
        <v>331</v>
      </c>
      <c r="C67" s="79">
        <v>4.2782586730063583E-2</v>
      </c>
      <c r="D67" s="79">
        <v>1.0456850333716497E-2</v>
      </c>
      <c r="E67" s="79">
        <v>6.2728408734150391E-3</v>
      </c>
      <c r="F67" s="79">
        <v>1.0743125971330179E-2</v>
      </c>
      <c r="G67" s="79">
        <v>1.0729467969271867E-2</v>
      </c>
      <c r="H67" s="79">
        <v>3.7520383721454519E-2</v>
      </c>
      <c r="I67" s="79">
        <v>4.1107939186485892E-2</v>
      </c>
      <c r="J67" s="79"/>
      <c r="K67" s="79">
        <v>4.2782586730063576E-2</v>
      </c>
      <c r="L67" s="79">
        <v>1.0456850333716499E-2</v>
      </c>
      <c r="M67" s="79">
        <v>6.27284087341504E-3</v>
      </c>
      <c r="N67" s="79">
        <v>1.074312597133018E-2</v>
      </c>
      <c r="O67" s="79">
        <v>1.0729467969271869E-2</v>
      </c>
      <c r="P67" s="79">
        <v>3.7520383721454519E-2</v>
      </c>
      <c r="Q67" s="79">
        <v>1.2332381755945764E-2</v>
      </c>
      <c r="R67" s="194"/>
    </row>
    <row r="68" spans="1:18" x14ac:dyDescent="0.2">
      <c r="B68" t="s">
        <v>332</v>
      </c>
      <c r="C68" s="79">
        <v>2.852172448670906E-3</v>
      </c>
      <c r="D68" s="79">
        <v>7.1371740612907741E-4</v>
      </c>
      <c r="E68" s="79">
        <v>9.1881281942965973E-4</v>
      </c>
      <c r="F68" s="79">
        <v>9.9562184173060658E-4</v>
      </c>
      <c r="G68" s="79">
        <v>7.1559106685454427E-4</v>
      </c>
      <c r="H68" s="79">
        <v>2.501358914763635E-3</v>
      </c>
      <c r="I68" s="79">
        <v>9.2437781061546504E-4</v>
      </c>
      <c r="J68" s="79"/>
      <c r="K68" s="79">
        <v>6.4466911511054711E-3</v>
      </c>
      <c r="L68" s="79">
        <v>1.4415962753574953E-4</v>
      </c>
      <c r="M68" s="79">
        <v>9.4522259736390976E-4</v>
      </c>
      <c r="N68" s="79">
        <v>1.618827201159342E-3</v>
      </c>
      <c r="O68" s="79">
        <v>1.4415962753574932E-4</v>
      </c>
      <c r="P68" s="79">
        <v>5.6537564511780752E-3</v>
      </c>
      <c r="Q68" s="79">
        <v>2.8156122730469812E-4</v>
      </c>
      <c r="R68" s="194"/>
    </row>
    <row r="69" spans="1:18" x14ac:dyDescent="0.2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</row>
    <row r="83" spans="3:9" x14ac:dyDescent="0.2">
      <c r="C83" s="13"/>
    </row>
    <row r="84" spans="3:9" x14ac:dyDescent="0.2">
      <c r="C84" s="13"/>
    </row>
    <row r="85" spans="3:9" x14ac:dyDescent="0.2">
      <c r="C85" s="13"/>
      <c r="D85" s="13"/>
      <c r="E85" s="13"/>
      <c r="F85" s="13"/>
      <c r="G85" s="13"/>
      <c r="H85" s="13"/>
      <c r="I85" s="13"/>
    </row>
    <row r="86" spans="3:9" x14ac:dyDescent="0.2">
      <c r="C86" s="13"/>
      <c r="D86" s="13"/>
      <c r="E86" s="13"/>
      <c r="F86" s="13"/>
      <c r="G86" s="13"/>
      <c r="H86" s="13"/>
      <c r="I86" s="13"/>
    </row>
    <row r="90" spans="3:9" x14ac:dyDescent="0.2">
      <c r="C90" s="13"/>
      <c r="D90" s="13"/>
      <c r="E90" s="13"/>
      <c r="F90" s="13"/>
      <c r="G90" s="13"/>
      <c r="H90" s="13"/>
      <c r="I90" s="13"/>
    </row>
    <row r="91" spans="3:9" x14ac:dyDescent="0.2">
      <c r="C91" s="13"/>
      <c r="D91" s="13"/>
      <c r="E91" s="13"/>
      <c r="F91" s="13"/>
      <c r="G91" s="13"/>
      <c r="H91" s="13"/>
      <c r="I91" s="13"/>
    </row>
    <row r="95" spans="3:9" x14ac:dyDescent="0.2">
      <c r="C95" s="13"/>
      <c r="D95" s="13"/>
      <c r="E95" s="13"/>
      <c r="F95" s="13"/>
      <c r="G95" s="13"/>
      <c r="H95" s="13"/>
      <c r="I95" s="13"/>
    </row>
    <row r="96" spans="3:9" x14ac:dyDescent="0.2">
      <c r="C96" s="13"/>
      <c r="D96" s="13"/>
      <c r="E96" s="13"/>
      <c r="F96" s="13"/>
      <c r="G96" s="13"/>
      <c r="H96" s="13"/>
      <c r="I96" s="13"/>
    </row>
    <row r="97" spans="3:9" x14ac:dyDescent="0.2">
      <c r="C97" s="13"/>
    </row>
    <row r="107" spans="3:9" x14ac:dyDescent="0.2">
      <c r="C107" s="13"/>
      <c r="D107" s="13"/>
      <c r="E107" s="13"/>
      <c r="F107" s="13"/>
      <c r="G107" s="13"/>
      <c r="H107" s="13"/>
      <c r="I107" s="13"/>
    </row>
    <row r="108" spans="3:9" x14ac:dyDescent="0.2">
      <c r="C108" s="13"/>
      <c r="D108" s="13"/>
      <c r="E108" s="13"/>
      <c r="F108" s="13"/>
      <c r="G108" s="13"/>
      <c r="H108" s="13"/>
      <c r="I108" s="13"/>
    </row>
    <row r="112" spans="3:9" x14ac:dyDescent="0.2">
      <c r="C112" s="13"/>
      <c r="D112" s="13"/>
      <c r="E112" s="13"/>
      <c r="F112" s="13"/>
      <c r="G112" s="13"/>
      <c r="H112" s="13"/>
      <c r="I112" s="13"/>
    </row>
    <row r="113" spans="3:9" x14ac:dyDescent="0.2">
      <c r="C113" s="13"/>
      <c r="D113" s="13"/>
      <c r="E113" s="13"/>
      <c r="F113" s="13"/>
      <c r="G113" s="13"/>
      <c r="H113" s="13"/>
      <c r="I113" s="13"/>
    </row>
    <row r="117" spans="3:9" x14ac:dyDescent="0.2">
      <c r="C117" s="13"/>
      <c r="D117" s="13"/>
      <c r="E117" s="13"/>
      <c r="F117" s="13"/>
      <c r="G117" s="13"/>
      <c r="H117" s="13"/>
      <c r="I117" s="13"/>
    </row>
    <row r="118" spans="3:9" x14ac:dyDescent="0.2">
      <c r="C118" s="13"/>
      <c r="D118" s="13"/>
      <c r="E118" s="13"/>
      <c r="F118" s="13"/>
      <c r="G118" s="13"/>
      <c r="H118" s="13"/>
      <c r="I118" s="13"/>
    </row>
  </sheetData>
  <mergeCells count="4">
    <mergeCell ref="K3:Q3"/>
    <mergeCell ref="C3:J3"/>
    <mergeCell ref="C37:J37"/>
    <mergeCell ref="K37:Q37"/>
  </mergeCells>
  <pageMargins left="1" right="0.69999998807907104" top="0.78740155696868896" bottom="0.78740155696868896" header="0.30000001192092901" footer="0.3000000119209290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59"/>
  <sheetViews>
    <sheetView workbookViewId="0"/>
  </sheetViews>
  <sheetFormatPr baseColWidth="10" defaultColWidth="11.5" defaultRowHeight="15" x14ac:dyDescent="0.2"/>
  <sheetData>
    <row r="2" spans="2:19" x14ac:dyDescent="0.2">
      <c r="B2" t="s">
        <v>74</v>
      </c>
      <c r="D2" s="196"/>
      <c r="E2" s="196" t="s">
        <v>347</v>
      </c>
      <c r="F2" s="196"/>
      <c r="G2" s="196"/>
      <c r="H2" s="196"/>
      <c r="I2" s="217" t="s">
        <v>386</v>
      </c>
      <c r="J2" s="217"/>
      <c r="K2" s="196"/>
    </row>
    <row r="3" spans="2:19" x14ac:dyDescent="0.2">
      <c r="C3" s="197" t="s">
        <v>387</v>
      </c>
      <c r="D3" s="197" t="s">
        <v>350</v>
      </c>
      <c r="E3" s="197" t="s">
        <v>388</v>
      </c>
      <c r="F3" s="197" t="s">
        <v>389</v>
      </c>
      <c r="G3" s="197"/>
      <c r="H3" s="197"/>
      <c r="I3" s="197" t="s">
        <v>388</v>
      </c>
      <c r="J3" s="197" t="s">
        <v>389</v>
      </c>
      <c r="K3" s="197"/>
      <c r="S3" s="196"/>
    </row>
    <row r="4" spans="2:19" x14ac:dyDescent="0.2">
      <c r="C4" s="198" t="e">
        <f ca="1">OFFSET(#REF!,,D4)</f>
        <v>#REF!</v>
      </c>
      <c r="D4" s="199">
        <v>0</v>
      </c>
      <c r="E4" s="200" cm="1">
        <f t="array" aca="1" ref="E4" ca="1">OFFSET('Use Phase'!$K$147,,D4,)</f>
        <v>0.16695725060152181</v>
      </c>
      <c r="F4" s="200">
        <f ca="1">OFFSET('Use Phase'!$K$139,,D4)</f>
        <v>0.63652538344239185</v>
      </c>
      <c r="G4" s="196"/>
      <c r="H4" s="196"/>
      <c r="I4" s="201">
        <f ca="1">OFFSET('Use Phase'!$K$235,,D4)</f>
        <v>0.15680498782654659</v>
      </c>
      <c r="J4" s="201">
        <f ca="1">OFFSET('Use Phase'!$K$228,,D4)</f>
        <v>0.21333426465750016</v>
      </c>
      <c r="K4" s="196"/>
      <c r="S4" s="196"/>
    </row>
    <row r="5" spans="2:19" x14ac:dyDescent="0.2">
      <c r="C5" s="198" t="e">
        <f ca="1">OFFSET(#REF!,,D5)</f>
        <v>#REF!</v>
      </c>
      <c r="D5" s="199">
        <v>2</v>
      </c>
      <c r="E5" s="200" cm="1">
        <f t="array" aca="1" ref="E5" ca="1">OFFSET('Use Phase'!$K$147,,D5,)</f>
        <v>0.24256441461116907</v>
      </c>
      <c r="F5" s="200">
        <f ca="1">OFFSET('Use Phase'!$K$139,,D5)</f>
        <v>1.041209169830039</v>
      </c>
      <c r="G5" s="196"/>
      <c r="H5" s="196"/>
      <c r="I5" s="201">
        <f ca="1">OFFSET('Use Phase'!$K$235,,D5)</f>
        <v>0.15436296435080069</v>
      </c>
      <c r="J5" s="201">
        <f ca="1">OFFSET('Use Phase'!$K$228,,D5)</f>
        <v>0.21070230602252957</v>
      </c>
      <c r="K5" s="196"/>
      <c r="S5" s="196"/>
    </row>
    <row r="6" spans="2:19" x14ac:dyDescent="0.2">
      <c r="C6" s="198" t="e">
        <f ca="1">OFFSET(#REF!,,D6)</f>
        <v>#REF!</v>
      </c>
      <c r="D6" s="199">
        <v>4</v>
      </c>
      <c r="E6" s="200" cm="1">
        <f t="array" aca="1" ref="E6" ca="1">OFFSET('Use Phase'!$K$147,,D6,)</f>
        <v>0.11476293491371965</v>
      </c>
      <c r="F6" s="200">
        <f ca="1">OFFSET('Use Phase'!$K$139,,D6)</f>
        <v>0.37555380500338109</v>
      </c>
      <c r="G6" s="196"/>
      <c r="H6" s="196"/>
      <c r="I6" s="201">
        <f ca="1">OFFSET('Use Phase'!$K$235,,D6)</f>
        <v>9.4925129021420321E-2</v>
      </c>
      <c r="J6" s="201">
        <f ca="1">OFFSET('Use Phase'!$K$228,,D6)</f>
        <v>0.14664152794530852</v>
      </c>
      <c r="K6" s="196"/>
      <c r="S6" s="196"/>
    </row>
    <row r="7" spans="2:19" x14ac:dyDescent="0.2">
      <c r="C7" s="198" t="e">
        <f ca="1">OFFSET(#REF!,,D7)</f>
        <v>#REF!</v>
      </c>
      <c r="D7" s="199">
        <v>6</v>
      </c>
      <c r="E7" s="200" cm="1">
        <f t="array" aca="1" ref="E7" ca="1">OFFSET('Use Phase'!$K$147,,D7,)</f>
        <v>0.11072145671698753</v>
      </c>
      <c r="F7" s="200">
        <f ca="1">OFFSET('Use Phase'!$K$139,,D7)</f>
        <v>0.35534641401972056</v>
      </c>
      <c r="G7" s="196"/>
      <c r="H7" s="196"/>
      <c r="I7" s="201">
        <f ca="1">OFFSET('Use Phase'!$K$235,,D7)</f>
        <v>9.0133685798490501E-2</v>
      </c>
      <c r="J7" s="201">
        <f ca="1">OFFSET('Use Phase'!$K$228,,D7)</f>
        <v>0.14147741691615082</v>
      </c>
      <c r="K7" s="196"/>
      <c r="S7" s="196"/>
    </row>
    <row r="8" spans="2:19" x14ac:dyDescent="0.2">
      <c r="C8" s="198" t="e">
        <f ca="1">OFFSET(#REF!,,D8)</f>
        <v>#REF!</v>
      </c>
      <c r="D8" s="199">
        <v>8</v>
      </c>
      <c r="E8" s="200" cm="1">
        <f t="array" aca="1" ref="E8" ca="1">OFFSET('Use Phase'!$K$147,,D8,)</f>
        <v>0.13383267271374696</v>
      </c>
      <c r="F8" s="200">
        <f ca="1">OFFSET('Use Phase'!$K$139,,D8)</f>
        <v>0.49755046034292855</v>
      </c>
      <c r="G8" s="196"/>
      <c r="H8" s="196"/>
      <c r="I8" s="201">
        <f ca="1">OFFSET('Use Phase'!$K$235,,D8)</f>
        <v>7.9900136689090392E-2</v>
      </c>
      <c r="J8" s="201">
        <f ca="1">OFFSET('Use Phase'!$K$228,,D8)</f>
        <v>0.13044792509824182</v>
      </c>
      <c r="K8" s="196"/>
      <c r="S8" s="196"/>
    </row>
    <row r="9" spans="2:19" x14ac:dyDescent="0.2">
      <c r="C9" s="198" t="e">
        <f ca="1">OFFSET(#REF!,,D9)</f>
        <v>#REF!</v>
      </c>
      <c r="D9" s="199">
        <v>10</v>
      </c>
      <c r="E9" s="200" cm="1">
        <f t="array" aca="1" ref="E9" ca="1">OFFSET('Use Phase'!$K$147,,D9,)</f>
        <v>9.7006497802527097E-2</v>
      </c>
      <c r="F9" s="200">
        <f ca="1">OFFSET('Use Phase'!$K$139,,D9)</f>
        <v>0.28677161944741836</v>
      </c>
      <c r="G9" s="196"/>
      <c r="H9" s="196"/>
      <c r="I9" s="201">
        <f ca="1">OFFSET('Use Phase'!$K$235,,D9)</f>
        <v>7.3873682961759043E-2</v>
      </c>
      <c r="J9" s="201">
        <f ca="1">OFFSET('Use Phase'!$K$228,,D9)</f>
        <v>0.12395274719211803</v>
      </c>
      <c r="K9" s="196"/>
      <c r="S9" s="196"/>
    </row>
    <row r="10" spans="2:19" x14ac:dyDescent="0.2">
      <c r="C10" s="198" t="e">
        <f ca="1">OFFSET(#REF!,,D10)</f>
        <v>#REF!</v>
      </c>
      <c r="D10" s="199">
        <v>12</v>
      </c>
      <c r="E10" s="200" cm="1">
        <f t="array" aca="1" ref="E10" ca="1">OFFSET('Use Phase'!$K$147,,D10,)</f>
        <v>0.11125010878447661</v>
      </c>
      <c r="F10" s="200">
        <f ca="1">OFFSET('Use Phase'!$K$139,,D10)</f>
        <v>0.38463764069657663</v>
      </c>
      <c r="G10" s="196"/>
      <c r="H10" s="196"/>
      <c r="I10" s="201">
        <f ca="1">OFFSET('Use Phase'!$K$235,,D10)</f>
        <v>6.44349051322263E-2</v>
      </c>
      <c r="J10" s="201">
        <f ca="1">OFFSET('Use Phase'!$K$228,,D10)</f>
        <v>0.11377984219806608</v>
      </c>
      <c r="K10" s="196"/>
      <c r="S10" s="196"/>
    </row>
    <row r="11" spans="2:19" x14ac:dyDescent="0.2">
      <c r="C11" s="198" t="e">
        <f ca="1">OFFSET(#REF!,,D11)</f>
        <v>#REF!</v>
      </c>
      <c r="D11" s="199">
        <v>6</v>
      </c>
      <c r="E11" s="200"/>
      <c r="F11" s="200"/>
      <c r="G11" s="196"/>
      <c r="H11" s="196"/>
      <c r="I11" s="201"/>
      <c r="J11" s="201"/>
      <c r="K11" s="196"/>
      <c r="S11" s="196"/>
    </row>
    <row r="12" spans="2:19" x14ac:dyDescent="0.2">
      <c r="C12" s="202" t="s">
        <v>390</v>
      </c>
      <c r="D12" s="199">
        <v>2</v>
      </c>
      <c r="E12" s="201"/>
      <c r="F12" s="201"/>
      <c r="G12" s="196"/>
      <c r="H12" s="196"/>
      <c r="I12" s="201"/>
      <c r="J12" s="201"/>
      <c r="K12" s="196"/>
      <c r="S12" s="196"/>
    </row>
    <row r="13" spans="2:19" x14ac:dyDescent="0.2">
      <c r="C13" s="202" t="s">
        <v>391</v>
      </c>
      <c r="D13" s="199">
        <v>4</v>
      </c>
      <c r="E13" s="201"/>
      <c r="F13" s="201"/>
      <c r="G13" s="196"/>
      <c r="H13" s="196"/>
      <c r="I13" s="201"/>
      <c r="J13" s="201"/>
      <c r="K13" s="196"/>
      <c r="S13" s="196"/>
    </row>
    <row r="14" spans="2:19" x14ac:dyDescent="0.2">
      <c r="C14" s="202" t="s">
        <v>392</v>
      </c>
      <c r="D14" s="199">
        <v>6</v>
      </c>
      <c r="E14" s="201"/>
      <c r="F14" s="201"/>
      <c r="G14" s="196"/>
      <c r="H14" s="196"/>
      <c r="I14" s="201"/>
      <c r="J14" s="201"/>
      <c r="K14" s="196"/>
      <c r="S14" s="196"/>
    </row>
    <row r="16" spans="2:19" x14ac:dyDescent="0.2">
      <c r="B16" t="s">
        <v>75</v>
      </c>
    </row>
    <row r="17" spans="2:11" x14ac:dyDescent="0.2">
      <c r="D17" s="196"/>
      <c r="E17" s="196" t="s">
        <v>347</v>
      </c>
      <c r="F17" s="196"/>
      <c r="G17" s="196"/>
      <c r="H17" s="196"/>
      <c r="I17" s="217" t="s">
        <v>386</v>
      </c>
      <c r="J17" s="217"/>
      <c r="K17" s="196"/>
    </row>
    <row r="18" spans="2:11" x14ac:dyDescent="0.2">
      <c r="C18" s="197" t="s">
        <v>387</v>
      </c>
      <c r="D18" s="197"/>
      <c r="E18" s="197" t="s">
        <v>388</v>
      </c>
      <c r="F18" s="197" t="s">
        <v>389</v>
      </c>
      <c r="G18" s="197"/>
      <c r="H18" s="197"/>
      <c r="I18" s="197" t="s">
        <v>388</v>
      </c>
      <c r="J18" s="197" t="s">
        <v>389</v>
      </c>
      <c r="K18" s="197"/>
    </row>
    <row r="19" spans="2:11" x14ac:dyDescent="0.2">
      <c r="C19" s="198" t="e">
        <f t="shared" ref="C19:C26" ca="1" si="0">C4</f>
        <v>#REF!</v>
      </c>
      <c r="D19" s="199">
        <v>0</v>
      </c>
      <c r="E19" s="200" cm="1">
        <f t="array" aca="1" ref="E19" ca="1">OFFSET('Use Phase'!$K$169,,D19,)</f>
        <v>25.560976281731346</v>
      </c>
      <c r="F19" s="200">
        <f ca="1">OFFSET('Use Phase'!$K$161,,D19)</f>
        <v>94.597924886917639</v>
      </c>
      <c r="G19" s="196"/>
      <c r="H19" s="196"/>
      <c r="I19" s="201">
        <f ca="1">OFFSET('Use Phase'!$K$245,,D19)</f>
        <v>23.414662602052648</v>
      </c>
      <c r="J19" s="201">
        <f ca="1">OFFSET('Use Phase'!$K$238,,D19)</f>
        <v>32.661247471101177</v>
      </c>
      <c r="K19" s="196"/>
    </row>
    <row r="20" spans="2:11" x14ac:dyDescent="0.2">
      <c r="C20" s="198" t="e">
        <f t="shared" ca="1" si="0"/>
        <v>#REF!</v>
      </c>
      <c r="D20" s="199">
        <v>2</v>
      </c>
      <c r="E20" s="200" cm="1">
        <f t="array" aca="1" ref="E20" ca="1">OFFSET('Use Phase'!$K$169,,D20,)</f>
        <v>32.546780976737438</v>
      </c>
      <c r="F20" s="200">
        <f ca="1">OFFSET('Use Phase'!$K$161,,D20)</f>
        <v>133.99024896970872</v>
      </c>
      <c r="G20" s="196"/>
      <c r="H20" s="196"/>
      <c r="I20" s="201">
        <f ca="1">OFFSET('Use Phase'!$K$245,,D20)</f>
        <v>20.320579019415192</v>
      </c>
      <c r="J20" s="201">
        <f ca="1">OFFSET('Use Phase'!$K$238,,D20)</f>
        <v>29.326512943147478</v>
      </c>
      <c r="K20" s="196"/>
    </row>
    <row r="21" spans="2:11" x14ac:dyDescent="0.2">
      <c r="C21" s="198" t="e">
        <f t="shared" ca="1" si="0"/>
        <v>#REF!</v>
      </c>
      <c r="D21" s="199">
        <v>4</v>
      </c>
      <c r="E21" s="200" cm="1">
        <f t="array" aca="1" ref="E21" ca="1">OFFSET('Use Phase'!$K$169,,D21,)</f>
        <v>22.800444990976931</v>
      </c>
      <c r="F21" s="200">
        <f ca="1">OFFSET('Use Phase'!$K$161,,D21)</f>
        <v>80.79526843314558</v>
      </c>
      <c r="G21" s="196"/>
      <c r="H21" s="196"/>
      <c r="I21" s="201">
        <f ca="1">OFFSET('Use Phase'!$K$245,,D21)</f>
        <v>20.141867772807728</v>
      </c>
      <c r="J21" s="201">
        <f ca="1">OFFSET('Use Phase'!$K$238,,D21)</f>
        <v>29.133901932914988</v>
      </c>
      <c r="K21" s="196"/>
    </row>
    <row r="22" spans="2:11" x14ac:dyDescent="0.2">
      <c r="C22" s="198" t="e">
        <f t="shared" ca="1" si="0"/>
        <v>#REF!</v>
      </c>
      <c r="D22" s="199">
        <v>6</v>
      </c>
      <c r="E22" s="200" cm="1">
        <f t="array" aca="1" ref="E22" ca="1">OFFSET('Use Phase'!$K$169,,D22,)</f>
        <v>20.046701387946936</v>
      </c>
      <c r="F22" s="200">
        <f ca="1">OFFSET('Use Phase'!$K$161,,D22)</f>
        <v>67.02655041799558</v>
      </c>
      <c r="G22" s="196"/>
      <c r="H22" s="196"/>
      <c r="I22" s="201">
        <f ca="1">OFFSET('Use Phase'!$K$245,,D22)</f>
        <v>16.877120202205148</v>
      </c>
      <c r="J22" s="201">
        <f ca="1">OFFSET('Use Phase'!$K$238,,D22)</f>
        <v>25.615229551265539</v>
      </c>
      <c r="K22" s="196"/>
    </row>
    <row r="23" spans="2:11" x14ac:dyDescent="0.2">
      <c r="C23" s="198" t="e">
        <f t="shared" ca="1" si="0"/>
        <v>#REF!</v>
      </c>
      <c r="D23" s="199">
        <v>8</v>
      </c>
      <c r="E23" s="200" cm="1">
        <f t="array" aca="1" ref="E23" ca="1">OFFSET('Use Phase'!$K$169,,D23,)</f>
        <v>30.241721664343192</v>
      </c>
      <c r="F23" s="200">
        <f ca="1">OFFSET('Use Phase'!$K$161,,D23)</f>
        <v>122.4649524077375</v>
      </c>
      <c r="G23" s="196"/>
      <c r="H23" s="196"/>
      <c r="I23" s="201">
        <f ca="1">OFFSET('Use Phase'!$K$245,,D23)</f>
        <v>18.742003790750502</v>
      </c>
      <c r="J23" s="201">
        <f ca="1">OFFSET('Use Phase'!$K$238,,D23)</f>
        <v>27.625159641142201</v>
      </c>
      <c r="K23" s="196"/>
    </row>
    <row r="24" spans="2:11" x14ac:dyDescent="0.2">
      <c r="C24" s="198" t="e">
        <f t="shared" ca="1" si="0"/>
        <v>#REF!</v>
      </c>
      <c r="D24" s="199">
        <v>10</v>
      </c>
      <c r="E24" s="200" cm="1">
        <f t="array" aca="1" ref="E24" ca="1">OFFSET('Use Phase'!$K$169,,D24,)</f>
        <v>16.94486410960528</v>
      </c>
      <c r="F24" s="200">
        <f ca="1">OFFSET('Use Phase'!$K$161,,D24)</f>
        <v>51.517364026287304</v>
      </c>
      <c r="G24" s="196"/>
      <c r="H24" s="196"/>
      <c r="I24" s="201">
        <f ca="1">OFFSET('Use Phase'!$K$245,,D24)</f>
        <v>13.199684253655763</v>
      </c>
      <c r="J24" s="201">
        <f ca="1">OFFSET('Use Phase'!$K$238,,D24)</f>
        <v>21.65177080671787</v>
      </c>
      <c r="K24" s="196"/>
    </row>
    <row r="25" spans="2:11" x14ac:dyDescent="0.2">
      <c r="C25" s="198" t="e">
        <f t="shared" ca="1" si="0"/>
        <v>#REF!</v>
      </c>
      <c r="D25" s="199">
        <v>12</v>
      </c>
      <c r="E25" s="200" cm="1">
        <f t="array" aca="1" ref="E25" ca="1">OFFSET('Use Phase'!$K$169,,D25,)</f>
        <v>20.608744440065117</v>
      </c>
      <c r="F25" s="200">
        <f ca="1">OFFSET('Use Phase'!$K$161,,D25)</f>
        <v>74.300066286347104</v>
      </c>
      <c r="G25" s="196"/>
      <c r="H25" s="196"/>
      <c r="I25" s="201">
        <f ca="1">OFFSET('Use Phase'!$K$245,,D25)</f>
        <v>12.145045897835473</v>
      </c>
      <c r="J25" s="201">
        <f ca="1">OFFSET('Use Phase'!$K$238,,D25)</f>
        <v>20.515105023222663</v>
      </c>
      <c r="K25" s="196"/>
    </row>
    <row r="26" spans="2:11" x14ac:dyDescent="0.2">
      <c r="C26" s="198" t="e">
        <f t="shared" ca="1" si="0"/>
        <v>#REF!</v>
      </c>
      <c r="D26" s="199">
        <v>6</v>
      </c>
      <c r="E26" s="200"/>
      <c r="F26" s="200"/>
      <c r="G26" s="196"/>
      <c r="H26" s="196"/>
      <c r="I26" s="201"/>
      <c r="J26" s="201"/>
      <c r="K26" s="196"/>
    </row>
    <row r="27" spans="2:11" x14ac:dyDescent="0.2">
      <c r="C27" s="202" t="s">
        <v>390</v>
      </c>
      <c r="D27" s="199">
        <v>2</v>
      </c>
      <c r="E27" s="201"/>
      <c r="F27" s="201"/>
      <c r="G27" s="196"/>
      <c r="H27" s="196"/>
      <c r="I27" s="201"/>
      <c r="J27" s="201"/>
      <c r="K27" s="196"/>
    </row>
    <row r="28" spans="2:11" x14ac:dyDescent="0.2">
      <c r="C28" s="202" t="s">
        <v>391</v>
      </c>
      <c r="D28" s="199">
        <v>4</v>
      </c>
      <c r="E28" s="201"/>
      <c r="F28" s="201"/>
      <c r="G28" s="196"/>
      <c r="H28" s="196"/>
      <c r="I28" s="201"/>
      <c r="J28" s="201"/>
      <c r="K28" s="196"/>
    </row>
    <row r="29" spans="2:11" x14ac:dyDescent="0.2">
      <c r="C29" s="202" t="s">
        <v>392</v>
      </c>
      <c r="D29" s="199">
        <v>6</v>
      </c>
      <c r="E29" s="201"/>
      <c r="F29" s="201"/>
      <c r="G29" s="196"/>
      <c r="H29" s="196"/>
      <c r="I29" s="201"/>
      <c r="J29" s="201"/>
      <c r="K29" s="196"/>
    </row>
    <row r="30" spans="2:11" x14ac:dyDescent="0.2">
      <c r="D30" s="199"/>
      <c r="E30" s="196"/>
      <c r="F30" s="196"/>
      <c r="G30" s="196"/>
      <c r="H30" s="196"/>
      <c r="I30" s="196"/>
      <c r="J30" s="196"/>
      <c r="K30" s="196"/>
    </row>
    <row r="31" spans="2:11" x14ac:dyDescent="0.2">
      <c r="B31" t="s">
        <v>393</v>
      </c>
      <c r="D31" s="199"/>
      <c r="E31" s="196"/>
      <c r="F31" s="196"/>
      <c r="G31" s="196"/>
      <c r="H31" s="196"/>
      <c r="I31" s="196"/>
      <c r="J31" s="196"/>
      <c r="K31" s="196"/>
    </row>
    <row r="32" spans="2:11" x14ac:dyDescent="0.2">
      <c r="D32" s="196"/>
      <c r="E32" s="196" t="s">
        <v>347</v>
      </c>
      <c r="F32" s="196"/>
      <c r="G32" s="196"/>
      <c r="H32" s="196"/>
      <c r="I32" s="217" t="s">
        <v>386</v>
      </c>
      <c r="J32" s="217"/>
      <c r="K32" s="196"/>
    </row>
    <row r="33" spans="2:11" x14ac:dyDescent="0.2">
      <c r="C33" s="197" t="s">
        <v>387</v>
      </c>
      <c r="D33" s="197"/>
      <c r="E33" s="197" t="s">
        <v>388</v>
      </c>
      <c r="F33" s="197" t="s">
        <v>389</v>
      </c>
      <c r="G33" s="197"/>
      <c r="H33" s="197"/>
      <c r="I33" s="197" t="s">
        <v>388</v>
      </c>
      <c r="J33" s="197" t="s">
        <v>389</v>
      </c>
      <c r="K33" s="197"/>
    </row>
    <row r="34" spans="2:11" x14ac:dyDescent="0.2">
      <c r="C34" s="198" t="e">
        <f t="shared" ref="C34:C44" ca="1" si="1">C19</f>
        <v>#REF!</v>
      </c>
      <c r="D34" s="199">
        <v>0</v>
      </c>
      <c r="E34" s="200" cm="1">
        <f t="array" aca="1" ref="E34" ca="1">OFFSET('Use Phase'!$K$191,,D34,)</f>
        <v>1.969382552286374E-2</v>
      </c>
      <c r="F34" s="200">
        <f ca="1">OFFSET('Use Phase'!$K$183,,D34)</f>
        <v>6.5705927614318732E-2</v>
      </c>
      <c r="G34" s="196"/>
      <c r="H34" s="196"/>
      <c r="I34" s="201">
        <f ca="1">OFFSET('Use Phase'!$K$255,,D34)</f>
        <v>1.6550830259065279E-2</v>
      </c>
      <c r="J34" s="201">
        <f ca="1">OFFSET('Use Phase'!$K$248,,D34)</f>
        <v>2.5164332612548121E-2</v>
      </c>
      <c r="K34" s="196"/>
    </row>
    <row r="35" spans="2:11" x14ac:dyDescent="0.2">
      <c r="C35" s="198" t="e">
        <f t="shared" ca="1" si="1"/>
        <v>#REF!</v>
      </c>
      <c r="D35" s="199">
        <v>2</v>
      </c>
      <c r="E35" s="200" cm="1">
        <f t="array" aca="1" ref="E35" ca="1">OFFSET('Use Phase'!$K$191,,D35,)</f>
        <v>6.0112829836726771E-2</v>
      </c>
      <c r="F35" s="200">
        <f ca="1">OFFSET('Use Phase'!$K$183,,D35)</f>
        <v>0.27220460509761235</v>
      </c>
      <c r="G35" s="196"/>
      <c r="H35" s="196"/>
      <c r="I35" s="201">
        <f ca="1">OFFSET('Use Phase'!$K$255,,D35)</f>
        <v>3.922495887198521E-2</v>
      </c>
      <c r="J35" s="201">
        <f ca="1">OFFSET('Use Phase'!$K$248,,D35)</f>
        <v>4.9602004562028491E-2</v>
      </c>
      <c r="K35" s="196"/>
    </row>
    <row r="36" spans="2:11" x14ac:dyDescent="0.2">
      <c r="C36" s="198" t="e">
        <f t="shared" ca="1" si="1"/>
        <v>#REF!</v>
      </c>
      <c r="D36" s="199">
        <v>4</v>
      </c>
      <c r="E36" s="200" cm="1">
        <f t="array" aca="1" ref="E36" ca="1">OFFSET('Use Phase'!$K$191,,D36,)</f>
        <v>1.2727107433579909E-2</v>
      </c>
      <c r="F36" s="200">
        <f ca="1">OFFSET('Use Phase'!$K$183,,D36)</f>
        <v>3.087233716789959E-2</v>
      </c>
      <c r="G36" s="196"/>
      <c r="H36" s="196"/>
      <c r="I36" s="201">
        <f ca="1">OFFSET('Use Phase'!$K$255,,D36)</f>
        <v>8.2913191222854787E-3</v>
      </c>
      <c r="J36" s="201">
        <f ca="1">OFFSET('Use Phase'!$K$248,,D36)</f>
        <v>1.6262415054018788E-2</v>
      </c>
      <c r="K36" s="196"/>
    </row>
    <row r="37" spans="2:11" x14ac:dyDescent="0.2">
      <c r="C37" s="198" t="e">
        <f t="shared" ca="1" si="1"/>
        <v>#REF!</v>
      </c>
      <c r="D37" s="199">
        <v>6</v>
      </c>
      <c r="E37" s="200" cm="1">
        <f t="array" aca="1" ref="E37" ca="1">OFFSET('Use Phase'!$K$191,,D37,)</f>
        <v>1.268251290541977E-2</v>
      </c>
      <c r="F37" s="200">
        <f ca="1">OFFSET('Use Phase'!$K$183,,D37)</f>
        <v>3.0649364527098894E-2</v>
      </c>
      <c r="G37" s="196"/>
      <c r="H37" s="196"/>
      <c r="I37" s="201">
        <f ca="1">OFFSET('Use Phase'!$K$255,,D37)</f>
        <v>8.23844932085851E-3</v>
      </c>
      <c r="J37" s="201">
        <f ca="1">OFFSET('Use Phase'!$K$248,,D37)</f>
        <v>1.6205433156925273E-2</v>
      </c>
      <c r="K37" s="196"/>
    </row>
    <row r="38" spans="2:11" x14ac:dyDescent="0.2">
      <c r="C38" s="198" t="e">
        <f t="shared" ca="1" si="1"/>
        <v>#REF!</v>
      </c>
      <c r="D38" s="199">
        <v>8</v>
      </c>
      <c r="E38" s="200" cm="1">
        <f t="array" aca="1" ref="E38" ca="1">OFFSET('Use Phase'!$K$191,,D38,)</f>
        <v>1.3129126892376667E-2</v>
      </c>
      <c r="F38" s="200">
        <f ca="1">OFFSET('Use Phase'!$K$183,,D38)</f>
        <v>3.7286090375861836E-2</v>
      </c>
      <c r="G38" s="196"/>
      <c r="H38" s="196"/>
      <c r="I38" s="201">
        <f ca="1">OFFSET('Use Phase'!$K$255,,D38)</f>
        <v>7.0490798305672415E-3</v>
      </c>
      <c r="J38" s="201">
        <f ca="1">OFFSET('Use Phase'!$K$248,,D38)</f>
        <v>1.4923557150722463E-2</v>
      </c>
      <c r="K38" s="196"/>
    </row>
    <row r="39" spans="2:11" x14ac:dyDescent="0.2">
      <c r="C39" s="198" t="e">
        <f t="shared" ca="1" si="1"/>
        <v>#REF!</v>
      </c>
      <c r="D39" s="199">
        <v>10</v>
      </c>
      <c r="E39" s="200" cm="1">
        <f t="array" aca="1" ref="E39" ca="1">OFFSET('Use Phase'!$K$191,,D39,)</f>
        <v>1.4205101190245385E-2</v>
      </c>
      <c r="F39" s="200">
        <f ca="1">OFFSET('Use Phase'!$K$183,,D39)</f>
        <v>3.8262305951226969E-2</v>
      </c>
      <c r="G39" s="196"/>
      <c r="H39" s="196"/>
      <c r="I39" s="201">
        <f ca="1">OFFSET('Use Phase'!$K$255,,D39)</f>
        <v>1.0043579761631144E-2</v>
      </c>
      <c r="J39" s="201">
        <f ca="1">OFFSET('Use Phase'!$K$248,,D39)</f>
        <v>1.8150962631980225E-2</v>
      </c>
      <c r="K39" s="196"/>
    </row>
    <row r="40" spans="2:11" x14ac:dyDescent="0.2">
      <c r="C40" s="198" t="e">
        <f t="shared" ca="1" si="1"/>
        <v>#REF!</v>
      </c>
      <c r="D40" s="199">
        <v>12</v>
      </c>
      <c r="E40" s="200" cm="1">
        <f t="array" aca="1" ref="E40" ca="1">OFFSET('Use Phase'!$K$191,,D40,)</f>
        <v>1.5258903627711498E-2</v>
      </c>
      <c r="F40" s="200">
        <f ca="1">OFFSET('Use Phase'!$K$183,,D40)</f>
        <v>4.7934974052536002E-2</v>
      </c>
      <c r="G40" s="196"/>
      <c r="H40" s="196"/>
      <c r="I40" s="201">
        <f ca="1">OFFSET('Use Phase'!$K$255,,D40)</f>
        <v>8.5076161809806393E-3</v>
      </c>
      <c r="J40" s="201">
        <f ca="1">OFFSET('Use Phase'!$K$248,,D40)</f>
        <v>1.6495535217279127E-2</v>
      </c>
      <c r="K40" s="196"/>
    </row>
    <row r="41" spans="2:11" x14ac:dyDescent="0.2">
      <c r="C41" s="198" t="e">
        <f t="shared" ca="1" si="1"/>
        <v>#REF!</v>
      </c>
      <c r="D41" s="199">
        <v>6</v>
      </c>
      <c r="E41" s="200"/>
      <c r="F41" s="200"/>
      <c r="G41" s="196"/>
      <c r="H41" s="196"/>
      <c r="I41" s="201"/>
      <c r="J41" s="201"/>
      <c r="K41" s="196"/>
    </row>
    <row r="42" spans="2:11" x14ac:dyDescent="0.2">
      <c r="C42" s="198" t="str">
        <f t="shared" si="1"/>
        <v>I</v>
      </c>
      <c r="D42" s="199">
        <v>2</v>
      </c>
      <c r="E42" s="201"/>
      <c r="F42" s="201"/>
      <c r="G42" s="196"/>
      <c r="H42" s="196"/>
      <c r="I42" s="201"/>
      <c r="J42" s="201"/>
      <c r="K42" s="196"/>
    </row>
    <row r="43" spans="2:11" x14ac:dyDescent="0.2">
      <c r="C43" s="198" t="str">
        <f t="shared" si="1"/>
        <v>J</v>
      </c>
      <c r="D43" s="199">
        <v>4</v>
      </c>
      <c r="E43" s="201"/>
      <c r="F43" s="201"/>
      <c r="G43" s="196"/>
      <c r="H43" s="196"/>
      <c r="I43" s="201"/>
      <c r="J43" s="201"/>
      <c r="K43" s="196"/>
    </row>
    <row r="44" spans="2:11" x14ac:dyDescent="0.2">
      <c r="C44" s="198" t="str">
        <f t="shared" si="1"/>
        <v>K</v>
      </c>
      <c r="D44" s="199">
        <v>6</v>
      </c>
      <c r="E44" s="201"/>
      <c r="F44" s="201"/>
      <c r="G44" s="196"/>
      <c r="H44" s="196"/>
      <c r="I44" s="201"/>
      <c r="J44" s="201"/>
      <c r="K44" s="196"/>
    </row>
    <row r="46" spans="2:11" x14ac:dyDescent="0.2">
      <c r="B46" t="s">
        <v>86</v>
      </c>
    </row>
    <row r="47" spans="2:11" x14ac:dyDescent="0.2">
      <c r="D47" s="196"/>
      <c r="E47" s="196" t="s">
        <v>347</v>
      </c>
      <c r="F47" s="196"/>
      <c r="G47" s="196"/>
      <c r="H47" s="196"/>
      <c r="I47" s="217" t="s">
        <v>386</v>
      </c>
      <c r="J47" s="217"/>
      <c r="K47" s="196"/>
    </row>
    <row r="48" spans="2:11" x14ac:dyDescent="0.2">
      <c r="C48" s="197" t="s">
        <v>387</v>
      </c>
      <c r="D48" s="197"/>
      <c r="E48" s="197" t="s">
        <v>388</v>
      </c>
      <c r="F48" s="197" t="s">
        <v>389</v>
      </c>
      <c r="G48" s="197"/>
      <c r="H48" s="197"/>
      <c r="I48" s="197" t="s">
        <v>388</v>
      </c>
      <c r="J48" s="197" t="s">
        <v>389</v>
      </c>
      <c r="K48" s="197"/>
    </row>
    <row r="49" spans="3:11" x14ac:dyDescent="0.2">
      <c r="C49" s="198" t="e">
        <f t="shared" ref="C49:C59" ca="1" si="2">C34</f>
        <v>#REF!</v>
      </c>
      <c r="D49" s="199">
        <v>0</v>
      </c>
      <c r="E49" s="200" cm="1">
        <f t="array" aca="1" ref="E49" ca="1">OFFSET('Use Phase'!$K$213,,D49,)</f>
        <v>3.7674388667571957E-3</v>
      </c>
      <c r="F49" s="200">
        <f ca="1">OFFSET('Use Phase'!$K$205,,D49)</f>
        <v>1.3802307377264247E-2</v>
      </c>
      <c r="G49" s="196"/>
      <c r="H49" s="196"/>
      <c r="I49" s="201">
        <f ca="1">OFFSET('Use Phase'!$K$265,,D49)</f>
        <v>3.4219419554337924E-3</v>
      </c>
      <c r="J49" s="201">
        <f ca="1">OFFSET('Use Phase'!$K$258,,D49)</f>
        <v>4.813949663078642E-3</v>
      </c>
      <c r="K49" s="196"/>
    </row>
    <row r="50" spans="3:11" x14ac:dyDescent="0.2">
      <c r="C50" s="198" t="e">
        <f t="shared" ca="1" si="2"/>
        <v>#REF!</v>
      </c>
      <c r="D50" s="199">
        <v>2</v>
      </c>
      <c r="E50" s="200" cm="1">
        <f t="array" aca="1" ref="E50" ca="1">OFFSET('Use Phase'!$K$213,,D50,)</f>
        <v>2.3095045819443438E-3</v>
      </c>
      <c r="F50" s="200">
        <f ca="1">OFFSET('Use Phase'!$K$205,,D50)</f>
        <v>7.1893680710120433E-3</v>
      </c>
      <c r="G50" s="196"/>
      <c r="H50" s="196"/>
      <c r="I50" s="201">
        <f ca="1">OFFSET('Use Phase'!$K$265,,D50)</f>
        <v>1.2831596916113709E-3</v>
      </c>
      <c r="J50" s="201">
        <f ca="1">OFFSET('Use Phase'!$K$258,,D50)</f>
        <v>2.5088176676255876E-3</v>
      </c>
      <c r="K50" s="196"/>
    </row>
    <row r="51" spans="3:11" x14ac:dyDescent="0.2">
      <c r="C51" s="198" t="e">
        <f t="shared" ca="1" si="2"/>
        <v>#REF!</v>
      </c>
      <c r="D51" s="199">
        <v>4</v>
      </c>
      <c r="E51" s="200" cm="1">
        <f t="array" aca="1" ref="E51" ca="1">OFFSET('Use Phase'!$K$213,,D51,)</f>
        <v>1.7167386917924842E-3</v>
      </c>
      <c r="F51" s="200">
        <f ca="1">OFFSET('Use Phase'!$K$205,,D51)</f>
        <v>3.5488065024406861E-3</v>
      </c>
      <c r="G51" s="196"/>
      <c r="H51" s="196"/>
      <c r="I51" s="201">
        <f ca="1">OFFSET('Use Phase'!$K$265,,D51)</f>
        <v>9.9069947996016411E-4</v>
      </c>
      <c r="J51" s="201">
        <f ca="1">OFFSET('Use Phase'!$K$258,,D51)</f>
        <v>2.193610550623731E-3</v>
      </c>
      <c r="K51" s="196"/>
    </row>
    <row r="52" spans="3:11" x14ac:dyDescent="0.2">
      <c r="C52" s="198" t="e">
        <f t="shared" ca="1" si="2"/>
        <v>#REF!</v>
      </c>
      <c r="D52" s="199">
        <v>6</v>
      </c>
      <c r="E52" s="200" cm="1">
        <f t="array" aca="1" ref="E52" ca="1">OFFSET('Use Phase'!$K$213,,D52,)</f>
        <v>2.1937715921906526E-3</v>
      </c>
      <c r="F52" s="200">
        <f ca="1">OFFSET('Use Phase'!$K$205,,D52)</f>
        <v>5.9339710044315312E-3</v>
      </c>
      <c r="G52" s="196"/>
      <c r="H52" s="196"/>
      <c r="I52" s="201">
        <f ca="1">OFFSET('Use Phase'!$K$265,,D52)</f>
        <v>1.5562539495043847E-3</v>
      </c>
      <c r="J52" s="201">
        <f ca="1">OFFSET('Use Phase'!$K$258,,D52)</f>
        <v>2.8031525900213917E-3</v>
      </c>
      <c r="K52" s="196"/>
    </row>
    <row r="53" spans="3:11" x14ac:dyDescent="0.2">
      <c r="C53" s="198" t="e">
        <f t="shared" ca="1" si="2"/>
        <v>#REF!</v>
      </c>
      <c r="D53" s="199">
        <v>8</v>
      </c>
      <c r="E53" s="200" cm="1">
        <f t="array" aca="1" ref="E53" ca="1">OFFSET('Use Phase'!$K$213,,D53,)</f>
        <v>1.7545421931895817E-3</v>
      </c>
      <c r="F53" s="200">
        <f ca="1">OFFSET('Use Phase'!$K$205,,D53)</f>
        <v>4.4145561272382347E-3</v>
      </c>
      <c r="G53" s="196"/>
      <c r="H53" s="196"/>
      <c r="I53" s="201">
        <f ca="1">OFFSET('Use Phase'!$K$265,,D53)</f>
        <v>9.0310444747151194E-4</v>
      </c>
      <c r="J53" s="201">
        <f ca="1">OFFSET('Use Phase'!$K$258,,D53)</f>
        <v>2.0992025711637388E-3</v>
      </c>
      <c r="K53" s="196"/>
    </row>
    <row r="54" spans="3:11" x14ac:dyDescent="0.2">
      <c r="C54" s="198" t="e">
        <f t="shared" ca="1" si="2"/>
        <v>#REF!</v>
      </c>
      <c r="D54" s="199">
        <v>10</v>
      </c>
      <c r="E54" s="200" cm="1">
        <f t="array" aca="1" ref="E54" ca="1">OFFSET('Use Phase'!$K$213,,D54,)</f>
        <v>1.7957928381254083E-3</v>
      </c>
      <c r="F54" s="200">
        <f ca="1">OFFSET('Use Phase'!$K$205,,D54)</f>
        <v>3.9440772341053096E-3</v>
      </c>
      <c r="G54" s="196"/>
      <c r="H54" s="196"/>
      <c r="I54" s="201">
        <f ca="1">OFFSET('Use Phase'!$K$265,,D54)</f>
        <v>1.0844234678806417E-3</v>
      </c>
      <c r="J54" s="201">
        <f ca="1">OFFSET('Use Phase'!$K$258,,D54)</f>
        <v>2.2946241820491348E-3</v>
      </c>
      <c r="K54" s="196"/>
    </row>
    <row r="55" spans="3:11" x14ac:dyDescent="0.2">
      <c r="C55" s="198" t="e">
        <f t="shared" ca="1" si="2"/>
        <v>#REF!</v>
      </c>
      <c r="D55" s="199">
        <v>12</v>
      </c>
      <c r="E55" s="200" cm="1">
        <f t="array" aca="1" ref="E55" ca="1">OFFSET('Use Phase'!$K$213,,D55,)</f>
        <v>2.9052803308088934E-3</v>
      </c>
      <c r="F55" s="200">
        <f ca="1">OFFSET('Use Phase'!$K$205,,D55)</f>
        <v>1.0168246815334792E-2</v>
      </c>
      <c r="G55" s="196"/>
      <c r="H55" s="196"/>
      <c r="I55" s="201">
        <f ca="1">OFFSET('Use Phase'!$K$265,,D55)</f>
        <v>1.6911651750016739E-3</v>
      </c>
      <c r="J55" s="201">
        <f ca="1">OFFSET('Use Phase'!$K$258,,D55)</f>
        <v>2.9485569108351362E-3</v>
      </c>
      <c r="K55" s="196"/>
    </row>
    <row r="56" spans="3:11" x14ac:dyDescent="0.2">
      <c r="C56" s="198" t="e">
        <f t="shared" ca="1" si="2"/>
        <v>#REF!</v>
      </c>
      <c r="D56" s="199">
        <v>6</v>
      </c>
      <c r="E56" s="200"/>
      <c r="F56" s="200"/>
      <c r="G56" s="196"/>
      <c r="H56" s="196"/>
      <c r="I56" s="201"/>
      <c r="J56" s="201"/>
      <c r="K56" s="196"/>
    </row>
    <row r="57" spans="3:11" x14ac:dyDescent="0.2">
      <c r="C57" s="198" t="str">
        <f t="shared" si="2"/>
        <v>I</v>
      </c>
      <c r="D57" s="199">
        <v>2</v>
      </c>
      <c r="E57" s="201"/>
      <c r="F57" s="201"/>
      <c r="G57" s="196"/>
      <c r="H57" s="196"/>
      <c r="I57" s="201"/>
      <c r="J57" s="201"/>
      <c r="K57" s="196"/>
    </row>
    <row r="58" spans="3:11" x14ac:dyDescent="0.2">
      <c r="C58" s="198" t="str">
        <f t="shared" si="2"/>
        <v>J</v>
      </c>
      <c r="D58" s="199">
        <v>4</v>
      </c>
      <c r="E58" s="201"/>
      <c r="F58" s="201"/>
      <c r="G58" s="196"/>
      <c r="H58" s="196"/>
      <c r="I58" s="201"/>
      <c r="J58" s="201"/>
      <c r="K58" s="196"/>
    </row>
    <row r="59" spans="3:11" x14ac:dyDescent="0.2">
      <c r="C59" s="198" t="str">
        <f t="shared" si="2"/>
        <v>K</v>
      </c>
      <c r="D59" s="199">
        <v>6</v>
      </c>
      <c r="E59" s="201"/>
      <c r="F59" s="201"/>
      <c r="G59" s="196"/>
      <c r="H59" s="196"/>
      <c r="I59" s="201"/>
      <c r="J59" s="201"/>
      <c r="K59" s="196"/>
    </row>
  </sheetData>
  <mergeCells count="4">
    <mergeCell ref="I32:J32"/>
    <mergeCell ref="I47:J47"/>
    <mergeCell ref="I17:J17"/>
    <mergeCell ref="I2:J2"/>
  </mergeCells>
  <pageMargins left="0.69999998807907104" right="0.69999998807907104" top="0.78740155696868896" bottom="0.78740155696868896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25546</vt:i4>
      </vt:variant>
    </vt:vector>
  </HeadingPairs>
  <TitlesOfParts>
    <vt:vector size="25555" baseType="lpstr">
      <vt:lpstr>Cover</vt:lpstr>
      <vt:lpstr>Production</vt:lpstr>
      <vt:lpstr>Recycling</vt:lpstr>
      <vt:lpstr>Resume_SensAnal</vt:lpstr>
      <vt:lpstr>Use Phase_Grid</vt:lpstr>
      <vt:lpstr>Use Phase</vt:lpstr>
      <vt:lpstr>Heat map article</vt:lpstr>
      <vt:lpstr>Graphs</vt:lpstr>
      <vt:lpstr>Whisker_Sens</vt:lpstr>
      <vt:lpstr>ox_000028bb_90d5_5dec_9cc8_870a93150530</vt:lpstr>
      <vt:lpstr>ox_0001a265_7c13_5323_a99e_9642e264d6d6</vt:lpstr>
      <vt:lpstr>ox_0002fcf0_4b0e_56b6_98d4_b9da58e42647</vt:lpstr>
      <vt:lpstr>ox_0003f549_bfde_59b1_a952_f0de26d8c51c</vt:lpstr>
      <vt:lpstr>ox_0006e781_1fd8_50bf_81b1_ab22c72202cd</vt:lpstr>
      <vt:lpstr>ox_000cd5fc_e2c5_5040_b3de_f4248a2188ff</vt:lpstr>
      <vt:lpstr>ox_000cfc63_95aa_5e42_8ce2_48abdb5c9257</vt:lpstr>
      <vt:lpstr>ox_0010c928_8eed_51b1_91b3_ae52a8840e5d</vt:lpstr>
      <vt:lpstr>ox_0010cf07_9393_5c68_a2cc_2fd3c29159e0</vt:lpstr>
      <vt:lpstr>ox_0017412b_887d_5889_9666_6fb17dbfead4</vt:lpstr>
      <vt:lpstr>ox_002037de_57c0_53b2_aacf_ecf8d9a0a688</vt:lpstr>
      <vt:lpstr>ox_002c3543_07be_539b_a45d_94d73b645510</vt:lpstr>
      <vt:lpstr>ox_003765ed_e390_5429_9739_27dce258ec6c</vt:lpstr>
      <vt:lpstr>ox_00387ac0_2f2e_5ef6_b125_9e2552124283</vt:lpstr>
      <vt:lpstr>ox_00389837_6880_55b2_947e_77246a7205dd</vt:lpstr>
      <vt:lpstr>ox_00393b89_70de_570e_93b8_669e8395f382</vt:lpstr>
      <vt:lpstr>ox_003977ab_1df7_5c21_9841_364569dae4fb</vt:lpstr>
      <vt:lpstr>ox_003adf5e_00f6_5a4a_ac90_6d30b9f5cea7</vt:lpstr>
      <vt:lpstr>ox_003c9efc_36cd_5352_8a1c_0e1fc5d0565b</vt:lpstr>
      <vt:lpstr>ox_00403999_e507_55be_97b0_92e7b9fa2a77</vt:lpstr>
      <vt:lpstr>ox_0041e06d_5458_5978_afea_bebdb0a51d98</vt:lpstr>
      <vt:lpstr>ox_0042c04e_c204_500e_b95a_0f74727157bf</vt:lpstr>
      <vt:lpstr>ox_0044aedb_e399_55d5_b7a7_6a1fdac0e874</vt:lpstr>
      <vt:lpstr>ox_00467b8b_0a17_5dc0_a333_d0efd6c7742e</vt:lpstr>
      <vt:lpstr>ox_004e0a9e_214c_5848_a337_a073fdd0d51f</vt:lpstr>
      <vt:lpstr>ox_0051cc7c_41b0_5e22_bb05_d40e43990d73</vt:lpstr>
      <vt:lpstr>ox_0055de65_0f23_53bc_bce6_dc2457d38095</vt:lpstr>
      <vt:lpstr>ox_00560a69_1309_5dd8_87b4_d9c214d4a616</vt:lpstr>
      <vt:lpstr>ox_005628c3_7fa4_5ed2_b045_c66a3234e2e6</vt:lpstr>
      <vt:lpstr>ox_00572e3e_50d9_57ed_b814_bd3bf802fd8c</vt:lpstr>
      <vt:lpstr>ox_005ca4dc_5160_5391_bc76_a50a3436a749</vt:lpstr>
      <vt:lpstr>ox_005d2343_c0e2_5b8a_9eaa_8f0aa563b004</vt:lpstr>
      <vt:lpstr>ox_0062fee3_6d9f_5943_b9c5_b9d933c35db0</vt:lpstr>
      <vt:lpstr>ox_006543d9_f414_598f_bb8d_ac556739ac29</vt:lpstr>
      <vt:lpstr>ox_006924fb_4d08_5831_b8fc_77302473a9a6</vt:lpstr>
      <vt:lpstr>ox_006da381_641b_5db9_905e_e0ea1179c805</vt:lpstr>
      <vt:lpstr>ox_0072f0f6_3693_5fd6_871f_263e47a7271d</vt:lpstr>
      <vt:lpstr>ox_0074d227_9769_519b_993e_0ab5cc5f2384</vt:lpstr>
      <vt:lpstr>ox_007652c8_23ec_518b_81b8_f2338f55872d</vt:lpstr>
      <vt:lpstr>ox_007a4e90_cb4c_5df4_aaeb_c52e624a697a</vt:lpstr>
      <vt:lpstr>ox_00816759_0d72_5b44_92b5_7d85e1375975</vt:lpstr>
      <vt:lpstr>ox_0084f91a_7382_5864_be40_1a93498978be</vt:lpstr>
      <vt:lpstr>ox_00872e58_aefc_5b92_8ccd_780cee191c3c</vt:lpstr>
      <vt:lpstr>ox_00891f92_f1e2_5fdf_aad1_224b4b17a67e</vt:lpstr>
      <vt:lpstr>ox_008c1580_41f1_5e31_86d5_4710ab21e4d0</vt:lpstr>
      <vt:lpstr>ox_008c771b_59a0_5ff6_8ba1_9d6cf9d5687c</vt:lpstr>
      <vt:lpstr>ox_008f6c45_d8a6_51c3_9c57_cbaed3a23bfb</vt:lpstr>
      <vt:lpstr>ox_00963417_c512_55c2_a27d_b5a9031629dd</vt:lpstr>
      <vt:lpstr>ox_0098ea5a_c149_5c99_998a_c122b3fd976e</vt:lpstr>
      <vt:lpstr>ox_009a923c_9fc8_59e2_be49_7c89a1f39370</vt:lpstr>
      <vt:lpstr>ox_009bb2c3_b15f_54b4_94bf_7e2d092b76a1</vt:lpstr>
      <vt:lpstr>ox_009bf130_7eae_532f_9e5f_b0be0d86de47</vt:lpstr>
      <vt:lpstr>ox_009dcafc_2525_5cac_a87f_f6051520709b</vt:lpstr>
      <vt:lpstr>ox_00a189fb_09d2_5130_8c93_f78bad16ac68</vt:lpstr>
      <vt:lpstr>ox_00a250d7_b7fa_52d4_aefd_76996a6ffd92</vt:lpstr>
      <vt:lpstr>ox_00a27ac3_f051_512c_95aa_ec8cb1b46eec</vt:lpstr>
      <vt:lpstr>ox_00a50a65_28c1_5039_807c_5e4e3086ee8c</vt:lpstr>
      <vt:lpstr>ox_00a54843_45e7_5c5f_bcb7_0b10fa048cd4</vt:lpstr>
      <vt:lpstr>ox_00a8226e_bc51_5824_a703_5b1eddb6f799</vt:lpstr>
      <vt:lpstr>ox_00ac22cf_7dba_5121_82bc_7b15930b2f85</vt:lpstr>
      <vt:lpstr>ox_00adb903_b6fd_566a_a173_addffc1eda50</vt:lpstr>
      <vt:lpstr>ox_00aea9be_d4da_55f2_98a8_c70a0d7ec5ed</vt:lpstr>
      <vt:lpstr>ox_00afd31c_9f3e_5d86_8372_ac88532d71b1</vt:lpstr>
      <vt:lpstr>ox_00b5304a_9ad4_53a1_b03f_62136f6dd769</vt:lpstr>
      <vt:lpstr>ox_00b75587_c292_52c6_ace3_94eb09f16e75</vt:lpstr>
      <vt:lpstr>ox_00b814a4_fb3c_5706_a809_9a5a07bd2572</vt:lpstr>
      <vt:lpstr>ox_00b9bf18_7e24_5af3_b5cb_b5b8195136e9</vt:lpstr>
      <vt:lpstr>ox_00bd0e80_c88f_5e2c_bab4_3277f0cb667e</vt:lpstr>
      <vt:lpstr>ox_00bd3826_9927_558d_8cf3_0a2811451665</vt:lpstr>
      <vt:lpstr>ox_00c356d4_375e_557f_8651_9a2b32634c7c</vt:lpstr>
      <vt:lpstr>ox_00c4f117_66b0_5ba5_99af_6b749397f96c</vt:lpstr>
      <vt:lpstr>ox_00c7e338_f8c4_56da_862c_695dbd80b234</vt:lpstr>
      <vt:lpstr>ox_00c7ee00_2dab_55b0_8d5c_18704294b0ac</vt:lpstr>
      <vt:lpstr>ox_00cbd2c6_b7cf_592e_b720_bed6cec0faba</vt:lpstr>
      <vt:lpstr>ox_00ccb1c6_983d_5f9c_a451_d1135ae0a2e6</vt:lpstr>
      <vt:lpstr>ox_00ce835d_cb50_516d_9d4e_3a2a3af6685d</vt:lpstr>
      <vt:lpstr>ox_00d1922e_ee7f_5c05_81fc_3169320eaae6</vt:lpstr>
      <vt:lpstr>ox_00d5bb94_4e8e_5eee_973f_20c0e1605fae</vt:lpstr>
      <vt:lpstr>ox_00d65b3a_50d8_5d38_9b77_99b3e7ec3798</vt:lpstr>
      <vt:lpstr>ox_00d82329_f668_5ce0_abfa_7ef2d3d7b1b6</vt:lpstr>
      <vt:lpstr>ox_00d83427_76ec_57ae_8f24_c1307cb30a07</vt:lpstr>
      <vt:lpstr>ox_00d97e5d_7bb5_5ce5_8d60_13f54ba76ddf</vt:lpstr>
      <vt:lpstr>ox_00e3bc9a_46a4_5241_8ba7_b51c96f302c9</vt:lpstr>
      <vt:lpstr>ox_00e4df00_ae27_5480_8e58_3e4dbf0ba0dc</vt:lpstr>
      <vt:lpstr>ox_00e6142e_e945_54fc_a63e_0694d4fcbd71</vt:lpstr>
      <vt:lpstr>ox_00eb145b_2ea6_5df3_9157_37dfe22247b4</vt:lpstr>
      <vt:lpstr>ox_00efdbae_5826_50fc_8a50_9ae5ec3dc719</vt:lpstr>
      <vt:lpstr>ox_00f4ca12_af29_5ee8_914b_db38579e22c0</vt:lpstr>
      <vt:lpstr>ox_00f5e6a6_964e_517c_8634_9bbcd37d2d3b</vt:lpstr>
      <vt:lpstr>ox_00f60706_9771_5efe_8f33_549ce5bd5777</vt:lpstr>
      <vt:lpstr>ox_00f87c6a_e5ea_5452_a722_258dc4fb2166</vt:lpstr>
      <vt:lpstr>ox_00fc6725_b78b_5c34_ba18_d01603c5175b</vt:lpstr>
      <vt:lpstr>ox_00fe6f86_2e19_5a20_b949_251044a24347</vt:lpstr>
      <vt:lpstr>ox_00fecb0e_229e_59c2_81f4_5f6abf4ae07e</vt:lpstr>
      <vt:lpstr>ox_0100f446_fbc5_5a38_b38b_81067c18f404</vt:lpstr>
      <vt:lpstr>ox_010137c1_7e8a_5b02_ac92_8830549a678f</vt:lpstr>
      <vt:lpstr>ox_01014c91_6fa7_5500_991a_c55cbbc37e5c</vt:lpstr>
      <vt:lpstr>ox_01022129_0f6f_5b0c_8c25_4c790789baa0</vt:lpstr>
      <vt:lpstr>ox_01034388_24db_5428_9ea0_77527e904b73</vt:lpstr>
      <vt:lpstr>ox_01059748_24eb_5c35_8d81_34609e4ca6c3</vt:lpstr>
      <vt:lpstr>ox_0107d360_fcb9_575f_80fb_c5cea775033c</vt:lpstr>
      <vt:lpstr>ox_010ac1a7_3173_5934_a7aa_95a94677d8a1</vt:lpstr>
      <vt:lpstr>ox_010d31da_f879_5650_bbb3_9bbb024c2ac1</vt:lpstr>
      <vt:lpstr>ox_0115a269_4eb3_5fbf_b86f_cd051c1b779e</vt:lpstr>
      <vt:lpstr>ox_0118ddb3_1abe_5ce3_8b7a_a3f29dbe2920</vt:lpstr>
      <vt:lpstr>ox_0118f947_878a_551b_b181_a1b8a9e6992f</vt:lpstr>
      <vt:lpstr>ox_011b35f8_9e14_5acd_9f71_95590755df8a</vt:lpstr>
      <vt:lpstr>ox_011eb067_c839_55dd_8bf3_6b050c55e922</vt:lpstr>
      <vt:lpstr>ox_011ec4b5_79c0_5ca5_979f_e6d705f3e2f9</vt:lpstr>
      <vt:lpstr>ox_011eec87_277a_563f_a9b2_d502a7466b12</vt:lpstr>
      <vt:lpstr>ox_01209df9_fee6_5bd6_92d9_0e408191cd1d</vt:lpstr>
      <vt:lpstr>ox_01220b82_2fa7_5354_ba36_ab70f9447647</vt:lpstr>
      <vt:lpstr>ox_01233ebe_beb2_5422_9527_509c846d6b68</vt:lpstr>
      <vt:lpstr>ox_012be28c_821a_51a6_bc46_09382a164dd8</vt:lpstr>
      <vt:lpstr>ox_012c1e1c_57db_5d92_97ba_d732388fb27d</vt:lpstr>
      <vt:lpstr>ox_012ed395_2cca_577d_aa55_51522e66ff7d</vt:lpstr>
      <vt:lpstr>ox_013234b1_b6f4_5817_b8fc_59edb536d92f</vt:lpstr>
      <vt:lpstr>ox_0133af8b_b309_5d75_8fc1_1e97184acd09</vt:lpstr>
      <vt:lpstr>ox_013a0d54_c5ff_5e7c_aef1_a3a6669d40f1</vt:lpstr>
      <vt:lpstr>ox_0140ebfe_c063_5194_8f37_41c8dda95a0d</vt:lpstr>
      <vt:lpstr>ox_01439c67_570a_5673_a07f_30d0916d5b22</vt:lpstr>
      <vt:lpstr>ox_014448a5_a747_5d1f_a3c3_030fcb4ddbd9</vt:lpstr>
      <vt:lpstr>ox_014773f4_d573_56b2_b66e_618c9d0a9364</vt:lpstr>
      <vt:lpstr>ox_014d2984_d3d6_5740_962f_8d9d7ac2216a</vt:lpstr>
      <vt:lpstr>ox_01598b7c_efe4_5906_95ff_d812f3e6bd7b</vt:lpstr>
      <vt:lpstr>ox_015b0a6d_e66e_54a6_a3c2_41beb4e5ad6f</vt:lpstr>
      <vt:lpstr>ox_0163b6e7_7424_500a_b5a8_2a65a46c6229</vt:lpstr>
      <vt:lpstr>ox_0168a77b_7989_5f0a_adfe_c0755b7c4f33</vt:lpstr>
      <vt:lpstr>ox_016c0272_964d_5dbe_8a95_b526a45718a6</vt:lpstr>
      <vt:lpstr>ox_016cfd3c_8e8c_5a2f_a2c6_e12f1224806b</vt:lpstr>
      <vt:lpstr>ox_01702485_891f_5205_9c60_7bf52cd93e50</vt:lpstr>
      <vt:lpstr>ox_0170cdb2_84ea_5a73_9073_0aa2cce2b6b1</vt:lpstr>
      <vt:lpstr>ox_01723673_6dd5_51fe_9fbe_274358ca030b</vt:lpstr>
      <vt:lpstr>ox_0177092c_9644_514b_8725_8f3e9dc60f4e</vt:lpstr>
      <vt:lpstr>ox_0178ed7b_bcc9_51e4_82d6_33372818ea78</vt:lpstr>
      <vt:lpstr>ox_0179e16f_6b09_5e4a_bba1_7b166d1f6d2f</vt:lpstr>
      <vt:lpstr>ox_017a72d1_5bd4_552a_be17_919ea3f20e48</vt:lpstr>
      <vt:lpstr>ox_01811780_3dac_581e_b559_274779f45d3c</vt:lpstr>
      <vt:lpstr>ox_01836f3c_29f4_5041_8405_4cc0d0a8f391</vt:lpstr>
      <vt:lpstr>ox_0183fe58_82d5_56d4_995a_d73a23501113</vt:lpstr>
      <vt:lpstr>ox_018bb067_ce2b_5f1d_acfa_d71de3523dac</vt:lpstr>
      <vt:lpstr>ox_018caa41_e73e_58a0_b418_91e75cf40dbc</vt:lpstr>
      <vt:lpstr>ox_018cd5a4_60a9_5b1a_82f5_77c68c3a3596</vt:lpstr>
      <vt:lpstr>ox_018d17ab_565b_5dac_be0e_6be75f5e077a</vt:lpstr>
      <vt:lpstr>ox_018e5299_2c33_5205_9802_9cc01cebe033</vt:lpstr>
      <vt:lpstr>ox_0190b513_208c_5ad6_b300_6c7de601696f</vt:lpstr>
      <vt:lpstr>ox_01967a94_9c57_59dc_a3a3_5e5a22869151</vt:lpstr>
      <vt:lpstr>ox_019a0d7d_51bd_5315_8d8c_ea3e2d0095de</vt:lpstr>
      <vt:lpstr>ox_019c100f_38a2_5fa3_9414_d34f14c59f8b</vt:lpstr>
      <vt:lpstr>ox_019d7a70_91f2_502b_bda8_fce7a2439aa5</vt:lpstr>
      <vt:lpstr>ox_019df6f9_5b24_57a9_a3f8_d819c7d79cb6</vt:lpstr>
      <vt:lpstr>ox_01a205a4_c0e5_52a1_847d_2c118a741ad3</vt:lpstr>
      <vt:lpstr>ox_01a21ade_14d4_5ef2_9634_8f8f2a04df06</vt:lpstr>
      <vt:lpstr>ox_01a61649_7d51_5abf_af86_60ef143b8843</vt:lpstr>
      <vt:lpstr>ox_01a7377e_1b20_5074_862b_ea50d6b3a3cc</vt:lpstr>
      <vt:lpstr>ox_01a9d48e_00ac_5ec3_9797_efd58db20851</vt:lpstr>
      <vt:lpstr>ox_01ab9b8a_ac9d_5134_a789_1635a16daa7d</vt:lpstr>
      <vt:lpstr>ox_01b0db41_68b4_50ab_b9d3_49d94966e858</vt:lpstr>
      <vt:lpstr>ox_01b836bc_08aa_59e7_b8ea_295d4bf9c7eb</vt:lpstr>
      <vt:lpstr>ox_01b8798e_247e_5fbf_8548_7e915f2007dc</vt:lpstr>
      <vt:lpstr>ox_01b8d34a_e7d5_5801_b907_17d5f0f17c88</vt:lpstr>
      <vt:lpstr>ox_01baf1c6_0ca6_5524_8a6b_ae686e39b430</vt:lpstr>
      <vt:lpstr>ox_01bb1e16_8b39_58f8_9b5a_ef2f413c7f0b</vt:lpstr>
      <vt:lpstr>ox_01bcc244_cb6f_5b56_88c1_26fb22c8bd74</vt:lpstr>
      <vt:lpstr>ox_01bf5427_278d_543a_98f5_87dca68c657f</vt:lpstr>
      <vt:lpstr>ox_01bf9bf0_e608_5b2c_8aa4_1edaa971071e</vt:lpstr>
      <vt:lpstr>ox_01c3a1e3_6d71_5be1_aaeb_01a1297a21d3</vt:lpstr>
      <vt:lpstr>ox_01c3b69f_8749_5823_a97c_9f81428eb2ca</vt:lpstr>
      <vt:lpstr>ox_01c854c8_72dc_5522_9b59_3c865b49b5a6</vt:lpstr>
      <vt:lpstr>ox_01c9d30e_aa6d_59ef_a4d4_20e553214f76</vt:lpstr>
      <vt:lpstr>ox_01d17160_1ee7_59ac_9b8c_2c060d51a9f7</vt:lpstr>
      <vt:lpstr>ox_01d1842c_7485_5b37_9e00_086a99a49bff</vt:lpstr>
      <vt:lpstr>ox_01d5c2e7_c6ee_508a_978e_917c5ecf3b52</vt:lpstr>
      <vt:lpstr>ox_01d5ca65_3acd_58f0_91ec_f011927c0f6b</vt:lpstr>
      <vt:lpstr>ox_01d8b3b9_93d2_5a33_9faf_15ed222f9359</vt:lpstr>
      <vt:lpstr>ox_01d8e66f_1627_570f_9a83_7113f92e692d</vt:lpstr>
      <vt:lpstr>ox_01d912b7_1e48_5abe_ae9e_e3dda1dce7ba</vt:lpstr>
      <vt:lpstr>ox_01df9447_3a83_5106_a6aa_4a20bf1da1f6</vt:lpstr>
      <vt:lpstr>ox_01e0f236_0d05_5f6c_81f8_1cd120bb9bdf</vt:lpstr>
      <vt:lpstr>ox_01e115b4_a591_5b05_b3a4_1bfbfcf679d3</vt:lpstr>
      <vt:lpstr>ox_01e41f7a_9f68_599d_8cfe_6ee2dc987049</vt:lpstr>
      <vt:lpstr>ox_01e6cc73_f0b8_56a5_a57f_67ed068e0d61</vt:lpstr>
      <vt:lpstr>ox_01eb28f4_034a_5003_8ba5_0591244adb25</vt:lpstr>
      <vt:lpstr>ox_01ee00b1_96ab_5aa5_a215_113393eebf88</vt:lpstr>
      <vt:lpstr>ox_01ee99f2_9b4d_5aab_b071_55414410926a</vt:lpstr>
      <vt:lpstr>ox_01f1909e_3097_5012_b0e2_6a251e1f8b0f</vt:lpstr>
      <vt:lpstr>ox_01f1fcbf_7fbd_5ae9_bc35_addce5a7fbaa</vt:lpstr>
      <vt:lpstr>ox_01fbd9e1_26ff_5f51_8ce8_bd7fa7c3311c</vt:lpstr>
      <vt:lpstr>ox_01fddf85_c882_576a_ae69_3b2b9ca9ccbe</vt:lpstr>
      <vt:lpstr>ox_01fe56a4_6177_50e8_87d5_2cb99dfccc4a</vt:lpstr>
      <vt:lpstr>ox_0200fb86_0f5a_5acc_b799_2a68c4046016</vt:lpstr>
      <vt:lpstr>ox_02026bb3_963b_52d8_b793_55f7b98b3377</vt:lpstr>
      <vt:lpstr>ox_02083436_92db_5760_a942_f497276a9fcf</vt:lpstr>
      <vt:lpstr>ox_02096565_3aee_5ffc_ae08_2c3f1d0d026a</vt:lpstr>
      <vt:lpstr>ox_020db774_193c_5517_94c2_a948220729aa</vt:lpstr>
      <vt:lpstr>ox_020f3698_58e7_58dd_9c80_d10a48e8a900</vt:lpstr>
      <vt:lpstr>ox_0214ad21_1eeb_588f_a548_bcc8323399ed</vt:lpstr>
      <vt:lpstr>ox_0214bfbf_4571_5e10_98b2_cb32dd61a8a5</vt:lpstr>
      <vt:lpstr>ox_021691a1_8576_508d_b5b9_fec77f77ea38</vt:lpstr>
      <vt:lpstr>ox_021e9a5b_9da5_5a3e_b816_274f1d1c338a</vt:lpstr>
      <vt:lpstr>ox_02251bf2_bfec_5e41_95a1_9d77a17f4c64</vt:lpstr>
      <vt:lpstr>ox_0231cd54_d64a_52af_9f5a_5b3dd7f356a4</vt:lpstr>
      <vt:lpstr>ox_02376361_c104_54f2_ae46_46c01647ab97</vt:lpstr>
      <vt:lpstr>ox_023d9bd0_320a_59d3_b70a_0f62c41ffe1a</vt:lpstr>
      <vt:lpstr>ox_0240b451_bda7_5d19_af78_9d40e660d7ff</vt:lpstr>
      <vt:lpstr>ox_0243abfe_930f_5b06_b1b9_11afcd4ce4ea</vt:lpstr>
      <vt:lpstr>ox_0246a7ce_f02d_55bf_b7a9_a9bdf4f4e0a7</vt:lpstr>
      <vt:lpstr>ox_024d3a28_d33c_585b_81d7_f9678099f22f</vt:lpstr>
      <vt:lpstr>ox_024d4ff0_d148_58e3_aa5c_f612c3f788bf</vt:lpstr>
      <vt:lpstr>ox_024d832f_1d75_5787_9487_8092f835e768</vt:lpstr>
      <vt:lpstr>ox_024d9108_00d1_5c59_86d9_c38c77d59009</vt:lpstr>
      <vt:lpstr>ox_024dfabc_3470_5900_b733_a657fffb9d54</vt:lpstr>
      <vt:lpstr>ox_024f22b9_530c_5430_b9c5_e24dbaa4b340</vt:lpstr>
      <vt:lpstr>ox_02505a0a_1074_582d_a77d_e9cb430346d4</vt:lpstr>
      <vt:lpstr>ox_02508e85_a556_54b7_ba04_ca2e745dbc69</vt:lpstr>
      <vt:lpstr>ox_0252ed78_40e4_534b_b1be_2169a60a9bb8</vt:lpstr>
      <vt:lpstr>ox_02530962_c984_57f2_9a58_8f1f87b8e8f4</vt:lpstr>
      <vt:lpstr>ox_025479fe_c9ab_5e4b_ba12_a82571095169</vt:lpstr>
      <vt:lpstr>ox_0256e6ae_3cff_5e15_8312_f43a8a10687a</vt:lpstr>
      <vt:lpstr>ox_02571eb3_f9f2_5942_8f60_238c6436230a</vt:lpstr>
      <vt:lpstr>ox_0257c32a_8587_59d8_aaf9_8ae1ea1397e4</vt:lpstr>
      <vt:lpstr>ox_025921a1_a201_52ad_95cc_040b57c65639</vt:lpstr>
      <vt:lpstr>ox_025a0957_12f3_562f_9e3a_5333ef2c1e2a</vt:lpstr>
      <vt:lpstr>ox_025a9fce_7140_59a5_8765_7dbe014744f8</vt:lpstr>
      <vt:lpstr>ox_025b8e0d_156d_51de_b47b_c1710e185211</vt:lpstr>
      <vt:lpstr>ox_025bf803_d767_53df_a6af_7bce89ca4725</vt:lpstr>
      <vt:lpstr>ox_025c5a15_c2b8_5c3b_abe9_6cbd7819f266</vt:lpstr>
      <vt:lpstr>ox_025c72b1_d315_590c_8265_709aa03740e3</vt:lpstr>
      <vt:lpstr>ox_0260e35e_13f0_58da_9c5f_3081c770e4ab</vt:lpstr>
      <vt:lpstr>ox_026782e4_8aa2_5e16_a352_2690477cafe9</vt:lpstr>
      <vt:lpstr>ox_02690096_986b_5502_b38f_916ca8a5ceb8</vt:lpstr>
      <vt:lpstr>ox_026be4b6_f667_5f0b_9da6_29d7241d45f7</vt:lpstr>
      <vt:lpstr>ox_02740cd7_d9b1_59a4_8d02_27ff94732379</vt:lpstr>
      <vt:lpstr>ox_0275157a_2469_55e0_b67b_bfc43fa7690f</vt:lpstr>
      <vt:lpstr>ox_02765ddc_a268_570e_ada8_18c8fd056abb</vt:lpstr>
      <vt:lpstr>ox_0276a198_203d_548f_98e4_ea11d9688b88</vt:lpstr>
      <vt:lpstr>ox_02808985_ae6c_5b49_a346_8f1106cb54e3</vt:lpstr>
      <vt:lpstr>ox_0281f415_7cc8_5b96_b83b_49ca8990e4bb</vt:lpstr>
      <vt:lpstr>ox_02833857_35d6_5d23_b19e_99e6c13d3c3c</vt:lpstr>
      <vt:lpstr>ox_02857a17_93a9_5e84_9854_168da2b82d1d</vt:lpstr>
      <vt:lpstr>ox_028827b0_66e2_505b_bdd5_e6d43773cd7b</vt:lpstr>
      <vt:lpstr>ox_028c94d5_1087_53b0_be69_f791282263fa</vt:lpstr>
      <vt:lpstr>ox_028de081_f1ca_5dd0_8bd5_ec56542e6a9b</vt:lpstr>
      <vt:lpstr>ox_0293716d_5b66_582f_abf3_2cc71dc49a0e</vt:lpstr>
      <vt:lpstr>ox_029683f7_7711_5740_8a20_a1c23d3d4d38</vt:lpstr>
      <vt:lpstr>ox_0297eb01_77b5_52d3_a028_02a1e75c13e4</vt:lpstr>
      <vt:lpstr>ox_029d40bc_c858_597a_b016_a7285adde582</vt:lpstr>
      <vt:lpstr>ox_029e94ef_97d9_50ee_8858_d4c1156628fe</vt:lpstr>
      <vt:lpstr>ox_029fb5a2_9a3a_5716_91c6_206d2a45530d</vt:lpstr>
      <vt:lpstr>ox_02a3f4e7_a374_5fdd_8f63_bc2eef16f2b5</vt:lpstr>
      <vt:lpstr>ox_02a9cc6a_636c_59e9_ae4f_cfed9c8a596c</vt:lpstr>
      <vt:lpstr>ox_02aae286_29b9_556a_b921_d553f429614b</vt:lpstr>
      <vt:lpstr>ox_02ac1f8a_d0e3_512d_8249_9012ea42649c</vt:lpstr>
      <vt:lpstr>ox_02b35d82_66ac_510a_bbe8_9aaf7e046c25</vt:lpstr>
      <vt:lpstr>ox_02b36466_1fc3_5b42_a4c8_1cd53f01f6b6</vt:lpstr>
      <vt:lpstr>ox_02b4842d_fc35_5237_b8c5_047396e86953</vt:lpstr>
      <vt:lpstr>ox_02b59b03_4306_5546_af89_29f3624cfd67</vt:lpstr>
      <vt:lpstr>ox_02b8f46f_6428_53fc_b509_303e6e83590b</vt:lpstr>
      <vt:lpstr>ox_02bbbb57_20cb_5331_a0a4_80805419730b</vt:lpstr>
      <vt:lpstr>ox_02bc969e_6961_5c8f_9f1d_28746b67093c</vt:lpstr>
      <vt:lpstr>ox_02c44649_a839_5baa_9dbb_d46c338c7793</vt:lpstr>
      <vt:lpstr>ox_02c6b3dc_ae51_5b6d_b3a1_9b500a43c72f</vt:lpstr>
      <vt:lpstr>ox_02c9e448_5466_5bab_8b28_51e6b5ee972b</vt:lpstr>
      <vt:lpstr>ox_02ca6614_50f2_5d8a_91db_140a9cf5ecf4</vt:lpstr>
      <vt:lpstr>ox_02d07122_838a_5efe_b0ee_c765d15ea978</vt:lpstr>
      <vt:lpstr>ox_02d12a5c_88e8_5b52_97a3_707eda0b669f</vt:lpstr>
      <vt:lpstr>ox_02d41c06_e5a9_525c_b4a1_9624add16a6a</vt:lpstr>
      <vt:lpstr>ox_02d6c32a_cc49_545b_ae81_9b494098b873</vt:lpstr>
      <vt:lpstr>ox_02d903e7_5d3a_54e1_8fb5_17486b38ff14</vt:lpstr>
      <vt:lpstr>ox_02ddb290_87f7_51e5_8fce_eaa859fb6f90</vt:lpstr>
      <vt:lpstr>ox_02de3fe1_822d_5314_99e9_2b5307134a02</vt:lpstr>
      <vt:lpstr>ox_02de9abe_6277_5172_b0bd_c098c79e3eea</vt:lpstr>
      <vt:lpstr>ox_02e53cb3_d892_5f6e_a7fc_ef4af6795a5e</vt:lpstr>
      <vt:lpstr>ox_02e5fe26_2f08_5391_a2e1_0c0f353db17b</vt:lpstr>
      <vt:lpstr>ox_02e7785a_f94a_5f47_8b79_25ca7b944b80</vt:lpstr>
      <vt:lpstr>ox_02e9cf15_3ece_5122_868a_7319d8add82e</vt:lpstr>
      <vt:lpstr>ox_02eacd80_b8be_5b13_9814_02c8635c574b</vt:lpstr>
      <vt:lpstr>ox_02ebbe27_a50a_5939_a6f4_642bb59236ba</vt:lpstr>
      <vt:lpstr>ox_02ef422b_d85d_5e46_9af3_f723804fa5e1</vt:lpstr>
      <vt:lpstr>ox_02f19df4_0835_5653_88e6_1e71710d9aae</vt:lpstr>
      <vt:lpstr>ox_02f27151_64b4_5e9e_aa96_dda319101703</vt:lpstr>
      <vt:lpstr>ox_02f81cf8_a1db_525a_89bb_ac57cc1712fb</vt:lpstr>
      <vt:lpstr>ox_02f8a2ae_de0a_5db4_8643_a3528a449d6c</vt:lpstr>
      <vt:lpstr>ox_02fc4d89_b5d0_5fd8_947d_334d8f8b54e3</vt:lpstr>
      <vt:lpstr>ox_02ff6bad_3931_58a8_bf51_6c38017b3f34</vt:lpstr>
      <vt:lpstr>ox_02ff71e3_4eef_505a_90b1_7fd66904c675</vt:lpstr>
      <vt:lpstr>ox_03027a38_3e0d_59a0_b467_d0de9a402a56</vt:lpstr>
      <vt:lpstr>ox_030372da_64ad_5eb7_9f48_29d8f6259c13</vt:lpstr>
      <vt:lpstr>ox_03049025_cec3_5e2c_ae37_e8b617144461</vt:lpstr>
      <vt:lpstr>ox_030893c5_936e_52f1_9390_3f533d9321bd</vt:lpstr>
      <vt:lpstr>ox_0308d0b1_187d_55e4_987f_219729fc06a8</vt:lpstr>
      <vt:lpstr>ox_030995d8_241e_5a59_b1de_a6f0dd4e9d7c</vt:lpstr>
      <vt:lpstr>ox_030a2db6_7795_5d82_8f2f_9fa770f62cd5</vt:lpstr>
      <vt:lpstr>ox_030b57b5_c673_5f18_b32f_84f6a72d7569</vt:lpstr>
      <vt:lpstr>ox_030b5cee_ba84_5764_b39b_7db563bf6832</vt:lpstr>
      <vt:lpstr>ox_030c15e4_7efb_58a6_b8fb_c665cbf01d29</vt:lpstr>
      <vt:lpstr>ox_03125900_a6a6_5a1c_b160_ad0f1fd7e171</vt:lpstr>
      <vt:lpstr>ox_0314c2cb_14ef_572d_8c60_87aaefbb5fb2</vt:lpstr>
      <vt:lpstr>ox_0315413c_0551_520b_9713_1ac02bf45a18</vt:lpstr>
      <vt:lpstr>ox_0315770b_511e_5462_bc6f_577f5321c7fc</vt:lpstr>
      <vt:lpstr>ox_03162af9_5958_5f58_be2b_0371dedc6ec2</vt:lpstr>
      <vt:lpstr>ox_0317dc92_4b43_5be6_8534_9ed200ca9afd</vt:lpstr>
      <vt:lpstr>ox_031a140b_227a_5d06_853a_60da0464f46b</vt:lpstr>
      <vt:lpstr>ox_031c877e_a659_57a5_9fb8_5b4d8a8c7ae4</vt:lpstr>
      <vt:lpstr>ox_031d7b26_d5aa_5efe_8340_a07ca682b539</vt:lpstr>
      <vt:lpstr>ox_031f2777_6442_5aa7_986a_937bd8438f4e</vt:lpstr>
      <vt:lpstr>ox_0323849b_6454_5d22_aa7a_0abe3e8586e5</vt:lpstr>
      <vt:lpstr>ox_0323f21b_82b4_5e0b_a3c8_2ccecaacca40</vt:lpstr>
      <vt:lpstr>ox_032eee80_1770_5c6f_82de_fcfb2b2bb1a7</vt:lpstr>
      <vt:lpstr>ox_03345c12_cfd4_51a8_ae5f_b342bed2332d</vt:lpstr>
      <vt:lpstr>ox_03398f50_78ab_557b_9562_e91340def241</vt:lpstr>
      <vt:lpstr>ox_0339dab6_8caf_5af6_8ccd_fecc9d352f4e</vt:lpstr>
      <vt:lpstr>ox_033d002d_a100_5447_9087_f50963d44cba</vt:lpstr>
      <vt:lpstr>ox_0340bd76_0e0a_5fcf_a173_699206d16e6c</vt:lpstr>
      <vt:lpstr>ox_0344fc9b_81d7_5551_a438_7f59f68b2bbb</vt:lpstr>
      <vt:lpstr>ox_03489d97_9664_5907_8fb7_db1fa2cb7bf0</vt:lpstr>
      <vt:lpstr>ox_0349a9b4_afb7_596b_aebc_8249913657da</vt:lpstr>
      <vt:lpstr>ox_034c5792_35b6_51b1_9a87_e453e78b3938</vt:lpstr>
      <vt:lpstr>ox_03520739_5e89_5121_9f58_73679b77aeab</vt:lpstr>
      <vt:lpstr>ox_03567f6d_be13_5d0a_b341_f08e684e86e2</vt:lpstr>
      <vt:lpstr>ox_03577fdd_f04d_5275_9d8f_9fb178f1d1a3</vt:lpstr>
      <vt:lpstr>ox_035852ca_ed55_56b3_980c_5a1b68390efa</vt:lpstr>
      <vt:lpstr>ox_035f23d7_d410_5314_b824_e9880a4996a4</vt:lpstr>
      <vt:lpstr>ox_035fd02a_07b9_5a0e_a897_4529833c906c</vt:lpstr>
      <vt:lpstr>ox_0369da19_c540_53a8_9e03_80d2b11c91aa</vt:lpstr>
      <vt:lpstr>ox_036abed0_270f_5509_85b5_b3281db1cd28</vt:lpstr>
      <vt:lpstr>ox_0371b926_260e_579c_a9be_cd4d30ae56d3</vt:lpstr>
      <vt:lpstr>ox_0371bc75_b356_5399_b55a_71cc5c73b229</vt:lpstr>
      <vt:lpstr>ox_037296cd_a245_5818_a6f5_84b3acf81a56</vt:lpstr>
      <vt:lpstr>ox_0378a741_6994_5407_b1e7_2bdd30e1cdd1</vt:lpstr>
      <vt:lpstr>ox_0379d6e6_7d97_5718_b4d6_0755d9416c28</vt:lpstr>
      <vt:lpstr>ox_037a29fc_e7f2_56d8_95f4_7612c390a36c</vt:lpstr>
      <vt:lpstr>ox_037bc0c6_5001_5fd5_bc60_8426f5912e59</vt:lpstr>
      <vt:lpstr>ox_038010bb_0173_57b0_8d00_13becffb924c</vt:lpstr>
      <vt:lpstr>ox_03820483_0220_5b6e_a0c4_8925d19a5c3e</vt:lpstr>
      <vt:lpstr>ox_038307df_32d4_5290_98a0_63e77c5e771f</vt:lpstr>
      <vt:lpstr>ox_038409b0_f707_5358_89e4_bffc79c2c8dc</vt:lpstr>
      <vt:lpstr>ox_03870cf7_f8be_5e4e_af27_77eae9cbf6b5</vt:lpstr>
      <vt:lpstr>ox_0387f547_0664_5dc3_9ba3_95fa0fd00655</vt:lpstr>
      <vt:lpstr>ox_0388a988_fb3f_5cea_81b2_745976767510</vt:lpstr>
      <vt:lpstr>ox_038aca5d_974e_53a2_8cd4_25d4bc0bca82</vt:lpstr>
      <vt:lpstr>ox_038f6ace_313d_5984_8473_c9ec1a128251</vt:lpstr>
      <vt:lpstr>ox_039c3920_038f_50f8_8e7d_893efa7cd45a</vt:lpstr>
      <vt:lpstr>ox_039d26e5_0b78_59e6_be7e_a7a71391214d</vt:lpstr>
      <vt:lpstr>ox_039f4963_3970_5051_aeea_0ea90054be32</vt:lpstr>
      <vt:lpstr>ox_03a27f5e_a09a_5afb_93a0_364b54712d69</vt:lpstr>
      <vt:lpstr>ox_03a2c227_a5fc_53bb_ad2f_5478fb7a62e6</vt:lpstr>
      <vt:lpstr>ox_03a5b22b_d04a_5014_b8aa_c5617196a42d</vt:lpstr>
      <vt:lpstr>ox_03ab8ec6_9d1d_507e_a9c9_1569c57821bb</vt:lpstr>
      <vt:lpstr>ox_03ae7793_4629_5b6b_bc71_ecb2a46ce528</vt:lpstr>
      <vt:lpstr>ox_03b06501_66ea_5c1c_b647_cd1b76f27084</vt:lpstr>
      <vt:lpstr>ox_03b0c321_1879_5a1b_8c66_9719928ee1c0</vt:lpstr>
      <vt:lpstr>ox_03b1e168_69ad_554a_a0bc_bcea18e13fe8</vt:lpstr>
      <vt:lpstr>ox_03b32424_652c_5f6f_8907_91a5b099b043</vt:lpstr>
      <vt:lpstr>ox_03b6c4c5_734f_5c0c_bfb1_bacf01c06f72</vt:lpstr>
      <vt:lpstr>ox_03c26bce_cac4_5722_875c_846bbdc60541</vt:lpstr>
      <vt:lpstr>ox_03c2d928_dedf_53c9_a5bb_827798203075</vt:lpstr>
      <vt:lpstr>ox_03c302d2_aa67_5c93_be01_2e7dd37bda36</vt:lpstr>
      <vt:lpstr>ox_03c3280b_2c08_5d13_beab_22e016d14190</vt:lpstr>
      <vt:lpstr>ox_03c38bcd_1331_5deb_bb39_986c5d9f9262</vt:lpstr>
      <vt:lpstr>ox_03c54845_a32b_569e_8b95_e5c5ecdebd41</vt:lpstr>
      <vt:lpstr>ox_03c89cd1_084e_53de_bca7_729c454ef43c</vt:lpstr>
      <vt:lpstr>ox_03cc2031_c751_5ecf_ba80_fc0286f819d0</vt:lpstr>
      <vt:lpstr>ox_03cc208d_8244_598a_a06b_4f27f49c511d</vt:lpstr>
      <vt:lpstr>ox_03d1249d_a8d2_52c9_8a85_9cb560dc65a6</vt:lpstr>
      <vt:lpstr>ox_03d1694b_d38c_5c00_8499_c4a70a46c1ca</vt:lpstr>
      <vt:lpstr>ox_03d1b29e_c7f1_52c4_943e_c06492e5cc43</vt:lpstr>
      <vt:lpstr>ox_03d9143f_6aa0_5590_809a_e1698bdcb2d2</vt:lpstr>
      <vt:lpstr>ox_03dad20d_c78b_5f9e_a9eb_9eff3067a4ed</vt:lpstr>
      <vt:lpstr>ox_03dc9519_76d0_5d5a_a338_945c5fbff67f</vt:lpstr>
      <vt:lpstr>ox_03e0f343_48c8_5adc_a1dc_34a6874777bc</vt:lpstr>
      <vt:lpstr>ox_03e25904_f3a9_5669_93f3_fe7e7b19f899</vt:lpstr>
      <vt:lpstr>ox_03e395e9_9975_5787_98b6_4f455ec1a405</vt:lpstr>
      <vt:lpstr>ox_03e42d23_3d55_549f_b2c1_76f8a7d9c04d</vt:lpstr>
      <vt:lpstr>ox_03e57ed8_d2e1_5d94_942d_866b48fb8302</vt:lpstr>
      <vt:lpstr>ox_03e77f8a_5286_5180_9488_edfa51ed9880</vt:lpstr>
      <vt:lpstr>ox_03ec2912_e789_5501_97a2_d8759cb41cfe</vt:lpstr>
      <vt:lpstr>ox_03ed3ce2_b674_5b71_bd45_96e6c517678b</vt:lpstr>
      <vt:lpstr>ox_03ed5132_21ac_506b_9c80_f43e00c2e7d8</vt:lpstr>
      <vt:lpstr>ox_03ef1ecd_defb_592b_b1e1_3094ef26cd7b</vt:lpstr>
      <vt:lpstr>ox_03ef3906_9bfb_5416_ad58_b3f81ee84601</vt:lpstr>
      <vt:lpstr>ox_03ef827b_ba9d_5d8d_bf6e_15d9147138a5</vt:lpstr>
      <vt:lpstr>ox_03f874de_d917_5b33_a54d_878db7182666</vt:lpstr>
      <vt:lpstr>ox_03f99d09_dea1_5853_8b8c_21ef58bd1f13</vt:lpstr>
      <vt:lpstr>ox_03fd8738_71e2_5859_a7c6_e2682e9a16a2</vt:lpstr>
      <vt:lpstr>ox_03fea8f7_25fb_5c60_8a27_c43a29da39e1</vt:lpstr>
      <vt:lpstr>ox_03fed23f_3cfe_585e_9f0f_c2c10f780ae1</vt:lpstr>
      <vt:lpstr>ox_0401d685_3116_5450_b276_02e3e0d0aea6</vt:lpstr>
      <vt:lpstr>ox_04044d1d_ce85_529e_b0bc_37fcd5d5331b</vt:lpstr>
      <vt:lpstr>ox_04089288_53c7_5230_9d1f_17e055909fb4</vt:lpstr>
      <vt:lpstr>ox_040aa8fd_0fa6_5e80_af78_def5e8a23481</vt:lpstr>
      <vt:lpstr>ox_040b6278_959a_566e_ba06_7db591874aaf</vt:lpstr>
      <vt:lpstr>ox_0410d67b_b1a0_5090_bd03_83d4fcc196b2</vt:lpstr>
      <vt:lpstr>ox_04111e08_a0ec_5ffe_b460_9da72a2860b3</vt:lpstr>
      <vt:lpstr>ox_0412624e_0f98_56c1_96c6_7ffb07039802</vt:lpstr>
      <vt:lpstr>ox_0413748f_5c7b_5ca2_93ab_637140d560ac</vt:lpstr>
      <vt:lpstr>ox_0413ecbb_267d_532c_bb05_899ac46861d1</vt:lpstr>
      <vt:lpstr>ox_04156907_398a_5cc1_aab4_19d29b3b3960</vt:lpstr>
      <vt:lpstr>ox_0415a40c_5712_56d6_87a6_f3e6f1b56d09</vt:lpstr>
      <vt:lpstr>ox_041bc73e_a8c7_520f_92dc_a06456a6d9d3</vt:lpstr>
      <vt:lpstr>ox_041c5ec8_100a_5d25_ae69_023b90744711</vt:lpstr>
      <vt:lpstr>ox_041cbd91_5209_53ed_99b7_7ed999056c66</vt:lpstr>
      <vt:lpstr>ox_042056c6_6185_5ea7_9383_c9811404c233</vt:lpstr>
      <vt:lpstr>ox_04243e7e_c831_524c_bdaa_08c468f10bc8</vt:lpstr>
      <vt:lpstr>ox_04245c30_607d_55e7_a93a_5f10b4a95df0</vt:lpstr>
      <vt:lpstr>ox_0426d5de_c49a_5dba_b763_394fcaedb533</vt:lpstr>
      <vt:lpstr>ox_0429b2f2_2f24_54f3_be94_f34ffcc162d7</vt:lpstr>
      <vt:lpstr>ox_0429ec53_60d1_59eb_98ae_678fedc33b89</vt:lpstr>
      <vt:lpstr>ox_0429f30c_bbeb_527c_98da_966b3aa27f00</vt:lpstr>
      <vt:lpstr>ox_042a1a00_89e2_5564_af2f_03a277900fe9</vt:lpstr>
      <vt:lpstr>ox_042a7c0a_8c6e_5554_b62f_f03d08dad194</vt:lpstr>
      <vt:lpstr>ox_042c4adb_e010_59a6_8fbf_b9e8bead1240</vt:lpstr>
      <vt:lpstr>ox_0430cc1d_7ae7_5a22_95b4_08aba472419e</vt:lpstr>
      <vt:lpstr>ox_0437beec_2606_5e74_8156_60835d705089</vt:lpstr>
      <vt:lpstr>ox_04393f51_d473_5c2a_9943_f6ef4637ef6c</vt:lpstr>
      <vt:lpstr>ox_043b8fa4_9238_5775_9542_072f7c99f514</vt:lpstr>
      <vt:lpstr>ox_043f8f02_e355_50a4_b9f4_fbfb2dfef55d</vt:lpstr>
      <vt:lpstr>ox_0442b8db_d54b_5d20_bd7a_f6c2f89ee292</vt:lpstr>
      <vt:lpstr>ox_04442c57_5b38_5660_91a8_609a960a021c</vt:lpstr>
      <vt:lpstr>ox_04499d42_64ec_5835_b828_2b0f6185e560</vt:lpstr>
      <vt:lpstr>ox_044a8775_10f4_5003_869c_76644e4f998d</vt:lpstr>
      <vt:lpstr>ox_044bca01_8c49_5d3f_bee5_a90341eba92d</vt:lpstr>
      <vt:lpstr>ox_04538e84_9d1e_59a3_b20a_096e73950181</vt:lpstr>
      <vt:lpstr>ox_0453a71a_cd7f_57cd_8687_f2d0e57ea0f6</vt:lpstr>
      <vt:lpstr>ox_045bd223_7bbf_5459_b13d_69a3499a702a</vt:lpstr>
      <vt:lpstr>ox_045f449f_dfdb_51c5_998b_88e7956aa2a5</vt:lpstr>
      <vt:lpstr>ox_0460c79a_20ba_55b4_8335_673b1334fe86</vt:lpstr>
      <vt:lpstr>ox_04654df9_361f_5318_8718_c30de78e6b29</vt:lpstr>
      <vt:lpstr>ox_0466b87c_a49d_58dc_99ef_6950cdb754b6</vt:lpstr>
      <vt:lpstr>ox_046877b0_2c95_5bbc_9114_9fc122786c8c</vt:lpstr>
      <vt:lpstr>ox_046a13cf_baca_5dbd_8305_984c87246046</vt:lpstr>
      <vt:lpstr>ox_046c6928_7630_567a_8939_ca458df87057</vt:lpstr>
      <vt:lpstr>ox_046cd057_df3d_5677_94f4_5c5e99e188a0</vt:lpstr>
      <vt:lpstr>ox_046f4c28_bf97_53a2_9f48_392561938946</vt:lpstr>
      <vt:lpstr>ox_046fe4cf_969d_5889_9d32_06a51b12968b</vt:lpstr>
      <vt:lpstr>ox_0472a82b_ddcc_5e00_891e_17e00d92af5c</vt:lpstr>
      <vt:lpstr>ox_047311aa_64aa_5706_ad2c_c4ded2892486</vt:lpstr>
      <vt:lpstr>ox_0474103e_c0ec_522d_8fc8_b949815f2d3b</vt:lpstr>
      <vt:lpstr>ox_04767520_3cd7_50af_8363_1db517eebdf1</vt:lpstr>
      <vt:lpstr>ox_0478cf79_5143_5886_89a0_e878b20930b6</vt:lpstr>
      <vt:lpstr>ox_047b059b_048d_56e5_b524_8f387632bbe8</vt:lpstr>
      <vt:lpstr>ox_047d12f2_7e77_5a2d_bf61_5207baa06e2f</vt:lpstr>
      <vt:lpstr>ox_047f5e5a_93aa_522a_9e4e_e133339e3186</vt:lpstr>
      <vt:lpstr>ox_04831d06_2a74_5401_8624_5b0f75bdf621</vt:lpstr>
      <vt:lpstr>ox_0483e041_5433_5da1_9fe4_2234ea156d35</vt:lpstr>
      <vt:lpstr>ox_0485ae0a_38d7_563e_9c08_f297fd589606</vt:lpstr>
      <vt:lpstr>ox_048b067d_8fc2_58d7_9c95_802a39e6d7ec</vt:lpstr>
      <vt:lpstr>ox_048e4281_fdfa_50cb_886a_25c529d40aa9</vt:lpstr>
      <vt:lpstr>ox_048f3383_be97_5461_9a2c_c54f82c86bf1</vt:lpstr>
      <vt:lpstr>ox_048ff016_b891_58c4_a84f_160054960a52</vt:lpstr>
      <vt:lpstr>ox_0490f996_817f_547f_8c51_e5a18847d9fb</vt:lpstr>
      <vt:lpstr>ox_04910590_c141_5c3a_9424_a044264f5668</vt:lpstr>
      <vt:lpstr>ox_04914018_2733_5a65_b9ad_1e3f244e9dd8</vt:lpstr>
      <vt:lpstr>ox_04937f3c_3fe2_58ea_9b64_d41c3e4e5948</vt:lpstr>
      <vt:lpstr>ox_04940610_feea_5e3f_986c_76356238af87</vt:lpstr>
      <vt:lpstr>ox_049b56fb_d57a_5e63_b424_7445bb9afca8</vt:lpstr>
      <vt:lpstr>ox_049f5abc_a879_5f6a_b3a5_56be793aa8ab</vt:lpstr>
      <vt:lpstr>ox_04a03cfa_0f72_518c_b3bf_b264863f98a3</vt:lpstr>
      <vt:lpstr>ox_04a123f3_b443_5dc8_bc33_2942ef54175c</vt:lpstr>
      <vt:lpstr>ox_04a59b6e_efb7_5bb2_84a8_a579c814e3ec</vt:lpstr>
      <vt:lpstr>ox_04a6fff5_9b47_5d0a_bac0_44d0a7385ce5</vt:lpstr>
      <vt:lpstr>ox_04a8c744_91d7_5c85_bfe2_7d3654e47258</vt:lpstr>
      <vt:lpstr>ox_04a92755_acfd_58cb_91d9_569aad1a94e2</vt:lpstr>
      <vt:lpstr>ox_04a9dd1d_9149_5604_84ef_d71396c47e0f</vt:lpstr>
      <vt:lpstr>ox_04aec2e4_2ef9_5808_b703_a942327fd919</vt:lpstr>
      <vt:lpstr>ox_04aee7c2_d628_57b6_beeb_6719ccafc0d9</vt:lpstr>
      <vt:lpstr>ox_04af4c04_2f4f_51ec_a194_a287ad5921bd</vt:lpstr>
      <vt:lpstr>ox_04b9ce0e_bc64_535f_8947_8ec7b7b79d62</vt:lpstr>
      <vt:lpstr>ox_04bb359e_6087_5154_87c9_457412ffb3b6</vt:lpstr>
      <vt:lpstr>ox_04bd0fef_3051_59f5_aab1_39e697934137</vt:lpstr>
      <vt:lpstr>ox_04c1dfd9_be2b_5bf2_a2d5_0f938cada014</vt:lpstr>
      <vt:lpstr>ox_04cc0816_da0f_5bc7_bbe0_a825af52d7ea</vt:lpstr>
      <vt:lpstr>ox_04cd31fd_61b5_5137_959b_8af3caadb9c2</vt:lpstr>
      <vt:lpstr>ox_04d27c12_32e3_53a3_931b_c66cc5cad46e</vt:lpstr>
      <vt:lpstr>ox_04d29a0d_1a8d_5b9d_aa3e_a4650c8a7351</vt:lpstr>
      <vt:lpstr>ox_04d9d795_cc40_5785_8446_cbaf55b2289f</vt:lpstr>
      <vt:lpstr>ox_04da1a31_99ce_5861_8205_f04a8b881b41</vt:lpstr>
      <vt:lpstr>ox_04dd2600_cd83_5e83_b0ee_18efacee9eb6</vt:lpstr>
      <vt:lpstr>ox_04ddf68d_1bfa_5d3b_9311_9ebec6866daa</vt:lpstr>
      <vt:lpstr>ox_04ded0bc_1c80_55db_832a_abb815e2c4a9</vt:lpstr>
      <vt:lpstr>ox_04dee424_6d2e_5411_bf9a_2d973d928c00</vt:lpstr>
      <vt:lpstr>ox_04df16d5_76be_5ad3_88c2_d73d210992ad</vt:lpstr>
      <vt:lpstr>ox_04df947a_e775_5dc5_bf2e_3d1af40da3cc</vt:lpstr>
      <vt:lpstr>ox_04dfbc53_5812_56fc_9437_482fcb2f2d55</vt:lpstr>
      <vt:lpstr>ox_04e1bbea_c8a0_56ac_a4c9_8d6430d10dd9</vt:lpstr>
      <vt:lpstr>ox_04e1d001_40cd_55c0_8f1e_b996bae455eb</vt:lpstr>
      <vt:lpstr>ox_04e6656d_21c3_53c7_940c_b059a02a2be7</vt:lpstr>
      <vt:lpstr>ox_04efc923_5cd9_5dbf_9d02_a3d3fce5fcf0</vt:lpstr>
      <vt:lpstr>ox_04f00bce_9725_52b5_87ea_6f84a36ad935</vt:lpstr>
      <vt:lpstr>ox_04f23bd7_2719_55fc_a7a9_074bc8707ac2</vt:lpstr>
      <vt:lpstr>ox_04f4d4ef_de58_54b0_806c_f4c3e4af6c1a</vt:lpstr>
      <vt:lpstr>ox_04f85789_c552_589e_99df_40bb2d646eb0</vt:lpstr>
      <vt:lpstr>ox_04f8685d_fcdd_5712_b7a8_c22071e4b3cd</vt:lpstr>
      <vt:lpstr>ox_04f9fef7_ee40_5a87_8757_bbe9a899af32</vt:lpstr>
      <vt:lpstr>ox_04fa3ae9_1891_54c3_b686_24d86ca09e83</vt:lpstr>
      <vt:lpstr>ox_04fa9114_9744_5fc9_9899_1f87e2ab361f</vt:lpstr>
      <vt:lpstr>ox_04ffbd18_9b6e_5c8f_8d77_77af5b23a388</vt:lpstr>
      <vt:lpstr>ox_0500c814_cd8f_51a3_9095_ef954744a70d</vt:lpstr>
      <vt:lpstr>ox_05034f11_3126_5624_94d1_b88c43fa4b26</vt:lpstr>
      <vt:lpstr>ox_050a6ac2_b3b5_5895_afc1_b67d6ccc871b</vt:lpstr>
      <vt:lpstr>ox_050b8b33_3c2e_5a58_aa06_c21c7e6876bf</vt:lpstr>
      <vt:lpstr>ox_050b918b_bb4f_5dfb_98aa_2ef8fea89975</vt:lpstr>
      <vt:lpstr>ox_050c244b_cb66_58fa_8942_1d59b2c17067</vt:lpstr>
      <vt:lpstr>ox_05109f65_6ce5_502c_a8c0_c4dea77d8278</vt:lpstr>
      <vt:lpstr>ox_0513368e_e4c5_5a78_a4ce_5e4e7050e4cb</vt:lpstr>
      <vt:lpstr>ox_0515afde_f81f_5375_92d4_9aeca993f704</vt:lpstr>
      <vt:lpstr>ox_051765b1_8324_545a_ae86_1622a79305cc</vt:lpstr>
      <vt:lpstr>ox_0519e9bd_9812_5f31_8c42_2e310158528b</vt:lpstr>
      <vt:lpstr>ox_05208b61_6cd9_56c2_b7d5_93819cc05c45</vt:lpstr>
      <vt:lpstr>ox_05230a97_a626_58a1_be8c_272ca4b8b290</vt:lpstr>
      <vt:lpstr>ox_0523d399_70eb_5001_b071_5ee9375fd15d</vt:lpstr>
      <vt:lpstr>ox_05251b45_eb1e_5fd7_852e_860778f8faf9</vt:lpstr>
      <vt:lpstr>ox_052678ae_b7eb_5552_a426_25efedf5e72d</vt:lpstr>
      <vt:lpstr>ox_0527a5d8_d160_54bb_b74b_f7c201660cc3</vt:lpstr>
      <vt:lpstr>ox_052bbc08_0690_587d_8c8e_f02df2bcecd0</vt:lpstr>
      <vt:lpstr>ox_053ca56b_d920_57f4_8baa_d4d680b4041b</vt:lpstr>
      <vt:lpstr>ox_053eb138_70b7_540c_ac76_6059cb569488</vt:lpstr>
      <vt:lpstr>ox_053f5990_af82_54e7_aaad_64bb6f91c2b4</vt:lpstr>
      <vt:lpstr>ox_0542970f_e80d_5451_8e08_49bf87324420</vt:lpstr>
      <vt:lpstr>ox_0542cbf9_840d_5662_96b7_255ccc9dcac1</vt:lpstr>
      <vt:lpstr>ox_05436cb5_3b82_57b8_8eaa_e71656e063fa</vt:lpstr>
      <vt:lpstr>ox_0543f32e_9bc2_554b_b2f8_faa0d09f4246</vt:lpstr>
      <vt:lpstr>ox_054b64fb_363c_512d_896e_ffce3b20c89b</vt:lpstr>
      <vt:lpstr>ox_054f3195_5c2c_5e20_8cf5_ef84d42c27b9</vt:lpstr>
      <vt:lpstr>ox_05512f28_2255_57b7_96b1_28a83ae47a42</vt:lpstr>
      <vt:lpstr>ox_0551c461_ac00_5fe8_a086_e772d0a6fb4c</vt:lpstr>
      <vt:lpstr>ox_0557d42c_c14d_5898_b43c_60184c93b4a0</vt:lpstr>
      <vt:lpstr>ox_0558c057_dc0a_5c0a_83fc_08825fe1dca8</vt:lpstr>
      <vt:lpstr>ox_055adae3_6c50_56e2_b21c_cd6b7ac0e95c</vt:lpstr>
      <vt:lpstr>ox_055f6a51_3507_5f1c_8497_2adaf90d99fd</vt:lpstr>
      <vt:lpstr>ox_0560c9cf_be30_5975_8830_c1f0649e097c</vt:lpstr>
      <vt:lpstr>ox_05619644_b8cd_5dee_b69c_ab6f5cc324e7</vt:lpstr>
      <vt:lpstr>ox_05620093_a8ff_5fd4_a94f_a79e6a58f0aa</vt:lpstr>
      <vt:lpstr>ox_056232e9_0295_5bf5_93d7_e3be4a5e5a9b</vt:lpstr>
      <vt:lpstr>ox_056601d4_7d89_5ba0_a738_4833b1925096</vt:lpstr>
      <vt:lpstr>ox_05661e30_bf8e_5e37_8465_7425df9cd0d6</vt:lpstr>
      <vt:lpstr>ox_0567552c_1223_54ea_ac6c_041051c51006</vt:lpstr>
      <vt:lpstr>ox_05687a83_ec44_54a4_8c74_7408100747f3</vt:lpstr>
      <vt:lpstr>ox_057136ce_4aa9_56c2_be41_4625f5ef3ddf</vt:lpstr>
      <vt:lpstr>ox_057223eb_e82b_5b0e_afcf_94286f6f7c26</vt:lpstr>
      <vt:lpstr>ox_0573586f_aef5_5fca_b657_dbdb74c90cb9</vt:lpstr>
      <vt:lpstr>ox_057691dd_b2be_5393_b815_092987a47540</vt:lpstr>
      <vt:lpstr>ox_0578ea1c_229e_5805_b8f3_121bd765c5b1</vt:lpstr>
      <vt:lpstr>ox_057c4f5e_b606_5cf2_87e4_0d550f17cb86</vt:lpstr>
      <vt:lpstr>ox_057deb4a_ab8f_51b8_aa77_16cadac7cd19</vt:lpstr>
      <vt:lpstr>ox_0580b5f9_9f6b_5e5c_acf3_8348c1a0fd62</vt:lpstr>
      <vt:lpstr>ox_05817d1b_ba04_5db4_91f1_982ebcd6c756</vt:lpstr>
      <vt:lpstr>ox_05845ffe_4981_5d2c_bc6a_7f210b8c8bf2</vt:lpstr>
      <vt:lpstr>ox_0584f4d5_422e_5fcb_beb7_9022216abd2b</vt:lpstr>
      <vt:lpstr>ox_05885414_6bba_529d_b406_3ade452426ef</vt:lpstr>
      <vt:lpstr>ox_058b094a_938b_562e_a6d2_9f36a8dadd87</vt:lpstr>
      <vt:lpstr>ox_058b1b6d_4682_5d01_9c9d_95fdac235980</vt:lpstr>
      <vt:lpstr>ox_058b2bdc_5ccf_5c2e_ae66_556147b20ada</vt:lpstr>
      <vt:lpstr>ox_058c231b_c92b_5bee_86e3_6c9797eab896</vt:lpstr>
      <vt:lpstr>ox_058dd618_e99d_521e_85b4_d9ed6a961ec0</vt:lpstr>
      <vt:lpstr>ox_058fb96e_980c_5f06_8931_8a2b5432d0dc</vt:lpstr>
      <vt:lpstr>ox_058fbb80_c3f5_517a_87df_e6e20b11cb5e</vt:lpstr>
      <vt:lpstr>ox_058fcf2c_bb1a_524f_97ba_f9b698b718ca</vt:lpstr>
      <vt:lpstr>ox_05908dcf_947c_538e_a3e7_2fb870d21e88</vt:lpstr>
      <vt:lpstr>ox_0594c513_2016_55af_a240_b6b283cd265a</vt:lpstr>
      <vt:lpstr>ox_05973fa8_2b65_59b3_9455_e3fd0b06a249</vt:lpstr>
      <vt:lpstr>ox_0597c099_2b93_52a8_9a40_b912232690fc</vt:lpstr>
      <vt:lpstr>ox_05983f40_40e0_5069_b9da_1a1806b43486</vt:lpstr>
      <vt:lpstr>ox_05995bf4_2ba9_5e88_a332_3bca42295757</vt:lpstr>
      <vt:lpstr>ox_059d1230_fde3_576f_b5ec_f81195b55011</vt:lpstr>
      <vt:lpstr>ox_05aa192e_177a_582d_82dc_59ab7dfac9ce</vt:lpstr>
      <vt:lpstr>ox_05b04485_421b_588f_b88a_86d2bd3bd4be</vt:lpstr>
      <vt:lpstr>ox_05b3524d_fd42_51ec_99fa_f817579dc693</vt:lpstr>
      <vt:lpstr>ox_05b3bc44_c3e9_508a_8def_465fb13bbca7</vt:lpstr>
      <vt:lpstr>ox_05b65869_8616_55dc_ac16_3555d469a703</vt:lpstr>
      <vt:lpstr>ox_05b6cbb6_f4f0_5076_8cfb_11619dc05a4d</vt:lpstr>
      <vt:lpstr>ox_05b7c8d5_f268_57dc_b722_a088b7970e81</vt:lpstr>
      <vt:lpstr>ox_05bb9135_8458_551d_ba92_b18e9d571454</vt:lpstr>
      <vt:lpstr>ox_05bc5186_462a_52cb_87f0_623a5cc90dd2</vt:lpstr>
      <vt:lpstr>ox_05c0cc3b_5aca_53c0_95df_185d00d2c66e</vt:lpstr>
      <vt:lpstr>ox_05c0dc10_9b7f_52b1_8d08_630ee05da37e</vt:lpstr>
      <vt:lpstr>ox_05c11731_f421_5b2f_bb64_c021ecde13e7</vt:lpstr>
      <vt:lpstr>ox_05c2d6f3_104e_5420_bb57_dbbe65814532</vt:lpstr>
      <vt:lpstr>ox_05c487d4_9afd_51d7_b599_b912d5499a92</vt:lpstr>
      <vt:lpstr>ox_05c592e6_0024_5cef_98a4_626f54ac20f5</vt:lpstr>
      <vt:lpstr>ox_05c59776_966b_51be_97b9_68b5360c4f6b</vt:lpstr>
      <vt:lpstr>ox_05c5ca64_6a9c_5b90_baca_7291b6b1b261</vt:lpstr>
      <vt:lpstr>ox_05c85719_b624_581e_b0e8_9e096c5493da</vt:lpstr>
      <vt:lpstr>ox_05c94468_801c_52ab_a6c9_83fcc63033bd</vt:lpstr>
      <vt:lpstr>ox_05cabdfe_4bdc_5386_afe0_17419bd1853c</vt:lpstr>
      <vt:lpstr>ox_05cb01d0_9b86_5e9c_9a17_fad50969b7f0</vt:lpstr>
      <vt:lpstr>ox_05cca368_cfd1_5857_b9d2_e63110f4c335</vt:lpstr>
      <vt:lpstr>ox_05ced90c_2b19_55e8_878c_00c454c817e0</vt:lpstr>
      <vt:lpstr>ox_05d01fe0_9324_5fc5_9a4a_41968ee6c5c8</vt:lpstr>
      <vt:lpstr>ox_05d6a6f4_b257_5164_9016_3b5b93bf5506</vt:lpstr>
      <vt:lpstr>ox_05dc0acc_c58c_5c04_a5e4_224444f35b68</vt:lpstr>
      <vt:lpstr>ox_05dcf4a0_a3c4_5ba5_a834_a5386b13c5b6</vt:lpstr>
      <vt:lpstr>ox_05de29a3_bed0_5802_b67c_59baebeb3553</vt:lpstr>
      <vt:lpstr>ox_05e54a47_42b9_50d4_b98b_93487403180c</vt:lpstr>
      <vt:lpstr>ox_05e5ed62_2f3a_50e3_8aef_dc229ffd4e36</vt:lpstr>
      <vt:lpstr>ox_05e75333_5bdd_54d3_aa22_2b1fcaf5dec5</vt:lpstr>
      <vt:lpstr>ox_05f1b0c1_a3c5_588e_8692_601ad8123b8b</vt:lpstr>
      <vt:lpstr>ox_05f36d26_8b84_5565_baea_000e59074e57</vt:lpstr>
      <vt:lpstr>ox_05f407d2_9735_5737_adf3_6deda6f0020a</vt:lpstr>
      <vt:lpstr>ox_05f4fc4b_7e39_5d03_acc1_004e3c4ffc72</vt:lpstr>
      <vt:lpstr>ox_05f6fa01_ae5d_52ea_9091_e31d07a1e684</vt:lpstr>
      <vt:lpstr>ox_05f84141_94c3_5013_beb5_f9d6e6a6f16b</vt:lpstr>
      <vt:lpstr>ox_05fa520d_675f_54fe_a3da_293adb5d4faf</vt:lpstr>
      <vt:lpstr>ox_05fbf20b_d49b_5a9c_8bda_3e1a4daeb88a</vt:lpstr>
      <vt:lpstr>ox_05fc11f6_c74f_5fea_8cb1_70df2f973a30</vt:lpstr>
      <vt:lpstr>ox_05ffa0f7_3ab2_5d72_82bd_4c5b5dacfe2e</vt:lpstr>
      <vt:lpstr>ox_06043de4_aaba_5894_9bcb_ad9324ce377b</vt:lpstr>
      <vt:lpstr>ox_0606d894_2621_5816_ae3a_cee6774e3ff1</vt:lpstr>
      <vt:lpstr>ox_06077795_36a4_59fb_96a6_400a989e56dd</vt:lpstr>
      <vt:lpstr>ox_0609161a_78d5_5748_83e7_dcf3ea8a5e58</vt:lpstr>
      <vt:lpstr>ox_060b39fa_a000_5776_9ffa_0b9b23092c85</vt:lpstr>
      <vt:lpstr>ox_060bffe0_fc01_5aa5_89c2_28982c965c85</vt:lpstr>
      <vt:lpstr>ox_060d0798_e7fd_5f03_8d91_c4126336cad0</vt:lpstr>
      <vt:lpstr>ox_060d3a3e_9d83_5ffc_80b0_e4d0a094e049</vt:lpstr>
      <vt:lpstr>ox_061fb0bf_1cb5_519d_bf38_fd87755570a6</vt:lpstr>
      <vt:lpstr>ox_0621550b_a987_5c43_bc64_c9edb29554ca</vt:lpstr>
      <vt:lpstr>ox_06231a2b_969c_5d3e_8c82_cba6e69a4873</vt:lpstr>
      <vt:lpstr>ox_062432ea_67e7_5f6c_a5d0_a8def12ae280</vt:lpstr>
      <vt:lpstr>ox_06267080_0c97_57f3_9afe_95027841c08e</vt:lpstr>
      <vt:lpstr>ox_06290a71_bd5c_5346_923a_677fb54f6fcb</vt:lpstr>
      <vt:lpstr>ox_062af8df_0afe_5632_be30_e2b69b6aed99</vt:lpstr>
      <vt:lpstr>ox_062d7e77_4df0_5e91_abb1_96c611ad3dcb</vt:lpstr>
      <vt:lpstr>ox_0631332d_0e9c_5f7e_9f68_af970246b623</vt:lpstr>
      <vt:lpstr>ox_0632ad41_3738_56be_8cc8_ec6c438ac8a7</vt:lpstr>
      <vt:lpstr>ox_0633b9aa_a301_5c69_9492_15ac912b9ef5</vt:lpstr>
      <vt:lpstr>ox_063702d2_7ebd_5cfc_9c01_778f2c31b773</vt:lpstr>
      <vt:lpstr>ox_06379c05_ed24_51c2_a4e4_5ca52bbe6091</vt:lpstr>
      <vt:lpstr>ox_063876d4_89ef_5c8e_8ffa_d6fd2d5fc517</vt:lpstr>
      <vt:lpstr>ox_0638e5ba_8492_5c50_92aa_236dd328bd53</vt:lpstr>
      <vt:lpstr>ox_063aa827_ce02_5727_b68e_2d320d4b6a3a</vt:lpstr>
      <vt:lpstr>ox_063abe88_4a13_5f75_8a40_bbf553e35699</vt:lpstr>
      <vt:lpstr>ox_063b683c_d390_56e9_b5ad_c27fab3414a1</vt:lpstr>
      <vt:lpstr>ox_063d7da9_8c89_531e_8c89_eab4068c1722</vt:lpstr>
      <vt:lpstr>ox_063f747c_f5df_5ed4_9962_c49d1baaa934</vt:lpstr>
      <vt:lpstr>ox_06415a53_3bc3_540d_9b0a_7af1a4f38f46</vt:lpstr>
      <vt:lpstr>ox_0644cd20_2c54_59f5_a43f_641129c76c9d</vt:lpstr>
      <vt:lpstr>ox_064b328d_90c8_5588_8c46_fb3a56ed7aa7</vt:lpstr>
      <vt:lpstr>ox_064dba0c_0061_5bee_ace1_99548ea519b1</vt:lpstr>
      <vt:lpstr>ox_064ef269_9f43_5be8_8522_27fcff95b43e</vt:lpstr>
      <vt:lpstr>ox_06509edb_5c05_530e_9fb8_a03781cbe22f</vt:lpstr>
      <vt:lpstr>ox_0653d81b_540f_5549_8a91_896b6bb19b1c</vt:lpstr>
      <vt:lpstr>ox_0654da31_96d4_5d62_abd0_8c48f1b2f5fc</vt:lpstr>
      <vt:lpstr>ox_0655ab35_f12f_5491_9216_d02e00d2ea60</vt:lpstr>
      <vt:lpstr>ox_06560c85_64cd_562a_a397_c01c0134ebd0</vt:lpstr>
      <vt:lpstr>ox_065a84cc_9b1e_589b_9dca_16ddfe94d3c7</vt:lpstr>
      <vt:lpstr>ox_065aacc0_8fce_55f7_a6f9_c287b3c9f64d</vt:lpstr>
      <vt:lpstr>ox_06602946_1714_54a0_acb5_1787a34f8ce2</vt:lpstr>
      <vt:lpstr>ox_0661aef0_0897_5981_b615_629327fa09cc</vt:lpstr>
      <vt:lpstr>ox_0666f91b_dcaf_5fdc_97de_119ccf398d6d</vt:lpstr>
      <vt:lpstr>ox_066a43f7_b4fb_548a_a46b_d9219c7b1bca</vt:lpstr>
      <vt:lpstr>ox_066a7871_78fe_57fc_b232_a61934bd1a69</vt:lpstr>
      <vt:lpstr>ox_066c4f6b_27e9_5866_95b8_896da6849165</vt:lpstr>
      <vt:lpstr>ox_0670255c_69a8_5d6f_ad06_f2ea4a8eeb20</vt:lpstr>
      <vt:lpstr>ox_0671910b_264f_518f_a9c5_9b7ab2f64416</vt:lpstr>
      <vt:lpstr>ox_067317ea_73fe_5d84_85f7_2a61b4661590</vt:lpstr>
      <vt:lpstr>ox_06776f09_8876_5ab7_86ca_b025fad21bce</vt:lpstr>
      <vt:lpstr>ox_067c25bb_5f2a_5bec_8be5_a29e4bbc7959</vt:lpstr>
      <vt:lpstr>ox_06801a15_470b_571d_9a30_a15671469b9b</vt:lpstr>
      <vt:lpstr>ox_0682b3de_7b1d_5572_86aa_ab7121563839</vt:lpstr>
      <vt:lpstr>ox_068d62c0_b6b4_524a_91da_0d8cee4be114</vt:lpstr>
      <vt:lpstr>ox_068d68bf_7457_5479_b657_28b06a5ab6ce</vt:lpstr>
      <vt:lpstr>ox_0690ee3f_db88_58d6_9942_8772dc803032</vt:lpstr>
      <vt:lpstr>ox_0692affc_9552_5ce7_bcda_54214251a8cf</vt:lpstr>
      <vt:lpstr>ox_06936e79_c8b9_5b8b_b1b2_c377b1eaa71e</vt:lpstr>
      <vt:lpstr>ox_069831f9_33e1_5441_b459_6e46b84e600f</vt:lpstr>
      <vt:lpstr>ox_06983cb6_e1db_5288_aee8_f96e9853ccfb</vt:lpstr>
      <vt:lpstr>ox_06987c91_dd2b_5962_aea1_cfe89397015a</vt:lpstr>
      <vt:lpstr>ox_069d0ac4_f14b_5334_aed3_3f362cb88f05</vt:lpstr>
      <vt:lpstr>ox_069dc01f_6cf4_5987_957b_9674b6110348</vt:lpstr>
      <vt:lpstr>ox_069e3795_523a_5890_8fba_5bc4f9f6937d</vt:lpstr>
      <vt:lpstr>ox_069ef4da_c9f7_557a_a553_f130f31124ff</vt:lpstr>
      <vt:lpstr>ox_06a306b4_bff3_54f0_b1fe_bab53b57c2d0</vt:lpstr>
      <vt:lpstr>ox_06a915e0_8133_5de7_a114_cad682443dfd</vt:lpstr>
      <vt:lpstr>ox_06aa2fee_ffcd_55f4_b7f2_b4c286b17251</vt:lpstr>
      <vt:lpstr>ox_06aa9150_c77e_5be0_963a_b167b4bd6811</vt:lpstr>
      <vt:lpstr>ox_06adc32f_66f6_521c_8b5b_24a58550c39e</vt:lpstr>
      <vt:lpstr>ox_06b43cc5_6d83_57b5_bbe5_acd762fcada0</vt:lpstr>
      <vt:lpstr>ox_06b533ec_4797_59c4_839c_e4f891f51509</vt:lpstr>
      <vt:lpstr>ox_06b895b6_915e_53b9_9fbe_267b2e4e55d3</vt:lpstr>
      <vt:lpstr>ox_06c09493_21a4_5a1b_9abc_467f639d7279</vt:lpstr>
      <vt:lpstr>ox_06c20e1a_7b6f_5386_8d65_637f477d7b51</vt:lpstr>
      <vt:lpstr>ox_06c5251c_67bc_530a_8ce2_b98cfc5527be</vt:lpstr>
      <vt:lpstr>ox_06ccbc72_0fad_5a70_8d95_20952a778f22</vt:lpstr>
      <vt:lpstr>ox_06ceacb6_1f7d_56a6_811c_e5f43d3a1a43</vt:lpstr>
      <vt:lpstr>ox_06d13882_dd6e_5dea_b863_fbd0b362dffc</vt:lpstr>
      <vt:lpstr>ox_06d26574_ab3e_5ebc_8132_9f53a64fc29b</vt:lpstr>
      <vt:lpstr>ox_06d79ac8_0fa2_558d_a034_cc652dfed49a</vt:lpstr>
      <vt:lpstr>ox_06ddad77_6240_50b4_a5a6_ebef14612b31</vt:lpstr>
      <vt:lpstr>ox_06df805d_2f4c_56df_accf_3956556eecb9</vt:lpstr>
      <vt:lpstr>ox_06e40f66_7bb3_5bff_be3b_30cabed9d500</vt:lpstr>
      <vt:lpstr>ox_06e63405_5d5f_5300_addb_63c0cdb56f03</vt:lpstr>
      <vt:lpstr>ox_06e9a878_2be3_5ddb_a1a2_e49940f0f37d</vt:lpstr>
      <vt:lpstr>ox_06ec7731_3ecc_570b_aeee_59d4d44a98e1</vt:lpstr>
      <vt:lpstr>ox_06ed9b45_71d1_5a0b_be6f_c0fd1f865818</vt:lpstr>
      <vt:lpstr>ox_06f15673_c2e5_5959_8a36_7bf0ffa7c1ef</vt:lpstr>
      <vt:lpstr>ox_06f35df1_9609_5286_bdd0_bc391e66d638</vt:lpstr>
      <vt:lpstr>ox_06f3ca1c_c77c_53a6_a5bc_21a613bb0180</vt:lpstr>
      <vt:lpstr>ox_06f3d355_767c_51c5_a4ce_0d33471212ff</vt:lpstr>
      <vt:lpstr>ox_06f4c732_4a05_5e4e_af88_490010b58aec</vt:lpstr>
      <vt:lpstr>ox_06f90f6d_93a0_54f9_9150_4976c0b9d64d</vt:lpstr>
      <vt:lpstr>ox_0701f010_984a_587f_bd28_f485cf2401e3</vt:lpstr>
      <vt:lpstr>ox_07077278_9981_5ad4_a20d_57359ee1974a</vt:lpstr>
      <vt:lpstr>ox_070f5538_cb67_574e_8cfb_262f04840234</vt:lpstr>
      <vt:lpstr>ox_070f824e_569a_5c63_9595_ddeac2018df8</vt:lpstr>
      <vt:lpstr>ox_071000f5_dd76_53ab_8e9f_ec5a280cce5a</vt:lpstr>
      <vt:lpstr>ox_07146219_4656_506d_b464_73bf9f55a1cf</vt:lpstr>
      <vt:lpstr>ox_071a0338_8c4c_5578_b6c3_249ed9a5f867</vt:lpstr>
      <vt:lpstr>ox_071d2e31_619d_5a7b_a6e9_045542bdbd28</vt:lpstr>
      <vt:lpstr>ox_071ee290_2902_52a4_a9b5_54b8296d421d</vt:lpstr>
      <vt:lpstr>ox_0723570d_32bd_503e_b4e3_96a241135dc9</vt:lpstr>
      <vt:lpstr>ox_0724ffea_dd32_52b0_8b09_c2a2733fd2ca</vt:lpstr>
      <vt:lpstr>ox_0725ee38_6fbf_595c_97eb_9d266abc3df6</vt:lpstr>
      <vt:lpstr>ox_07264eb7_b49a_5498_a28f_0fd1b5ae5b42</vt:lpstr>
      <vt:lpstr>ox_072f21a4_15e2_5def_82f4_bfcebe27cf0d</vt:lpstr>
      <vt:lpstr>ox_0730af48_1613_5346_90b1_9de1ba60ef17</vt:lpstr>
      <vt:lpstr>ox_0731820c_19e2_5d2b_8626_d6a17e6afb02</vt:lpstr>
      <vt:lpstr>ox_0731851f_6850_5129_adb1_a9844111fbdb</vt:lpstr>
      <vt:lpstr>ox_07336198_c28c_57c5_91ff_8eb24baa9bbc</vt:lpstr>
      <vt:lpstr>ox_0734b8a7_c1dd_58ea_8d65_de958aa44db2</vt:lpstr>
      <vt:lpstr>ox_0738d57b_5692_595b_9d1e_685f3e2ee92d</vt:lpstr>
      <vt:lpstr>ox_073952a0_c510_546f_a07a_73fb4b61a9ac</vt:lpstr>
      <vt:lpstr>ox_07396594_23de_5348_8e68_0c102df53ab6</vt:lpstr>
      <vt:lpstr>ox_073bb7e0_b52d_58d0_83de_e12fa2e3b7d6</vt:lpstr>
      <vt:lpstr>ox_073f926e_24d0_573d_8775_beb92ae0f188</vt:lpstr>
      <vt:lpstr>ox_07411874_2bd9_5bd6_9727_bf98972c2327</vt:lpstr>
      <vt:lpstr>ox_07429b39_2db2_5790_a7a6_ff67f59d2c9f</vt:lpstr>
      <vt:lpstr>ox_074414fe_bb2b_5749_be0e_2e59572fd974</vt:lpstr>
      <vt:lpstr>ox_0745f957_d846_5683_a09d_acd5a2e554a4</vt:lpstr>
      <vt:lpstr>ox_07467f0d_e95c_5b35_8ec7_b480502dc88a</vt:lpstr>
      <vt:lpstr>ox_0747dde6_c0f8_5818_8e37_f384672fae2c</vt:lpstr>
      <vt:lpstr>ox_074b81fe_b138_5592_bf6d_a7c9dd20f236</vt:lpstr>
      <vt:lpstr>ox_0750ebdb_4bac_50b6_b425_7f60386395f8</vt:lpstr>
      <vt:lpstr>ox_07511cbf_ca9d_5fd9_a24d_39b219364482</vt:lpstr>
      <vt:lpstr>ox_0757cf38_5f82_50f4_901f_c3f48744672d</vt:lpstr>
      <vt:lpstr>ox_075ad392_62b8_5880_bbe8_add6d1e91ee2</vt:lpstr>
      <vt:lpstr>ox_075d916f_0b3a_5623_a618_a381d2ed1ca3</vt:lpstr>
      <vt:lpstr>ox_075f0e40_f833_5793_a6ce_13699af15b72</vt:lpstr>
      <vt:lpstr>ox_07603a54_5465_5d6d_9893_18e0c34f22a1</vt:lpstr>
      <vt:lpstr>ox_07609f78_9cc9_559d_b168_7cca47e7a288</vt:lpstr>
      <vt:lpstr>ox_07616cc6_3940_5b93_80ff_a9151b4c831d</vt:lpstr>
      <vt:lpstr>ox_0767f336_cc6c_5867_8f68_71280f7b6e4c</vt:lpstr>
      <vt:lpstr>ox_076bd7bc_259b_5527_a99b_101f148592c5</vt:lpstr>
      <vt:lpstr>ox_0772c241_0bdc_57a1_9498_b24bd1ee650a</vt:lpstr>
      <vt:lpstr>ox_0773f5e0_5f2f_5da6_81ca_ebf86f810316</vt:lpstr>
      <vt:lpstr>ox_0777763a_548e_5f7c_807d_6d84e668dd93</vt:lpstr>
      <vt:lpstr>ox_077c1851_6c93_53a6_91ab_3c6d7a983f73</vt:lpstr>
      <vt:lpstr>ox_077c28c2_ba2b_56eb_a31c_9466a81c3c27</vt:lpstr>
      <vt:lpstr>ox_078063fd_d9ea_508c_9026_cfff141b27cb</vt:lpstr>
      <vt:lpstr>ox_0781085f_039c_5087_b02b_08032cba49b3</vt:lpstr>
      <vt:lpstr>ox_07857cff_210a_5f2e_abcc_1dfac0bd34b2</vt:lpstr>
      <vt:lpstr>ox_0785fe14_eb4b_5f14_90e9_f7bc04eeb11d</vt:lpstr>
      <vt:lpstr>ox_07889f40_b3fe_5d10_b484_5e56737f28a0</vt:lpstr>
      <vt:lpstr>ox_0788f186_629f_5b38_a396_d58e4dca53e7</vt:lpstr>
      <vt:lpstr>ox_078ce675_2707_5b5e_b70f_47c9e5a3d202</vt:lpstr>
      <vt:lpstr>ox_07908330_212d_5478_9860_cdabb5b0cf99</vt:lpstr>
      <vt:lpstr>ox_079fc1db_af1d_5838_8ced_0f6f0f600e04</vt:lpstr>
      <vt:lpstr>ox_07a0b6be_9ef9_5dd1_a815_4e748d8299ac</vt:lpstr>
      <vt:lpstr>ox_07a1039f_c871_57d8_a23c_0a42841ed6f3</vt:lpstr>
      <vt:lpstr>ox_07a39721_3c58_5699_8905_1b8a43d0d64d</vt:lpstr>
      <vt:lpstr>ox_07a53136_0c88_5446_80a7_523c57dc140b</vt:lpstr>
      <vt:lpstr>ox_07a5a908_7bbd_5be9_91d3_12530ead6104</vt:lpstr>
      <vt:lpstr>ox_07a88f2b_58fa_5053_a1ea_a9c61d1f2abd</vt:lpstr>
      <vt:lpstr>ox_07a912de_7876_5103_acaf_befdff4a6925</vt:lpstr>
      <vt:lpstr>ox_07aa3630_6a49_5b3e_b42d_54e64f64ee12</vt:lpstr>
      <vt:lpstr>ox_07aff5aa_8f24_5757_ba6f_3a42c9aa0a84</vt:lpstr>
      <vt:lpstr>ox_07b1453d_16a2_57e8_b28c_fab519f7b930</vt:lpstr>
      <vt:lpstr>ox_07b14952_c4a0_52f0_b602_d480ff670558</vt:lpstr>
      <vt:lpstr>ox_07b1a53a_9f2a_5ddc_97a4_9a44e5db2ee4</vt:lpstr>
      <vt:lpstr>ox_07b41cd5_1a2a_5da8_8010_8a22b37ab751</vt:lpstr>
      <vt:lpstr>ox_07b430e1_4b8c_57f6_a1f6_8341a58e87a4</vt:lpstr>
      <vt:lpstr>ox_07ba1c1c_6e05_5808_aafe_88d3911f4fa5</vt:lpstr>
      <vt:lpstr>ox_07bad24a_6568_571b_a9cf_250d45e4cffa</vt:lpstr>
      <vt:lpstr>ox_07bb3dea_a366_52c1_b3f6_cbc3e77b523a</vt:lpstr>
      <vt:lpstr>ox_07bb643a_ec0f_5f09_be25_a0d75a17709d</vt:lpstr>
      <vt:lpstr>ox_07bd0f40_e41b_523c_b519_203e745ec571</vt:lpstr>
      <vt:lpstr>ox_07bd2397_f046_56b5_a1d6_7eec332ac10c</vt:lpstr>
      <vt:lpstr>ox_07c2f060_0f1d_5cd0_897c_d268b89d8868</vt:lpstr>
      <vt:lpstr>ox_07c3a6ca_0fde_5783_942a_84d25c594072</vt:lpstr>
      <vt:lpstr>ox_07c49880_04bd_57cb_8826_7a3fb96c8037</vt:lpstr>
      <vt:lpstr>ox_07c775c1_16ed_5661_b5ef_2abe32e946b8</vt:lpstr>
      <vt:lpstr>ox_07c8de35_d9b9_5e3d_aee1_81aa7ed23d4f</vt:lpstr>
      <vt:lpstr>ox_07cc8833_669d_53f1_ac58_c7884a7ed3f9</vt:lpstr>
      <vt:lpstr>ox_07ced0cb_5f3c_5f3d_871b_a69ea6ba766b</vt:lpstr>
      <vt:lpstr>ox_07cf695e_2a17_509c_83b9_d8fb98e018f4</vt:lpstr>
      <vt:lpstr>ox_07d4c815_fa6c_54e8_b055_45b069c015b7</vt:lpstr>
      <vt:lpstr>ox_07d79540_1365_524d_a58f_2d88d7ae4546</vt:lpstr>
      <vt:lpstr>ox_07da7034_a890_5b32_bcbd_30dcf190d8e8</vt:lpstr>
      <vt:lpstr>ox_07dbac34_a2cf_5c74_bf8b_93ebb779c4ec</vt:lpstr>
      <vt:lpstr>ox_07e0b411_21a6_5a3c_9666_73db281fc3f0</vt:lpstr>
      <vt:lpstr>ox_07ecaf8e_3888_5c10_9e43_bdd265df493d</vt:lpstr>
      <vt:lpstr>ox_07f15e6d_e208_5810_a973_b1901f58f007</vt:lpstr>
      <vt:lpstr>ox_07f19028_ddab_5409_aea2_65bdf751d608</vt:lpstr>
      <vt:lpstr>ox_07f1ce28_7de6_5c00_ac46_aa6b3441ef7f</vt:lpstr>
      <vt:lpstr>ox_07f6dbc8_4074_5362_80b1_af0f2fdc5153</vt:lpstr>
      <vt:lpstr>ox_07f90c53_bedf_57ec_a9d9_d5f27cf1a349</vt:lpstr>
      <vt:lpstr>ox_07fd8fc3_273b_5c8f_88bc_0fa0fb991866</vt:lpstr>
      <vt:lpstr>ox_07fda459_020a_51f1_b448_6d3006d861d7</vt:lpstr>
      <vt:lpstr>ox_07fdc5cc_2455_5b11_b046_0bbe3c350820</vt:lpstr>
      <vt:lpstr>ox_07fe5466_5b05_5575_b6ed_58cf3453cbf6</vt:lpstr>
      <vt:lpstr>ox_08006aa1_ada9_5549_959c_d6ed7a7525b2</vt:lpstr>
      <vt:lpstr>ox_0800a403_31b3_5eef_9d8a_65b464984eae</vt:lpstr>
      <vt:lpstr>ox_08016b76_d360_501a_ad32_2d3dfd39d4b4</vt:lpstr>
      <vt:lpstr>ox_0807a0e5_7a81_506b_b531_c9a953b9def4</vt:lpstr>
      <vt:lpstr>ox_0807c332_12a8_5e2b_99e6_213548c254a3</vt:lpstr>
      <vt:lpstr>ox_080a9032_0ca2_5df9_8444_c802fc119599</vt:lpstr>
      <vt:lpstr>ox_0816238c_b8d2_5d03_84b4_4a7089ff0f37</vt:lpstr>
      <vt:lpstr>ox_0817f4ca_ac30_5ee3_958a_f3f078a2cabf</vt:lpstr>
      <vt:lpstr>ox_0818b06b_997c_5714_bf99_5b476b537c8f</vt:lpstr>
      <vt:lpstr>ox_0819e36e_7fa8_5748_b61c_5a96b46fff9a</vt:lpstr>
      <vt:lpstr>ox_081b2239_8140_59af_b676_988315f21190</vt:lpstr>
      <vt:lpstr>ox_081f8191_c8a4_5d1e_8a47_4faeb2f051d5</vt:lpstr>
      <vt:lpstr>ox_0820e8c6_4d6d_5bc4_8016_eafa03c6b7aa</vt:lpstr>
      <vt:lpstr>ox_0823472c_6533_5000_a5a5_30101757b973</vt:lpstr>
      <vt:lpstr>ox_0828cdfe_bd5f_518f_a62c_e9ea5104b271</vt:lpstr>
      <vt:lpstr>ox_082b6c8e_bbec_5534_94ec_1db7460b5f13</vt:lpstr>
      <vt:lpstr>ox_082dc593_c32c_5bf6_867c_92c9363bf594</vt:lpstr>
      <vt:lpstr>ox_082e5e0c_cfb9_5473_97fb_967d192f015d</vt:lpstr>
      <vt:lpstr>ox_082fa90c_ea83_5487_a080_ec8a2f409b26</vt:lpstr>
      <vt:lpstr>ox_0832cb07_f067_571d_8595_ecb1ca5d6c77</vt:lpstr>
      <vt:lpstr>ox_083663ed_9384_56bf_af56_ea55f330c2f0</vt:lpstr>
      <vt:lpstr>ox_0836bba1_d9b3_5d12_a881_50bd4bb80dfb</vt:lpstr>
      <vt:lpstr>ox_0836ebd0_d4ca_52f7_9030_403f0f3ad14c</vt:lpstr>
      <vt:lpstr>ox_083ca435_5645_5803_9fa6_acd287c33678</vt:lpstr>
      <vt:lpstr>ox_08415788_7eec_5af2_ad24_6279da66f9dd</vt:lpstr>
      <vt:lpstr>ox_0841b7cc_9e21_5e55_b785_532f168033c7</vt:lpstr>
      <vt:lpstr>ox_0842ea89_ffcc_5ed2_beb1_2b4a3cd86822</vt:lpstr>
      <vt:lpstr>ox_0844a64d_d869_5b7c_a658_918befcac76c</vt:lpstr>
      <vt:lpstr>ox_08458bb5_f9d6_570d_9afc_3424bf1bcfc3</vt:lpstr>
      <vt:lpstr>ox_0849fa4b_e6a1_512b_89e6_b8bc46c8ed74</vt:lpstr>
      <vt:lpstr>ox_084d439c_42c5_5eee_be1f_54367bec70a1</vt:lpstr>
      <vt:lpstr>ox_084e627d_8496_5998_9c85_0b56fd157366</vt:lpstr>
      <vt:lpstr>ox_085235ce_ebdd_5e44_a0e6_338d58afb89c</vt:lpstr>
      <vt:lpstr>ox_0853079f_f2d9_58f5_ba0f_1105e8c6c9ed</vt:lpstr>
      <vt:lpstr>ox_0857ead6_37ec_55c0_be84_b8a90f8287f9</vt:lpstr>
      <vt:lpstr>ox_085d5f26_04b9_5213_95d6_c2d53ad4b68a</vt:lpstr>
      <vt:lpstr>ox_085e7703_ee90_5065_b2a2_e0281260f863</vt:lpstr>
      <vt:lpstr>ox_08617e6f_a2ba_51c8_b61f_f1288fd44fe3</vt:lpstr>
      <vt:lpstr>ox_086579eb_0a24_54f4_acf4_a2ac57b18040</vt:lpstr>
      <vt:lpstr>ox_0867571f_d527_58d6_9930_108c79085b17</vt:lpstr>
      <vt:lpstr>ox_086804a3_d7d7_50b4_bf29_d84ea25e1a15</vt:lpstr>
      <vt:lpstr>ox_086d04f3_c572_5fb3_ba86_cb1fbba8d929</vt:lpstr>
      <vt:lpstr>ox_086db5b1_a6f8_516e_ad84_b67744575180</vt:lpstr>
      <vt:lpstr>ox_086df1e6_5a97_5f49_b653_708fd8f4c054</vt:lpstr>
      <vt:lpstr>ox_0871921a_472f_5ee8_8ca7_c443a3fbca90</vt:lpstr>
      <vt:lpstr>ox_0875e2d2_1aff_5c60_bfdf_1534f416af31</vt:lpstr>
      <vt:lpstr>ox_087a7e99_4656_5577_802c_b4f35d1231e7</vt:lpstr>
      <vt:lpstr>ox_0883b88f_d321_5840_bada_484ffa4c175a</vt:lpstr>
      <vt:lpstr>ox_0885fe43_067c_5e79_b63e_7028526a25a8</vt:lpstr>
      <vt:lpstr>ox_0889ebf7_b8c8_5cf0_886e_6cbbee6ea9d8</vt:lpstr>
      <vt:lpstr>ox_088b7949_9e4d_5db9_aa2d_9a0a58a3e20b</vt:lpstr>
      <vt:lpstr>ox_088c3469_23c5_5827_b03e_b0cb6654d5c5</vt:lpstr>
      <vt:lpstr>ox_088c8607_7cd6_531d_b60c_e082b5d2c448</vt:lpstr>
      <vt:lpstr>ox_088ff09c_621b_5a20_bc6a_b6725dd2e18b</vt:lpstr>
      <vt:lpstr>ox_0890d65a_5905_5787_b14d_b0b67f2db3c7</vt:lpstr>
      <vt:lpstr>ox_089cdc27_c1c4_5804_ac23_6b81c1de95f0</vt:lpstr>
      <vt:lpstr>ox_089dccf3_a374_5247_b0fc_7d5b61e9a86e</vt:lpstr>
      <vt:lpstr>ox_08a56a11_7874_52e7_89b6_f5a7056b24ac</vt:lpstr>
      <vt:lpstr>ox_08a66030_4620_54e8_86a0_ab996b34e5cf</vt:lpstr>
      <vt:lpstr>ox_08a8b0ab_c143_5ed7_8598_81597c0cf879</vt:lpstr>
      <vt:lpstr>ox_08aa5b21_c367_53c1_939e_5b2fb9c6b2c9</vt:lpstr>
      <vt:lpstr>ox_08abedba_4eea_5cb1_9e04_0e7fa0fd1c05</vt:lpstr>
      <vt:lpstr>ox_08ad6ba7_0dda_5765_b024_6584aeacfba4</vt:lpstr>
      <vt:lpstr>ox_08af5018_8e29_5e6e_9174_8ea459c2a5d7</vt:lpstr>
      <vt:lpstr>ox_08b17b7a_9d64_5194_a1b0_66933edcc2e8</vt:lpstr>
      <vt:lpstr>ox_08b7c188_260c_543c_88b8_49f47b60228a</vt:lpstr>
      <vt:lpstr>ox_08b88442_fc89_547b_9894_b48095346bc3</vt:lpstr>
      <vt:lpstr>ox_08b9a5bb_547c_5f17_ae63_c2dda0e24339</vt:lpstr>
      <vt:lpstr>ox_08c0a3d8_3ddc_52cb_84ab_c5df57228cf0</vt:lpstr>
      <vt:lpstr>ox_08c16f7a_b3d3_59b5_9e4e_7cf5ce5c30e2</vt:lpstr>
      <vt:lpstr>ox_08c4d135_cf55_5dce_a81a_05b85fb0c09b</vt:lpstr>
      <vt:lpstr>ox_08c817a5_ae60_550c_9c0a_639f1b2a83ec</vt:lpstr>
      <vt:lpstr>ox_08cafe72_405b_5047_948d_069f73336226</vt:lpstr>
      <vt:lpstr>ox_08cbbee2_50a5_5707_a479_f4dab21c1bb1</vt:lpstr>
      <vt:lpstr>ox_08cd1a88_b1db_5aa2_b97b_12e3bd9893ab</vt:lpstr>
      <vt:lpstr>ox_08ced706_cbdf_5253_b33a_55ad9d8afd6b</vt:lpstr>
      <vt:lpstr>ox_08cfa1fe_f8a1_5308_8efc_bf12d387f963</vt:lpstr>
      <vt:lpstr>ox_08d599ff_27f6_50df_958d_e71e62485742</vt:lpstr>
      <vt:lpstr>ox_08d9c515_1d9b_5214_98b9_6a4264d2e0e6</vt:lpstr>
      <vt:lpstr>ox_08e30647_52c8_5da3_96c8_d2702301e523</vt:lpstr>
      <vt:lpstr>ox_08e4b1a5_49a8_5c3e_9bde_15d293893033</vt:lpstr>
      <vt:lpstr>ox_08e57763_e63c_5969_9818_45299f7427a3</vt:lpstr>
      <vt:lpstr>ox_08e5c178_16bf_5a19_9526_73c79bfd2dae</vt:lpstr>
      <vt:lpstr>ox_08e79534_dd73_589d_9fb6_16c6dad6257d</vt:lpstr>
      <vt:lpstr>ox_08eaf810_6230_564e_bfbf_79b6d2a4d068</vt:lpstr>
      <vt:lpstr>ox_08eb2f90_8ce6_52bb_b23b_fd5fd5de8cd5</vt:lpstr>
      <vt:lpstr>ox_08eb4fdd_a1d7_57b0_a478_d8a77bf813ca</vt:lpstr>
      <vt:lpstr>ox_08ed8c4c_2c67_5345_aa9c_08c60463c915</vt:lpstr>
      <vt:lpstr>ox_08edcb3e_9bfc_5039_8c43_835ba4f8dabd</vt:lpstr>
      <vt:lpstr>ox_08ee9016_5005_5a48_9e02_4f2ddc623d70</vt:lpstr>
      <vt:lpstr>ox_08ef5fe5_917b_5941_b116_ae2952eb73fe</vt:lpstr>
      <vt:lpstr>ox_08efea33_e427_5f28_bb18_5bf59cf484dc</vt:lpstr>
      <vt:lpstr>ox_08f26b9a_a109_5f19_b36a_f384dfa8fa23</vt:lpstr>
      <vt:lpstr>ox_08f4ea5c_e213_516b_98b5_c0c72a7cc382</vt:lpstr>
      <vt:lpstr>ox_08f5a807_61dd_5937_a4c3_82999afa49fb</vt:lpstr>
      <vt:lpstr>ox_08f6863d_96a8_52c0_a674_61c3cefce178</vt:lpstr>
      <vt:lpstr>ox_08f69f9f_2b40_5afe_8b1f_f4791021eee2</vt:lpstr>
      <vt:lpstr>ox_08fa132a_19cb_5c19_abb7_7f3600c007f8</vt:lpstr>
      <vt:lpstr>ox_08ff6a4e_a007_5f61_a5d0_628e9dfad013</vt:lpstr>
      <vt:lpstr>ox_0900a21f_4fe4_5ca5_8ff4_f34fc06973b4</vt:lpstr>
      <vt:lpstr>ox_09025513_91c4_568c_b69c_feda7d97f436</vt:lpstr>
      <vt:lpstr>ox_090374e8_57b8_547a_9444_10d2e6c5d4ad</vt:lpstr>
      <vt:lpstr>ox_090619ef_1dce_59ad_ba17_682eb913cd56</vt:lpstr>
      <vt:lpstr>ox_09099c12_c85a_5641_a38f_b09882995b18</vt:lpstr>
      <vt:lpstr>ox_090a4c49_9c49_5cef_880d_1f7846e6655a</vt:lpstr>
      <vt:lpstr>ox_090ea935_eadc_5b62_b909_98da106e811d</vt:lpstr>
      <vt:lpstr>ox_0913a111_71b6_5690_973c_32de75c2e977</vt:lpstr>
      <vt:lpstr>ox_0915d8c0_1f8c_52d2_8338_94fa37900ac1</vt:lpstr>
      <vt:lpstr>ox_091984d0_8c39_5bab_bd78_613610cc45e4</vt:lpstr>
      <vt:lpstr>ox_091afda2_fb33_5d5b_b144_a72594509106</vt:lpstr>
      <vt:lpstr>ox_091b5b59_ac3e_54f9_afa0_f423782997b4</vt:lpstr>
      <vt:lpstr>ox_091bc94e_84f5_5923_8e23_74e3b81720e5</vt:lpstr>
      <vt:lpstr>ox_091c9323_cfc9_5dc8_84ab_1c14d6ee4eb0</vt:lpstr>
      <vt:lpstr>ox_091e3df5_2c1d_5eea_944a_57f4c9d1606e</vt:lpstr>
      <vt:lpstr>ox_091f107a_ac92_575f_98e3_df7402a83de5</vt:lpstr>
      <vt:lpstr>ox_091f3fde_a117_5f14_82c7_9e7672582a3f</vt:lpstr>
      <vt:lpstr>ox_09220c62_c744_52b6_b033_e88f6dc3ef95</vt:lpstr>
      <vt:lpstr>ox_09222674_7b68_5459_96b0_e782ff3bd763</vt:lpstr>
      <vt:lpstr>ox_0923819f_6f3a_5c7d_94ed_c2e36b8e2de6</vt:lpstr>
      <vt:lpstr>ox_0924619c_a2e5_51ad_bc49_dab07a7a4922</vt:lpstr>
      <vt:lpstr>ox_092deb40_91b1_5c06_b253_f168374bea3e</vt:lpstr>
      <vt:lpstr>ox_09326917_f644_58e0_b629_6c6dbc9ff3b1</vt:lpstr>
      <vt:lpstr>ox_09348428_c12d_549f_8fae_d5714bab9c9e</vt:lpstr>
      <vt:lpstr>ox_0934b4bc_2ce5_5894_ba9e_0afe5e9b702b</vt:lpstr>
      <vt:lpstr>ox_0935fdce_49ed_55e0_8c81_31970a927389</vt:lpstr>
      <vt:lpstr>ox_09373d17_d71b_5875_b081_f0f83494ad74</vt:lpstr>
      <vt:lpstr>ox_0939bc00_c9ae_5fc0_a91b_a8cc6ccd0a1a</vt:lpstr>
      <vt:lpstr>ox_093a04b0_51e9_5f13_845b_d3954ea45155</vt:lpstr>
      <vt:lpstr>ox_093d4101_161a_5a5e_89e6_cd6fde6cf239</vt:lpstr>
      <vt:lpstr>ox_093e11ca_43ff_535b_96cd_e870ebd58d49</vt:lpstr>
      <vt:lpstr>ox_093e1d09_7426_5c94_9e11_4d4f0db0167e</vt:lpstr>
      <vt:lpstr>ox_093f5d1e_c7a1_5148_8d6d_1787281bcc00</vt:lpstr>
      <vt:lpstr>ox_094298e7_8961_50a0_a943_0694164f7191</vt:lpstr>
      <vt:lpstr>ox_094370af_90b7_58cf_91dc_211193dfa57c</vt:lpstr>
      <vt:lpstr>ox_0944c9e6_7a40_5c6a_8b8c_5a4549df13a3</vt:lpstr>
      <vt:lpstr>ox_0949f841_5ad3_59b2_b1a9_d05d932c1969</vt:lpstr>
      <vt:lpstr>ox_094fb0fd_25f3_59ec_94cd_53d1b85d9c26</vt:lpstr>
      <vt:lpstr>ox_09502c1b_aee4_5c83_8413_3dc0c0e04d3a</vt:lpstr>
      <vt:lpstr>ox_095399bb_645e_5d00_8d52_98108a1be31e</vt:lpstr>
      <vt:lpstr>ox_0954c3eb_6e4e_5e76_8654_a861990b4a76</vt:lpstr>
      <vt:lpstr>ox_095ade6d_2663_5d18_8099_53828f0bc071</vt:lpstr>
      <vt:lpstr>ox_09603779_5d64_5964_a371_18b13fe0d8c3</vt:lpstr>
      <vt:lpstr>ox_0962c39f_c39c_53af_bccd_696cb1885223</vt:lpstr>
      <vt:lpstr>ox_0962f7f0_64d8_5bb9_bdf4_f09cafc73f38</vt:lpstr>
      <vt:lpstr>ox_096b3762_2780_5f61_81df_2257f6ae67a9</vt:lpstr>
      <vt:lpstr>ox_096c7859_bcce_5330_b178_e65bca24ba89</vt:lpstr>
      <vt:lpstr>ox_096e0b41_b8ae_5d6c_8e8d_f6c5e35e1b35</vt:lpstr>
      <vt:lpstr>ox_0973340f_ed4d_5810_98fa_5e12f69cc5ac</vt:lpstr>
      <vt:lpstr>ox_0975142e_9283_531d_9d97_9ca0447e6dd9</vt:lpstr>
      <vt:lpstr>ox_097627da_f30c_55f0_a2c0_4fd15d3d7f50</vt:lpstr>
      <vt:lpstr>ox_09770e5d_0e92_5409_bdb0_fee78831941c</vt:lpstr>
      <vt:lpstr>ox_09787b87_b3df_5f46_8a19_bc30efb70f99</vt:lpstr>
      <vt:lpstr>ox_097e3f32_81b7_55f6_926d_103dc3764c0a</vt:lpstr>
      <vt:lpstr>ox_097f8c78_68f8_501e_8bde_f0e50cc0d9a6</vt:lpstr>
      <vt:lpstr>ox_0980eb6f_904d_5ae8_833e_9e7cb3063308</vt:lpstr>
      <vt:lpstr>ox_09831c21_952a_5ee4_aa62_d867514ac00a</vt:lpstr>
      <vt:lpstr>ox_09834631_c7bc_5741_9425_9d6dfaedbd65</vt:lpstr>
      <vt:lpstr>ox_0987555a_2208_5565_ac12_50bb1d14c469</vt:lpstr>
      <vt:lpstr>ox_098847ec_7248_5fe5_989d_ea95fdb551f2</vt:lpstr>
      <vt:lpstr>ox_098bf2b2_c46b_5465_be54_28ad1675ce4e</vt:lpstr>
      <vt:lpstr>ox_0993ac26_6411_541e_a1ff_1db0bf7d91d9</vt:lpstr>
      <vt:lpstr>ox_099bfe6f_cb7b_5477_a37b_311bd784088b</vt:lpstr>
      <vt:lpstr>ox_09a077ac_258e_5a94_8e8f_0252eaee1887</vt:lpstr>
      <vt:lpstr>ox_09a369b9_085c_5e5a_a316_64670dd12a00</vt:lpstr>
      <vt:lpstr>ox_09a39dd4_63d4_5792_ab7e_83675ee7f84e</vt:lpstr>
      <vt:lpstr>ox_09a4e342_b4ab_57d6_874c_63311cea9823</vt:lpstr>
      <vt:lpstr>ox_09a83ed1_28ad_5516_82a7_e3f384f75682</vt:lpstr>
      <vt:lpstr>ox_09aecd49_8efd_5b13_845c_f404c3a3e441</vt:lpstr>
      <vt:lpstr>ox_09b5910d_00ad_52eb_a1fe_48b580351e3b</vt:lpstr>
      <vt:lpstr>ox_09b8a16a_46e9_5cd5_8e6d_7781a949b7e3</vt:lpstr>
      <vt:lpstr>ox_09ba3f53_ebed_58f3_8ac6_f7b024091c6f</vt:lpstr>
      <vt:lpstr>ox_09bbee95_cb7d_52fe_9b63_2194257948dd</vt:lpstr>
      <vt:lpstr>ox_09bc496d_a823_56e9_bb02_3dbdf3a82cfb</vt:lpstr>
      <vt:lpstr>ox_09bdb988_1a82_58f9_a4ad_4bb5f99fa425</vt:lpstr>
      <vt:lpstr>ox_09c03db7_f581_5fe7_9e54_3fcfae5b9fbe</vt:lpstr>
      <vt:lpstr>ox_09c04cca_d491_513a_8a1f_e4bec69977d0</vt:lpstr>
      <vt:lpstr>ox_09c2cc7a_3a14_5f2c_a40b_263c8ee1306c</vt:lpstr>
      <vt:lpstr>ox_09c41a02_1007_5696_896f_b71bef309889</vt:lpstr>
      <vt:lpstr>ox_09c59b3c_4263_53cc_a0dd_3fb7f415f6ab</vt:lpstr>
      <vt:lpstr>ox_09c73f65_b0c7_541d_9048_9d0392535a42</vt:lpstr>
      <vt:lpstr>ox_09c8b720_c195_5c1a_82dd_cc78702eac0a</vt:lpstr>
      <vt:lpstr>ox_09ca7046_d5da_53ee_b0df_e47b7eb6640c</vt:lpstr>
      <vt:lpstr>ox_09cb618d_4b36_5852_ab9a_a1a0b8dcdb71</vt:lpstr>
      <vt:lpstr>ox_09cd7687_1118_586e_929f_e75ad958e7fb</vt:lpstr>
      <vt:lpstr>ox_09d1bf03_4eb2_5898_bb76_f2c9e05fa4c3</vt:lpstr>
      <vt:lpstr>ox_09d310e7_0342_5a4d_98bf_89580a1c2e8d</vt:lpstr>
      <vt:lpstr>ox_09d8a551_d6b2_5752_9d15_5b78316c2550</vt:lpstr>
      <vt:lpstr>ox_09d8b48d_e7c2_5c7e_8a2f_89f1614b3312</vt:lpstr>
      <vt:lpstr>ox_09d8f3cb_7d06_5b97_a7c2_5366c17ba265</vt:lpstr>
      <vt:lpstr>ox_09da0141_b409_53f9_aef9_716e7eb2a4dc</vt:lpstr>
      <vt:lpstr>ox_09dd0547_852c_5e69_bfe4_b5412e7b6dad</vt:lpstr>
      <vt:lpstr>ox_09e2a3fe_4bab_5266_b30a_691d6ba9fcb9</vt:lpstr>
      <vt:lpstr>ox_09e65963_f00d_564b_b7af_e966d18262d5</vt:lpstr>
      <vt:lpstr>ox_09e8002b_5cd7_5cbb_be27_1dc57ce1aa1f</vt:lpstr>
      <vt:lpstr>ox_09ebaa2a_d6cd_5e8c_a856_a76b6901fa5e</vt:lpstr>
      <vt:lpstr>ox_09ebf733_4851_5f29_836e_eb921da09269</vt:lpstr>
      <vt:lpstr>ox_09f37dab_da98_5d1d_a8ff_7efe118fbbe4</vt:lpstr>
      <vt:lpstr>ox_09f54eeb_f51d_5efc_9b04_be55cdbac288</vt:lpstr>
      <vt:lpstr>ox_09f563e6_bf97_5c10_b0bf_8e2037d9a81c</vt:lpstr>
      <vt:lpstr>ox_09f7a651_3f7e_54bc_8d89_7d6209f09db6</vt:lpstr>
      <vt:lpstr>ox_09f7d59e_9c00_5a3d_a831_794cc559bd8b</vt:lpstr>
      <vt:lpstr>ox_09fa65f4_6a1e_55bc_a629_75de2f944ae5</vt:lpstr>
      <vt:lpstr>ox_09fed04b_9b6b_57e4_b8db_2bc71d97da57</vt:lpstr>
      <vt:lpstr>ox_09fef3ee_13d0_5889_bd37_3b0e765d341e</vt:lpstr>
      <vt:lpstr>ox_09ff17d1_435a_54a8_a0c6_57176d5dc794</vt:lpstr>
      <vt:lpstr>ox_0a02726f_8ff4_5196_9761_2aa4d7dd5186</vt:lpstr>
      <vt:lpstr>ox_0a029420_a16a_50fe_858f_29a4b8909945</vt:lpstr>
      <vt:lpstr>ox_0a02a124_7e2c_5496_b672_cbbe8e0f434f</vt:lpstr>
      <vt:lpstr>ox_0a02f4a8_853d_5a65_a6b6_2fe9473ccf29</vt:lpstr>
      <vt:lpstr>ox_0a09739c_7e0a_527b_985c_5aea7f6e9b27</vt:lpstr>
      <vt:lpstr>ox_0a0bf5e5_84ee_5ad0_a35d_65a6011b0988</vt:lpstr>
      <vt:lpstr>ox_0a0d9014_0674_5d23_9009_10cdaa5f212f</vt:lpstr>
      <vt:lpstr>ox_0a0edb2f_84aa_5388_810a_8f1486efda44</vt:lpstr>
      <vt:lpstr>ox_0a0fb98c_620f_558f_9c5d_50c0a352b8ec</vt:lpstr>
      <vt:lpstr>ox_0a118133_30a2_537d_9a96_d5347d35a3ff</vt:lpstr>
      <vt:lpstr>ox_0a136409_af04_5b8f_88e8_4be3e1f9b4e4</vt:lpstr>
      <vt:lpstr>ox_0a19a160_9c9a_53b1_b8e5_868ae6f08c26</vt:lpstr>
      <vt:lpstr>ox_0a1a9a20_4c49_5246_b715_c84184ebb036</vt:lpstr>
      <vt:lpstr>ox_0a1acde2_9539_5435_ace1_074fd0c71d9f</vt:lpstr>
      <vt:lpstr>ox_0a1c6356_ecf0_5356_a77c_502358d294a5</vt:lpstr>
      <vt:lpstr>ox_0a248dfd_fa18_5e0c_825e_7d9577466399</vt:lpstr>
      <vt:lpstr>ox_0a26c88d_84aa_5979_9017_f819d20e7f10</vt:lpstr>
      <vt:lpstr>ox_0a27561f_bef9_55ae_8777_b6d169990c9b</vt:lpstr>
      <vt:lpstr>ox_0a2f2808_56a1_54a1_9463_a9378c27e64f</vt:lpstr>
      <vt:lpstr>ox_0a38c249_d66e_5515_8c9a_37cabcdbbf84</vt:lpstr>
      <vt:lpstr>ox_0a3ef172_5bb2_531d_bd16_0c7c4baa6919</vt:lpstr>
      <vt:lpstr>ox_0a45cdcf_d47a_5486_96b6_5f77695f2395</vt:lpstr>
      <vt:lpstr>ox_0a4baba5_fa41_5fa3_b3b7_f7c960a28b67</vt:lpstr>
      <vt:lpstr>ox_0a4e4204_1b0d_5a5a_94fa_5d9443c5cb5c</vt:lpstr>
      <vt:lpstr>ox_0a4fdbd6_f459_58d8_a58f_364816e8bcb8</vt:lpstr>
      <vt:lpstr>ox_0a51d563_dd78_5ecf_9543_6c7cf3ccb4d1</vt:lpstr>
      <vt:lpstr>ox_0a58fa74_e13b_5f4f_874d_1fe779ba5102</vt:lpstr>
      <vt:lpstr>ox_0a596d1b_0e96_590b_a89f_1ef5e2845dab</vt:lpstr>
      <vt:lpstr>ox_0a621468_652f_5843_bf75_b53f45e3b62f</vt:lpstr>
      <vt:lpstr>ox_0a64229a_ed90_5759_b1ed_14eb2763af10</vt:lpstr>
      <vt:lpstr>ox_0a654aef_0c76_5d0b_8616_5eb21d47ed89</vt:lpstr>
      <vt:lpstr>ox_0a6579a9_e333_5f93_b50f_b09e92a3359f</vt:lpstr>
      <vt:lpstr>ox_0a677379_3417_51f4_aa73_183ddb3b3e02</vt:lpstr>
      <vt:lpstr>ox_0a69ed6d_434a_5781_b0e9_14361ebbf7c3</vt:lpstr>
      <vt:lpstr>ox_0a6fd44a_7b7b_532a_aa84_7f7a8d864a2e</vt:lpstr>
      <vt:lpstr>ox_0a723539_5402_5c83_8b4f_4a0671ee772b</vt:lpstr>
      <vt:lpstr>ox_0a760312_52ab_5418_9f8f_7e23d48c18ac</vt:lpstr>
      <vt:lpstr>ox_0a77e009_27ac_515e_8668_7527caa542a4</vt:lpstr>
      <vt:lpstr>ox_0a7ab59a_3005_5d9d_9714_92802d6ec972</vt:lpstr>
      <vt:lpstr>ox_0a82dcac_b753_5275_b302_dc3d3d9c5f0a</vt:lpstr>
      <vt:lpstr>ox_0a870364_3b6e_5aa3_8f30_f64b8c2f36e3</vt:lpstr>
      <vt:lpstr>ox_0a8d742c_99f0_508d_bd9a_c7f8ac79eb5a</vt:lpstr>
      <vt:lpstr>ox_0a8d789e_2803_55f3_9b2e_5394279c48b1</vt:lpstr>
      <vt:lpstr>ox_0a8e56e2_97ac_5f6d_85e8_712ea63533b3</vt:lpstr>
      <vt:lpstr>ox_0a8fb416_60c7_572e_b264_5f52ecc1949e</vt:lpstr>
      <vt:lpstr>ox_0a9154ed_957c_5f7c_9a04_f17922831878</vt:lpstr>
      <vt:lpstr>ox_0a91803f_938f_5e3e_953a_94aeccead809</vt:lpstr>
      <vt:lpstr>ox_0a9593f6_f598_50af_89d9_da65e32dc91c</vt:lpstr>
      <vt:lpstr>ox_0a9d9461_36ab_5b04_94dd_ce3525ef5bc2</vt:lpstr>
      <vt:lpstr>ox_0a9e6dd0_8bc7_5000_be0e_b54821357a72</vt:lpstr>
      <vt:lpstr>ox_0aa54dd2_2edb_5ee0_abe6_59e7e5731cf1</vt:lpstr>
      <vt:lpstr>ox_0aa5ae4e_649e_5307_81f0_9a0cf14eb2fb</vt:lpstr>
      <vt:lpstr>ox_0aac1fe3_bb36_5adc_bc63_261c95d5ba91</vt:lpstr>
      <vt:lpstr>ox_0aaf1cdf_6020_5a81_80f9_663a26a45613</vt:lpstr>
      <vt:lpstr>ox_0ab2ab1d_d254_5b2d_98a1_455a492e2e32</vt:lpstr>
      <vt:lpstr>ox_0ab2ff53_3687_5849_9934_45e16fe872ac</vt:lpstr>
      <vt:lpstr>ox_0ab6f8fa_9c20_570d_a3f1_8928fb0e4b7f</vt:lpstr>
      <vt:lpstr>ox_0aba7da5_e388_58e4_9a74_17e347baf834</vt:lpstr>
      <vt:lpstr>ox_0abba422_2a25_5bb3_9898_728f3bf40107</vt:lpstr>
      <vt:lpstr>ox_0abca763_45cb_5138_a9f8_c33a4ef35d70</vt:lpstr>
      <vt:lpstr>ox_0abf9c86_5392_531b_b84b_ee84bfd0888d</vt:lpstr>
      <vt:lpstr>ox_0ac3a824_282c_5a69_b1ad_2de888d2a08d</vt:lpstr>
      <vt:lpstr>ox_0ac3e410_41a0_5470_b611_07033762bbf9</vt:lpstr>
      <vt:lpstr>ox_0ac5db08_1807_5b85_8df2_8e5dd49afb7f</vt:lpstr>
      <vt:lpstr>ox_0acb3cd6_4a0c_5a5f_a55c_b636b3c03680</vt:lpstr>
      <vt:lpstr>ox_0acba717_b783_5b82_8fe1_8b228fb8f317</vt:lpstr>
      <vt:lpstr>ox_0acbef07_9042_59fc_9406_660c591b464a</vt:lpstr>
      <vt:lpstr>ox_0ad1ceb4_7fe4_54d3_9c4b_23c7a840c6bc</vt:lpstr>
      <vt:lpstr>ox_0ad271c1_9d76_5759_9b33_ebd1fe823e31</vt:lpstr>
      <vt:lpstr>ox_0ad4f779_1457_55fd_a84b_eec3633c31ec</vt:lpstr>
      <vt:lpstr>ox_0ad8db60_7e88_5016_b00e_a6b5c5cfe5b2</vt:lpstr>
      <vt:lpstr>ox_0adbb54b_4f5f_536c_a7a1_6df6820135f6</vt:lpstr>
      <vt:lpstr>ox_0adbc9d9_c28b_51be_a19f_5bee6300dea4</vt:lpstr>
      <vt:lpstr>ox_0adbfb51_31ab_5b75_a824_c746fe191c32</vt:lpstr>
      <vt:lpstr>ox_0adca3f7_4a2c_50b9_857d_cbde5fa55873</vt:lpstr>
      <vt:lpstr>ox_0adcc0ca_9b85_58d5_bbd2_c8176ca70b03</vt:lpstr>
      <vt:lpstr>ox_0adf9831_de42_53a6_9033_e4827133a028</vt:lpstr>
      <vt:lpstr>ox_0adfe71e_a416_5a16_be52_7566e6bc1372</vt:lpstr>
      <vt:lpstr>ox_0ae821d6_5eef_51aa_9434_e8618537c8e5</vt:lpstr>
      <vt:lpstr>ox_0aeb6399_33ae_574f_bf6b_1803bb68fa39</vt:lpstr>
      <vt:lpstr>ox_0aebf74d_115e_5ef7_91a1_45955d104858</vt:lpstr>
      <vt:lpstr>ox_0aee5b11_4874_52f7_8896_c0ff23c92b08</vt:lpstr>
      <vt:lpstr>ox_0af3cf13_b2c9_5525_a456_545749595bbd</vt:lpstr>
      <vt:lpstr>ox_0af4acb8_1f6c_5a5c_bc8a_590d393d5139</vt:lpstr>
      <vt:lpstr>ox_0afb9e45_a9b8_59bd_a611_4caf12d12c26</vt:lpstr>
      <vt:lpstr>ox_0afd36ce_c9ea_5f0a_84df_48af5712a653</vt:lpstr>
      <vt:lpstr>ox_0afdf7e8_a356_591b_838d_fec6a5bf1596</vt:lpstr>
      <vt:lpstr>ox_0aff495a_8f6d_556b_ba09_daf1d03a9324</vt:lpstr>
      <vt:lpstr>ox_0b02c442_9075_521d_b584_961d7015e660</vt:lpstr>
      <vt:lpstr>ox_0b06b948_0eb9_5f4d_a95c_0e9b037dcd79</vt:lpstr>
      <vt:lpstr>ox_0b0a856f_ba03_5b46_af99_9a13b93ffe5b</vt:lpstr>
      <vt:lpstr>ox_0b0ccb50_9615_58d2_8ca8_9018b6a669ac</vt:lpstr>
      <vt:lpstr>ox_0b1010db_6bcf_5bb4_848b_512663d5112d</vt:lpstr>
      <vt:lpstr>ox_0b11276e_7e36_59a5_8519_f7c262b7d078</vt:lpstr>
      <vt:lpstr>ox_0b116ac9_df96_51f6_a62a_d13b27d9388c</vt:lpstr>
      <vt:lpstr>ox_0b147c21_dd9b_5c15_b919_3c70831d1544</vt:lpstr>
      <vt:lpstr>ox_0b17d38f_1e4f_529c_bc3e_34f83f63a335</vt:lpstr>
      <vt:lpstr>ox_0b17e29b_9dce_51ec_a947_c3344b768508</vt:lpstr>
      <vt:lpstr>ox_0b18ae64_db78_5010_bbcc_55f43e293ff5</vt:lpstr>
      <vt:lpstr>ox_0b20b88a_8f18_592a_843b_f458fc8bd60f</vt:lpstr>
      <vt:lpstr>ox_0b211a85_8ca2_5e45_b880_f8e283778af5</vt:lpstr>
      <vt:lpstr>ox_0b231358_0bd5_5c8e_8660_73701c27df5c</vt:lpstr>
      <vt:lpstr>ox_0b235e18_a1c0_526e_bb98_30744fea4faf</vt:lpstr>
      <vt:lpstr>ox_0b2eb34d_ab4c_56b3_87e0_43b94d8b2630</vt:lpstr>
      <vt:lpstr>ox_0b2fd927_27fb_569c_be8c_29c6272f7796</vt:lpstr>
      <vt:lpstr>ox_0b36804b_4ad2_5e5b_98cf_50ad781672ef</vt:lpstr>
      <vt:lpstr>ox_0b395fc4_800c_575e_9454_71a6b0e25f24</vt:lpstr>
      <vt:lpstr>ox_0b407ee9_6c7e_548e_a2fd_4a9020c7e634</vt:lpstr>
      <vt:lpstr>ox_0b432288_9573_5caa_926c_9c26a5f71c00</vt:lpstr>
      <vt:lpstr>ox_0b514218_b0b0_5be8_a54d_3a4fff675834</vt:lpstr>
      <vt:lpstr>ox_0b516121_0ad1_5033_9fcd_400f92b3afcd</vt:lpstr>
      <vt:lpstr>ox_0b51c121_e4ee_5ca8_a67b_4ceb7490d6ca</vt:lpstr>
      <vt:lpstr>ox_0b533731_38d8_52cb_ad07_0876bda65984</vt:lpstr>
      <vt:lpstr>ox_0b53aad7_b25c_5642_82d1_79fdb70b6987</vt:lpstr>
      <vt:lpstr>ox_0b578d69_ee3c_5fb3_88fe_1473ec6cae04</vt:lpstr>
      <vt:lpstr>ox_0b59ad5b_836c_56b5_8d0d_959064eb27c7</vt:lpstr>
      <vt:lpstr>ox_0b59ee89_9c8b_5043_a7e6_b2b411b59cad</vt:lpstr>
      <vt:lpstr>ox_0b5a0ca9_75dc_55c4_b4f3_72e3f128780c</vt:lpstr>
      <vt:lpstr>ox_0b5c7b98_3da6_5111_86f5_2fec211336a0</vt:lpstr>
      <vt:lpstr>ox_0b605a21_e1d1_5dca_9852_38d76dd123d5</vt:lpstr>
      <vt:lpstr>ox_0b6149f6_ad65_5980_8c22_8ee11bdd9a50</vt:lpstr>
      <vt:lpstr>ox_0b61b66e_100a_5bed_a148_6dcbcfcb2964</vt:lpstr>
      <vt:lpstr>ox_0b661afe_2df9_566a_b88d_82437cdbc8e1</vt:lpstr>
      <vt:lpstr>ox_0b6e464c_fde4_5277_bc3a_3e9860aec843</vt:lpstr>
      <vt:lpstr>ox_0b6ea1ee_048a_5556_825e_01a22263e4e6</vt:lpstr>
      <vt:lpstr>ox_0b70f1e3_bce5_5af9_96ea_224c5058fcfc</vt:lpstr>
      <vt:lpstr>ox_0b718e11_3455_5f63_a773_94a0941b815c</vt:lpstr>
      <vt:lpstr>ox_0b730a69_2024_5217_90d0_d9d453d5e91a</vt:lpstr>
      <vt:lpstr>ox_0b76d26f_fdf0_5e16_95c7_e2029d144fee</vt:lpstr>
      <vt:lpstr>ox_0b7a6528_692f_5087_a48e_07b847c53a93</vt:lpstr>
      <vt:lpstr>ox_0b7c4c36_2c7b_5542_8e8b_3426523cbf3a</vt:lpstr>
      <vt:lpstr>ox_0b7cd9da_d8be_5835_878a_c3477a02015d</vt:lpstr>
      <vt:lpstr>ox_0b7d3a30_57bf_5110_b176_9fa73ebc2cad</vt:lpstr>
      <vt:lpstr>ox_0b818822_52c3_5e91_9777_5f42687f15c8</vt:lpstr>
      <vt:lpstr>ox_0b81e578_5f86_5a3a_a06e_bdee15430f85</vt:lpstr>
      <vt:lpstr>ox_0b85e08c_92a8_5988_8fab_e65bf2b6b3e5</vt:lpstr>
      <vt:lpstr>ox_0b861dd6_0240_5f49_bf3f_d9633f071330</vt:lpstr>
      <vt:lpstr>ox_0b87743e_7439_5b74_9384_b468d480ce5c</vt:lpstr>
      <vt:lpstr>ox_0b8e3958_b0cb_5251_b555_b4afc96c9e4a</vt:lpstr>
      <vt:lpstr>ox_0b8fc739_bb25_5fc0_b37b_27d389f2bd70</vt:lpstr>
      <vt:lpstr>ox_0b9075ee_3bba_5a02_990d_9430485df175</vt:lpstr>
      <vt:lpstr>ox_0b912726_9473_5398_9548_48b036675aad</vt:lpstr>
      <vt:lpstr>ox_0b960613_c48a_513b_92c3_98cad03e5fc3</vt:lpstr>
      <vt:lpstr>ox_0b967a4a_d154_5e7a_af9c_483d93992b12</vt:lpstr>
      <vt:lpstr>ox_0b97b7ca_4fd7_52ee_b9aa_dd1e4e0b5f73</vt:lpstr>
      <vt:lpstr>ox_0b97dd31_b51b_59f7_973f_7c4e55564f4c</vt:lpstr>
      <vt:lpstr>ox_0b99c5d5_8ff2_5774_9723_ffc55bd3c87a</vt:lpstr>
      <vt:lpstr>ox_0b9cf63b_538a_5fe5_ac44_5f94801d0231</vt:lpstr>
      <vt:lpstr>ox_0b9d387d_a274_5f2a_8ffd_5a94981ca119</vt:lpstr>
      <vt:lpstr>ox_0b9f793c_4c9c_56b7_9d43_dbd081791aa7</vt:lpstr>
      <vt:lpstr>ox_0ba132f5_2963_511b_bc4a_0fa603c46152</vt:lpstr>
      <vt:lpstr>ox_0ba29d64_c1f0_5f1f_a9d2_6a32ff3d88dd</vt:lpstr>
      <vt:lpstr>ox_0ba6d06b_ae82_59ab_a904_466c6fb5b062</vt:lpstr>
      <vt:lpstr>ox_0baa4352_b134_5cf9_9e5b_d96593d8d438</vt:lpstr>
      <vt:lpstr>ox_0bac62e4_5fd5_5245_a16f_abcd5da7c1ba</vt:lpstr>
      <vt:lpstr>ox_0bac81ed_4b20_55aa_87d8_ebf896c828eb</vt:lpstr>
      <vt:lpstr>ox_0badbde4_2716_53bf_a1fc_a676857c5212</vt:lpstr>
      <vt:lpstr>ox_0bb07880_49b1_50ce_85e1_b99118feb79b</vt:lpstr>
      <vt:lpstr>ox_0bb07ffb_12b9_550a_90a5_407d5f136bce</vt:lpstr>
      <vt:lpstr>ox_0bb1fbae_f3f1_58dd_bcf2_a1194e799db4</vt:lpstr>
      <vt:lpstr>ox_0bb214ac_2648_5296_a0f2_cf9cece54b0e</vt:lpstr>
      <vt:lpstr>ox_0bb5c129_8d5d_519b_be24_01ce5d1d153f</vt:lpstr>
      <vt:lpstr>ox_0bba7387_e0e3_5eac_b7e9_2c9441e370b5</vt:lpstr>
      <vt:lpstr>ox_0bbae822_527e_5022_a01a_6085941eebf3</vt:lpstr>
      <vt:lpstr>ox_0bbcbd19_505f_56ed_bf9e_ec82d97c6c41</vt:lpstr>
      <vt:lpstr>ox_0bbd0376_68f7_5349_ae95_55892a647d6c</vt:lpstr>
      <vt:lpstr>ox_0bc0944a_8efc_52a7_b11f_7b81b916986b</vt:lpstr>
      <vt:lpstr>ox_0bc506ac_f8bb_5355_8f64_d4ecb4253090</vt:lpstr>
      <vt:lpstr>ox_0bc57ea0_f229_51c5_be26_862be872a988</vt:lpstr>
      <vt:lpstr>ox_0bc861ab_df0d_5f6e_9fe3_7c4ce965b5af</vt:lpstr>
      <vt:lpstr>ox_0bd129a4_f369_59e1_87d0_70ec78308bb8</vt:lpstr>
      <vt:lpstr>ox_0bd5359f_b665_5f87_b2be_3534bb120139</vt:lpstr>
      <vt:lpstr>ox_0bdab344_31ee_5489_9ece_45c54f75f878</vt:lpstr>
      <vt:lpstr>ox_0bdb21c7_fd8a_5f10_bf2b_c5ea118668ee</vt:lpstr>
      <vt:lpstr>ox_0bdc045a_019a_56cb_b5a3_8c97388cbdc6</vt:lpstr>
      <vt:lpstr>ox_0bdf3bbf_feda_555a_a8be_ac150726b92d</vt:lpstr>
      <vt:lpstr>ox_0bdf8a44_81fe_5f25_84c9_134e873d961d</vt:lpstr>
      <vt:lpstr>ox_0bdfa09e_9b97_578f_89dd_c4fd342f4c18</vt:lpstr>
      <vt:lpstr>ox_0bdfc76b_938d_5e95_ae6e_4d884849e205</vt:lpstr>
      <vt:lpstr>ox_0be3181f_4de4_50e2_a45b_04ff3367c0d6</vt:lpstr>
      <vt:lpstr>ox_0be32823_3889_5cd2_a633_ad88dbc64265</vt:lpstr>
      <vt:lpstr>ox_0be35d24_43e4_5d8f_9f84_112cffc0f493</vt:lpstr>
      <vt:lpstr>ox_0be5d195_9eaa_5569_9d7d_e15967a127a0</vt:lpstr>
      <vt:lpstr>ox_0beafe29_c3f3_5b1d_934f_467489fc1450</vt:lpstr>
      <vt:lpstr>ox_0bebea80_4483_5d0e_8f78_e88cdaa53bc5</vt:lpstr>
      <vt:lpstr>ox_0becb53e_9a8c_5db3_a649_5b16b8dc9d7b</vt:lpstr>
      <vt:lpstr>ox_0befdb0d_8414_574f_aa26_2f4888dbab04</vt:lpstr>
      <vt:lpstr>ox_0bf05213_1d3f_5340_b9cc_a54b49a8d703</vt:lpstr>
      <vt:lpstr>ox_0bf11257_107b_5a43_a8ec_ff0116d05050</vt:lpstr>
      <vt:lpstr>ox_0bf1e4c1_f929_5727_86b2_c23d229835c3</vt:lpstr>
      <vt:lpstr>ox_0bf4a148_72f0_5cca_b379_d1bf69576e9d</vt:lpstr>
      <vt:lpstr>ox_0bf89721_9bfa_57bd_a590_751fc98a741b</vt:lpstr>
      <vt:lpstr>ox_0bfb11ec_6988_53a8_89e1_11a0b7a0eb58</vt:lpstr>
      <vt:lpstr>ox_0bfc8b38_f90b_5cdb_a156_365199d63b2d</vt:lpstr>
      <vt:lpstr>ox_0bfd576e_c46d_50fc_8797_7c62c8e15058</vt:lpstr>
      <vt:lpstr>ox_0bffbfff_d5f1_50a6_944f_c8f57b9ac9ca</vt:lpstr>
      <vt:lpstr>ox_0c00f2c1_95d0_51f1_b987_c2e865aab5b5</vt:lpstr>
      <vt:lpstr>ox_0c065e71_61ab_5594_b769_e08b9eafcd19</vt:lpstr>
      <vt:lpstr>ox_0c0acdd2_cd1c_54bf_97c1_0a8c93e387de</vt:lpstr>
      <vt:lpstr>ox_0c0d61e3_8edc_555f_bcde_7814bd0b89e3</vt:lpstr>
      <vt:lpstr>ox_0c108961_9137_569b_9b42_044ca67a9194</vt:lpstr>
      <vt:lpstr>ox_0c126408_3364_5dbd_9c9b_6e8c7da78baa</vt:lpstr>
      <vt:lpstr>ox_0c129a76_fe95_5369_848a_e718d6d7a0d2</vt:lpstr>
      <vt:lpstr>ox_0c138c0f_407a_5fba_9a90_2184805f41c3</vt:lpstr>
      <vt:lpstr>ox_0c13aba6_383a_5e93_a5fa_cf22f95c29cd</vt:lpstr>
      <vt:lpstr>ox_0c14e81d_8175_5822_8f71_cbecc797b577</vt:lpstr>
      <vt:lpstr>ox_0c1b2651_f64a_5472_82e7_f43c21331f19</vt:lpstr>
      <vt:lpstr>ox_0c20545e_5111_510d_9b8e_814889554034</vt:lpstr>
      <vt:lpstr>ox_0c27f806_cf54_5132_a377_e5ffc79ea856</vt:lpstr>
      <vt:lpstr>ox_0c2806c8_3d37_58da_8d1d_e46f7ee8d96f</vt:lpstr>
      <vt:lpstr>ox_0c29c4f2_3ed3_58ed_b583_5e815a4f8ff3</vt:lpstr>
      <vt:lpstr>ox_0c2c7407_92e8_516e_a32d_f28ede2ffa31</vt:lpstr>
      <vt:lpstr>ox_0c2d93ff_63a9_5fdd_a3ea_53e32ae98a11</vt:lpstr>
      <vt:lpstr>ox_0c2f29fa_118d_52ca_8b34_d716ec7203ac</vt:lpstr>
      <vt:lpstr>ox_0c2fa8cd_f883_570a_aaaa_15c4a51f654a</vt:lpstr>
      <vt:lpstr>ox_0c313e60_1538_5439_8f52_f9bc3184ae8d</vt:lpstr>
      <vt:lpstr>ox_0c32f9b5_b65e_525c_866e_753cea379c35</vt:lpstr>
      <vt:lpstr>ox_0c349fe0_dad5_59c2_b035_0c73d2c53128</vt:lpstr>
      <vt:lpstr>ox_0c39496d_69d9_5317_8c10_4919ce999a7e</vt:lpstr>
      <vt:lpstr>ox_0c3b6e96_9b82_5200_91d0_a6b0fd21b565</vt:lpstr>
      <vt:lpstr>ox_0c3c60d8_65fb_51d3_a006_376af33bb954</vt:lpstr>
      <vt:lpstr>ox_0c3da60e_dc98_5858_9cc2_18f76f4a1838</vt:lpstr>
      <vt:lpstr>ox_0c3e35ef_6218_5ffd_a2be_b9729de49c50</vt:lpstr>
      <vt:lpstr>ox_0c3efc98_9e13_54d4_b8a7_362f41f87fe9</vt:lpstr>
      <vt:lpstr>ox_0c4004f4_9bfd_54bf_b61b_e30b5306b5ba</vt:lpstr>
      <vt:lpstr>ox_0c40c0b8_5e2c_5b8c_bf75_b2dbf845c6d8</vt:lpstr>
      <vt:lpstr>ox_0c426f8a_0cfe_5fb8_924d_0a134f178af0</vt:lpstr>
      <vt:lpstr>ox_0c4280a9_2f66_51c6_ab65_5cafeb1af325</vt:lpstr>
      <vt:lpstr>ox_0c4b3a53_c6c1_5941_bc4d_c7fff6269ff2</vt:lpstr>
      <vt:lpstr>ox_0c4fbe98_5bfe_5380_9ddd_b5712a8e63b5</vt:lpstr>
      <vt:lpstr>ox_0c5d3181_3c0a_59ee_a4a3_9be7a9d32e9f</vt:lpstr>
      <vt:lpstr>ox_0c5fd0d5_5958_5c87_93f4_ff73c89aa59a</vt:lpstr>
      <vt:lpstr>ox_0c605343_2a70_5e10_905a_301442386ab5</vt:lpstr>
      <vt:lpstr>ox_0c60d937_53b8_55fb_89a4_25caec370434</vt:lpstr>
      <vt:lpstr>ox_0c65e805_6d99_5b20_8364_1b5bf557dab7</vt:lpstr>
      <vt:lpstr>ox_0c664743_dcb3_5249_89b0_d5dc4319a070</vt:lpstr>
      <vt:lpstr>ox_0c68fb14_5b85_5ab1_8e2d_e16bc742e270</vt:lpstr>
      <vt:lpstr>ox_0c694356_b04d_574f_baa9_0f156210d6a9</vt:lpstr>
      <vt:lpstr>ox_0c6b900e_3ac4_5400_90ce_c8dbc32c70d8</vt:lpstr>
      <vt:lpstr>ox_0c720489_7e1d_5d18_aa79_182760f3d177</vt:lpstr>
      <vt:lpstr>ox_0c72d5c6_cefa_521f_9d86_97c00faa5c74</vt:lpstr>
      <vt:lpstr>ox_0c7626d1_d48f_595f_8ee3_585909ff7723</vt:lpstr>
      <vt:lpstr>ox_0c76715a_9c7e_5047_bbe0_dba9875f9f21</vt:lpstr>
      <vt:lpstr>ox_0c7903ef_ef8b_5ec2_9a67_e7f880935b1a</vt:lpstr>
      <vt:lpstr>ox_0c7961a7_9e53_56fc_bbc9_56f4747be879</vt:lpstr>
      <vt:lpstr>ox_0c7b524f_18ed_5a63_a4de_8843a36f7c4a</vt:lpstr>
      <vt:lpstr>ox_0c7b6502_a5ac_5cc2_99f5_448fe8dc048c</vt:lpstr>
      <vt:lpstr>ox_0c7ce432_495a_584f_8289_01911a194e02</vt:lpstr>
      <vt:lpstr>ox_0c7ec663_df23_5573_a547_a8a0b3ec0e9e</vt:lpstr>
      <vt:lpstr>ox_0c81c9c4_ca5e_50bf_9bcd_721dbd5e92dd</vt:lpstr>
      <vt:lpstr>ox_0c828230_6c31_5bd4_9e0d_7728d14de4c4</vt:lpstr>
      <vt:lpstr>ox_0c82897b_e811_5d29_867f_e5af46a291e1</vt:lpstr>
      <vt:lpstr>ox_0c848606_0fae_5d6f_809b_fe11997dc03d</vt:lpstr>
      <vt:lpstr>ox_0c8593dc_bf15_5e30_8f4f_a540165c06a6</vt:lpstr>
      <vt:lpstr>ox_0c85dd3c_04f6_5e2a_871d_4893f373dbf5</vt:lpstr>
      <vt:lpstr>ox_0c864ea5_22ab_5b47_a9eb_8ffb503ba3db</vt:lpstr>
      <vt:lpstr>ox_0c874994_850d_5910_82ce_3f8b9e26bd4f</vt:lpstr>
      <vt:lpstr>ox_0c88e1c9_06a4_5666_8719_78150cf2150d</vt:lpstr>
      <vt:lpstr>ox_0c8bbc43_1aed_5087_a9b2_297863de2d61</vt:lpstr>
      <vt:lpstr>ox_0c8e8631_f08a_5c3d_9a56_a8ebeb8f43a1</vt:lpstr>
      <vt:lpstr>ox_0c912be1_2aa7_523f_beb4_878a91db30d4</vt:lpstr>
      <vt:lpstr>ox_0c92c718_6cec_59dc_8641_6fdc92143ae0</vt:lpstr>
      <vt:lpstr>ox_0c97fd81_4ea3_5a0e_8282_f92d646bc6bc</vt:lpstr>
      <vt:lpstr>ox_0c98a077_3e4c_500f_a6c4_bf4114d223bc</vt:lpstr>
      <vt:lpstr>ox_0c9e60cf_0322_52e5_9ef2_5a9ed7c39bfa</vt:lpstr>
      <vt:lpstr>ox_0ca008a1_bb03_563a_b4b5_cf80a29271fa</vt:lpstr>
      <vt:lpstr>ox_0ca38329_229a_5475_bd47_250b08e83756</vt:lpstr>
      <vt:lpstr>ox_0ca40a2b_817a_5852_9e3f_3071287a5077</vt:lpstr>
      <vt:lpstr>ox_0ca685cc_8447_532f_861e_3d5186600420</vt:lpstr>
      <vt:lpstr>ox_0ca6956e_79e7_5324_85fc_ffec6e7f8725</vt:lpstr>
      <vt:lpstr>ox_0ca8885a_b0a1_5f4e_8bc1_221938f245e4</vt:lpstr>
      <vt:lpstr>ox_0ca930c4_a05b_5236_8b89_0fd51e4b622b</vt:lpstr>
      <vt:lpstr>ox_0ca9599d_bd82_523f_aced_d33d8f9d46fc</vt:lpstr>
      <vt:lpstr>ox_0cabbaa9_8af1_57a8_9c34_2d99aac0dd6f</vt:lpstr>
      <vt:lpstr>ox_0caddcb5_f8ed_5591_bdf3_a27b6cf183a5</vt:lpstr>
      <vt:lpstr>ox_0cb13dd7_d1ce_5fdc_8a3e_e1f968a9e95d</vt:lpstr>
      <vt:lpstr>ox_0cb39247_ef39_5a44_bb9f_905ef4552cd2</vt:lpstr>
      <vt:lpstr>ox_0cb99dc5_bc4e_56b7_8717_e55b539d7193</vt:lpstr>
      <vt:lpstr>ox_0cbbbdd5_4a5b_59a8_bc4a_c099c3fef29e</vt:lpstr>
      <vt:lpstr>ox_0cbda325_f7dc_5dc4_8783_0f9db0db9ffd</vt:lpstr>
      <vt:lpstr>ox_0cc30c5d_e0ae_55e6_928d_43c58b8e8c53</vt:lpstr>
      <vt:lpstr>ox_0cc31ac5_483f_5a0a_89ac_38744afd8d0f</vt:lpstr>
      <vt:lpstr>ox_0cc73442_f9ef_5479_a416_48a2e4baf794</vt:lpstr>
      <vt:lpstr>ox_0cc91149_be29_5d0a_a089_532821e26a88</vt:lpstr>
      <vt:lpstr>ox_0ccb1b2e_53cb_5e59_af0d_0f26faacb709</vt:lpstr>
      <vt:lpstr>ox_0ccc2d4c_628f_5800_a612_7a390a27036f</vt:lpstr>
      <vt:lpstr>ox_0ccc86c6_7500_5c5b_a1fe_ea74d6c1fcbf</vt:lpstr>
      <vt:lpstr>ox_0ccdbe03_6243_510d_bf56_699791c4bca6</vt:lpstr>
      <vt:lpstr>ox_0cd412f6_7455_5e6e_b35d_775478889d69</vt:lpstr>
      <vt:lpstr>ox_0cda0ffd_dddf_5bdc_9c9b_fc219c23cd93</vt:lpstr>
      <vt:lpstr>ox_0cdbac9d_fe6b_5960_91be_07b737894c42</vt:lpstr>
      <vt:lpstr>ox_0cdfff80_74b9_5a48_ad5d_e788a633362d</vt:lpstr>
      <vt:lpstr>ox_0ce003de_6dd0_5acc_924c_655fde5e9a89</vt:lpstr>
      <vt:lpstr>ox_0ce1e580_4201_5c96_a2fc_bbdeb1145e84</vt:lpstr>
      <vt:lpstr>ox_0ce21b05_9109_5e8b_8377_8a516e814053</vt:lpstr>
      <vt:lpstr>ox_0ce3d7d1_3bd4_5c2c_8e87_a6eab9efd2c6</vt:lpstr>
      <vt:lpstr>ox_0ce7ea04_67f1_5969_9cfc_ab7c14c8d2d3</vt:lpstr>
      <vt:lpstr>ox_0ceaf703_fafc_5632_9f5b_4fc62a13d2c4</vt:lpstr>
      <vt:lpstr>ox_0cf5d4fd_333c_52cc_9f44_6d8fc3f1137c</vt:lpstr>
      <vt:lpstr>ox_0cf87951_020c_53c8_a8a5_cec434635ed8</vt:lpstr>
      <vt:lpstr>ox_0cf920e4_cbe3_5ac5_b5f4_57b2dfe1b467</vt:lpstr>
      <vt:lpstr>ox_0cf94b40_b9d2_53e3_b299_47218bf9d4cf</vt:lpstr>
      <vt:lpstr>ox_0cf9d5d4_4b05_5895_a987_8c8b685ec3cc</vt:lpstr>
      <vt:lpstr>ox_0d017ab9_141d_5227_96b3_dd5aeb5bc6dd</vt:lpstr>
      <vt:lpstr>ox_0d068f3e_d188_52d6_9016_25f2ae56f139</vt:lpstr>
      <vt:lpstr>ox_0d0b8a4d_a60b_5b16_8fac_3ba6d90710fe</vt:lpstr>
      <vt:lpstr>ox_0d0f315a_1b90_5f3f_9c9b_9c4c2184cdd9</vt:lpstr>
      <vt:lpstr>ox_0d0f6005_edee_5d1a_9c61_284dd63e287c</vt:lpstr>
      <vt:lpstr>ox_0d16c42f_282d_5436_81c4_be3bbfda691b</vt:lpstr>
      <vt:lpstr>ox_0d19048e_406a_5f89_914c_2002b50c0122</vt:lpstr>
      <vt:lpstr>ox_0d1a6bcd_3460_5360_b7ed_cd6c0e1c5a0c</vt:lpstr>
      <vt:lpstr>ox_0d1ef5b5_f2a9_5a2a_b7c1_c128e17a0912</vt:lpstr>
      <vt:lpstr>ox_0d210ec7_9878_54d2_8528_a96b09cf3a99</vt:lpstr>
      <vt:lpstr>ox_0d22de75_433f_5e34_aa93_4d101913cc19</vt:lpstr>
      <vt:lpstr>ox_0d231ad0_aefa_5708_abf5_2cc57e29b8c2</vt:lpstr>
      <vt:lpstr>ox_0d2383e6_1068_523e_80e0_88a727e9c1ef</vt:lpstr>
      <vt:lpstr>ox_0d23fd84_4ee2_5b30_ab3b_0b7df3a2612e</vt:lpstr>
      <vt:lpstr>ox_0d2c51ce_2ef5_54e8_8e29_1c1923b213dd</vt:lpstr>
      <vt:lpstr>ox_0d2ee9f9_a33a_510a_9be4_8cd4f47f19a5</vt:lpstr>
      <vt:lpstr>ox_0d339e5b_c5ee_58aa_8ee0_da666a8c9d65</vt:lpstr>
      <vt:lpstr>ox_0d35062b_dca2_5ddd_863f_a98c2c227788</vt:lpstr>
      <vt:lpstr>ox_0d3ba508_c2ce_5cc0_96c3_88596e184b5b</vt:lpstr>
      <vt:lpstr>ox_0d3bc9e8_70a0_572a_b654_308d5fa96bff</vt:lpstr>
      <vt:lpstr>ox_0d3dff68_41b4_51fa_bcf5_d96e79d8f89c</vt:lpstr>
      <vt:lpstr>ox_0d457f6b_819b_52d6_94ed_b76b34d867a8</vt:lpstr>
      <vt:lpstr>ox_0d465aaa_1b28_5aaf_ba92_0c7419bb5888</vt:lpstr>
      <vt:lpstr>ox_0d4aae01_12fa_5353_bb6c_111f14f87f20</vt:lpstr>
      <vt:lpstr>ox_0d509b3e_be3a_5090_bd82_562e58d74ff5</vt:lpstr>
      <vt:lpstr>ox_0d587ecf_b21e_50d9_85de_dc5f968f77d7</vt:lpstr>
      <vt:lpstr>ox_0d5c4de2_4c26_515a_b1ae_310a340ee9d8</vt:lpstr>
      <vt:lpstr>ox_0d5dbd22_59f4_5153_9774_5446f4d13a1e</vt:lpstr>
      <vt:lpstr>ox_0d61c83e_9e40_5cfa_a072_fb2460c9da28</vt:lpstr>
      <vt:lpstr>ox_0d63d795_c29e_5115_9136_c56454ab4e25</vt:lpstr>
      <vt:lpstr>ox_0d63ec46_6df0_5010_aa13_f84bda3d04c4</vt:lpstr>
      <vt:lpstr>ox_0d64ca4f_0ba5_5ed0_bb1a_15133978d9cd</vt:lpstr>
      <vt:lpstr>ox_0d66217d_52d4_5acf_937f_bdeaee0fe056</vt:lpstr>
      <vt:lpstr>ox_0d677e99_e51f_5cff_b1c3_d9b34093ec84</vt:lpstr>
      <vt:lpstr>ox_0d6a46a6_166c_5c30_95a0_2b051f303a50</vt:lpstr>
      <vt:lpstr>ox_0d6ae17e_32c3_5669_a37e_9a133cb01421</vt:lpstr>
      <vt:lpstr>ox_0d6b043a_3c6d_54bd_b6c4_51a897cf7aa8</vt:lpstr>
      <vt:lpstr>ox_0d6b621a_8de4_5f6d_a7bd_4999e7ae4160</vt:lpstr>
      <vt:lpstr>ox_0d6c7d26_3174_5419_86c4_a21d00bc4928</vt:lpstr>
      <vt:lpstr>ox_0d6d9e3b_6b56_5cb0_a61b_95f775080d85</vt:lpstr>
      <vt:lpstr>ox_0d6eae12_5d2b_587f_9d69_e76f6073507c</vt:lpstr>
      <vt:lpstr>ox_0d6f4d3d_801e_55d5_af6a_0f6a24a1da11</vt:lpstr>
      <vt:lpstr>ox_0d6fadff_3822_55b1_a851_96393cb6461d</vt:lpstr>
      <vt:lpstr>ox_0d727f7e_3ec1_5c55_8c93_17a344e04fee</vt:lpstr>
      <vt:lpstr>ox_0d753f41_754a_5147_90b1_bb29076c2fe6</vt:lpstr>
      <vt:lpstr>ox_0d77da86_5e5d_5716_bc5a_c73ded57f7f0</vt:lpstr>
      <vt:lpstr>ox_0d7aaff1_24d5_5469_b96a_c79362cdca4c</vt:lpstr>
      <vt:lpstr>ox_0d7b8099_c8c3_56d2_befc_7f5625a3cfe4</vt:lpstr>
      <vt:lpstr>ox_0d7dd32d_e4ad_5f34_9fda_275623536987</vt:lpstr>
      <vt:lpstr>ox_0d840377_db87_58e4_94d6_814fd78b373a</vt:lpstr>
      <vt:lpstr>ox_0d85c5d9_4ea3_5c11_9b62_e82dc70a7c51</vt:lpstr>
      <vt:lpstr>ox_0d8966fa_f38d_56cb_aace_a9608d94308b</vt:lpstr>
      <vt:lpstr>ox_0d8bac42_a6fd_5247_a266_b691ab110a7e</vt:lpstr>
      <vt:lpstr>ox_0d91dd3e_cfe9_5e5c_b31f_480bc3107ec6</vt:lpstr>
      <vt:lpstr>ox_0d925bcd_6474_5a15_b878_3267922c9399</vt:lpstr>
      <vt:lpstr>ox_0d9286ef_b27e_5ac9_b50d_864eaab64f1b</vt:lpstr>
      <vt:lpstr>ox_0d959379_261d_532a_86c2_63da0d9f8a45</vt:lpstr>
      <vt:lpstr>ox_0d97a0e9_d450_5132_a564_01a1f62f5dad</vt:lpstr>
      <vt:lpstr>ox_0d9a2483_a538_5810_b9f5_474ca6c7fabd</vt:lpstr>
      <vt:lpstr>ox_0d9a894c_15e6_58ce_bdc1_c39913865a53</vt:lpstr>
      <vt:lpstr>ox_0d9b24f8_51ff_585c_bb63_d2db2b75abce</vt:lpstr>
      <vt:lpstr>ox_0d9cd6b6_323a_5169_bccb_696089d68a64</vt:lpstr>
      <vt:lpstr>ox_0d9ce865_3ec2_5782_bf7d_c00bc8a00739</vt:lpstr>
      <vt:lpstr>ox_0d9d1d25_a246_5c00_8ce1_05b7989ef503</vt:lpstr>
      <vt:lpstr>ox_0d9f41e2_66b9_5cfe_a3c2_8ab3f61d3565</vt:lpstr>
      <vt:lpstr>ox_0da06e4d_7ffe_5660_b75d_e2b8101fe3ec</vt:lpstr>
      <vt:lpstr>ox_0da4baf8_2d11_53a0_80ca_2b65f9cb0d16</vt:lpstr>
      <vt:lpstr>ox_0daba323_880a_5172_a65d_d6d26ac2a143</vt:lpstr>
      <vt:lpstr>ox_0daccad1_f027_5080_8076_6cdf78147720</vt:lpstr>
      <vt:lpstr>ox_0dadb595_bb97_5999_a0ca_074713858924</vt:lpstr>
      <vt:lpstr>ox_0db353b1_959b_55a7_9cc6_ed681fddc64e</vt:lpstr>
      <vt:lpstr>ox_0db46609_effe_5de7_b09a_cc2f6b93239a</vt:lpstr>
      <vt:lpstr>ox_0db7b26f_1143_5339_8d2b_5110b4082792</vt:lpstr>
      <vt:lpstr>ox_0db7b3f1_da71_508c_95b9_ce48e31e6a28</vt:lpstr>
      <vt:lpstr>ox_0db7f8a5_bb3c_5d50_b9f2_d65b60ab2563</vt:lpstr>
      <vt:lpstr>ox_0dbc6b43_c9ee_5581_8c16_880557ed7d68</vt:lpstr>
      <vt:lpstr>ox_0dbd0223_9dee_55a5_9d8c_cbd0b97244ad</vt:lpstr>
      <vt:lpstr>ox_0dc2316e_f50e_59dc_82e5_54151368076d</vt:lpstr>
      <vt:lpstr>ox_0dc30549_d04e_5a2d_9ea5_4d206a6af5b9</vt:lpstr>
      <vt:lpstr>ox_0dc4c630_4ab3_5ecb_a563_95fa802db43a</vt:lpstr>
      <vt:lpstr>ox_0dc6e3af_3277_53fc_86a4_1a12bf1c9765</vt:lpstr>
      <vt:lpstr>ox_0dc87a02_fa1c_5e72_a721_e49d32d12eb8</vt:lpstr>
      <vt:lpstr>ox_0dc9fc2f_044d_5898_ad21_3366abb6a30a</vt:lpstr>
      <vt:lpstr>ox_0dcb79c2_2074_56c8_847e_c724c356901b</vt:lpstr>
      <vt:lpstr>ox_0dccbe37_3b81_5893_9d9a_0254bbaea313</vt:lpstr>
      <vt:lpstr>ox_0dce5ac5_9543_51b8_96f8_d6da32c3d081</vt:lpstr>
      <vt:lpstr>ox_0dd1822d_e631_5328_ac61_1572dc909aea</vt:lpstr>
      <vt:lpstr>ox_0dd362d6_4313_5cf1_ba64_0c970e9fcb95</vt:lpstr>
      <vt:lpstr>ox_0dd39cdc_1803_53ea_b9f0_84fc1aea96b0</vt:lpstr>
      <vt:lpstr>ox_0dd8941d_0f01_56bd_8678_0fb1a64793b7</vt:lpstr>
      <vt:lpstr>ox_0ddc9cc2_0bff_5784_8cad_aeec5cf5a567</vt:lpstr>
      <vt:lpstr>ox_0de4b95f_c047_556d_a9cb_e02cbaefcc2c</vt:lpstr>
      <vt:lpstr>ox_0de4db50_5cf7_5c9d_a4c3_a68a79c48cd1</vt:lpstr>
      <vt:lpstr>ox_0de5dd70_4743_50ab_809c_d9664b5730dd</vt:lpstr>
      <vt:lpstr>ox_0de6afe5_38bd_5894_941d_7cb8cec1fe6a</vt:lpstr>
      <vt:lpstr>ox_0de86386_7437_577b_9c47_5d778bbfd1e5</vt:lpstr>
      <vt:lpstr>ox_0dee5e7b_2fd2_5e5d_aede_ab30f303e916</vt:lpstr>
      <vt:lpstr>ox_0dee72ae_a565_5ba0_a906_ded0a504ca3e</vt:lpstr>
      <vt:lpstr>ox_0defd2d3_b8e8_5280_9591_0ff03516d0d4</vt:lpstr>
      <vt:lpstr>ox_0df645af_03fa_52c8_85a3_b3f5eae46a44</vt:lpstr>
      <vt:lpstr>ox_0df76031_2d4b_5e66_94f0_803abec68383</vt:lpstr>
      <vt:lpstr>ox_0df770a6_462b_5e52_b4df_c4303c328f2b</vt:lpstr>
      <vt:lpstr>ox_0dfa2e31_f184_5340_9911_62ac7e146ef3</vt:lpstr>
      <vt:lpstr>ox_0dfac00f_c214_522b_a37a_bf742ae7a0bd</vt:lpstr>
      <vt:lpstr>ox_0dfbf4bd_4bdb_5af3_a962_f56cb1327071</vt:lpstr>
      <vt:lpstr>ox_0dfd0f62_d9aa_5de6_9eb3_b9f8ebb06041</vt:lpstr>
      <vt:lpstr>ox_0dff5efc_0513_5e1d_8059_29fee559475f</vt:lpstr>
      <vt:lpstr>ox_0e01c43a_5a11_5087_b8ca_6a7780f3e64c</vt:lpstr>
      <vt:lpstr>ox_0e0585d6_848c_5b45_8530_7e17c1ad8159</vt:lpstr>
      <vt:lpstr>ox_0e09c338_4898_5a4e_a97e_fd2c09b52b6c</vt:lpstr>
      <vt:lpstr>ox_0e0a4005_363e_531a_9c42_e909ab612ddb</vt:lpstr>
      <vt:lpstr>ox_0e0b96aa_d667_5ed7_8b5a_f35894096a8b</vt:lpstr>
      <vt:lpstr>ox_0e126895_cff8_5782_b012_6b7ecd84cca3</vt:lpstr>
      <vt:lpstr>ox_0e15753c_8af8_5347_aac3_80c1f9cd6447</vt:lpstr>
      <vt:lpstr>ox_0e1d4e1c_b912_57a6_9a8d_91e0ccfaeb74</vt:lpstr>
      <vt:lpstr>ox_0e20f3f8_ed7e_52c6_ad12_b2ecdb90d0a6</vt:lpstr>
      <vt:lpstr>ox_0e21574c_a305_5640_9f26_bce0447cadd1</vt:lpstr>
      <vt:lpstr>ox_0e2c0828_d423_5938_ac23_e49fe4b481ff</vt:lpstr>
      <vt:lpstr>ox_0e2fd118_e7be_5501_8274_5b8a24d0b40b</vt:lpstr>
      <vt:lpstr>ox_0e3127b4_570c_5ced_8663_c592655685e1</vt:lpstr>
      <vt:lpstr>ox_0e34b5a3_185d_516f_bc50_b94dbd7cc840</vt:lpstr>
      <vt:lpstr>ox_0e37d761_dfae_53ab_84e4_9e84e5d5d8eb</vt:lpstr>
      <vt:lpstr>ox_0e38f78b_1cec_5889_b115_77b08259eb3f</vt:lpstr>
      <vt:lpstr>ox_0e3b7cdc_19cc_5e33_9ba7_b19e67f73af1</vt:lpstr>
      <vt:lpstr>ox_0e3e9af3_b08f_55b1_b0fe_88bca6cb78f3</vt:lpstr>
      <vt:lpstr>ox_0e3f0785_3263_5d93_b7a1_bf8ed8a2792c</vt:lpstr>
      <vt:lpstr>ox_0e404c1e_2f9c_524b_ab91_04804890350a</vt:lpstr>
      <vt:lpstr>ox_0e43d17c_f2be_5bed_827a_f576fd45cee0</vt:lpstr>
      <vt:lpstr>ox_0e45dc95_d857_5d38_b442_f9785c14e119</vt:lpstr>
      <vt:lpstr>ox_0e4fc361_994d_56d5_9263_39a9f0b844bb</vt:lpstr>
      <vt:lpstr>ox_0e504414_ac93_56a4_bab6_f63b2af4393e</vt:lpstr>
      <vt:lpstr>ox_0e520940_a93c_5fed_b892_f13c5601451e</vt:lpstr>
      <vt:lpstr>ox_0e52c4f7_c702_5358_8b93_da4cb5ec973b</vt:lpstr>
      <vt:lpstr>ox_0e54b792_0691_5fff_a294_df302615f093</vt:lpstr>
      <vt:lpstr>ox_0e54e523_228d_5900_a722_9ed41c4447f0</vt:lpstr>
      <vt:lpstr>ox_0e5598c9_4c96_5755_8e25_3c392623b75a</vt:lpstr>
      <vt:lpstr>ox_0e5ba51a_a847_5870_8440_82bb9204830a</vt:lpstr>
      <vt:lpstr>ox_0e5cf5c3_fab9_5ba7_a9ad_a40ded0e77d4</vt:lpstr>
      <vt:lpstr>ox_0e61c738_ad17_5e6e_ac75_ba847af090d6</vt:lpstr>
      <vt:lpstr>ox_0e694dc3_4303_5fde_82d7_9b745906c28b</vt:lpstr>
      <vt:lpstr>ox_0e75448e_2fc8_5637_a454_12519ecadbd8</vt:lpstr>
      <vt:lpstr>ox_0e756321_e513_5b51_9358_6898984d6fbd</vt:lpstr>
      <vt:lpstr>ox_0e770139_3c3c_52b4_9eaf_f4be4aa292c3</vt:lpstr>
      <vt:lpstr>ox_0e78bdac_b28f_580a_8bf5_06b389e6ce2e</vt:lpstr>
      <vt:lpstr>ox_0e7d2f9f_994b_5310_98bc_770fba1e1179</vt:lpstr>
      <vt:lpstr>ox_0e7ea099_01dc_5e41_81e2_9d9fa816bfc7</vt:lpstr>
      <vt:lpstr>ox_0e829965_4579_5d3b_a1ab_6bc35e70d85d</vt:lpstr>
      <vt:lpstr>ox_0e898c57_579a_5bfc_a036_96e7e0b3d92b</vt:lpstr>
      <vt:lpstr>ox_0e8efdcb_1d93_500d_af4d_d93b1e92c45c</vt:lpstr>
      <vt:lpstr>ox_0e927208_b392_5af5_a0c0_91631bc1bba7</vt:lpstr>
      <vt:lpstr>ox_0e9578d2_cd68_568d_af30_44c918cf9d1b</vt:lpstr>
      <vt:lpstr>ox_0e981d4c_4417_55ae_9fe2_3fdd741c6f6c</vt:lpstr>
      <vt:lpstr>ox_0e9bd673_2eed_5f42_8cf4_dd11dc0f12a2</vt:lpstr>
      <vt:lpstr>ox_0e9da3ae_de14_5945_82a6_f0a4c1537224</vt:lpstr>
      <vt:lpstr>ox_0e9eca10_513f_5a93_a9c4_9b162be06891</vt:lpstr>
      <vt:lpstr>ox_0ea14df9_39fd_505e_b847_125f293ce616</vt:lpstr>
      <vt:lpstr>ox_0ea1c512_240e_5813_a1f3_0d83648b2d34</vt:lpstr>
      <vt:lpstr>ox_0ea28175_a305_5242_97d1_fcce152aa043</vt:lpstr>
      <vt:lpstr>ox_0ea2f35f_bd38_5eb5_b438_5aee3962a65f</vt:lpstr>
      <vt:lpstr>ox_0ea6cecb_f6bf_54c2_b363_21466c2734c1</vt:lpstr>
      <vt:lpstr>ox_0eaaf87d_5616_5304_ac9b_5f10b4e14c2c</vt:lpstr>
      <vt:lpstr>ox_0eafe5bc_4ad7_57eb_858c_b5e65cef3020</vt:lpstr>
      <vt:lpstr>ox_0eb3aa32_62d8_53a8_a0c0_e21d3edee6d0</vt:lpstr>
      <vt:lpstr>ox_0eb66422_03d9_5f0e_ae4f_01e753811425</vt:lpstr>
      <vt:lpstr>ox_0eb914f3_441f_5b19_932e_694d6400a2e5</vt:lpstr>
      <vt:lpstr>ox_0ebb9af9_a0ec_5689_9ba1_ed18202e8be9</vt:lpstr>
      <vt:lpstr>ox_0ebc2060_2d69_5ea0_a891_1985860508c9</vt:lpstr>
      <vt:lpstr>ox_0ec0f531_e69d_5e9f_9276_2060bbe06605</vt:lpstr>
      <vt:lpstr>ox_0ec2e4e4_62fc_5de5_9b8a_178f0e59a723</vt:lpstr>
      <vt:lpstr>ox_0ec3280b_1a6d_5aab_a87e_fb9f698f67b6</vt:lpstr>
      <vt:lpstr>ox_0ec6006d_ec14_5b69_9d15_214b3ebbe487</vt:lpstr>
      <vt:lpstr>ox_0ec83f53_8c40_5050_8f9b_5548ca9917ca</vt:lpstr>
      <vt:lpstr>ox_0ec9a8c1_3817_5407_a397_2314ad986759</vt:lpstr>
      <vt:lpstr>ox_0ec9e5f7_4078_5fbf_96bc_2d4b9a8baf25</vt:lpstr>
      <vt:lpstr>ox_0ecd51c3_60d2_51fa_bd72_2a8d85858575</vt:lpstr>
      <vt:lpstr>ox_0ece1907_71ec_5c23_b2bb_8247d0a87443</vt:lpstr>
      <vt:lpstr>ox_0ed5d669_e0cc_5fb6_a136_b07488649f0a</vt:lpstr>
      <vt:lpstr>ox_0ed6fafc_76f2_5ad3_b167_1e3b8922ae52</vt:lpstr>
      <vt:lpstr>ox_0ed942db_0045_583d_b389_fa6a7977c3a4</vt:lpstr>
      <vt:lpstr>ox_0edc1e42_420d_5f07_b865_0897c0db8c72</vt:lpstr>
      <vt:lpstr>ox_0ede9545_493a_5932_b3f1_5f9c38acc5b7</vt:lpstr>
      <vt:lpstr>ox_0ee06355_7e8c_581a_b87e_011ea305ebc5</vt:lpstr>
      <vt:lpstr>ox_0ee06b15_0a13_5396_b369_cb8f04755a11</vt:lpstr>
      <vt:lpstr>ox_0ee0f05e_fa32_5824_8d3a_5f83dd0c268e</vt:lpstr>
      <vt:lpstr>ox_0ee3c28d_4071_5ee2_957a_0eeaab4c57ec</vt:lpstr>
      <vt:lpstr>ox_0ee7c1a6_5d23_5249_b7a1_a9213119f397</vt:lpstr>
      <vt:lpstr>ox_0ee85fea_7619_564e_a35a_6cac491f991b</vt:lpstr>
      <vt:lpstr>ox_0eefe6ad_7024_5c7a_9fc2_84b8ec30e3d2</vt:lpstr>
      <vt:lpstr>ox_0ef34960_ce51_5f6a_b87d_3887c369909a</vt:lpstr>
      <vt:lpstr>ox_0ef45390_d3cc_50ce_a7ca_16b912b10191</vt:lpstr>
      <vt:lpstr>ox_0ef46471_876d_502a_8139_dcb542a00443</vt:lpstr>
      <vt:lpstr>ox_0ef75484_e6c8_53f5_b4eb_92ff6128e6f3</vt:lpstr>
      <vt:lpstr>ox_0ef98cda_12a6_5ece_a5e8_1066003ee822</vt:lpstr>
      <vt:lpstr>ox_0efa0e65_c70e_562b_9dcb_cf6d52d1186c</vt:lpstr>
      <vt:lpstr>ox_0efac70c_9513_501d_98be_c9747e453c73</vt:lpstr>
      <vt:lpstr>ox_0efe80f1_d5f4_538e_9f3e_733d7ba4f8ec</vt:lpstr>
      <vt:lpstr>ox_0f09dc2e_c589_5dc0_9d98_f905c3689bf2</vt:lpstr>
      <vt:lpstr>ox_0f0e8256_83d7_58fe_bafb_ae538431961e</vt:lpstr>
      <vt:lpstr>ox_0f14ea14_e325_5858_9b90_f7f5d8e6c29b</vt:lpstr>
      <vt:lpstr>ox_0f16f99d_bfc6_5546_9603_9e7aa508041a</vt:lpstr>
      <vt:lpstr>ox_0f1a2468_fb9e_5fc7_92b6_d3b46316e8aa</vt:lpstr>
      <vt:lpstr>ox_0f229e8c_7bab_5806_9c9e_3120c1e715a8</vt:lpstr>
      <vt:lpstr>ox_0f23031f_b5ee_5f89_85f9_2e617be0c4bc</vt:lpstr>
      <vt:lpstr>ox_0f2a1acb_088f_531a_bcea_024a2748a65c</vt:lpstr>
      <vt:lpstr>ox_0f2c1ff3_c74d_5705_a4ec_c0774f97e2d3</vt:lpstr>
      <vt:lpstr>ox_0f2d27c3_c4c9_5034_94b4_f3c6a63a78f8</vt:lpstr>
      <vt:lpstr>ox_0f2dcfe3_6da6_5802_8099_bfb14b4bde48</vt:lpstr>
      <vt:lpstr>ox_0f2f6931_60d8_5ba2_bac1_af3fb1136ddd</vt:lpstr>
      <vt:lpstr>ox_0f3226ac_514d_57aa_b6e2_a6482bad63c1</vt:lpstr>
      <vt:lpstr>ox_0f34b01a_b391_57b4_8538_1cea36cdbcda</vt:lpstr>
      <vt:lpstr>ox_0f373050_1541_5559_b3fa_6abf5d21f901</vt:lpstr>
      <vt:lpstr>ox_0f3c3042_a953_5104_be5b_c1bb57cbff1e</vt:lpstr>
      <vt:lpstr>ox_0f3c8d23_1727_5802_9f1c_cc167fcaffe4</vt:lpstr>
      <vt:lpstr>ox_0f3e2919_de3e_5a63_be8d_6a56631b9afe</vt:lpstr>
      <vt:lpstr>ox_0f415342_5295_5cb6_bac1_97687f7d6ca5</vt:lpstr>
      <vt:lpstr>ox_0f427809_fc48_5b28_843f_32e86048a478</vt:lpstr>
      <vt:lpstr>ox_0f42d306_56a6_581e_b36f_2571577af03a</vt:lpstr>
      <vt:lpstr>ox_0f49428f_9a83_5140_aad1_3b54e4527d8a</vt:lpstr>
      <vt:lpstr>ox_0f4a3116_f7c6_55d4_80f1_68211c64159b</vt:lpstr>
      <vt:lpstr>ox_0f4b85c4_d76b_51cb_9837_bdf8e396f1fe</vt:lpstr>
      <vt:lpstr>ox_0f50396a_f177_5df7_9bff_027470e800c2</vt:lpstr>
      <vt:lpstr>ox_0f510b6a_cdbe_5a58_b357_f3d7a665cc4e</vt:lpstr>
      <vt:lpstr>ox_0f514b46_4b8d_561a_993a_b1185a72f0f2</vt:lpstr>
      <vt:lpstr>ox_0f5a6cd9_e0da_5903_ac4d_067873efe86b</vt:lpstr>
      <vt:lpstr>ox_0f5ac475_3485_598e_b7a2_f0790a60e1ba</vt:lpstr>
      <vt:lpstr>ox_0f5c6036_f506_53fd_8856_f42be1ef81ac</vt:lpstr>
      <vt:lpstr>ox_0f5cdc39_c819_54c5_a5e4_442098f2db64</vt:lpstr>
      <vt:lpstr>ox_0f5d0c0c_4cff_5e1a_9a15_f792369850e1</vt:lpstr>
      <vt:lpstr>ox_0f5e2c9b_79e4_5741_9157_ab5091218508</vt:lpstr>
      <vt:lpstr>ox_0f61cdce_57c5_536f_8b70_efb91f15c80b</vt:lpstr>
      <vt:lpstr>ox_0f62e784_7374_5a86_94a3_0efff477abf9</vt:lpstr>
      <vt:lpstr>ox_0f63c022_fbe0_529b_a5db_16446287260f</vt:lpstr>
      <vt:lpstr>ox_0f660c46_f8d4_5f5c_af6c_36f3386126a1</vt:lpstr>
      <vt:lpstr>ox_0f663b3b_8672_5405_907e_3cb52b310c8c</vt:lpstr>
      <vt:lpstr>ox_0f674416_4f59_5230_9e8c_e3de7485f51f</vt:lpstr>
      <vt:lpstr>ox_0f67969a_474b_58e1_b391_459ecc9aaa20</vt:lpstr>
      <vt:lpstr>ox_0f68739f_af8b_5308_8196_f2c4b4149650</vt:lpstr>
      <vt:lpstr>ox_0f6ab4f0_028a_5980_8862_3a427f0182f7</vt:lpstr>
      <vt:lpstr>ox_0f6bb2f0_9c5d_5ce7_9bd9_26afacdf3efc</vt:lpstr>
      <vt:lpstr>ox_0f6e8874_177c_5901_ba2b_71612faa3d1c</vt:lpstr>
      <vt:lpstr>ox_0f731d5b_3842_5817_8eed_4bbd8d0cf9bb</vt:lpstr>
      <vt:lpstr>ox_0f789900_215f_5020_b68a_84d720c51025</vt:lpstr>
      <vt:lpstr>ox_0f78bdf4_3f34_5a6b_b7a5_9d76abf9d2f5</vt:lpstr>
      <vt:lpstr>ox_0f792b29_d5ba_581c_a4c8_90459d6cf9ff</vt:lpstr>
      <vt:lpstr>ox_0f7b18e0_3e76_5298_b1b2_34742d0131dd</vt:lpstr>
      <vt:lpstr>ox_0f7c815f_7234_5f22_8009_916edabbf124</vt:lpstr>
      <vt:lpstr>ox_0f7e3794_2600_5f80_97cc_e49f4c0ed7a1</vt:lpstr>
      <vt:lpstr>ox_0f801067_6a6e_5853_987b_d5d0922769df</vt:lpstr>
      <vt:lpstr>ox_0f81c8e3_beb8_5b6f_99da_2a9c4be17f1c</vt:lpstr>
      <vt:lpstr>ox_0f829bf0_8a9a_54a5_85b9_171ee2de1983</vt:lpstr>
      <vt:lpstr>ox_0f844476_77b2_5bce_8330_00513e50dce0</vt:lpstr>
      <vt:lpstr>ox_0f8a4409_c9b5_5aa1_9eed_17eb98a21d48</vt:lpstr>
      <vt:lpstr>ox_0f8b9633_6f81_56de_ab37_377feb6a273d</vt:lpstr>
      <vt:lpstr>ox_0f8dcb79_ec97_5cb2_94e3_14160c09eb6d</vt:lpstr>
      <vt:lpstr>ox_0f8ea1cd_50f4_5784_a31e_979cbccf5e08</vt:lpstr>
      <vt:lpstr>ox_0f8effeb_84b4_557d_9f28_3e5aac7303d5</vt:lpstr>
      <vt:lpstr>ox_0f9051a3_686a_53b5_984d_fb34905b1e07</vt:lpstr>
      <vt:lpstr>ox_0f91691b_1e7b_58d2_8dca_8c260e0dbe0a</vt:lpstr>
      <vt:lpstr>ox_0f977f6c_c264_5ea4_ad6d_eca64e30720e</vt:lpstr>
      <vt:lpstr>ox_0f994a25_ba92_5f5f_8679_34017a158d66</vt:lpstr>
      <vt:lpstr>ox_0f9ef1fe_fa02_5a03_9d45_92df79802fbb</vt:lpstr>
      <vt:lpstr>ox_0f9febca_3790_5e73_a89e_6c475495ea64</vt:lpstr>
      <vt:lpstr>ox_0fa0fd30_cce4_53c7_a6da_233863920204</vt:lpstr>
      <vt:lpstr>ox_0fa62710_5fb7_5011_a689_bcb1a21ed995</vt:lpstr>
      <vt:lpstr>ox_0fa7fefe_bda4_521d_8716_96c6d3ae04d8</vt:lpstr>
      <vt:lpstr>ox_0fa89208_66d0_55c5_8e53_f5f8811c35ce</vt:lpstr>
      <vt:lpstr>ox_0fa9f414_ba7d_51b7_a262_2b4ffbae9d09</vt:lpstr>
      <vt:lpstr>ox_0fab026e_49cc_558f_a487_19426c684e57</vt:lpstr>
      <vt:lpstr>ox_0fab5cab_cd58_535d_ba39_aa4a32237839</vt:lpstr>
      <vt:lpstr>ox_0fab74a2_cc0e_52bb_9165_e80b60f98c4d</vt:lpstr>
      <vt:lpstr>ox_0fb01b59_7e7f_5e1e_801c_d5032e20be61</vt:lpstr>
      <vt:lpstr>ox_0fb04a26_cffe_5e83_b61a_b8386c0425ef</vt:lpstr>
      <vt:lpstr>ox_0fb08276_553f_563e_bd64_0d8ad39bab89</vt:lpstr>
      <vt:lpstr>ox_0fb4a932_681f_59d6_8888_2bc9e449c720</vt:lpstr>
      <vt:lpstr>ox_0fb533df_d6fd_5cd4_8be4_cd7113258fdf</vt:lpstr>
      <vt:lpstr>ox_0fb570d3_09fd_54ef_8b4b_c3963bcacf6d</vt:lpstr>
      <vt:lpstr>ox_0fba77dc_929e_50b0_97b4_3188cce8a340</vt:lpstr>
      <vt:lpstr>ox_0fbbdfd5_6b51_5780_81c6_b785d6c1fc0e</vt:lpstr>
      <vt:lpstr>ox_0fbcc6d2_09be_520d_ba63_5ddb487745f5</vt:lpstr>
      <vt:lpstr>ox_0fbfd8ee_813a_53d2_bdc8_014710787af6</vt:lpstr>
      <vt:lpstr>ox_0fc509c7_22dd_5903_ba63_ba60d0c13cf9</vt:lpstr>
      <vt:lpstr>ox_0fc9a1f5_1826_5f8a_ac8e_cd4e6e120a9a</vt:lpstr>
      <vt:lpstr>ox_0fc9b922_c45e_576d_9d56_fe48f11a1a41</vt:lpstr>
      <vt:lpstr>ox_0fcba626_ab5a_5179_b10e_ebc14ab3b7a6</vt:lpstr>
      <vt:lpstr>ox_0fcc3084_2eef_5a56_af54_55cec7a6f86e</vt:lpstr>
      <vt:lpstr>ox_0fd0eae9_248a_5f9d_be15_4c7049604f72</vt:lpstr>
      <vt:lpstr>ox_0fd49c7f_7e63_5bea_a99c_e6d71a0166ea</vt:lpstr>
      <vt:lpstr>ox_0fd6a27f_06c5_53e4_ab35_0689d28eb4fe</vt:lpstr>
      <vt:lpstr>ox_0fd8dcc4_07cf_52ae_80ef_098a19283b65</vt:lpstr>
      <vt:lpstr>ox_0fda9ded_dec7_5b40_86a7_c57409ee321e</vt:lpstr>
      <vt:lpstr>ox_0fdddbcc_b8b7_53a6_849a_d4060846fdcd</vt:lpstr>
      <vt:lpstr>ox_0fdf4b9f_37db_5cfe_879a_10ed42b3cba9</vt:lpstr>
      <vt:lpstr>ox_0fe1fd2f_ac87_504e_8de1_60ebbadce1cd</vt:lpstr>
      <vt:lpstr>ox_0fe25762_c020_54f4_8828_99c2aa4fadaf</vt:lpstr>
      <vt:lpstr>ox_0fe3f402_fb65_5006_8699_207e25460484</vt:lpstr>
      <vt:lpstr>ox_0fe617dd_ff13_5b0e_b43c_0f0efe20ed63</vt:lpstr>
      <vt:lpstr>ox_0fe83693_9d2b_5956_b2ab_0e6041f5af90</vt:lpstr>
      <vt:lpstr>ox_0fe9d22a_86d8_5706_b93a_005ce6fdae38</vt:lpstr>
      <vt:lpstr>ox_0feb100d_57bf_58df_b98b_8727d3d07b3f</vt:lpstr>
      <vt:lpstr>ox_0feca777_9c8c_5c9a_8f75_72b8c46fa33f</vt:lpstr>
      <vt:lpstr>ox_0ff10a8d_902e_5577_aa2d_a6f188e239e8</vt:lpstr>
      <vt:lpstr>ox_0ff37ffd_c3f0_5fbf_a0cd_881b4b3fd07f</vt:lpstr>
      <vt:lpstr>ox_0ff428c2_06fd_5e00_a3dd_26e77763c4b1</vt:lpstr>
      <vt:lpstr>ox_0ff88dda_6b73_5a30_8cec_56e1695140e8</vt:lpstr>
      <vt:lpstr>ox_0ffadf8a_0d71_5ed2_994a_dfd07c9bd354</vt:lpstr>
      <vt:lpstr>ox_0ffc64be_cc77_540f_8139_aa43b013f69d</vt:lpstr>
      <vt:lpstr>ox_0fff5800_1a27_530c_a502_00aa3336e3f0</vt:lpstr>
      <vt:lpstr>ox_1005a25b_443d_5f6d_ba13_6dcdde4df62f</vt:lpstr>
      <vt:lpstr>ox_1006ba29_1cbc_556f_8569_3257795c4933</vt:lpstr>
      <vt:lpstr>ox_100a8a69_f76c_584f_81ec_8faf02b7aa11</vt:lpstr>
      <vt:lpstr>ox_100ef001_4f82_54b7_9eff_1ba9f457f07a</vt:lpstr>
      <vt:lpstr>ox_1011423f_ef24_5e83_9fd5_5fd4eca41f07</vt:lpstr>
      <vt:lpstr>ox_101322ef_d960_5dec_913e_6f822a3e78b3</vt:lpstr>
      <vt:lpstr>ox_10146e19_6cc8_56d1_93e7_fe66ce3ccb63</vt:lpstr>
      <vt:lpstr>ox_1017d398_5acc_55f4_8ef9_1787a1185af1</vt:lpstr>
      <vt:lpstr>ox_101c2fed_f262_50a1_9566_f6773f6fe99e</vt:lpstr>
      <vt:lpstr>ox_1020e99c_bce5_5ec8_a5c5_779931163b67</vt:lpstr>
      <vt:lpstr>ox_102d229e_e009_50af_aa3c_6d43243a83e6</vt:lpstr>
      <vt:lpstr>ox_102e6cc0_d830_5e54_8000_335b381a19ae</vt:lpstr>
      <vt:lpstr>ox_103257ec_c9aa_5393_a9c1_a00b1fa46a1c</vt:lpstr>
      <vt:lpstr>ox_10355183_ffd4_5a68_97d1_72ac9efbd86b</vt:lpstr>
      <vt:lpstr>ox_1036008d_3de7_51ef_a51e_6677cf9f6e4a</vt:lpstr>
      <vt:lpstr>ox_103694c5_e79c_5d04_afb7_15cedc9357e1</vt:lpstr>
      <vt:lpstr>ox_103cd838_0631_5572_b719_b3f182539ada</vt:lpstr>
      <vt:lpstr>ox_103ce8f7_fea1_5c28_be30_d3a139f230f5</vt:lpstr>
      <vt:lpstr>ox_103f9869_117d_5a59_9e0f_ae2c494fc361</vt:lpstr>
      <vt:lpstr>ox_1040427a_7626_5068_8714_d8179f251c29</vt:lpstr>
      <vt:lpstr>ox_1041387c_dfeb_59cb_a5ea_d148bb9fb54b</vt:lpstr>
      <vt:lpstr>ox_10416d13_01e7_5cce_a30a_24e4127d407c</vt:lpstr>
      <vt:lpstr>ox_1044a670_47c0_5eda_88e8_b22eac370d9e</vt:lpstr>
      <vt:lpstr>ox_10457dd0_f76c_5f6e_840f_2b0ef6236eac</vt:lpstr>
      <vt:lpstr>ox_104f5784_4f32_552a_81b6_26bfd484def4</vt:lpstr>
      <vt:lpstr>ox_105049b4_0344_51e7_a60d_5bd191a43cdb</vt:lpstr>
      <vt:lpstr>ox_1055a2ea_818c_5c80_b951_131851219d3a</vt:lpstr>
      <vt:lpstr>ox_1057cfc2_9910_5acd_9772_e1c01b2d7e3c</vt:lpstr>
      <vt:lpstr>ox_10583d7f_4191_549b_b197_4e4792aa2b5e</vt:lpstr>
      <vt:lpstr>ox_105d1b14_73ec_57be_a4b1_b98ce373a913</vt:lpstr>
      <vt:lpstr>ox_105e325a_8a45_58de_aa89_eadf35ac8174</vt:lpstr>
      <vt:lpstr>ox_10601ece_13b2_53ae_b044_9bba40182c20</vt:lpstr>
      <vt:lpstr>ox_10621c09_ba39_530e_9ba1_9a26d698a8cf</vt:lpstr>
      <vt:lpstr>ox_1062914a_a80a_5d90_879a_517a1953f67f</vt:lpstr>
      <vt:lpstr>ox_1068d4af_7625_5d32_abe1_6e53b0a719f8</vt:lpstr>
      <vt:lpstr>ox_106958e4_41ce_57a7_9020_6f1e874a57a8</vt:lpstr>
      <vt:lpstr>ox_106cad57_646b_594f_b53b_5311fb8935a0</vt:lpstr>
      <vt:lpstr>ox_106fbe6f_6c3d_5c1e_a493_8a0fc258c45b</vt:lpstr>
      <vt:lpstr>ox_10720b4e_9238_5956_9044_0dc36ce0bbc8</vt:lpstr>
      <vt:lpstr>ox_10764f82_7f8b_50e0_83b5_c9e63d756482</vt:lpstr>
      <vt:lpstr>ox_1076ccb5_18d3_5cba_ac19_8c0be1122dd2</vt:lpstr>
      <vt:lpstr>ox_107b77aa_7665_5eb2_9442_eb75511b5e5b</vt:lpstr>
      <vt:lpstr>ox_107d241b_8385_5086_9b29_643967a88241</vt:lpstr>
      <vt:lpstr>ox_10808269_5011_5a63_bf84_2e8d98d4bd14</vt:lpstr>
      <vt:lpstr>ox_10813d05_9a7e_51fc_97b6_cbca6eabde6f</vt:lpstr>
      <vt:lpstr>ox_10826eb3_5944_5e56_9a8e_30e6ccfbd813</vt:lpstr>
      <vt:lpstr>ox_1083a890_65cd_5d22_a568_09cf3f68ccb6</vt:lpstr>
      <vt:lpstr>ox_10871155_5fcf_5f57_92bd_6260c00bb583</vt:lpstr>
      <vt:lpstr>ox_1087db83_0586_5120_80ee_0fd811fb7ac8</vt:lpstr>
      <vt:lpstr>ox_108960ce_e5b9_55f1_ba26_8e0edabe69fa</vt:lpstr>
      <vt:lpstr>ox_108c4423_6056_5c85_be79_f55cf636d7b1</vt:lpstr>
      <vt:lpstr>ox_1091ce09_ce9c_522c_b7e6_c1a04b9bf774</vt:lpstr>
      <vt:lpstr>ox_1092116d_14cc_56f9_9d46_f250ecd7d44b</vt:lpstr>
      <vt:lpstr>ox_1093a3ea_2b5a_5bc7_96fd_4f8a6ed55a01</vt:lpstr>
      <vt:lpstr>ox_10955552_ffbe_5233_a2d1_efbc59e71b7e</vt:lpstr>
      <vt:lpstr>ox_1096fc76_a7e7_5782_ba97_7ab57b106c65</vt:lpstr>
      <vt:lpstr>ox_109d5145_2903_58ba_9bdd_d81b59ca2d58</vt:lpstr>
      <vt:lpstr>ox_109d797d_c5cf_5ffd_afb6_e6c15873eafd</vt:lpstr>
      <vt:lpstr>ox_109daa24_7b92_5e1f_a63c_5ce8930fdf18</vt:lpstr>
      <vt:lpstr>ox_109de54d_4d9f_5704_b75e_ffaaa829b7e2</vt:lpstr>
      <vt:lpstr>ox_10a09d56_c0a3_5a7c_9ed3_d38fb7e0644c</vt:lpstr>
      <vt:lpstr>ox_10a21de8_3f28_5595_b18d_4f470b24e823</vt:lpstr>
      <vt:lpstr>ox_10a6b693_09ca_5ac0_92a1_112e602da2c0</vt:lpstr>
      <vt:lpstr>ox_10a74f3c_2627_50f2_96b4_44b2edbf6553</vt:lpstr>
      <vt:lpstr>ox_10a9ec1d_3af3_51ff_9953_0dd71d82b88a</vt:lpstr>
      <vt:lpstr>ox_10aacd97_b014_54e2_a736_692f24be1af3</vt:lpstr>
      <vt:lpstr>ox_10ac99cc_cca3_5ce9_92a2_cc5ee996858d</vt:lpstr>
      <vt:lpstr>ox_10afab82_680f_5d03_bd40_f34eb47430eb</vt:lpstr>
      <vt:lpstr>ox_10b21c9d_fab3_5e2e_b770_f07e6d8e6461</vt:lpstr>
      <vt:lpstr>ox_10b64abd_49d4_5378_a5fd_b215c19cc6c2</vt:lpstr>
      <vt:lpstr>ox_10bac89e_a5dc_5881_a21b_e95d8536d6ee</vt:lpstr>
      <vt:lpstr>ox_10bb5ea0_8eac_53b9_9b9c_77001ca68c8d</vt:lpstr>
      <vt:lpstr>ox_10bd9289_cb0a_541f_bdec_4bfbf1fa31bc</vt:lpstr>
      <vt:lpstr>ox_10bdb0fe_48b6_5b60_acf2_35de8445d7b0</vt:lpstr>
      <vt:lpstr>ox_10c07641_b8cc_5097_93f4_9309a61de5bc</vt:lpstr>
      <vt:lpstr>ox_10c12599_07b1_5f6d_a9e7_f004b01e6935</vt:lpstr>
      <vt:lpstr>ox_10c60b71_8c0a_55bc_9076_4ddd0df1fa82</vt:lpstr>
      <vt:lpstr>ox_10ca5254_4a9e_557d_97c9_67d084ccaf0f</vt:lpstr>
      <vt:lpstr>ox_10cfb5ca_0dfd_5869_9787_bfe3b9823e50</vt:lpstr>
      <vt:lpstr>ox_10d1e993_fb63_5454_bb15_9ae4c90d49ce</vt:lpstr>
      <vt:lpstr>ox_10d50743_4f8d_549a_b7a6_8f2b36eab3da</vt:lpstr>
      <vt:lpstr>ox_10d6fef9_2bb1_54a0_92a1_ad214099e54f</vt:lpstr>
      <vt:lpstr>ox_10d7f7b5_66ee_5265_b249_5a622a1d936f</vt:lpstr>
      <vt:lpstr>ox_10d92b11_f6ee_5809_8344_287a81a2892b</vt:lpstr>
      <vt:lpstr>ox_10dc8c10_7dcd_5dc2_b278_62137479a1a3</vt:lpstr>
      <vt:lpstr>ox_10dcd957_683f_59ca_b71a_a3dd233a3743</vt:lpstr>
      <vt:lpstr>ox_10dec741_5899_5e8e_bcd7_2492efdfcabc</vt:lpstr>
      <vt:lpstr>ox_10e0b5db_ccc4_5d7a_9f25_89778dcab58d</vt:lpstr>
      <vt:lpstr>ox_10e352c4_6fd6_52f7_b395_46ce30b8e132</vt:lpstr>
      <vt:lpstr>ox_10e394d8_73f2_550f_a4b3_4c57adb0dd04</vt:lpstr>
      <vt:lpstr>ox_10eac599_6b8b_5fa5_bf24_7c816a877a9c</vt:lpstr>
      <vt:lpstr>ox_10eb46ce_0e79_5edc_8083_7fca85c602ca</vt:lpstr>
      <vt:lpstr>ox_10efa347_9e63_57fc_bc3c_e1f713db7626</vt:lpstr>
      <vt:lpstr>ox_10f01b78_78b9_513f_988b_c091d7a513be</vt:lpstr>
      <vt:lpstr>ox_10f0f3f7_1a8e_52e8_a3e2_acc793fba149</vt:lpstr>
      <vt:lpstr>ox_10f30aaf_d69d_5a23_92bd_eb4c67e7656a</vt:lpstr>
      <vt:lpstr>ox_10f62cea_6de5_5bc2_8cff_eb9a7141b9ca</vt:lpstr>
      <vt:lpstr>ox_10f6eb66_dd72_5b3a_a398_15790773e142</vt:lpstr>
      <vt:lpstr>ox_10fe4479_d716_5513_a964_ec1d1ddfe80b</vt:lpstr>
      <vt:lpstr>ox_11023566_63a7_5819_8aac_458999e677dc</vt:lpstr>
      <vt:lpstr>ox_11032daf_4f79_567a_adf9_e241cc09e59e</vt:lpstr>
      <vt:lpstr>ox_1103b8f2_5292_570a_bd89_c79890fa2c79</vt:lpstr>
      <vt:lpstr>ox_110697f8_814f_50ac_b00e_0ca6fe9be3a5</vt:lpstr>
      <vt:lpstr>ox_1108d6fe_5ebb_5f0f_8777_f418ad740a45</vt:lpstr>
      <vt:lpstr>ox_1108d8cd_a1db_5481_8a20_fc2fbc2c0215</vt:lpstr>
      <vt:lpstr>ox_11091b3e_b06f_5606_8fa1_3a44646205e3</vt:lpstr>
      <vt:lpstr>ox_110bcb3c_10f8_5c40_bd72_c173d46f76d7</vt:lpstr>
      <vt:lpstr>ox_110cfe1a_3335_509d_b9c6_452f0f261f9a</vt:lpstr>
      <vt:lpstr>ox_110dcaa6_c14a_5c84_950f_08402744306a</vt:lpstr>
      <vt:lpstr>ox_110e0013_7d36_56f6_8f38_9a54f84b7818</vt:lpstr>
      <vt:lpstr>ox_110e0fcc_775e_57ae_9f08_efc31ceb3660</vt:lpstr>
      <vt:lpstr>ox_110e4861_cfbc_5655_be78_3e9aaaaa2154</vt:lpstr>
      <vt:lpstr>ox_1112c621_55ee_5dde_b6e6_6a0af6168516</vt:lpstr>
      <vt:lpstr>ox_1114a754_0fbc_5cf3_b1be_0afb9030fc30</vt:lpstr>
      <vt:lpstr>ox_11176e38_260b_5218_8700_c4b2167dba39</vt:lpstr>
      <vt:lpstr>ox_1117e7db_4cc7_5b64_b861_1b91080b95da</vt:lpstr>
      <vt:lpstr>ox_111a8a8e_bcc7_53a8_80ee_6296787f12b9</vt:lpstr>
      <vt:lpstr>ox_111b7000_d11c_5e42_a8b7_0643dab2a444</vt:lpstr>
      <vt:lpstr>ox_111fe145_77a0_593b_9977_ba721eca5bdb</vt:lpstr>
      <vt:lpstr>ox_11228913_16d7_5b21_b442_962b701dc1c6</vt:lpstr>
      <vt:lpstr>ox_11242e9d_34a8_5046_8f64_5849df048a8f</vt:lpstr>
      <vt:lpstr>ox_112c6e32_ffe9_5f9e_9d79_07402e8f829d</vt:lpstr>
      <vt:lpstr>ox_1130e0dd_7899_539e_9836_80b42b23e3eb</vt:lpstr>
      <vt:lpstr>ox_11318e32_5177_5298_a12b_26271c6aafe7</vt:lpstr>
      <vt:lpstr>ox_11335357_d488_5bf1_89eb_573240633f21</vt:lpstr>
      <vt:lpstr>ox_11336c2b_73e2_5b6c_8043_d81e34f2ea8f</vt:lpstr>
      <vt:lpstr>ox_11337838_a83c_52fb_94af_ea9973c37152</vt:lpstr>
      <vt:lpstr>ox_1134615a_0fa7_5960_846f_70427790eb48</vt:lpstr>
      <vt:lpstr>ox_11359599_2544_591d_a767_390230f92c37</vt:lpstr>
      <vt:lpstr>ox_113aba9b_5e2b_57ac_806a_e11bc158da9f</vt:lpstr>
      <vt:lpstr>ox_113ad88f_9e5f_5d1e_b994_7403f94f942f</vt:lpstr>
      <vt:lpstr>ox_113c38fb_0ca4_5a60_bf9d_b6c22056c9e5</vt:lpstr>
      <vt:lpstr>ox_113e027d_53af_55f7_9433_f54051c2c561</vt:lpstr>
      <vt:lpstr>ox_113f84c6_b6c4_5309_b27b_09683837edaa</vt:lpstr>
      <vt:lpstr>ox_1143b395_3e80_5445_bfbb_1e49fb1fdf6e</vt:lpstr>
      <vt:lpstr>ox_114ad8f1_25cb_5589_b1cf_b78d6b1919e3</vt:lpstr>
      <vt:lpstr>ox_114f5d76_3268_578c_9954_1c17b5c9bf74</vt:lpstr>
      <vt:lpstr>ox_114fc3f9_6796_55f6_b9b3_de63f346f2d0</vt:lpstr>
      <vt:lpstr>ox_11509a7d_efc9_5cc9_9757_1ec5bf2b979c</vt:lpstr>
      <vt:lpstr>ox_1154efe6_ed58_5447_aa37_ba29304b98f3</vt:lpstr>
      <vt:lpstr>ox_115b2672_8e00_5ef2_b90a_4a48186b7119</vt:lpstr>
      <vt:lpstr>ox_115d2a75_81e3_5449_8ae1_1489c374c6a0</vt:lpstr>
      <vt:lpstr>ox_115e68cf_8e4c_5f77_8849_908305570cd9</vt:lpstr>
      <vt:lpstr>ox_1160c9a4_ef11_58b8_a801_b4eb125d9fd7</vt:lpstr>
      <vt:lpstr>ox_11636d27_ee2c_5d5d_a553_56bc66e76302</vt:lpstr>
      <vt:lpstr>ox_1167f394_381a_5e4e_82d7_967291d2d23e</vt:lpstr>
      <vt:lpstr>ox_116b49f2_2712_5d89_b4f8_99bab465f76a</vt:lpstr>
      <vt:lpstr>ox_116d7200_0d23_56f8_99af_43d887b7b7f0</vt:lpstr>
      <vt:lpstr>ox_11734dc0_43a1_5f98_a007_07fbe5dd3213</vt:lpstr>
      <vt:lpstr>ox_1176a439_a1b2_5fcb_838d_ea4a32769b94</vt:lpstr>
      <vt:lpstr>ox_117b4449_78d0_5441_9ec8_89c1211884e6</vt:lpstr>
      <vt:lpstr>ox_117b52f4_14cb_58b7_9699_67d96b53fcd0</vt:lpstr>
      <vt:lpstr>ox_11800ba1_10a0_5ba0_95b4_c3a587689995</vt:lpstr>
      <vt:lpstr>ox_1182ebc1_df84_5159_aeb7_6e63499bbc2d</vt:lpstr>
      <vt:lpstr>ox_11846de3_6662_597b_960e_85089174a536</vt:lpstr>
      <vt:lpstr>ox_1185db97_a2e1_58ed_9d26_f404754e808e</vt:lpstr>
      <vt:lpstr>ox_11880f46_7179_5418_8348_7702d9745858</vt:lpstr>
      <vt:lpstr>ox_1188fdf6_7b5c_5461_b046_f7cfe0f50dd6</vt:lpstr>
      <vt:lpstr>ox_118b2a2a_3c6c_580c_9e8f_792943dfac9f</vt:lpstr>
      <vt:lpstr>ox_118d4957_7aec_5859_bf8d_b332f86a8d8c</vt:lpstr>
      <vt:lpstr>ox_1193f63f_82a7_5b1d_ae73_f6fefd218123</vt:lpstr>
      <vt:lpstr>ox_1194f282_ef81_5288_94c9_ceefdf3a0d71</vt:lpstr>
      <vt:lpstr>ox_11958563_7aca_51c7_b314_50fa5d5a4c1b</vt:lpstr>
      <vt:lpstr>ox_119801de_b7f2_55d9_84e4_36c3b19ef92a</vt:lpstr>
      <vt:lpstr>ox_1198d9ea_41fc_533b_9478_eeda30f6717f</vt:lpstr>
      <vt:lpstr>ox_11998544_b3bd_5232_879c_a0d7942c6b9a</vt:lpstr>
      <vt:lpstr>ox_119ff2d3_1218_5d24_9cc3_2564884c20be</vt:lpstr>
      <vt:lpstr>ox_11a35f15_1a7a_5eb3_b0e6_011e9ed1ae27</vt:lpstr>
      <vt:lpstr>ox_11a8e05f_e259_5c55_bb61_023e01d6ac9a</vt:lpstr>
      <vt:lpstr>ox_11a9f294_8c10_5992_b7f1_f0a17b7e69be</vt:lpstr>
      <vt:lpstr>ox_11aa677f_df55_59f1_9674_e9a005183660</vt:lpstr>
      <vt:lpstr>ox_11acdccd_1c9f_526f_8536_b1fe6c500da5</vt:lpstr>
      <vt:lpstr>ox_11adb557_7f41_560b_b742_da1f1cc098b5</vt:lpstr>
      <vt:lpstr>ox_11add1b1_9ade_54c7_877b_9d4e42a68d7d</vt:lpstr>
      <vt:lpstr>ox_11b25f85_d559_5f18_9be4_e6563785dd95</vt:lpstr>
      <vt:lpstr>ox_11b63d98_9f73_5996_8aaa_ea49a8423d7b</vt:lpstr>
      <vt:lpstr>ox_11b8e96d_25b6_5a9b_8083_9a022f234449</vt:lpstr>
      <vt:lpstr>ox_11bc4175_e2d3_5f48_b212_42390b941d56</vt:lpstr>
      <vt:lpstr>ox_11bd4a1a_9d1b_51a8_8a74_593c5df368df</vt:lpstr>
      <vt:lpstr>ox_11c0ba0f_b1ab_5b68_9266_b224800da3f2</vt:lpstr>
      <vt:lpstr>ox_11c27fa0_2efa_52a5_96e4_466e0d8c061c</vt:lpstr>
      <vt:lpstr>ox_11c50976_a65f_545a_ac71_f13c7c4ece8a</vt:lpstr>
      <vt:lpstr>ox_11c68e4a_38be_5dda_bc47_b62dac5d7274</vt:lpstr>
      <vt:lpstr>ox_11c7e9f7_26b9_5768_9662_43ab20eb2088</vt:lpstr>
      <vt:lpstr>ox_11cb450f_fe2e_5ca9_80c7_37ef247802fe</vt:lpstr>
      <vt:lpstr>ox_11ccbcc8_ab8d_53df_ac91_a92650a04496</vt:lpstr>
      <vt:lpstr>ox_11ce2887_a132_5828_a6bc_65ad14e4ff31</vt:lpstr>
      <vt:lpstr>ox_11cedfa8_6fbb_55ae_86b8_500e47df5160</vt:lpstr>
      <vt:lpstr>ox_11d6e52e_8dfc_511e_874d_faf9f619414b</vt:lpstr>
      <vt:lpstr>ox_11db832b_fe70_5586_a19d_82f3421f5500</vt:lpstr>
      <vt:lpstr>ox_11dcc985_5a2e_51e5_a4aa_7d6278fcd619</vt:lpstr>
      <vt:lpstr>ox_11e1bfff_0bcb_5ddb_bf3c_69d6793c3dde</vt:lpstr>
      <vt:lpstr>ox_11e4469e_0966_5ca9_964c_ce2aa779e853</vt:lpstr>
      <vt:lpstr>ox_11e4dc98_b6e4_51b7_9888_ed7982904075</vt:lpstr>
      <vt:lpstr>ox_11e6ef1c_caa9_5320_b501_c1b5e5e81a00</vt:lpstr>
      <vt:lpstr>ox_11ebbdd4_32a7_54ef_9516_bde47e818a64</vt:lpstr>
      <vt:lpstr>ox_11ecb388_a7c3_50e2_9052_0eef48f46176</vt:lpstr>
      <vt:lpstr>ox_11edd476_cff4_5a8d_a9b2_1b15f9dc39a1</vt:lpstr>
      <vt:lpstr>ox_11f09874_c701_5af8_b29d_bdb4fa11fe62</vt:lpstr>
      <vt:lpstr>ox_11f2b72b_9871_5900_a12f_437e5e528b7f</vt:lpstr>
      <vt:lpstr>ox_11f3ca36_3531_588b_9f96_e083dfba0002</vt:lpstr>
      <vt:lpstr>ox_11fa32e4_140f_5415_83c6_375838492eb8</vt:lpstr>
      <vt:lpstr>ox_11fc8b26_37f4_57de_aaec_1469949a7dc1</vt:lpstr>
      <vt:lpstr>ox_11fcf56c_656c_5a55_ada1_3bad995ebe17</vt:lpstr>
      <vt:lpstr>ox_120804f8_015e_5219_b586_ebe1bf86e8a7</vt:lpstr>
      <vt:lpstr>ox_1208c717_5b89_58f0_b668_c2d400dabaf2</vt:lpstr>
      <vt:lpstr>ox_120a29ee_709e_57fd_a930_ffc0c06de35f</vt:lpstr>
      <vt:lpstr>ox_120a5465_132a_5b3d_a9f3_d5c7e1714659</vt:lpstr>
      <vt:lpstr>ox_120b3eb2_6f61_575a_be4a_b06c2b4d6b3e</vt:lpstr>
      <vt:lpstr>ox_12125e93_6c34_5c46_8ebd_ed4da9e75907</vt:lpstr>
      <vt:lpstr>ox_1214cce8_544d_53e4_b230_78ed65f24d0d</vt:lpstr>
      <vt:lpstr>ox_1215b756_f8eb_5d1a_baaf_450120aeefb8</vt:lpstr>
      <vt:lpstr>ox_12191781_31d7_5610_8763_cb44213060b7</vt:lpstr>
      <vt:lpstr>ox_12199d57_262c_5fdb_83f3_60d9d6107345</vt:lpstr>
      <vt:lpstr>ox_121bee85_7005_5e52_ac3e_b35b60605240</vt:lpstr>
      <vt:lpstr>ox_121c3ddf_e8a1_5efa_adf2_1b8ad439e83c</vt:lpstr>
      <vt:lpstr>ox_121ee3ae_f98f_56bc_8586_82a7a7910f50</vt:lpstr>
      <vt:lpstr>ox_121fae7f_f635_51f0_8355_8afa97e4d993</vt:lpstr>
      <vt:lpstr>ox_1221c67e_d97f_52aa_bcab_deae6ddf84f0</vt:lpstr>
      <vt:lpstr>ox_12224536_e774_561b_9303_e7c48a154b49</vt:lpstr>
      <vt:lpstr>ox_122282c6_01a1_55ee_97ca_2a6842278137</vt:lpstr>
      <vt:lpstr>ox_1225c2d0_8d03_549b_967d_f7470c1587a5</vt:lpstr>
      <vt:lpstr>ox_122ab0ff_2664_5d15_914c_89c780883500</vt:lpstr>
      <vt:lpstr>ox_1230f6a0_9ade_5915_8cda_dd9fbc76bdfe</vt:lpstr>
      <vt:lpstr>ox_123199eb_1dc9_52d4_95d2_607306edb11c</vt:lpstr>
      <vt:lpstr>ox_1234f8e7_7d71_558d_8001_d5e769696251</vt:lpstr>
      <vt:lpstr>ox_12397873_6dbc_50c0_9848_4de8f453ab4c</vt:lpstr>
      <vt:lpstr>ox_123dc2fb_fafe_5fe5_a31b_68e714410652</vt:lpstr>
      <vt:lpstr>ox_124056f7_6db8_5889_9087_cf7943a7ef99</vt:lpstr>
      <vt:lpstr>ox_12438f96_4eea_50f7_8aa9_d5b6025555d5</vt:lpstr>
      <vt:lpstr>ox_1243cc56_87ed_5841_a49b_9e8aa5a4352b</vt:lpstr>
      <vt:lpstr>ox_12456da8_ff54_5901_b602_687b4835f184</vt:lpstr>
      <vt:lpstr>ox_1246ddd7_5b85_5304_aa92_cbd1bd568695</vt:lpstr>
      <vt:lpstr>ox_124919e7_3be6_5a1b_b209_0815d25070d4</vt:lpstr>
      <vt:lpstr>ox_124b596f_2f51_553b_9d28_cd320733603d</vt:lpstr>
      <vt:lpstr>ox_124ff193_ddf9_589b_861a_c5e8772f6359</vt:lpstr>
      <vt:lpstr>ox_1250aa2d_0af0_5d11_9c9b_a1f3e0392e7a</vt:lpstr>
      <vt:lpstr>ox_125a78cd_c572_5043_8fb1_35e586bab070</vt:lpstr>
      <vt:lpstr>ox_125d2c67_a0da_5093_959c_a024d07a05a9</vt:lpstr>
      <vt:lpstr>ox_125f4c8c_af43_5938_8f02_8653d525407d</vt:lpstr>
      <vt:lpstr>ox_126280b7_7f7c_515e_b330_4ee2c51636b0</vt:lpstr>
      <vt:lpstr>ox_12652926_5632_5a4b_a7f4_623551205958</vt:lpstr>
      <vt:lpstr>ox_12659d86_93c3_5e1d_a085_1d22864a9fb1</vt:lpstr>
      <vt:lpstr>ox_1266b7e6_23d1_522e_ab45_7f81b0c7ca1c</vt:lpstr>
      <vt:lpstr>ox_126705c3_7b3e_5647_ba10_8dac9c9db255</vt:lpstr>
      <vt:lpstr>ox_12678d81_85a2_5395_90bc_0d8b253d0f8c</vt:lpstr>
      <vt:lpstr>ox_1269bf48_4b9a_5ae8_a294_72b2b4e70ea2</vt:lpstr>
      <vt:lpstr>ox_126a1f95_9252_5fd0_bcee_24ed683e1ba5</vt:lpstr>
      <vt:lpstr>ox_126b88d5_e711_5e73_b854_d26ab516c440</vt:lpstr>
      <vt:lpstr>ox_126edb5e_604c_5220_84a0_0352e9133aa9</vt:lpstr>
      <vt:lpstr>ox_1277f957_b857_5d1a_b58f_50b96f4e8971</vt:lpstr>
      <vt:lpstr>ox_12780b19_5e7e_5395_881d_3fe47df293c8</vt:lpstr>
      <vt:lpstr>ox_1279b151_f6a4_5872_af77_579faff6bd2d</vt:lpstr>
      <vt:lpstr>ox_127b53ad_ed98_5d0b_8fca_43e870effbe4</vt:lpstr>
      <vt:lpstr>ox_127bf20f_90da_5e50_ac99_ba29a9426091</vt:lpstr>
      <vt:lpstr>ox_127de456_90d3_5416_9c38_c1ac99c71c80</vt:lpstr>
      <vt:lpstr>ox_127e83ec_dd62_5c7b_9c76_69d00f3df77b</vt:lpstr>
      <vt:lpstr>ox_127f6466_38a5_5cb4_aab6_fbda634e568b</vt:lpstr>
      <vt:lpstr>ox_1280aaea_c8d4_5e8c_8752_814fb80721a2</vt:lpstr>
      <vt:lpstr>ox_1285cae1_cdf0_50e9_88a9_da582ad386a3</vt:lpstr>
      <vt:lpstr>ox_1285e3d6_1e7c_5dc5_af68_db37b59300bb</vt:lpstr>
      <vt:lpstr>ox_1286c0cc_6971_51c1_a8bb_dc0876efb87c</vt:lpstr>
      <vt:lpstr>ox_128bca76_7a04_5b85_b072_20826398a1bc</vt:lpstr>
      <vt:lpstr>ox_128d0586_46de_5e7f_8318_c08dda4f7f51</vt:lpstr>
      <vt:lpstr>ox_128d5f96_c2b3_5ce4_8441_e8f73b2d1b82</vt:lpstr>
      <vt:lpstr>ox_128d7232_be80_53e6_bf58_47dcf870dc52</vt:lpstr>
      <vt:lpstr>ox_128d77de_0896_57a0_a10c_c4f1d7d2dae5</vt:lpstr>
      <vt:lpstr>ox_1293478f_9b53_50b9_8b08_a44f2de0314f</vt:lpstr>
      <vt:lpstr>ox_1296fc9b_3db1_55ac_91af_23132ae0aa21</vt:lpstr>
      <vt:lpstr>ox_129cb57b_e96b_5b5b_86bc_d80c8fc53d7f</vt:lpstr>
      <vt:lpstr>ox_129f0a81_a32f_5d7e_9290_9d06ee3ff317</vt:lpstr>
      <vt:lpstr>ox_12a4c459_048e_55b6_90bb_a6226c392521</vt:lpstr>
      <vt:lpstr>ox_12a7c05b_ff09_50f4_ba00_a6c0ae81b43e</vt:lpstr>
      <vt:lpstr>ox_12a8b5a4_356e_5421_b41f_91a522df0e1c</vt:lpstr>
      <vt:lpstr>ox_12a9f736_645f_5af6_9c35_511591c6fc8d</vt:lpstr>
      <vt:lpstr>ox_12a9f908_2822_5ad4_8582_dd93899c5ec4</vt:lpstr>
      <vt:lpstr>ox_12ab775b_6f3c_522e_87d5_012a52bde25e</vt:lpstr>
      <vt:lpstr>ox_12ad0338_06a0_5fe1_9d3e_9d1e5788925f</vt:lpstr>
      <vt:lpstr>ox_12ad03c3_c677_5494_a9d3_838f56b86365</vt:lpstr>
      <vt:lpstr>ox_12ae70ba_78b7_59d6_af0b_cc22f8e7dc18</vt:lpstr>
      <vt:lpstr>ox_12af3094_edc5_55db_aac5_15e4a085041f</vt:lpstr>
      <vt:lpstr>ox_12afc8f6_68fc_5a9e_84e3_45e498af5871</vt:lpstr>
      <vt:lpstr>ox_12b060dc_c0ff_511b_935a_f1b387329f29</vt:lpstr>
      <vt:lpstr>ox_12b07a00_51c8_5c71_82ed_5b675a6d151a</vt:lpstr>
      <vt:lpstr>ox_12b2825b_e2ce_58ea_a5c3_2d5f00a38bcd</vt:lpstr>
      <vt:lpstr>ox_12b42698_712c_552f_a4d0_5083ad3bd650</vt:lpstr>
      <vt:lpstr>ox_12bcf46d_9a51_57ba_9208_5cab724fadcf</vt:lpstr>
      <vt:lpstr>ox_12beecc2_e8b0_5090_a117_e66f6c1754d0</vt:lpstr>
      <vt:lpstr>ox_12bf66c2_79f2_5d90_b91f_e59dbbcfb7f8</vt:lpstr>
      <vt:lpstr>ox_12bfaeeb_bb87_5a88_a827_fcf5f3d0b8ea</vt:lpstr>
      <vt:lpstr>ox_12c0242e_6ee4_516d_9277_a1fbdd66e688</vt:lpstr>
      <vt:lpstr>ox_12c0b454_0456_5817_aa9f_4eb13945a8cf</vt:lpstr>
      <vt:lpstr>ox_12c2d7d3_a1e3_5132_8156_2a28e221ea87</vt:lpstr>
      <vt:lpstr>ox_12c62815_1170_5369_8fd2_742d1a968b87</vt:lpstr>
      <vt:lpstr>ox_12c7ba0a_fa57_5ad9_bc66_7c719084258f</vt:lpstr>
      <vt:lpstr>ox_12cd4c45_d8fe_5cbd_a5ee_52e98883ad53</vt:lpstr>
      <vt:lpstr>ox_12d18425_daf7_5b7d_9250_896c9a4be433</vt:lpstr>
      <vt:lpstr>ox_12d37c06_f1e2_5001_b20b_41085db27327</vt:lpstr>
      <vt:lpstr>ox_12d649e6_674d_54ab_aa76_80ff9be3cffa</vt:lpstr>
      <vt:lpstr>ox_12d96991_125f_5ed5_b7e5_4f659e97323d</vt:lpstr>
      <vt:lpstr>ox_12dcbcf4_1dd2_5c42_b014_cae0aa671172</vt:lpstr>
      <vt:lpstr>ox_12dd32ee_c23a_583d_9ce2_05fded5c3ab3</vt:lpstr>
      <vt:lpstr>ox_12dde0bf_f311_5c22_b61c_734cfe8d6955</vt:lpstr>
      <vt:lpstr>ox_12de7b81_91f0_5a33_859b_6d02869349a3</vt:lpstr>
      <vt:lpstr>ox_12e03377_90f7_532c_9247_a56c06b45cef</vt:lpstr>
      <vt:lpstr>ox_12e08423_6391_55b4_a191_385437d9bc1a</vt:lpstr>
      <vt:lpstr>ox_12e3ad1f_9ebe_5ad2_8ab0_fc5b36056a00</vt:lpstr>
      <vt:lpstr>ox_12e4730a_9817_5bd8_beb0_8a3e0ba046ef</vt:lpstr>
      <vt:lpstr>ox_12e78ca1_a7d6_569e_97f2_451ab97a39de</vt:lpstr>
      <vt:lpstr>ox_12e80b94_fe47_5117_b1c2_20ab860ff3b4</vt:lpstr>
      <vt:lpstr>ox_12eb26c9_4972_5a23_b9c2_32cddcd26263</vt:lpstr>
      <vt:lpstr>ox_12eeb7c8_b46b_5f98_b665_acf563d64af2</vt:lpstr>
      <vt:lpstr>ox_12f27ce4_ea96_595b_98fa_cd2c806048a3</vt:lpstr>
      <vt:lpstr>ox_12f93587_5876_519f_89a6_f7727db6d783</vt:lpstr>
      <vt:lpstr>ox_12fdde5c_754e_50f0_85cf_502abc0616d7</vt:lpstr>
      <vt:lpstr>ox_12fe7d65_4c58_5fac_85ed_631e3bb16e70</vt:lpstr>
      <vt:lpstr>ox_12fed5aa_3000_5c99_bef7_855e55245305</vt:lpstr>
      <vt:lpstr>ox_1306a411_ef31_50ce_acc3_de5533b0597a</vt:lpstr>
      <vt:lpstr>ox_130a34c8_bbd8_5e03_8c94_b46e39587668</vt:lpstr>
      <vt:lpstr>ox_130a9c7c_0b0e_5b96_9b66_21aac5e5f236</vt:lpstr>
      <vt:lpstr>ox_130d6ddb_f1da_56e0_9b03_3e5f97814c3a</vt:lpstr>
      <vt:lpstr>ox_130e9d24_22cd_503c_9f44_046e7d69bd50</vt:lpstr>
      <vt:lpstr>ox_131a54c2_aac1_5b76_b8f2_205c8d6ccadc</vt:lpstr>
      <vt:lpstr>ox_131b2c82_bc62_5675_8173_f32c45a5fbe2</vt:lpstr>
      <vt:lpstr>ox_131ca03b_0f73_5eaf_9155_2aee9926bb6f</vt:lpstr>
      <vt:lpstr>ox_131dc508_9afb_5c95_807a_1bbf27005554</vt:lpstr>
      <vt:lpstr>ox_131f0e9a_9cce_5e6a_8031_33c24a780cbb</vt:lpstr>
      <vt:lpstr>ox_131f7657_a789_5ce0_a1a0_5a2030ebe9db</vt:lpstr>
      <vt:lpstr>ox_13208343_4041_5808_bcb2_afe3ae2349eb</vt:lpstr>
      <vt:lpstr>ox_13210358_6e0e_594a_b69d_99adf71a408c</vt:lpstr>
      <vt:lpstr>ox_13220071_1075_5b9f_9a34_7c26fc3bc4e7</vt:lpstr>
      <vt:lpstr>ox_1323e412_3401_5572_a107_68be744b61be</vt:lpstr>
      <vt:lpstr>ox_1323f716_e643_5554_b61e_3970f02959c6</vt:lpstr>
      <vt:lpstr>ox_1324b4d6_c261_54db_8ec0_64a8e85729e6</vt:lpstr>
      <vt:lpstr>ox_132573f2_565c_51fc_a066_3aa980187133</vt:lpstr>
      <vt:lpstr>ox_1331aafe_3efd_5ec5_a874_c99c2cbbb7df</vt:lpstr>
      <vt:lpstr>ox_1331d080_fd64_5079_9eb3_ef972173f082</vt:lpstr>
      <vt:lpstr>ox_13322a88_aae6_5eac_9014_7f48e02edec0</vt:lpstr>
      <vt:lpstr>ox_13358462_eeff_539a_84b9_7150a9c5c0e7</vt:lpstr>
      <vt:lpstr>ox_1339fe4d_b214_534f_8179_9892b43fa4ca</vt:lpstr>
      <vt:lpstr>ox_133ad713_0a66_530c_b342_7a24b323276a</vt:lpstr>
      <vt:lpstr>ox_133fb6ca_6632_5e58_abca_fa1af96ff004</vt:lpstr>
      <vt:lpstr>ox_1340eab0_de4c_525b_98e6_45a39267a3b3</vt:lpstr>
      <vt:lpstr>ox_1342d6a4_cb9c_5c60_8838_b9a4e09fc561</vt:lpstr>
      <vt:lpstr>ox_1342dfec_ad76_599c_adbb_f10bd934e0c6</vt:lpstr>
      <vt:lpstr>ox_13443ddf_1c6c_53f4_9f46_0e17a7647e39</vt:lpstr>
      <vt:lpstr>ox_1346661e_b0f2_539f_becf_b8960e71ab3d</vt:lpstr>
      <vt:lpstr>ox_1347e846_e312_5b3c_84e3_1231dde2c228</vt:lpstr>
      <vt:lpstr>ox_134a19c0_77af_5d40_8b65_61f658b6cc30</vt:lpstr>
      <vt:lpstr>ox_134a4605_a736_5013_8899_2f867ac0946b</vt:lpstr>
      <vt:lpstr>ox_134ca99f_bb2f_5791_af3a_bcead9a53bca</vt:lpstr>
      <vt:lpstr>ox_135342c5_025e_5c5b_a80c_fbdb3c34adb8</vt:lpstr>
      <vt:lpstr>ox_136a0325_39b0_5d7c_b900_0442d5b1df51</vt:lpstr>
      <vt:lpstr>ox_136a2c4e_21b5_5257_afee_d7698d22f082</vt:lpstr>
      <vt:lpstr>ox_136aea6c_230f_544d_84e3_514d60c6c2b2</vt:lpstr>
      <vt:lpstr>ox_136eae20_7b90_5a32_82c7_f3057bde120a</vt:lpstr>
      <vt:lpstr>ox_136f76bc_0741_5d65_ae51_5aeee4f6ed83</vt:lpstr>
      <vt:lpstr>ox_13762fec_d38c_5bcd_8d44_71cfa8e7228b</vt:lpstr>
      <vt:lpstr>ox_13777f13_30b5_5419_9d3b_1770631618c9</vt:lpstr>
      <vt:lpstr>ox_1377dc29_1179_5f79_8cf6_d811abe0d831</vt:lpstr>
      <vt:lpstr>ox_137aa7f0_0035_5f1c_9795_502025a3d65f</vt:lpstr>
      <vt:lpstr>ox_137f9467_b6d5_52b1_b0e6_d6f9bd61de66</vt:lpstr>
      <vt:lpstr>ox_13811f6f_3d3d_546e_96ce_afe157999cb4</vt:lpstr>
      <vt:lpstr>ox_13823da0_5895_5a58_91d2_29ebb4ed8087</vt:lpstr>
      <vt:lpstr>ox_13852773_5f71_5e9d_91ef_e09299e59b68</vt:lpstr>
      <vt:lpstr>ox_13855046_c955_5eeb_949f_6243903bfa90</vt:lpstr>
      <vt:lpstr>ox_1385afa3_6666_525e_b547_12b5eac703ff</vt:lpstr>
      <vt:lpstr>ox_1388f4d9_b0d9_5d57_9ad6_eb5ad96c964e</vt:lpstr>
      <vt:lpstr>ox_13898496_ce4b_5c19_a066_2cfd88ea0a9d</vt:lpstr>
      <vt:lpstr>ox_138f0abf_8792_5be7_9462_c4d5fb98b2ae</vt:lpstr>
      <vt:lpstr>ox_139198ce_f698_5d13_bd60_c8b69b6a1177</vt:lpstr>
      <vt:lpstr>ox_1396672a_c3ab_5532_86d8_2d167d2a2506</vt:lpstr>
      <vt:lpstr>ox_1396fe3c_ea8d_5351_a082_82bb25102de6</vt:lpstr>
      <vt:lpstr>ox_139d1168_cb1f_5b32_9af7_d0d9f95b53c3</vt:lpstr>
      <vt:lpstr>ox_139d704f_3140_5a33_8e33_a7cf97b77e9a</vt:lpstr>
      <vt:lpstr>ox_13a03598_2044_568a_a488_ec716d6c8342</vt:lpstr>
      <vt:lpstr>ox_13a4219a_d232_5c0c_9db5_806ce1e186b0</vt:lpstr>
      <vt:lpstr>ox_13a5c85f_0c46_52e0_a28a_4be99c14e34b</vt:lpstr>
      <vt:lpstr>ox_13a5ff55_5719_532a_98bc_c5c7e7bb4d5c</vt:lpstr>
      <vt:lpstr>ox_13a72cc3_71a2_5965_9319_077c24ac3dd2</vt:lpstr>
      <vt:lpstr>ox_13aaf864_e92f_5687_8e07_3e652577cf60</vt:lpstr>
      <vt:lpstr>ox_13abe571_ce6f_5b87_85ea_df4b1022a585</vt:lpstr>
      <vt:lpstr>ox_13adb28b_dc4d_59a0_9d70_5471810b5764</vt:lpstr>
      <vt:lpstr>ox_13b1df19_8803_5ff3_95d0_4d834bafd405</vt:lpstr>
      <vt:lpstr>ox_13b3ec4f_bb6c_5abe_a314_188a7fd66ce3</vt:lpstr>
      <vt:lpstr>ox_13b64244_4172_562e_9b96_aec7158013e1</vt:lpstr>
      <vt:lpstr>ox_13b8c184_4e8e_5b4f_ae78_3c99e70220f4</vt:lpstr>
      <vt:lpstr>ox_13bbce6c_6f9a_5a76_a22a_fc3b3afe3fd9</vt:lpstr>
      <vt:lpstr>ox_13bf2e67_34bb_5529_a2f5_3e52fede2f4a</vt:lpstr>
      <vt:lpstr>ox_13bf94bd_4998_571c_9c8a_a8dde97a726c</vt:lpstr>
      <vt:lpstr>ox_13c114f8_ad6f_5cc1_acf6_e47624f75dab</vt:lpstr>
      <vt:lpstr>ox_13c3001b_6bf2_565f_8992_d7c068b83e13</vt:lpstr>
      <vt:lpstr>ox_13c3310e_a164_509e_be30_e2fb526de4a8</vt:lpstr>
      <vt:lpstr>ox_13c452b5_6294_5b58_93df_71fcded75dbf</vt:lpstr>
      <vt:lpstr>ox_13c58bbf_8b57_5e86_bca2_09cfcdfb8658</vt:lpstr>
      <vt:lpstr>ox_13c6db8f_0ab7_583d_9b80_1ed37082b771</vt:lpstr>
      <vt:lpstr>ox_13c71b22_10cc_5b28_a55b_ba822daf8a94</vt:lpstr>
      <vt:lpstr>ox_13c84f21_b6d3_5b99_9125_c85d93d65f8d</vt:lpstr>
      <vt:lpstr>ox_13c99de4_5604_5a3a_926c_ec92c7f45795</vt:lpstr>
      <vt:lpstr>ox_13cc0f82_a9a0_52c1_bad0_2dbcc20c51c3</vt:lpstr>
      <vt:lpstr>ox_13cc8c45_f59d_5e82_b2c3_a3875c8a3640</vt:lpstr>
      <vt:lpstr>ox_13cf91a5_720d_5e3e_98a5_79cbd667cc67</vt:lpstr>
      <vt:lpstr>ox_13d09e5d_dffd_50c7_b886_16ec111bb481</vt:lpstr>
      <vt:lpstr>ox_13d1dca5_e1ae_5264_9ffd_9ab2b84d3841</vt:lpstr>
      <vt:lpstr>ox_13d52995_3f74_534f_aab8_4d9e7a73d99c</vt:lpstr>
      <vt:lpstr>ox_13d66760_9265_5cb1_9603_76a1ebf3229f</vt:lpstr>
      <vt:lpstr>ox_13d774ed_c651_5d77_9daa_f4b31f2a6f08</vt:lpstr>
      <vt:lpstr>ox_13d78bc4_5007_57fe_ae58_796b62a283d8</vt:lpstr>
      <vt:lpstr>ox_13d899db_394d_56d0_a9d8_51b55c5ffd61</vt:lpstr>
      <vt:lpstr>ox_13d91950_c2e1_5900_80eb_5ef3f687b083</vt:lpstr>
      <vt:lpstr>ox_13da6031_0eef_5aa4_8e51_e0a9941f18f0</vt:lpstr>
      <vt:lpstr>ox_13ddca55_c965_5b7b_9018_08f4e2514c31</vt:lpstr>
      <vt:lpstr>ox_13de9963_4009_52ce_80ae_9e1df623a1a6</vt:lpstr>
      <vt:lpstr>ox_13e10e3f_aed6_5d55_a89e_9ff6a99bcebb</vt:lpstr>
      <vt:lpstr>ox_13e5505c_58c0_5470_b42b_6aa1b9d39803</vt:lpstr>
      <vt:lpstr>ox_13e55afc_1626_58f4_996a_270ca930196b</vt:lpstr>
      <vt:lpstr>ox_13e69d4e_7c20_5932_821a_5b79e8f750be</vt:lpstr>
      <vt:lpstr>ox_13f04476_f0d4_58db_b086_18b9041f8a16</vt:lpstr>
      <vt:lpstr>ox_13f0cec0_d7a1_502e_ae13_44cc9f18d1dc</vt:lpstr>
      <vt:lpstr>ox_13f45421_ddab_588b_9313_4e13c403c54b</vt:lpstr>
      <vt:lpstr>ox_13f47204_5d21_5c9b_a9b4_67aedefbe3bf</vt:lpstr>
      <vt:lpstr>ox_13f73de1_0a3e_5c4b_8c91_ba1426f4a201</vt:lpstr>
      <vt:lpstr>ox_13fdb65f_7880_5f1e_87d5_40663d8eefcf</vt:lpstr>
      <vt:lpstr>ox_14033d33_69fa_5c48_8720_3a8f61759e7a</vt:lpstr>
      <vt:lpstr>ox_1406c831_6bc2_52c7_b1ef_2ea05e462eed</vt:lpstr>
      <vt:lpstr>ox_140b6684_9ee9_506e_af74_36edd92cea7a</vt:lpstr>
      <vt:lpstr>ox_1411d2c0_95b7_5791_a97e_1efdbd2949ad</vt:lpstr>
      <vt:lpstr>ox_141743c2_99b6_50af_9caa_79cb026d43c2</vt:lpstr>
      <vt:lpstr>ox_141bc779_3429_5646_be52_31e66fb4b923</vt:lpstr>
      <vt:lpstr>ox_141ef4cf_18de_5ead_8619_83cfd8b87e3e</vt:lpstr>
      <vt:lpstr>ox_14206f45_87d2_559d_b04e_5cba7f23f33d</vt:lpstr>
      <vt:lpstr>ox_1420c490_3501_534c_a57e_cb97067f3cb5</vt:lpstr>
      <vt:lpstr>ox_1423e7f5_c47c_5da7_95c1_a79efc9c251c</vt:lpstr>
      <vt:lpstr>ox_143003bf_f76e_5327_9ab3_e7fc5982b427</vt:lpstr>
      <vt:lpstr>ox_14303125_7d63_5d9a_bb24_daad8d36bd1c</vt:lpstr>
      <vt:lpstr>ox_14310684_431f_5cda_93d9_96160e0c5191</vt:lpstr>
      <vt:lpstr>ox_143522f0_51fe_5078_a379_888d24332519</vt:lpstr>
      <vt:lpstr>ox_14354473_4319_5709_b61c_0db9edc295b3</vt:lpstr>
      <vt:lpstr>ox_14436b9a_1af7_521e_ace1_00b3b16c0623</vt:lpstr>
      <vt:lpstr>ox_144b2c4e_be98_5e09_9e86_d7bc5f1fc3ce</vt:lpstr>
      <vt:lpstr>ox_144fee2f_9893_5588_995e_aee04571f86d</vt:lpstr>
      <vt:lpstr>ox_145005ef_d1f8_5204_867f_e6ecb9146879</vt:lpstr>
      <vt:lpstr>ox_1450bf9c_cd6a_547f_9aff_540940e11a18</vt:lpstr>
      <vt:lpstr>ox_1453d8ac_170b_5618_a55d_18fd9cbd1414</vt:lpstr>
      <vt:lpstr>ox_1453e32c_6eb1_57b5_b819_be9026d45182</vt:lpstr>
      <vt:lpstr>ox_1457a0d1_3215_52c6_b87e_674c8894e511</vt:lpstr>
      <vt:lpstr>ox_1457a425_1cf4_5985_97aa_2742288cf0a6</vt:lpstr>
      <vt:lpstr>ox_1457e820_7ba5_5842_8000_92bdb42854d4</vt:lpstr>
      <vt:lpstr>ox_145d89c8_8486_5445_89d5_935ac549a846</vt:lpstr>
      <vt:lpstr>ox_145dd34f_16f7_53e2_8d83_b62792e31e33</vt:lpstr>
      <vt:lpstr>ox_145e7dcc_27ec_5a54_9e11_efc4181a1119</vt:lpstr>
      <vt:lpstr>ox_1460e07e_026a_529d_b482_99a5551f3674</vt:lpstr>
      <vt:lpstr>ox_14638f07_a1ac_5b7a_8f44_fe8f9965fa94</vt:lpstr>
      <vt:lpstr>ox_14655835_70c3_5e97_aa12_ee17e394b7c4</vt:lpstr>
      <vt:lpstr>ox_146979aa_267e_5ed5_b926_5307c04ee5d4</vt:lpstr>
      <vt:lpstr>ox_146e15a3_74ed_5bee_9e13_7d02fdef7e2a</vt:lpstr>
      <vt:lpstr>ox_14726f43_e695_5b00_b021_c6eda68a0eda</vt:lpstr>
      <vt:lpstr>ox_1472c3dc_fdad_5f91_9983_1efd5ef26157</vt:lpstr>
      <vt:lpstr>ox_1473db85_4e81_5163_ba0c_6606ba1e8f7e</vt:lpstr>
      <vt:lpstr>ox_147d98f5_0b55_5b1e_9cbc_2805758fa60a</vt:lpstr>
      <vt:lpstr>ox_14815ef4_8d12_5c9b_b535_c0c4bb2ba126</vt:lpstr>
      <vt:lpstr>ox_1481c8e7_a8df_5e78_9796_c1401cc82bcc</vt:lpstr>
      <vt:lpstr>ox_148c625d_ee75_57b9_9158_0f1853bb3e5f</vt:lpstr>
      <vt:lpstr>ox_148f8850_74bd_5a42_af28_ffd90b8c3527</vt:lpstr>
      <vt:lpstr>ox_148fa1ce_3009_5f4d_a7d3_ccefa9103f7e</vt:lpstr>
      <vt:lpstr>ox_1495fd22_6b91_59dd_bdd1_f8e5cf1aacf0</vt:lpstr>
      <vt:lpstr>ox_1496d757_a0a8_590a_ba25_29e8cfd94841</vt:lpstr>
      <vt:lpstr>ox_14975cdb_4137_5573_9447_4c2d7a5d525c</vt:lpstr>
      <vt:lpstr>ox_1497a7bf_f2f3_51af_90ee_8a3f481793d9</vt:lpstr>
      <vt:lpstr>ox_149f5b99_2f7e_5360_b290_658ab35b898a</vt:lpstr>
      <vt:lpstr>ox_149f8732_c4ea_5650_a76f_999504b258af</vt:lpstr>
      <vt:lpstr>ox_14a21d27_76ec_50eb_9ec0_1e56c02d2772</vt:lpstr>
      <vt:lpstr>ox_14a2e57a_f94c_5785_bd84_56b4c14b0f35</vt:lpstr>
      <vt:lpstr>ox_14a466a2_79c8_55d8_8d17_26118e7ceb1a</vt:lpstr>
      <vt:lpstr>ox_14a75762_4ad0_5846_b34e_57db64276303</vt:lpstr>
      <vt:lpstr>ox_14a7c827_6b27_5422_8f3e_76c46be4703d</vt:lpstr>
      <vt:lpstr>ox_14ab7e44_4758_56a4_8ff3_0bb54a8ec0c2</vt:lpstr>
      <vt:lpstr>ox_14ae7e37_20d8_5b88_8725_ba534cef8ccc</vt:lpstr>
      <vt:lpstr>ox_14aee045_59a8_5cf6_a08d_e89781d51340</vt:lpstr>
      <vt:lpstr>ox_14af74f8_bd09_5eb6_a62b_3d6b6be58e27</vt:lpstr>
      <vt:lpstr>ox_14b70e48_c55a_56c9_92f1_6933d4128966</vt:lpstr>
      <vt:lpstr>ox_14b80383_56e3_5333_a999_ce830be0d137</vt:lpstr>
      <vt:lpstr>ox_14c3f1ba_34ce_57ad_a09a_0986df6623ad</vt:lpstr>
      <vt:lpstr>ox_14c8e42b_28ec_5a39_9191_0a3db5a6cea7</vt:lpstr>
      <vt:lpstr>ox_14cbd8b5_626b_52e7_9dce_ce31a3a16a3d</vt:lpstr>
      <vt:lpstr>ox_14cef574_fb46_5a43_8187_f4dc9e0ee65c</vt:lpstr>
      <vt:lpstr>ox_14d3fe58_57e2_5c15_ac14_61b942839583</vt:lpstr>
      <vt:lpstr>ox_14d61964_716f_5f9e_b969_b1510ab43f5e</vt:lpstr>
      <vt:lpstr>ox_14da7784_5709_5e45_9700_f5766e804110</vt:lpstr>
      <vt:lpstr>ox_14dbf2ba_070b_5961_81d8_64fc4c4a8c6e</vt:lpstr>
      <vt:lpstr>ox_14ddc13a_4b23_5ecc_833f_83e8c4a8ffe0</vt:lpstr>
      <vt:lpstr>ox_14e07efd_a335_56d0_8aaa_8aa87cb529fd</vt:lpstr>
      <vt:lpstr>ox_14e2d486_4fc1_5183_a046_5b69f5ca76b5</vt:lpstr>
      <vt:lpstr>ox_14e6184e_cd67_5588_98fc_f0a95467fcbe</vt:lpstr>
      <vt:lpstr>ox_14e85771_a76e_544d_ace7_abde2f1a57c3</vt:lpstr>
      <vt:lpstr>ox_14eaac1c_2e64_5c08_9784_437e92973b7f</vt:lpstr>
      <vt:lpstr>ox_14ed9446_7a0b_56ed_b7b1_1a0cbb5a8e2c</vt:lpstr>
      <vt:lpstr>ox_14efcdbe_ef9d_53c4_8070_3d82c4beedd3</vt:lpstr>
      <vt:lpstr>ox_14f081c1_38ac_5e6b_a685_3e975ffd7266</vt:lpstr>
      <vt:lpstr>ox_14f2f0ce_f3ba_5c43_b88f_e25dad3e0ad4</vt:lpstr>
      <vt:lpstr>ox_14f7b1ca_21d5_5553_b011_50d38b852e21</vt:lpstr>
      <vt:lpstr>ox_14fb4034_cc4f_5544_8698_edf0e8b2f16b</vt:lpstr>
      <vt:lpstr>ox_15019bbf_ccaf_5479_9887_0af2f9d5494d</vt:lpstr>
      <vt:lpstr>ox_1501f665_572f_50dd_b046_3d4a54c379c4</vt:lpstr>
      <vt:lpstr>ox_15044020_3833_5f6f_8d93_865d8b383ced</vt:lpstr>
      <vt:lpstr>ox_1509a397_2b4d_55e8_a180_a9d591e602cb</vt:lpstr>
      <vt:lpstr>ox_150b611b_98e0_525e_8f30_370f9a4502a3</vt:lpstr>
      <vt:lpstr>ox_1510a9f5_fb72_5e52_a45c_937f1239e646</vt:lpstr>
      <vt:lpstr>ox_1510edb4_ab7e_59a8_94d8_35e35387eb72</vt:lpstr>
      <vt:lpstr>ox_151291e7_64be_53db_a5c2_76948ff0996b</vt:lpstr>
      <vt:lpstr>ox_15152953_b4bc_5110_a16b_3aeb9ca23734</vt:lpstr>
      <vt:lpstr>ox_1518d7e4_b041_5f88_a9ea_2513d71b3d27</vt:lpstr>
      <vt:lpstr>ox_151ccd9b_c86a_53ce_b5dc_74694445151d</vt:lpstr>
      <vt:lpstr>ox_151e6407_78b0_5008_ba0b_0a2f40fa237c</vt:lpstr>
      <vt:lpstr>ox_151f3411_5b31_50e8_97f6_32b2f61e3e0b</vt:lpstr>
      <vt:lpstr>ox_15203524_2132_5901_baa4_2debfd78b8c3</vt:lpstr>
      <vt:lpstr>ox_15281fa7_05f4_54f0_89f4_841197c05051</vt:lpstr>
      <vt:lpstr>ox_152b96d1_2668_5f85_95c8_3b316d5a2970</vt:lpstr>
      <vt:lpstr>ox_152d0d94_31e6_5081_bcd3_6d2d0fa20eaf</vt:lpstr>
      <vt:lpstr>ox_1530f7c6_a969_5106_80c9_d6bf62e214d2</vt:lpstr>
      <vt:lpstr>ox_15328ed3_89c2_5c2b_881f_e5d767aa4902</vt:lpstr>
      <vt:lpstr>ox_1532cf55_5dee_5a6f_868b_7a4ffda217da</vt:lpstr>
      <vt:lpstr>ox_1533f2ef_7451_56b4_beac_8fb73dcd7f3b</vt:lpstr>
      <vt:lpstr>ox_1535341e_9fcf_5439_85eb_2c3711761b2b</vt:lpstr>
      <vt:lpstr>ox_15355e54_6b8e_57e2_9dd1_ad6f467e1ddf</vt:lpstr>
      <vt:lpstr>ox_1536008f_0241_52b2_bed5_08fd27f9012c</vt:lpstr>
      <vt:lpstr>ox_153bb41f_9b1c_5894_8727_5fba0c052c05</vt:lpstr>
      <vt:lpstr>ox_153cf695_6f09_535e_8dda_57dbec9e2429</vt:lpstr>
      <vt:lpstr>ox_153f0770_d0d8_533d_8287_487c460d4209</vt:lpstr>
      <vt:lpstr>ox_1542b01a_9e14_5f11_abf8_22e4d561b532</vt:lpstr>
      <vt:lpstr>ox_154624ef_88d7_54d7_bc8d_513ffe583165</vt:lpstr>
      <vt:lpstr>ox_154db983_e647_525b_87fe_980abd3ecc11</vt:lpstr>
      <vt:lpstr>ox_154e1c70_1746_5ef8_8b7d_52bd0a7df10e</vt:lpstr>
      <vt:lpstr>ox_154f13f0_45d7_59ff_8834_321fdfc5151b</vt:lpstr>
      <vt:lpstr>ox_1550ee99_7e1b_5a90_9a23_908396814429</vt:lpstr>
      <vt:lpstr>ox_1551be10_1251_57d1_ae95_5c738f0fdedd</vt:lpstr>
      <vt:lpstr>ox_15532181_2f04_5716_9e6c_0acd7e262924</vt:lpstr>
      <vt:lpstr>ox_15534ba2_1e7b_5eff_b473_0c6a0155294c</vt:lpstr>
      <vt:lpstr>ox_15535637_3ea0_5d57_b7ed_97a848a5ee9f</vt:lpstr>
      <vt:lpstr>ox_1559791c_e76e_58c8_be23_f8987c389939</vt:lpstr>
      <vt:lpstr>ox_155ca0bb_1262_5f18_a8c9_4d753b8f4756</vt:lpstr>
      <vt:lpstr>ox_155cf96b_a417_5a11_bfd8_46dea5f6e88a</vt:lpstr>
      <vt:lpstr>ox_155d700e_a353_5736_b257_2c2be6916ded</vt:lpstr>
      <vt:lpstr>ox_155dfe5d_1fa0_56aa_81b8_0850e9a3cc63</vt:lpstr>
      <vt:lpstr>ox_155eb780_22da_510e_a4b4_904c799ea301</vt:lpstr>
      <vt:lpstr>ox_15638120_f40c_59c4_af79_4cc482266a7f</vt:lpstr>
      <vt:lpstr>ox_15639300_7c17_5ec1_8844_7388faebb191</vt:lpstr>
      <vt:lpstr>ox_1564fc54_a8cb_5844_bd2c_1353bdb46d08</vt:lpstr>
      <vt:lpstr>ox_1567b5f3_0757_5607_9f11_2ce55a47fa99</vt:lpstr>
      <vt:lpstr>ox_1569d6ca_2df1_5723_b2d4_0f7753d682de</vt:lpstr>
      <vt:lpstr>ox_156ad0c0_d20a_52f8_a0a9_a86c52632412</vt:lpstr>
      <vt:lpstr>ox_156b9fb9_01dd_566c_8d93_405eedfafbe6</vt:lpstr>
      <vt:lpstr>ox_156e75c5_edb0_550a_93d9_6afca858509b</vt:lpstr>
      <vt:lpstr>ox_156fc12f_fab9_50aa_9fe4_ccbf4838487e</vt:lpstr>
      <vt:lpstr>ox_1574e0f0_137d_518e_b4de_e1acecd7d2cf</vt:lpstr>
      <vt:lpstr>ox_1577bf97_a7df_5598_8444_792f8b55b35a</vt:lpstr>
      <vt:lpstr>ox_157e50f7_5f71_57d2_bb0e_da5032a8747e</vt:lpstr>
      <vt:lpstr>ox_15804572_772f_5fb5_a2ce_a08f5be8b04c</vt:lpstr>
      <vt:lpstr>ox_15823477_ef09_5c3c_973a_220a657e34ff</vt:lpstr>
      <vt:lpstr>ox_1583647d_b506_56fd_9798_a9c8294dd100</vt:lpstr>
      <vt:lpstr>ox_15844629_4004_5122_8de2_d6e107057483</vt:lpstr>
      <vt:lpstr>ox_15893cd9_91a2_558b_8012_052d737fb7e6</vt:lpstr>
      <vt:lpstr>ox_1589e596_a2a6_5e64_aa85_e2de835e394f</vt:lpstr>
      <vt:lpstr>ox_158c0f47_26e8_5556_8bc0_681c7a134d9e</vt:lpstr>
      <vt:lpstr>ox_158c8a04_fda7_5f7b_a485_4a140ba55b57</vt:lpstr>
      <vt:lpstr>ox_158d4e6c_ab19_594f_91bd_3f7f9852562b</vt:lpstr>
      <vt:lpstr>ox_158ed6a4_d04b_5d6d_be22_ac69bed3caae</vt:lpstr>
      <vt:lpstr>ox_15918b10_acc0_5cff_9473_0dfa1a222cb4</vt:lpstr>
      <vt:lpstr>ox_159221bc_b410_5eec_b6a7_3e273a413f8c</vt:lpstr>
      <vt:lpstr>ox_1595dad2_e9a4_5b86_a176_221707a67e8b</vt:lpstr>
      <vt:lpstr>ox_159eca0d_fb5b_5301_9b7b_432093f3d545</vt:lpstr>
      <vt:lpstr>ox_159f0720_6e46_54e3_a3eb_2846b634563c</vt:lpstr>
      <vt:lpstr>ox_15a55db4_0c9b_5a42_9fdc_5018f900811f</vt:lpstr>
      <vt:lpstr>ox_15a62c7a_2755_55d5_84ed_fbb1b7f79b55</vt:lpstr>
      <vt:lpstr>ox_15a6c86f_2d43_53cc_9ee7_146d99d5badc</vt:lpstr>
      <vt:lpstr>ox_15a7c54e_72bf_5b4c_9a33_eccf3a47fc78</vt:lpstr>
      <vt:lpstr>ox_15ac64c7_932a_596c_bc09_8f1c35b81749</vt:lpstr>
      <vt:lpstr>ox_15b27f9f_40e0_5453_9615_95d1d5ce0bfd</vt:lpstr>
      <vt:lpstr>ox_15b3fa3a_e625_587f_9902_140811ef2bfc</vt:lpstr>
      <vt:lpstr>ox_15b64af6_a1ab_594f_889a_c8eccacec481</vt:lpstr>
      <vt:lpstr>ox_15b781ba_3f77_5b83_a0f3_9db36d62fe36</vt:lpstr>
      <vt:lpstr>ox_15b794ad_ff1c_5ec0_96eb_0e2ca2af7284</vt:lpstr>
      <vt:lpstr>ox_15b84ac8_3a1c_531f_88b9_33416605cef3</vt:lpstr>
      <vt:lpstr>ox_15c0000e_8cc4_547a_8799_856fc4a6cfef</vt:lpstr>
      <vt:lpstr>ox_15c7be35_afdf_51df_8ab4_67dec6035d9e</vt:lpstr>
      <vt:lpstr>ox_15cc16ba_6d46_5a1e_ac07_5d2422d7163a</vt:lpstr>
      <vt:lpstr>ox_15cc8100_f747_5a51_8e81_d3257de7a010</vt:lpstr>
      <vt:lpstr>ox_15cd0422_c23a_54a7_ba5c_e0e04d7f5f65</vt:lpstr>
      <vt:lpstr>ox_15cdc20f_a2ea_5128_9a53_7cae4d929fd4</vt:lpstr>
      <vt:lpstr>ox_15ce2c61_3cf6_576a_909c_db54751c3717</vt:lpstr>
      <vt:lpstr>ox_15cfd55f_2f2c_5a2f_b587_30447f4d50b9</vt:lpstr>
      <vt:lpstr>ox_15d12827_3ece_56d8_9e70_71cc115b8061</vt:lpstr>
      <vt:lpstr>ox_15d2fc88_1882_52fe_93f1_c033ed738d1b</vt:lpstr>
      <vt:lpstr>ox_15d4d72d_c712_535c_a63c_c67a0c721c9e</vt:lpstr>
      <vt:lpstr>ox_15d788bc_74af_5ce7_b8a0_84b2d21e2f60</vt:lpstr>
      <vt:lpstr>ox_15d7ec87_3e16_575c_90e5_f24873f96167</vt:lpstr>
      <vt:lpstr>ox_15d892bb_cdca_592b_9f01_7d112742fe66</vt:lpstr>
      <vt:lpstr>ox_15dcf886_2a40_5c12_85b6_67b74dc2bce8</vt:lpstr>
      <vt:lpstr>ox_15e0e178_029b_57bd_87fd_e417290cea36</vt:lpstr>
      <vt:lpstr>ox_15e21080_3124_50b9_9451_93c88f5a1526</vt:lpstr>
      <vt:lpstr>ox_15e555a0_35dd_5a12_a703_ba5a344478bb</vt:lpstr>
      <vt:lpstr>ox_15e60d03_18ee_52da_bf5d_c71ccf82161f</vt:lpstr>
      <vt:lpstr>ox_15e75e16_7987_53f3_9537_c11fee4e7249</vt:lpstr>
      <vt:lpstr>ox_15e7b7b0_ec4c_5c7d_8b11_371d5f5b70bc</vt:lpstr>
      <vt:lpstr>ox_15e89379_3bd8_5beb_bc12_f8a62fc0f7df</vt:lpstr>
      <vt:lpstr>ox_15ea7fe2_e003_5191_b654_14c2c1bb8a8b</vt:lpstr>
      <vt:lpstr>ox_15f40232_409b_5ff8_a1bd_661a561d1832</vt:lpstr>
      <vt:lpstr>ox_15f61a43_948d_5e80_b284_a8f089a5fe8b</vt:lpstr>
      <vt:lpstr>ox_15f7fa5b_d55e_533c_b478_1a8a6a78b5f5</vt:lpstr>
      <vt:lpstr>ox_15f856b6_18f6_5656_b481_a4afff1db42a</vt:lpstr>
      <vt:lpstr>ox_15fdfb45_5ebb_5e39_bbd0_cb045ef21c66</vt:lpstr>
      <vt:lpstr>ox_15ff018d_4c06_5dc6_b169_86b03d46af9f</vt:lpstr>
      <vt:lpstr>ox_1603af3c_39b3_53ca_89d7_b7198b56498e</vt:lpstr>
      <vt:lpstr>ox_16067fa6_b2ad_5762_9534_85aaa95ba59d</vt:lpstr>
      <vt:lpstr>ox_1607375b_86bb_5abd_b291_bb7babd0f41e</vt:lpstr>
      <vt:lpstr>ox_160cf3c6_84ac_545a_a74d_4d711adecef8</vt:lpstr>
      <vt:lpstr>ox_160fcd74_9a25_596e_b2d1_5c6af1534f80</vt:lpstr>
      <vt:lpstr>ox_161215f8_6aca_5992_9b85_5a8a76c2a50e</vt:lpstr>
      <vt:lpstr>ox_16125665_c263_5d5f_b21a_1e76427105f7</vt:lpstr>
      <vt:lpstr>ox_16141e5c_97c7_5cd3_b899_9b8325e99fde</vt:lpstr>
      <vt:lpstr>ox_1616c6d3_a62e_55d4_987f_1eaf79a561a8</vt:lpstr>
      <vt:lpstr>ox_1616c907_6b7d_5627_80ec_6c3f6e8c9a37</vt:lpstr>
      <vt:lpstr>ox_161acfe3_7376_5e7b_88af_4415c83a26c5</vt:lpstr>
      <vt:lpstr>ox_16205c3d_dd7d_5d1d_940c_93dfd67bf549</vt:lpstr>
      <vt:lpstr>ox_162244d3_87ea_5e25_92af_0094146a31fc</vt:lpstr>
      <vt:lpstr>ox_16253866_38db_5fe9_8e22_abc6eb2edad2</vt:lpstr>
      <vt:lpstr>ox_162b12cb_40b3_5735_a493_5b328b627508</vt:lpstr>
      <vt:lpstr>ox_162dd982_56a1_55d1_bdb3_872b0a35fdd5</vt:lpstr>
      <vt:lpstr>ox_1631fc4a_618e_5bb4_b72b_37fb693361a1</vt:lpstr>
      <vt:lpstr>ox_16342249_fba8_5a4a_89ad_2d143b0c2880</vt:lpstr>
      <vt:lpstr>ox_1637b633_2337_5b3e_aa55_c5d05ba0f8ae</vt:lpstr>
      <vt:lpstr>ox_163bf1a8_9f37_5b6f_805d_eedc0f3e3a01</vt:lpstr>
      <vt:lpstr>ox_16400c5d_e208_58d1_99b6_6a67b10cf8e9</vt:lpstr>
      <vt:lpstr>ox_16423b98_3132_5de3_8a61_d0908442193f</vt:lpstr>
      <vt:lpstr>ox_1642f142_affb_56ea_8f8a_be2a5665bc0a</vt:lpstr>
      <vt:lpstr>ox_16432bd1_c70d_515d_ad42_6566a46a29aa</vt:lpstr>
      <vt:lpstr>ox_16460258_7c10_5e20_9fb8_535bbc4c25b1</vt:lpstr>
      <vt:lpstr>ox_164677ca_11b1_5586_bed1_172b986f92ee</vt:lpstr>
      <vt:lpstr>ox_16468e41_90b6_5d5e_8243_bd6a7c971328</vt:lpstr>
      <vt:lpstr>ox_16543196_dacd_5f1d_9fee_3e5913f04305</vt:lpstr>
      <vt:lpstr>ox_1658fd00_cd5c_5dcb_b879_ba4813cea674</vt:lpstr>
      <vt:lpstr>ox_165947c3_8e6f_554a_86fb_95732b00671f</vt:lpstr>
      <vt:lpstr>ox_165ac186_2a47_565a_bc2f_519a1679eb36</vt:lpstr>
      <vt:lpstr>ox_165b3606_9a51_57f2_b6cc_faf056f913d1</vt:lpstr>
      <vt:lpstr>ox_165d0956_7095_55f4_b354_89252e95ed46</vt:lpstr>
      <vt:lpstr>ox_165fc008_186f_53b7_8dc5_92d54b5d0e4c</vt:lpstr>
      <vt:lpstr>ox_1661391e_e37d_53fc_a3a1_679dd9002e13</vt:lpstr>
      <vt:lpstr>ox_1663f82a_08b1_5d07_b87a_8ac6e7edf135</vt:lpstr>
      <vt:lpstr>ox_1663ff89_3df4_52aa_81d7_4c3ab6386201</vt:lpstr>
      <vt:lpstr>ox_16700f6e_2487_5c7c_8b9a_452153917f52</vt:lpstr>
      <vt:lpstr>ox_16739361_3c7e_5073_beab_28b9ea18aa2d</vt:lpstr>
      <vt:lpstr>ox_1674bf41_bbb7_5b40_9105_8ddf2550e9d0</vt:lpstr>
      <vt:lpstr>ox_1674da2e_7bb8_5edb_b15c_0311cb9e13c8</vt:lpstr>
      <vt:lpstr>ox_167a9c1b_51f9_516f_a458_cf2be5d11335</vt:lpstr>
      <vt:lpstr>ox_16818345_f6c6_5775_aea3_309261171bbc</vt:lpstr>
      <vt:lpstr>ox_16833cf1_b234_533c_92f8_0b030d6d00a4</vt:lpstr>
      <vt:lpstr>ox_1688edf6_e7aa_5dd4_8a50_25e7584486b4</vt:lpstr>
      <vt:lpstr>ox_168bd084_bfca_5458_b6fa_3b628e214977</vt:lpstr>
      <vt:lpstr>ox_168d4c1b_659f_5a21_b869_bcd481da08d8</vt:lpstr>
      <vt:lpstr>ox_1697db05_fbbe_5e0e_9b49_fa5c687f7472</vt:lpstr>
      <vt:lpstr>ox_1698391d_77da_5a6b_8a83_798927eb0432</vt:lpstr>
      <vt:lpstr>ox_169ca866_0585_5584_8fad_537a1eb3170a</vt:lpstr>
      <vt:lpstr>ox_16a6c323_eac0_561e_acb3_de45eb07f110</vt:lpstr>
      <vt:lpstr>ox_16a8258b_c279_5a08_b99d_1a344f523676</vt:lpstr>
      <vt:lpstr>ox_16ab1d07_83c1_542e_810a_da6fffe8f3bf</vt:lpstr>
      <vt:lpstr>ox_16b1f8fb_f6a8_5eed_89df_e5b18a1fee8b</vt:lpstr>
      <vt:lpstr>ox_16b26485_7a1f_5122_abca_031ba69be816</vt:lpstr>
      <vt:lpstr>ox_16b2ee91_1f3c_55c9_99d7_8ca5d9e2310b</vt:lpstr>
      <vt:lpstr>ox_16b551a6_ddac_5ac0_b99d_e6c71784a0cd</vt:lpstr>
      <vt:lpstr>ox_16b7f5bd_3029_528d_ad4b_46449b1a9c31</vt:lpstr>
      <vt:lpstr>ox_16bcdfc4_f710_5a5f_a87f_12cd12e8f60f</vt:lpstr>
      <vt:lpstr>ox_16c2a30b_8b56_524d_ae09_89eb3ce10dc7</vt:lpstr>
      <vt:lpstr>ox_16c4d524_c29c_5635_a45a_2e96eb4712a2</vt:lpstr>
      <vt:lpstr>ox_16c5a8fd_0d75_509e_bf99_f7be4a7ffa4a</vt:lpstr>
      <vt:lpstr>ox_16c8dc9c_58a7_5af0_888e_57178fb6cb18</vt:lpstr>
      <vt:lpstr>ox_16d75063_916d_500e_9cba_50e3b0d1ee7a</vt:lpstr>
      <vt:lpstr>ox_16d7fbe6_7a0d_5508_bf16_3b8cf2ca2ef9</vt:lpstr>
      <vt:lpstr>ox_16d872f2_0229_531c_8df4_22eec4b90923</vt:lpstr>
      <vt:lpstr>ox_16dc4dff_e57d_5e8e_bc08_585327235a2f</vt:lpstr>
      <vt:lpstr>ox_16dfeced_f366_50cd_8200_04cb16f1d08c</vt:lpstr>
      <vt:lpstr>ox_16e1ce90_aa18_531a_855c_f960414c5355</vt:lpstr>
      <vt:lpstr>ox_16e32cd9_e0f0_5ed1_8254_11ac5eb7582f</vt:lpstr>
      <vt:lpstr>ox_16e87079_043c_57ca_97fc_f4a01c74b44d</vt:lpstr>
      <vt:lpstr>ox_16eb4ceb_3824_5e29_893e_127d868af024</vt:lpstr>
      <vt:lpstr>ox_16f04ff0_af8f_5d56_b5a7_4b820ef65dd9</vt:lpstr>
      <vt:lpstr>ox_16f26773_854f_583b_bac7_088e75be7472</vt:lpstr>
      <vt:lpstr>ox_16f4d12c_9308_5e7c_9ad5_26c6cf40031a</vt:lpstr>
      <vt:lpstr>ox_16fc64d7_2e4b_544d_ad82_e1767fb3fccc</vt:lpstr>
      <vt:lpstr>ox_16fdf48e_1ad9_5de0_ab19_1b524b359b40</vt:lpstr>
      <vt:lpstr>ox_1701feb1_2dad_56a1_8ee2_eefc20eb9739</vt:lpstr>
      <vt:lpstr>ox_17061ed2_6f61_53f2_b243_f6b84610e553</vt:lpstr>
      <vt:lpstr>ox_17070e50_debc_5166_b55e_d24672472e1c</vt:lpstr>
      <vt:lpstr>ox_170d1376_2f6c_5473_9cde_49f76eb12e7b</vt:lpstr>
      <vt:lpstr>ox_170ef080_599e_515e_ab22_cf6529848074</vt:lpstr>
      <vt:lpstr>ox_1712fb75_a508_5352_b7be_00c32807f4c4</vt:lpstr>
      <vt:lpstr>ox_1717082b_d008_5906_85ef_c4a915d1e1df</vt:lpstr>
      <vt:lpstr>ox_1719f52a_513b_57d3_a9ff_f15a3ac9e2c2</vt:lpstr>
      <vt:lpstr>ox_171b64d1_7cc0_5996_a287_c9da27b1c7d8</vt:lpstr>
      <vt:lpstr>ox_171de8c6_3a64_5e45_b910_f549c212e1a6</vt:lpstr>
      <vt:lpstr>ox_1725732c_1995_5a21_9b78_25190ac4bf29</vt:lpstr>
      <vt:lpstr>ox_17285fba_faff_5785_a09c_23ed6c233662</vt:lpstr>
      <vt:lpstr>ox_172e3474_ee1d_5cfc_8993_ecf775292992</vt:lpstr>
      <vt:lpstr>ox_172f7aa6_7161_5150_8037_65f0ecfe2368</vt:lpstr>
      <vt:lpstr>ox_173023ec_6f9c_5c6c_b1d9_c4b262244fe7</vt:lpstr>
      <vt:lpstr>ox_1735f0d7_e0ed_54de_b531_6bc565a07e26</vt:lpstr>
      <vt:lpstr>ox_17360ffa_ee11_52d1_b10e_127073da2c50</vt:lpstr>
      <vt:lpstr>ox_1738b5b0_2efb_515c_aa03_04572d51275c</vt:lpstr>
      <vt:lpstr>ox_173c6aa2_3216_599a_b8a7_d3a64f21cef1</vt:lpstr>
      <vt:lpstr>ox_1742f2c7_28bf_5142_b4f2_ab42ea9b5660</vt:lpstr>
      <vt:lpstr>ox_17433a5c_8cca_58ba_8539_6bbaa032c12b</vt:lpstr>
      <vt:lpstr>ox_1749764c_8dd3_5a8a_b45f_3a37b032604d</vt:lpstr>
      <vt:lpstr>ox_174b0264_f227_5684_bcff_ea956f812bdd</vt:lpstr>
      <vt:lpstr>ox_174ccd70_d2f3_5ebb_8c43_7e1d8dd2697a</vt:lpstr>
      <vt:lpstr>ox_174d8393_3956_5505_b3e4_b6f2d619d290</vt:lpstr>
      <vt:lpstr>ox_17562503_80bc_5eb3_aefd_f06a799434cc</vt:lpstr>
      <vt:lpstr>ox_1758a26e_fa61_58b6_982b_b4a3305c6f7e</vt:lpstr>
      <vt:lpstr>ox_175ff1bb_4be1_5fc5_b1db_d0139818b10c</vt:lpstr>
      <vt:lpstr>ox_175ffdfd_ad9a_5859_a7af_cc89c622cc36</vt:lpstr>
      <vt:lpstr>ox_1762367c_5423_5207_96db_7cd52f8c5067</vt:lpstr>
      <vt:lpstr>ox_176433b5_98d1_507e_b19e_a174c5251968</vt:lpstr>
      <vt:lpstr>ox_17644906_c0ca_58cd_8630_a4be5d701f08</vt:lpstr>
      <vt:lpstr>ox_1765edc8_9436_5598_bf31_20edd17b8a7f</vt:lpstr>
      <vt:lpstr>ox_17679781_8039_5841_ad15_9079d58d582f</vt:lpstr>
      <vt:lpstr>ox_1769563c_626d_5afe_848d_63489258d527</vt:lpstr>
      <vt:lpstr>ox_176ae9c5_02ff_5068_aa0c_a1754302c837</vt:lpstr>
      <vt:lpstr>ox_176af0a9_ff57_539e_9563_5d90fb73cb83</vt:lpstr>
      <vt:lpstr>ox_176b7f03_5700_5aa8_bd94_8931e7d11ae0</vt:lpstr>
      <vt:lpstr>ox_176e5fa5_8774_596c_b863_9ad2fdb08baf</vt:lpstr>
      <vt:lpstr>ox_1771c0e1_0c66_5fc0_9a9f_88dbce89ef0e</vt:lpstr>
      <vt:lpstr>ox_1776ac2d_90c7_5d0f_9051_0da8587c744d</vt:lpstr>
      <vt:lpstr>ox_177e0943_c2de_5653_82f4_1ab2c2ce7d05</vt:lpstr>
      <vt:lpstr>ox_17804296_5a5e_5066_ac81_64dba7fcc666</vt:lpstr>
      <vt:lpstr>ox_178056c2_a803_5ff2_b7ba_6f6f35e59f5c</vt:lpstr>
      <vt:lpstr>ox_1783d935_51b1_5520_a9e7_f77c487c510b</vt:lpstr>
      <vt:lpstr>ox_17879666_42f8_50a3_996a_22402fcfd5c8</vt:lpstr>
      <vt:lpstr>ox_178da5dd_8ca5_51c7_ad64_0c01ee330a76</vt:lpstr>
      <vt:lpstr>ox_1792f029_9d7f_599d_8f7f_7307017e8534</vt:lpstr>
      <vt:lpstr>ox_17938515_a6d1_5d9d_ac37_ee5bee70ddd6</vt:lpstr>
      <vt:lpstr>ox_17941848_b5c8_562b_b855_94a084026712</vt:lpstr>
      <vt:lpstr>ox_17951b51_a138_54d9_b24b_919b5c67b321</vt:lpstr>
      <vt:lpstr>ox_1796ab2c_8772_5a9c_bf14_911e63ee5b94</vt:lpstr>
      <vt:lpstr>ox_1796dd16_d307_5e53_acfa_96f131630cc0</vt:lpstr>
      <vt:lpstr>ox_1797da80_9983_537b_991a_1368fa9f3cc9</vt:lpstr>
      <vt:lpstr>ox_1798e925_3f47_56d4_a9ec_e1e18cdee488</vt:lpstr>
      <vt:lpstr>ox_179a531f_0187_56d2_af44_bfd337c90c07</vt:lpstr>
      <vt:lpstr>ox_179aa001_4e25_5fe0_8297_1fc7c3784932</vt:lpstr>
      <vt:lpstr>ox_179d132e_cf81_5a93_a479_53457466372a</vt:lpstr>
      <vt:lpstr>ox_17a89d57_d3f3_5b18_b823_8d0c4e285477</vt:lpstr>
      <vt:lpstr>ox_17aaac16_4a68_5273_9499_794fc509ead3</vt:lpstr>
      <vt:lpstr>ox_17ac6fb4_521f_5cfb_b624_cc4df02d2815</vt:lpstr>
      <vt:lpstr>ox_17af42bd_39fa_5074_bc3d_0b8b8b7e7835</vt:lpstr>
      <vt:lpstr>ox_17b3aec8_89e6_57d4_bb38_76226a5a097c</vt:lpstr>
      <vt:lpstr>ox_17b4709e_17a7_56e9_b13e_877fb53f2dd6</vt:lpstr>
      <vt:lpstr>ox_17b52c62_4772_5cd4_8d88_bdd1f23a95e4</vt:lpstr>
      <vt:lpstr>ox_17bc2a21_821c_5792_8005_7d463ca2718d</vt:lpstr>
      <vt:lpstr>ox_17bd441e_c791_5c52_a79b_4f5006dfff12</vt:lpstr>
      <vt:lpstr>ox_17bd8e59_8a29_5fb4_af48_eb91797366b9</vt:lpstr>
      <vt:lpstr>ox_17bdbaf5_46da_50ae_b240_3e3fbe4948ce</vt:lpstr>
      <vt:lpstr>ox_17be45ec_ec7c_5916_a5d9_236bccbabb36</vt:lpstr>
      <vt:lpstr>ox_17bf2c27_02eb_56f9_809e_c48d4946cde2</vt:lpstr>
      <vt:lpstr>ox_17c4d395_8c37_5930_a6c2_9d30cecd1227</vt:lpstr>
      <vt:lpstr>ox_17c53316_734f_5f42_9d54_178231c436c7</vt:lpstr>
      <vt:lpstr>ox_17c628ab_577f_5e0d_a77a_c08c23cff7bc</vt:lpstr>
      <vt:lpstr>ox_17c9bb15_9921_5354_a083_3dde2a1456e3</vt:lpstr>
      <vt:lpstr>ox_17cb0025_d515_53d5_9eef_9647ac571c01</vt:lpstr>
      <vt:lpstr>ox_17d38929_6f15_5a0b_a262_f60bc5c62bc3</vt:lpstr>
      <vt:lpstr>ox_17d39812_6edf_5346_bf41_2f4185ea5584</vt:lpstr>
      <vt:lpstr>ox_17d44428_84e6_5431_9978_aa98c003fc09</vt:lpstr>
      <vt:lpstr>ox_17d58714_786b_55eb_80e5_935d4b245106</vt:lpstr>
      <vt:lpstr>ox_17daa389_e45a_5c67_a54b_1e9a4951a8f2</vt:lpstr>
      <vt:lpstr>ox_17dc1626_6612_55ec_81f9_272b19a04642</vt:lpstr>
      <vt:lpstr>ox_17ddc716_093f_56bd_a55d_81604d6eef05</vt:lpstr>
      <vt:lpstr>ox_17dece93_6198_5884_b5c2_7df5f6f92c33</vt:lpstr>
      <vt:lpstr>ox_17e12cae_369a_5d14_a4c7_8e5c27fee753</vt:lpstr>
      <vt:lpstr>ox_17e22234_7e18_5c34_8e49_5e02f28e19c0</vt:lpstr>
      <vt:lpstr>ox_17e3cb53_6b37_58a7_9661_940dacbe2bcf</vt:lpstr>
      <vt:lpstr>ox_17e5f5e1_7961_5987_b41c_15dfbbe96979</vt:lpstr>
      <vt:lpstr>ox_17e78abd_ddf0_5c0c_ae41_798f5b53822a</vt:lpstr>
      <vt:lpstr>ox_17eae1ae_b2ea_521c_8279_a340f422d528</vt:lpstr>
      <vt:lpstr>ox_17f10544_d65a_511e_9094_ff6175fa2289</vt:lpstr>
      <vt:lpstr>ox_17f3cb09_0e47_5069_8820_4ed99af9337a</vt:lpstr>
      <vt:lpstr>ox_17fea327_a1db_5b28_a4ea_5d6924d2be0c</vt:lpstr>
      <vt:lpstr>ox_18060125_e049_584a_9bf0_ad0a3a20f3d6</vt:lpstr>
      <vt:lpstr>ox_1806a04a_6369_57dd_90ea_f2900728e51a</vt:lpstr>
      <vt:lpstr>ox_1807146a_7814_5086_a79a_34e57d77ef0c</vt:lpstr>
      <vt:lpstr>ox_18074f74_4121_52f9_a7f8_80fb1c8b8510</vt:lpstr>
      <vt:lpstr>ox_1808df3c_fea6_5b06_ad2a_997c0049c941</vt:lpstr>
      <vt:lpstr>ox_18099af3_20dd_5293_8578_d7496c4c42d9</vt:lpstr>
      <vt:lpstr>ox_180a171f_fdd0_53e8_8b2f_02670b42589a</vt:lpstr>
      <vt:lpstr>ox_180b68f9_4bef_5549_a43f_f5cfc2ff1de5</vt:lpstr>
      <vt:lpstr>ox_180c44e9_5084_524e_a350_77a44a5ec29f</vt:lpstr>
      <vt:lpstr>ox_180d196e_0f69_540f_841e_7d7fa07fa797</vt:lpstr>
      <vt:lpstr>ox_1811627c_cb3c_5ea7_90d5_b1b4182b5a7d</vt:lpstr>
      <vt:lpstr>ox_1811c3b4_3c79_57f4_8bf7_454b01c3a6f4</vt:lpstr>
      <vt:lpstr>ox_1815572e_7853_5aa8_b750_32ed65dd2541</vt:lpstr>
      <vt:lpstr>ox_181774e0_3152_5449_80bb_c64356db275d</vt:lpstr>
      <vt:lpstr>ox_181a2702_17f7_5c92_9aa4_191a8ff280f0</vt:lpstr>
      <vt:lpstr>ox_181c1667_c994_530b_a095_d6c1179fb300</vt:lpstr>
      <vt:lpstr>ox_181e6a82_c728_5cca_a8fc_a9b3b809ef56</vt:lpstr>
      <vt:lpstr>ox_1822589e_c4f8_5dff_b13d_e1f20031b88f</vt:lpstr>
      <vt:lpstr>ox_18242fe1_6b31_5e5f_b1aa_fbdd39d70d64</vt:lpstr>
      <vt:lpstr>ox_18251372_d329_54a7_af29_038ff1c65762</vt:lpstr>
      <vt:lpstr>ox_182cd228_c0c0_54ce_bc5e_88a09d86e8d6</vt:lpstr>
      <vt:lpstr>ox_182fdfa3_c96f_5449_be97_822314ac2f98</vt:lpstr>
      <vt:lpstr>ox_1834cbc4_047a_501a_9f80_a7c1e10a3f69</vt:lpstr>
      <vt:lpstr>ox_18405c88_20e6_5393_ae74_71d4012827b5</vt:lpstr>
      <vt:lpstr>ox_1840a6f9_714d_5c7b_9b7d_faebf2d5ca76</vt:lpstr>
      <vt:lpstr>ox_18462ef9_107e_5013_8ca6_a75cafb93b47</vt:lpstr>
      <vt:lpstr>ox_1848e745_03bd_5f92_bb68_c21946e7a000</vt:lpstr>
      <vt:lpstr>ox_18498dc9_82cf_553e_ad7d_8426d341aeff</vt:lpstr>
      <vt:lpstr>ox_184a2e55_abb8_5f3a_9f2f_1904c4214240</vt:lpstr>
      <vt:lpstr>ox_184d43a0_c20e_5c9c_833f_1948f2609438</vt:lpstr>
      <vt:lpstr>ox_184de749_cd37_59fb_91a3_a2d9e50de56a</vt:lpstr>
      <vt:lpstr>ox_185388a7_9189_5b24_970a_469fa88219e9</vt:lpstr>
      <vt:lpstr>ox_18581eda_58ca_5a2b_889f_4eb835556004</vt:lpstr>
      <vt:lpstr>ox_18584a6b_0676_5cda_9014_d70f7e137199</vt:lpstr>
      <vt:lpstr>ox_185b8f87_a44e_5d11_80f9_e8e468efc2c7</vt:lpstr>
      <vt:lpstr>ox_185d3f1f_5ae3_5a57_947c_45be4c40aebc</vt:lpstr>
      <vt:lpstr>ox_185d772e_6d60_536d_b506_2bf7b6a6193d</vt:lpstr>
      <vt:lpstr>ox_18602a68_6a3a_5824_b4c9_475f2cc2a27d</vt:lpstr>
      <vt:lpstr>ox_18625251_4264_5d37_a439_73eb41405195</vt:lpstr>
      <vt:lpstr>ox_1862b3ed_4412_55c4_ad91_ec61256480ea</vt:lpstr>
      <vt:lpstr>ox_18634755_a24c_5056_a1b4_58b97676073d</vt:lpstr>
      <vt:lpstr>ox_1866500f_7365_59f8_b8de_15859899e777</vt:lpstr>
      <vt:lpstr>ox_18674896_50a3_5664_b14e_0d2d77f9803b</vt:lpstr>
      <vt:lpstr>ox_18681fdd_6c28_5150_8bbe_6b77947b28a5</vt:lpstr>
      <vt:lpstr>ox_186996cb_0ed6_530b_bae9_e0867c43966d</vt:lpstr>
      <vt:lpstr>ox_186a5241_ae9d_52b9_931c_adb00ff049b7</vt:lpstr>
      <vt:lpstr>ox_1870fd23_f696_59f8_a7e4_004b90bfd4c9</vt:lpstr>
      <vt:lpstr>ox_18778b7f_3dbd_5fe7_afb2_3f4733ce207d</vt:lpstr>
      <vt:lpstr>ox_187878c8_415d_5ecf_933c_97b3876465f1</vt:lpstr>
      <vt:lpstr>ox_18792258_06e2_5d20_b339_b334fad93b19</vt:lpstr>
      <vt:lpstr>ox_18794293_5213_5743_a824_50035531dd56</vt:lpstr>
      <vt:lpstr>ox_18797fc7_893c_5cb2_91a6_03dd6ad5ad6c</vt:lpstr>
      <vt:lpstr>ox_187b7bc5_6c40_51eb_8e14_9690410943d2</vt:lpstr>
      <vt:lpstr>ox_1880b812_c919_52fe_bbaf_eeac803e824e</vt:lpstr>
      <vt:lpstr>ox_188449a5_8d3b_5d46_889e_6460b808d77a</vt:lpstr>
      <vt:lpstr>ox_1884f65f_0484_587d_afe6_152424c985d1</vt:lpstr>
      <vt:lpstr>ox_18866dfc_39a2_52ef_8fad_4fdeb8e98e44</vt:lpstr>
      <vt:lpstr>ox_1887b9a0_b5eb_504d_9759_d4a4498cc621</vt:lpstr>
      <vt:lpstr>ox_1888d312_9e7f_5425_b8bd_10fd903852f1</vt:lpstr>
      <vt:lpstr>ox_189127f8_ff7a_5a6d_ba2f_02340c902f5c</vt:lpstr>
      <vt:lpstr>ox_1893e356_d343_5ffb_9859_5a921260b81a</vt:lpstr>
      <vt:lpstr>ox_1896fe99_bc0d_52ee_abf6_6295e1bdfe40</vt:lpstr>
      <vt:lpstr>ox_189940f6_3262_5d76_95a6_016e58bc9fa5</vt:lpstr>
      <vt:lpstr>ox_1899fa63_48e0_5b5c_a8e6_73afac7228e0</vt:lpstr>
      <vt:lpstr>ox_189b15e0_239c_517c_a86c_fb8af5014289</vt:lpstr>
      <vt:lpstr>ox_189bd7a9_0c76_5f6f_a124_c512771d9659</vt:lpstr>
      <vt:lpstr>ox_18a11adf_4b87_51c8_a3bf_55bd407b388a</vt:lpstr>
      <vt:lpstr>ox_18a4e28d_3012_5307_8097_0cb548c03e42</vt:lpstr>
      <vt:lpstr>ox_18a507e8_70f3_56db_92d1_4c064fec2592</vt:lpstr>
      <vt:lpstr>ox_18a9529d_1672_56b5_92ca_21c90a07d08a</vt:lpstr>
      <vt:lpstr>ox_18ad151b_5ab2_5127_985c_29d60b6dd2ad</vt:lpstr>
      <vt:lpstr>ox_18ae32ca_96f0_5831_b2bc_17f908294419</vt:lpstr>
      <vt:lpstr>ox_18aea221_f635_5888_916c_40029db80bd2</vt:lpstr>
      <vt:lpstr>ox_18b151b6_1fae_5421_89a7_6ad4f99b155c</vt:lpstr>
      <vt:lpstr>ox_18b4e51a_6672_5cda_abac_ec06bf050239</vt:lpstr>
      <vt:lpstr>ox_18ba05bb_ae04_5116_abdc_ec22635d489e</vt:lpstr>
      <vt:lpstr>ox_18ba59c2_9045_5b89_b7b1_1b18ac2fd6aa</vt:lpstr>
      <vt:lpstr>ox_18bb8c22_1eea_5a42_aad1_0b12de842fd0</vt:lpstr>
      <vt:lpstr>ox_18bd423f_1b0b_5e6a_9cc2_87b989f1732c</vt:lpstr>
      <vt:lpstr>ox_18c3700f_191e_5286_939c_8df289625ffb</vt:lpstr>
      <vt:lpstr>ox_18c63840_3f0d_519e_88ff_2fc25135057a</vt:lpstr>
      <vt:lpstr>ox_18c9a194_e05b_5627_a2b8_0dd70761eb88</vt:lpstr>
      <vt:lpstr>ox_18cc5591_0119_5364_a4f1_82d37c587711</vt:lpstr>
      <vt:lpstr>ox_18cdaeec_5b4f_5b78_a965_ff6e5d1a5a49</vt:lpstr>
      <vt:lpstr>ox_18d25a2a_7012_5f59_8b4f_633c04b59bbe</vt:lpstr>
      <vt:lpstr>ox_18d6dc8d_c24b_50bf_b21d_485d142026d1</vt:lpstr>
      <vt:lpstr>ox_18d75412_430e_52e8_80d9_ab6fb38e08a0</vt:lpstr>
      <vt:lpstr>ox_18d8f937_63ba_55d3_a7d3_63ea2344cf41</vt:lpstr>
      <vt:lpstr>ox_18d9dc6b_43a6_52ee_966c_f7ee523444d7</vt:lpstr>
      <vt:lpstr>ox_18da379f_ca23_5b59_9792_7e0695f37703</vt:lpstr>
      <vt:lpstr>ox_18e06eaa_0d2b_5df6_bc49_85208e4ae535</vt:lpstr>
      <vt:lpstr>ox_18e3a59c_d647_513a_9b50_41fff602e7e3</vt:lpstr>
      <vt:lpstr>ox_18e3e0cb_429f_5713_a3a2_2797d36b0215</vt:lpstr>
      <vt:lpstr>ox_18e53213_dea4_531d_8ae8_3cc105eb3ef0</vt:lpstr>
      <vt:lpstr>ox_18e623f8_d8f7_5afb_ab89_bfe25839271c</vt:lpstr>
      <vt:lpstr>ox_18ec549b_cfd1_5c87_9c3a_0f55394862d8</vt:lpstr>
      <vt:lpstr>ox_18eceb24_02c0_5cf6_8ee3_7cf3a27ba8a4</vt:lpstr>
      <vt:lpstr>ox_18f52751_be23_5f09_8b2d_2a64924244b6</vt:lpstr>
      <vt:lpstr>ox_18f6d862_dbd9_53bd_8225_fad9f374a3a4</vt:lpstr>
      <vt:lpstr>ox_18f82f76_22c5_5c3e_8bb8_98101627584a</vt:lpstr>
      <vt:lpstr>ox_18fafa7e_64fd_5e08_91d0_bc1aac5e115c</vt:lpstr>
      <vt:lpstr>ox_190026cd_05fd_5812_8c5f_32da3a615404</vt:lpstr>
      <vt:lpstr>ox_1902619f_c718_5452_8530_22cc03274304</vt:lpstr>
      <vt:lpstr>ox_190444b9_c56c_5943_999b_80905af828aa</vt:lpstr>
      <vt:lpstr>ox_1904e69a_d5d4_5c5c_a551_dcf3b2a09229</vt:lpstr>
      <vt:lpstr>ox_1907b119_ddd8_5b55_a4d8_b11a42656c54</vt:lpstr>
      <vt:lpstr>ox_1909b6ff_e061_56b3_9e47_2e5604cb2e70</vt:lpstr>
      <vt:lpstr>ox_190b8ca9_a39f_52c7_8ae8_611a2d8e9efb</vt:lpstr>
      <vt:lpstr>ox_190d37a9_850c_54be_a37a_d534572b402b</vt:lpstr>
      <vt:lpstr>ox_190ff222_98bf_5752_9261_80c929f98402</vt:lpstr>
      <vt:lpstr>ox_1910c34e_66ab_5b82_852b_1bc112999348</vt:lpstr>
      <vt:lpstr>ox_19153ac6_2132_5364_a7e3_26b9b1ae460d</vt:lpstr>
      <vt:lpstr>ox_191761ae_f261_5efc_8f8e_5c8d14d389ee</vt:lpstr>
      <vt:lpstr>ox_1918efef_4f21_55c7_8854_f095bc6d8c39</vt:lpstr>
      <vt:lpstr>ox_1918fa78_30f7_5b6f_bece_20341f3848dd</vt:lpstr>
      <vt:lpstr>ox_191a0eab_d45b_5ad1_bf8b_6ba5da52bfac</vt:lpstr>
      <vt:lpstr>ox_191ab735_fd7d_54aa_a00d_07900d5840af</vt:lpstr>
      <vt:lpstr>ox_191ccebf_18ef_5d64_bcd1_d74f41c57feb</vt:lpstr>
      <vt:lpstr>ox_191e0423_a268_5b5f_be0a_a301a7dc54d4</vt:lpstr>
      <vt:lpstr>ox_1920c93f_a196_5024_ad40_dcb8d88665db</vt:lpstr>
      <vt:lpstr>ox_19212f2f_0fee_588e_9ef4_83c30d0289c5</vt:lpstr>
      <vt:lpstr>ox_1924213d_050e_5850_8902_e3574bab6322</vt:lpstr>
      <vt:lpstr>ox_1925186a_2835_5a4f_96b6_be38fba51bef</vt:lpstr>
      <vt:lpstr>ox_19276aa9_9200_5fef_9424_d78c888e82e9</vt:lpstr>
      <vt:lpstr>ox_192c2161_8520_59f2_95ef_4d1f26c9085e</vt:lpstr>
      <vt:lpstr>ox_192dac0f_575c_5b5d_8ac0_930ec0d4e70e</vt:lpstr>
      <vt:lpstr>ox_193046a4_b49f_5378_965b_55abd89d2547</vt:lpstr>
      <vt:lpstr>ox_1937796e_b112_5837_aa63_2a93bc425cb7</vt:lpstr>
      <vt:lpstr>ox_193b0dc5_a2d1_511f_a7aa_29622515e5f9</vt:lpstr>
      <vt:lpstr>ox_19465e1e_28ca_5b71_b44f_150f25333252</vt:lpstr>
      <vt:lpstr>ox_194b750a_5597_5cce_b4be_f24322b6eeed</vt:lpstr>
      <vt:lpstr>ox_194e53b0_9095_5cf3_a82e_725f8f8c615a</vt:lpstr>
      <vt:lpstr>ox_1952c9ba_efc6_55f0_8b1c_c871251aa44b</vt:lpstr>
      <vt:lpstr>ox_19541e3d_cdfd_5c7d_8790_c4577fcafe1e</vt:lpstr>
      <vt:lpstr>ox_1954de1c_f012_501e_ae40_414febfbccec</vt:lpstr>
      <vt:lpstr>ox_1955716d_2056_5b4a_bb6b_c7b5a663fefd</vt:lpstr>
      <vt:lpstr>ox_19562695_85c4_51c7_bee2_e411713518c9</vt:lpstr>
      <vt:lpstr>ox_1960e3c3_e23a_55df_8325_3d1312b0a82b</vt:lpstr>
      <vt:lpstr>ox_1961823a_1476_57ef_976c_b5e4fa6dcfce</vt:lpstr>
      <vt:lpstr>ox_1963fe56_4af6_520f_8da7_471c079ba9be</vt:lpstr>
      <vt:lpstr>ox_19649181_d744_5fcf_be30_c80094c9faeb</vt:lpstr>
      <vt:lpstr>ox_196bfada_e6ee_55e7_9a6a_cd3b154cfcc4</vt:lpstr>
      <vt:lpstr>ox_196ce2e8_761e_507f_a797_c8647a39c8cd</vt:lpstr>
      <vt:lpstr>ox_196d959f_5783_5b92_bea7_071b375876fb</vt:lpstr>
      <vt:lpstr>ox_196d9b79_b81a_524e_b384_c7f7c18a6e38</vt:lpstr>
      <vt:lpstr>ox_19707f98_e4ca_531d_b6fc_d9ee00dd4185</vt:lpstr>
      <vt:lpstr>ox_19761139_606e_5efd_bd4f_363f48865d10</vt:lpstr>
      <vt:lpstr>ox_19768255_d8b2_54d0_89b3_3067a52d2de3</vt:lpstr>
      <vt:lpstr>ox_1976ccab_e05e_5613_9eef_ffb286b38305</vt:lpstr>
      <vt:lpstr>ox_1979193d_7bfe_5936_95d7_095ffc1ca4fe</vt:lpstr>
      <vt:lpstr>ox_197b1341_5fc8_50ec_8ed4_6c58747fdd9b</vt:lpstr>
      <vt:lpstr>ox_197b9ab9_1bcf_5fb5_8848_269d1d40d489</vt:lpstr>
      <vt:lpstr>ox_19816478_2afd_5b4e_9f90_bf6318c0329d</vt:lpstr>
      <vt:lpstr>ox_1983aa74_aedf_5893_bead_f514e50ef482</vt:lpstr>
      <vt:lpstr>ox_19840c37_9578_5f1a_bf4b_132952750153</vt:lpstr>
      <vt:lpstr>ox_1985ba6a_0c10_56a6_92b2_591a46fe0417</vt:lpstr>
      <vt:lpstr>ox_198b207d_6c98_5ec7_891b_5447440832b9</vt:lpstr>
      <vt:lpstr>ox_199159e5_a1a9_56e5_bf75_7438fbbdafe2</vt:lpstr>
      <vt:lpstr>ox_199da609_398d_504e_9c76_9368a029fe5a</vt:lpstr>
      <vt:lpstr>ox_19a056a0_e5dd_56d5_83b1_4b96a65429af</vt:lpstr>
      <vt:lpstr>ox_19a225ec_7920_581c_8e6d_033dd33e0090</vt:lpstr>
      <vt:lpstr>ox_19ab4924_211f_565b_924e_aa4a3531f622</vt:lpstr>
      <vt:lpstr>ox_19ac92b7_c887_5d48_91fb_14930aaeac96</vt:lpstr>
      <vt:lpstr>ox_19aea97a_92fd_5f42_91f6_b3be14959212</vt:lpstr>
      <vt:lpstr>ox_19b22d29_7768_511b_94f0_31d4f3c2dd2f</vt:lpstr>
      <vt:lpstr>ox_19b6d233_ccae_5d98_913f_6b769298ee55</vt:lpstr>
      <vt:lpstr>ox_19b7daee_7220_5876_a5e1_84196ad58f11</vt:lpstr>
      <vt:lpstr>ox_19bbf796_f951_58cf_900a_5b936bb3fa0b</vt:lpstr>
      <vt:lpstr>ox_19bf21fa_58b0_54b0_b26a_0dc226a24140</vt:lpstr>
      <vt:lpstr>ox_19c0c5e8_8152_558d_916a_a0f78c0014c1</vt:lpstr>
      <vt:lpstr>ox_19c28047_a1ee_5d5f_8338_a7766ee0fda1</vt:lpstr>
      <vt:lpstr>ox_19c60e05_b9af_5b05_9a92_7c9af20befab</vt:lpstr>
      <vt:lpstr>ox_19c7c07b_2a15_5e2d_92bf_6d4c1464425a</vt:lpstr>
      <vt:lpstr>ox_19c82047_942f_57bd_9e3a_cf147a519b57</vt:lpstr>
      <vt:lpstr>ox_19c8aadd_10d9_5224_b497_6db9833193ce</vt:lpstr>
      <vt:lpstr>ox_19d1c601_f7d1_5c40_85f3_b46ed4505685</vt:lpstr>
      <vt:lpstr>ox_19d24b14_ad16_501c_a812_ac9c44837114</vt:lpstr>
      <vt:lpstr>ox_19d80af9_9377_5978_8248_1b6ec3230d9d</vt:lpstr>
      <vt:lpstr>ox_19da6cec_28e5_54a9_b7aa_6a4eb551194e</vt:lpstr>
      <vt:lpstr>ox_19e03ec2_e436_5655_8a71_2bc1c52aaaa9</vt:lpstr>
      <vt:lpstr>ox_19e343a8_9645_5e82_b9cf_12db8fc44497</vt:lpstr>
      <vt:lpstr>ox_19e6c428_9c8f_592f_8ebe_c0637686e2c1</vt:lpstr>
      <vt:lpstr>ox_19f00404_66be_528b_9117_239a3f25ec6b</vt:lpstr>
      <vt:lpstr>ox_19f2058e_7a90_5301_be7d_efbbecef8cca</vt:lpstr>
      <vt:lpstr>ox_19f33ac0_a5d7_5350_b6a0_f6f2c34a4d7b</vt:lpstr>
      <vt:lpstr>ox_19f845e0_9803_547e_b4de_7f4fe9131812</vt:lpstr>
      <vt:lpstr>ox_19f89649_445a_54fa_89cd_811c210fe685</vt:lpstr>
      <vt:lpstr>ox_19f8f351_517b_559f_b780_e3cf5ac77bc2</vt:lpstr>
      <vt:lpstr>ox_19fb47f4_e738_5dc5_b9e6_31aa51db2399</vt:lpstr>
      <vt:lpstr>ox_19fdc0f8_3321_5100_9fab_391329b22f60</vt:lpstr>
      <vt:lpstr>ox_19fef0f6_c5c4_5745_8b7e_f63b7d4165a7</vt:lpstr>
      <vt:lpstr>ox_1a0d5813_8084_5b37_aff8_378724a3f738</vt:lpstr>
      <vt:lpstr>ox_1a0dee6c_5f1b_5ac5_b889_359af84bec9a</vt:lpstr>
      <vt:lpstr>ox_1a0e0868_5f9d_565d_a63e_284e08c831e6</vt:lpstr>
      <vt:lpstr>ox_1a0f64fb_10eb_579d_b9e1_b585d37ca9dc</vt:lpstr>
      <vt:lpstr>ox_1a144553_ffd3_5909_8590_c587b50b877a</vt:lpstr>
      <vt:lpstr>ox_1a16ea5e_7e93_501f_b145_8addd4a9106b</vt:lpstr>
      <vt:lpstr>ox_1a170656_646c_5a88_bc7e_49619d3d227b</vt:lpstr>
      <vt:lpstr>ox_1a192f75_679f_566e_8134_1c656df4fec7</vt:lpstr>
      <vt:lpstr>ox_1a1a7aa0_052f_5de1_b64d_4e157019526b</vt:lpstr>
      <vt:lpstr>ox_1a1b3e8d_f146_55c8_ada7_7f8b356f0dd3</vt:lpstr>
      <vt:lpstr>ox_1a231882_20e7_5135_829f_479c4fe3df35</vt:lpstr>
      <vt:lpstr>ox_1a26e057_fdcb_5c12_b130_e37af84e6607</vt:lpstr>
      <vt:lpstr>ox_1a2a8835_dc55_526c_a9b8_4dfd99754194</vt:lpstr>
      <vt:lpstr>ox_1a2b31ea_166d_59d0_8784_dc663ddba12c</vt:lpstr>
      <vt:lpstr>ox_1a2b50cd_f9f5_5fef_904e_632208239a58</vt:lpstr>
      <vt:lpstr>ox_1a2bb341_518b_5442_aae9_879ec40a7e74</vt:lpstr>
      <vt:lpstr>ox_1a2d4508_ae16_5304_8085_4624cf397fe8</vt:lpstr>
      <vt:lpstr>ox_1a366206_2955_5aec_9a8d_d4786bb76787</vt:lpstr>
      <vt:lpstr>ox_1a3c9f18_031b_5381_912f_cf785f423bb1</vt:lpstr>
      <vt:lpstr>ox_1a3de54e_f85c_5bb7_9841_11f240dfbdc8</vt:lpstr>
      <vt:lpstr>ox_1a3f750a_8983_53c0_bbed_a90d4531f84a</vt:lpstr>
      <vt:lpstr>ox_1a423074_628c_59cf_a492_b9d895cf1bcf</vt:lpstr>
      <vt:lpstr>ox_1a43c6e7_d374_5251_8564_5acf9ddbe460</vt:lpstr>
      <vt:lpstr>ox_1a4781c0_198f_588c_a1ab_80f5b8cbf795</vt:lpstr>
      <vt:lpstr>ox_1a4a3975_b2b9_59af_9746_da1b84b6843a</vt:lpstr>
      <vt:lpstr>ox_1a4a5000_2913_5ce2_b776_bf616421176d</vt:lpstr>
      <vt:lpstr>ox_1a500ea6_fd34_503a_a602_9d069c84eb0f</vt:lpstr>
      <vt:lpstr>ox_1a55af7a_6d87_516e_94f7_0317c8a83980</vt:lpstr>
      <vt:lpstr>ox_1a5af878_9306_54bc_8636_3e8c1ba0b904</vt:lpstr>
      <vt:lpstr>ox_1a61145d_3932_56e9_a0c6_4f1ccf18a36b</vt:lpstr>
      <vt:lpstr>ox_1a646c2d_f35d_5076_a6e4_fe6f7ef7d370</vt:lpstr>
      <vt:lpstr>ox_1a6b1da6_90d6_5e9e_b2d6_f0a4f9ac4f59</vt:lpstr>
      <vt:lpstr>ox_1a714145_da4a_5178_b673_f1c5e22ed3fb</vt:lpstr>
      <vt:lpstr>ox_1a71bd89_688d_5627_b27d_83d6544caf2f</vt:lpstr>
      <vt:lpstr>ox_1a72a372_2418_5a61_88af_3bfa6d9a4ea1</vt:lpstr>
      <vt:lpstr>ox_1a72a7d4_a49a_525a_b5e9_8244dd2874f0</vt:lpstr>
      <vt:lpstr>ox_1a746d59_52d7_5589_9445_cca5139c0382</vt:lpstr>
      <vt:lpstr>ox_1a75ba3f_0d0f_5cc9_af3e_b50dcf7a0f4d</vt:lpstr>
      <vt:lpstr>ox_1a7b7de0_cd4b_5e68_b3f8_33945efb2c9c</vt:lpstr>
      <vt:lpstr>ox_1a7c747e_008e_5154_b0e0_81ad8b917bbb</vt:lpstr>
      <vt:lpstr>ox_1a7c8ce3_4169_5c47_8464_984786bfb00a</vt:lpstr>
      <vt:lpstr>ox_1a7e853e_4401_5708_9e94_73d556824b96</vt:lpstr>
      <vt:lpstr>ox_1a7fc4d4_fc96_5850_a0c7_60d04e9531da</vt:lpstr>
      <vt:lpstr>ox_1a85646b_6b09_5840_b9a6_47ed8543be82</vt:lpstr>
      <vt:lpstr>ox_1a85924d_9e9a_5e97_ac47_9efab61f9612</vt:lpstr>
      <vt:lpstr>ox_1a8a94a2_8628_5f56_a5f7_f122435cafac</vt:lpstr>
      <vt:lpstr>ox_1a8e674d_9a11_5b58_be84_612d846ed2d1</vt:lpstr>
      <vt:lpstr>ox_1a90862e_49ef_5b84_87ed_c2f3b990c15a</vt:lpstr>
      <vt:lpstr>ox_1a948809_9c21_545f_becc_202ea522432d</vt:lpstr>
      <vt:lpstr>ox_1a94a6b7_a9ca_5ff3_b1c3_34b96ffd124a</vt:lpstr>
      <vt:lpstr>ox_1a9a8946_a6a9_577a_b0a4_0d9c8f74b046</vt:lpstr>
      <vt:lpstr>ox_1a9b4ec1_02c5_5d5f_bb88_eda97aaa7bef</vt:lpstr>
      <vt:lpstr>ox_1a9ee706_9480_5829_9b1c_61c6800ef57b</vt:lpstr>
      <vt:lpstr>ox_1a9fa884_cd0f_5dd4_bb75_14fc7cefdf6a</vt:lpstr>
      <vt:lpstr>ox_1aa0898d_b480_5b69_a1d3_f6b0e004984b</vt:lpstr>
      <vt:lpstr>ox_1aa2af69_738a_5b94_9d99_82725606a43b</vt:lpstr>
      <vt:lpstr>ox_1aa72bd3_2e28_5e9b_97eb_706c58905808</vt:lpstr>
      <vt:lpstr>ox_1aa74008_428a_5b7f_b0bf_5fdf2de6e45f</vt:lpstr>
      <vt:lpstr>ox_1aafebf1_e7d8_5e1d_8a4d_5c6241f2bd23</vt:lpstr>
      <vt:lpstr>ox_1ab14a7d_c105_5abb_9c6b_acd09198d679</vt:lpstr>
      <vt:lpstr>ox_1ab1b262_2562_51f8_a65b_e7cda8c19f8d</vt:lpstr>
      <vt:lpstr>ox_1ab594d9_4e81_5954_a2f9_b5ff88ea6c3b</vt:lpstr>
      <vt:lpstr>ox_1aba939f_9a2c_5981_85e8_8c61fb403186</vt:lpstr>
      <vt:lpstr>ox_1abeae8d_fbe3_5432_a5e7_3502242589bd</vt:lpstr>
      <vt:lpstr>ox_1abf56ac_90f8_579c_bdc8_687c33be8a11</vt:lpstr>
      <vt:lpstr>ox_1ac0e9ff_6f14_50bf_b1a5_62095b6720d5</vt:lpstr>
      <vt:lpstr>ox_1ac268d6_a50a_52e0_ba44_d05ca03b3e47</vt:lpstr>
      <vt:lpstr>ox_1ac2d3e4_bc9e_5f56_9c8e_7c21335ee72a</vt:lpstr>
      <vt:lpstr>ox_1ac49e90_0097_553b_b5a4_b3565713a08b</vt:lpstr>
      <vt:lpstr>ox_1ac61feb_01e9_594f_88f1_1502abdcf90f</vt:lpstr>
      <vt:lpstr>ox_1ac7358c_c3da_5179_bcab_03cdc9e67334</vt:lpstr>
      <vt:lpstr>ox_1acb6f5c_2f30_5cd6_8a24_49b59c06b318</vt:lpstr>
      <vt:lpstr>ox_1ace4f70_99a3_59f8_b671_f8138e0089c1</vt:lpstr>
      <vt:lpstr>ox_1acf3424_fbcc_55df_955c_d3ead420b513</vt:lpstr>
      <vt:lpstr>ox_1ad3c3d7_ab93_5495_b34d_c260b5756011</vt:lpstr>
      <vt:lpstr>ox_1ad9c0bb_3bfb_5221_8065_138c0aa67d43</vt:lpstr>
      <vt:lpstr>ox_1adbd764_0392_5494_a205_0bb4801d27a0</vt:lpstr>
      <vt:lpstr>ox_1addaefe_49e4_5e75_91c9_5f9c976ad404</vt:lpstr>
      <vt:lpstr>ox_1adfdb51_5e0a_582a_b188_29c261ec9a8b</vt:lpstr>
      <vt:lpstr>ox_1ae132a5_b991_5216_b6b2_d44fbabd10e9</vt:lpstr>
      <vt:lpstr>ox_1ae2ccc2_8455_5757_b421_0d1830609e1c</vt:lpstr>
      <vt:lpstr>ox_1ae44f94_9905_5486_b5dc_5eef6c6f444d</vt:lpstr>
      <vt:lpstr>ox_1ae825bf_1c59_5e80_a5a6_2bde82b6aec7</vt:lpstr>
      <vt:lpstr>ox_1aec7232_b9ae_535d_8cb5_318572c0d2bf</vt:lpstr>
      <vt:lpstr>ox_1af01673_cf40_56c9_9c0e_e3400b837326</vt:lpstr>
      <vt:lpstr>ox_1af0c6fc_d456_51b9_bea5_f8d304e322a9</vt:lpstr>
      <vt:lpstr>ox_1af17bd4_9f88_5e0f_b900_cf45e567565d</vt:lpstr>
      <vt:lpstr>ox_1af31a12_ac8d_5ff4_aeb9_9815c74e4be1</vt:lpstr>
      <vt:lpstr>ox_1af36767_7173_5f08_b6a9_8749424ace8b</vt:lpstr>
      <vt:lpstr>ox_1af398ce_3cce_5094_bfb3_873678f52aaf</vt:lpstr>
      <vt:lpstr>ox_1af4396b_28b4_5474_a107_84dabcb9a6bd</vt:lpstr>
      <vt:lpstr>ox_1af6bb55_9280_5f49_84bf_096698e1e7b5</vt:lpstr>
      <vt:lpstr>ox_1afa7e18_79be_5a4a_8dab_b88a1354d3ef</vt:lpstr>
      <vt:lpstr>ox_1afbc90c_f65b_595c_90c6_878f7a27be42</vt:lpstr>
      <vt:lpstr>ox_1affbe80_5e2e_598e_9089_ba8ffe8d2b59</vt:lpstr>
      <vt:lpstr>ox_1b002f61_65ec_591d_b7a3_1179c0a0c94e</vt:lpstr>
      <vt:lpstr>ox_1b005706_b2a0_5fe1_96e1_747755f9c280</vt:lpstr>
      <vt:lpstr>ox_1b00d3d8_179d_5b80_9ea9_6fa32677c48f</vt:lpstr>
      <vt:lpstr>ox_1b00f111_019b_5821_ba2b_430cd5cd664d</vt:lpstr>
      <vt:lpstr>ox_1b0556f8_683e_5b0d_9f8b_2554282338a6</vt:lpstr>
      <vt:lpstr>ox_1b076b4c_93de_57c8_8d3a_032a955837bc</vt:lpstr>
      <vt:lpstr>ox_1b0892a2_2297_5569_a830_4f6c14e2a4a1</vt:lpstr>
      <vt:lpstr>ox_1b0aa243_c7fd_56bd_b090_8080a493139a</vt:lpstr>
      <vt:lpstr>ox_1b0e4bcd_2764_520e_b985_e7c3fd031aa1</vt:lpstr>
      <vt:lpstr>ox_1b0f0e6f_778f_5ab0_b953_65a59604026b</vt:lpstr>
      <vt:lpstr>ox_1b0f13d4_958c_5cf5_87bd_ff5fb42321df</vt:lpstr>
      <vt:lpstr>ox_1b0fc5a5_9c10_5493_b314_e4a63fe5f91d</vt:lpstr>
      <vt:lpstr>ox_1b1227ed_64a8_5c5e_ab94_da79a54c90c5</vt:lpstr>
      <vt:lpstr>ox_1b13315a_85ba_5bdb_af14_d01e52fd38f5</vt:lpstr>
      <vt:lpstr>ox_1b13b708_b612_5f96_8399_e289e22b010d</vt:lpstr>
      <vt:lpstr>ox_1b16f162_c625_58f1_a826_5a13a67e0fb1</vt:lpstr>
      <vt:lpstr>ox_1b195f37_dc15_56a1_b18d_3870d17be437</vt:lpstr>
      <vt:lpstr>ox_1b1cb0d7_8934_57d4_b2ec_5eec54cda607</vt:lpstr>
      <vt:lpstr>ox_1b1e2c58_bc9e_5bbd_b72b_31f06c048bd4</vt:lpstr>
      <vt:lpstr>ox_1b219e13_b789_56c4_9af5_f5c44fccae23</vt:lpstr>
      <vt:lpstr>ox_1b222905_7072_527f_b116_f5036ce4a0b7</vt:lpstr>
      <vt:lpstr>ox_1b2233f4_71d7_53cc_ac1b_86c4e0606228</vt:lpstr>
      <vt:lpstr>ox_1b22d178_d4dc_5e2f_9b14_33db28b426af</vt:lpstr>
      <vt:lpstr>ox_1b267b07_3bbc_5cf0_acbe_039394f01c62</vt:lpstr>
      <vt:lpstr>ox_1b284561_cc42_519d_8157_fb192fdf70c2</vt:lpstr>
      <vt:lpstr>ox_1b292a33_6c50_5d76_bbf3_100b40bcced2</vt:lpstr>
      <vt:lpstr>ox_1b2eed20_9426_5af6_ba98_dcf4f6c7cb7a</vt:lpstr>
      <vt:lpstr>ox_1b33d421_126c_5ef4_af3e_c29102d35e69</vt:lpstr>
      <vt:lpstr>ox_1b385e1c_4409_5cec_9806_7ee99fe20831</vt:lpstr>
      <vt:lpstr>ox_1b398064_5a18_52ad_b8fa_c205f0136214</vt:lpstr>
      <vt:lpstr>ox_1b3c2f92_efc6_545a_b5c6_562d53b24d08</vt:lpstr>
      <vt:lpstr>ox_1b3d9867_a63a_54d8_9acd_6987aff96fa6</vt:lpstr>
      <vt:lpstr>ox_1b3deeef_27f7_5a3a_a397_94b0359e58d7</vt:lpstr>
      <vt:lpstr>ox_1b3ef50a_6db2_5546_a569_ffb9c4c09227</vt:lpstr>
      <vt:lpstr>ox_1b40d939_2b9b_5c03_bd72_2caf10a18cf7</vt:lpstr>
      <vt:lpstr>ox_1b42133c_9a6e_5057_ae6f_74540f3130a8</vt:lpstr>
      <vt:lpstr>ox_1b42d2a9_edd6_5f52_b239_efcd23fb38b7</vt:lpstr>
      <vt:lpstr>ox_1b444492_914d_5b4b_9b27_4f5006e585b6</vt:lpstr>
      <vt:lpstr>ox_1b48aff5_7999_5430_991c_aef4a4610047</vt:lpstr>
      <vt:lpstr>ox_1b499079_289a_51a6_8172_accec750788a</vt:lpstr>
      <vt:lpstr>ox_1b52f862_2e19_58ff_be3c_7d75eb240ba9</vt:lpstr>
      <vt:lpstr>ox_1b54c76e_d02c_5f54_999f_43165b85e095</vt:lpstr>
      <vt:lpstr>ox_1b56a699_3aab_57d6_8b85_ad52dc2bd3b3</vt:lpstr>
      <vt:lpstr>ox_1b584919_72e3_5cd4_a835_102161535105</vt:lpstr>
      <vt:lpstr>ox_1b5af3eb_6b23_5303_b7fb_db435d36217b</vt:lpstr>
      <vt:lpstr>ox_1b5bf584_1016_511c_ac2b_02a9ef2b3d34</vt:lpstr>
      <vt:lpstr>ox_1b5c8e7c_43e5_5506_b110_f505817c1dab</vt:lpstr>
      <vt:lpstr>ox_1b5f0053_2d8d_5dae_adfe_13b44605bc99</vt:lpstr>
      <vt:lpstr>ox_1b63e256_e7a9_5651_9235_54d8c2e513db</vt:lpstr>
      <vt:lpstr>ox_1b6422fc_d7bc_5ae7_94a6_29fad45098eb</vt:lpstr>
      <vt:lpstr>ox_1b665149_1f6a_531c_a808_b5472d92deb4</vt:lpstr>
      <vt:lpstr>ox_1b66c0db_040f_5c55_a491_4b3868016732</vt:lpstr>
      <vt:lpstr>ox_1b682cfe_d7f7_5f2f_b0a0_2f96f68101a0</vt:lpstr>
      <vt:lpstr>ox_1b77a33c_b956_5a36_9a88_1334bebc9f2d</vt:lpstr>
      <vt:lpstr>ox_1b7b5a1c_03b0_5bc7_9dad_6f4a069f4855</vt:lpstr>
      <vt:lpstr>ox_1b7c189c_2422_5b35_be22_fe4394773f49</vt:lpstr>
      <vt:lpstr>ox_1b7fb761_72db_58d5_9df3_ca1629296e35</vt:lpstr>
      <vt:lpstr>ox_1b8050a6_d012_5c8c_917f_673b5d6535c0</vt:lpstr>
      <vt:lpstr>ox_1b81eecc_55a4_5581_92a2_f4fd4bc004b2</vt:lpstr>
      <vt:lpstr>ox_1b83acd1_8664_54aa_8940_a2fd02c533fc</vt:lpstr>
      <vt:lpstr>ox_1b8c91d5_fb79_5539_99a6_c34414c6740d</vt:lpstr>
      <vt:lpstr>ox_1b8d2215_9d79_5430_9ea2_9428ec76befc</vt:lpstr>
      <vt:lpstr>ox_1b8efa53_fbe7_5810_b3ef_b18a806941c8</vt:lpstr>
      <vt:lpstr>ox_1b8f7a46_c199_5266_a046_1db6172b22c5</vt:lpstr>
      <vt:lpstr>ox_1b8fdb8b_7a4a_5503_bd29_513e8b14a154</vt:lpstr>
      <vt:lpstr>ox_1b915c2f_e3de_5b88_a907_dab354f8b1a8</vt:lpstr>
      <vt:lpstr>ox_1b9441ce_2cda_5491_a8f7_da327e1aa34d</vt:lpstr>
      <vt:lpstr>ox_1b973fd4_e8b6_58b1_8c2e_51f21fb9d9ad</vt:lpstr>
      <vt:lpstr>ox_1b9822cc_9441_5e6b_abcc_b9117f6c4334</vt:lpstr>
      <vt:lpstr>ox_1ba0dfaa_70e2_5cee_947e_db403635a2b6</vt:lpstr>
      <vt:lpstr>ox_1ba0e425_69d2_57fe_9dc3_79174e39f811</vt:lpstr>
      <vt:lpstr>ox_1ba2a0ec_0e8d_5cd8_b4f4_c70468a6cba7</vt:lpstr>
      <vt:lpstr>ox_1ba3679e_d24a_5a0e_971a_52a22a5a2612</vt:lpstr>
      <vt:lpstr>ox_1ba71710_76e7_5bce_8847_6b46dc8a58ba</vt:lpstr>
      <vt:lpstr>ox_1ba722c4_184c_541c_9b13_14a528f4e996</vt:lpstr>
      <vt:lpstr>ox_1bb0d00b_250e_5dfb_9897_6ee201ead025</vt:lpstr>
      <vt:lpstr>ox_1bb3e653_0ea2_55a4_89c4_99440786973d</vt:lpstr>
      <vt:lpstr>ox_1bb4f228_d1ca_5a0c_b306_9ffcb71db40f</vt:lpstr>
      <vt:lpstr>ox_1bb68e22_6f1d_5a83_8160_dc261d7384f6</vt:lpstr>
      <vt:lpstr>ox_1bb72cc1_c370_5e45_a970_1a0bb04db2be</vt:lpstr>
      <vt:lpstr>ox_1bb77a23_2115_5e36_98bd_e0d8eead0a7b</vt:lpstr>
      <vt:lpstr>ox_1bba561a_171a_54be_af3e_606600202c96</vt:lpstr>
      <vt:lpstr>ox_1bbb40f9_2e7a_5d3e_82c3_27069a87f609</vt:lpstr>
      <vt:lpstr>ox_1bbbdc0f_3942_5f6a_9e31_48005f751fcd</vt:lpstr>
      <vt:lpstr>ox_1bbc53cf_db45_5abc_b49e_ef04bdacc92b</vt:lpstr>
      <vt:lpstr>ox_1bbd9476_99b4_5be0_b512_30589160118e</vt:lpstr>
      <vt:lpstr>ox_1bc63ee1_b284_54fd_9661_5e9e36a86dbe</vt:lpstr>
      <vt:lpstr>ox_1bca60bb_08dd_5d11_8a70_999f68e2daf3</vt:lpstr>
      <vt:lpstr>ox_1bcd513d_9502_5057_bdc5_dc42f073c84c</vt:lpstr>
      <vt:lpstr>ox_1bd2107a_031a_5fb2_9f9a_bfd981fbda15</vt:lpstr>
      <vt:lpstr>ox_1bd7e194_9009_5c6f_a93b_92094f075b92</vt:lpstr>
      <vt:lpstr>ox_1bd8beb0_2241_5e87_a8cf_8f8f88328d52</vt:lpstr>
      <vt:lpstr>ox_1bdb744b_2e2c_53bd_86ce_b2d07c1ea171</vt:lpstr>
      <vt:lpstr>ox_1bde2895_0d6f_5cff_9239_5b31e28de363</vt:lpstr>
      <vt:lpstr>ox_1be145bc_86c1_5907_aedc_ede91b73328c</vt:lpstr>
      <vt:lpstr>ox_1be27513_c58c_5a68_ae6c_3624c4ccc5a1</vt:lpstr>
      <vt:lpstr>ox_1be88f15_4b86_5dcf_a999_4867767d0f32</vt:lpstr>
      <vt:lpstr>ox_1be91b17_c902_5cf5_bb37_f1f1038e110d</vt:lpstr>
      <vt:lpstr>ox_1be9b5d4_0e28_51aa_a6fc_55c5c7465392</vt:lpstr>
      <vt:lpstr>ox_1bea71af_9a24_5d97_8fa5_a42978526afd</vt:lpstr>
      <vt:lpstr>ox_1bebee75_632a_5122_affc_5a5d3cb6e877</vt:lpstr>
      <vt:lpstr>ox_1bee1226_3479_58d9_a4b4_63c6c885fb69</vt:lpstr>
      <vt:lpstr>ox_1beeb2a3_ed81_5e7a_ab06_d2e96027ad27</vt:lpstr>
      <vt:lpstr>ox_1bf19c77_97d6_5acc_98b1_c86329e53739</vt:lpstr>
      <vt:lpstr>ox_1bfab7ee_b321_5cf8_b155_ff141454ddec</vt:lpstr>
      <vt:lpstr>ox_1bfd2bd2_017c_5ea8_bbaa_d6a0eec3d6b7</vt:lpstr>
      <vt:lpstr>ox_1bffbd51_961d_58c9_8073_72f989676469</vt:lpstr>
      <vt:lpstr>ox_1c02c42c_5b91_5e8d_b23e_22ca187f9318</vt:lpstr>
      <vt:lpstr>ox_1c039d85_98db_50b3_9a50_66d66cd48d6b</vt:lpstr>
      <vt:lpstr>ox_1c09df44_16f4_5f1d_a3c3_e1de62b5ed76</vt:lpstr>
      <vt:lpstr>ox_1c0d1b79_227b_55bc_bafe_17cddc9dfed1</vt:lpstr>
      <vt:lpstr>ox_1c0e5b48_0a98_5fd0_9ff2_d18d457355c2</vt:lpstr>
      <vt:lpstr>ox_1c129a09_e619_56a7_a45e_79a69d314654</vt:lpstr>
      <vt:lpstr>ox_1c134162_574b_5424_95a0_936df5e39a4d</vt:lpstr>
      <vt:lpstr>ox_1c13845f_0373_5bc5_ada5_428f87626e02</vt:lpstr>
      <vt:lpstr>ox_1c13cd35_27ed_584d_868f_17053d8d7e83</vt:lpstr>
      <vt:lpstr>ox_1c150558_bc49_55cf_83e1_586ef880f267</vt:lpstr>
      <vt:lpstr>ox_1c162402_a361_527f_a536_b5230a830e5e</vt:lpstr>
      <vt:lpstr>ox_1c163b5b_ac86_5cfa_be05_52fcc37e7c42</vt:lpstr>
      <vt:lpstr>ox_1c16e602_3f81_55ea_8725_5da612c22879</vt:lpstr>
      <vt:lpstr>ox_1c1924c9_f32c_5c67_8ff5_bd1ecf01e7f0</vt:lpstr>
      <vt:lpstr>ox_1c1a250c_f426_5fb2_8e3d_37d87417d7d2</vt:lpstr>
      <vt:lpstr>ox_1c1dd556_387e_5d11_a129_da445489fd28</vt:lpstr>
      <vt:lpstr>ox_1c26b396_90de_5c88_bb19_38c1e95d0e6f</vt:lpstr>
      <vt:lpstr>ox_1c2764a8_e116_5ddf_b2e7_e20fb8795db3</vt:lpstr>
      <vt:lpstr>ox_1c285c36_e8ed_54fd_ad05_201aed06fba2</vt:lpstr>
      <vt:lpstr>ox_1c2a6568_a289_56ce_84b4_c7f6cf774a75</vt:lpstr>
      <vt:lpstr>ox_1c2aa898_06af_5059_a6f4_603e7b448c09</vt:lpstr>
      <vt:lpstr>ox_1c2b720e_c452_59fe_a377_e9c08c536cdb</vt:lpstr>
      <vt:lpstr>ox_1c2d1756_6f14_508c_830e_f122914e4771</vt:lpstr>
      <vt:lpstr>ox_1c3a2a11_7cc7_5f20_b6b8_fe86508a9658</vt:lpstr>
      <vt:lpstr>ox_1c409005_2522_5bbb_abad_4c393e4f8715</vt:lpstr>
      <vt:lpstr>ox_1c490821_5c91_5dc8_85b9_c0e600dd3627</vt:lpstr>
      <vt:lpstr>ox_1c52113e_f4dc_5271_afee_b867159c30bf</vt:lpstr>
      <vt:lpstr>ox_1c521dc0_ba8a_5f3d_88f5_1c44515e697d</vt:lpstr>
      <vt:lpstr>ox_1c5659ca_33ed_5211_9401_c123c472a904</vt:lpstr>
      <vt:lpstr>ox_1c5a9edf_6659_583f_97a7_4391bcef6789</vt:lpstr>
      <vt:lpstr>ox_1c6149a9_e4be_556d_ab67_c5f6fc08a2f1</vt:lpstr>
      <vt:lpstr>ox_1c61b04c_7836_5f26_a463_7df6557b3654</vt:lpstr>
      <vt:lpstr>ox_1c65aa95_630a_548c_8b8f_f6a8ffbe6bba</vt:lpstr>
      <vt:lpstr>ox_1c66acaa_5988_5cf8_a4c8_7a7e1e9eb435</vt:lpstr>
      <vt:lpstr>ox_1c67d4fe_64fe_5f6f_9acd_a4481cf4dc40</vt:lpstr>
      <vt:lpstr>ox_1c68005b_c32e_5c2c_8ac2_52ed1b21207b</vt:lpstr>
      <vt:lpstr>ox_1c6cd70b_e76a_506a_bf1f_f6054cdde493</vt:lpstr>
      <vt:lpstr>ox_1c6ce1f0_740e_57d6_96f5_1146eedaf483</vt:lpstr>
      <vt:lpstr>ox_1c811309_47eb_5bf4_abbe_773e3b374f49</vt:lpstr>
      <vt:lpstr>ox_1c83d78c_268c_52d1_b0f2_05054c742f9b</vt:lpstr>
      <vt:lpstr>ox_1c880a5e_ce2f_5154_96ca_2f96bd1f3a50</vt:lpstr>
      <vt:lpstr>ox_1c885d27_5c2d_5c60_82cc_430ef44078ec</vt:lpstr>
      <vt:lpstr>ox_1c8a9234_1c42_5e0a_a8c4_a378f1edc941</vt:lpstr>
      <vt:lpstr>ox_1c8b0bac_bd88_549f_bbde_347074c420fd</vt:lpstr>
      <vt:lpstr>ox_1c8b7aa4_2265_55e3_80b4_09b9407d8a5c</vt:lpstr>
      <vt:lpstr>ox_1c8cca1c_44d0_5481_807e_a6b0f5a38177</vt:lpstr>
      <vt:lpstr>ox_1c8ce029_0d84_5db0_aa82_087a07074368</vt:lpstr>
      <vt:lpstr>ox_1c930d0c_6285_58b6_949c_7710858f8be4</vt:lpstr>
      <vt:lpstr>ox_1c93325c_cbf0_52a7_8ab3_bcaa331e6a8c</vt:lpstr>
      <vt:lpstr>ox_1c959763_9258_5316_af77_04e6dcad188b</vt:lpstr>
      <vt:lpstr>ox_1c95ae7b_cdbd_51f1_8494_4cb8c3eaddce</vt:lpstr>
      <vt:lpstr>ox_1c95ddd3_d3b8_5178_9e90_869a4a4c3100</vt:lpstr>
      <vt:lpstr>ox_1c9a8288_8bd7_5d4f_aa8a_aace99ad7cf3</vt:lpstr>
      <vt:lpstr>ox_1c9aa940_e9ad_5dc7_bdec_7b1926c1d6ba</vt:lpstr>
      <vt:lpstr>ox_1ca0d3ee_933b_513b_9ace_ba2385f8c8fe</vt:lpstr>
      <vt:lpstr>ox_1ca2e4ad_796b_5d8f_b8a1_feeb7d92eed8</vt:lpstr>
      <vt:lpstr>ox_1ca30059_5ee0_5eb2_a435_4377b5525c28</vt:lpstr>
      <vt:lpstr>ox_1ca3c602_bed4_57d1_bb50_815cb2c1cc94</vt:lpstr>
      <vt:lpstr>ox_1ca4362f_d7fa_555c_a319_6aa3150e2b64</vt:lpstr>
      <vt:lpstr>ox_1ca70094_695d_5789_93c2_7ce67ebee8c7</vt:lpstr>
      <vt:lpstr>ox_1ca944a0_0a8b_570d_a928_0862ab58059b</vt:lpstr>
      <vt:lpstr>ox_1ca96ad4_8e58_5c31_801c_616e0a077fee</vt:lpstr>
      <vt:lpstr>ox_1cabdf3d_7aa7_5c18_a188_3b1ce3d5e5d1</vt:lpstr>
      <vt:lpstr>ox_1cad2e0c_c1af_5922_9dff_89cfdfc92a98</vt:lpstr>
      <vt:lpstr>ox_1caff089_d1c0_59a4_8115_00f1f94df8bf</vt:lpstr>
      <vt:lpstr>ox_1cb0af02_b552_547d_a75b_8c848116ffb3</vt:lpstr>
      <vt:lpstr>ox_1cb19118_e56a_582a_bb01_267b929927c8</vt:lpstr>
      <vt:lpstr>ox_1cb23c73_e0a8_5583_a380_272f71acf0a4</vt:lpstr>
      <vt:lpstr>ox_1cb85d03_0745_5647_82e0_1ccdcc6c6fd3</vt:lpstr>
      <vt:lpstr>ox_1cb95d5e_1607_5e9b_878f_c02abf316e6b</vt:lpstr>
      <vt:lpstr>ox_1cbbb417_82d5_5ee3_a868_29557c859412</vt:lpstr>
      <vt:lpstr>ox_1cbca664_9a58_5f33_aab7_d315a224f918</vt:lpstr>
      <vt:lpstr>ox_1cbd4130_f2e8_5425_9e9b_e021d137cd05</vt:lpstr>
      <vt:lpstr>ox_1cc1ce2d_e9a4_5e4f_be28_9694c7ae68b4</vt:lpstr>
      <vt:lpstr>ox_1cc215f7_de98_564d_9f87_22210fee2846</vt:lpstr>
      <vt:lpstr>ox_1cc31115_12cb_5d66_ab11_c503cadf0e34</vt:lpstr>
      <vt:lpstr>ox_1cc41169_4dc3_5384_8927_c57b2dbf3148</vt:lpstr>
      <vt:lpstr>ox_1cc78836_90ba_5994_bf64_c3a76f1e2029</vt:lpstr>
      <vt:lpstr>ox_1cc8f788_dea3_5ceb_9a68_72ee4a545833</vt:lpstr>
      <vt:lpstr>ox_1ccc5462_1f3d_58ef_8907_bc0fe4439225</vt:lpstr>
      <vt:lpstr>ox_1cce2be9_2101_5f14_a5f0_86868796d52f</vt:lpstr>
      <vt:lpstr>ox_1cce862c_7a20_5d14_bf91_73ea20a51c03</vt:lpstr>
      <vt:lpstr>ox_1ccf08ea_170a_5bdd_a890_7fea4ba9ca3b</vt:lpstr>
      <vt:lpstr>ox_1ccfe93d_0d53_5ca3_a1b3_d0284af8b3a2</vt:lpstr>
      <vt:lpstr>ox_1cd53f68_24a1_581e_b34b_99193afc4141</vt:lpstr>
      <vt:lpstr>ox_1cd6ba16_4a9b_5422_896b_f464943e54ee</vt:lpstr>
      <vt:lpstr>ox_1cd7fe2d_330d_5f4c_aa5b_e054d4c12ca0</vt:lpstr>
      <vt:lpstr>ox_1cd82c75_de1d_55ee_a830_d14186792068</vt:lpstr>
      <vt:lpstr>ox_1cd8d064_2e1f_5cdd_8251_4bb9eab18102</vt:lpstr>
      <vt:lpstr>ox_1cd8eccf_d1f3_5d30_9578_fdaaabca77b6</vt:lpstr>
      <vt:lpstr>ox_1cdb8133_4363_5d80_87a4_a2abf371edae</vt:lpstr>
      <vt:lpstr>ox_1ce12cd9_5663_546d_9373_8c0d58141135</vt:lpstr>
      <vt:lpstr>ox_1ce286f4_3622_5da0_aa27_fe606ac9cce1</vt:lpstr>
      <vt:lpstr>ox_1ce6b3aa_20f9_5d37_b994_535d340a0b8b</vt:lpstr>
      <vt:lpstr>ox_1ce6f6b9_d7ca_537d_a236_37881ad16c05</vt:lpstr>
      <vt:lpstr>ox_1ce9f920_ef6a_58ce_a0ea_4a91dc8d0360</vt:lpstr>
      <vt:lpstr>ox_1cef5eef_16d7_5667_9a41_24dc89e90097</vt:lpstr>
      <vt:lpstr>ox_1cef86fa_f0a5_541c_9f57_70ded6525042</vt:lpstr>
      <vt:lpstr>ox_1cf70203_a383_58cf_9a22_041f10c3a306</vt:lpstr>
      <vt:lpstr>ox_1cf8dcf2_144a_52e4_b957_e2416487864a</vt:lpstr>
      <vt:lpstr>ox_1d004547_4032_5a6b_98bd_8add3d652cc6</vt:lpstr>
      <vt:lpstr>ox_1d0b4f3f_1910_574f_882b_b78a71d01975</vt:lpstr>
      <vt:lpstr>ox_1d0b78ae_773e_5daa_9dcf_58d438154a35</vt:lpstr>
      <vt:lpstr>ox_1d0e7a89_9c4d_53c1_b098_b09be385e12d</vt:lpstr>
      <vt:lpstr>ox_1d136680_75d3_5893_8352_6016bb211541</vt:lpstr>
      <vt:lpstr>ox_1d1482c1_061c_5574_a10e_7e5b5d7a4141</vt:lpstr>
      <vt:lpstr>ox_1d1c5ce6_973b_5631_a1d0_56257f1b4b70</vt:lpstr>
      <vt:lpstr>ox_1d1cd494_fea8_5c7e_b72d_f04230fe6e5c</vt:lpstr>
      <vt:lpstr>ox_1d1e5ee6_8aae_5de6_9a33_77d2dae4c9bc</vt:lpstr>
      <vt:lpstr>ox_1d2188d2_e86b_5f9c_bd51_b1d3969d32ff</vt:lpstr>
      <vt:lpstr>ox_1d22a18c_fb05_5491_b7dc_c447aa3bf594</vt:lpstr>
      <vt:lpstr>ox_1d22e2f8_fb68_5f88_8b41_16b6365f81ef</vt:lpstr>
      <vt:lpstr>ox_1d25bfce_a295_5a01_b825_bd68397afe5b</vt:lpstr>
      <vt:lpstr>ox_1d2602a0_8f16_5605_b29e_873121bb8a51</vt:lpstr>
      <vt:lpstr>ox_1d2788eb_a194_5466_8246_5f903d60bbe4</vt:lpstr>
      <vt:lpstr>ox_1d29eb73_d6b7_53f2_ba53_87061234688e</vt:lpstr>
      <vt:lpstr>ox_1d2b81e0_baca_5524_b412_d2bb9d4199e0</vt:lpstr>
      <vt:lpstr>ox_1d2ce3d7_56a0_575a_a279_6846305747c0</vt:lpstr>
      <vt:lpstr>ox_1d31ca44_f3c6_5848_8464_e843162c0992</vt:lpstr>
      <vt:lpstr>ox_1d32f825_1087_5edb_8a4b_6f83c5ab7962</vt:lpstr>
      <vt:lpstr>ox_1d32fea8_2bb0_53ee_87ea_cc64f2088db0</vt:lpstr>
      <vt:lpstr>ox_1d330733_8650_59c4_b466_27b1b858550c</vt:lpstr>
      <vt:lpstr>ox_1d3486ac_d1b5_5e4e_9d62_bc6732a812d3</vt:lpstr>
      <vt:lpstr>ox_1d3620c7_d184_501a_8dfb_e87d5b4ac34d</vt:lpstr>
      <vt:lpstr>ox_1d368b12_c711_5bc8_aed3_ead284fbdf0b</vt:lpstr>
      <vt:lpstr>ox_1d3ad0e9_2bf4_5f13_960e_f790edd75e1a</vt:lpstr>
      <vt:lpstr>ox_1d3af500_8f9e_5ae9_a7fa_a620564ca003</vt:lpstr>
      <vt:lpstr>ox_1d3c6904_0c12_5021_b5e6_854945a54659</vt:lpstr>
      <vt:lpstr>ox_1d45b9d2_e7f1_54fe_8306_a6f006ae9939</vt:lpstr>
      <vt:lpstr>ox_1d4a6852_79f9_58c7_834f_58ffac970d95</vt:lpstr>
      <vt:lpstr>ox_1d4b4247_2151_5579_8832_88bc46da0812</vt:lpstr>
      <vt:lpstr>ox_1d503c32_2406_54fb_ba7f_aefeb59b67d0</vt:lpstr>
      <vt:lpstr>ox_1d5071ea_0774_51da_bdc1_ba46e2162aaa</vt:lpstr>
      <vt:lpstr>ox_1d512748_40ff_58ab_bebd_a4cf1ed16939</vt:lpstr>
      <vt:lpstr>ox_1d51b64e_b9cf_58ef_9761_0dcd92dba3d5</vt:lpstr>
      <vt:lpstr>ox_1d53b6fc_8378_58e2_a43e_3e49c62b123b</vt:lpstr>
      <vt:lpstr>ox_1d576034_6a19_59ba_ad56_7d7207edff2b</vt:lpstr>
      <vt:lpstr>ox_1d580b1e_25b8_52c9_a964_902e3c6bb4af</vt:lpstr>
      <vt:lpstr>ox_1d5858da_5238_5537_a678_1b6bf4915b13</vt:lpstr>
      <vt:lpstr>ox_1d58bd0f_bf02_57ad_822d_3f9c43094c0d</vt:lpstr>
      <vt:lpstr>ox_1d60b9f0_9ea8_5658_9a71_ae7f11669c57</vt:lpstr>
      <vt:lpstr>ox_1d60f6a5_0cdd_5f79_9bee_c489432ee241</vt:lpstr>
      <vt:lpstr>ox_1d64e18e_bfc5_5379_a9a0_dbecb933c51f</vt:lpstr>
      <vt:lpstr>ox_1d64ef66_90d3_56f8_abd8_e47ee044eea8</vt:lpstr>
      <vt:lpstr>ox_1d661fe4_c044_5892_b6d9_c02ca3469e70</vt:lpstr>
      <vt:lpstr>ox_1d68b284_c44e_5ff7_b2e6_106f38d32a6f</vt:lpstr>
      <vt:lpstr>ox_1d69a16c_c714_5331_9bce_cfe0f3cfd4c5</vt:lpstr>
      <vt:lpstr>ox_1d6aa927_a582_5864_8c52_45a195c3ec39</vt:lpstr>
      <vt:lpstr>ox_1d6afc2c_c374_5e21_ae39_4cc7505d14ce</vt:lpstr>
      <vt:lpstr>ox_1d6d8e78_9567_5eeb_a469_0fee57d77dd6</vt:lpstr>
      <vt:lpstr>ox_1d6e2517_a55c_5cba_b61e_4947f002fe86</vt:lpstr>
      <vt:lpstr>ox_1d6eaccd_9809_5844_9d22_d559481ad4f7</vt:lpstr>
      <vt:lpstr>ox_1d6f627a_69c6_50cd_93a1_92c2530116c1</vt:lpstr>
      <vt:lpstr>ox_1d760246_a3b3_5f9b_9438_ab5e198fbe20</vt:lpstr>
      <vt:lpstr>ox_1d767761_88d0_5b74_9cc0_0b7e4eafeff6</vt:lpstr>
      <vt:lpstr>ox_1d77b72d_346f_5594_b081_e3faeb228566</vt:lpstr>
      <vt:lpstr>ox_1d7887e0_3eef_5a04_8269_99afc6d0f280</vt:lpstr>
      <vt:lpstr>ox_1d84183d_2654_50c9_b47a_a18792667367</vt:lpstr>
      <vt:lpstr>ox_1d8720ac_e7a5_56a3_9aa0_69a324e2cce5</vt:lpstr>
      <vt:lpstr>ox_1d898302_8977_5a39_ad30_12885c95d6b5</vt:lpstr>
      <vt:lpstr>ox_1d8da0f6_853a_5e63_bb6e_cf93c2d2e2e7</vt:lpstr>
      <vt:lpstr>ox_1d8e0da8_7a9b_558d_8d9f_c6e2367b2e74</vt:lpstr>
      <vt:lpstr>ox_1d8f43cc_561c_5275_b3bb_e780e3780126</vt:lpstr>
      <vt:lpstr>ox_1d8f78e2_3d48_5f19_9735_56b52146efb2</vt:lpstr>
      <vt:lpstr>ox_1d9435f9_79de_58bd_9961_a0f23a58bc25</vt:lpstr>
      <vt:lpstr>ox_1d97231a_a5fe_5ddc_9f8e_155ed49c983b</vt:lpstr>
      <vt:lpstr>ox_1d9823a6_13cd_5cbc_aff8_924feb851b19</vt:lpstr>
      <vt:lpstr>ox_1d98e103_f10b_5c34_a174_11a6495a1504</vt:lpstr>
      <vt:lpstr>ox_1d9d9ae8_42e4_593f_8af4_23fd64a804bd</vt:lpstr>
      <vt:lpstr>ox_1d9e1dab_8894_58b8_ade1_dd3f741392bd</vt:lpstr>
      <vt:lpstr>ox_1d9fde12_2282_51c6_8ac3_75057685fc91</vt:lpstr>
      <vt:lpstr>ox_1da12ec9_35cb_5490_acc1_a9a425288a03</vt:lpstr>
      <vt:lpstr>ox_1da3245f_4e16_5357_a029_aa912c957597</vt:lpstr>
      <vt:lpstr>ox_1da674f9_a0f9_5ac0_a574_4fe596a0e198</vt:lpstr>
      <vt:lpstr>ox_1da766a0_ac40_55b5_9946_7166c557704b</vt:lpstr>
      <vt:lpstr>ox_1da89919_8ba0_53a0_a582_68aaf0d95982</vt:lpstr>
      <vt:lpstr>ox_1da89920_8314_59b7_81df_56b9768cc893</vt:lpstr>
      <vt:lpstr>ox_1daaee62_11ec_5bbe_8861_930ab6dbd9e3</vt:lpstr>
      <vt:lpstr>ox_1dae4134_79ca_51b8_bdf6_b28f78d38887</vt:lpstr>
      <vt:lpstr>ox_1dae8400_cf92_5c1b_afff_cfa0d56b9838</vt:lpstr>
      <vt:lpstr>ox_1daef2cc_1af9_56e1_becf_d0066b770958</vt:lpstr>
      <vt:lpstr>ox_1db4d25c_c2c1_55bb_983c_ce20950c3a86</vt:lpstr>
      <vt:lpstr>ox_1db6782a_0377_50bd_b6df_69156dbc1cb9</vt:lpstr>
      <vt:lpstr>ox_1db6d1b8_59eb_5494_9c5b_a3fd9d629dd7</vt:lpstr>
      <vt:lpstr>ox_1db8143c_3cb9_5d3c_914e_bdbaf697b310</vt:lpstr>
      <vt:lpstr>ox_1db84554_a22c_5294_aa12_e15fcc65e254</vt:lpstr>
      <vt:lpstr>ox_1dc3dbfe_a765_57cc_acde_9d80de2c091f</vt:lpstr>
      <vt:lpstr>ox_1dc8b86b_e19e_5e85_ab37_dbcaa2412c81</vt:lpstr>
      <vt:lpstr>ox_1dc9257f_8cae_5a02_b1a9_d4305e4f7e2d</vt:lpstr>
      <vt:lpstr>ox_1dcf76e3_caeb_508a_8790_b128039d1abb</vt:lpstr>
      <vt:lpstr>ox_1dd07612_4e24_5f87_87f6_30c8a7765836</vt:lpstr>
      <vt:lpstr>ox_1dd239fd_8c2c_5ed0_b317_11e2e859e8c7</vt:lpstr>
      <vt:lpstr>ox_1dd5c1d9_99d0_58c1_9a6b_d4f88d072530</vt:lpstr>
      <vt:lpstr>ox_1dd81805_900e_5cbe_9a1c_bc36cf5a5ada</vt:lpstr>
      <vt:lpstr>ox_1dde633d_da39_55b3_8b4a_2729c2a416e6</vt:lpstr>
      <vt:lpstr>ox_1ddf0fc5_30fa_5142_8ef0_d4933738e08f</vt:lpstr>
      <vt:lpstr>ox_1de2a7d3_2ec6_5a65_83cf_8295d9a834f0</vt:lpstr>
      <vt:lpstr>ox_1de2f6a8_5357_57ba_aad7_44ff97435876</vt:lpstr>
      <vt:lpstr>ox_1de52534_af6f_5669_b355_aeac62a65ab5</vt:lpstr>
      <vt:lpstr>ox_1de74878_1fb6_5228_b98f_e5cdbfa482e1</vt:lpstr>
      <vt:lpstr>ox_1dea1139_2078_5bc1_a4f8_c0e4f1157740</vt:lpstr>
      <vt:lpstr>ox_1deb1944_fca7_5773_aafa_127882d9888a</vt:lpstr>
      <vt:lpstr>ox_1deb730c_e9c4_5c59_96f2_c5407dba1872</vt:lpstr>
      <vt:lpstr>ox_1dec9b46_4f27_510d_86c2_7ed82065c89a</vt:lpstr>
      <vt:lpstr>ox_1df3025f_a629_5709_b74c_e3012f21b594</vt:lpstr>
      <vt:lpstr>ox_1df5ba1f_592a_5399_9706_2d7944c7308e</vt:lpstr>
      <vt:lpstr>ox_1df6a311_d66e_52a9_81f3_3d674d879e08</vt:lpstr>
      <vt:lpstr>ox_1dfac361_01ca_52a2_b229_ce371857475a</vt:lpstr>
      <vt:lpstr>ox_1dfb7b06_ad13_517c_ba26_93c850722d92</vt:lpstr>
      <vt:lpstr>ox_1dfe9e27_ef66_59f0_ae61_a1a0ebaff59f</vt:lpstr>
      <vt:lpstr>ox_1dfef40b_58c7_5e1b_9ab5_c690f2e65698</vt:lpstr>
      <vt:lpstr>ox_1dffcbe5_ad17_5b82_a16d_50efe074e103</vt:lpstr>
      <vt:lpstr>ox_1e00972a_ee24_5019_8ffc_f972c5d59f8b</vt:lpstr>
      <vt:lpstr>ox_1e00bb16_8dd8_5e60_9da9_1398e4627570</vt:lpstr>
      <vt:lpstr>ox_1e02c54a_52fb_51c0_90e9_615c11f90511</vt:lpstr>
      <vt:lpstr>ox_1e059b88_ca50_58dc_ba5a_87ce0a4f91d3</vt:lpstr>
      <vt:lpstr>ox_1e0626b0_a45f_57ab_8128_ba52bb191fc9</vt:lpstr>
      <vt:lpstr>ox_1e07f740_042f_5286_b09a_2c8166129c07</vt:lpstr>
      <vt:lpstr>ox_1e092c45_9278_5905_a284_0e09a5d6b110</vt:lpstr>
      <vt:lpstr>ox_1e0aebdc_7d09_58d6_8e48_e2f805532c98</vt:lpstr>
      <vt:lpstr>ox_1e0f4237_5928_5076_979c_3b010ad11063</vt:lpstr>
      <vt:lpstr>ox_1e1047ec_dc89_59aa_acba_5c788d9f0d71</vt:lpstr>
      <vt:lpstr>ox_1e1285c1_e1d4_5b84_b43a_1102fd6ab70a</vt:lpstr>
      <vt:lpstr>ox_1e236398_5d80_5616_97d7_41e691b1d3bc</vt:lpstr>
      <vt:lpstr>ox_1e240587_2f7c_58ba_ab18_8126ecde9b34</vt:lpstr>
      <vt:lpstr>ox_1e2762ec_cb29_5c0f_882c_d3063b5665e8</vt:lpstr>
      <vt:lpstr>ox_1e2d9d0f_6ddd_5179_929b_88b683687d05</vt:lpstr>
      <vt:lpstr>ox_1e2fac27_a582_53e1_b977_191093726f65</vt:lpstr>
      <vt:lpstr>ox_1e3212d8_6765_5c9f_9085_6f0021e567aa</vt:lpstr>
      <vt:lpstr>ox_1e321e94_419e_5925_97a6_52d713c90992</vt:lpstr>
      <vt:lpstr>ox_1e322ddc_d030_5da4_b43b_517c4fd4185d</vt:lpstr>
      <vt:lpstr>ox_1e339f19_7d29_59c1_971e_895b25eaf792</vt:lpstr>
      <vt:lpstr>ox_1e36b24e_941e_5a1e_9bad_24668c854465</vt:lpstr>
      <vt:lpstr>ox_1e39466a_3745_512d_aadf_b80eb997effe</vt:lpstr>
      <vt:lpstr>ox_1e3af55b_eb8d_547b_bfc8_263d1773a560</vt:lpstr>
      <vt:lpstr>ox_1e3b7251_6c92_536c_a7d0_971992c3ac0a</vt:lpstr>
      <vt:lpstr>ox_1e42a1d6_a32b_50bb_92d5_be60f9cf52c2</vt:lpstr>
      <vt:lpstr>ox_1e450df0_6c62_5b4e_af42_ceef863955a0</vt:lpstr>
      <vt:lpstr>ox_1e4608ad_aff3_54ef_9c91_9af56df0346d</vt:lpstr>
      <vt:lpstr>ox_1e483bbc_3617_5bfe_b005_bc85067e006a</vt:lpstr>
      <vt:lpstr>ox_1e485500_bf80_5a4c_98d4_02b4fb5b7976</vt:lpstr>
      <vt:lpstr>ox_1e49f01b_cd19_59e9_8863_176e15e229ef</vt:lpstr>
      <vt:lpstr>ox_1e4c879f_c74f_5d61_a53c_7f7fbfca431c</vt:lpstr>
      <vt:lpstr>ox_1e4cc260_b9fd_5e29_bf9a_de3224900796</vt:lpstr>
      <vt:lpstr>ox_1e4d0f5a_9fed_5381_96d5_0b9844014aa4</vt:lpstr>
      <vt:lpstr>ox_1e4ff9af_2874_5d61_9b9a_6011a6f91717</vt:lpstr>
      <vt:lpstr>ox_1e510031_800c_516c_af76_ccd19f9b20b1</vt:lpstr>
      <vt:lpstr>ox_1e51f938_7f8d_51b2_b5a3_4b994de22e4f</vt:lpstr>
      <vt:lpstr>ox_1e545bae_3b95_5c17_9fa4_fc0d3ce14d9f</vt:lpstr>
      <vt:lpstr>ox_1e5e0f0a_17fa_59c5_b7a3_072737596f81</vt:lpstr>
      <vt:lpstr>ox_1e648670_0188_590e_b0b2_01f6885e3f4e</vt:lpstr>
      <vt:lpstr>ox_1e650f6f_1cdd_552a_8d8f_dfd7977578d5</vt:lpstr>
      <vt:lpstr>ox_1e653128_5ce1_5eb1_9916_1d3e13d0f76e</vt:lpstr>
      <vt:lpstr>ox_1e665451_ca8f_56ec_9712_34900044ff45</vt:lpstr>
      <vt:lpstr>ox_1e672084_0e1e_5617_9373_b8413da6d0fa</vt:lpstr>
      <vt:lpstr>ox_1e68b948_edd9_52cc_8952_76f267a4adac</vt:lpstr>
      <vt:lpstr>ox_1e6a9d9b_7ead_5d30_b68a_c1f7e0ed0ad5</vt:lpstr>
      <vt:lpstr>ox_1e6cbda1_7ec4_569f_8f08_50a25195ef63</vt:lpstr>
      <vt:lpstr>ox_1e7393a5_b3aa_5363_9057_c37c796aafd4</vt:lpstr>
      <vt:lpstr>ox_1e745345_aeeb_5100_b551_4e40e14567f7</vt:lpstr>
      <vt:lpstr>ox_1e755470_6ad9_50dd_96f4_d7e109be7923</vt:lpstr>
      <vt:lpstr>ox_1e75c083_0eb9_5d03_809a_088d9d918941</vt:lpstr>
      <vt:lpstr>ox_1e791069_2624_555f_86e0_3e49a3fa8f49</vt:lpstr>
      <vt:lpstr>ox_1e791e58_0c70_56aa_ae46_2a41115fb52f</vt:lpstr>
      <vt:lpstr>ox_1e795f93_fc68_5bb9_9cda_56c34e8000c0</vt:lpstr>
      <vt:lpstr>ox_1e7c8bff_0fc5_51f5_8dcd_f0b14799071d</vt:lpstr>
      <vt:lpstr>ox_1e7da8ba_9227_5cd3_a104_aa3b92706f93</vt:lpstr>
      <vt:lpstr>ox_1e811af0_bc05_5751_9ae6_8f1cb84d34b1</vt:lpstr>
      <vt:lpstr>ox_1e81ab1c_fcac_5caf_9fc7_5369acd2b04d</vt:lpstr>
      <vt:lpstr>ox_1e82d09d_0eaa_5718_899f_f8ecf3b3abc9</vt:lpstr>
      <vt:lpstr>ox_1e866058_2354_5b00_9e1a_8ce9c7101061</vt:lpstr>
      <vt:lpstr>ox_1e87cc8a_90a8_599d_9e48_4e0ae2011eb7</vt:lpstr>
      <vt:lpstr>ox_1e8eda26_066f_5935_b2c4_96ead42a8027</vt:lpstr>
      <vt:lpstr>ox_1e933c85_b770_5f15_a96e_c7da0ca54998</vt:lpstr>
      <vt:lpstr>ox_1e9434a1_900e_5547_b9df_b06e6d734f64</vt:lpstr>
      <vt:lpstr>ox_1e94762c_b810_5a8e_b191_8024546011fc</vt:lpstr>
      <vt:lpstr>ox_1e950254_a271_55ea_bcb8_315126556944</vt:lpstr>
      <vt:lpstr>ox_1e972e61_f5ed_5640_8274_0c3aeb98a0d5</vt:lpstr>
      <vt:lpstr>ox_1e9d63f8_24ab_5ad9_8bf3_ab33577c02f2</vt:lpstr>
      <vt:lpstr>ox_1e9f2239_0216_53f6_b6b6_0383432f8b0f</vt:lpstr>
      <vt:lpstr>ox_1e9f2f4b_4e9d_5e87_8c38_b49fb70a3425</vt:lpstr>
      <vt:lpstr>ox_1ea0d656_b031_5a9a_a34c_57207cc6d62d</vt:lpstr>
      <vt:lpstr>ox_1ea0fc5c_df24_5843_a84d_e8cab23bfccf</vt:lpstr>
      <vt:lpstr>ox_1ea3e08f_9453_59d5_a7f4_74af08cc7104</vt:lpstr>
      <vt:lpstr>ox_1ea5a903_d338_5e99_a8e3_16a0a3f504d9</vt:lpstr>
      <vt:lpstr>ox_1ea63026_e97b_5f87_9330_3382042f621a</vt:lpstr>
      <vt:lpstr>ox_1ea85317_4c3c_5827_ba8b_f86bec627c96</vt:lpstr>
      <vt:lpstr>ox_1eab34ab_b8dd_5253_8fdf_56803020155a</vt:lpstr>
      <vt:lpstr>ox_1eae5ff0_5f57_50ea_a3b3_5aa803ea42cf</vt:lpstr>
      <vt:lpstr>ox_1eaf0c00_750e_5784_8312_4ada434b550c</vt:lpstr>
      <vt:lpstr>ox_1eb5ef08_c24a_51aa_bb0e_f19f5c1e888a</vt:lpstr>
      <vt:lpstr>ox_1eb9bb7e_bcf5_520b_9c51_0f0a22f10d68</vt:lpstr>
      <vt:lpstr>ox_1ebe5c97_44f5_5825_a240_dc4f845ef86d</vt:lpstr>
      <vt:lpstr>ox_1ec2ac07_5486_5118_b9ae_cf86f32f0aed</vt:lpstr>
      <vt:lpstr>ox_1ec30ded_6297_5b02_80a5_18dd0eb977f3</vt:lpstr>
      <vt:lpstr>ox_1ec425dd_85bb_59ea_9041_c74705be6f28</vt:lpstr>
      <vt:lpstr>ox_1ecd567d_3b4f_5df5_ba01_9237729c9374</vt:lpstr>
      <vt:lpstr>ox_1ecf15ff_1cb5_5ec5_a3f8_6c38d744c0df</vt:lpstr>
      <vt:lpstr>ox_1ed13a6e_d16d_5e8a_b070_adcc4795c508</vt:lpstr>
      <vt:lpstr>ox_1ed348dd_78fb_54a3_9640_f426ca29a75c</vt:lpstr>
      <vt:lpstr>ox_1ed4cf51_df3d_5fa9_bf5e_d38e9ed645ce</vt:lpstr>
      <vt:lpstr>ox_1ed63d72_b23d_50b0_b8dc_e80f23d10660</vt:lpstr>
      <vt:lpstr>ox_1ed8a973_ea4e_5bd1_a4b5_cf9b34dc8b7f</vt:lpstr>
      <vt:lpstr>ox_1ed8f719_2ba1_54a5_a4c6_a095880a5d41</vt:lpstr>
      <vt:lpstr>ox_1edf1a42_5dab_5268_90df_87930da8418b</vt:lpstr>
      <vt:lpstr>ox_1edf36ab_ef9f_515c_9d16_a5d3fefa1301</vt:lpstr>
      <vt:lpstr>ox_1edf945b_c643_579d_8e7f_e16b3c72a5eb</vt:lpstr>
      <vt:lpstr>ox_1edf9a06_b7cd_57e6_b1e1_4640028a2f73</vt:lpstr>
      <vt:lpstr>ox_1ee76feb_0834_50f5_9f9e_682f75cd3696</vt:lpstr>
      <vt:lpstr>ox_1eece408_3ee1_5e7f_be2e_0376eb2237b2</vt:lpstr>
      <vt:lpstr>ox_1eed9522_3647_5ca8_90dd_056b38006640</vt:lpstr>
      <vt:lpstr>ox_1eef0f26_29af_57a1_b259_ba54ed46602c</vt:lpstr>
      <vt:lpstr>ox_1ef02d97_0b91_53ec_96f9_5f941a7bc33f</vt:lpstr>
      <vt:lpstr>ox_1ef15312_00f2_546c_b4ab_b0b6ec557602</vt:lpstr>
      <vt:lpstr>ox_1ef6d99e_d4d5_5cc7_a080_ac712c6ba92a</vt:lpstr>
      <vt:lpstr>ox_1ef7ddf6_f0e7_52a0_874a_8132cde0feee</vt:lpstr>
      <vt:lpstr>ox_1ef8c543_3fd0_5c29_bab4_676b247c8ca1</vt:lpstr>
      <vt:lpstr>ox_1efecb3c_0bf7_5e8a_8f38_1955bf358073</vt:lpstr>
      <vt:lpstr>ox_1f01d27b_3962_5484_aa77_908a9bbf81c0</vt:lpstr>
      <vt:lpstr>ox_1f0771f9_6d6d_5820_beb3_71738b441dbc</vt:lpstr>
      <vt:lpstr>ox_1f0b614a_1abe_5475_973c_73e026fa460c</vt:lpstr>
      <vt:lpstr>ox_1f0c83fd_e1c2_5115_a4f1_0f121fcd914c</vt:lpstr>
      <vt:lpstr>ox_1f0cc291_747a_5287_8d81_abf2e8c8ab25</vt:lpstr>
      <vt:lpstr>ox_1f0ff521_99dd_5610_8d2c_f68ccffd8c30</vt:lpstr>
      <vt:lpstr>ox_1f119259_f3e6_5c12_b7ae_51d7875d51a6</vt:lpstr>
      <vt:lpstr>ox_1f131dac_7357_56bc_8812_a4a47726e700</vt:lpstr>
      <vt:lpstr>ox_1f14cf23_9e87_58c3_b739_f76af1650101</vt:lpstr>
      <vt:lpstr>ox_1f16abc3_a3b9_521b_ab30_f01a7d7052ca</vt:lpstr>
      <vt:lpstr>ox_1f17017b_6849_5460_a2a4_85700a9848fe</vt:lpstr>
      <vt:lpstr>ox_1f176c47_6571_5647_add2_2e91cfbed487</vt:lpstr>
      <vt:lpstr>ox_1f19b40b_afd9_5cf5_9eb2_b5cc6ba0cdb5</vt:lpstr>
      <vt:lpstr>ox_1f1d6d29_1bd6_5e13_a1c9_7e19beeb2e5c</vt:lpstr>
      <vt:lpstr>ox_1f24789c_4d9f_5ffa_bff6_83c8abe101ea</vt:lpstr>
      <vt:lpstr>ox_1f253e1e_eafe_5dc5_ab6e_ce405852fdb1</vt:lpstr>
      <vt:lpstr>ox_1f255e2b_f4ed_565d_94cb_f0a922c3962a</vt:lpstr>
      <vt:lpstr>ox_1f28d8e6_28dd_5da2_8d6f_d88193b4f802</vt:lpstr>
      <vt:lpstr>ox_1f2b5c90_3ead_554c_937b_3e2f077c14f0</vt:lpstr>
      <vt:lpstr>ox_1f2bc703_3fa2_5388_8553_1ebca3fc686d</vt:lpstr>
      <vt:lpstr>ox_1f371da4_b1ac_550d_bc45_ef919fb45f64</vt:lpstr>
      <vt:lpstr>ox_1f37d97c_d972_59a4_b36e_99b0bdaeaf96</vt:lpstr>
      <vt:lpstr>ox_1f386d5f_a54e_5509_b635_fb0880b1ac35</vt:lpstr>
      <vt:lpstr>ox_1f3dea99_cf76_5d65_84f2_22275d9c5710</vt:lpstr>
      <vt:lpstr>ox_1f3ea91b_6f21_5f89_b552_e3785d733e0f</vt:lpstr>
      <vt:lpstr>ox_1f408239_d304_51c8_acf7_ed0c76dfaa27</vt:lpstr>
      <vt:lpstr>ox_1f46dab3_daf4_5363_8dfe_64d58edb569d</vt:lpstr>
      <vt:lpstr>ox_1f4ab907_41ac_5763_9672_8c2a3206bead</vt:lpstr>
      <vt:lpstr>ox_1f4d243f_bed0_5f24_a7e7_b4c2c0040af0</vt:lpstr>
      <vt:lpstr>ox_1f4dabfb_2cea_5ff3_8d7b_5062ef1d4951</vt:lpstr>
      <vt:lpstr>ox_1f542d71_3f96_578a_a388_ee68688ec737</vt:lpstr>
      <vt:lpstr>ox_1f57536f_8f8c_51fc_83a0_60ca44577f49</vt:lpstr>
      <vt:lpstr>ox_1f597c46_4ed0_5ec0_94b2_4a71034226ed</vt:lpstr>
      <vt:lpstr>ox_1f5b74ef_3a0d_55a4_8878_1896869d3656</vt:lpstr>
      <vt:lpstr>ox_1f5dbf83_c482_5baa_9a20_523e32018b88</vt:lpstr>
      <vt:lpstr>ox_1f61f413_e8de_5a87_bbab_d36e23c6eb5a</vt:lpstr>
      <vt:lpstr>ox_1f62c425_654e_511f_abc8_ef3a6a9e6b19</vt:lpstr>
      <vt:lpstr>ox_1f6338d5_917e_53dd_8c20_72886e9b3038</vt:lpstr>
      <vt:lpstr>ox_1f639ce2_c422_5c76_a74f_a0885e3da923</vt:lpstr>
      <vt:lpstr>ox_1f63f423_7b32_5bbd_a2de_9a10b0c0d184</vt:lpstr>
      <vt:lpstr>ox_1f66f00d_5b60_5df9_9d22_620f76577594</vt:lpstr>
      <vt:lpstr>ox_1f68cc25_ba8d_57fc_bfd5_c55eb463e039</vt:lpstr>
      <vt:lpstr>ox_1f6909bb_dd52_54a1_bb74_84727d7b90e2</vt:lpstr>
      <vt:lpstr>ox_1f6d0e47_0e4c_5823_bc9b_a9856607ee23</vt:lpstr>
      <vt:lpstr>ox_1f72990f_4673_5a75_abf5_7f70a28e7a30</vt:lpstr>
      <vt:lpstr>ox_1f763456_acd1_5470_9718_659fa0594871</vt:lpstr>
      <vt:lpstr>ox_1f7fe993_3e89_5c24_a57f_de38c35153e9</vt:lpstr>
      <vt:lpstr>ox_1f833018_f9e9_5dc4_ac2f_bb6085d4d084</vt:lpstr>
      <vt:lpstr>ox_1f8958d2_83c4_5b3c_806c_ca2672015f9d</vt:lpstr>
      <vt:lpstr>ox_1f89c75c_276e_5767_9f69_43be337b2cd7</vt:lpstr>
      <vt:lpstr>ox_1f976a08_e9ac_5581_9c0c_4b4a1923f2a2</vt:lpstr>
      <vt:lpstr>ox_1f9ce981_0bb6_5d45_a731_54b1e2e7cdb0</vt:lpstr>
      <vt:lpstr>ox_1f9dbe95_12ce_5600_9ac6_d69959c49cf8</vt:lpstr>
      <vt:lpstr>ox_1fa27771_5109_5964_a576_c3204fc3bdb7</vt:lpstr>
      <vt:lpstr>ox_1fa3d98c_385e_5b0b_88ba_74aa369b5956</vt:lpstr>
      <vt:lpstr>ox_1fa46037_c23d_57cd_bc47_15def1c75b1e</vt:lpstr>
      <vt:lpstr>ox_1fa671d8_90f8_5d09_9e90_7eae5bc4d30d</vt:lpstr>
      <vt:lpstr>ox_1fae8fac_ae1b_53d3_96b6_3ef2116b9478</vt:lpstr>
      <vt:lpstr>ox_1fb1da2b_622b_5746_b276_eab7da5d5f17</vt:lpstr>
      <vt:lpstr>ox_1fb94794_5470_5593_9aba_af87754bb485</vt:lpstr>
      <vt:lpstr>ox_1fc81bd2_fc39_5441_af33_f5ff283207db</vt:lpstr>
      <vt:lpstr>ox_1fcf2d04_d78a_5e50_9a80_a6d1724fbb8c</vt:lpstr>
      <vt:lpstr>ox_1fcf4d76_7544_592f_b45c_713e9dffb07d</vt:lpstr>
      <vt:lpstr>ox_1fd2dead_1df1_50d0_8b30_028d83d4b0fa</vt:lpstr>
      <vt:lpstr>ox_1fe169b1_5876_534c_bde4_55b763d9082f</vt:lpstr>
      <vt:lpstr>ox_1fe63ebe_4749_5855_8ecd_9f86879d04cd</vt:lpstr>
      <vt:lpstr>ox_1fe767e2_422c_50f5_972f_56abc6796ccc</vt:lpstr>
      <vt:lpstr>ox_1fea8271_d8de_5e91_a6eb_6ff4e932ca55</vt:lpstr>
      <vt:lpstr>ox_1feaf180_2441_5274_a42b_86649b66ec1e</vt:lpstr>
      <vt:lpstr>ox_1fecce89_7c0a_585f_aeaf_b6b35a7167a7</vt:lpstr>
      <vt:lpstr>ox_1fef60cf_034d_56a8_a0e5_cb2926f88be4</vt:lpstr>
      <vt:lpstr>ox_1ff1a561_a762_52cc_91bd_761b0b451f5b</vt:lpstr>
      <vt:lpstr>ox_1ff1f3f2_0b9d_53ce_912e_55c163757f2d</vt:lpstr>
      <vt:lpstr>ox_1ff34122_d899_5aec_8c54_c0db5ffa34bf</vt:lpstr>
      <vt:lpstr>ox_1ff5a454_254a_5216_96c8_8a29781ecf53</vt:lpstr>
      <vt:lpstr>ox_1ff676a4_d75d_5914_92ff_d47e3f11db55</vt:lpstr>
      <vt:lpstr>ox_1ff698dd_4f94_5b54_824b_850eaa7bd991</vt:lpstr>
      <vt:lpstr>ox_1ff81539_340c_5fa3_a809_6386c47bbc31</vt:lpstr>
      <vt:lpstr>ox_1ffaf77c_1817_51ab_9001_210f63008e55</vt:lpstr>
      <vt:lpstr>ox_20009b74_444a_5291_92d7_5f882093ab32</vt:lpstr>
      <vt:lpstr>ox_2000fa25_a1bb_57c5_aa75_22bb06a78000</vt:lpstr>
      <vt:lpstr>ox_20016345_db59_53d2_bbeb_191dbd0bd43e</vt:lpstr>
      <vt:lpstr>ox_20042392_5ffc_5f95_b94f_b7f994fe0a0d</vt:lpstr>
      <vt:lpstr>ox_200955d8_8958_59d3_9ee3_789dc1e1d38f</vt:lpstr>
      <vt:lpstr>ox_2009c957_9678_5e17_be30_91249256133b</vt:lpstr>
      <vt:lpstr>ox_20136984_1555_5590_859f_33f2873af519</vt:lpstr>
      <vt:lpstr>ox_201bc59c_3fe5_55b0_9542_96840c71751a</vt:lpstr>
      <vt:lpstr>ox_201c3578_fd5b_55b2_b195_7927dfcc1ab9</vt:lpstr>
      <vt:lpstr>ox_201e556e_3ccb_5a1c_8d49_59f1688fca30</vt:lpstr>
      <vt:lpstr>ox_2022003e_2237_529a_a939_cb1a54d78452</vt:lpstr>
      <vt:lpstr>ox_2023a5d5_2c6d_50d9_8857_a980ced7875c</vt:lpstr>
      <vt:lpstr>ox_202559af_38a8_5886_aa3e_4d24a0f8a965</vt:lpstr>
      <vt:lpstr>ox_2028b7b8_4257_5967_ac6c_cf7060c3abd0</vt:lpstr>
      <vt:lpstr>ox_202a6cdc_f998_5d3b_b59e_7e46354e9956</vt:lpstr>
      <vt:lpstr>ox_202dd823_c47f_51b5_8215_be16a62f2acc</vt:lpstr>
      <vt:lpstr>ox_2030aad1_12a0_59c9_a569_d84b43158272</vt:lpstr>
      <vt:lpstr>ox_2035d5f2_53ef_5115_9d23_d0fa7d5b729b</vt:lpstr>
      <vt:lpstr>ox_20366a51_1b98_55ba_8192_7d9711253275</vt:lpstr>
      <vt:lpstr>ox_2036a7a0_0063_556e_96ea_2a83f25101c0</vt:lpstr>
      <vt:lpstr>ox_2036da2e_53a1_518c_9ae5_f96a7bf148ed</vt:lpstr>
      <vt:lpstr>ox_203befb4_aa3b_5656_9a3c_6295b12f4929</vt:lpstr>
      <vt:lpstr>ox_203d785a_7346_5758_bd76_42a86906bb73</vt:lpstr>
      <vt:lpstr>ox_203e584b_9f6f_5d49_9d3b_82202f824158</vt:lpstr>
      <vt:lpstr>ox_203eb4a0_e9d8_54db_bc3b_a3b2a7cbc679</vt:lpstr>
      <vt:lpstr>ox_20460ac2_b1cd_5ff1_bf81_cd58a17874ea</vt:lpstr>
      <vt:lpstr>ox_20464f75_9bbd_5b34_9ec0_bba0821a1b84</vt:lpstr>
      <vt:lpstr>ox_2049a5d9_424f_5830_ba20_3adbd07a823e</vt:lpstr>
      <vt:lpstr>ox_2049b336_b1e2_52c0_a785_f2143377ebd7</vt:lpstr>
      <vt:lpstr>ox_204b9712_1808_5504_98b2_bd74e95973ba</vt:lpstr>
      <vt:lpstr>ox_204f85c1_f35c_59dd_8dac_2723784bc193</vt:lpstr>
      <vt:lpstr>ox_204fea79_19fb_5361_b865_f4132ab36048</vt:lpstr>
      <vt:lpstr>ox_2050d4cb_4b11_55e6_888a_68dd6cd02f24</vt:lpstr>
      <vt:lpstr>ox_2051b9b7_c29d_5de6_a2fb_9e73ab9a39d2</vt:lpstr>
      <vt:lpstr>ox_20544c70_db18_53f8_91e0_5a6a9d8b6455</vt:lpstr>
      <vt:lpstr>ox_2055bed8_1cd5_5fd0_8a7e_fd0deb92ced2</vt:lpstr>
      <vt:lpstr>ox_205760e6_8f33_5134_a182_73995aaef596</vt:lpstr>
      <vt:lpstr>ox_205aa9c6_c8a1_5573_a6c9_5b2910f3b868</vt:lpstr>
      <vt:lpstr>ox_205ce1ce_16e2_5f1c_98e9_7e3e55dffa4a</vt:lpstr>
      <vt:lpstr>ox_205e53ce_ed87_50c8_8d43_cad7c92084df</vt:lpstr>
      <vt:lpstr>ox_205ecb26_e9aa_51ed_891c_49be61ab568f</vt:lpstr>
      <vt:lpstr>ox_2066c250_3492_562b_99da_e2df8dfaef45</vt:lpstr>
      <vt:lpstr>ox_206db4a1_6470_5182_89fc_8dde947b9a47</vt:lpstr>
      <vt:lpstr>ox_2073464e_1478_50c7_9b2d_1ab4e9040f21</vt:lpstr>
      <vt:lpstr>ox_207ffd9b_1287_5b7d_a9a8_efc22a2cdbdc</vt:lpstr>
      <vt:lpstr>ox_2083534b_d927_50b9_ab4a_bd108d21057c</vt:lpstr>
      <vt:lpstr>ox_20883678_fc61_51e9_b2bc_4c0732212183</vt:lpstr>
      <vt:lpstr>ox_2088dd1c_da2f_54b2_ae05_1a86d4c7fb6d</vt:lpstr>
      <vt:lpstr>ox_2089ba3c_5da6_54dc_9ed1_98b84c99a2d2</vt:lpstr>
      <vt:lpstr>ox_208acb9d_c4f4_5a6a_a097_c74130c83844</vt:lpstr>
      <vt:lpstr>ox_208b4cf3_986e_5b23_840d_6acc0a60755e</vt:lpstr>
      <vt:lpstr>ox_208bdd40_66f5_5715_80cc_1f02986f88a3</vt:lpstr>
      <vt:lpstr>ox_208c057f_f025_5ca3_b99e_91a8fa994e0b</vt:lpstr>
      <vt:lpstr>ox_208d6546_5123_578a_9955_b5cbda8bc6b2</vt:lpstr>
      <vt:lpstr>ox_2090a7ca_d461_5ab7_9b37_888c9e31ea67</vt:lpstr>
      <vt:lpstr>ox_20912190_7bb8_5388_a99f_3ef640f33b1d</vt:lpstr>
      <vt:lpstr>ox_2092231d_24af_5d1f_a6e9_eae58ecf0cba</vt:lpstr>
      <vt:lpstr>ox_209651c1_45f5_5d63_9674_228e20192e02</vt:lpstr>
      <vt:lpstr>ox_20987c9c_24c2_5dba_b4f9_fc8cdb94ca03</vt:lpstr>
      <vt:lpstr>ox_209904e2_d53e_52b5_bb2d_360e92d61d8c</vt:lpstr>
      <vt:lpstr>ox_209a41c9_361d_5e6a_bfed_b14d1717d577</vt:lpstr>
      <vt:lpstr>ox_209ded25_2654_5d77_9cc1_ef620ce66d09</vt:lpstr>
      <vt:lpstr>ox_209e5224_70ad_5976_9b1f_3bd49831b00d</vt:lpstr>
      <vt:lpstr>ox_209f494a_01d3_5275_ac48_c894a99b60aa</vt:lpstr>
      <vt:lpstr>ox_209f972d_4b61_52d1_af41_4779a404d864</vt:lpstr>
      <vt:lpstr>ox_20a35b55_f4bd_58db_984d_27e932cdd0b2</vt:lpstr>
      <vt:lpstr>ox_20ac3433_31b5_5ec6_8892_0bbf78b66d57</vt:lpstr>
      <vt:lpstr>ox_20b46111_3747_5a75_98fe_c201b2e7a211</vt:lpstr>
      <vt:lpstr>ox_20b72c1d_a4ab_5426_9acb_facf6f7ce4c1</vt:lpstr>
      <vt:lpstr>ox_20bcdd2a_936e_5023_9dff_113f32ddd042</vt:lpstr>
      <vt:lpstr>ox_20bfdb79_edfe_5752_94f5_5edd729b92a5</vt:lpstr>
      <vt:lpstr>ox_20cdf11c_2743_5f1d_a844_aae092bd447f</vt:lpstr>
      <vt:lpstr>ox_20d24c04_adf0_5c06_a901_e47a1426e4dd</vt:lpstr>
      <vt:lpstr>ox_20d2f0c3_6b4a_5cdf_a84c_e205bc1a387d</vt:lpstr>
      <vt:lpstr>ox_20d5df24_936d_507d_ab83_5cd256c0f5a8</vt:lpstr>
      <vt:lpstr>ox_20d6a9a4_9a0c_5517_9aca_05b4c51cfa91</vt:lpstr>
      <vt:lpstr>ox_20d894e5_46e6_5ea1_9091_e02d6477d5d6</vt:lpstr>
      <vt:lpstr>ox_20d91285_bf9f_5d26_8868_06a02228a528</vt:lpstr>
      <vt:lpstr>ox_20d9eec8_ab6a_50b8_ae39_56dbf1bb01c7</vt:lpstr>
      <vt:lpstr>ox_20daf4e3_930a_57cc_af7f_a63174ab5d33</vt:lpstr>
      <vt:lpstr>ox_20dfa4a4_49e3_5624_aa7c_1cb1b612cdab</vt:lpstr>
      <vt:lpstr>ox_20e0682b_1876_54c0_88f4_c55ceb158d77</vt:lpstr>
      <vt:lpstr>ox_20e1256b_b629_55fd_b3b5_32e97f3ae0f3</vt:lpstr>
      <vt:lpstr>ox_20e3122a_c789_500a_9054_67d9cdae6e11</vt:lpstr>
      <vt:lpstr>ox_20e43f19_794d_5f90_8897_61dd2fb8d5e4</vt:lpstr>
      <vt:lpstr>ox_20e5b093_86ef_59d7_8a1f_dc7396fe31af</vt:lpstr>
      <vt:lpstr>ox_20e816e2_8523_5463_bb4a_d3746aa7ba73</vt:lpstr>
      <vt:lpstr>ox_20e9cd7a_5a8e_5d3f_97b2_7e01bc67c403</vt:lpstr>
      <vt:lpstr>ox_20eb6d5d_4ed4_50b5_bfe0_79b73455c486</vt:lpstr>
      <vt:lpstr>ox_20f7732f_2083_5ca4_92be_e9fab3f764e9</vt:lpstr>
      <vt:lpstr>ox_20f78e70_8a3a_5281_b3e4_b891cee91714</vt:lpstr>
      <vt:lpstr>ox_20fac5a6_287e_5551_9527_12b3a5ab5cce</vt:lpstr>
      <vt:lpstr>ox_20fda461_2092_5a66_9cc5_44aee1103049</vt:lpstr>
      <vt:lpstr>ox_20fdb440_11ea_50f2_97ac_96ca72daced0</vt:lpstr>
      <vt:lpstr>ox_2100eed5_8a10_58b2_b764_9f14949368cc</vt:lpstr>
      <vt:lpstr>ox_2101bf8e_51f3_5998_91d0_82303ccd20db</vt:lpstr>
      <vt:lpstr>ox_21020ff7_1d84_5f4d_b379_a511bdc2cce1</vt:lpstr>
      <vt:lpstr>ox_2107924a_c34e_525c_9aad_bce2209f7072</vt:lpstr>
      <vt:lpstr>ox_2107cbf7_df72_5b42_ab71_ad6ceae322a8</vt:lpstr>
      <vt:lpstr>ox_21098b5d_bbcc_57a8_bbe4_c6265895034b</vt:lpstr>
      <vt:lpstr>ox_210ce28f_eb68_52ee_8a34_388b515fb9a3</vt:lpstr>
      <vt:lpstr>ox_210eaf75_a0da_559b_8173_1cad7d74fcf5</vt:lpstr>
      <vt:lpstr>ox_21103054_a957_5fe6_ac8c_2d7e89008cda</vt:lpstr>
      <vt:lpstr>ox_21107827_2c16_5173_a62f_b42206620c88</vt:lpstr>
      <vt:lpstr>ox_21109291_28d6_56d4_9211_c2fba89069c5</vt:lpstr>
      <vt:lpstr>ox_21109da5_91f1_5724_8422_894fd2d2d315</vt:lpstr>
      <vt:lpstr>ox_21178b37_2017_5378_a855_4f6f9c428a31</vt:lpstr>
      <vt:lpstr>ox_211b2686_9b2e_5a3c_b3ef_8f0c75f32012</vt:lpstr>
      <vt:lpstr>ox_211d6329_a835_59df_9ee6_8374062ddc25</vt:lpstr>
      <vt:lpstr>ox_211e9833_2f78_5f5f_bbaa_23e8bf179244</vt:lpstr>
      <vt:lpstr>ox_2126db4d_f130_5d3f_9dad_8363ce56e622</vt:lpstr>
      <vt:lpstr>ox_212795c0_327f_52a6_8664_4753eb846eb0</vt:lpstr>
      <vt:lpstr>ox_2127f1c3_0820_55ae_a14f_173d88d23941</vt:lpstr>
      <vt:lpstr>ox_2128b2e5_25c9_56ca_81d6_de8a4f98f1e5</vt:lpstr>
      <vt:lpstr>ox_212984bf_1006_5c9c_b528_b6eb0e78adc7</vt:lpstr>
      <vt:lpstr>ox_212f100d_c78d_5dc6_a40d_699db332f261</vt:lpstr>
      <vt:lpstr>ox_21304ae2_c525_5da8_b412_03bc4030946d</vt:lpstr>
      <vt:lpstr>ox_2131232a_832c_595c_b078_9deabf447245</vt:lpstr>
      <vt:lpstr>ox_21326183_415c_5fc8_9742_c71004e24117</vt:lpstr>
      <vt:lpstr>ox_21365488_54bc_54d1_a933_a7ac011d64d7</vt:lpstr>
      <vt:lpstr>ox_21393669_8a49_5fd9_8cb2_babe85fe4517</vt:lpstr>
      <vt:lpstr>ox_213c579d_2045_55e6_9283_1bf2750b4d88</vt:lpstr>
      <vt:lpstr>ox_213d275c_472d_584b_8132_68bc6d9b306b</vt:lpstr>
      <vt:lpstr>ox_213e7a87_5618_5174_830b_11ffb09d91e4</vt:lpstr>
      <vt:lpstr>ox_213f37e8_999c_5839_a20c_b322558872a8</vt:lpstr>
      <vt:lpstr>ox_21414344_68aa_55d3_a0f0_5e7b6d905b90</vt:lpstr>
      <vt:lpstr>ox_2142b075_d68d_5257_aca7_b1df5fd6e399</vt:lpstr>
      <vt:lpstr>ox_2143b270_061d_5d8a_8f59_5725cb184843</vt:lpstr>
      <vt:lpstr>ox_21446e83_b923_5686_8d17_15530840adba</vt:lpstr>
      <vt:lpstr>ox_21462cc4_9d77_55bf_9f36_e0de92d30370</vt:lpstr>
      <vt:lpstr>ox_21481e09_0a83_50a9_9167_8259e5854f35</vt:lpstr>
      <vt:lpstr>ox_2148f827_3eb7_5507_9315_beeac6d74670</vt:lpstr>
      <vt:lpstr>ox_214db059_e66d_55f2_8bf7_045b7107efc0</vt:lpstr>
      <vt:lpstr>ox_2153043d_9e46_5771_adcf_12193bf1e6f2</vt:lpstr>
      <vt:lpstr>ox_21533bd9_3267_517d_85c8_bb6730828635</vt:lpstr>
      <vt:lpstr>ox_2153f39f_078e_54d0_9112_2c85e1413b2c</vt:lpstr>
      <vt:lpstr>ox_215919f3_bfc0_5583_b834_a2de8ab26326</vt:lpstr>
      <vt:lpstr>ox_215e40ed_07b9_5c2c_9468_2cc03337192e</vt:lpstr>
      <vt:lpstr>ox_2160e431_8c54_5e76_a563_838848534f3b</vt:lpstr>
      <vt:lpstr>ox_21643487_8733_5dea_8f59_525d956846d1</vt:lpstr>
      <vt:lpstr>ox_216496e9_bb90_539d_b977_f5ee76305ce9</vt:lpstr>
      <vt:lpstr>ox_21670a1d_2e44_5e44_879d_c8a3c74a1c02</vt:lpstr>
      <vt:lpstr>ox_21675e1b_adf5_52ec_a22e_56fe9dc7ad0d</vt:lpstr>
      <vt:lpstr>ox_2169265d_e783_5398_966e_29efe6b0f244</vt:lpstr>
      <vt:lpstr>ox_216a18d0_ce2d_5f6a_ac7b_ca3a91502a37</vt:lpstr>
      <vt:lpstr>ox_216e9f63_9454_5c8f_acbf_8d7718b2a4c5</vt:lpstr>
      <vt:lpstr>ox_216f86eb_d517_5ceb_a109_817af7497b0a</vt:lpstr>
      <vt:lpstr>ox_217120cb_6dfe_5479_98ac_744664346f82</vt:lpstr>
      <vt:lpstr>ox_21713e3d_ad34_5202_bdc4_e1da0084ed83</vt:lpstr>
      <vt:lpstr>ox_217282f7_1eac_5cfb_b5b3_ca8f1eaf78b3</vt:lpstr>
      <vt:lpstr>ox_2175cdcb_24b3_5ef2_a3d0_32b808bfb3d6</vt:lpstr>
      <vt:lpstr>ox_21764ead_59f9_5d0d_a3d6_28ce1a6eca33</vt:lpstr>
      <vt:lpstr>ox_21766880_0ba2_5a82_b0b4_9831b60acee2</vt:lpstr>
      <vt:lpstr>ox_217719b4_2e51_58b1_bbd4_daa43007a970</vt:lpstr>
      <vt:lpstr>ox_2178bf6e_3281_5576_96b9_238f48e7cae0</vt:lpstr>
      <vt:lpstr>ox_2178db36_b5c2_55a5_8566_84f66e61b047</vt:lpstr>
      <vt:lpstr>ox_218207af_b899_5697_8007_52e6a0cb629d</vt:lpstr>
      <vt:lpstr>ox_21839e1b_7088_5a10_ae87_e458eeed5e8f</vt:lpstr>
      <vt:lpstr>ox_21839f31_0bb3_5199_aba4_a2115181bbc9</vt:lpstr>
      <vt:lpstr>ox_21867c82_54c3_5da6_a14c_4bed089da7fd</vt:lpstr>
      <vt:lpstr>ox_2186c0a1_981d_5901_ab71_f5d5d05e6430</vt:lpstr>
      <vt:lpstr>ox_218751ff_721b_526b_b29d_f9c676a3631b</vt:lpstr>
      <vt:lpstr>ox_2187dc7a_3d79_5e92_85a3_085464d9f169</vt:lpstr>
      <vt:lpstr>ox_21881304_a8f5_5c93_bef4_de0a40ad6e46</vt:lpstr>
      <vt:lpstr>ox_218a29e7_588b_58a5_8f6e_6f0d82d2f34e</vt:lpstr>
      <vt:lpstr>ox_218ad092_af30_5acb_b706_94cbbec6f5a5</vt:lpstr>
      <vt:lpstr>ox_218fc5f8_4fca_537f_8be9_63bade8c32cd</vt:lpstr>
      <vt:lpstr>ox_2190673f_b67d_5741_a212_5385e65d308f</vt:lpstr>
      <vt:lpstr>ox_2192f58d_fb44_52de_8018_084f9ff6c14b</vt:lpstr>
      <vt:lpstr>ox_2193deee_5673_5224_8aa7_c44a2871b1cc</vt:lpstr>
      <vt:lpstr>ox_2194151a_4f36_5190_b40e_a0ef3891be00</vt:lpstr>
      <vt:lpstr>ox_21974cec_d00f_5f4e_90c0_1c7f7538162b</vt:lpstr>
      <vt:lpstr>ox_21999622_ea56_56b8_9f57_af7d9b16bd97</vt:lpstr>
      <vt:lpstr>ox_219b6dab_fd11_5d55_9870_edbafbda85d4</vt:lpstr>
      <vt:lpstr>ox_219c41b3_9f17_54f9_914e_1b3e460699a5</vt:lpstr>
      <vt:lpstr>ox_219e8a83_7f6f_5a61_9db3_ce4a77658127</vt:lpstr>
      <vt:lpstr>ox_21a12299_3742_55c5_8382_caea9bc59836</vt:lpstr>
      <vt:lpstr>ox_21a1c4a9_433f_539a_b3a3_e7b2d65947b6</vt:lpstr>
      <vt:lpstr>ox_21a20044_1a46_5001_8840_d42554d5ff15</vt:lpstr>
      <vt:lpstr>ox_21a6150c_f6f8_51bb_8ef8_aefd717280d3</vt:lpstr>
      <vt:lpstr>ox_21a797ea_b01c_5732_9ddd_238ab309395c</vt:lpstr>
      <vt:lpstr>ox_21a87287_c944_5cec_b742_2066e39880f7</vt:lpstr>
      <vt:lpstr>ox_21a8c667_f655_5be2_b804_6257ccb90423</vt:lpstr>
      <vt:lpstr>ox_21a93ac1_08b5_5233_87b1_85383eabb961</vt:lpstr>
      <vt:lpstr>ox_21aa2032_fa85_5fdc_8a0a_ab74cd6845d3</vt:lpstr>
      <vt:lpstr>ox_21aab189_f5c9_5bf9_8efd_76256cfd6920</vt:lpstr>
      <vt:lpstr>ox_21ac2662_9e89_5bbc_8f08_80d663c17009</vt:lpstr>
      <vt:lpstr>ox_21b0766f_91c1_5766_82f5_53ec8fbec32e</vt:lpstr>
      <vt:lpstr>ox_21b9a8e4_18c2_59ab_abfc_f7011594c2e0</vt:lpstr>
      <vt:lpstr>ox_21b9ea12_872c_56ee_9744_28efddc0d83d</vt:lpstr>
      <vt:lpstr>ox_21bc6857_9edc_508c_b691_27eb7e12f403</vt:lpstr>
      <vt:lpstr>ox_21bc96c8_8f0a_5713_86d4_773c99d3458e</vt:lpstr>
      <vt:lpstr>ox_21be2861_735b_5118_a4b2_5c7910c95496</vt:lpstr>
      <vt:lpstr>ox_21c1f1e2_9591_5d59_b774_2adcba81a8ab</vt:lpstr>
      <vt:lpstr>ox_21c532a7_9fda_5b6b_9bf6_af8c07115b11</vt:lpstr>
      <vt:lpstr>ox_21c65827_93db_5dae_8a1a_7044fcd22dd3</vt:lpstr>
      <vt:lpstr>ox_21c6d21f_0883_528c_823f_f17d8895e37a</vt:lpstr>
      <vt:lpstr>ox_21c8c259_876a_5339_a88c_69f8b2e1ace5</vt:lpstr>
      <vt:lpstr>ox_21ce577b_3c79_5f7c_9979_60f4912c76b0</vt:lpstr>
      <vt:lpstr>ox_21d011b8_ae5e_5697_a600_f8bd5263e136</vt:lpstr>
      <vt:lpstr>ox_21d08e44_3e32_5753_a2b1_682cd5344419</vt:lpstr>
      <vt:lpstr>ox_21d1695f_13df_5c84_98c8_6eb079e0b165</vt:lpstr>
      <vt:lpstr>ox_21d24ce1_f1a6_5e06_8f49_66e429b64eb7</vt:lpstr>
      <vt:lpstr>ox_21d66b3c_8754_52fb_9a87_85297b3106e9</vt:lpstr>
      <vt:lpstr>ox_21d7c592_ab87_561d_932e_cc98af61e4ed</vt:lpstr>
      <vt:lpstr>ox_21d7e6cf_480d_5623_9570_e1c0443a5a75</vt:lpstr>
      <vt:lpstr>ox_21d827b0_47d2_5eed_8757_c6d67db2fdb9</vt:lpstr>
      <vt:lpstr>ox_21da4865_0155_5964_a951_e71764054053</vt:lpstr>
      <vt:lpstr>ox_21dde337_6b1d_571c_aa8b_4dc4dd02649c</vt:lpstr>
      <vt:lpstr>ox_21e115e1_2282_58bd_94dd_f438d409d366</vt:lpstr>
      <vt:lpstr>ox_21e216a2_d38b_56be_9861_dc70aad0469b</vt:lpstr>
      <vt:lpstr>ox_21e6ff8f_b92a_5636_aeca_bfc4cef6bf6d</vt:lpstr>
      <vt:lpstr>ox_21ecb75c_b2ac_5259_9321_fefe2699fd6d</vt:lpstr>
      <vt:lpstr>ox_21ecf92a_1bc9_5cf1_8f18_5104c2b3e67d</vt:lpstr>
      <vt:lpstr>ox_21edd6b3_8bd4_55f3_8cbc_fa85247c7373</vt:lpstr>
      <vt:lpstr>ox_21ee1d99_ce01_5950_8e14_3e85c020937b</vt:lpstr>
      <vt:lpstr>ox_21eefc11_c806_53a5_86ff_daaccee31c30</vt:lpstr>
      <vt:lpstr>ox_21efe4e9_e96b_5b0b_a877_1591fbd96992</vt:lpstr>
      <vt:lpstr>ox_21efec5f_28d1_5a43_b346_ab3162876aec</vt:lpstr>
      <vt:lpstr>ox_21f67b62_01a3_5d4a_bea8_8815218be661</vt:lpstr>
      <vt:lpstr>ox_21f7a1a8_cd5f_5cf3_9c8b_86ea194920a9</vt:lpstr>
      <vt:lpstr>ox_21f7af04_a687_5d8b_a89b_11ef735971e3</vt:lpstr>
      <vt:lpstr>ox_21f8dd12_52a6_5bee_a66a_39aac74c26df</vt:lpstr>
      <vt:lpstr>ox_21fa600d_5ab5_5fc8_ab6e_51c883ab8ab7</vt:lpstr>
      <vt:lpstr>ox_21fb9e2d_2721_5777_a2ff_27900e315a39</vt:lpstr>
      <vt:lpstr>ox_21fc547f_86a5_5d22_931f_321a6eac8dc1</vt:lpstr>
      <vt:lpstr>ox_21feb97f_7029_5546_a6a6_197f57135b32</vt:lpstr>
      <vt:lpstr>ox_22007aba_012d_5a5e_98b3_760390289d40</vt:lpstr>
      <vt:lpstr>ox_2200c524_510d_58d7_b084_3d78f7d39c90</vt:lpstr>
      <vt:lpstr>ox_22020dd5_9e93_54a0_9f9f_916868c6268a</vt:lpstr>
      <vt:lpstr>ox_22029e4d_71ad_5735_ae5d_aa47a498a575</vt:lpstr>
      <vt:lpstr>ox_2204f0fb_901c_5f51_88f2_696bd3306673</vt:lpstr>
      <vt:lpstr>ox_220559bd_54a4_5854_95a6_14e430c7c02b</vt:lpstr>
      <vt:lpstr>ox_22086472_fdf6_5d8a_a7d5_0d83d48b630c</vt:lpstr>
      <vt:lpstr>ox_220b963b_26fd_5e53_b132_adc5b7aba308</vt:lpstr>
      <vt:lpstr>ox_220c6c00_1611_58a9_a2f8_2c9f2e7df50f</vt:lpstr>
      <vt:lpstr>ox_221074b1_757c_56e6_ba79_35a56edd3cb6</vt:lpstr>
      <vt:lpstr>ox_22117a46_daef_5186_9e82_419802b7690d</vt:lpstr>
      <vt:lpstr>ox_2211b91a_dc19_5d9e_8f19_4a3514e14a38</vt:lpstr>
      <vt:lpstr>ox_22187e3a_2f50_5b30_8023_240f91b156b7</vt:lpstr>
      <vt:lpstr>ox_2218ce30_da5e_5e5b_b9d7_00f606d656bb</vt:lpstr>
      <vt:lpstr>ox_221ad79a_3a8f_5480_b17f_61ac34905c1f</vt:lpstr>
      <vt:lpstr>ox_221f2ab7_6cd4_57f2_b1ef_2352ce2d4c38</vt:lpstr>
      <vt:lpstr>ox_222131f9_4ad6_5e14_baab_282ac6095fed</vt:lpstr>
      <vt:lpstr>ox_222d8846_a6eb_5b60_b56c_48365bb386e0</vt:lpstr>
      <vt:lpstr>ox_22319080_4737_515a_abbc_33bc14e7173e</vt:lpstr>
      <vt:lpstr>ox_223420ec_c2e3_5acd_bb20_6ed65be08f0d</vt:lpstr>
      <vt:lpstr>ox_2235a69d_3775_5515_81e8_4266f4d99823</vt:lpstr>
      <vt:lpstr>ox_22373705_591d_570f_8fd2_554376aec65f</vt:lpstr>
      <vt:lpstr>ox_223cf7f1_ce25_5a76_bfa7_43f02d9cfd15</vt:lpstr>
      <vt:lpstr>ox_22401d14_db90_5c25_a593_e56d7fa8754c</vt:lpstr>
      <vt:lpstr>ox_22404cca_bac2_530b_8507_7d03e134f2e2</vt:lpstr>
      <vt:lpstr>ox_2246252a_4cf4_5da9_afd1_1455b38a90d8</vt:lpstr>
      <vt:lpstr>ox_22466e8f_4644_5597_9b87_440b78b526a7</vt:lpstr>
      <vt:lpstr>ox_2246b83b_d6c0_557f_a27e_d5552bee9411</vt:lpstr>
      <vt:lpstr>ox_22498668_2244_530e_981e_5969cf6559ab</vt:lpstr>
      <vt:lpstr>ox_224b879c_576b_5ed3_abb5_542a54ec37d3</vt:lpstr>
      <vt:lpstr>ox_224c03bd_9eaf_559a_9fca_78f318cffdc5</vt:lpstr>
      <vt:lpstr>ox_224c3c96_ce84_5330_90ae_11114ec855b3</vt:lpstr>
      <vt:lpstr>ox_22537677_ce56_5498_8cc2_f5d8128e234d</vt:lpstr>
      <vt:lpstr>ox_2255d652_2c08_5871_bedb_8b9a98e5b71b</vt:lpstr>
      <vt:lpstr>ox_22591169_6f89_506c_a597_aebbafb4de92</vt:lpstr>
      <vt:lpstr>ox_225e1ce0_63bb_5007_8cc3_58683e6becd7</vt:lpstr>
      <vt:lpstr>ox_2261c36d_fe4e_5cc6_9948_d05e1887bafb</vt:lpstr>
      <vt:lpstr>ox_22637169_404d_5e54_9ace_2c8fdab917dc</vt:lpstr>
      <vt:lpstr>ox_22670cb6_7e3b_5915_bddf_bf0771adf7e4</vt:lpstr>
      <vt:lpstr>ox_22692523_5750_59db_9b54_db504d5e645f</vt:lpstr>
      <vt:lpstr>ox_226cc8a7_082c_5c9f_ad80_65b13a313dea</vt:lpstr>
      <vt:lpstr>ox_226e46de_86f0_5bf7_9b19_7f6102bfa5cc</vt:lpstr>
      <vt:lpstr>ox_226f79ca_fcc5_5c26_8c8b_bd79750a93d2</vt:lpstr>
      <vt:lpstr>ox_227650d9_8df1_59e9_94a1_f1a2c82ebdbb</vt:lpstr>
      <vt:lpstr>ox_2277337f_9d15_519b_9cca_60bc6d34c0b9</vt:lpstr>
      <vt:lpstr>ox_227b7ddd_9408_5b7a_9525_5f44936f8113</vt:lpstr>
      <vt:lpstr>ox_227bbbdd_21c7_5861_9201_e6447cc56a87</vt:lpstr>
      <vt:lpstr>ox_227c99ca_0bf4_54a2_81c1_fdf9a319d9d8</vt:lpstr>
      <vt:lpstr>ox_227fd276_ea13_59a3_8a43_aac5e8906711</vt:lpstr>
      <vt:lpstr>ox_22804db5_b9f9_5e01_be85_5a3c0bb10ab0</vt:lpstr>
      <vt:lpstr>ox_2281e1de_f39f_5d86_b944_6a85b72b6e8e</vt:lpstr>
      <vt:lpstr>ox_228767e1_2524_5438_940f_a5a4467ddbd6</vt:lpstr>
      <vt:lpstr>ox_2287e46a_e9d9_53c6_a0aa_376d74bf6f66</vt:lpstr>
      <vt:lpstr>ox_2287f0b5_b0c2_5d99_9def_3c780742e7e2</vt:lpstr>
      <vt:lpstr>ox_22894860_51db_5fcd_8af6_a5ec9e9a842a</vt:lpstr>
      <vt:lpstr>ox_228f7caf_6032_550b_98d1_7c1e9d804097</vt:lpstr>
      <vt:lpstr>ox_228f8bb2_9a2e_55ba_b123_fbb70b937652</vt:lpstr>
      <vt:lpstr>ox_2292c229_182a_5acd_b7bc_e64d1b2487bb</vt:lpstr>
      <vt:lpstr>ox_2295f9f3_a31c_56a6_95b3_9224f24cfc5f</vt:lpstr>
      <vt:lpstr>ox_22969f8c_c966_54b3_b2f0_15cb4740947e</vt:lpstr>
      <vt:lpstr>ox_229ce20e_e1c6_5dab_be1a_20c8ebcf0649</vt:lpstr>
      <vt:lpstr>ox_22a2d3c3_7d8a_5ce2_8160_fa51c0291b52</vt:lpstr>
      <vt:lpstr>ox_22a7dff6_cd83_5c1f_ab30_371c61ae69cd</vt:lpstr>
      <vt:lpstr>ox_22a83bb5_c354_5b9f_8a97_e7fc2e5b5b64</vt:lpstr>
      <vt:lpstr>ox_22ab4256_a6ec_5c63_9037_7f1e9da3cf5c</vt:lpstr>
      <vt:lpstr>ox_22ac10ad_bb02_5201_93fc_7dd4e5a6a5f8</vt:lpstr>
      <vt:lpstr>ox_22ac4804_1754_5700_a872_e258c692183f</vt:lpstr>
      <vt:lpstr>ox_22b48683_5965_5747_b1b8_ecf4053890db</vt:lpstr>
      <vt:lpstr>ox_22b8a22d_101b_5b54_a7a8_a5b9495b21cf</vt:lpstr>
      <vt:lpstr>ox_22bbf899_a4c3_5269_8634_57c8a5a9443f</vt:lpstr>
      <vt:lpstr>ox_22bc3fe2_719b_574d_8880_09cea5b923e4</vt:lpstr>
      <vt:lpstr>ox_22c02dca_bdf0_5715_9c7c_be19b559a706</vt:lpstr>
      <vt:lpstr>ox_22c0b6bc_77e4_55da_9724_e05d8d65194b</vt:lpstr>
      <vt:lpstr>ox_22c3ed65_a70c_57c0_8f56_0b0460f63a56</vt:lpstr>
      <vt:lpstr>ox_22cb57a8_cae2_5f6c_b81d_bd8dbbd183f3</vt:lpstr>
      <vt:lpstr>ox_22cd212a_d2cc_5753_bc24_5a2249b0479d</vt:lpstr>
      <vt:lpstr>ox_22d149a4_1439_5ef7_90ac_08c3ceca906c</vt:lpstr>
      <vt:lpstr>ox_22d339a8_91b5_586c_86ba_047c78f256fa</vt:lpstr>
      <vt:lpstr>ox_22d4666e_2a64_5a50_ba22_6377311889ca</vt:lpstr>
      <vt:lpstr>ox_22d85a6a_8718_5ca9_b9a3_4f1d87291779</vt:lpstr>
      <vt:lpstr>ox_22d9a541_369a_557a_94ed_560c4e7b34d6</vt:lpstr>
      <vt:lpstr>ox_22dda87c_954a_5d02_afe3_757123387d14</vt:lpstr>
      <vt:lpstr>ox_22e1187f_8944_5642_b973_5c2ba12c5427</vt:lpstr>
      <vt:lpstr>ox_22e19b39_0e8b_5f9b_a405_34cc33e8f60a</vt:lpstr>
      <vt:lpstr>ox_22e51e3d_643d_57ef_8ed3_fbb72de0ae3b</vt:lpstr>
      <vt:lpstr>ox_22eb121d_4553_510a_85bb_097ad504ad24</vt:lpstr>
      <vt:lpstr>ox_22eb4fb6_8a4d_5aff_b589_e166e6fe7f2b</vt:lpstr>
      <vt:lpstr>ox_22ec61bf_6d72_5428_a3b1_9d6b9bd7f2c3</vt:lpstr>
      <vt:lpstr>ox_22f359ba_abf8_59d8_86bd_9e0f6d351d81</vt:lpstr>
      <vt:lpstr>ox_22f4d2c6_7a14_5404_a3c9_9114632f97be</vt:lpstr>
      <vt:lpstr>ox_22fa24c8_dc19_5506_b5cc_f7e871eea2fd</vt:lpstr>
      <vt:lpstr>ox_23014fd3_fab3_5c3d_9a09_45802a75dca3</vt:lpstr>
      <vt:lpstr>ox_2302669a_1541_5c6e_917f_ed46ff833954</vt:lpstr>
      <vt:lpstr>ox_23066434_eae0_5563_ab86_1f5be45fc796</vt:lpstr>
      <vt:lpstr>ox_23074a35_f6cb_52cf_b136_673be8afef51</vt:lpstr>
      <vt:lpstr>ox_23095ed2_7496_583e_a4b8_9dc5adc77e9c</vt:lpstr>
      <vt:lpstr>ox_2309a795_8f86_5776_9bca_f9cd4cfe7cae</vt:lpstr>
      <vt:lpstr>ox_2309caa8_5f8f_5efa_a263_db1cd9579448</vt:lpstr>
      <vt:lpstr>ox_230ab7c2_6586_5aa6_905b_9de6dd09b6fa</vt:lpstr>
      <vt:lpstr>ox_230b60e6_35f9_5423_b0d1_56135f514420</vt:lpstr>
      <vt:lpstr>ox_230dac4c_2d09_59b8_8946_03f06950565c</vt:lpstr>
      <vt:lpstr>ox_2310411e_0c9f_56ca_a8a9_1fc8961bef16</vt:lpstr>
      <vt:lpstr>ox_23109b28_ea4f_5f92_9506_1ff10e5ddda8</vt:lpstr>
      <vt:lpstr>ox_2310c407_7917_5e52_9a23_0e069e53c242</vt:lpstr>
      <vt:lpstr>ox_231374eb_60de_5d51_ac27_da1ce8bda89b</vt:lpstr>
      <vt:lpstr>ox_23151601_51f5_5210_b2fd_e9b4cdeacb7f</vt:lpstr>
      <vt:lpstr>ox_231561f0_19f5_511e_9ee9_3f4b73ddb656</vt:lpstr>
      <vt:lpstr>ox_231cd0ae_79d1_5012_a45a_93817bdcb094</vt:lpstr>
      <vt:lpstr>ox_232158eb_900b_5c7d_b26a_c6b6095bd5cc</vt:lpstr>
      <vt:lpstr>ox_2328f2d7_29f2_5afb_bdec_2507d9cdefc3</vt:lpstr>
      <vt:lpstr>ox_23320f2c_dc67_5a1f_9c89_8a1c653e96a5</vt:lpstr>
      <vt:lpstr>ox_2332db2b_874e_5647_bbc6_ef5affe61bdb</vt:lpstr>
      <vt:lpstr>ox_23336eca_9903_56ef_9656_0b0ec16dac5d</vt:lpstr>
      <vt:lpstr>ox_2333d525_e5b6_5260_a014_179af6144f22</vt:lpstr>
      <vt:lpstr>ox_2335cb95_c516_50c8_9287_6decd2f4007e</vt:lpstr>
      <vt:lpstr>ox_2338d2dc_8b0c_5dbb_9ab2_8918b0bec486</vt:lpstr>
      <vt:lpstr>ox_233a4946_affa_5ca9_8f0b_b9864a0a0e88</vt:lpstr>
      <vt:lpstr>ox_233f1687_009d_53f1_a361_c588f509b31b</vt:lpstr>
      <vt:lpstr>ox_23401669_18f2_50f6_8ac7_eafd5206f185</vt:lpstr>
      <vt:lpstr>ox_2340bf91_aaba_5883_a711_119dc05e66f5</vt:lpstr>
      <vt:lpstr>ox_2341fca9_2396_5e5f_8f4c_d41c77bf89f6</vt:lpstr>
      <vt:lpstr>ox_2342ef4e_0d8d_5433_b760_c8e2a669e085</vt:lpstr>
      <vt:lpstr>ox_23447ff1_722b_5fc6_b7bb_9d3f84f7d7e1</vt:lpstr>
      <vt:lpstr>ox_2344cdd5_5bfa_584d_af37_2db4a77ab452</vt:lpstr>
      <vt:lpstr>ox_2344e6bc_1c0e_5c03_a5f3_ac372f3b342f</vt:lpstr>
      <vt:lpstr>ox_23469d3e_7595_5e4d_b25a_833a8e4f637f</vt:lpstr>
      <vt:lpstr>ox_2348b210_3a03_5114_9b3d_d854890f982d</vt:lpstr>
      <vt:lpstr>ox_234a208e_cda1_58e8_ab0f_e3b01ac71fd4</vt:lpstr>
      <vt:lpstr>ox_234b157d_c175_5efb_87e5_9c7f23de42c9</vt:lpstr>
      <vt:lpstr>ox_234fbf44_2a13_5421_a0e2_ef3dd265b618</vt:lpstr>
      <vt:lpstr>ox_23501259_aa0a_538c_9d68_4a0c26c71737</vt:lpstr>
      <vt:lpstr>ox_23537d3f_86b4_53de_839d_c454d9f5da2a</vt:lpstr>
      <vt:lpstr>ox_2353f1ba_77f3_5dff_8dc4_da3acb9603ac</vt:lpstr>
      <vt:lpstr>ox_2354c8d4_b93e_59f8_8a02_f98ec61a9e48</vt:lpstr>
      <vt:lpstr>ox_2357bc3f_f8d8_5df8_a804_731eb54df656</vt:lpstr>
      <vt:lpstr>ox_2359fc79_9fd8_5573_b7e5_77247d70598d</vt:lpstr>
      <vt:lpstr>ox_235b154b_27d7_51c2_bc4a_7de68f319d30</vt:lpstr>
      <vt:lpstr>ox_235b926d_9971_5065_a81f_8dd8dba80d18</vt:lpstr>
      <vt:lpstr>ox_235c24c7_11a8_561b_87c0_d0b9fb507e64</vt:lpstr>
      <vt:lpstr>ox_235c6754_6908_523b_a6e9_3e5daad51a43</vt:lpstr>
      <vt:lpstr>ox_235f561c_0fc8_5f69_8a67_af9b53a441e4</vt:lpstr>
      <vt:lpstr>ox_236028fa_2e0e_5fe0_be1d_d399576cbe86</vt:lpstr>
      <vt:lpstr>ox_23606f20_32c3_56e4_800d_c2ff2cec35ce</vt:lpstr>
      <vt:lpstr>ox_2363cde2_00ba_5475_9202_6a2831e1b99c</vt:lpstr>
      <vt:lpstr>ox_23662852_bc35_5ddd_852c_d2d2d504a446</vt:lpstr>
      <vt:lpstr>ox_236ac31e_f2bb_5c07_a3a2_e2d45504232b</vt:lpstr>
      <vt:lpstr>ox_236d4129_021d_5118_9184_feb8057adda3</vt:lpstr>
      <vt:lpstr>ox_236eeec5_4b9e_5cd3_a864_9d548d1363be</vt:lpstr>
      <vt:lpstr>ox_236fed6b_a110_5ea0_8159_40820ed3dc75</vt:lpstr>
      <vt:lpstr>ox_23770dcb_8921_5388_a9ef_4c51a18d1462</vt:lpstr>
      <vt:lpstr>ox_237855ae_18bf_543c_9c30_e4feb514bae6</vt:lpstr>
      <vt:lpstr>ox_237a7f0e_aed3_50b4_8ffb_7ea5de932b8d</vt:lpstr>
      <vt:lpstr>ox_237e9f4b_786a_5c8e_8235_4c8d75f5f4e0</vt:lpstr>
      <vt:lpstr>ox_2388ca38_88c0_56b0_aea3_f516bdea78bb</vt:lpstr>
      <vt:lpstr>ox_238f50da_079e_533c_adc2_85641b801aba</vt:lpstr>
      <vt:lpstr>ox_2391cbaa_86da_5498_8b46_7a7a96acaa4f</vt:lpstr>
      <vt:lpstr>ox_23922003_8d51_5096_94a6_9fb926428f8d</vt:lpstr>
      <vt:lpstr>ox_2394e4c3_54da_5ef2_a179_4f4b35a2fe3b</vt:lpstr>
      <vt:lpstr>ox_2399afd3_5bcd_51c5_9202_d4891c55866b</vt:lpstr>
      <vt:lpstr>ox_239bd041_afdb_5898_9652_46555c0736f6</vt:lpstr>
      <vt:lpstr>ox_239bfc53_3915_5b7f_9b4d_2c23bcea91a1</vt:lpstr>
      <vt:lpstr>ox_239cd22d_b032_5314_98ce_1537675cd514</vt:lpstr>
      <vt:lpstr>ox_239e191c_e38a_53a6_9709_9751e12016f2</vt:lpstr>
      <vt:lpstr>ox_239e9564_ee89_5cbc_a5f6_892228f490d2</vt:lpstr>
      <vt:lpstr>ox_239eb7f8_f9cd_5f87_bc54_84dbe79b3399</vt:lpstr>
      <vt:lpstr>ox_23a0d907_5ef4_57cd_bb96_044dd14a8917</vt:lpstr>
      <vt:lpstr>ox_23a0eb0e_925f_551b_bae8_8ec92f212c8e</vt:lpstr>
      <vt:lpstr>ox_23a18cb3_cb67_585f_926c_6f99b4b0355f</vt:lpstr>
      <vt:lpstr>ox_23a3b259_1328_59b0_a364_a26262d68f21</vt:lpstr>
      <vt:lpstr>ox_23a69762_a1dc_5a7a_ae25_4e24e1fc3b8f</vt:lpstr>
      <vt:lpstr>ox_23a912c8_4905_58b9_ad16_220ba51fdfbd</vt:lpstr>
      <vt:lpstr>ox_23aa1bae_0643_5f06_b645_ec3e7a7753d1</vt:lpstr>
      <vt:lpstr>ox_23ac77fa_d913_5204_a9a4_815e8fa0db17</vt:lpstr>
      <vt:lpstr>ox_23ace56e_7846_5fed_b315_3780abb9404e</vt:lpstr>
      <vt:lpstr>ox_23acf6de_a3d4_5254_8f3a_9b876a895061</vt:lpstr>
      <vt:lpstr>ox_23ad360c_902d_5b0e_94ed_285c90078ad1</vt:lpstr>
      <vt:lpstr>ox_23aefd30_04b0_5c27_97af_64c1b267effd</vt:lpstr>
      <vt:lpstr>ox_23b0af37_21e5_559b_8cee_7fd7d19a38e2</vt:lpstr>
      <vt:lpstr>ox_23b4e230_89f1_5138_8347_43262fbcb2d1</vt:lpstr>
      <vt:lpstr>ox_23b57352_4c29_5cae_bed3_526d9301b8a7</vt:lpstr>
      <vt:lpstr>ox_23ba07dc_bd81_5d94_b34f_741596e83918</vt:lpstr>
      <vt:lpstr>ox_23bcc873_4ecb_5ab4_9be3_2eeb1768ce3f</vt:lpstr>
      <vt:lpstr>ox_23bd39c8_4120_552e_83fc_88590c9bfae4</vt:lpstr>
      <vt:lpstr>ox_23bf4a7c_29cc_5562_8c4b_0aba85d5cc59</vt:lpstr>
      <vt:lpstr>ox_23c0405a_fc55_541d_b064_cbc36f5ad977</vt:lpstr>
      <vt:lpstr>ox_23c2c5d6_7781_5e5f_ab2f_84aa9ee55323</vt:lpstr>
      <vt:lpstr>ox_23c2d208_4eb1_5a04_b5d1_5e3f6eb92c6b</vt:lpstr>
      <vt:lpstr>ox_23cec5eb_03ab_5a32_a4ee_230a271f3bde</vt:lpstr>
      <vt:lpstr>ox_23ceea4f_8ab2_5f8f_be46_59c0dfe39840</vt:lpstr>
      <vt:lpstr>ox_23d21624_4f83_5578_b0c2_d345141b0141</vt:lpstr>
      <vt:lpstr>ox_23d23338_6a2f_540a_af30_7380073600c7</vt:lpstr>
      <vt:lpstr>ox_23d33b5b_fb36_57dd_afcd_3d318fbc88b2</vt:lpstr>
      <vt:lpstr>ox_23d5774e_2b5f_555b_9f78_3e3e1a9a0cd3</vt:lpstr>
      <vt:lpstr>ox_23d6d782_aaad_5cc6_8a09_127d455ae9d1</vt:lpstr>
      <vt:lpstr>ox_23da93de_67f8_5edd_a959_541b7bd01ca2</vt:lpstr>
      <vt:lpstr>ox_23e01f9e_867f_575b_9562_b4d315df9817</vt:lpstr>
      <vt:lpstr>ox_23e0a153_a612_523c_8ceb_14280a9e698d</vt:lpstr>
      <vt:lpstr>ox_23e55fb6_d29c_56c8_9ffb_2d28ed447051</vt:lpstr>
      <vt:lpstr>ox_23e7e196_0188_5a99_a6d4_9950bbefcaa0</vt:lpstr>
      <vt:lpstr>ox_23ea8123_0e75_5405_9dc1_9542ade1d977</vt:lpstr>
      <vt:lpstr>ox_23ea8e7b_0b32_57cd_8bdd_b4b459e9fa71</vt:lpstr>
      <vt:lpstr>ox_23f010cc_9e68_5cda_ace5_e33a5ec92867</vt:lpstr>
      <vt:lpstr>ox_23f078cf_277a_5b61_abb3_1a789d91a426</vt:lpstr>
      <vt:lpstr>ox_23f602e0_bc24_51f4_8ba4_ed67566714c0</vt:lpstr>
      <vt:lpstr>ox_23f66b38_c6b9_5bac_880a_eb869f628952</vt:lpstr>
      <vt:lpstr>ox_23f9182d_e47b_588f_8c2b_ee799eee1d51</vt:lpstr>
      <vt:lpstr>ox_23fcd759_53f8_5e70_9a60_8258256423b4</vt:lpstr>
      <vt:lpstr>ox_23fdae76_6169_510c_b3c8_826bc8e1c935</vt:lpstr>
      <vt:lpstr>ox_23ffa86c_5f0f_5aa8_be6a_79e5d1d2ec35</vt:lpstr>
      <vt:lpstr>ox_2400ac31_0887_5c59_b2ab_ec8357ed33d3</vt:lpstr>
      <vt:lpstr>ox_2408656e_821e_5fd8_9085_d0753345d327</vt:lpstr>
      <vt:lpstr>ox_24096e12_dac8_58c7_b202_82f792ffd316</vt:lpstr>
      <vt:lpstr>ox_2409b7d6_5889_5567_96c7_acaf01ba9ecc</vt:lpstr>
      <vt:lpstr>ox_240b34a3_e80a_56ca_b0fe_2560a8ff4ff6</vt:lpstr>
      <vt:lpstr>ox_240bd6d3_fbbd_52a9_8d88_9141653a597f</vt:lpstr>
      <vt:lpstr>ox_240cf91a_1045_5fc9_8a12_9609fdb90cd0</vt:lpstr>
      <vt:lpstr>ox_240e2d9a_638e_5c2a_8f5a_fff9c0f2bbec</vt:lpstr>
      <vt:lpstr>ox_240e9241_c544_58b7_a72c_461d4b469c10</vt:lpstr>
      <vt:lpstr>ox_2411446c_2617_593e_98e4_51cfcf3fb99b</vt:lpstr>
      <vt:lpstr>ox_241889b7_05ee_5249_b058_f6f254db206b</vt:lpstr>
      <vt:lpstr>ox_2418992b_b6ac_523c_bd82_7885429bc8df</vt:lpstr>
      <vt:lpstr>ox_241995e0_6a0d_590e_8b19_d1e8c1e289d9</vt:lpstr>
      <vt:lpstr>ox_2421c2a5_77c7_5ab9_9d65_2b10dbcdd060</vt:lpstr>
      <vt:lpstr>ox_24233a76_3556_527a_af09_ce132f6bb654</vt:lpstr>
      <vt:lpstr>ox_24237bf5_2fba_5681_96eb_d981ed5579fa</vt:lpstr>
      <vt:lpstr>ox_2423c993_3b13_5284_8be6_070282514aae</vt:lpstr>
      <vt:lpstr>ox_2424642c_8b9d_55f7_9844_9eda105f28bc</vt:lpstr>
      <vt:lpstr>ox_24251a75_dd63_5828_b896_2cb570d0fd41</vt:lpstr>
      <vt:lpstr>ox_242de8d1_57c5_5625_a903_ad6cab607c3e</vt:lpstr>
      <vt:lpstr>ox_242f8f09_d11a_5096_bfc9_6f165c84df35</vt:lpstr>
      <vt:lpstr>ox_24357c21_ebf8_5cba_80f5_f08e09666f1f</vt:lpstr>
      <vt:lpstr>ox_243b2a07_df8c_544d_a3ac_8f087c9a2912</vt:lpstr>
      <vt:lpstr>ox_243b64bf_aea0_583e_9a9f_9c649d15a2a6</vt:lpstr>
      <vt:lpstr>ox_243b8d31_6814_58f7_a21c_03018f94cbc8</vt:lpstr>
      <vt:lpstr>ox_243c5649_ce59_5b70_b209_b0fdf8456692</vt:lpstr>
      <vt:lpstr>ox_243ece45_04c2_50d5_b398_4f41df10c0c0</vt:lpstr>
      <vt:lpstr>ox_2440c428_3517_568b_a6cc_c2d5035529e2</vt:lpstr>
      <vt:lpstr>ox_244255d1_5d22_5660_8c31_655be487f4a1</vt:lpstr>
      <vt:lpstr>ox_2442607b_3329_5bcd_a839_67c91c7baf93</vt:lpstr>
      <vt:lpstr>ox_24469ac9_9992_5aa5_9d25_0fdbb0648cd8</vt:lpstr>
      <vt:lpstr>ox_2446a7b1_35d5_5e68_b453_9852eeb4cce3</vt:lpstr>
      <vt:lpstr>ox_244877b0_8439_56be_8104_512c1fadf919</vt:lpstr>
      <vt:lpstr>ox_244a63b4_ea60_5991_a4c9_986aedd4a074</vt:lpstr>
      <vt:lpstr>ox_245003a1_3ffd_530e_98fe_a93658b0d113</vt:lpstr>
      <vt:lpstr>ox_2451d0e9_67e3_502c_922c_507e5c946a00</vt:lpstr>
      <vt:lpstr>ox_245205b7_9037_5dc6_a722_ecb15cf664e7</vt:lpstr>
      <vt:lpstr>ox_24524c6b_f706_58a2_a3aa_7f92dbf94ef4</vt:lpstr>
      <vt:lpstr>ox_24539381_3da2_5e36_b37c_75dc6b0f44b9</vt:lpstr>
      <vt:lpstr>ox_2453e53a_b961_5951_b88c_23433a80cf43</vt:lpstr>
      <vt:lpstr>ox_2457355d_0fe0_5cbd_8997_42a83c41eb61</vt:lpstr>
      <vt:lpstr>ox_245839de_d7ba_58ca_a429_485c18b4a787</vt:lpstr>
      <vt:lpstr>ox_2459592b_5b0c_5f31_9ff8_af3af73a9c58</vt:lpstr>
      <vt:lpstr>ox_24612b9d_6350_55ee_889f_9f5392a85442</vt:lpstr>
      <vt:lpstr>ox_24651942_82dd_50e4_ae85_f108aede89dc</vt:lpstr>
      <vt:lpstr>ox_24674110_d564_54e2_8d6b_c868ef539b23</vt:lpstr>
      <vt:lpstr>ox_2469e4ca_1373_5d96_abf7_8aa7ab58d95d</vt:lpstr>
      <vt:lpstr>ox_2470a9f9_215c_5243_aa70_daca629eb1c2</vt:lpstr>
      <vt:lpstr>ox_24756eb0_de69_5c88_aaac_a810f43090b6</vt:lpstr>
      <vt:lpstr>ox_247d6354_3c47_5090_aae4_f2679353676f</vt:lpstr>
      <vt:lpstr>ox_24806f91_402d_5c2e_b71c_fcf1ce8ee045</vt:lpstr>
      <vt:lpstr>ox_24836a5c_acfb_58f8_8de5_5880636a455a</vt:lpstr>
      <vt:lpstr>ox_248432c9_6055_58c0_9d3f_c8dc4e3bfea0</vt:lpstr>
      <vt:lpstr>ox_2487bd13_6852_51e5_946e_8eba36be3bb4</vt:lpstr>
      <vt:lpstr>ox_24881735_ee19_551f_81ae_76726f3ad53b</vt:lpstr>
      <vt:lpstr>ox_248ca1dc_7990_50c4_83cb_db97f13484c3</vt:lpstr>
      <vt:lpstr>ox_248f8e75_24ef_53d7_b13a_210cd6d2ef72</vt:lpstr>
      <vt:lpstr>ox_24934373_906b_5fb2_91a9_c5466b146b25</vt:lpstr>
      <vt:lpstr>ox_2494c3fb_31b4_56d2_b971_eb8ddc1e68bc</vt:lpstr>
      <vt:lpstr>ox_2497d43f_5e96_56ee_8137_1cb2ae60e7fa</vt:lpstr>
      <vt:lpstr>ox_2498fa51_e0db_58eb_b968_a2e4d51d5d2c</vt:lpstr>
      <vt:lpstr>ox_2499d3b2_d5d2_5254_bb4b_b802b9227e1e</vt:lpstr>
      <vt:lpstr>ox_249d1c3f_e145_53e9_8337_566beb08d986</vt:lpstr>
      <vt:lpstr>ox_249db9fc_788f_55fa_9887_147f764e119f</vt:lpstr>
      <vt:lpstr>ox_249e55f7_1d23_5f73_b81d_d0ec08ca5645</vt:lpstr>
      <vt:lpstr>ox_24a1a6d0_e228_5ead_a003_7c907aefdad1</vt:lpstr>
      <vt:lpstr>ox_24a2b4c5_8bf9_5e26_bd32_d7113d2deb70</vt:lpstr>
      <vt:lpstr>ox_24a60d70_64b0_524a_b30e_8f9483a70356</vt:lpstr>
      <vt:lpstr>ox_24a669cb_4206_5609_9a01_1cf2e073d7c2</vt:lpstr>
      <vt:lpstr>ox_24a94441_f13e_5bb1_9c60_4dfeaaf3293b</vt:lpstr>
      <vt:lpstr>ox_24aaecf0_7fda_5593_a916_79a0fdeb5257</vt:lpstr>
      <vt:lpstr>ox_24aba757_fdbb_5c78_90d7_8478118a496c</vt:lpstr>
      <vt:lpstr>ox_24af5fad_c4cc_5973_ae50_3d65af737d22</vt:lpstr>
      <vt:lpstr>ox_24b3a5ae_e9c4_571a_a088_8c7ffecc2793</vt:lpstr>
      <vt:lpstr>ox_24b3e58b_081d_54a1_b141_0cb97f70693e</vt:lpstr>
      <vt:lpstr>ox_24b678e5_4d60_5c18_8438_212e958b8ed9</vt:lpstr>
      <vt:lpstr>ox_24b8120b_496c_5b67_b6bc_a6d6ee6babe0</vt:lpstr>
      <vt:lpstr>ox_24b98968_87d2_5f7a_8c25_8709583a0c1b</vt:lpstr>
      <vt:lpstr>ox_24ba0afb_dc36_5c96_98a0_643c407d149d</vt:lpstr>
      <vt:lpstr>ox_24bed74c_4c4c_5236_8521_e3e37b23b291</vt:lpstr>
      <vt:lpstr>ox_24c1bd4f_fbc5_557b_b597_e20febeb919d</vt:lpstr>
      <vt:lpstr>ox_24c4f5f7_eee8_59bc_9a78_4563bf3a87ea</vt:lpstr>
      <vt:lpstr>ox_24c72a49_5e3e_5bc9_b930_2c60b0c69a3c</vt:lpstr>
      <vt:lpstr>ox_24cd93c2_76d6_5420_acb1_abde26e1151a</vt:lpstr>
      <vt:lpstr>ox_24d08201_c2b5_57ee_9801_87c7f075abb5</vt:lpstr>
      <vt:lpstr>ox_24d383e6_d7fc_5e18_9747_7deab38f9257</vt:lpstr>
      <vt:lpstr>ox_24d4ca9e_7824_5896_8b27_aac31112df58</vt:lpstr>
      <vt:lpstr>ox_24d545e1_94ba_500e_b3a9_83a4faec733d</vt:lpstr>
      <vt:lpstr>ox_24d93458_785d_5c33_b1c8_b1045bd3aa72</vt:lpstr>
      <vt:lpstr>ox_24de1377_a4d3_5b1e_abf3_fc79fa080a49</vt:lpstr>
      <vt:lpstr>ox_24e05b81_26e4_5eba_bdde_d857a2256b09</vt:lpstr>
      <vt:lpstr>ox_24e1f882_f824_548a_887d_2fe8c5203050</vt:lpstr>
      <vt:lpstr>ox_24e35e15_5888_53e4_aac0_05aaa552b3a7</vt:lpstr>
      <vt:lpstr>ox_24ea03a9_2e8d_52cd_ad83_8f98ef1b03c9</vt:lpstr>
      <vt:lpstr>ox_24ea774a_a3a9_5b8b_868a_99f03bc65cf7</vt:lpstr>
      <vt:lpstr>ox_24ef21c7_af72_544e_ba90_5edeb9977d38</vt:lpstr>
      <vt:lpstr>ox_24f381d4_6266_5acd_9b94_c6db2d8f7214</vt:lpstr>
      <vt:lpstr>ox_24f3858d_3dbd_5eea_b683_28403f19e419</vt:lpstr>
      <vt:lpstr>ox_24f40857_da31_5f7b_b35f_22e1f451d535</vt:lpstr>
      <vt:lpstr>ox_24f4c8db_d367_5ad9_9cf6_cf110db8addd</vt:lpstr>
      <vt:lpstr>ox_24f4dcb6_2b49_582c_8089_6ea5bf81979d</vt:lpstr>
      <vt:lpstr>ox_24fe9462_4189_5b53_bed6_885d7cfbd5a8</vt:lpstr>
      <vt:lpstr>ox_250080b4_1c3e_551d_8c8b_54774c44ff41</vt:lpstr>
      <vt:lpstr>ox_25027b55_2596_5c9e_a355_ae11bcfaba45</vt:lpstr>
      <vt:lpstr>ox_2502d670_b10c_5bcc_9f26_0db99dfc8ce2</vt:lpstr>
      <vt:lpstr>ox_2505f545_aa66_5822_be63_bfbaa655a591</vt:lpstr>
      <vt:lpstr>ox_250d51ad_5e26_5d7a_a528_52b9205188a0</vt:lpstr>
      <vt:lpstr>ox_25159884_6675_5b8c_bdac_1fb55c54aad1</vt:lpstr>
      <vt:lpstr>ox_2515b70d_ce92_5298_95aa_b504125ef684</vt:lpstr>
      <vt:lpstr>ox_251a568e_7922_59cc_9a29_be395a4697b5</vt:lpstr>
      <vt:lpstr>ox_251c7c6c_1a69_5563_8c2c_a3f4e955be11</vt:lpstr>
      <vt:lpstr>ox_251ebb52_f6b1_5a8a_bbb1_b0ec8fe1b38d</vt:lpstr>
      <vt:lpstr>ox_251ee4ee_e946_531f_a135_700812c9bedb</vt:lpstr>
      <vt:lpstr>ox_2520f385_925c_5e42_aef1_7d93aa83d649</vt:lpstr>
      <vt:lpstr>ox_2521482e_c765_50bb_a766_cef31308b7ee</vt:lpstr>
      <vt:lpstr>ox_252149e2_ddc4_5f4e_aa3f_4277c6fc54e4</vt:lpstr>
      <vt:lpstr>ox_2523cbd9_2509_5d26_b80b_2d62d526e0a1</vt:lpstr>
      <vt:lpstr>ox_252781d8_ff37_51b1_8a65_5df9b6428bd1</vt:lpstr>
      <vt:lpstr>ox_252861d3_e661_5e60_9550_70b4049bb6a4</vt:lpstr>
      <vt:lpstr>ox_252b992b_a274_535b_bfbe_23997836f18f</vt:lpstr>
      <vt:lpstr>ox_252c535f_9195_5410_b76d_b05220cea6fe</vt:lpstr>
      <vt:lpstr>ox_252f85a7_a319_5f1e_8678_d90ac8798df3</vt:lpstr>
      <vt:lpstr>ox_25305e2a_c13b_57a8_8b63_bbe3f5896395</vt:lpstr>
      <vt:lpstr>ox_25327150_20ec_5221_8bc8_8feb35ad4a00</vt:lpstr>
      <vt:lpstr>ox_25335df1_8e11_5d2a_aa28_9c2795b96bae</vt:lpstr>
      <vt:lpstr>ox_2534aa8b_d359_5b9e_82d8_4cb562ae7ed5</vt:lpstr>
      <vt:lpstr>ox_2534f505_a1e4_5793_952a_68334ee7de64</vt:lpstr>
      <vt:lpstr>ox_253a4b64_dcfd_5d82_ba64_42f74198430b</vt:lpstr>
      <vt:lpstr>ox_253b3459_6be5_5830_b8d2_9338cf2ca1b2</vt:lpstr>
      <vt:lpstr>ox_253b78cd_6830_56a3_ba39_e75ff3bea65e</vt:lpstr>
      <vt:lpstr>ox_253cc585_71d3_5066_85d0_190d4e63c05e</vt:lpstr>
      <vt:lpstr>ox_253e1fa9_9b21_5ee1_84aa_6542b296ef66</vt:lpstr>
      <vt:lpstr>ox_2540752e_a559_5726_a5ea_b2ff2a4400b4</vt:lpstr>
      <vt:lpstr>ox_2541a91d_c314_5e27_a723_8d7e66c4ed49</vt:lpstr>
      <vt:lpstr>ox_254496c1_d4ce_5c7d_99b0_5d280d3c5d9d</vt:lpstr>
      <vt:lpstr>ox_2547cb7b_dc26_54fe_a2f1_5d08463b604b</vt:lpstr>
      <vt:lpstr>ox_2548062b_6716_5495_b934_99d586e9b926</vt:lpstr>
      <vt:lpstr>ox_2549d6bd_ad86_5fe3_9b9b_a325d7e6f13a</vt:lpstr>
      <vt:lpstr>ox_254a3784_cc54_58ce_b485_14d061764e64</vt:lpstr>
      <vt:lpstr>ox_255421bb_fa46_56d9_84a7_5ce332dc9eaa</vt:lpstr>
      <vt:lpstr>ox_255f62ca_383e_5e1f_9dbb_aac6cac200b8</vt:lpstr>
      <vt:lpstr>ox_2562a527_f70f_5a90_a634_a8e321a19090</vt:lpstr>
      <vt:lpstr>ox_256540b6_ae7c_5d9c_ad26_ab0011c8912d</vt:lpstr>
      <vt:lpstr>ox_2566ab86_c187_595f_abbe_ea2fc468c133</vt:lpstr>
      <vt:lpstr>ox_2567d58f_38b1_5d08_b80b_7303c637b45d</vt:lpstr>
      <vt:lpstr>ox_25696f68_6d66_59f3_acd4_83c0bb136984</vt:lpstr>
      <vt:lpstr>ox_256c3210_4ec1_5481_a3e9_0eb0a11ad821</vt:lpstr>
      <vt:lpstr>ox_256f5cb8_5fc1_5093_b096_0c507fb24a47</vt:lpstr>
      <vt:lpstr>ox_25703819_d3e7_5c0e_8b03_3d1980d239b1</vt:lpstr>
      <vt:lpstr>ox_2570c967_83b4_52b6_9d0d_0723e431b317</vt:lpstr>
      <vt:lpstr>ox_2577aec6_bbd4_55f7_a7de_4e34822f0593</vt:lpstr>
      <vt:lpstr>ox_25787c17_1ae7_5d8a_9cf0_2a3d52f192d1</vt:lpstr>
      <vt:lpstr>ox_257f270e_9dcd_5d56_897b_981768682616</vt:lpstr>
      <vt:lpstr>ox_25818e66_3d04_541d_8e05_5dd6528689d5</vt:lpstr>
      <vt:lpstr>ox_25824fa9_aea1_5a1b_999c_3d6d0ce84785</vt:lpstr>
      <vt:lpstr>ox_2585aaf2_1d3a_5b64_8668_3f6ac91e66d3</vt:lpstr>
      <vt:lpstr>ox_25880f96_21b6_5697_8eb3_bd5ade7f041a</vt:lpstr>
      <vt:lpstr>ox_25889b28_c961_59d3_ade1_1c23fd4346fa</vt:lpstr>
      <vt:lpstr>ox_258abc67_10a9_5bc1_bc46_37f9e9775c8c</vt:lpstr>
      <vt:lpstr>ox_258c0516_4aef_5190_af2c_1ef3c119581c</vt:lpstr>
      <vt:lpstr>ox_258daa1e_ca75_528e_8549_07e415d7bdc5</vt:lpstr>
      <vt:lpstr>ox_258fdbb5_e2fc_536e_88d3_3fc7ec67ba47</vt:lpstr>
      <vt:lpstr>ox_2595375b_f62c_58a1_9979_6e310deadce7</vt:lpstr>
      <vt:lpstr>ox_2598ed06_0c64_58ff_b780_666a130ad64e</vt:lpstr>
      <vt:lpstr>ox_259b08ed_1750_5162_998b_d909e5b7797b</vt:lpstr>
      <vt:lpstr>ox_259ed554_5548_552c_afc2_ce10eef4e8bf</vt:lpstr>
      <vt:lpstr>ox_25a2ef98_47e6_5a75_a04b_dc24141fbd10</vt:lpstr>
      <vt:lpstr>ox_25a688c1_7078_5171_8e59_59703ea76711</vt:lpstr>
      <vt:lpstr>ox_25a808eb_c955_5e29_8bb5_9db51214e444</vt:lpstr>
      <vt:lpstr>ox_25ab408c_ccf8_562b_876d_8d83e1b94b19</vt:lpstr>
      <vt:lpstr>ox_25ab915e_06bd_5060_bcfe_2f78a5680955</vt:lpstr>
      <vt:lpstr>ox_25b0feb3_f555_5e2d_82cd_eb5eaf83ea42</vt:lpstr>
      <vt:lpstr>ox_25b4e59e_080a_582f_8a51_bea470b3d6fc</vt:lpstr>
      <vt:lpstr>ox_25b57e10_366c_56a8_8344_91b585c286b1</vt:lpstr>
      <vt:lpstr>ox_25b69f22_de89_5f16_945b_9e54ca388b65</vt:lpstr>
      <vt:lpstr>ox_25b7e791_d44f_5c46_ab4b_15fa01a0ee06</vt:lpstr>
      <vt:lpstr>ox_25b8f669_4890_5e6a_b9e7_2ea87cd49189</vt:lpstr>
      <vt:lpstr>ox_25be2a9e_39c1_512b_8d81_8fbec1b3d497</vt:lpstr>
      <vt:lpstr>ox_25c0c1ee_cc52_5e6d_b4d5_c0a9669e9374</vt:lpstr>
      <vt:lpstr>ox_25c3fb7b_2fce_5d73_940b_63a04b7b8385</vt:lpstr>
      <vt:lpstr>ox_25c4e3cc_e588_531a_8388_3dd6e30ca864</vt:lpstr>
      <vt:lpstr>ox_25ca5399_98f0_5d9f_a395_79791a4729bc</vt:lpstr>
      <vt:lpstr>ox_25ca794d_8d54_5c5e_af32_e6814c1eaa03</vt:lpstr>
      <vt:lpstr>ox_25cc04ef_c8a5_5242_b840_04c73622c8de</vt:lpstr>
      <vt:lpstr>ox_25cec4ff_23e5_5b54_bef7_f99cbf33b4c2</vt:lpstr>
      <vt:lpstr>ox_25d06c75_78c6_54f8_a975_2a0c817f4d89</vt:lpstr>
      <vt:lpstr>ox_25d19b46_970c_551b_b460_94b916ad8500</vt:lpstr>
      <vt:lpstr>ox_25d23dc8_9370_569c_b47b_46397caccb11</vt:lpstr>
      <vt:lpstr>ox_25d3fe39_7cec_55b1_be0b_05f987ffc098</vt:lpstr>
      <vt:lpstr>ox_25d4f160_9888_5cb8_a1e2_171f7af22d7e</vt:lpstr>
      <vt:lpstr>ox_25dd6523_d691_5841_afaf_afccfb337b65</vt:lpstr>
      <vt:lpstr>ox_25df668d_f4f1_51ae_9573_1caf0aa7ca44</vt:lpstr>
      <vt:lpstr>ox_25e0dcc6_afd0_5a32_868a_569a90349e80</vt:lpstr>
      <vt:lpstr>ox_25e144fd_47cc_568a_ac58_adde22009963</vt:lpstr>
      <vt:lpstr>ox_25e40d77_c5d1_5c6e_b9b5_21ceeda486f2</vt:lpstr>
      <vt:lpstr>ox_25e5271c_68ef_54ab_a01c_058e120dc137</vt:lpstr>
      <vt:lpstr>ox_25e556bd_0629_5816_a89f_7321e81d5078</vt:lpstr>
      <vt:lpstr>ox_25eb359a_c481_5af6_a812_7e89856367b0</vt:lpstr>
      <vt:lpstr>ox_25f2a24a_7a24_5344_b233_d7f6e348d34a</vt:lpstr>
      <vt:lpstr>ox_25f4378b_f7b6_5ac7_818e_ee8810c4afc7</vt:lpstr>
      <vt:lpstr>ox_25f90e43_e665_5e06_b1d0_12edb8cebbbf</vt:lpstr>
      <vt:lpstr>ox_25fa72fa_e96b_581f_8757_def80dd8e168</vt:lpstr>
      <vt:lpstr>ox_25fc34e0_8b30_54c0_8618_626daffa5e87</vt:lpstr>
      <vt:lpstr>ox_25fcbfc4_0a99_592c_ab80_5634158a3a10</vt:lpstr>
      <vt:lpstr>ox_2604f5db_6fb7_5ff8_ae46_80b7c5161bb3</vt:lpstr>
      <vt:lpstr>ox_26081844_8bb2_5bfd_985a_ee00638e64d1</vt:lpstr>
      <vt:lpstr>ox_2609858f_3b9f_5195_91c0_54815de279ec</vt:lpstr>
      <vt:lpstr>ox_260f69f1_3165_58ad_942a_76f3f19a7175</vt:lpstr>
      <vt:lpstr>ox_26141658_6062_5490_ad99_f4563f290836</vt:lpstr>
      <vt:lpstr>ox_2616177f_da9b_5a3c_90ad_e92b6967cd97</vt:lpstr>
      <vt:lpstr>ox_2616192c_18b1_5fcb_84b9_0c24f4f0d95f</vt:lpstr>
      <vt:lpstr>ox_261852e9_f90d_51fc_8f61_37bcfd4d438a</vt:lpstr>
      <vt:lpstr>ox_261b9ccd_51f1_5b10_89e2_b500e628a132</vt:lpstr>
      <vt:lpstr>ox_26216388_3b1b_54fe_b3f2_caffd3d1e3be</vt:lpstr>
      <vt:lpstr>ox_2622a18c_e0b6_524d_a25b_ddb280345bae</vt:lpstr>
      <vt:lpstr>ox_26255fb8_7789_51e3_a47a_b44c6ddfbda6</vt:lpstr>
      <vt:lpstr>ox_26299a75_b006_51d5_a1ed_83b95b662678</vt:lpstr>
      <vt:lpstr>ox_262a6973_c16b_5878_997c_6cf2f7a23b9f</vt:lpstr>
      <vt:lpstr>ox_262a90cc_bc07_56b9_9cc4_37277ffe14e2</vt:lpstr>
      <vt:lpstr>ox_262d1ea5_4e38_5ebf_965e_2eae793507a5</vt:lpstr>
      <vt:lpstr>ox_262ea371_32f1_532e_9eec_7f9c2c3b14b6</vt:lpstr>
      <vt:lpstr>ox_262ebc07_bbc9_54ba_9d1b_03f83095e265</vt:lpstr>
      <vt:lpstr>ox_262fb0c2_205c_52e2_9285_7842fc683249</vt:lpstr>
      <vt:lpstr>ox_262fb2a2_874e_53cc_96ad_1b7f1a31db51</vt:lpstr>
      <vt:lpstr>ox_2631871d_4e4e_5d89_ba8f_9f8fd4882e5d</vt:lpstr>
      <vt:lpstr>ox_2631ba73_c5fc_50ca_99f7_69511eefddce</vt:lpstr>
      <vt:lpstr>ox_263517c5_12a6_5e68_a7f8_938dfc943364</vt:lpstr>
      <vt:lpstr>ox_26358653_29fd_52a9_b558_04a9baf9b493</vt:lpstr>
      <vt:lpstr>ox_263a12ca_11fb_5cc3_b21c_f4f13ca8222d</vt:lpstr>
      <vt:lpstr>ox_263b70c5_4a39_5573_a77a_b0b41d86ce6f</vt:lpstr>
      <vt:lpstr>ox_263d83fd_b4aa_53fc_92c3_3c99e2e739d9</vt:lpstr>
      <vt:lpstr>ox_263e1017_fae9_54f6_9956_beb726c5087b</vt:lpstr>
      <vt:lpstr>ox_263e3817_56f3_5c52_b921_934ddd83c99e</vt:lpstr>
      <vt:lpstr>ox_263e84ab_0c87_5113_b90d_e2c409aec040</vt:lpstr>
      <vt:lpstr>ox_2646bb26_0e53_5502_bae4_f59d60f669d7</vt:lpstr>
      <vt:lpstr>ox_264913e8_cbbc_50e5_914e_5ebd63b8d70a</vt:lpstr>
      <vt:lpstr>ox_264a1491_5365_5298_ade0_700c56770011</vt:lpstr>
      <vt:lpstr>ox_2651b948_6304_5f84_9018_991dadb40761</vt:lpstr>
      <vt:lpstr>ox_2653f78d_3029_50f1_85aa_6250409addf6</vt:lpstr>
      <vt:lpstr>ox_26545d6d_b7fe_52ce_9a4c_2ed143c903e4</vt:lpstr>
      <vt:lpstr>ox_26565912_b14a_5a93_94df_08b207b85b61</vt:lpstr>
      <vt:lpstr>ox_2656c9ea_be9d_50b8_8a00_2a8408fd7ddb</vt:lpstr>
      <vt:lpstr>ox_26570a22_5218_5be2_b01d_e91f6a838302</vt:lpstr>
      <vt:lpstr>ox_265d6580_eca2_5c69_bffa_260e9a2b9c51</vt:lpstr>
      <vt:lpstr>ox_265e58f4_2712_53ae_be30_5c6f1b491bc4</vt:lpstr>
      <vt:lpstr>ox_26623c1e_74b8_5bad_9f30_18fd66649a4b</vt:lpstr>
      <vt:lpstr>ox_2663a0ef_c4e3_5b4b_bbfc_e2e567713ba9</vt:lpstr>
      <vt:lpstr>ox_2664a8d5_dfd9_5d3e_9bed_eec14778f4e3</vt:lpstr>
      <vt:lpstr>ox_266986eb_91a5_5afc_94a7_b5b28ea14491</vt:lpstr>
      <vt:lpstr>ox_267216b6_bdfc_5bae_88e3_a683964b7f6b</vt:lpstr>
      <vt:lpstr>ox_267b02d0_5a01_5f3d_b877_72e457fc7c9c</vt:lpstr>
      <vt:lpstr>ox_268189d1_77b5_5a37_8183_f67229f1da60</vt:lpstr>
      <vt:lpstr>ox_2685bf73_daa0_5050_8336_1e8a99cc2ca8</vt:lpstr>
      <vt:lpstr>ox_26880d64_0ce2_5fdc_a402_1df1bbc9dfd3</vt:lpstr>
      <vt:lpstr>ox_268a8840_6a35_5fff_906b_0278fe3a909d</vt:lpstr>
      <vt:lpstr>ox_268adf1a_75a8_5942_b27a_cdae2f8d2b45</vt:lpstr>
      <vt:lpstr>ox_268b8ea6_b593_589a_8176_207261bcdd3b</vt:lpstr>
      <vt:lpstr>ox_268bc1a2_52f2_52c4_b4ef_515260485f15</vt:lpstr>
      <vt:lpstr>ox_268ce1e1_ef20_554f_b3af_1d42a40c250a</vt:lpstr>
      <vt:lpstr>ox_268ee033_2fca_5b46_b822_f5947273d772</vt:lpstr>
      <vt:lpstr>ox_269425af_ba20_593d_9b33_9ad55189a8b5</vt:lpstr>
      <vt:lpstr>ox_26983c65_b448_5626_84ad_2b8cbee26c5f</vt:lpstr>
      <vt:lpstr>ox_269a6579_7851_59c2_a4e5_5022f6f97956</vt:lpstr>
      <vt:lpstr>ox_269e4891_ba09_58f5_8e4c_90e9bdb1313a</vt:lpstr>
      <vt:lpstr>ox_26a241ba_8185_5af4_8785_a3a18ec5f73d</vt:lpstr>
      <vt:lpstr>ox_26a761bb_b480_57d8_81b7_249499604a5f</vt:lpstr>
      <vt:lpstr>ox_26aabc09_873d_5b26_a21b_a432a2b6c40d</vt:lpstr>
      <vt:lpstr>ox_26ac5be8_10fa_5733_930b_e821b9077b9c</vt:lpstr>
      <vt:lpstr>ox_26b0d3ec_bfb9_5a54_bf32_7970daa2927d</vt:lpstr>
      <vt:lpstr>ox_26b1194a_be61_5675_a295_efdd591a7290</vt:lpstr>
      <vt:lpstr>ox_26b57135_26a6_5150_a8f9_9e28890ac368</vt:lpstr>
      <vt:lpstr>ox_26b72184_a74e_5c88_bd6e_346ba1dd0d84</vt:lpstr>
      <vt:lpstr>ox_26b73439_cb3e_5441_9efb_cfa241c52d99</vt:lpstr>
      <vt:lpstr>ox_26b7d04c_7ad5_530a_87f1_e3b543c98724</vt:lpstr>
      <vt:lpstr>ox_26c14d79_3d40_5359_b9f5_7f16c0da5e71</vt:lpstr>
      <vt:lpstr>ox_26c2beda_54a7_554f_a0bc_d9eba5ddf2a5</vt:lpstr>
      <vt:lpstr>ox_26c4205c_d22d_5752_a560_1a82257e5ac5</vt:lpstr>
      <vt:lpstr>ox_26c44f4d_38fb_5059_bce9_3da1b1fc9d9a</vt:lpstr>
      <vt:lpstr>ox_26c4fafc_11e2_5638_98bf_4a082cdb07cc</vt:lpstr>
      <vt:lpstr>ox_26c578da_5ae7_5d7f_88c0_cefd6d9f4de9</vt:lpstr>
      <vt:lpstr>ox_26c8c70c_780e_5f88_bc29_64f8311e6b94</vt:lpstr>
      <vt:lpstr>ox_26c95510_f924_5e43_8070_e676fed813c8</vt:lpstr>
      <vt:lpstr>ox_26cadd18_3a4e_5357_ab81_e06f02508aa8</vt:lpstr>
      <vt:lpstr>ox_26ce126e_9cda_5546_8963_3959e97f8573</vt:lpstr>
      <vt:lpstr>ox_26cfd71c_8eb7_5e6f_8a0e_c7e1b4435f2e</vt:lpstr>
      <vt:lpstr>ox_26d00b95_4525_53e0_9def_8e57e904367b</vt:lpstr>
      <vt:lpstr>ox_26d0ff19_f165_5684_bd64_c9153fdcf779</vt:lpstr>
      <vt:lpstr>ox_26d6d60b_8fcc_599e_bed2_3c4aadc116b5</vt:lpstr>
      <vt:lpstr>ox_26d82bec_9743_5bcc_9f65_98d846008d38</vt:lpstr>
      <vt:lpstr>ox_26d9f754_223d_55bd_a3e3_82a5599a7149</vt:lpstr>
      <vt:lpstr>ox_26db97a4_e398_5ce5_a5b5_b60ea66ff400</vt:lpstr>
      <vt:lpstr>ox_26dce962_4de8_58e8_9038_46d7b810a42d</vt:lpstr>
      <vt:lpstr>ox_26ddc126_f7c8_513b_a672_9de19e54b240</vt:lpstr>
      <vt:lpstr>ox_26e15fcb_bd5f_5215_afb2_8ddaa632e767</vt:lpstr>
      <vt:lpstr>ox_26e1eafc_ee90_5d08_8648_03952079ea88</vt:lpstr>
      <vt:lpstr>ox_26e3ca1c_7c37_585f_be7f_1a02fb5e2b6f</vt:lpstr>
      <vt:lpstr>ox_26e428c9_865e_5a36_b460_8acf5a00e77a</vt:lpstr>
      <vt:lpstr>ox_26e4f551_c3c9_5efe_a478_cd52ec27de52</vt:lpstr>
      <vt:lpstr>ox_26e75e80_bbbd_5989_8706_b39b4e4fba13</vt:lpstr>
      <vt:lpstr>ox_26e8f50b_f805_555e_83b5_1f6c25f62b0f</vt:lpstr>
      <vt:lpstr>ox_26ea6f71_9430_5b6a_97ab_e666727cc556</vt:lpstr>
      <vt:lpstr>ox_26ed8197_10de_5666_b4bb_a3c486c26974</vt:lpstr>
      <vt:lpstr>ox_26ee8a43_9e3a_57a6_aff5_88209c7f4248</vt:lpstr>
      <vt:lpstr>ox_26ef50d7_9c7e_5b97_8024_17b86ba6f656</vt:lpstr>
      <vt:lpstr>ox_26f58c0c_cad2_5608_ac4d_fa52b68944fe</vt:lpstr>
      <vt:lpstr>ox_26f759ff_7ed5_5b31_9b65_cc4322d071a8</vt:lpstr>
      <vt:lpstr>ox_26f7e0db_7c31_5922_8ac8_4db57d918085</vt:lpstr>
      <vt:lpstr>ox_26fa1157_6732_57e2_8e5c_e9cddfd5ae73</vt:lpstr>
      <vt:lpstr>ox_26fdfc93_ffa1_5eac_a14b_fe3011000d7f</vt:lpstr>
      <vt:lpstr>ox_271459c7_d459_5c16_8113_d2a2d23db8e8</vt:lpstr>
      <vt:lpstr>ox_2716ffe4_98e1_5137_8e45_e78721782144</vt:lpstr>
      <vt:lpstr>ox_27245987_8d08_5936_853a_3285e90d9f73</vt:lpstr>
      <vt:lpstr>ox_27258bee_d248_58cd_806b_3097fbf60359</vt:lpstr>
      <vt:lpstr>ox_2729b3f9_2922_5e59_a196_c1c616f7ea73</vt:lpstr>
      <vt:lpstr>ox_272b99be_094b_58e7_8a2d_49a8dfe1ca29</vt:lpstr>
      <vt:lpstr>ox_272c58b6_ba6c_51af_80b7_d0531a820c0f</vt:lpstr>
      <vt:lpstr>ox_272fdd84_29e1_5175_8d18_29d45acff471</vt:lpstr>
      <vt:lpstr>ox_27300eed_8ad8_5301_a267_6f09d4981f9d</vt:lpstr>
      <vt:lpstr>ox_2732b789_d393_5dd8_93f4_ebf1d87f2b94</vt:lpstr>
      <vt:lpstr>ox_27344961_f1bb_5f73_b864_e25a1339d081</vt:lpstr>
      <vt:lpstr>ox_2735731a_0df8_5df5_9aeb_09743e2cfa13</vt:lpstr>
      <vt:lpstr>ox_273cfb17_e4ea_56d2_bbbc_2d714e4a6d75</vt:lpstr>
      <vt:lpstr>ox_273d27a3_e098_5098_afc5_1631a51481a3</vt:lpstr>
      <vt:lpstr>ox_273da686_6f50_523b_b1c6_8550b72b4978</vt:lpstr>
      <vt:lpstr>ox_2742d1ca_64f9_500c_b5f6_99ea021d68a3</vt:lpstr>
      <vt:lpstr>ox_2744f18b_23ff_507a_a6ed_36d52c5a39d0</vt:lpstr>
      <vt:lpstr>ox_27450864_bff9_5f20_8fe9_74baf17ee524</vt:lpstr>
      <vt:lpstr>ox_27483634_9a7b_5353_91e0_11df7b552fd9</vt:lpstr>
      <vt:lpstr>ox_2749f4fc_693f_5016_aaa6_fa9560abf8ed</vt:lpstr>
      <vt:lpstr>ox_274bda46_1630_5037_80ec_bb056a5c0f9e</vt:lpstr>
      <vt:lpstr>ox_274e20b9_1fed_5f02_88b2_05c4f9509612</vt:lpstr>
      <vt:lpstr>ox_2750c7cd_19aa_5688_bfe6_186df380fca1</vt:lpstr>
      <vt:lpstr>ox_2750ca05_3d73_5112_aa4a_8365b7ba3cf4</vt:lpstr>
      <vt:lpstr>ox_27519f1c_2191_527c_8d50_1cbfb0aa4c4c</vt:lpstr>
      <vt:lpstr>ox_27527c0e_e3cd_5dbb_92e3_2b5c9e292671</vt:lpstr>
      <vt:lpstr>ox_27561907_fbee_5970_b852_9a9376a8af43</vt:lpstr>
      <vt:lpstr>ox_275a55ea_f3f6_5fef_9985_522b2c690f2d</vt:lpstr>
      <vt:lpstr>ox_275f67a2_bdf9_55d2_9e86_76aa8127b2ac</vt:lpstr>
      <vt:lpstr>ox_2761b081_2b70_5265_8547_f0d2750d901a</vt:lpstr>
      <vt:lpstr>ox_27634867_6d6f_5bdf_8b66_079b3c7676de</vt:lpstr>
      <vt:lpstr>ox_2764b800_cabb_5812_a774_a9334515c469</vt:lpstr>
      <vt:lpstr>ox_2766dd69_6aee_589c_adcd_0e5f4b9edcfc</vt:lpstr>
      <vt:lpstr>ox_276a3a27_2279_5cc1_abb3_1122f5991a5c</vt:lpstr>
      <vt:lpstr>ox_276db768_20e2_5a03_b9ec_9256d75d7c1a</vt:lpstr>
      <vt:lpstr>ox_2770c74a_d80b_5239_a799_f76d601be1b0</vt:lpstr>
      <vt:lpstr>ox_277b24bb_552b_509e_8ecf_f6359735e04d</vt:lpstr>
      <vt:lpstr>ox_277d1da6_69d0_589f_9151_3bb9e23fc157</vt:lpstr>
      <vt:lpstr>ox_277d260b_6c36_5397_b209_ede99a21ab75</vt:lpstr>
      <vt:lpstr>ox_277e1520_7c1d_540c_aca6_970d90af7aaf</vt:lpstr>
      <vt:lpstr>ox_278534a4_8d8c_5aa1_b9b3_163eb117b7a6</vt:lpstr>
      <vt:lpstr>ox_278637c6_8428_5cb1_8c94_f85c2d3ae4c2</vt:lpstr>
      <vt:lpstr>ox_278640fa_008a_5d4b_9c45_124da168b682</vt:lpstr>
      <vt:lpstr>ox_27877518_f299_5c6c_9245_d022f78707bb</vt:lpstr>
      <vt:lpstr>ox_278a4be0_f068_5025_b63a_99b551bbc5a2</vt:lpstr>
      <vt:lpstr>ox_278a5516_ae0e_5e85_8cc4_b1327379ae7d</vt:lpstr>
      <vt:lpstr>ox_278bf669_0209_5bd5_b03a_937f51660c89</vt:lpstr>
      <vt:lpstr>ox_278db5c6_af94_5c10_832e_1982103e203c</vt:lpstr>
      <vt:lpstr>ox_279129d0_53fa_508b_adda_f99cf196246c</vt:lpstr>
      <vt:lpstr>ox_2791dc70_9ec9_5c66_a8f2_8276bbe4a209</vt:lpstr>
      <vt:lpstr>ox_27968456_e673_552d_a81f_153cc7783d25</vt:lpstr>
      <vt:lpstr>ox_279740aa_6666_54be_b29d_5c9ee9facc8b</vt:lpstr>
      <vt:lpstr>ox_27975d12_fe13_5da3_a21e_6174d921215e</vt:lpstr>
      <vt:lpstr>ox_279885a1_1257_5716_9890_e2f2f1e1f118</vt:lpstr>
      <vt:lpstr>ox_279e12de_f86e_5934_9c59_fe985847a147</vt:lpstr>
      <vt:lpstr>ox_279fc94d_cc27_588e_93f9_7c8e0e1624f4</vt:lpstr>
      <vt:lpstr>ox_27a4afe0_f6d7_5126_bceb_81d8495196d8</vt:lpstr>
      <vt:lpstr>ox_27a536cd_b4d7_5033_b0a0_174c7878cbef</vt:lpstr>
      <vt:lpstr>ox_27a596d8_ce66_5646_830e_f10f318d68fc</vt:lpstr>
      <vt:lpstr>ox_27a671ac_7440_531c_b5ca_765945a754e5</vt:lpstr>
      <vt:lpstr>ox_27a919d4_38e9_501e_94d7_b38616f9bacb</vt:lpstr>
      <vt:lpstr>ox_27ab5fec_a1f1_5db9_9cfd_c47265f206f9</vt:lpstr>
      <vt:lpstr>ox_27ac90cd_3924_5a05_a319_7f28be81c20e</vt:lpstr>
      <vt:lpstr>ox_27adddb4_356d_57ef_89ef_30fbb0a9a5bc</vt:lpstr>
      <vt:lpstr>ox_27ae2f9a_7b61_55be_9203_6d65de8b5430</vt:lpstr>
      <vt:lpstr>ox_27af15a3_43ec_50a1_b4cd_89e2844230eb</vt:lpstr>
      <vt:lpstr>ox_27af4eaf_60b6_5cfa_9e0e_18b5681e917a</vt:lpstr>
      <vt:lpstr>ox_27b070d1_0bcf_53e9_a9c3_1482a950c848</vt:lpstr>
      <vt:lpstr>ox_27b679ea_15c3_5b1f_9451_97c79d4f74c8</vt:lpstr>
      <vt:lpstr>ox_27bab32d_e497_5e6a_907f_ef1461ba13c2</vt:lpstr>
      <vt:lpstr>ox_27c0cb00_8e34_5357_b7cc_5ad2a268392a</vt:lpstr>
      <vt:lpstr>ox_27c4ae4d_c668_5c32_9410_a697ff2284c5</vt:lpstr>
      <vt:lpstr>ox_27c53f1d_489c_5483_b50b_ee990c2b5b2b</vt:lpstr>
      <vt:lpstr>ox_27c5b7c5_4918_5409_9601_969fa3aa42d8</vt:lpstr>
      <vt:lpstr>ox_27c90179_5ea6_5b56_a450_9850e219bc4d</vt:lpstr>
      <vt:lpstr>ox_27c97730_5dd0_5be1_921e_de6173e5ac56</vt:lpstr>
      <vt:lpstr>ox_27cb2c66_d0ed_59d0_8ae2_e5f33d82102d</vt:lpstr>
      <vt:lpstr>ox_27cfa309_de60_5a1e_adfd_62e91ac4637c</vt:lpstr>
      <vt:lpstr>ox_27d39285_db9b_51ae_9295_eaa079c62796</vt:lpstr>
      <vt:lpstr>ox_27d6e9eb_d829_5183_9122_a6addca46c9e</vt:lpstr>
      <vt:lpstr>ox_27dfb32f_7771_591a_9c8e_808e06adfbc8</vt:lpstr>
      <vt:lpstr>ox_27e3c4d8_ad10_54b9_9e2d_f08c5ee6eb09</vt:lpstr>
      <vt:lpstr>ox_27e4fe7f_312a_5dcb_81eb_f78993a25abc</vt:lpstr>
      <vt:lpstr>ox_27e8b6f6_c289_55f1_80c6_0189b33b1743</vt:lpstr>
      <vt:lpstr>ox_27e95242_9d3d_5e3e_8b0a_1ba0afbfef9a</vt:lpstr>
      <vt:lpstr>ox_27ec0ce3_f176_5b0f_930a_1f5aa2154c9e</vt:lpstr>
      <vt:lpstr>ox_27efbf42_8893_5413_8f9e_a08a010f1fe5</vt:lpstr>
      <vt:lpstr>ox_27f038e9_98d1_5fce_aa23_899162c34cce</vt:lpstr>
      <vt:lpstr>ox_27f57945_5887_5a56_94de_0540356ff353</vt:lpstr>
      <vt:lpstr>ox_27f6e45b_9970_5732_91b4_8b3634a738ec</vt:lpstr>
      <vt:lpstr>ox_27fd4084_246d_529e_8102_0154dd229819</vt:lpstr>
      <vt:lpstr>ox_28014c6f_80d2_5441_ac71_d5fb3ebf1398</vt:lpstr>
      <vt:lpstr>ox_28036a98_24a4_59f3_ae07_3b5688ee8bf2</vt:lpstr>
      <vt:lpstr>ox_28057004_b73f_5fb1_a13e_c4df424cd989</vt:lpstr>
      <vt:lpstr>ox_280839b8_f5e4_5d12_ba88_c3b567136324</vt:lpstr>
      <vt:lpstr>ox_280a94bf_51bb_5ee5_96d5_f01541a7a2ff</vt:lpstr>
      <vt:lpstr>ox_280bf82c_f5a4_5082_8c5b_8976c1e9be8b</vt:lpstr>
      <vt:lpstr>ox_280c16c2_fa16_57f2_9980_a8978f2b41a5</vt:lpstr>
      <vt:lpstr>ox_280f51c6_ccfc_5b9e_a786_df4974f5c01d</vt:lpstr>
      <vt:lpstr>ox_28145bbf_e8e4_5c30_aa9a_c8dc10042d66</vt:lpstr>
      <vt:lpstr>ox_281797c6_13aa_5818_b223_43c07448c5d5</vt:lpstr>
      <vt:lpstr>ox_281c25cd_2d81_5115_853e_7f4177d3b04e</vt:lpstr>
      <vt:lpstr>ox_281c7ffc_b1b2_5a7a_bfba_812c679fef9f</vt:lpstr>
      <vt:lpstr>ox_281e25c6_ef43_5b4d_869a_a2755862901f</vt:lpstr>
      <vt:lpstr>ox_2825f95a_1c0e_51b9_821c_71bc77009363</vt:lpstr>
      <vt:lpstr>ox_28287dae_4348_5c48_be83_62f34aa38398</vt:lpstr>
      <vt:lpstr>ox_282a367e_1c87_524b_9b43_6937a4c1bcc6</vt:lpstr>
      <vt:lpstr>ox_28322ad7_e4e2_5177_bf6a_27743f05b98b</vt:lpstr>
      <vt:lpstr>ox_2834e166_e671_5391_a6f4_0e74c28c308f</vt:lpstr>
      <vt:lpstr>ox_283922b0_ac78_5a46_9270_6585efdc5321</vt:lpstr>
      <vt:lpstr>ox_2839922d_88ef_5a67_ac02_8ed599f34a2c</vt:lpstr>
      <vt:lpstr>ox_283e7f26_4692_5741_8111_f97d722ce564</vt:lpstr>
      <vt:lpstr>ox_2842042f_0f62_594c_8d57_a0ad6b046bc4</vt:lpstr>
      <vt:lpstr>ox_2842390f_de06_52af_98f4_75c4e9e8c01a</vt:lpstr>
      <vt:lpstr>ox_28444ca7_fa8a_5d96_93e6_e38f63e1b793</vt:lpstr>
      <vt:lpstr>ox_284539c6_de84_52bb_8304_7a68e1167b0b</vt:lpstr>
      <vt:lpstr>ox_28471c3a_28cd_5949_9ea7_c659f6d6ba0c</vt:lpstr>
      <vt:lpstr>ox_28494134_36d4_5973_9876_b9a5657a2103</vt:lpstr>
      <vt:lpstr>ox_284d5bd0_6c5e_5012_ac34_e8fad06fc2ac</vt:lpstr>
      <vt:lpstr>ox_2850c115_e4f6_5ab1_b73b_1030ed0240ed</vt:lpstr>
      <vt:lpstr>ox_2853d8cd_42ba_51d5_9276_c56659368c19</vt:lpstr>
      <vt:lpstr>ox_2854fc9d_894e_5abd_ae30_c197843a3e12</vt:lpstr>
      <vt:lpstr>ox_28558f26_4406_5bb0_81d0_7031d00f0e1a</vt:lpstr>
      <vt:lpstr>ox_2856aba3_48d3_5ce9_9220_8db4b1b4f747</vt:lpstr>
      <vt:lpstr>ox_285773f6_ef1a_5d24_9704_22377b353cd3</vt:lpstr>
      <vt:lpstr>ox_285d6b1d_cd3a_5803_a6d2_d359ef5a6d31</vt:lpstr>
      <vt:lpstr>ox_2863695c_2cd1_5f16_9175_aa59af8e4f68</vt:lpstr>
      <vt:lpstr>ox_2866c677_f969_5e8f_97cf_80a5b9f1b0dc</vt:lpstr>
      <vt:lpstr>ox_28692f7e_a24a_5cd1_bfff_0063c0ee462f</vt:lpstr>
      <vt:lpstr>ox_286c5486_d331_55fe_a627_646d9c87f2cd</vt:lpstr>
      <vt:lpstr>ox_28716331_105d_5b80_9d9f_0292a9ae2619</vt:lpstr>
      <vt:lpstr>ox_28730a1f_9c39_51bf_b58f_c85509a08489</vt:lpstr>
      <vt:lpstr>ox_287608b5_1260_541f_bfb4_8279c9ef40dd</vt:lpstr>
      <vt:lpstr>ox_287c2cef_afc0_5fd9_976a_19f3214cf290</vt:lpstr>
      <vt:lpstr>ox_287c94a1_82dd_5a7d_b70f_001133193de5</vt:lpstr>
      <vt:lpstr>ox_287d7db8_8d85_5f9c_82ed_b3a0334f945c</vt:lpstr>
      <vt:lpstr>ox_288e2db3_f80d_5305_9b6d_52bba965b06f</vt:lpstr>
      <vt:lpstr>ox_288e53eb_0d3d_5238_a76b_a0e8319081dd</vt:lpstr>
      <vt:lpstr>ox_28903ba6_32b5_548d_86d4_e853a7ef4685</vt:lpstr>
      <vt:lpstr>ox_2893453b_0e1a_52d1_9062_6a070ba7a338</vt:lpstr>
      <vt:lpstr>ox_2899dbe0_736d_509f_8f25_19219eff4109</vt:lpstr>
      <vt:lpstr>ox_289ea3cb_06bd_5c43_b66a_2f4cab57a979</vt:lpstr>
      <vt:lpstr>ox_28a0237e_eb8e_5e59_8e0c_9fd188a3f1e5</vt:lpstr>
      <vt:lpstr>ox_28a4f7cc_5f1d_5434_91ac_22c0473339e1</vt:lpstr>
      <vt:lpstr>ox_28a5738d_09da_57c4_88d8_9a864f127a3b</vt:lpstr>
      <vt:lpstr>ox_28a809f5_49a3_5e0d_b7cf_1ea2e8fc6cf2</vt:lpstr>
      <vt:lpstr>ox_28a8d35a_b8a3_56ba_9c40_5cb180950638</vt:lpstr>
      <vt:lpstr>ox_28a99877_7344_5148_ba70_46a329f40af9</vt:lpstr>
      <vt:lpstr>ox_28a9b0ea_f322_5f63_83de_95737d6441ca</vt:lpstr>
      <vt:lpstr>ox_28adf053_7ca2_570d_b8d9_347710ad3d78</vt:lpstr>
      <vt:lpstr>ox_28b185ee_5af5_5d81_ae45_96ab17cb9f4a</vt:lpstr>
      <vt:lpstr>ox_28b25a8d_161e_51e9_ac94_9e144bd76eca</vt:lpstr>
      <vt:lpstr>ox_28b33118_58b8_5014_84bc_a53cfb500c17</vt:lpstr>
      <vt:lpstr>ox_28b48911_85e3_5dfa_8dd2_414e450886ec</vt:lpstr>
      <vt:lpstr>ox_28b7ba6f_07c0_5fe7_a39b_cca1ab132946</vt:lpstr>
      <vt:lpstr>ox_28ba268e_45cf_594a_8343_62340d55d80c</vt:lpstr>
      <vt:lpstr>ox_28bac042_0dd2_53ac_a397_65dd0d0ed501</vt:lpstr>
      <vt:lpstr>ox_28bb3902_cc59_5f17_9337_a09ebca94bb5</vt:lpstr>
      <vt:lpstr>ox_28bcce9c_e232_5abe_bff8_ba98efb248aa</vt:lpstr>
      <vt:lpstr>ox_28bd8f00_d555_5b63_8292_a1bed45cb774</vt:lpstr>
      <vt:lpstr>ox_28bfc67a_1f3e_5388_b1c6_ec7e65b0717c</vt:lpstr>
      <vt:lpstr>ox_28c149e7_2048_5fc5_b584_bab0cf1996a4</vt:lpstr>
      <vt:lpstr>ox_28c482d2_4a23_5921_9aaf_33c4bba7f63e</vt:lpstr>
      <vt:lpstr>ox_28c4d74c_45bc_51b6_81fd_88dfbb675ff7</vt:lpstr>
      <vt:lpstr>ox_28c8bb31_817e_5cac_8419_1f52825109d7</vt:lpstr>
      <vt:lpstr>ox_28d00cac_063d_5657_b1ed_2a8d256cea12</vt:lpstr>
      <vt:lpstr>ox_28d1d6ef_4cb0_5daf_939f_34c6d416985f</vt:lpstr>
      <vt:lpstr>ox_28d46fa5_bbd8_5109_9b8d_ab2a3e1bd975</vt:lpstr>
      <vt:lpstr>ox_28d549f6_228b_5d17_a276_3afd828dbaa2</vt:lpstr>
      <vt:lpstr>ox_28d72f6e_99ab_5fb1_b71f_da23248b3d45</vt:lpstr>
      <vt:lpstr>ox_28dac197_5d57_5631_a66e_50fe76f0fb2c</vt:lpstr>
      <vt:lpstr>ox_28dafb09_a522_569e_8e0a_0d744e209f6e</vt:lpstr>
      <vt:lpstr>ox_28dc34d3_d894_5623_be95_1ec7f6a6c7f3</vt:lpstr>
      <vt:lpstr>ox_28deb6c7_4deb_5a22_b0be_5b90a878eafb</vt:lpstr>
      <vt:lpstr>ox_28e8b3cc_425c_55bf_a595_4bf10a133792</vt:lpstr>
      <vt:lpstr>ox_28eb3fc4_330e_5800_91d8_c81cf0d2dd62</vt:lpstr>
      <vt:lpstr>ox_28ed590e_df5e_58e8_bc04_37fc522ec022</vt:lpstr>
      <vt:lpstr>ox_28ee02aa_6dcf_541d_98dd_0ed8cc34abc0</vt:lpstr>
      <vt:lpstr>ox_28f073c9_3b2e_58c8_b338_1c13eae9c587</vt:lpstr>
      <vt:lpstr>ox_28f45e7d_01a9_51f6_a00b_9e377a42dc3f</vt:lpstr>
      <vt:lpstr>ox_29002f3d_78f4_5c21_a082_a08cd1ffcba1</vt:lpstr>
      <vt:lpstr>ox_29029b53_018b_5f21_bb5e_76dc9ab26ec0</vt:lpstr>
      <vt:lpstr>ox_29049773_d0d0_58fd_8f7c_111d6832238b</vt:lpstr>
      <vt:lpstr>ox_290b9a10_edb0_5337_8818_d6e12fe2fed9</vt:lpstr>
      <vt:lpstr>ox_290e1e02_2423_5c25_b6d8_373c6f24c322</vt:lpstr>
      <vt:lpstr>ox_290e5cd7_1d67_5684_aaa9_b3c862a9c3a7</vt:lpstr>
      <vt:lpstr>ox_29105aa5_cbca_550a_9a3c_95b88c8f4463</vt:lpstr>
      <vt:lpstr>ox_29106440_60b4_5589_99b5_97f108d53c7c</vt:lpstr>
      <vt:lpstr>ox_2912493c_6636_542a_aede_5ae02cb3c5ab</vt:lpstr>
      <vt:lpstr>ox_2915d1db_094d_54b9_a8e8_6548a86bac3f</vt:lpstr>
      <vt:lpstr>ox_291d7531_1d99_55ab_a08b_1c89ac1cb67c</vt:lpstr>
      <vt:lpstr>ox_291e4566_2a7c_5315_80a5_6a2ded2e94bb</vt:lpstr>
      <vt:lpstr>ox_291f810b_b940_5bc3_958c_6ab7ac52f967</vt:lpstr>
      <vt:lpstr>ox_2924e1ec_a1a6_5b63_b4c5_51734df51d8f</vt:lpstr>
      <vt:lpstr>ox_29263baf_3906_5f6c_a848_6d654135bbdd</vt:lpstr>
      <vt:lpstr>ox_29268d32_51fd_5a30_98e9_4dc72e1b23c7</vt:lpstr>
      <vt:lpstr>ox_292911c1_cfce_5048_a333_9f0ebb9bcb64</vt:lpstr>
      <vt:lpstr>ox_292b2f34_3ef2_56ad_adb3_37b4d3c85762</vt:lpstr>
      <vt:lpstr>ox_292bf97d_e86f_514b_8f6e_2c77b59ecd7b</vt:lpstr>
      <vt:lpstr>ox_292c0177_c118_5059_81c2_64f75a2feec0</vt:lpstr>
      <vt:lpstr>ox_292c4985_00db_5e3b_a791_5c8096c93c2e</vt:lpstr>
      <vt:lpstr>ox_292f6648_67e1_5ab2_abce_9baf9d2525d8</vt:lpstr>
      <vt:lpstr>ox_292fbbee_e3f3_5da5_aa97_5359cbf57412</vt:lpstr>
      <vt:lpstr>ox_2932fbfa_4288_5f69_99e8_6e9d3fe217ca</vt:lpstr>
      <vt:lpstr>ox_2932ff35_9971_55df_bb73_6538f73c7c41</vt:lpstr>
      <vt:lpstr>ox_29382213_e25a_5874_ad70_bdd610dc1c69</vt:lpstr>
      <vt:lpstr>ox_29430f7e_e564_5795_a996_d2b7b36ddf92</vt:lpstr>
      <vt:lpstr>ox_29444116_043a_505b_9f7a_a140afc8a57c</vt:lpstr>
      <vt:lpstr>ox_29467939_a888_5f89_970f_95859f9aaca5</vt:lpstr>
      <vt:lpstr>ox_2947bf38_8e44_5285_88a2_b05b9d4ab9d2</vt:lpstr>
      <vt:lpstr>ox_2948b620_33f1_58c5_ab5d_cd7d222dfbd8</vt:lpstr>
      <vt:lpstr>ox_294b6bff_a62c_5246_9453_0b0117a1d2b9</vt:lpstr>
      <vt:lpstr>ox_294d75b3_af20_56d6_8ef2_a26f9fb10008</vt:lpstr>
      <vt:lpstr>ox_294f1716_59b2_578a_963f_9e53c3264060</vt:lpstr>
      <vt:lpstr>ox_294f5ee1_393a_5a47_95cf_0f018019b864</vt:lpstr>
      <vt:lpstr>ox_29519eaf_fa29_5d89_95f9_b075ad42603c</vt:lpstr>
      <vt:lpstr>ox_2952349c_da9a_519e_85d9_07f4f7f6bb1a</vt:lpstr>
      <vt:lpstr>ox_295301e5_31a7_5e09_a4dc_07dd9d00a2db</vt:lpstr>
      <vt:lpstr>ox_295d7b71_707a_5e2d_9046_a20669a26c35</vt:lpstr>
      <vt:lpstr>ox_295deb4f_5177_5aee_b6a0_2e760409b521</vt:lpstr>
      <vt:lpstr>ox_295e81fd_0733_542e_b9f7_014fc322c074</vt:lpstr>
      <vt:lpstr>ox_2964aba1_ca83_5a3d_a4fe_07ba7b087ddb</vt:lpstr>
      <vt:lpstr>ox_2964c1d0_52db_53f5_b7af_a0bd52567866</vt:lpstr>
      <vt:lpstr>ox_2964f855_eca2_5771_9de3_fa39cbec9a28</vt:lpstr>
      <vt:lpstr>ox_29677e71_10b5_58cf_a34c_30489f55db24</vt:lpstr>
      <vt:lpstr>ox_29695d33_5048_50fb_9eb1_403e2d47a252</vt:lpstr>
      <vt:lpstr>ox_296a45ab_91e6_568c_a642_b5b16ca90eec</vt:lpstr>
      <vt:lpstr>ox_296b4350_0aa6_5e76_9679_f8da259abf4e</vt:lpstr>
      <vt:lpstr>ox_296cadb3_c0a0_5a10_9090_86bc532b597f</vt:lpstr>
      <vt:lpstr>ox_297031cf_4586_5b23_961c_013e8ab3d4d0</vt:lpstr>
      <vt:lpstr>ox_29716755_6ba3_5e64_b156_d0c291ea92dc</vt:lpstr>
      <vt:lpstr>ox_29797602_2d14_53ce_899d_04902f85733c</vt:lpstr>
      <vt:lpstr>ox_297c0fcf_c0a7_5f71_8663_c780a3c7b70a</vt:lpstr>
      <vt:lpstr>ox_297e1158_1956_569b_ab6d_fda0121c7223</vt:lpstr>
      <vt:lpstr>ox_297f68bf_cd7f_5757_b4c2_0f540246769a</vt:lpstr>
      <vt:lpstr>ox_298195f0_1d55_5184_8c39_700c05ebc6b6</vt:lpstr>
      <vt:lpstr>ox_2983e461_4a92_50f2_8419_6cd1bafec2b4</vt:lpstr>
      <vt:lpstr>ox_298521c1_6acb_55a6_8ee9_ba3355c44171</vt:lpstr>
      <vt:lpstr>ox_2985fce4_d693_572c_8a46_32ce0e99ce07</vt:lpstr>
      <vt:lpstr>ox_29885099_e8d9_5b31_86f6_1e2d3ebc67cf</vt:lpstr>
      <vt:lpstr>ox_2988704d_238c_5f4f_a2bc_64462862e376</vt:lpstr>
      <vt:lpstr>ox_299664e2_81a8_56cf_bb08_54f86b595095</vt:lpstr>
      <vt:lpstr>ox_2998cd91_2ace_5f69_8be2_6d6a72135914</vt:lpstr>
      <vt:lpstr>ox_2999d10e_55bd_5ca3_975c_400b3976cb34</vt:lpstr>
      <vt:lpstr>ox_299a85d8_e43b_5e4b_b376_7ffcfea32916</vt:lpstr>
      <vt:lpstr>ox_299f075d_eb51_5cfb_a798_22926ff5eb49</vt:lpstr>
      <vt:lpstr>ox_29a0d644_bdc6_5fc9_b443_54dfd6aabd94</vt:lpstr>
      <vt:lpstr>ox_29a373f8_0eb0_5953_993a_58ab325e9200</vt:lpstr>
      <vt:lpstr>ox_29a38fdb_fcd1_5eb4_8826_22a57ec6b710</vt:lpstr>
      <vt:lpstr>ox_29a8eff6_6146_55b7_918f_e1e920e62752</vt:lpstr>
      <vt:lpstr>ox_29aa3e1a_7f37_557f_8dc1_ddcd0262f587</vt:lpstr>
      <vt:lpstr>ox_29aaac64_0fcb_5de9_bde3_b10621c34b56</vt:lpstr>
      <vt:lpstr>ox_29adb302_f5c2_5bab_bd05_2dd9f4666334</vt:lpstr>
      <vt:lpstr>ox_29ae939c_0188_5d7d_91c9_b1901761ac11</vt:lpstr>
      <vt:lpstr>ox_29afa397_151d_58fa_a10b_2d072c480875</vt:lpstr>
      <vt:lpstr>ox_29b0e146_a1bd_59f5_86cf_73f1dd6e38cf</vt:lpstr>
      <vt:lpstr>ox_29b4bc60_da2b_5d44_9fad_3ed1344e0734</vt:lpstr>
      <vt:lpstr>ox_29b65a02_edc0_546f_9f83_0f110b82e7a3</vt:lpstr>
      <vt:lpstr>ox_29c0b143_bccd_500d_be1a_7d7d85c4ef7c</vt:lpstr>
      <vt:lpstr>ox_29c26214_4585_5b51_8158_6c15593cfcb2</vt:lpstr>
      <vt:lpstr>ox_29c31261_fe56_53a0_81a1_8e7166a0ccd7</vt:lpstr>
      <vt:lpstr>ox_29c54373_abe9_5820_bed3_44c37d75580c</vt:lpstr>
      <vt:lpstr>ox_29c597eb_d846_52b8_8943_031a2e629c89</vt:lpstr>
      <vt:lpstr>ox_29c9e6cc_5d60_58be_ae00_86e3b1f0ebc2</vt:lpstr>
      <vt:lpstr>ox_29d05bdf_5843_55e5_a37a_3ba552b1bf9e</vt:lpstr>
      <vt:lpstr>ox_29d1a307_83d8_5915_901c_ff328ecf66b6</vt:lpstr>
      <vt:lpstr>ox_29d4135f_2299_502d_8da2_4f2f52de0879</vt:lpstr>
      <vt:lpstr>ox_29d5f022_5e56_5b1b_8003_9f1cc2f18672</vt:lpstr>
      <vt:lpstr>ox_29d9912e_a094_5ea7_bc29_0a7cfeef2f8a</vt:lpstr>
      <vt:lpstr>ox_29dbb907_b162_5689_b633_2b9480b36cbb</vt:lpstr>
      <vt:lpstr>ox_29ef9741_2bb1_54af_9410_527321576f2d</vt:lpstr>
      <vt:lpstr>ox_29efc711_06cd_5261_ab50_1f41d1899d1a</vt:lpstr>
      <vt:lpstr>ox_29f38352_ca50_592f_bc98_7ba014588cf4</vt:lpstr>
      <vt:lpstr>ox_29f6b3e0_74cf_50e8_8b99_8b77dc904ff7</vt:lpstr>
      <vt:lpstr>ox_29f843d9_d2ee_5e95_834c_3b0843a43773</vt:lpstr>
      <vt:lpstr>ox_29fabadc_216f_524e_a4be_426812702f20</vt:lpstr>
      <vt:lpstr>ox_29fceb63_eefd_5cbf_9060_b1809ca0d7bf</vt:lpstr>
      <vt:lpstr>ox_29fceda8_67d6_55ae_9c32_083b957f076b</vt:lpstr>
      <vt:lpstr>ox_29fd51f1_3e42_5b6b_b8c4_2a7206095ea0</vt:lpstr>
      <vt:lpstr>ox_29fdd299_0244_5128_a0a5_458334388757</vt:lpstr>
      <vt:lpstr>ox_29fee5c2_dc9d_501e_99a5_201277dbf262</vt:lpstr>
      <vt:lpstr>ox_2a00682f_62a8_5a0b_9258_6572344043a5</vt:lpstr>
      <vt:lpstr>ox_2a008a0e_809f_59c0_8ad4_0706aada03fc</vt:lpstr>
      <vt:lpstr>ox_2a01328f_ed16_5b6e_a891_546d2fc89b7d</vt:lpstr>
      <vt:lpstr>ox_2a088958_aff7_5687_b52e_80e631ec7cf3</vt:lpstr>
      <vt:lpstr>ox_2a0bc1db_b727_587f_a3f2_bd67fe6fb62f</vt:lpstr>
      <vt:lpstr>ox_2a0c95c6_f127_5b43_811a_281523abc8f7</vt:lpstr>
      <vt:lpstr>ox_2a10401a_9a8e_587d_bd3b_cb3039058288</vt:lpstr>
      <vt:lpstr>ox_2a113019_24c3_57fd_b465_d13d32f10580</vt:lpstr>
      <vt:lpstr>ox_2a11d471_7c3b_5a8e_8901_8f42e7d6c061</vt:lpstr>
      <vt:lpstr>ox_2a13bfcf_ea44_586f_9a06_0cc2655374f0</vt:lpstr>
      <vt:lpstr>ox_2a152193_38c4_57d2_a92a_7979a3f5c2d2</vt:lpstr>
      <vt:lpstr>ox_2a15844c_35f7_5239_b6c7_7b9c6d384e32</vt:lpstr>
      <vt:lpstr>ox_2a1609df_6182_5dd5_a10a_ecf4dc380963</vt:lpstr>
      <vt:lpstr>ox_2a1a9bac_307c_50ac_b9a4_98307d6c3901</vt:lpstr>
      <vt:lpstr>ox_2a1c0f71_0dcb_520d_8dc9_9fa3795e26a4</vt:lpstr>
      <vt:lpstr>ox_2a1c6e71_8a39_5e0b_a104_7f62f8188da0</vt:lpstr>
      <vt:lpstr>ox_2a1cf21f_cf58_5212_bf62_af84b175c046</vt:lpstr>
      <vt:lpstr>ox_2a213e86_2606_57db_8dbb_2794e0b1a251</vt:lpstr>
      <vt:lpstr>ox_2a22d4d6_c343_5580_90b8_b51b6bfaa0bd</vt:lpstr>
      <vt:lpstr>ox_2a2b309a_f695_59c8_ae29_60096225d0b0</vt:lpstr>
      <vt:lpstr>ox_2a2c661a_6691_5c2a_b3f6_7a5afe1c7df4</vt:lpstr>
      <vt:lpstr>ox_2a2f7197_e283_5477_9434_d0e4291daf8a</vt:lpstr>
      <vt:lpstr>ox_2a319c52_149f_5034_a25f_ebccda1ef0e7</vt:lpstr>
      <vt:lpstr>ox_2a34b27b_230b_5735_be0d_088deeaff6e9</vt:lpstr>
      <vt:lpstr>ox_2a35a721_575d_5d88_a8c8_22c866efc492</vt:lpstr>
      <vt:lpstr>ox_2a3dd4f3_6d9d_5823_b08c_d3563368f2f6</vt:lpstr>
      <vt:lpstr>ox_2a3f4312_300e_52e9_8fe8_9a993bf9cb72</vt:lpstr>
      <vt:lpstr>ox_2a3f499d_9bb5_5b67_b7d5_e1f7da85d1bc</vt:lpstr>
      <vt:lpstr>ox_2a4307a6_5114_5131_8155_51f8778595cb</vt:lpstr>
      <vt:lpstr>ox_2a452903_0a57_518a_8657_901565cd99ab</vt:lpstr>
      <vt:lpstr>ox_2a45965c_7d40_553a_85de_825fcdd8e9f7</vt:lpstr>
      <vt:lpstr>ox_2a4f78c6_020e_53fb_8b88_a0ca99f6eeeb</vt:lpstr>
      <vt:lpstr>ox_2a4fc534_bb85_5212_9fa1_009247268818</vt:lpstr>
      <vt:lpstr>ox_2a538152_7161_565f_95be_7cddaa8d530d</vt:lpstr>
      <vt:lpstr>ox_2a554adc_a474_5b3e_b595_e6a15b425a4f</vt:lpstr>
      <vt:lpstr>ox_2a56a235_d94c_59a8_af4b_b69159eb8783</vt:lpstr>
      <vt:lpstr>ox_2a57ed05_2afe_5561_914c_abf99a3e35b9</vt:lpstr>
      <vt:lpstr>ox_2a58bf76_99f8_590d_a834_27bcc67d1df5</vt:lpstr>
      <vt:lpstr>ox_2a5bdbf4_fd79_57f7_8773_ab2942fe1088</vt:lpstr>
      <vt:lpstr>ox_2a5c64cc_75bb_5f70_bbdd_5be540f2cdee</vt:lpstr>
      <vt:lpstr>ox_2a5c971d_62d7_5781_a656_b47b8483fd22</vt:lpstr>
      <vt:lpstr>ox_2a62954b_4be6_52b0_907c_2cad0a3e18cf</vt:lpstr>
      <vt:lpstr>ox_2a65b243_57d9_58d3_a3f9_4a88a489efb8</vt:lpstr>
      <vt:lpstr>ox_2a66577e_2d50_5f69_98e4_5a60abc3a0dc</vt:lpstr>
      <vt:lpstr>ox_2a67810e_a939_5f08_8620_1dbf358f3c1a</vt:lpstr>
      <vt:lpstr>ox_2a6aa2a0_5439_5b7d_a893_66b150026247</vt:lpstr>
      <vt:lpstr>ox_2a6d1f68_2c6b_5d96_835d_066e59bf6c5e</vt:lpstr>
      <vt:lpstr>ox_2a6ec60a_93ea_5b4c_8ac7_7222e27b457c</vt:lpstr>
      <vt:lpstr>ox_2a73c2c7_814b_50e2_9bcf_9bdba0adaaac</vt:lpstr>
      <vt:lpstr>ox_2a768eab_6d30_58d3_8afc_b9f9181e269b</vt:lpstr>
      <vt:lpstr>ox_2a7737e2_032c_5c4f_ae0c_88ebd4967832</vt:lpstr>
      <vt:lpstr>ox_2a790913_19da_5e29_9571_254f8bff784b</vt:lpstr>
      <vt:lpstr>ox_2a7a3cbe_3d98_589a_a1e1_fe897433d4dc</vt:lpstr>
      <vt:lpstr>ox_2a7a9b0a_e073_5ed4_8a78_e4873c3c875a</vt:lpstr>
      <vt:lpstr>ox_2a7d2253_c66e_5b0f_ad2b_f8a452093375</vt:lpstr>
      <vt:lpstr>ox_2a7dee0b_6aaa_556b_ad74_c453627880e1</vt:lpstr>
      <vt:lpstr>ox_2a7fb211_1221_5295_9902_79f0e3565aa9</vt:lpstr>
      <vt:lpstr>ox_2a8002ff_c361_595e_ac61_0dd2eaf13bbd</vt:lpstr>
      <vt:lpstr>ox_2a830011_e2b2_5372_8f57_641cd31fbfb6</vt:lpstr>
      <vt:lpstr>ox_2a83fa1a_e11d_5999_82d0_72e9f7d48b62</vt:lpstr>
      <vt:lpstr>ox_2a863a19_fd41_5fa0_8cc0_a8b45586bfdc</vt:lpstr>
      <vt:lpstr>ox_2a87067c_c079_5fad_a0b1_dddc92d77d3b</vt:lpstr>
      <vt:lpstr>ox_2a89d8b1_cbca_51f4_a14b_9705b94e7d19</vt:lpstr>
      <vt:lpstr>ox_2a8c7ece_a00c_5c54_865c_56aa8f3b9f3a</vt:lpstr>
      <vt:lpstr>ox_2a9179d8_c807_591a_b7fe_027eebbfa484</vt:lpstr>
      <vt:lpstr>ox_2a919a7f_1668_5493_8e48_91c7eb5bd7ca</vt:lpstr>
      <vt:lpstr>ox_2a94277c_7fa2_50d8_8b8f_510ab1edb7c4</vt:lpstr>
      <vt:lpstr>ox_2a972bd1_d43d_5dfd_824b_138202ce3a3d</vt:lpstr>
      <vt:lpstr>ox_2a97e129_125e_54ba_b1a6_fed5ecf5b9dd</vt:lpstr>
      <vt:lpstr>ox_2a9c84c2_9148_5e27_bf43_e58ea3b74292</vt:lpstr>
      <vt:lpstr>ox_2a9f4bb2_589b_5bbf_a0d3_187e54c137a6</vt:lpstr>
      <vt:lpstr>ox_2a9f54b9_b38a_58ca_afa8_e559d51e4715</vt:lpstr>
      <vt:lpstr>ox_2aa08b80_1489_53d9_a530_aa53898fd2db</vt:lpstr>
      <vt:lpstr>ox_2aa0c8e9_237f_5e78_8f7c_7c91161f4449</vt:lpstr>
      <vt:lpstr>ox_2aa860d6_bc10_5176_b76e_eb48e1adee06</vt:lpstr>
      <vt:lpstr>ox_2aa8de7c_09c6_5eb5_abc7_18be2173e957</vt:lpstr>
      <vt:lpstr>ox_2aaa4afc_93e3_55f2_a8c2_682a6e402a0a</vt:lpstr>
      <vt:lpstr>ox_2aadc9d2_1bd6_50dc_84cf_c4bf1ffa11fc</vt:lpstr>
      <vt:lpstr>ox_2aaf780e_dd62_5675_bc62_c642b86ebdf0</vt:lpstr>
      <vt:lpstr>ox_2ab1b866_9f4d_5549_b967_61facd3b1633</vt:lpstr>
      <vt:lpstr>ox_2ab24aa4_eb9a_507e_b64e_899f40b0c52b</vt:lpstr>
      <vt:lpstr>ox_2ab2ec55_154d_553a_a460_6a4094854148</vt:lpstr>
      <vt:lpstr>ox_2ab43f43_048b_5f35_a069_1f9ca8a2e873</vt:lpstr>
      <vt:lpstr>ox_2ab5741b_e437_5957_bd12_08810f4d7de4</vt:lpstr>
      <vt:lpstr>ox_2ab81133_53c8_52e0_b0e7_ed2de1fe1db5</vt:lpstr>
      <vt:lpstr>ox_2abbbd89_32da_56ea_b80f_2b35737c6d1d</vt:lpstr>
      <vt:lpstr>ox_2abf0173_f968_564a_bd06_5a6a5f7a5825</vt:lpstr>
      <vt:lpstr>ox_2ac51d1f_d217_5705_bd36_88fd7857091c</vt:lpstr>
      <vt:lpstr>ox_2ac6ec81_7f39_563d_bd58_714b85d1e0f9</vt:lpstr>
      <vt:lpstr>ox_2acffb0e_1d8f_50b0_a2e2_2ed1065b6186</vt:lpstr>
      <vt:lpstr>ox_2ad4c43d_3032_573a_9575_aeafec909f7a</vt:lpstr>
      <vt:lpstr>ox_2ad65331_22db_5fad_ba0d_a8ec1ab0cdd8</vt:lpstr>
      <vt:lpstr>ox_2ae1640c_7d33_562b_83c5_78163069ad69</vt:lpstr>
      <vt:lpstr>ox_2ae6c392_4723_51b7_8a1f_9f9de73348f8</vt:lpstr>
      <vt:lpstr>ox_2ae7d96d_c193_52b4_adb5_9c85151b0fa4</vt:lpstr>
      <vt:lpstr>ox_2ae82212_4c92_58df_b7a5_d59bea95327e</vt:lpstr>
      <vt:lpstr>ox_2aed873e_d454_51b5_8022_f89cfdd53779</vt:lpstr>
      <vt:lpstr>ox_2af0d2c3_c2bb_55be_844d_b5f661a33f8a</vt:lpstr>
      <vt:lpstr>ox_2af169b6_2821_5d71_9615_ae975037df7f</vt:lpstr>
      <vt:lpstr>ox_2af33a6e_90b4_58d0_906a_8b76d285e893</vt:lpstr>
      <vt:lpstr>ox_2af4c4d7_73b6_5e51_b8aa_13e3bf8b6905</vt:lpstr>
      <vt:lpstr>ox_2afaf75f_330c_5fac_a8da_837c09690461</vt:lpstr>
      <vt:lpstr>ox_2afba60e_4cce_5dc0_94f0_08cb2320f351</vt:lpstr>
      <vt:lpstr>ox_2afc6c97_f38d_5ba2_bd07_17000a39fc4d</vt:lpstr>
      <vt:lpstr>ox_2afd70b8_4044_5c46_9002_a0d1059f1693</vt:lpstr>
      <vt:lpstr>ox_2b002326_da41_5891_a8c5_9d584b436940</vt:lpstr>
      <vt:lpstr>ox_2b01c108_09e9_5501_8a6a_28a59b4c0ab3</vt:lpstr>
      <vt:lpstr>ox_2b0274b7_c9bd_5e27_9693_c3c9b0703c9a</vt:lpstr>
      <vt:lpstr>ox_2b02b099_d476_5bd7_b0a6_ffa13c144d98</vt:lpstr>
      <vt:lpstr>ox_2b02eccb_ebfb_52c9_aa70_6aa743e36bfd</vt:lpstr>
      <vt:lpstr>ox_2b04229d_ad37_58bd_9510_990f5757fc83</vt:lpstr>
      <vt:lpstr>ox_2b05153b_bfca_5579_8cbb_9dbbeca8b11e</vt:lpstr>
      <vt:lpstr>ox_2b06a22e_a9ed_53ad_9a89_d9810631c843</vt:lpstr>
      <vt:lpstr>ox_2b06c409_9fa6_5930_913a_14563ddc126a</vt:lpstr>
      <vt:lpstr>ox_2b0c794f_97bf_57bd_a0fd_132c45d44c67</vt:lpstr>
      <vt:lpstr>ox_2b0edc4c_7a9a_5686_b420_8b8e967486b8</vt:lpstr>
      <vt:lpstr>ox_2b1395fb_74cf_5b81_bff6_bf61447fe81e</vt:lpstr>
      <vt:lpstr>ox_2b17064c_66b9_52af_8de8_8a91993170ef</vt:lpstr>
      <vt:lpstr>ox_2b17c98f_5caf_5ebd_a2b2_6c490e34c0b0</vt:lpstr>
      <vt:lpstr>ox_2b18351e_a83d_5632_81ea_62a3b8560dad</vt:lpstr>
      <vt:lpstr>ox_2b2038cc_9ccb_5040_89ce_285bdc539bb9</vt:lpstr>
      <vt:lpstr>ox_2b22c9f2_422f_55b2_8267_7d40bf850ad2</vt:lpstr>
      <vt:lpstr>ox_2b22fa8b_598e_5ad6_bd4d_6a78ad04265f</vt:lpstr>
      <vt:lpstr>ox_2b2bf6b3_5348_5b70_9a74_a731633cd7af</vt:lpstr>
      <vt:lpstr>ox_2b33c315_36fc_5aab_85d1_0f0f304cbfae</vt:lpstr>
      <vt:lpstr>ox_2b3d03f5_4961_56a0_9342_2c99d2ab97ad</vt:lpstr>
      <vt:lpstr>ox_2b3d417a_8403_50f4_a741_ea43e06c49d9</vt:lpstr>
      <vt:lpstr>ox_2b410ec4_1bdf_53a9_918a_de93fccf7162</vt:lpstr>
      <vt:lpstr>ox_2b43802a_e94d_5408_96cc_c69d4a46f3a6</vt:lpstr>
      <vt:lpstr>ox_2b43fd1a_c188_5369_9489_095d684f6848</vt:lpstr>
      <vt:lpstr>ox_2b4ab0bc_b1e9_54f3_9a0f_efcbfdc6cfc4</vt:lpstr>
      <vt:lpstr>ox_2b4e400d_2a29_5fe0_8722_67009e263b05</vt:lpstr>
      <vt:lpstr>ox_2b556a68_5c13_5a20_a711_7766bc9effef</vt:lpstr>
      <vt:lpstr>ox_2b58f33a_ba81_5972_98cd_2b8940d14318</vt:lpstr>
      <vt:lpstr>ox_2b5e11ef_71cc_5865_ad34_c8085e120895</vt:lpstr>
      <vt:lpstr>ox_2b62d2d3_4783_5e43_a5c4_f9f68d03950a</vt:lpstr>
      <vt:lpstr>ox_2b651d7f_d6a4_5a38_aae5_de65d3e7183c</vt:lpstr>
      <vt:lpstr>ox_2b659974_c05b_5817_a1fe_b205af44798e</vt:lpstr>
      <vt:lpstr>ox_2b65a8f4_5ed5_5df6_b59a_34f3a9261bcc</vt:lpstr>
      <vt:lpstr>ox_2b6d2c3a_fc28_5893_9d58_f0014698fd07</vt:lpstr>
      <vt:lpstr>ox_2b6e1dcd_4920_57fc_a56d_cef1f5e2d2f3</vt:lpstr>
      <vt:lpstr>ox_2b70252c_f347_584f_9536_c429481851ff</vt:lpstr>
      <vt:lpstr>ox_2b720d97_6e54_5fd1_a086_b368dd7ad7fc</vt:lpstr>
      <vt:lpstr>ox_2b72b3aa_8d06_55c5_811d_0d6715d82390</vt:lpstr>
      <vt:lpstr>ox_2b7344d2_1905_5e81_8fe7_9e56182b5064</vt:lpstr>
      <vt:lpstr>ox_2b76b48b_1096_5822_a13b_1d40aab4beeb</vt:lpstr>
      <vt:lpstr>ox_2b78713c_28c5_533f_9647_95cdcee1f31e</vt:lpstr>
      <vt:lpstr>ox_2b79544a_59f9_56ae_9906_4f3ad3b33aa4</vt:lpstr>
      <vt:lpstr>ox_2b796dc7_5582_5e99_8763_9ca867ea8778</vt:lpstr>
      <vt:lpstr>ox_2b79a0c0_aeca_53f5_813e_e0298c21c5e8</vt:lpstr>
      <vt:lpstr>ox_2b7b9ba8_7c29_5845_a8b5_343b697261d7</vt:lpstr>
      <vt:lpstr>ox_2b850e97_4ded_5295_a147_b2fa60e4d24b</vt:lpstr>
      <vt:lpstr>ox_2b85846d_55a1_5c1c_87bf_91ac0f3f678c</vt:lpstr>
      <vt:lpstr>ox_2b884256_9b5e_5da7_938d_9ded984c1cb7</vt:lpstr>
      <vt:lpstr>ox_2b8bfc31_a4d9_54b6_a9c1_c119ab803f10</vt:lpstr>
      <vt:lpstr>ox_2b8f92ae_098b_505d_9314_5a352f71bb29</vt:lpstr>
      <vt:lpstr>ox_2b8fc479_cf37_5a49_9519_12b9849e311f</vt:lpstr>
      <vt:lpstr>ox_2b9423e0_2ac6_574d_89d6_928617581ff4</vt:lpstr>
      <vt:lpstr>ox_2b95b045_a648_5378_a11c_1a9264ce5ab5</vt:lpstr>
      <vt:lpstr>ox_2b98ff25_5477_54c9_aeb0_475b8686ec24</vt:lpstr>
      <vt:lpstr>ox_2b9a412a_8896_52e4_8476_409fc6e3bc00</vt:lpstr>
      <vt:lpstr>ox_2b9dc455_f96a_5c2d_ab45_7ef341a5c577</vt:lpstr>
      <vt:lpstr>ox_2b9eadd5_e7e0_55a7_8e6c_cee986729b8c</vt:lpstr>
      <vt:lpstr>ox_2ba58ef4_c87f_531a_8073_2ea7cf3bb73a</vt:lpstr>
      <vt:lpstr>ox_2baaee0d_b3ab_54be_a986_d22e8008e77c</vt:lpstr>
      <vt:lpstr>ox_2bac088d_178c_50a1_8cf8_31d98a188213</vt:lpstr>
      <vt:lpstr>ox_2bac41b3_bc1f_534f_b353_3e1a3dfb2536</vt:lpstr>
      <vt:lpstr>ox_2bac5ab7_30ee_5436_910e_7661ca19a132</vt:lpstr>
      <vt:lpstr>ox_2bac8c03_ea92_5abf_aecd_6983ad040d2e</vt:lpstr>
      <vt:lpstr>ox_2bad1125_541d_52e8_8a7b_62f63c23985e</vt:lpstr>
      <vt:lpstr>ox_2bafdd0a_dc5e_5b14_a6e9_c4ca2a922bae</vt:lpstr>
      <vt:lpstr>ox_2bbaa5f3_80bf_5897_94aa_7259b2a526fe</vt:lpstr>
      <vt:lpstr>ox_2bbace4d_40a0_5f1b_bf1e_ae54d7fddd5d</vt:lpstr>
      <vt:lpstr>ox_2bbba30c_4814_57d9_bb95_0abb83e10bc6</vt:lpstr>
      <vt:lpstr>ox_2bbca155_91b8_5259_a948_4043f14f0aca</vt:lpstr>
      <vt:lpstr>ox_2bbd60ca_a865_5b02_b312_9f20ce434b11</vt:lpstr>
      <vt:lpstr>ox_2bbe1655_aa1c_5f14_a317_d43d1f48dd81</vt:lpstr>
      <vt:lpstr>ox_2bbf12e3_03b7_5a76_bdef_5873e7d41634</vt:lpstr>
      <vt:lpstr>ox_2bc09527_f218_5955_9a91_aff095d4822c</vt:lpstr>
      <vt:lpstr>ox_2bc0a4bb_ae62_5d48_ac1d_9869785b71ed</vt:lpstr>
      <vt:lpstr>ox_2bc50f7c_6083_53e8_a3d1_e920c7123ca7</vt:lpstr>
      <vt:lpstr>ox_2bc92ee9_299a_598a_8342_b91a78b5f246</vt:lpstr>
      <vt:lpstr>ox_2bce193a_d322_5eb1_8ec7_5650c06b4b30</vt:lpstr>
      <vt:lpstr>ox_2bd66cb1_7034_53cc_9026_61875440ae3e</vt:lpstr>
      <vt:lpstr>ox_2bd6c39d_d365_5f4e_8ad5_271c7f3cf313</vt:lpstr>
      <vt:lpstr>ox_2bd8835b_86cf_5752_8029_8cac40286af3</vt:lpstr>
      <vt:lpstr>ox_2be23720_1d8a_5ed6_b573_70107d8fe450</vt:lpstr>
      <vt:lpstr>ox_2be63cac_c70e_5036_8baa_1fb17fdf1a2c</vt:lpstr>
      <vt:lpstr>ox_2be6a5c7_e4ce_5736_8bea_b7567c79467d</vt:lpstr>
      <vt:lpstr>ox_2be7e2fb_ea9f_53a3_9d4d_bb4368b9f2d1</vt:lpstr>
      <vt:lpstr>ox_2bec8ad5_a410_511d_8139_97fceafd527e</vt:lpstr>
      <vt:lpstr>ox_2bed5861_9bd6_5413_8166_921eef571986</vt:lpstr>
      <vt:lpstr>ox_2bf5a97c_1a99_56f6_b854_2449fe51c442</vt:lpstr>
      <vt:lpstr>ox_2bf64645_66e0_56b5_8326_e2f7a9e119dd</vt:lpstr>
      <vt:lpstr>ox_2bfcac9f_2b0b_5eec_b3cf_e84ff0680bbb</vt:lpstr>
      <vt:lpstr>ox_2c058f0b_580a_55ac_bd4d_4e17819847fd</vt:lpstr>
      <vt:lpstr>ox_2c08005a_61a6_5b60_8555_202c9d049f8d</vt:lpstr>
      <vt:lpstr>ox_2c08a947_c245_5552_bc7b_1bceac8a05aa</vt:lpstr>
      <vt:lpstr>ox_2c0a0e30_6e7a_5854_a413_0a7f9d244140</vt:lpstr>
      <vt:lpstr>ox_2c1dfc83_8360_5cb4_8e29_0695dd2cc7cb</vt:lpstr>
      <vt:lpstr>ox_2c1f2d10_a4b9_5f19_8f4c_a8b8787465bc</vt:lpstr>
      <vt:lpstr>ox_2c1f476e_d981_5a1d_9ec7_d39f90a3385c</vt:lpstr>
      <vt:lpstr>ox_2c217a4a_5424_516c_a8b5_75bcd20d7291</vt:lpstr>
      <vt:lpstr>ox_2c22a157_37ce_5744_9d98_6c134c5f4b33</vt:lpstr>
      <vt:lpstr>ox_2c22e5dd_4405_56bc_9c59_988f1fc00aff</vt:lpstr>
      <vt:lpstr>ox_2c293d42_e419_5566_b1dc_0f5fc3a71482</vt:lpstr>
      <vt:lpstr>ox_2c2a408c_bf25_538f_be54_84a50dca0af6</vt:lpstr>
      <vt:lpstr>ox_2c2b5d4b_e923_5235_9fc6_2f610379bede</vt:lpstr>
      <vt:lpstr>ox_2c2b8b4d_f5cd_5404_a7de_5d7d8bda24b3</vt:lpstr>
      <vt:lpstr>ox_2c2bedc6_c9a8_54b4_9172_8bb4652fb45c</vt:lpstr>
      <vt:lpstr>ox_2c2e8dca_aaee_5101_af18_b1c4bfed341e</vt:lpstr>
      <vt:lpstr>ox_2c315bf7_31d8_55b9_b66d_b2b151805b2b</vt:lpstr>
      <vt:lpstr>ox_2c319757_2201_5b0d_bc1e_1dd155db1904</vt:lpstr>
      <vt:lpstr>ox_2c35052c_9c30_5531_a776_27897ead044b</vt:lpstr>
      <vt:lpstr>ox_2c3822f5_ff85_5a1b_899b_276552aa2390</vt:lpstr>
      <vt:lpstr>ox_2c395f55_4a09_558a_891d_12cf21018560</vt:lpstr>
      <vt:lpstr>ox_2c3df87c_14bb_5a08_8040_6091ebbd25f1</vt:lpstr>
      <vt:lpstr>ox_2c3dfeaf_59ef_5374_aba2_7610bad1f241</vt:lpstr>
      <vt:lpstr>ox_2c4aca62_1636_5078_b2cb_bd5be994bf75</vt:lpstr>
      <vt:lpstr>ox_2c4becd2_7508_5cbd_8fd6_4b4ba940f970</vt:lpstr>
      <vt:lpstr>ox_2c4c0062_263c_5025_9f7d_5e2cee828db6</vt:lpstr>
      <vt:lpstr>ox_2c4c13d3_04a0_5149_9bdb_de7b3411edef</vt:lpstr>
      <vt:lpstr>ox_2c4e3889_24d9_58e3_91ba_142e5ff4938a</vt:lpstr>
      <vt:lpstr>ox_2c4e7557_1929_55bf_8162_78391663f32c</vt:lpstr>
      <vt:lpstr>ox_2c5046c9_cfa1_5c63_ab0d_774759b83220</vt:lpstr>
      <vt:lpstr>ox_2c50d066_a8ea_5070_a3d8_cd50b71b13f2</vt:lpstr>
      <vt:lpstr>ox_2c5120a6_0d7f_5ccc_9fc0_d8c7f3fe3697</vt:lpstr>
      <vt:lpstr>ox_2c5201a3_d30e_50be_b56f_47fb1c864c7a</vt:lpstr>
      <vt:lpstr>ox_2c549e51_075c_502e_a46f_7932c9339e04</vt:lpstr>
      <vt:lpstr>ox_2c55ec36_ef33_527a_acc3_585f998fcdea</vt:lpstr>
      <vt:lpstr>ox_2c5b5a9b_20c1_56ec_85a7_e2f90a907bf6</vt:lpstr>
      <vt:lpstr>ox_2c5de186_cda2_561b_9fce_28cc6ef7f00a</vt:lpstr>
      <vt:lpstr>ox_2c6019b4_b990_594a_9f0c_fc0d3b711983</vt:lpstr>
      <vt:lpstr>ox_2c653563_903b_5282_b3e3_7f4595aff854</vt:lpstr>
      <vt:lpstr>ox_2c666431_7310_59f9_95f2_ccd790edcf74</vt:lpstr>
      <vt:lpstr>ox_2c66c8fc_22b4_5346_a58c_096846663c39</vt:lpstr>
      <vt:lpstr>ox_2c67b7a1_7b53_53a4_a6f8_82278f6cac4b</vt:lpstr>
      <vt:lpstr>ox_2c6e456b_f197_58a8_bb3e_1f7b3afc1709</vt:lpstr>
      <vt:lpstr>ox_2c70c55e_5f44_50db_bb22_82eeb46ef8ca</vt:lpstr>
      <vt:lpstr>ox_2c7207b7_946a_5b58_973a_9c8d0191ab3f</vt:lpstr>
      <vt:lpstr>ox_2c76266a_2f76_5445_ad0b_49f02a652cbf</vt:lpstr>
      <vt:lpstr>ox_2c778d4e_2d58_5458_b4fc_55f84e904f7a</vt:lpstr>
      <vt:lpstr>ox_2c78ec33_84aa_5149_9522_7ede09fdd189</vt:lpstr>
      <vt:lpstr>ox_2c7c9fd6_8cef_5c9f_9c1b_48e535653c6d</vt:lpstr>
      <vt:lpstr>ox_2c7da9c4_ca10_55ef_aa56_bdcec96c3086</vt:lpstr>
      <vt:lpstr>ox_2c8200c2_5ca2_5bd6_8dbd_3c1ca55edfd6</vt:lpstr>
      <vt:lpstr>ox_2c826636_961d_56cd_8516_0e1dc24f6910</vt:lpstr>
      <vt:lpstr>ox_2c846dc1_4c08_5063_836e_162d9edc1492</vt:lpstr>
      <vt:lpstr>ox_2c8507bd_3da7_59a9_9687_f46470daeb6d</vt:lpstr>
      <vt:lpstr>ox_2c857437_4518_5a95_affb_6ddde9776d53</vt:lpstr>
      <vt:lpstr>ox_2c8c6e76_d786_5df1_8747_7e5fd510e75f</vt:lpstr>
      <vt:lpstr>ox_2c8cf806_da4b_58b2_8b78_f8c4f53b0efa</vt:lpstr>
      <vt:lpstr>ox_2c911b75_8934_52ed_b591_16090d707f88</vt:lpstr>
      <vt:lpstr>ox_2c9244bc_c751_5768_ba9f_004e9cde0561</vt:lpstr>
      <vt:lpstr>ox_2c94bf3d_2225_5895_89fb_6685a353b4ab</vt:lpstr>
      <vt:lpstr>ox_2c95766e_fd49_5346_abdf_d100a4d4b755</vt:lpstr>
      <vt:lpstr>ox_2c98b462_43c5_5eb9_ab74_1bf57d228913</vt:lpstr>
      <vt:lpstr>ox_2c99f8df_d27f_55ed_87c6_f04968fd2006</vt:lpstr>
      <vt:lpstr>ox_2ca23d89_f55c_5a46_aace_57cb2ad6e04b</vt:lpstr>
      <vt:lpstr>ox_2ca2f410_3799_5b9e_a206_7f23ebc26ee7</vt:lpstr>
      <vt:lpstr>ox_2ca9619d_2fc3_56ee_a138_2c1b667e78a5</vt:lpstr>
      <vt:lpstr>ox_2ca9becf_d2a4_5334_a611_985dab83f78c</vt:lpstr>
      <vt:lpstr>ox_2cab81de_a07f_585a_a62b_8ca7a6ab0335</vt:lpstr>
      <vt:lpstr>ox_2cad3d9f_17aa_5945_9d8f_533179983f4a</vt:lpstr>
      <vt:lpstr>ox_2cae6715_2551_586f_8bbf_7ef11775c050</vt:lpstr>
      <vt:lpstr>ox_2cb474c9_4a12_52ed_9ca3_633b56a65768</vt:lpstr>
      <vt:lpstr>ox_2cb4b2cd_32fb_5926_8094_4c2580b2ecd6</vt:lpstr>
      <vt:lpstr>ox_2cb5d2c7_5aa7_551d_bdd3_51e8dd214b2e</vt:lpstr>
      <vt:lpstr>ox_2cbb5c99_691a_5178_892a_9ad7a11c7b83</vt:lpstr>
      <vt:lpstr>ox_2cbc90b3_8abd_5f8c_9ab7_833bd65177dc</vt:lpstr>
      <vt:lpstr>ox_2cbe7415_25b7_54d6_a4de_16aecc0fc235</vt:lpstr>
      <vt:lpstr>ox_2cbf81d5_909c_5bf5_8f21_2d2233335ec3</vt:lpstr>
      <vt:lpstr>ox_2cc98514_b333_5e55_9482_4cd6129a40b6</vt:lpstr>
      <vt:lpstr>ox_2ccb2e04_e14d_5e06_8331_fa9918e16fdf</vt:lpstr>
      <vt:lpstr>ox_2ccba712_1706_58bc_8671_76d1346bd7a9</vt:lpstr>
      <vt:lpstr>ox_2ccd445c_8c94_512b_949c_bdfb6793dc97</vt:lpstr>
      <vt:lpstr>ox_2ccec82a_3c75_5c27_8565_ae395f7bf39d</vt:lpstr>
      <vt:lpstr>ox_2cd02b80_7ff8_5462_b0ac_ecd509aa3ffa</vt:lpstr>
      <vt:lpstr>ox_2cd40cb3_cbf8_5f1d_b30a_aa87b9db3485</vt:lpstr>
      <vt:lpstr>ox_2cd4279a_4914_5c47_9a0d_7926510f2d13</vt:lpstr>
      <vt:lpstr>ox_2cd4dfd9_203c_53dd_ae00_f66174e17927</vt:lpstr>
      <vt:lpstr>ox_2cd5b6bd_0d0d_5fbf_b03c_d3f91f929bb6</vt:lpstr>
      <vt:lpstr>ox_2cd8aa6a_bd58_518a_994a_05380ad3e452</vt:lpstr>
      <vt:lpstr>ox_2cdb8974_f3a6_5486_9295_3dadbf8e10f1</vt:lpstr>
      <vt:lpstr>ox_2cddc4a1_74f2_53af_b825_0b8c81e2320a</vt:lpstr>
      <vt:lpstr>ox_2cdea484_682a_5d22_b566_f62ca2358998</vt:lpstr>
      <vt:lpstr>ox_2cdfa86e_0921_51ff_9234_7efc2897d32e</vt:lpstr>
      <vt:lpstr>ox_2ce06d90_6acb_512e_93e5_ff0f6a77b2e3</vt:lpstr>
      <vt:lpstr>ox_2ce0d145_ff49_5097_a8ee_ba68a79cd7f3</vt:lpstr>
      <vt:lpstr>ox_2ce135a1_2903_5a10_aff2_c6d86542f681</vt:lpstr>
      <vt:lpstr>ox_2ce83006_1494_594c_8741_3fc8f40a44d5</vt:lpstr>
      <vt:lpstr>ox_2cec2103_d2ae_59ac_97de_b6d3147d8397</vt:lpstr>
      <vt:lpstr>ox_2ced5727_2c1d_5d74_bad1_5a357e53d333</vt:lpstr>
      <vt:lpstr>ox_2cf9b070_bfec_566e_9fd1_a7b3f5e136fd</vt:lpstr>
      <vt:lpstr>ox_2cfb230e_2e26_57a2_81c2_181a23267a23</vt:lpstr>
      <vt:lpstr>ox_2d042b6f_9959_5160_800d_604cbd69b1db</vt:lpstr>
      <vt:lpstr>ox_2d06c9e9_24a2_5b4c_b26e_eb671b390c78</vt:lpstr>
      <vt:lpstr>ox_2d06d8b7_ef72_5445_81a6_2df4aa9a8f2e</vt:lpstr>
      <vt:lpstr>ox_2d073db1_971f_5d3a_9af1_ed566be0892f</vt:lpstr>
      <vt:lpstr>ox_2d09a1eb_aa5c_5eb5_acb0_6ca9c1e40cc5</vt:lpstr>
      <vt:lpstr>ox_2d0e521b_b2cd_5f85_847b_8bd11761f580</vt:lpstr>
      <vt:lpstr>ox_2d0e642d_e839_5fa5_8521_679ac551aaf9</vt:lpstr>
      <vt:lpstr>ox_2d12ca89_a379_5f87_911a_91ee3e576cd8</vt:lpstr>
      <vt:lpstr>ox_2d1d2610_1ed3_5d78_b78c_e1f902443341</vt:lpstr>
      <vt:lpstr>ox_2d1dc2d1_f497_56e0_ab4b_67d355059a4e</vt:lpstr>
      <vt:lpstr>ox_2d240a17_de09_5487_821d_1304fcd444f8</vt:lpstr>
      <vt:lpstr>ox_2d25a39e_f49f_556a_baa4_1d7d60fa5bca</vt:lpstr>
      <vt:lpstr>ox_2d268e9f_4425_5ac6_a10b_675d05485fa2</vt:lpstr>
      <vt:lpstr>ox_2d293ab0_9dcd_5cdd_8b41_4ad38fda6b83</vt:lpstr>
      <vt:lpstr>ox_2d2a533b_6a4c_5ef8_98d9_bfa01bcac1fb</vt:lpstr>
      <vt:lpstr>ox_2d2cf555_b000_504d_9c4f_2fb726420374</vt:lpstr>
      <vt:lpstr>ox_2d3021d8_6ef9_57e1_a587_e5d61dbfc591</vt:lpstr>
      <vt:lpstr>ox_2d322da1_d8df_53a8_a83d_648f8847cac4</vt:lpstr>
      <vt:lpstr>ox_2d324341_1472_5fb6_ac9d_78f5f2cd8f36</vt:lpstr>
      <vt:lpstr>ox_2d3304f0_1117_51c0_a859_c63f6ba75df0</vt:lpstr>
      <vt:lpstr>ox_2d37d09d_1443_58f4_bca3_161d97aef9a2</vt:lpstr>
      <vt:lpstr>ox_2d386f15_0989_5483_a790_b1f313421464</vt:lpstr>
      <vt:lpstr>ox_2d3a469a_89b5_543f_a77e_9b5cf479c999</vt:lpstr>
      <vt:lpstr>ox_2d445815_5621_5942_aff6_570ece98b109</vt:lpstr>
      <vt:lpstr>ox_2d45f599_2c4c_5103_b4f5_392b96eab6e5</vt:lpstr>
      <vt:lpstr>ox_2d479a79_3620_50e6_bfaa_dd7733081b7b</vt:lpstr>
      <vt:lpstr>ox_2d47e942_1bfd_5fb8_98ac_334795e4362e</vt:lpstr>
      <vt:lpstr>ox_2d49214f_e731_56a7_88ba_8f92d2fc9534</vt:lpstr>
      <vt:lpstr>ox_2d50c9f2_fbb3_51d5_ba54_7f59577126e7</vt:lpstr>
      <vt:lpstr>ox_2d5bb407_1f94_5b65_986c_746483c66f20</vt:lpstr>
      <vt:lpstr>ox_2d5e8794_218c_5f35_9e2a_9676b2347cd9</vt:lpstr>
      <vt:lpstr>ox_2d5f10f7_19ff_5f5e_a93c_648cb9d7629c</vt:lpstr>
      <vt:lpstr>ox_2d654d2a_68d7_5047_b2bf_89141827f768</vt:lpstr>
      <vt:lpstr>ox_2d6591ea_7b66_565b_82f6_eb6550300c4f</vt:lpstr>
      <vt:lpstr>ox_2d67a725_9634_5e65_bc4c_044e4c9e4000</vt:lpstr>
      <vt:lpstr>ox_2d6840e3_2d38_5d78_b6f2_4e5ea9f61dc5</vt:lpstr>
      <vt:lpstr>ox_2d715ee4_ef8d_5ba1_bd5d_1056588d4243</vt:lpstr>
      <vt:lpstr>ox_2d73916f_d9d1_5ed1_b985_e58ea6330a56</vt:lpstr>
      <vt:lpstr>ox_2d73c388_506c_5185_9f0a_656f0b39d895</vt:lpstr>
      <vt:lpstr>ox_2d74cf20_23d1_5bd8_9e72_0a5739ad07dc</vt:lpstr>
      <vt:lpstr>ox_2d7599c9_71e4_500d_9433_d0aaa49636b0</vt:lpstr>
      <vt:lpstr>ox_2d7776b6_047e_5e5c_8c8c_9d6551cf2101</vt:lpstr>
      <vt:lpstr>ox_2d7ab34d_44d6_5e4b_9941_324260c0cf68</vt:lpstr>
      <vt:lpstr>ox_2d7ad43b_cbae_5d1f_a4c2_92f1b9871899</vt:lpstr>
      <vt:lpstr>ox_2d7b4f5e_2966_539b_86cd_edb980aaff7f</vt:lpstr>
      <vt:lpstr>ox_2d7d0394_454d_5bbf_af30_976c3ffd59c9</vt:lpstr>
      <vt:lpstr>ox_2d7d18e3_33fc_5831_8376_ccfc97493f40</vt:lpstr>
      <vt:lpstr>ox_2d803269_5675_5219_8676_3a5b9cb0a905</vt:lpstr>
      <vt:lpstr>ox_2d80aaca_a8a1_5f3c_9476_9d168d76c368</vt:lpstr>
      <vt:lpstr>ox_2d81d957_5afd_512d_bb13_29c1f3c74abf</vt:lpstr>
      <vt:lpstr>ox_2d8207c6_a5f0_5467_94ea_08f7f7cfb27a</vt:lpstr>
      <vt:lpstr>ox_2d83367e_5190_5be5_bdc4_5d2674eaa8b7</vt:lpstr>
      <vt:lpstr>ox_2d837379_5b14_521c_b034_651447553368</vt:lpstr>
      <vt:lpstr>ox_2d83cbd4_2a20_59dc_afd7_2a2d44ead4f0</vt:lpstr>
      <vt:lpstr>ox_2d8473b6_0e1e_5466_a858_78f3ec7c49d7</vt:lpstr>
      <vt:lpstr>ox_2d928775_ce9f_5de8_ba1c_0eb0b2ec71cf</vt:lpstr>
      <vt:lpstr>ox_2d92e521_d8bd_58cc_a2f7_0d8acf24ad02</vt:lpstr>
      <vt:lpstr>ox_2d99c431_6320_5261_9268_6256661a6b40</vt:lpstr>
      <vt:lpstr>ox_2d9b773c_c1db_5307_afa6_c6c48ea56af0</vt:lpstr>
      <vt:lpstr>ox_2da054aa_b7f6_556e_a0ea_4554a96af099</vt:lpstr>
      <vt:lpstr>ox_2da6e10c_0245_5e6c_90a8_c54da497ea5e</vt:lpstr>
      <vt:lpstr>ox_2da826b9_7154_512d_821b_c049745fa69b</vt:lpstr>
      <vt:lpstr>ox_2daa6be4_d798_5545_9b89_2c40491334fc</vt:lpstr>
      <vt:lpstr>ox_2dab5616_ab4d_5e66_8d76_1bdaab5aedf5</vt:lpstr>
      <vt:lpstr>ox_2dac45f3_1269_5611_990f_5f0da83c6051</vt:lpstr>
      <vt:lpstr>ox_2dac4a44_28e6_5237_9776_ba39793e3cf8</vt:lpstr>
      <vt:lpstr>ox_2dad2053_b0d7_5b21_a4c6_7310edd044af</vt:lpstr>
      <vt:lpstr>ox_2dad9d8e_e7af_5ad3_b3d3_21aaa3ff7dd2</vt:lpstr>
      <vt:lpstr>ox_2db19b06_2075_5a3b_a087_53c484929e70</vt:lpstr>
      <vt:lpstr>ox_2db2a8a1_0046_5fc9_b5b8_883b7a5e70b1</vt:lpstr>
      <vt:lpstr>ox_2db6bef3_d3f3_5fcf_9938_7fe4708cd118</vt:lpstr>
      <vt:lpstr>ox_2db8ee79_c006_5e95_9ee3_08e982dbff89</vt:lpstr>
      <vt:lpstr>ox_2db945e1_3d2c_5911_bfc4_4921649c00b9</vt:lpstr>
      <vt:lpstr>ox_2dbe9ee4_2b77_54dd_84e9_c72f014cb581</vt:lpstr>
      <vt:lpstr>ox_2dbeb03a_8e88_55ab_823b_0786f0b8de74</vt:lpstr>
      <vt:lpstr>ox_2dc580d7_1408_5c6b_b740_ad5e10ef6f1f</vt:lpstr>
      <vt:lpstr>ox_2dc9a4b9_16ef_5610_af4d_58c9b952422b</vt:lpstr>
      <vt:lpstr>ox_2dcd0b73_81f8_5040_9d20_cbe25e61a0c5</vt:lpstr>
      <vt:lpstr>ox_2dcdb2a3_4c0c_5a47_a2dd_6bc2142abbfb</vt:lpstr>
      <vt:lpstr>ox_2dd0957a_1bb3_57f0_8bb8_21dd54822b23</vt:lpstr>
      <vt:lpstr>ox_2dd54053_bbd6_50b0_95ea_2fe4717be17c</vt:lpstr>
      <vt:lpstr>ox_2dddfe6f_471f_5294_9e32_9da07c5d56c7</vt:lpstr>
      <vt:lpstr>ox_2dde8293_8108_597e_9eff_317b37e636df</vt:lpstr>
      <vt:lpstr>ox_2ddf709a_f95f_5bf5_842f_e5d3f93d884e</vt:lpstr>
      <vt:lpstr>ox_2de7e128_6496_5480_b84e_78d0f5e15f10</vt:lpstr>
      <vt:lpstr>ox_2de7f60b_3bc6_51fe_b906_ffabcfe4e5a1</vt:lpstr>
      <vt:lpstr>ox_2dea12ce_5b13_5975_8924_eb5f3c8b8e85</vt:lpstr>
      <vt:lpstr>ox_2df39a22_7d6a_5a45_bc47_10f9f8a613b8</vt:lpstr>
      <vt:lpstr>ox_2df4c07e_dab7_56cd_b65a_3ef0d1b7d076</vt:lpstr>
      <vt:lpstr>ox_2dfac92b_cb84_5e1d_ad69_120e67caee23</vt:lpstr>
      <vt:lpstr>ox_2dfce092_c480_5a5d_bfa1_b031c69832a3</vt:lpstr>
      <vt:lpstr>ox_2dfd3a63_525e_5386_a361_d110c6d9491b</vt:lpstr>
      <vt:lpstr>ox_2dfe9705_74f6_576c_86be_106badc4b552</vt:lpstr>
      <vt:lpstr>ox_2e003a3d_e754_5c59_901c_82db988d7d6e</vt:lpstr>
      <vt:lpstr>ox_2e00be78_4855_5fdc_bc59_9a7de4709c9d</vt:lpstr>
      <vt:lpstr>ox_2e0748e1_7bfd_59c7_837a_58dcf90ae027</vt:lpstr>
      <vt:lpstr>ox_2e0a74b8_b7af_5982_825c_63e91a61d0c5</vt:lpstr>
      <vt:lpstr>ox_2e174816_f18e_5eb6_8c1c_03bddad43f93</vt:lpstr>
      <vt:lpstr>ox_2e1ce4cb_e75b_5e6b_90e2_92c6098a156e</vt:lpstr>
      <vt:lpstr>ox_2e220c18_c47b_57c3_87e7_220865094270</vt:lpstr>
      <vt:lpstr>ox_2e26b24e_934b_527e_8b1e_65136448e7dc</vt:lpstr>
      <vt:lpstr>ox_2e2bfb9b_2355_524e_a951_b984772cac51</vt:lpstr>
      <vt:lpstr>ox_2e2d6d99_7efb_5722_a492_ffd2fb9d9b23</vt:lpstr>
      <vt:lpstr>ox_2e332299_6d1b_54ab_b765_ed1115a01185</vt:lpstr>
      <vt:lpstr>ox_2e3811b8_c137_59b1_bb2e_266b2430df27</vt:lpstr>
      <vt:lpstr>ox_2e3ab008_a42b_56eb_9b6a_0c3670e15320</vt:lpstr>
      <vt:lpstr>ox_2e3c6fb8_4554_5d92_bc91_8f5ac92782dd</vt:lpstr>
      <vt:lpstr>ox_2e3dc0cf_db92_5274_8abd_2bcefcd7867c</vt:lpstr>
      <vt:lpstr>ox_2e457d2c_0c26_5199_9aea_1801504aa6b0</vt:lpstr>
      <vt:lpstr>ox_2e46b6c1_dd9a_5bdb_92d2_1ddcead9490c</vt:lpstr>
      <vt:lpstr>ox_2e498b40_c30d_555e_8b55_f207202c8111</vt:lpstr>
      <vt:lpstr>ox_2e4ad791_1814_59c7_a342_8c3e067bc96f</vt:lpstr>
      <vt:lpstr>ox_2e4c12f4_79ce_523d_943d_abb298ebb41b</vt:lpstr>
      <vt:lpstr>ox_2e4ce118_d933_52db_9dee_74a6c8837613</vt:lpstr>
      <vt:lpstr>ox_2e50cd80_cf20_55d0_9851_565fa7fb130c</vt:lpstr>
      <vt:lpstr>ox_2e51755c_b82c_5500_b910_21e22f2077c3</vt:lpstr>
      <vt:lpstr>ox_2e52506b_6f14_5636_8809_3559640c7b47</vt:lpstr>
      <vt:lpstr>ox_2e5505f1_44d3_58b0_93e9_f5794ca8981c</vt:lpstr>
      <vt:lpstr>ox_2e592fcb_747e_5edc_87d4_1e7532c75d36</vt:lpstr>
      <vt:lpstr>ox_2e595e75_f05e_59ea_8123_7dd5adb1fe9a</vt:lpstr>
      <vt:lpstr>ox_2e5bacba_2eae_51d6_b29d_8f66347df773</vt:lpstr>
      <vt:lpstr>ox_2e5eb058_cda1_592e_9207_4d3902b6049a</vt:lpstr>
      <vt:lpstr>ox_2e5f61c9_715e_524f_8883_bb85757bb2d1</vt:lpstr>
      <vt:lpstr>ox_2e5fc98f_76d3_5c72_879a_728750211a2c</vt:lpstr>
      <vt:lpstr>ox_2e60ba50_cbf3_562d_b7f4_03baefa5da69</vt:lpstr>
      <vt:lpstr>ox_2e67ef32_e360_5155_b2ec_a7b63fce0b4b</vt:lpstr>
      <vt:lpstr>ox_2e709e75_cf12_50ef_b36b_f611d01f76db</vt:lpstr>
      <vt:lpstr>ox_2e70f0d0_1817_5710_8bdc_ed26bc583316</vt:lpstr>
      <vt:lpstr>ox_2e720cb3_e21e_5e6d_9e1c_39030c5a0da6</vt:lpstr>
      <vt:lpstr>ox_2e72c736_bde9_5b54_b70e_2b5192e2c67e</vt:lpstr>
      <vt:lpstr>ox_2e752d5b_a5ff_528f_89d1_e781c7ad31e1</vt:lpstr>
      <vt:lpstr>ox_2e771b6f_04f8_507a_8f10_f92fe09bec94</vt:lpstr>
      <vt:lpstr>ox_2e79544d_4a34_5531_8362_4c546a8447db</vt:lpstr>
      <vt:lpstr>ox_2e7aa998_c564_5262_89ef_304728dff6f6</vt:lpstr>
      <vt:lpstr>ox_2e837bd4_cebf_596f_b8c0_228b39b40a8f</vt:lpstr>
      <vt:lpstr>ox_2e84bf4e_5a98_5ecc_9409_a99efc303c23</vt:lpstr>
      <vt:lpstr>ox_2e8a1d98_d2f0_5875_8f0c_727171e831f2</vt:lpstr>
      <vt:lpstr>ox_2e8c21ef_d3a4_5c16_a9e2_c8feeece30ee</vt:lpstr>
      <vt:lpstr>ox_2e8ff0a9_2171_53de_acc0_775e6855fc66</vt:lpstr>
      <vt:lpstr>ox_2e90c310_e39e_5d4c_97c9_2aa9eb97767f</vt:lpstr>
      <vt:lpstr>ox_2e931d4c_3ac2_51a4_842b_760829c97ac6</vt:lpstr>
      <vt:lpstr>ox_2e9513e2_0c29_5c01_a45a_d26e3f4baf55</vt:lpstr>
      <vt:lpstr>ox_2e959376_5908_5137_a172_0025324d34e5</vt:lpstr>
      <vt:lpstr>ox_2e9b98aa_f8d3_5300_9c3f_11efe158e26b</vt:lpstr>
      <vt:lpstr>ox_2e9be700_eca8_5fd5_9b07_dba208454e68</vt:lpstr>
      <vt:lpstr>ox_2ea4143f_2b02_533c_b234_f187fc6af0ee</vt:lpstr>
      <vt:lpstr>ox_2eab2d93_9627_5b33_8a68_019618dc8dae</vt:lpstr>
      <vt:lpstr>ox_2eace840_205c_5c26_9d70_a1808c235083</vt:lpstr>
      <vt:lpstr>ox_2eb0e375_0f6b_504a_8625_d5f1a0e3de87</vt:lpstr>
      <vt:lpstr>ox_2eb275f5_b210_5dc2_9e1c_ef2951548123</vt:lpstr>
      <vt:lpstr>ox_2eb40aa0_1d6a_514f_958c_18f30b09a45e</vt:lpstr>
      <vt:lpstr>ox_2eb4a233_08de_5f52_a4fd_e8b2c38af239</vt:lpstr>
      <vt:lpstr>ox_2eb5989a_66f2_570f_9bdf_32edb17e7438</vt:lpstr>
      <vt:lpstr>ox_2eb806cf_f32d_5d95_aee4_e72283ac9fba</vt:lpstr>
      <vt:lpstr>ox_2ec270f0_62d7_5a3f_81e3_f9ad62457eee</vt:lpstr>
      <vt:lpstr>ox_2ec9c370_6142_5f3a_b4fa_244c130f6523</vt:lpstr>
      <vt:lpstr>ox_2ecb0643_7514_5a02_91e8_4cc844c39227</vt:lpstr>
      <vt:lpstr>ox_2ecc3f04_a22d_541c_a86e_5e181d8efa67</vt:lpstr>
      <vt:lpstr>ox_2ecc6b19_2a6a_5c2e_a2dc_2bed1cafcf64</vt:lpstr>
      <vt:lpstr>ox_2ecc808e_7773_5694_b80a_7efeea10e3d1</vt:lpstr>
      <vt:lpstr>ox_2ecd6b45_98c5_5ee4_9062_116193fdc697</vt:lpstr>
      <vt:lpstr>ox_2ece08cf_6cc0_5013_b906_e0fb448bd2d6</vt:lpstr>
      <vt:lpstr>ox_2ecf018b_c3dd_54ce_b718_d6deb291caa9</vt:lpstr>
      <vt:lpstr>ox_2ecfaf11_218f_5ecb_a3fd_ef0c28d91482</vt:lpstr>
      <vt:lpstr>ox_2ecfe388_73af_5a87_919d_2f534090caff</vt:lpstr>
      <vt:lpstr>ox_2ed08a81_58b1_53f0_b4dc_a538360e0e8b</vt:lpstr>
      <vt:lpstr>ox_2ed5793a_8836_5739_a1b6_82116600fe5f</vt:lpstr>
      <vt:lpstr>ox_2edd1639_6b57_5e7f_96c3_c83793f41809</vt:lpstr>
      <vt:lpstr>ox_2ee0ae83_2549_5d99_bc47_d79144302ad0</vt:lpstr>
      <vt:lpstr>ox_2ee288c9_4442_5547_bde8_ec3165c522ad</vt:lpstr>
      <vt:lpstr>ox_2ee5f88a_1552_5cdf_88aa_1bb86b9d91aa</vt:lpstr>
      <vt:lpstr>ox_2ee74e4a_061b_5450_8dde_e407d8b01478</vt:lpstr>
      <vt:lpstr>ox_2ee7db3f_abc6_58fa_8f21_882e20462650</vt:lpstr>
      <vt:lpstr>ox_2ee9b87a_ab9d_50b9_90f3_c99ce7252e85</vt:lpstr>
      <vt:lpstr>ox_2eedf2de_6c28_53c6_8be1_5ab05e817a19</vt:lpstr>
      <vt:lpstr>ox_2eee275a_7e1e_5ded_8dfc_67b8f449ecc9</vt:lpstr>
      <vt:lpstr>ox_2eef78c6_b3a2_54f5_a725_33b656e0e881</vt:lpstr>
      <vt:lpstr>ox_2ef0b8c6_7045_5742_8f43_9e704700d3fd</vt:lpstr>
      <vt:lpstr>ox_2ef1aab4_009d_5db1_9058_991c5be2a67d</vt:lpstr>
      <vt:lpstr>ox_2ef3354c_ad56_50ba_940f_88c226fb87a1</vt:lpstr>
      <vt:lpstr>ox_2ef52c53_3c07_5cd0_b9b3_4e870f42041b</vt:lpstr>
      <vt:lpstr>ox_2ef60e88_bcf4_583d_9457_a4d17a1bb394</vt:lpstr>
      <vt:lpstr>ox_2ef84d99_cda6_54a3_944c_44cad721ac97</vt:lpstr>
      <vt:lpstr>ox_2ef87f96_a881_5783_94de_822a0862c861</vt:lpstr>
      <vt:lpstr>ox_2efc016d_da07_511e_a30d_0885b32c5689</vt:lpstr>
      <vt:lpstr>ox_2efe4149_05fb_53ba_bd63_df17db4ac25f</vt:lpstr>
      <vt:lpstr>ox_2eff2954_bbf6_5122_83ef_97ce62445beb</vt:lpstr>
      <vt:lpstr>ox_2f04b1b5_a93b_53af_8a05_1581bf7f35be</vt:lpstr>
      <vt:lpstr>ox_2f0c954b_0c2a_5b28_8d66_3303b60c0b5e</vt:lpstr>
      <vt:lpstr>ox_2f0d82f3_bf41_55a0_9b0f_2bc03a80c82a</vt:lpstr>
      <vt:lpstr>ox_2f0e465b_44cd_51b0_a0c6_6246eae545ba</vt:lpstr>
      <vt:lpstr>ox_2f170e34_1454_5620_917d_793764b92d01</vt:lpstr>
      <vt:lpstr>ox_2f19801c_afce_5f4c_bb7d_b7057e99f9e4</vt:lpstr>
      <vt:lpstr>ox_2f1b7bb0_4e52_531a_9e61_325f2bce81d3</vt:lpstr>
      <vt:lpstr>ox_2f2244a0_3fc5_58b1_b17e_3c66c551b1a7</vt:lpstr>
      <vt:lpstr>ox_2f25066c_b54c_552c_9ba4_75620fe92cea</vt:lpstr>
      <vt:lpstr>ox_2f25af44_7563_5ef2_a40b_8e41b5a75f64</vt:lpstr>
      <vt:lpstr>ox_2f296751_c844_50e8_840b_ea97a5ed7b93</vt:lpstr>
      <vt:lpstr>ox_2f2c25b5_d4e4_5936_b239_0a5cef3d2f14</vt:lpstr>
      <vt:lpstr>ox_2f2f10c2_c7fa_53d1_bb65_98793c7fc42b</vt:lpstr>
      <vt:lpstr>ox_2f32fa2e_194a_57b3_a907_8672382cead4</vt:lpstr>
      <vt:lpstr>ox_2f38852e_87d6_54c4_bd3e_fb99c72366af</vt:lpstr>
      <vt:lpstr>ox_2f3a0c52_43c3_5d53_bee4_9bbe75b96cbf</vt:lpstr>
      <vt:lpstr>ox_2f3b1b12_03ca_527d_b8f5_c9cd614afe1c</vt:lpstr>
      <vt:lpstr>ox_2f3c5c78_af94_5bd4_aa15_8eedef9ec92b</vt:lpstr>
      <vt:lpstr>ox_2f42f2dc_cb27_5074_9b47_848d8c25a25d</vt:lpstr>
      <vt:lpstr>ox_2f53bf49_5bb1_5d31_a5cb_571f767ff35e</vt:lpstr>
      <vt:lpstr>ox_2f53db1b_95f5_5c50_b5df_337e521228cd</vt:lpstr>
      <vt:lpstr>ox_2f572c08_20e5_5c23_8549_073cec2ac9ce</vt:lpstr>
      <vt:lpstr>ox_2f5bf397_58c3_55a1_8b1a_6e450925c59e</vt:lpstr>
      <vt:lpstr>ox_2f5e1478_d7eb_5061_aedb_b0caef18aebb</vt:lpstr>
      <vt:lpstr>ox_2f617fad_d21b_5a8b_87ed_1a9620f638de</vt:lpstr>
      <vt:lpstr>ox_2f63e792_73d3_591e_ae3b_5387c252dd36</vt:lpstr>
      <vt:lpstr>ox_2f67cb90_c2ad_5c92_b788_3c11325b0d01</vt:lpstr>
      <vt:lpstr>ox_2f69ccf8_75fa_5b40_89c6_0328a7eadc99</vt:lpstr>
      <vt:lpstr>ox_2f69f7ec_3522_5964_95eb_b77c670ba87f</vt:lpstr>
      <vt:lpstr>ox_2f6a6afd_81b8_5c55_b55d_ddeda32d71e3</vt:lpstr>
      <vt:lpstr>ox_2f6d1e53_c4ba_5116_a4bb_fa8b16541e0a</vt:lpstr>
      <vt:lpstr>ox_2f6d9577_de9c_5f0f_8447_5dbcc4dbb799</vt:lpstr>
      <vt:lpstr>ox_2f6e46bb_1972_53ce_90d0_b81c1b312d8e</vt:lpstr>
      <vt:lpstr>ox_2f7b32ec_4d8b_5271_a631_0c12638acf25</vt:lpstr>
      <vt:lpstr>ox_2f7cf087_3881_5d5e_bc2e_782c2e035473</vt:lpstr>
      <vt:lpstr>ox_2f7dbd50_e2c9_5fea_be8f_0cdb197eae0e</vt:lpstr>
      <vt:lpstr>ox_2f7edfe8_c75f_5890_af63_06a555984721</vt:lpstr>
      <vt:lpstr>ox_2f811cf5_2237_589e_aee1_b1162a6c124a</vt:lpstr>
      <vt:lpstr>ox_2f83c868_c304_508e_8494_9947c28971b1</vt:lpstr>
      <vt:lpstr>ox_2f8c2277_cbc4_5baf_9bd2_b08bb0ea03dd</vt:lpstr>
      <vt:lpstr>ox_2f962433_69a2_5150_9276_1ce815898f3f</vt:lpstr>
      <vt:lpstr>ox_2f9b8170_a92c_5548_83af_7b7b593442aa</vt:lpstr>
      <vt:lpstr>ox_2f9c48ef_436b_5af0_b08c_39c504e70ff6</vt:lpstr>
      <vt:lpstr>ox_2f9ca666_4350_579c_a12d_1af7be031bac</vt:lpstr>
      <vt:lpstr>ox_2f9efff6_23e2_547b_afa2_6dffef421d97</vt:lpstr>
      <vt:lpstr>ox_2fa29663_63c6_56d5_b1e8_0bbe8de58d98</vt:lpstr>
      <vt:lpstr>ox_2fa6a57f_a687_5204_a5e7_421a8d83fd4b</vt:lpstr>
      <vt:lpstr>ox_2fa8121d_b153_544e_9e2f_67eedba3d875</vt:lpstr>
      <vt:lpstr>ox_2fa941ad_d299_51bc_83a1_71b9a5aa1c6f</vt:lpstr>
      <vt:lpstr>ox_2fae8ef3_2e01_5d3d_98ed_abb6a20ee675</vt:lpstr>
      <vt:lpstr>ox_2faf4e00_2555_5f32_a479_1bd986f385ec</vt:lpstr>
      <vt:lpstr>ox_2faf83bd_1cb7_5a3e_aa3b_f09f74e285fb</vt:lpstr>
      <vt:lpstr>ox_2fb0f77a_2c0b_5342_a5a4_38b307f0f48c</vt:lpstr>
      <vt:lpstr>ox_2fb804c1_e120_5ece_aab3_d3f1baae85dd</vt:lpstr>
      <vt:lpstr>ox_2fbbb5bb_fd62_58b1_a986_8c3c97c60c12</vt:lpstr>
      <vt:lpstr>ox_2fbe5dc9_ab7c_5491_a9cf_5140d0963553</vt:lpstr>
      <vt:lpstr>ox_2fc08a75_9803_5fce_9a64_078ce86ef02a</vt:lpstr>
      <vt:lpstr>ox_2fc11f04_34da_5f57_a7fe_018fa7fdcb61</vt:lpstr>
      <vt:lpstr>ox_2fc6efb0_3128_533e_b91b_32d1076e4123</vt:lpstr>
      <vt:lpstr>ox_2fc8a022_4d22_5da0_a7d5_f486319a110a</vt:lpstr>
      <vt:lpstr>ox_2fc92651_7c50_52c6_89ab_854ab3f52992</vt:lpstr>
      <vt:lpstr>ox_2fd0f473_3658_505e_8a15_7af8542c367a</vt:lpstr>
      <vt:lpstr>ox_2fd12031_c026_5802_8b82_544fb01f1f39</vt:lpstr>
      <vt:lpstr>ox_2fd31a25_d04f_53d4_b2c0_a51d5e2ca3f4</vt:lpstr>
      <vt:lpstr>ox_2fd857f6_da4d_54f8_a75c_e5fa1c24924d</vt:lpstr>
      <vt:lpstr>ox_2fdbcfb1_89fd_51e8_af17_3627f9e84613</vt:lpstr>
      <vt:lpstr>ox_2fde8dce_4382_5d70_a7fe_8e255d8d9a88</vt:lpstr>
      <vt:lpstr>ox_2fdebb2d_8138_5023_91af_f6e393565326</vt:lpstr>
      <vt:lpstr>ox_2fdf3fe9_5f4b_58f5_8322_daa925359be0</vt:lpstr>
      <vt:lpstr>ox_2fe0ba5a_7051_5faf_9156_85ce74ea7831</vt:lpstr>
      <vt:lpstr>ox_2fe3f5b0_381c_54e7_90e0_6f8f5a61ee78</vt:lpstr>
      <vt:lpstr>ox_2fe46151_4227_58d5_ba79_dcd08bcb0073</vt:lpstr>
      <vt:lpstr>ox_2fe861e8_8f21_5bc0_b197_bd06c8270550</vt:lpstr>
      <vt:lpstr>ox_2fe9e442_dd6c_5d8e_9253_36e331e9ce03</vt:lpstr>
      <vt:lpstr>ox_2feadf6a_b7f0_559c_9f73_e62d31751513</vt:lpstr>
      <vt:lpstr>ox_2fec129d_fe42_5b04_9c2f_61546081e7ff</vt:lpstr>
      <vt:lpstr>ox_2fed5fd1_69a4_5ee6_bd81_16bb2980dff1</vt:lpstr>
      <vt:lpstr>ox_2ff14965_a9e5_5cf3_b469_6faea1c66a5f</vt:lpstr>
      <vt:lpstr>ox_2ff3fd1c_1988_5619_996a_16080a475c48</vt:lpstr>
      <vt:lpstr>ox_2ffb850e_97b2_5fc9_adf2_73d5b2988c0a</vt:lpstr>
      <vt:lpstr>ox_2ffbaa69_8089_5621_8740_ac4c8589407c</vt:lpstr>
      <vt:lpstr>ox_3001459b_b596_51c4_b013_58d928de92b8</vt:lpstr>
      <vt:lpstr>ox_3003cce2_c669_5740_b3e6_e65e962a9eaa</vt:lpstr>
      <vt:lpstr>ox_3008056f_35a3_5ca2_ab61_dd712be7e36a</vt:lpstr>
      <vt:lpstr>ox_300a7d40_9d83_5ddd_a52e_2d90e6a21800</vt:lpstr>
      <vt:lpstr>ox_300ec678_222f_5699_9b63_173823e28d25</vt:lpstr>
      <vt:lpstr>ox_30105a5d_66de_53fa_8809_4f72312f61ba</vt:lpstr>
      <vt:lpstr>ox_3011645c_ffd4_57a0_afcb_a89fb7678126</vt:lpstr>
      <vt:lpstr>ox_301308a6_b968_58dd_9e1a_77ba3e502dde</vt:lpstr>
      <vt:lpstr>ox_301975a0_18a6_5bc9_8ba9_1219983dfff8</vt:lpstr>
      <vt:lpstr>ox_30199d48_ae78_5c12_bde2_55dfb0e81624</vt:lpstr>
      <vt:lpstr>ox_301b4a75_f0aa_525a_bbd1_5a7bc01c3bcb</vt:lpstr>
      <vt:lpstr>ox_301cfc18_2404_515d_a98b_f8b14cf57d2f</vt:lpstr>
      <vt:lpstr>ox_30221965_3f5f_58a7_afae_c1b3b50dd27c</vt:lpstr>
      <vt:lpstr>ox_30225aea_b293_5140_a914_14847c816cfc</vt:lpstr>
      <vt:lpstr>ox_302555db_d962_5560_86a8_f44f5effebda</vt:lpstr>
      <vt:lpstr>ox_302678cc_4866_558a_b97a_243637e917f1</vt:lpstr>
      <vt:lpstr>ox_3029a6ac_9873_5fa1_a744_71dbc1b40b89</vt:lpstr>
      <vt:lpstr>ox_302a43a1_7e9e_52a8_baaa_e1e1ffd0ba3c</vt:lpstr>
      <vt:lpstr>ox_302b26c6_f95f_5ded_b2c3_03383cca15f8</vt:lpstr>
      <vt:lpstr>ox_302fbfef_150a_5694_aaad_f6308c34c1ba</vt:lpstr>
      <vt:lpstr>ox_30342fa2_0043_500a_b134_cf661fc9e176</vt:lpstr>
      <vt:lpstr>ox_30347363_9ac3_5606_b9fd_1080eb848553</vt:lpstr>
      <vt:lpstr>ox_3035746f_f36d_5080_9f54_229ee83df9d5</vt:lpstr>
      <vt:lpstr>ox_30364a58_c54b_544b_9050_9c211f71b3bd</vt:lpstr>
      <vt:lpstr>ox_30382a7f_d59e_573e_afdd_de6351cf2959</vt:lpstr>
      <vt:lpstr>ox_3039d296_d9c2_5571_943c_114b9208f749</vt:lpstr>
      <vt:lpstr>ox_303ebd10_dcb9_5e25_a53f_a585c9e0cf04</vt:lpstr>
      <vt:lpstr>ox_303ef13a_4f81_5e2e_9346_74d12f7a624c</vt:lpstr>
      <vt:lpstr>ox_304085e9_ba6a_57d9_8f4a_0dec99bbc770</vt:lpstr>
      <vt:lpstr>ox_30413237_33b0_5a5d_8323_1a5023940043</vt:lpstr>
      <vt:lpstr>ox_3042134c_14c3_5a9a_96ad_81982402bcbe</vt:lpstr>
      <vt:lpstr>ox_3043810b_56cf_535d_93f5_a9db47e3f676</vt:lpstr>
      <vt:lpstr>ox_30471363_7bf0_56a8_9f54_0a6148ae3732</vt:lpstr>
      <vt:lpstr>ox_304951f1_f35c_5963_9240_a0c54c41bf4d</vt:lpstr>
      <vt:lpstr>ox_304ce63d_2db1_5d46_b8e4_46dfe5f9409b</vt:lpstr>
      <vt:lpstr>ox_304fce31_b6a3_5004_ada4_7dea7da868b4</vt:lpstr>
      <vt:lpstr>ox_30540148_dac7_540a_aafb_1e8c2e19b12a</vt:lpstr>
      <vt:lpstr>ox_30542d3e_68e7_50e2_8c7e_e06302750999</vt:lpstr>
      <vt:lpstr>ox_30547544_408b_5517_a0f1_23b8039f586e</vt:lpstr>
      <vt:lpstr>ox_30605fcb_cd56_5159_8d8a_069785d3f6e6</vt:lpstr>
      <vt:lpstr>ox_3063485a_6331_5cc4_9ce6_b553d3ba22d4</vt:lpstr>
      <vt:lpstr>ox_3067d69d_a1f8_5f40_b8a9_a9a48e219c97</vt:lpstr>
      <vt:lpstr>ox_30682668_69c9_5004_862d_949971f87e19</vt:lpstr>
      <vt:lpstr>ox_30684c8b_6f70_511f_b9c3_1ad8db61120e</vt:lpstr>
      <vt:lpstr>ox_306a8397_caa9_52d2_a0d4_2b4dfbb57289</vt:lpstr>
      <vt:lpstr>ox_306b258a_fa1a_50c3_a1f4_ebe2995eafa9</vt:lpstr>
      <vt:lpstr>ox_306fa6a8_29b8_52a1_b534_874bacad012d</vt:lpstr>
      <vt:lpstr>ox_30709330_f886_55c3_90a6_6e6621ec73e2</vt:lpstr>
      <vt:lpstr>ox_3070aab6_af3c_5b17_8cd3_cbbe19413082</vt:lpstr>
      <vt:lpstr>ox_3073b71f_2016_50d5_bbcc_59f358e3f5a8</vt:lpstr>
      <vt:lpstr>ox_30794568_8b8d_5dc9_83ac_41d452786def</vt:lpstr>
      <vt:lpstr>ox_307bedf1_6b5c_5049_ae34_7a6dcdeaecbd</vt:lpstr>
      <vt:lpstr>ox_307cee2e_898f_511e_a2d7_3d8080246a9e</vt:lpstr>
      <vt:lpstr>ox_3083f20e_2570_516c_9356_2c72642be322</vt:lpstr>
      <vt:lpstr>ox_30852ad0_198a_5e96_ac11_616b2d3aad2a</vt:lpstr>
      <vt:lpstr>ox_30860952_8ac3_5fae_9a1c_9fed0b451e05</vt:lpstr>
      <vt:lpstr>ox_3088faab_005f_57d2_b309_80ae82dac065</vt:lpstr>
      <vt:lpstr>ox_308bef69_793c_5ffd_9109_c6f40b8e7917</vt:lpstr>
      <vt:lpstr>ox_3092084a_a321_5093_9bae_4f38af676faa</vt:lpstr>
      <vt:lpstr>ox_30939ec6_c2d9_5daf_8ed5_e4fddfcaf401</vt:lpstr>
      <vt:lpstr>ox_30953fb7_5ef3_5986_9a49_f9277c5e3b31</vt:lpstr>
      <vt:lpstr>ox_3096ee43_79e4_5cec_9fef_fac559110d6f</vt:lpstr>
      <vt:lpstr>ox_309a009b_4fdb_531b_a51b_a98d8ac125af</vt:lpstr>
      <vt:lpstr>ox_30a1c33d_82d2_5dbb_9139_8f108156dde7</vt:lpstr>
      <vt:lpstr>ox_30a1eed2_bd47_5d7a_bbea_6d23e6874328</vt:lpstr>
      <vt:lpstr>ox_30a51ace_3011_5ef8_a911_783a622a5ab1</vt:lpstr>
      <vt:lpstr>ox_30a62584_c509_5086_9da7_ce7c5414adf0</vt:lpstr>
      <vt:lpstr>ox_30a979e5_e8ef_5d57_b59c_fab44518b4fd</vt:lpstr>
      <vt:lpstr>ox_30a9d8a0_8547_581a_8a85_7cd220fe6285</vt:lpstr>
      <vt:lpstr>ox_30ab1386_f73d_53ca_8b7a_6551fe6bbed4</vt:lpstr>
      <vt:lpstr>ox_30b02c5c_1c83_5659_a6bc_31e4091452ec</vt:lpstr>
      <vt:lpstr>ox_30b34555_fa45_5347_ada8_7a8c4d7dd65c</vt:lpstr>
      <vt:lpstr>ox_30b361c1_0328_5149_b6c7_3b2a82269c83</vt:lpstr>
      <vt:lpstr>ox_30b6fec7_629c_5311_abcd_30915b76cf0a</vt:lpstr>
      <vt:lpstr>ox_30b8f2b0_47af_5015_8266_3ff842535a4f</vt:lpstr>
      <vt:lpstr>ox_30be32d3_191a_54da_a753_433edbcb8bc8</vt:lpstr>
      <vt:lpstr>ox_30c10fc1_f8f1_5f9c_a8ba_62dd6ed54503</vt:lpstr>
      <vt:lpstr>ox_30c150bc_f614_50a9_b2ce_0a0374a9eadb</vt:lpstr>
      <vt:lpstr>ox_30c2bedb_c337_55d2_9581_307bdfd6cfc5</vt:lpstr>
      <vt:lpstr>ox_30c436fc_fe1d_50c1_8180_73d106f07c9c</vt:lpstr>
      <vt:lpstr>ox_30c4990f_5d03_5248_9aaf_de914f9883e2</vt:lpstr>
      <vt:lpstr>ox_30c8d946_a50a_5779_88db_1bb3353568f6</vt:lpstr>
      <vt:lpstr>ox_30c9c709_2507_58d7_b138_f0a4dde3a186</vt:lpstr>
      <vt:lpstr>ox_30c9e2e8_3cfa_5e6b_a5a4_28e113a8087a</vt:lpstr>
      <vt:lpstr>ox_30cec6e9_233f_5dc6_89d9_7a0ababe4a9f</vt:lpstr>
      <vt:lpstr>ox_30d055e0_16be_516b_8f48_128b837f3f8f</vt:lpstr>
      <vt:lpstr>ox_30d176d6_fc4c_514b_a3cb_bcb5d65671a6</vt:lpstr>
      <vt:lpstr>ox_30d2dc7b_0a25_5851_aec9_45ced3ccb8f9</vt:lpstr>
      <vt:lpstr>ox_30d3c7f7_24b1_547f_9e7f_a727b22512de</vt:lpstr>
      <vt:lpstr>ox_30d59892_e2cf_5dc5_af1f_13a27b4b80f0</vt:lpstr>
      <vt:lpstr>ox_30d9ae60_c2ce_54fc_bd18_fbaf9e823e16</vt:lpstr>
      <vt:lpstr>ox_30dbe795_ad1e_56cb_9b1d_4f11f76652bd</vt:lpstr>
      <vt:lpstr>ox_30de874a_afd6_5e7a_9f4a_49628922cdc5</vt:lpstr>
      <vt:lpstr>ox_30e04ea7_07b7_534c_b281_fd603187d975</vt:lpstr>
      <vt:lpstr>ox_30e5301d_2163_5ec4_b44d_29fb68a24efd</vt:lpstr>
      <vt:lpstr>ox_30e540d5_587a_57ad_a03c_24d0f4b4bdf1</vt:lpstr>
      <vt:lpstr>ox_30eee958_14aa_502d_9fe1_24c30923b4be</vt:lpstr>
      <vt:lpstr>ox_30f520f9_a2c6_5b2f_ab75_8485aa5882aa</vt:lpstr>
      <vt:lpstr>ox_30f6efdb_8016_5a58_aa34_992468a3a227</vt:lpstr>
      <vt:lpstr>ox_3104ca08_fac2_54db_9468_2808729dfef2</vt:lpstr>
      <vt:lpstr>ox_31079f28_97c7_5b51_bd38_f04d18539f2e</vt:lpstr>
      <vt:lpstr>ox_31089b36_a144_5273_a6c5_860ef21de608</vt:lpstr>
      <vt:lpstr>ox_3109d673_a090_50a0_acb2_27c3e1f09aa4</vt:lpstr>
      <vt:lpstr>ox_310c8d54_9f95_59dd_b36e_17b725cfaa39</vt:lpstr>
      <vt:lpstr>ox_3114e5c3_b989_59e8_b269_99bc6104ce81</vt:lpstr>
      <vt:lpstr>ox_31153ce1_44da_51ef_9212_5057e588eef0</vt:lpstr>
      <vt:lpstr>ox_31176360_dcde_5ddc_afc2_f4f99c88e99a</vt:lpstr>
      <vt:lpstr>ox_31188c96_2adf_51a4_896d_0d052f139e5f</vt:lpstr>
      <vt:lpstr>ox_311b2cd9_55e3_54b1_aaea_10fc52f70419</vt:lpstr>
      <vt:lpstr>ox_311b7d18_6848_5d72_a53f_15e46fd7bcc2</vt:lpstr>
      <vt:lpstr>ox_311dd118_f81a_5874_8421_393d16357bd7</vt:lpstr>
      <vt:lpstr>ox_31207349_3fab_5b47_852d_f1e773f30a01</vt:lpstr>
      <vt:lpstr>ox_31226db3_2ce2_5448_95bf_d16db06feb1f</vt:lpstr>
      <vt:lpstr>ox_3123454e_f3aa_50cd_b86a_19ecaa9978c0</vt:lpstr>
      <vt:lpstr>ox_312487db_69da_5b73_8aff_b7ed0614f481</vt:lpstr>
      <vt:lpstr>ox_3127d689_6ef9_5003_b447_0d0ec748947c</vt:lpstr>
      <vt:lpstr>ox_3129103d_43e5_5a3a_bd50_a0c4dc195c7e</vt:lpstr>
      <vt:lpstr>ox_3129d8c7_0a5f_59aa_8223_0a2002adb782</vt:lpstr>
      <vt:lpstr>ox_312d37c5_2fc6_5b50_ac22_bc63074facba</vt:lpstr>
      <vt:lpstr>ox_312f0b48_e025_5fb6_9ea3_62e629d9593d</vt:lpstr>
      <vt:lpstr>ox_313115d0_c203_50ac_bc05_3ac2bcd032b2</vt:lpstr>
      <vt:lpstr>ox_3133508e_1eee_5b11_a17b_e3c81f354873</vt:lpstr>
      <vt:lpstr>ox_31335a8f_0ab0_57cd_8d2c_5f76cb70387e</vt:lpstr>
      <vt:lpstr>ox_3134815f_1c8f_5f16_9076_2cc5e45dfec3</vt:lpstr>
      <vt:lpstr>ox_3138685e_efc0_5009_be40_680fbaff5bdd</vt:lpstr>
      <vt:lpstr>ox_313f6db5_35bd_59e8_a9d8_59ff608fc611</vt:lpstr>
      <vt:lpstr>ox_31423aad_69a4_5e9c_bdde_93f9c1cdb684</vt:lpstr>
      <vt:lpstr>ox_3142ce66_f0e4_54d6_b162_06793da51acf</vt:lpstr>
      <vt:lpstr>ox_31434cf1_dee7_58d5_a877_fe3991d93983</vt:lpstr>
      <vt:lpstr>ox_314637d3_6bcd_59f4_b942_68aa9b5e6859</vt:lpstr>
      <vt:lpstr>ox_314d1353_a786_56e5_ad8f_7bc92b4f766c</vt:lpstr>
      <vt:lpstr>ox_314dcfc6_218d_5854_b53f_d88d3037e1d8</vt:lpstr>
      <vt:lpstr>ox_314fcf35_11fd_5c55_ac04_a3e90e5bc87d</vt:lpstr>
      <vt:lpstr>ox_314fee6c_6ca5_5a70_bb89_a50edba1a3ba</vt:lpstr>
      <vt:lpstr>ox_3150b3e4_2b11_5c09_85f3_2adf9ff6321f</vt:lpstr>
      <vt:lpstr>ox_315dcd5d_4c06_540a_82cf_2a0ac178e9ac</vt:lpstr>
      <vt:lpstr>ox_315f069c_da6c_58cc_a836_548ba2e60033</vt:lpstr>
      <vt:lpstr>ox_31696475_876d_534d_a6ef_9b6d9d16e86c</vt:lpstr>
      <vt:lpstr>ox_317589d3_f50b_572f_a382_362478f7c055</vt:lpstr>
      <vt:lpstr>ox_3177c256_f40c_585b_bfbd_21cdc4d74f62</vt:lpstr>
      <vt:lpstr>ox_317a5658_9f43_5e37_ae18_cab349b52a08</vt:lpstr>
      <vt:lpstr>ox_317accb9_6b2a_5a50_8446_261282b66bc7</vt:lpstr>
      <vt:lpstr>ox_317cceab_81d2_5add_8ecb_54625e3c6bf0</vt:lpstr>
      <vt:lpstr>ox_317f71c5_9722_5f08_8c68_66c1bceb7d7f</vt:lpstr>
      <vt:lpstr>ox_31838f42_49c8_5812_af8e_fe207024cb60</vt:lpstr>
      <vt:lpstr>ox_3184cde2_46e5_5d94_8911_631aa24091cd</vt:lpstr>
      <vt:lpstr>ox_318851f6_266a_5cbc_b5ba_6634a1eb1337</vt:lpstr>
      <vt:lpstr>ox_318ab069_37b5_5eb8_9ee9_b20559a8d92b</vt:lpstr>
      <vt:lpstr>ox_318d3142_6934_522a_a0fb_f9d17e8cda60</vt:lpstr>
      <vt:lpstr>ox_31932155_74b5_5dfa_89e2_ca6195ca914a</vt:lpstr>
      <vt:lpstr>ox_3193c6e7_52c6_5058_a602_eaf2878706c9</vt:lpstr>
      <vt:lpstr>ox_3198b49f_608f_5da6_b625_2c91d793f472</vt:lpstr>
      <vt:lpstr>ox_319a49d5_79ba_591b_a4d0_46b2fd87a831</vt:lpstr>
      <vt:lpstr>ox_319b54de_beb3_53f3_a3a4_6b6718c87002</vt:lpstr>
      <vt:lpstr>ox_319d5b61_dc07_5fa0_9a8f_7386bc3fd3c8</vt:lpstr>
      <vt:lpstr>ox_31a0fe63_79ef_5d17_85d7_a8c0fd64a856</vt:lpstr>
      <vt:lpstr>ox_31a1a97f_b2a9_5b77_9f57_ae83836d097a</vt:lpstr>
      <vt:lpstr>ox_31a2f6b7_e5f1_54bf_baac_0e2ad867d34f</vt:lpstr>
      <vt:lpstr>ox_31a30166_e7cd_5947_b5ea_19408e2b50ef</vt:lpstr>
      <vt:lpstr>ox_31a66cf3_de35_5999_b95f_feffa54861c3</vt:lpstr>
      <vt:lpstr>ox_31ab177f_b601_5b15_b76a_e559db25bd45</vt:lpstr>
      <vt:lpstr>ox_31ad50d0_59e3_574a_a250_ff71886e8da9</vt:lpstr>
      <vt:lpstr>ox_31ae7a31_ff76_580b_ba02_76b5c0995c21</vt:lpstr>
      <vt:lpstr>ox_31b21821_eedf_524f_a882_b80320a15f9e</vt:lpstr>
      <vt:lpstr>ox_31b258cf_e3e3_5b84_87e3_0ad3ce1b062b</vt:lpstr>
      <vt:lpstr>ox_31b2d8d7_b5ab_590d_af9d_87b787bc84ba</vt:lpstr>
      <vt:lpstr>ox_31ba2a8a_ca24_5ba2_8dd2_cce46e8f2a36</vt:lpstr>
      <vt:lpstr>ox_31bf8a2d_9bd7_5a1b_a7ea_17706e0f2079</vt:lpstr>
      <vt:lpstr>ox_31c5698c_518f_5d16_9b52_eb360432829f</vt:lpstr>
      <vt:lpstr>ox_31c9cf0d_4314_5dc7_b4c6_e67afed06de8</vt:lpstr>
      <vt:lpstr>ox_31cc4a7a_2a4d_5e52_a129_5270cb37b6ec</vt:lpstr>
      <vt:lpstr>ox_31ccaa1d_f03e_54d7_a993_fad8da10313b</vt:lpstr>
      <vt:lpstr>ox_31cce3fb_0daf_53b3_8375_610c94f452ab</vt:lpstr>
      <vt:lpstr>ox_31d3a2b9_49f2_5fbb_a420_c9881f959bbb</vt:lpstr>
      <vt:lpstr>ox_31de8f24_6f28_5ea8_9d88_df99bdf3f358</vt:lpstr>
      <vt:lpstr>ox_31e0897d_1d0a_5aac_b483_ba06d5465fed</vt:lpstr>
      <vt:lpstr>ox_31ea4ab3_820b_56ea_a1df_a3a84863934c</vt:lpstr>
      <vt:lpstr>ox_31eb304d_64d5_5bff_a718_6cba55d4253f</vt:lpstr>
      <vt:lpstr>ox_31f66944_2653_5064_9836_7bad0b18cf46</vt:lpstr>
      <vt:lpstr>ox_31f9631f_1242_51f2_8e37_62b8aa067a68</vt:lpstr>
      <vt:lpstr>ox_32003da3_8a14_5d90_9e8d_5dea0c911c50</vt:lpstr>
      <vt:lpstr>ox_3204fc0a_3c75_58b0_9e6c_e7bafc1656bc</vt:lpstr>
      <vt:lpstr>ox_3205d4a9_2d22_5479_b89d_4c833f1befd3</vt:lpstr>
      <vt:lpstr>ox_320705ab_b462_5332_bedc_222437455a73</vt:lpstr>
      <vt:lpstr>ox_320727db_055d_5149_a59b_0048c6cb6f5f</vt:lpstr>
      <vt:lpstr>ox_3207bea0_0b3c_5a9f_a5db_78aed619922e</vt:lpstr>
      <vt:lpstr>ox_320d0cd3_3ba7_5fe8_831d_678e9fb34596</vt:lpstr>
      <vt:lpstr>ox_32129f0c_1c9a_53c8_bb21_620b094aea96</vt:lpstr>
      <vt:lpstr>ox_3212a1e3_607a_584a_8f44_2d40b09767ea</vt:lpstr>
      <vt:lpstr>ox_32155ced_6b2c_5c39_b590_6ec5eba19877</vt:lpstr>
      <vt:lpstr>ox_321a6d96_b7b5_54e0_be01_5a09884048dd</vt:lpstr>
      <vt:lpstr>ox_321c508b_5616_5dfd_9c93_8ff80284d72c</vt:lpstr>
      <vt:lpstr>ox_321f6c35_0887_5072_a881_5c88e5cbf75a</vt:lpstr>
      <vt:lpstr>ox_32243960_67e3_5f8d_b448_b79392542f4b</vt:lpstr>
      <vt:lpstr>ox_32247bbe_66b2_5f14_9021_09f0a9a45e1d</vt:lpstr>
      <vt:lpstr>ox_3224fd40_3e85_538e_8144_81372fde740c</vt:lpstr>
      <vt:lpstr>ox_32286f52_815f_5d45_aad6_5bdc147a0bfa</vt:lpstr>
      <vt:lpstr>ox_322bc96e_5abf_55c0_a5ce_177a649c3ad0</vt:lpstr>
      <vt:lpstr>ox_322da9bd_1084_5d1b_9be4_f4018cf2402d</vt:lpstr>
      <vt:lpstr>ox_32364c14_cf31_5252_bad4_51879047b8e4</vt:lpstr>
      <vt:lpstr>ox_323cf399_2c8b_52a4_9b4a_5f8d08e3917f</vt:lpstr>
      <vt:lpstr>ox_3240069f_12ba_560a_ae48_7b38986d000e</vt:lpstr>
      <vt:lpstr>ox_32410b80_ed71_541e_8481_2dbc5bcc6f9d</vt:lpstr>
      <vt:lpstr>ox_3242d6cf_c5df_5fa1_b3c1_49a33dc60a82</vt:lpstr>
      <vt:lpstr>ox_324394e8_b08e_5875_8507_e70fae182621</vt:lpstr>
      <vt:lpstr>ox_3246da54_809f_506b_9cbf_e0a307193098</vt:lpstr>
      <vt:lpstr>ox_32475a37_3093_54bc_b662_9457e128f5dc</vt:lpstr>
      <vt:lpstr>ox_32480469_06c3_5297_bc1b_d2d8b1c55627</vt:lpstr>
      <vt:lpstr>ox_324a8248_6b5c_5df6_a13a_db4e06f28104</vt:lpstr>
      <vt:lpstr>ox_324d5539_6db3_51be_85b0_2cc9a1ad9d80</vt:lpstr>
      <vt:lpstr>ox_32512088_451c_5d9c_9916_9a9c7b8474c4</vt:lpstr>
      <vt:lpstr>ox_3254bb83_f6fa_5164_8127_9dc1ffb88dd1</vt:lpstr>
      <vt:lpstr>ox_3258de32_9ce7_5217_8186_d0359e7f85a0</vt:lpstr>
      <vt:lpstr>ox_3262bc6e_42ba_50b2_8b82_711a108a318a</vt:lpstr>
      <vt:lpstr>ox_3266f066_a974_5226_9629_59514bc8a02d</vt:lpstr>
      <vt:lpstr>ox_3267bf2e_36fb_55f9_b69d_993fb34bcdde</vt:lpstr>
      <vt:lpstr>ox_3267fcc8_5291_5a91_9be3_47feffb42e78</vt:lpstr>
      <vt:lpstr>ox_32698b18_3932_5170_bacc_4953cc6053d5</vt:lpstr>
      <vt:lpstr>ox_3269ec84_9849_51f3_bf02_9ec832f1e78c</vt:lpstr>
      <vt:lpstr>ox_32710ff0_b4ec_5ad5_baff_6b057f980dee</vt:lpstr>
      <vt:lpstr>ox_32765138_ffdd_59af_92ba_b7f0ff8089a5</vt:lpstr>
      <vt:lpstr>ox_3277494d_9ec3_52d6_b1db_38fb8f53f078</vt:lpstr>
      <vt:lpstr>ox_327c11b2_4210_5e43_ae8c_369c36e57a97</vt:lpstr>
      <vt:lpstr>ox_327e8714_5311_50c9_9ccd_14e868cf078f</vt:lpstr>
      <vt:lpstr>ox_32809d09_83e1_5465_ad0e_90cc957b6e1d</vt:lpstr>
      <vt:lpstr>ox_3283c9d9_8000_573a_a6ee_5957a134c0ec</vt:lpstr>
      <vt:lpstr>ox_32870a68_5277_5ac7_ad19_4ac69376a476</vt:lpstr>
      <vt:lpstr>ox_3287a504_2706_5c95_8921_acd84f0d6037</vt:lpstr>
      <vt:lpstr>ox_32881396_1279_57bc_a8b8_ecdca34b3014</vt:lpstr>
      <vt:lpstr>ox_328e113e_1ec5_5348_84e5_ff984cee70bc</vt:lpstr>
      <vt:lpstr>ox_328f05e3_3a2e_5646_8149_c1cf360bfa5f</vt:lpstr>
      <vt:lpstr>ox_3290a5b7_712c_52b1_9e57_91119b711067</vt:lpstr>
      <vt:lpstr>ox_3290c8fb_d537_57af_99db_81f1456bce9c</vt:lpstr>
      <vt:lpstr>ox_32920f50_1dcb_5dcb_843a_0ca9ff38d4d9</vt:lpstr>
      <vt:lpstr>ox_32927f04_f9aa_5824_be64_f5e4b5ab5599</vt:lpstr>
      <vt:lpstr>ox_3295777c_30ab_5295_973d_f96290cfe436</vt:lpstr>
      <vt:lpstr>ox_32a69f5f_cbb6_57ae_9a26_4a7436484f14</vt:lpstr>
      <vt:lpstr>ox_32a6f03c_7370_5a9f_9f12_35bdcc0daa21</vt:lpstr>
      <vt:lpstr>ox_32a7ffca_fc88_5b51_8e5f_5a9e1f3ddf8b</vt:lpstr>
      <vt:lpstr>ox_32a80d91_7b86_570b_8bfd_e6765f17a2e2</vt:lpstr>
      <vt:lpstr>ox_32a88d16_36ad_51ef_b202_2bf315ff95cf</vt:lpstr>
      <vt:lpstr>ox_32ae6e5f_098b_5bcc_be33_96e55356587f</vt:lpstr>
      <vt:lpstr>ox_32aef191_5330_597d_b822_8dd8ec397194</vt:lpstr>
      <vt:lpstr>ox_32b00564_2529_5b69_9cf5_6368b9d28584</vt:lpstr>
      <vt:lpstr>ox_32b04e80_ebc6_5529_8cb2_5ecca7d7e15a</vt:lpstr>
      <vt:lpstr>ox_32b44638_2142_570d_a05b_d32b44565ed7</vt:lpstr>
      <vt:lpstr>ox_32b8317c_dd22_557d_9da1_08d4bc0a3aca</vt:lpstr>
      <vt:lpstr>ox_32b86359_0c1c_5ad9_8b63_3ca45e28af64</vt:lpstr>
      <vt:lpstr>ox_32bcd4c9_656c_50eb_863a_de62b8124499</vt:lpstr>
      <vt:lpstr>ox_32c19ee9_ad36_546c_89b6_ccf0529fb798</vt:lpstr>
      <vt:lpstr>ox_32c37e08_56c0_5134_aa62_67c4d175ceea</vt:lpstr>
      <vt:lpstr>ox_32c55651_c23e_56fb_a56b_5ba496d1db73</vt:lpstr>
      <vt:lpstr>ox_32c9062e_945d_5acc_a50e_4d5dfa5d696f</vt:lpstr>
      <vt:lpstr>ox_32ca3e70_92c4_5973_a553_de47b83ca9a1</vt:lpstr>
      <vt:lpstr>ox_32cb6525_9f70_5a40_86a0_4238f05afdeb</vt:lpstr>
      <vt:lpstr>ox_32cd4601_1d1e_5643_bb2f_0e48b21cb5ec</vt:lpstr>
      <vt:lpstr>ox_32d0908e_d75b_573b_963e_c68bb749b95d</vt:lpstr>
      <vt:lpstr>ox_32d276e3_395f_502c_9313_7b5dc1a70bff</vt:lpstr>
      <vt:lpstr>ox_32d5b141_a3cd_5ba2_b150_1b6d857f7598</vt:lpstr>
      <vt:lpstr>ox_32d7c97f_ac7a_553d_b8d3_9ff64cb07a43</vt:lpstr>
      <vt:lpstr>ox_32d86a04_c42d_551a_80e2_4ba931b13a83</vt:lpstr>
      <vt:lpstr>ox_32d9508c_ab26_512f_859f_c07260deb32f</vt:lpstr>
      <vt:lpstr>ox_32dc02be_7ea0_5738_9bd4_a5037bb96395</vt:lpstr>
      <vt:lpstr>ox_32dc4576_006d_5a4e_b73e_f81a4205fdce</vt:lpstr>
      <vt:lpstr>ox_32e0a0d9_4fe2_5cdc_9560_2e7c514bbb55</vt:lpstr>
      <vt:lpstr>ox_32e35cdb_1415_5717_a794_cf3253815314</vt:lpstr>
      <vt:lpstr>ox_32e3af81_fcaf_51cc_9968_58c9db78d545</vt:lpstr>
      <vt:lpstr>ox_32e448eb_58a9_53f8_bb8a_80b3188df391</vt:lpstr>
      <vt:lpstr>ox_32ea1600_45b0_5ebe_942c_d1fec074f8f7</vt:lpstr>
      <vt:lpstr>ox_32edd2a5_da83_5ee9_8e9b_0515fdcd2e72</vt:lpstr>
      <vt:lpstr>ox_32eeb573_0492_5961_a25e_dc7e52d9e2c2</vt:lpstr>
      <vt:lpstr>ox_32f44023_7bed_5bd4_b638_c1b01dd7b1b0</vt:lpstr>
      <vt:lpstr>ox_32f881a3_ac1c_59e4_881d_2f8a0f4a45e4</vt:lpstr>
      <vt:lpstr>ox_32fc45eb_e83c_5198_a5c9_1cae1263cb4d</vt:lpstr>
      <vt:lpstr>ox_32fdfd0d_2ba0_5618_988e_63525f2b373d</vt:lpstr>
      <vt:lpstr>ox_33010c06_faef_586b_855d_cf5941a148f7</vt:lpstr>
      <vt:lpstr>ox_33071de4_4642_597e_929c_17dbe13e03b0</vt:lpstr>
      <vt:lpstr>ox_33085aea_d0fe_511d_962f_8a22c1b163e4</vt:lpstr>
      <vt:lpstr>ox_33090c37_0019_5799_b6fe_c9727a44407d</vt:lpstr>
      <vt:lpstr>ox_3309e71a_0c8c_571e_9b50_3fd78f9785e4</vt:lpstr>
      <vt:lpstr>ox_330bb4a8_4b99_50f0_8f22_44813d5f8465</vt:lpstr>
      <vt:lpstr>ox_3311b452_6e42_5fa3_b1a3_9b06f23a08d6</vt:lpstr>
      <vt:lpstr>ox_3312b0d1_a778_5ebd_bd63_1948e8c220b3</vt:lpstr>
      <vt:lpstr>ox_3313b460_148c_5024_a6b3_e2b98bc195bc</vt:lpstr>
      <vt:lpstr>ox_3314b804_1ae4_57fc_8e4d_5bf8809eace1</vt:lpstr>
      <vt:lpstr>ox_3316dc11_f984_5018_a7c4_08570bc925ef</vt:lpstr>
      <vt:lpstr>ox_331b0b28_ad3d_5327_b0bd_c7b6607d7763</vt:lpstr>
      <vt:lpstr>ox_331c17f2_3b4e_5a0b_b851_1714b58d7727</vt:lpstr>
      <vt:lpstr>ox_331e53e9_2040_5e78_91e0_1415d448eee7</vt:lpstr>
      <vt:lpstr>ox_331f8ebc_b3ac_5ba8_b39d_4350c8060adb</vt:lpstr>
      <vt:lpstr>ox_3320f51b_f033_576f_a694_f277ce297fe2</vt:lpstr>
      <vt:lpstr>ox_332379ad_9eb5_5933_89b7_1d40fd026a99</vt:lpstr>
      <vt:lpstr>ox_33245530_e158_5367_a275_2a68f5a83406</vt:lpstr>
      <vt:lpstr>ox_332583bd_d0ae_50b7_922c_d73714b46d0b</vt:lpstr>
      <vt:lpstr>ox_3327da34_eeda_5d40_b835_560cfb7aadbc</vt:lpstr>
      <vt:lpstr>ox_3328f89a_62a7_5eb5_8cfa_0ee32ca385be</vt:lpstr>
      <vt:lpstr>ox_332b5d95_0089_505a_8141_2636dcdab1ac</vt:lpstr>
      <vt:lpstr>ox_332d91de_cf14_5d09_b8f6_46d1f9dba263</vt:lpstr>
      <vt:lpstr>ox_332f2c12_9eca_5996_b24c_a86843e7a23b</vt:lpstr>
      <vt:lpstr>ox_3330ed81_60c3_56b4_b8e0_415485e2a6b3</vt:lpstr>
      <vt:lpstr>ox_333126af_f9cd_5b53_9d68_e512ef702be8</vt:lpstr>
      <vt:lpstr>ox_3333eddf_738a_5fd2_ad09_6779faf7f2a9</vt:lpstr>
      <vt:lpstr>ox_3335cf5d_988f_571e_9dcb_5743d4f5c16e</vt:lpstr>
      <vt:lpstr>ox_3336eccb_5027_5526_a4f2_e50f45b4a234</vt:lpstr>
      <vt:lpstr>ox_3337ac76_b9cc_58b9_a5c4_a4b6f05d54f0</vt:lpstr>
      <vt:lpstr>ox_3339b3c0_03ff_529a_a958_32f39fb3ba7a</vt:lpstr>
      <vt:lpstr>ox_333bd6d4_5ffa_5427_a947_b5c5c01e6887</vt:lpstr>
      <vt:lpstr>ox_333de561_2f1d_5ebe_a942_24338131d182</vt:lpstr>
      <vt:lpstr>ox_3340b6d0_de5f_5dee_9a69_73160e1a24ca</vt:lpstr>
      <vt:lpstr>ox_33428beb_da12_5579_9114_a29e9f8d0d3a</vt:lpstr>
      <vt:lpstr>ox_33428f62_13d8_557c_ad25_a8ba173181cf</vt:lpstr>
      <vt:lpstr>ox_334702e8_d27b_57ae_92c5_c0ab69cb9777</vt:lpstr>
      <vt:lpstr>ox_334a000c_c71b_5af6_8548_bf9afe1390c9</vt:lpstr>
      <vt:lpstr>ox_334c4525_4da6_5b49_a594_9b2292849742</vt:lpstr>
      <vt:lpstr>ox_334ceca1_3e04_564c_95df_a189e64bfee9</vt:lpstr>
      <vt:lpstr>ox_334d5a6b_d001_5be4_a4b9_6bd15ca72826</vt:lpstr>
      <vt:lpstr>ox_3351192d_750b_587c_a2d4_08aa835d7720</vt:lpstr>
      <vt:lpstr>ox_33523a01_43bb_5316_b9da_7317bfe9e0f0</vt:lpstr>
      <vt:lpstr>ox_33533c3e_6508_5788_9d62_2aba2cbf1804</vt:lpstr>
      <vt:lpstr>ox_33557082_25fb_577b_895a_e764c6baee0a</vt:lpstr>
      <vt:lpstr>ox_335931ca_bf12_5584_9833_c023902504bc</vt:lpstr>
      <vt:lpstr>ox_335a8e31_6e8e_5b7e_9d06_abf500914d6b</vt:lpstr>
      <vt:lpstr>ox_335d7468_7e3f_5bb6_988a_ee01e28b07ae</vt:lpstr>
      <vt:lpstr>ox_33620fd6_62ee_5882_9990_fcb479844bf9</vt:lpstr>
      <vt:lpstr>ox_336f7e6d_ae64_508c_8b55_6fcf60a06d69</vt:lpstr>
      <vt:lpstr>ox_33708fb7_efd2_5df4_a1e4_c4e326ef6b29</vt:lpstr>
      <vt:lpstr>ox_33752318_8f89_52aa_8319_9438fd5931ab</vt:lpstr>
      <vt:lpstr>ox_337aa2fc_56f1_54bf_89b2_2af515f9de77</vt:lpstr>
      <vt:lpstr>ox_337cea30_33ea_5cf9_a313_4a2db0e6e861</vt:lpstr>
      <vt:lpstr>ox_33844bdb_dcf1_5f85_99d7_3abcf0819490</vt:lpstr>
      <vt:lpstr>ox_3385cb34_cc90_57f5_84f8_aca96906d898</vt:lpstr>
      <vt:lpstr>ox_3388a029_12d4_5a26_8587_333ba475cac9</vt:lpstr>
      <vt:lpstr>ox_3389004d_cfb5_5e6c_83f9_ee1eb0aab358</vt:lpstr>
      <vt:lpstr>ox_338a3672_6b89_522c_8944_dd1923bd8893</vt:lpstr>
      <vt:lpstr>ox_338afab6_6ec4_597a_ba3c_01c1b03c3d52</vt:lpstr>
      <vt:lpstr>ox_338b5b9e_ae93_5b59_b4ba_111dc1790bbc</vt:lpstr>
      <vt:lpstr>ox_338e6fee_7935_5aec_8292_43c0f8026741</vt:lpstr>
      <vt:lpstr>ox_3391c9ea_eed1_5262_8e87_abddea4a25cf</vt:lpstr>
      <vt:lpstr>ox_33955299_973e_524f_b856_ea508a6193cc</vt:lpstr>
      <vt:lpstr>ox_339928f7_9455_50c0_9f9a_5a667a2ad6cb</vt:lpstr>
      <vt:lpstr>ox_339bba72_eba2_548e_aff8_256ee16b9bf8</vt:lpstr>
      <vt:lpstr>ox_339cef15_8a20_5fc5_b0bc_bc86a3f167b9</vt:lpstr>
      <vt:lpstr>ox_339fa72f_2618_58ec_8924_ba32a378554f</vt:lpstr>
      <vt:lpstr>ox_339fd2d5_764b_5118_b720_4560a5ebfa89</vt:lpstr>
      <vt:lpstr>ox_33a18200_0314_588c_86d6_fa998e3ab3fc</vt:lpstr>
      <vt:lpstr>ox_33a1e7e6_8238_576c_8580_e7828b3dad19</vt:lpstr>
      <vt:lpstr>ox_33a364d3_60f7_58a4_9240_b82a794580e6</vt:lpstr>
      <vt:lpstr>ox_33a5d5f2_d4b5_5db3_8882_078e2f9ba88b</vt:lpstr>
      <vt:lpstr>ox_33a788b1_4d8c_578c_b8c5_1b73fa0c71cf</vt:lpstr>
      <vt:lpstr>ox_33a7a345_76d0_5bd2_92b2_eb37b6b0e627</vt:lpstr>
      <vt:lpstr>ox_33a95043_eaa7_57e2_b609_395a1abcb688</vt:lpstr>
      <vt:lpstr>ox_33ad9f6a_d5f0_5f62_b4ae_7e0df0d7983a</vt:lpstr>
      <vt:lpstr>ox_33ae1dda_c256_54d1_a8a5_b942b9389106</vt:lpstr>
      <vt:lpstr>ox_33b4112e_75b3_5984_b982_dc7a272a2ebd</vt:lpstr>
      <vt:lpstr>ox_33b50469_b777_5f85_b79c_bbd5d7a5d076</vt:lpstr>
      <vt:lpstr>ox_33b54a7d_6924_580a_8fb7_544676e64cb0</vt:lpstr>
      <vt:lpstr>ox_33b601b6_6660_5a97_ba39_1e24bcd928da</vt:lpstr>
      <vt:lpstr>ox_33b91e1a_a819_5669_99b5_3da5e4e87d4f</vt:lpstr>
      <vt:lpstr>ox_33bca89f_9732_5c65_847f_35d12a4a6813</vt:lpstr>
      <vt:lpstr>ox_33be5866_4472_51f3_82b4_bc1dd0d0b8a6</vt:lpstr>
      <vt:lpstr>ox_33bef8d4_2aae_5e53_a1e1_d09b983d78ea</vt:lpstr>
      <vt:lpstr>ox_33c0d7f6_5fd3_549c_a9a2_051cb64ca9f5</vt:lpstr>
      <vt:lpstr>ox_33c67c51_17d0_576f_bcdf_bb8b6d708938</vt:lpstr>
      <vt:lpstr>ox_33c6cfae_a7ab_5d92_a05e_4962c175b193</vt:lpstr>
      <vt:lpstr>ox_33c986e9_d8fc_5896_9595_740bfb1ff633</vt:lpstr>
      <vt:lpstr>ox_33ccefae_966a_5205_9b9d_8f29130b77d6</vt:lpstr>
      <vt:lpstr>ox_33d2abe9_c4f5_56d9_934f_7b9a009d1713</vt:lpstr>
      <vt:lpstr>ox_33d2fbd4_d7ac_583d_b3d0_d6a948f80c31</vt:lpstr>
      <vt:lpstr>ox_33d68c3f_7001_5e17_ae5e_afed42f88b84</vt:lpstr>
      <vt:lpstr>ox_33d71db0_47fc_5d02_a195_63cc8645918e</vt:lpstr>
      <vt:lpstr>ox_33d7409c_6b82_5a52_b1e3_64772941f984</vt:lpstr>
      <vt:lpstr>ox_33d87169_d42a_56d9_b63f_55dff44b2103</vt:lpstr>
      <vt:lpstr>ox_33d978e1_1498_5c95_acd4_a90b30879e13</vt:lpstr>
      <vt:lpstr>ox_33db9662_5e97_5134_a6e4_f46f598373bd</vt:lpstr>
      <vt:lpstr>ox_33df13e6_4e4c_5dd7_bb84_5a4fa9f1c53c</vt:lpstr>
      <vt:lpstr>ox_33e35528_7342_5e3a_ae3a_b1312371e4e2</vt:lpstr>
      <vt:lpstr>ox_33e60ad9_c5c5_59d0_bf38_96353b8ead7e</vt:lpstr>
      <vt:lpstr>ox_33e80d08_6445_5206_b62a_75dcb76ff795</vt:lpstr>
      <vt:lpstr>ox_33e9c580_c20f_5ce3_a099_dbafab0fcc97</vt:lpstr>
      <vt:lpstr>ox_33eafec1_7e1d_57c4_8cc0_7da963acfe1f</vt:lpstr>
      <vt:lpstr>ox_33ed03ed_f6df_55ed_9d35_3bf0ad1d1f1f</vt:lpstr>
      <vt:lpstr>ox_33eedeca_5e2f_5e82_8c6d_691262710cd3</vt:lpstr>
      <vt:lpstr>ox_33f45dca_40fd_5f47_b505_5e63c21da833</vt:lpstr>
      <vt:lpstr>ox_33f8275f_8734_5b23_b296_836831cdee5e</vt:lpstr>
      <vt:lpstr>ox_33f8f206_579c_5e76_a6b8_bc4796d1defa</vt:lpstr>
      <vt:lpstr>ox_33f91cd1_8489_5681_8fa3_884dd1557f05</vt:lpstr>
      <vt:lpstr>ox_33f953d4_7340_5a00_a733_ba8f9b3f103b</vt:lpstr>
      <vt:lpstr>ox_33fb7e01_8b42_5d92_841e_157cc256c5cd</vt:lpstr>
      <vt:lpstr>ox_33ff0773_1647_55f1_a304_68af8dc74f23</vt:lpstr>
      <vt:lpstr>ox_3405fb59_efe3_512a_b245_6e36fb4a051d</vt:lpstr>
      <vt:lpstr>ox_34081faa_f325_5939_9dc4_ddc3d56bb9df</vt:lpstr>
      <vt:lpstr>ox_340e40c6_f07c_579a_930d_6ea170987f6f</vt:lpstr>
      <vt:lpstr>ox_340ed2cb_76c7_57be_a8c7_d3f38bdeb7c4</vt:lpstr>
      <vt:lpstr>ox_34165a77_6722_5395_a030_926163b4cab4</vt:lpstr>
      <vt:lpstr>ox_3418205f_79f0_566f_9b23_73d43b2215c4</vt:lpstr>
      <vt:lpstr>ox_341a6c13_ea9c_5da5_97cb_f066ee669932</vt:lpstr>
      <vt:lpstr>ox_341d8dd4_8714_5919_9be9_d3fdbe46b0ba</vt:lpstr>
      <vt:lpstr>ox_341fa1a7_d70e_58c4_8a2d_08e8d4d98b63</vt:lpstr>
      <vt:lpstr>ox_34243bc5_df8d_5228_8aa2_51703e59c293</vt:lpstr>
      <vt:lpstr>ox_3428fbb1_fad4_546b_8930_86536fcbca7d</vt:lpstr>
      <vt:lpstr>ox_342a0529_567a_5fe0_8b98_2bfcd5af8c99</vt:lpstr>
      <vt:lpstr>ox_342d43ff_67f9_5611_b6ee_acf812c88fa4</vt:lpstr>
      <vt:lpstr>ox_3430b191_7e8c_589a_828d_e65a4a25fe42</vt:lpstr>
      <vt:lpstr>ox_34312459_e0e9_540d_96d5_2af14227e0b4</vt:lpstr>
      <vt:lpstr>ox_3432ed4f_5696_5b3c_9fda_5cfb454b9d61</vt:lpstr>
      <vt:lpstr>ox_34346864_0940_5a22_b1bd_4bc48e29721a</vt:lpstr>
      <vt:lpstr>ox_3436a9a2_6bef_5812_8e74_39055c8f7fcd</vt:lpstr>
      <vt:lpstr>ox_3437ecd1_9b25_5847_9d6d_dd2abc3bde55</vt:lpstr>
      <vt:lpstr>ox_34382512_b854_5f0d_90b6_2b9a7d621e1f</vt:lpstr>
      <vt:lpstr>ox_3439396f_f6aa_5310_b420_c2222f3427fb</vt:lpstr>
      <vt:lpstr>ox_343f447a_1615_5752_b734_54731017ac09</vt:lpstr>
      <vt:lpstr>ox_3447ee3a_4e1c_5a82_a9c0_ad87d4d9b8e9</vt:lpstr>
      <vt:lpstr>ox_344e9526_c692_5c6c_9286_5f9bfd99c5b4</vt:lpstr>
      <vt:lpstr>ox_34531d4f_d112_5d9d_8db5_2750d9e8aa3d</vt:lpstr>
      <vt:lpstr>ox_3453c7e3_a30d_5a69_aa88_918df2d2df53</vt:lpstr>
      <vt:lpstr>ox_345840ce_2d88_5390_a040_46e8bad238a1</vt:lpstr>
      <vt:lpstr>ox_3459e9fd_b5a4_5d62_ba0d_0b1775cd7cf6</vt:lpstr>
      <vt:lpstr>ox_345c649d_71d8_548e_a43b_795391ca076d</vt:lpstr>
      <vt:lpstr>ox_345e8ffd_e527_5217_acbd_a99bd0edc4a8</vt:lpstr>
      <vt:lpstr>ox_34653d4d_907e_5955_8250_ee11ef15cf1a</vt:lpstr>
      <vt:lpstr>ox_346ac04d_013e_5615_a6ef_ad353ad8d4ab</vt:lpstr>
      <vt:lpstr>ox_346cc9f6_471e_5bde_b720_3b4a35463ae3</vt:lpstr>
      <vt:lpstr>ox_346e9fef_debc_5f16_84f8_0975f78b16d3</vt:lpstr>
      <vt:lpstr>ox_3471d4dc_c6cd_5349_bc34_b89b02613cab</vt:lpstr>
      <vt:lpstr>ox_3477a421_90eb_5f8d_b4b0_0bbf17c30d3c</vt:lpstr>
      <vt:lpstr>ox_3478463f_5fdb_56b8_a480_41979f106d57</vt:lpstr>
      <vt:lpstr>ox_347b1ce5_e1f5_5224_882c_265eab1834c4</vt:lpstr>
      <vt:lpstr>ox_347fd05d_af99_51b6_96a2_f1cd4412668b</vt:lpstr>
      <vt:lpstr>ox_3482504e_b6f8_5dde_b5b3_5f4a7bd4dbbb</vt:lpstr>
      <vt:lpstr>ox_3483053d_fd0a_5713_9a7b_667c4bc1b756</vt:lpstr>
      <vt:lpstr>ox_34838c01_600c_50f3_b585_81e42275060c</vt:lpstr>
      <vt:lpstr>ox_3487098f_e30e_539e_b3ec_73b4b1eed4c1</vt:lpstr>
      <vt:lpstr>ox_34882145_07cb_5a3b_abc4_776c8ce384a8</vt:lpstr>
      <vt:lpstr>ox_3488462f_8be5_580c_9f21_00a16185554d</vt:lpstr>
      <vt:lpstr>ox_348fe1ef_7cef_5336_bf27_41e445ec7336</vt:lpstr>
      <vt:lpstr>ox_349448d3_9b6f_51c4_9f0a_fab38c1d3f2c</vt:lpstr>
      <vt:lpstr>ox_34996cba_5a3d_512c_965e_c39b164d376c</vt:lpstr>
      <vt:lpstr>ox_349dd093_5d73_596d_b232_1f31c2bfacfe</vt:lpstr>
      <vt:lpstr>ox_34a421cf_3ac8_51e7_8b4e_e238d3048e90</vt:lpstr>
      <vt:lpstr>ox_34aa98c0_1b2d_5eaf_96b7_37377b1298fc</vt:lpstr>
      <vt:lpstr>ox_34b1474e_e5d1_58f7_b3b4_952b73bb02f9</vt:lpstr>
      <vt:lpstr>ox_34b79cb5_b428_5ff5_8e9b_c316c19b2ccf</vt:lpstr>
      <vt:lpstr>ox_34ba59a3_f064_58a7_8797_42399c71d5b8</vt:lpstr>
      <vt:lpstr>ox_34bd1f72_56ab_54a5_a718_3ea48ae7a554</vt:lpstr>
      <vt:lpstr>ox_34bd34f7_8b0c_578b_b5de_a12c35ac7a9a</vt:lpstr>
      <vt:lpstr>ox_34c35186_8e07_53ce_9b36_9d64402cb98e</vt:lpstr>
      <vt:lpstr>ox_34c3c81d_447e_5fa1_910c_138dbe078cc4</vt:lpstr>
      <vt:lpstr>ox_34c5e4d3_edb8_56f7_a1ab_98d7d8198e60</vt:lpstr>
      <vt:lpstr>ox_34c77995_702e_5129_9fc9_1d21978f4234</vt:lpstr>
      <vt:lpstr>ox_34c7e1bd_e193_5c95_881c_4b9505ef58bf</vt:lpstr>
      <vt:lpstr>ox_34c9908c_006f_553d_9bec_c76f9c69ba7f</vt:lpstr>
      <vt:lpstr>ox_34cf545e_203e_5f3d_8359_1d50db230f21</vt:lpstr>
      <vt:lpstr>ox_34d194fe_c56b_57d6_95fc_0fc5a3b89ec0</vt:lpstr>
      <vt:lpstr>ox_34d3e370_146a_5c8a_971b_37ac10131186</vt:lpstr>
      <vt:lpstr>ox_34d45690_5fcf_5a49_ad8d_34f120c8464d</vt:lpstr>
      <vt:lpstr>ox_34d4ab0b_50ca_56a3_9ee9_21ab35ce3452</vt:lpstr>
      <vt:lpstr>ox_34d99fcc_e980_5223_8695_f6c551ee57a1</vt:lpstr>
      <vt:lpstr>ox_34da191b_bb62_570a_99ad_d4af05c9c149</vt:lpstr>
      <vt:lpstr>ox_34dca9c0_499b_5467_9bd2_ad526e6c5a5f</vt:lpstr>
      <vt:lpstr>ox_34dfc935_9599_50e6_a420_fe533fc255a6</vt:lpstr>
      <vt:lpstr>ox_34e1e8d8_e872_5219_912d_9ea94bc5ffa8</vt:lpstr>
      <vt:lpstr>ox_34e38cda_bc45_5e24_b31a_7fba6eba882e</vt:lpstr>
      <vt:lpstr>ox_34e44572_75f9_5a28_ab59_d8712ffbffee</vt:lpstr>
      <vt:lpstr>ox_34e44c98_5bd8_5425_b3e9_ba6fe391ee33</vt:lpstr>
      <vt:lpstr>ox_34e80dda_aaa4_5889_9b02_cefaf01451be</vt:lpstr>
      <vt:lpstr>ox_34e82a83_86db_562f_8188_e56b241b5bf1</vt:lpstr>
      <vt:lpstr>ox_34eb9162_7da1_5097_8c23_1ff8a87d2622</vt:lpstr>
      <vt:lpstr>ox_34ed9965_252e_5fe3_a609_527c53fa4b13</vt:lpstr>
      <vt:lpstr>ox_34f004c6_ffdc_53ef_8e68_2ef2dc232639</vt:lpstr>
      <vt:lpstr>ox_34f1c43b_62b4_567c_89bb_be8fd8e5cf45</vt:lpstr>
      <vt:lpstr>ox_34f3d3ae_51bc_533d_a2c6_aecaebe7b9a1</vt:lpstr>
      <vt:lpstr>ox_34f6cf23_2e0a_5513_b71e_077b272226d0</vt:lpstr>
      <vt:lpstr>ox_34f86f67_8f4c_5c9f_8c03_93f62aef586a</vt:lpstr>
      <vt:lpstr>ox_34f93c10_a096_5fb0_ad0e_81c02f97039c</vt:lpstr>
      <vt:lpstr>ox_34faf3d4_bf49_599c_af8d_0f3c5982d9bf</vt:lpstr>
      <vt:lpstr>ox_34fe1028_0a15_5136_9b70_1b45036d783b</vt:lpstr>
      <vt:lpstr>ox_34ffe292_024e_5f6e_9efe_e1bc8cb62e0a</vt:lpstr>
      <vt:lpstr>ox_350021d3_59cc_552e_8f9a_c8c9a79ad990</vt:lpstr>
      <vt:lpstr>ox_3500c873_edb6_5e68_bbb4_03a507eb5f4f</vt:lpstr>
      <vt:lpstr>ox_35018965_54cc_5c8d_807b_e0dbd3bb1045</vt:lpstr>
      <vt:lpstr>ox_3505e832_aab6_5efa_97c4_06f46594d532</vt:lpstr>
      <vt:lpstr>ox_350926d4_6bb0_54f7_94f0_1b33f686d0ac</vt:lpstr>
      <vt:lpstr>ox_350ad386_70e8_598e_b0ff_1368135321a9</vt:lpstr>
      <vt:lpstr>ox_350c292f_0a4e_51eb_9743_ef0ab8978280</vt:lpstr>
      <vt:lpstr>ox_350e5a29_ac66_5979_9503_894e998b4cd4</vt:lpstr>
      <vt:lpstr>ox_350ef27a_50e2_5dbb_aedf_d67e68ecf73e</vt:lpstr>
      <vt:lpstr>ox_3511f283_0917_52a3_ac0d_c4defe581c4e</vt:lpstr>
      <vt:lpstr>ox_3512fc24_3cb3_50bd_8107_de91f24c3866</vt:lpstr>
      <vt:lpstr>ox_351471a1_2349_5648_aa3b_d99d255a5ef4</vt:lpstr>
      <vt:lpstr>ox_3515e247_2038_5b60_9fec_bed87290e2cc</vt:lpstr>
      <vt:lpstr>ox_35190824_5ee5_531a_84ab_028b158c5069</vt:lpstr>
      <vt:lpstr>ox_35192a16_c844_5220_a0a8_3851cec265b5</vt:lpstr>
      <vt:lpstr>ox_351998ac_4d96_5b2b_b7aa_4cbf9ec1bb5d</vt:lpstr>
      <vt:lpstr>ox_351a6226_2347_58d4_b069_162d86891df5</vt:lpstr>
      <vt:lpstr>ox_351bdcf5_604d_52d8_a671_d50eb2ad8a99</vt:lpstr>
      <vt:lpstr>ox_351d6fd4_9d39_536c_aa95_b9614de2e893</vt:lpstr>
      <vt:lpstr>ox_35203c71_0658_5f8b_ace7_9ec2c93f00ff</vt:lpstr>
      <vt:lpstr>ox_3524167c_83d1_563a_999a_bdc73147a3f2</vt:lpstr>
      <vt:lpstr>ox_352487e3_8617_5ff6_85a7_19429ab17aa6</vt:lpstr>
      <vt:lpstr>ox_3524eea5_7196_54a1_91d8_d8f331dd6ccb</vt:lpstr>
      <vt:lpstr>ox_3525c8ca_bcb2_53ce_8716_c1693b0eeedb</vt:lpstr>
      <vt:lpstr>ox_352a6658_fefa_52e0_94d7_6812f537d7af</vt:lpstr>
      <vt:lpstr>ox_352b5cc1_2c90_5810_ad48_78f28af5ec9a</vt:lpstr>
      <vt:lpstr>ox_353342c2_db47_51c0_b89d_8735b20bb629</vt:lpstr>
      <vt:lpstr>ox_353eda83_03bf_5518_924d_6e1b1da0d81c</vt:lpstr>
      <vt:lpstr>ox_353f2be7_af04_57e0_a626_df0447cec91e</vt:lpstr>
      <vt:lpstr>ox_35418edc_b7a2_547d_81e5_2863633d60e3</vt:lpstr>
      <vt:lpstr>ox_35447ea3_b0b5_55b1_8816_47ad54efa6a4</vt:lpstr>
      <vt:lpstr>ox_354bd578_cd4d_5530_9a81_ba7f568665d4</vt:lpstr>
      <vt:lpstr>ox_354e8711_2084_5de3_af45_e27332783a82</vt:lpstr>
      <vt:lpstr>ox_3557c03a_06fa_5aab_975d_f8774d6cdac2</vt:lpstr>
      <vt:lpstr>ox_3559263a_22f6_512a_9f8a_6418e91a6286</vt:lpstr>
      <vt:lpstr>ox_35597de3_dfa2_57e1_805f_cca32486d1d1</vt:lpstr>
      <vt:lpstr>ox_3559e312_ae5b_5f8c_a66a_4c132b2c6b56</vt:lpstr>
      <vt:lpstr>ox_355ab257_a122_5d87_b180_77a8ea941626</vt:lpstr>
      <vt:lpstr>ox_355e4379_6f9a_590f_a108_b0683589492c</vt:lpstr>
      <vt:lpstr>ox_355ea904_6ba5_519a_8656_37c8531657df</vt:lpstr>
      <vt:lpstr>ox_35625315_7dfa_5cc2_ad91_6b5e280c0a49</vt:lpstr>
      <vt:lpstr>ox_356441b2_3658_5505_b856_ba6551aae24c</vt:lpstr>
      <vt:lpstr>ox_3564a5a6_2700_571f_9957_c944e3d6e8ca</vt:lpstr>
      <vt:lpstr>ox_356537f9_4fd6_5d4c_83df_8826625b71fe</vt:lpstr>
      <vt:lpstr>ox_356583a9_a959_5aa5_946d_0097885266e1</vt:lpstr>
      <vt:lpstr>ox_3565b69f_fa1f_589a_adb0_fc1b6f56ecb9</vt:lpstr>
      <vt:lpstr>ox_35676a7d_22a7_516b_9483_972b2fa39a9c</vt:lpstr>
      <vt:lpstr>ox_3568f27a_d802_5151_8c9b_97132a3fd4e0</vt:lpstr>
      <vt:lpstr>ox_357055c5_8a65_54e4_9850_9d6a33da75c9</vt:lpstr>
      <vt:lpstr>ox_35714431_d0aa_5746_9c90_f3df869ca978</vt:lpstr>
      <vt:lpstr>ox_35787ad2_1539_5265_8d72_ce39b5fb87c2</vt:lpstr>
      <vt:lpstr>ox_357885a7_f5cb_5c92_be96_3a5f10ec8fdb</vt:lpstr>
      <vt:lpstr>ox_3578ec8e_f322_5dea_a6f6_0d5e5f805015</vt:lpstr>
      <vt:lpstr>ox_358b7f41_0759_5ddf_8b78_2aaf344c1ad2</vt:lpstr>
      <vt:lpstr>ox_358f7777_c2ab_50a2_9099_c8e6380bd79f</vt:lpstr>
      <vt:lpstr>ox_358fe82b_ab7d_5aae_ad00_bdf434f61faa</vt:lpstr>
      <vt:lpstr>ox_35903ff2_3adc_5b1f_a405_310c13839e5d</vt:lpstr>
      <vt:lpstr>ox_3590c5cd_9e70_5fbf_965d_a6a013c7aadd</vt:lpstr>
      <vt:lpstr>ox_35937204_4e88_574b_b3c4_caafaed7a3f3</vt:lpstr>
      <vt:lpstr>ox_3594a427_800a_5251_88c0_4119fadd9172</vt:lpstr>
      <vt:lpstr>ox_35a164be_bfcb_551d_b564_fad587a42936</vt:lpstr>
      <vt:lpstr>ox_35a56d5b_a43c_5c30_b350_abc4b15fa91e</vt:lpstr>
      <vt:lpstr>ox_35a6efa5_e547_5564_98a1_4f1a7cb23bf3</vt:lpstr>
      <vt:lpstr>ox_35a79809_745e_59cb_98ad_2634b945372f</vt:lpstr>
      <vt:lpstr>ox_35a7e4b5_cc96_5098_8205_66bbe0ff124b</vt:lpstr>
      <vt:lpstr>ox_35b28e67_c2d3_5fa8_bc0f_129c2d33958d</vt:lpstr>
      <vt:lpstr>ox_35b53d26_eace_5707_942a_9036d03307b5</vt:lpstr>
      <vt:lpstr>ox_35bd4361_4345_5ec5_bbc0_35a6fb0c4a26</vt:lpstr>
      <vt:lpstr>ox_35c6dd83_e0b9_51e9_b51a_7c6801efb191</vt:lpstr>
      <vt:lpstr>ox_35c7635d_06d6_59ea_b827_589eee73e0f5</vt:lpstr>
      <vt:lpstr>ox_35c80839_d00b_5ba2_a6a0_64b82bcc63e3</vt:lpstr>
      <vt:lpstr>ox_35c917aa_f06f_5c6a_95be_7c570f34610f</vt:lpstr>
      <vt:lpstr>ox_35c9af42_6ccf_5cb2_a718_eb0c4b0e153f</vt:lpstr>
      <vt:lpstr>ox_35d477b8_ad84_5485_851c_32caad552578</vt:lpstr>
      <vt:lpstr>ox_35d6c1e1_5635_537b_a47d_7a9280573dd3</vt:lpstr>
      <vt:lpstr>ox_35dd8569_7389_5e27_881d_b643a9076140</vt:lpstr>
      <vt:lpstr>ox_35de0420_d8b9_557e_b2b6_7ab09dd8db9a</vt:lpstr>
      <vt:lpstr>ox_35e48d04_9280_5eef_862f_d9a994e8cc36</vt:lpstr>
      <vt:lpstr>ox_35ea2c61_9a59_57ba_bd02_0b6b0459e2be</vt:lpstr>
      <vt:lpstr>ox_35eadf42_7aa1_50fa_ab0c_b0feb6e30939</vt:lpstr>
      <vt:lpstr>ox_35ebee5d_6725_5f87_9037_d8a4cac838c7</vt:lpstr>
      <vt:lpstr>ox_35ec3adf_1247_5023_8f5c_4a97b4a69cb2</vt:lpstr>
      <vt:lpstr>ox_35eda0ba_0824_58dc_b7a8_129a9d9c51a9</vt:lpstr>
      <vt:lpstr>ox_35eec281_9b56_5e50_9ff1_ef9e5ece4c9e</vt:lpstr>
      <vt:lpstr>ox_35f6abf0_4b4b_5b9a_9d72_a38a5137177b</vt:lpstr>
      <vt:lpstr>ox_35f71c2f_8de4_566b_a4e1_2b55a22fc980</vt:lpstr>
      <vt:lpstr>ox_35f7eba6_5120_5e8a_8090_d2fb239b7bf4</vt:lpstr>
      <vt:lpstr>ox_3601b763_2b06_5793_ba05_42408958db74</vt:lpstr>
      <vt:lpstr>ox_36033aa1_c9d3_5d64_a45a_101d6dd04554</vt:lpstr>
      <vt:lpstr>ox_36058fc3_d282_55cb_8933_366cb006f093</vt:lpstr>
      <vt:lpstr>ox_360aa321_e366_521c_90d6_81d450c2452d</vt:lpstr>
      <vt:lpstr>ox_360f97ca_76c7_5374_9c1e_097285ca1743</vt:lpstr>
      <vt:lpstr>ox_3613a2f2_f0a6_5c13_92d1_0bc7abad5863</vt:lpstr>
      <vt:lpstr>ox_36147869_7f4f_52f2_8ff3_ab535347066f</vt:lpstr>
      <vt:lpstr>ox_36162e62_7fea_523d_ae2b_182dbe5ef899</vt:lpstr>
      <vt:lpstr>ox_3617ae0f_26ad_5420_858c_ebb58d271a65</vt:lpstr>
      <vt:lpstr>ox_361a006c_1798_55f9_911e_e9425adf0c55</vt:lpstr>
      <vt:lpstr>ox_361ac255_ae69_5f19_85ba_c851bc2945c9</vt:lpstr>
      <vt:lpstr>ox_361dfbf3_dcdc_5008_ba6f_1f18b502a9e3</vt:lpstr>
      <vt:lpstr>ox_36233538_d51e_55aa_a030_137b4266c207</vt:lpstr>
      <vt:lpstr>ox_36277716_357b_567a_9536_febe26bbb6df</vt:lpstr>
      <vt:lpstr>ox_36289f1d_2aed_5293_935e_ef09261e3cfd</vt:lpstr>
      <vt:lpstr>ox_363094b4_ed4f_56b9_9945_e911d07bea74</vt:lpstr>
      <vt:lpstr>ox_3630f5ca_80c5_5b1f_86d6_ad1108f45ed8</vt:lpstr>
      <vt:lpstr>ox_36390137_b401_58f6_b239_c4b2fe12625d</vt:lpstr>
      <vt:lpstr>ox_363c39a8_c1d3_5068_a0a4_64d11c5eeaa2</vt:lpstr>
      <vt:lpstr>ox_363f2d26_196d_50cb_a0af_dc3dbe7f4812</vt:lpstr>
      <vt:lpstr>ox_363f4b6a_e73e_51d1_a180_3fcfaa1c05a5</vt:lpstr>
      <vt:lpstr>ox_364428e9_ddcc_56a3_8295_1ccb003cea31</vt:lpstr>
      <vt:lpstr>ox_36454557_fe29_5365_82a4_7f6c9afae267</vt:lpstr>
      <vt:lpstr>ox_364563fe_87dd_580f_a920_21a908759374</vt:lpstr>
      <vt:lpstr>ox_36463cac_0856_5495_98b0_bc0462797981</vt:lpstr>
      <vt:lpstr>ox_364a625c_a1f4_547f_ac24_39596244ab1d</vt:lpstr>
      <vt:lpstr>ox_364ce83a_c2bb_57b5_853d_ae5c20fb6c0e</vt:lpstr>
      <vt:lpstr>ox_364d2b92_3377_5611_b783_58cad7d588e8</vt:lpstr>
      <vt:lpstr>ox_364e3978_b3ba_5d44_b5f8_4c92a56908c1</vt:lpstr>
      <vt:lpstr>ox_364eba50_abef_5a2c_93b3_a3eaebb64c41</vt:lpstr>
      <vt:lpstr>ox_364f02b4_8082_5685_a2ef_240c2e7e5d32</vt:lpstr>
      <vt:lpstr>ox_3652bda5_30b4_5707_a5b7_fd40f357a4fd</vt:lpstr>
      <vt:lpstr>ox_36538af1_f5e1_5c56_afa3_757b0f88571e</vt:lpstr>
      <vt:lpstr>ox_36579d8a_dd35_5f38_a0ad_265a11eea5bf</vt:lpstr>
      <vt:lpstr>ox_36582c77_abe4_542c_aec1_8d2af3383c41</vt:lpstr>
      <vt:lpstr>ox_3658cf2b_9540_51f5_a6f8_e917385d64c0</vt:lpstr>
      <vt:lpstr>ox_365c417b_bd1a_53ce_89eb_d49f7339b507</vt:lpstr>
      <vt:lpstr>ox_365ed447_e66d_5f95_ada3_e9993619e4e9</vt:lpstr>
      <vt:lpstr>ox_36604ae1_aeaa_5ec6_ad6e_783f560b85e1</vt:lpstr>
      <vt:lpstr>ox_3660e8b0_ee41_5923_9f50_0ed2ab99960d</vt:lpstr>
      <vt:lpstr>ox_366150ad_0615_5e4e_a4d7_3a734217c666</vt:lpstr>
      <vt:lpstr>ox_36637c69_4bac_5c44_8adc_26ca428abc0e</vt:lpstr>
      <vt:lpstr>ox_366f8138_2822_5d2d_a58d_da7122e939c4</vt:lpstr>
      <vt:lpstr>ox_36710397_3ae1_576e_9d81_677120e667ac</vt:lpstr>
      <vt:lpstr>ox_36728e27_232c_5654_94cf_a90b5036e311</vt:lpstr>
      <vt:lpstr>ox_3672f111_9981_5a18_a702_9fc8246719ca</vt:lpstr>
      <vt:lpstr>ox_36744d39_28ab_570c_b25f_7cb9b77e8862</vt:lpstr>
      <vt:lpstr>ox_3679a1a0_6e58_5c95_a005_fa72b354c637</vt:lpstr>
      <vt:lpstr>ox_367abd3d_0ed1_5baf_ab31_1b4adb4b0640</vt:lpstr>
      <vt:lpstr>ox_367af800_06ce_589e_a436_79b49abd42bc</vt:lpstr>
      <vt:lpstr>ox_367bf27f_8cf0_5952_b227_f1368f5254c9</vt:lpstr>
      <vt:lpstr>ox_367c0642_1e48_57e1_a82d_c5ad23663406</vt:lpstr>
      <vt:lpstr>ox_367db99b_351f_5b59_8740_94f56ac81be4</vt:lpstr>
      <vt:lpstr>ox_3681f704_eefc_5b5b_8757_abf984c154a3</vt:lpstr>
      <vt:lpstr>ox_368250ee_df8c_5b01_ba89_4ef0d6b6217f</vt:lpstr>
      <vt:lpstr>ox_3684e61f_e6c4_5ade_8bbd_24814b592afa</vt:lpstr>
      <vt:lpstr>ox_3686c88e_a315_580d_88eb_6ee9febe8141</vt:lpstr>
      <vt:lpstr>ox_368c44f3_1606_513a_992e_c5a7bc1c0033</vt:lpstr>
      <vt:lpstr>ox_368c9c64_ecb5_5bf9_86cc_574716eea864</vt:lpstr>
      <vt:lpstr>ox_368da23a_97e6_57a1_ade6_046f37ed73ba</vt:lpstr>
      <vt:lpstr>ox_368fdc26_40f2_51d0_ab65_6a29f9accfd6</vt:lpstr>
      <vt:lpstr>ox_3695d93b_9f06_5d25_a05c_3237eec9a5a4</vt:lpstr>
      <vt:lpstr>ox_3696f19d_fbe9_5fe2_9028_95af38e1e720</vt:lpstr>
      <vt:lpstr>ox_369ad442_d475_50cc_a7ed_2452e6c87985</vt:lpstr>
      <vt:lpstr>ox_369b32bb_98c6_508c_b569_1f97485459e4</vt:lpstr>
      <vt:lpstr>ox_369e8f8e_d820_509b_8e85_691480c4a30a</vt:lpstr>
      <vt:lpstr>ox_369ecdf7_8af8_533d_9a1d_c3b6a5b44bac</vt:lpstr>
      <vt:lpstr>ox_36b52405_69e8_56f3_bbee_449bf7b02163</vt:lpstr>
      <vt:lpstr>ox_36b65bab_9461_518d_8d69_cd3c18ce841e</vt:lpstr>
      <vt:lpstr>ox_36b66b20_f0d0_5b8d_bb6f_fa2a07962bce</vt:lpstr>
      <vt:lpstr>ox_36b751a6_8a8f_58b1_9d22_9b42342943d6</vt:lpstr>
      <vt:lpstr>ox_36b83f56_4a8d_5bf4_b68e_6dcc1e39fa6d</vt:lpstr>
      <vt:lpstr>ox_36bc8d7c_d157_5453_82db_3f0c1d7bc297</vt:lpstr>
      <vt:lpstr>ox_36be8bc4_0755_5b1d_862b_da5d84b074d7</vt:lpstr>
      <vt:lpstr>ox_36c465ad_59f1_5859_aadb_9718cbfbc608</vt:lpstr>
      <vt:lpstr>ox_36c58ebe_4e8f_5fc7_a536_915ec0856092</vt:lpstr>
      <vt:lpstr>ox_36c89cf1_b830_5f5f_a9f8_0aa230ef88bd</vt:lpstr>
      <vt:lpstr>ox_36c8feb4_17b3_5f06_a346_0cf757479bf8</vt:lpstr>
      <vt:lpstr>ox_36ccec93_2a34_56c1_bbf4_41cb16428933</vt:lpstr>
      <vt:lpstr>ox_36d4a4cf_d1c6_537a_816a_c6958c4f16a1</vt:lpstr>
      <vt:lpstr>ox_36d6d44c_facf_5ce9_8b49_f31ac9305f23</vt:lpstr>
      <vt:lpstr>ox_36d76759_724d_544d_8ae1_4df80d1f4f67</vt:lpstr>
      <vt:lpstr>ox_36dbda33_3442_54a0_90a7_95d6b258d3f5</vt:lpstr>
      <vt:lpstr>ox_36e28c95_024e_55e7_9bef_9d3b8e36355d</vt:lpstr>
      <vt:lpstr>ox_36e9edd8_a985_5d4c_bb6a_b842128974dc</vt:lpstr>
      <vt:lpstr>ox_36ef8c76_133e_52e1_bb91_0dc9b2ea00f1</vt:lpstr>
      <vt:lpstr>ox_36f05ead_435f_5e65_8e9a_34d7bd0d6c37</vt:lpstr>
      <vt:lpstr>ox_36f1eff5_864e_5c47_8cb6_2e156236ac86</vt:lpstr>
      <vt:lpstr>ox_36f31822_7a21_5a99_b2d3_37651bdaa3b8</vt:lpstr>
      <vt:lpstr>ox_36f41471_a317_5333_806f_e7b11076eaf2</vt:lpstr>
      <vt:lpstr>ox_36f7029b_db3e_5ee8_be76_948ee7070d40</vt:lpstr>
      <vt:lpstr>ox_36f9c7f2_2cea_53e8_9683_00c8fab826a1</vt:lpstr>
      <vt:lpstr>ox_36ff54bb_d3e9_51e8_bffb_6cdbf6ce8bb6</vt:lpstr>
      <vt:lpstr>ox_3707beab_e537_51a6_849d_13d1d73d5f89</vt:lpstr>
      <vt:lpstr>ox_370be40d_1392_59bd_9c3d_f5e5b2014db7</vt:lpstr>
      <vt:lpstr>ox_370c9571_8252_5790_9884_bfb1bab445b6</vt:lpstr>
      <vt:lpstr>ox_370d0946_2fed_5d9d_9838_843ac5fe4d22</vt:lpstr>
      <vt:lpstr>ox_3711f6b1_24dc_5a91_9f2a_961efaa45d4d</vt:lpstr>
      <vt:lpstr>ox_3717acd2_51c8_5844_8430_d3b7e3187d38</vt:lpstr>
      <vt:lpstr>ox_3717da9e_7b81_5b83_880b_1d86ce116a6e</vt:lpstr>
      <vt:lpstr>ox_3717e4a3_c18c_5697_83da_3598b33dc424</vt:lpstr>
      <vt:lpstr>ox_3717f151_f742_59b9_900a_b1b46dd2bc82</vt:lpstr>
      <vt:lpstr>ox_371c4b34_782b_5f90_956d_ee1a54af2602</vt:lpstr>
      <vt:lpstr>ox_371ca956_cac0_519d_8cf1_e3ce7c0f888d</vt:lpstr>
      <vt:lpstr>ox_372140d8_c7b7_542e_8d2e_3d7f6483105a</vt:lpstr>
      <vt:lpstr>ox_3721b177_5415_572c_b97a_d7125a30a511</vt:lpstr>
      <vt:lpstr>ox_3725da83_32df_591b_b9fa_0f44fe79d9a7</vt:lpstr>
      <vt:lpstr>ox_372b4728_8f1a_532d_88ab_08bc3e18e0ac</vt:lpstr>
      <vt:lpstr>ox_372bc603_322c_591c_9563_ea069f90f954</vt:lpstr>
      <vt:lpstr>ox_372f71d6_d84a_5571_84d2_0e31a0f0fd67</vt:lpstr>
      <vt:lpstr>ox_3733a115_9cd0_59b7_bc3e_fb7fed824a1b</vt:lpstr>
      <vt:lpstr>ox_373437c7_767a_51ac_90cb_5fa14aa98cac</vt:lpstr>
      <vt:lpstr>ox_3738ab18_7270_583a_9a21_905a81d415be</vt:lpstr>
      <vt:lpstr>ox_3738b02d_eec7_5ad8_a24a_9154a771e35d</vt:lpstr>
      <vt:lpstr>ox_3739cbb1_01d5_5648_bf7e_d84131552235</vt:lpstr>
      <vt:lpstr>ox_3739dcf3_cfee_5a2e_add2_b46f71b0b6ad</vt:lpstr>
      <vt:lpstr>ox_373aaa27_cef2_59bd_b149_bdadae0f2430</vt:lpstr>
      <vt:lpstr>ox_3742d9e1_5354_528b_a22f_5d7536cc78f7</vt:lpstr>
      <vt:lpstr>ox_3744c16e_05a7_530d_ab5d_a1c5e7d02001</vt:lpstr>
      <vt:lpstr>ox_3748206f_3471_5f21_b727_5f7d575a5978</vt:lpstr>
      <vt:lpstr>ox_37495f71_4361_59ad_bed1_81aee53c0c59</vt:lpstr>
      <vt:lpstr>ox_374bb996_26e9_59af_a52a_aeb3bdc005a6</vt:lpstr>
      <vt:lpstr>ox_3751b9bb_3e4e_5edb_b5d9_37de1543d25a</vt:lpstr>
      <vt:lpstr>ox_3754638e_7980_59dc_9c6f_d9587d7908b9</vt:lpstr>
      <vt:lpstr>ox_3756c2cd_6a83_547f_b84b_b94bb6517d6c</vt:lpstr>
      <vt:lpstr>ox_3756e9dc_2232_5170_9a0a_5d5ddcfd08b7</vt:lpstr>
      <vt:lpstr>ox_37578b78_5c82_5587_b4a1_79f2ed369f9d</vt:lpstr>
      <vt:lpstr>ox_375cb202_011a_5ac9_b737_a12890e5d136</vt:lpstr>
      <vt:lpstr>ox_375cf2b2_5242_5af8_8ed1_238c944b3c7e</vt:lpstr>
      <vt:lpstr>ox_375d66de_9544_5a5c_b521_375691990566</vt:lpstr>
      <vt:lpstr>ox_375d80d8_311e_5201_996d_6a68d0170a0d</vt:lpstr>
      <vt:lpstr>ox_375e3468_5fdf_5246_97eb_9f64b53b33dd</vt:lpstr>
      <vt:lpstr>ox_375ecb68_846d_5a1f_8c25_5e5a6dbdd001</vt:lpstr>
      <vt:lpstr>ox_376a2e4e_0c26_5a76_a752_69a22751d142</vt:lpstr>
      <vt:lpstr>ox_376dcd79_916a_5a47_b65e_eb6f4a6bd66e</vt:lpstr>
      <vt:lpstr>ox_376e66b9_e356_5697_a37b_a68e419301fb</vt:lpstr>
      <vt:lpstr>ox_376f5308_d22a_539d_9195_1087a797cfa3</vt:lpstr>
      <vt:lpstr>ox_376fd91f_fafc_5168_97bf_4ffe952794b1</vt:lpstr>
      <vt:lpstr>ox_377b931a_fe3d_5525_828a_c568a56a1a05</vt:lpstr>
      <vt:lpstr>ox_377c44b7_8d68_5e60_b866_fc713134ab37</vt:lpstr>
      <vt:lpstr>ox_377cb153_827b_5e94_b393_2d0540b328c7</vt:lpstr>
      <vt:lpstr>ox_377cea5a_e8d3_5155_bc32_255ab31e85bb</vt:lpstr>
      <vt:lpstr>ox_377da267_30b3_53c2_88eb_183ec43a35e3</vt:lpstr>
      <vt:lpstr>ox_377e7525_00ce_5b30_86a9_f8fd34fedf2f</vt:lpstr>
      <vt:lpstr>ox_3780209f_0b41_5368_8dfd_58be630869ac</vt:lpstr>
      <vt:lpstr>ox_378481f7_52ab_5d5a_a41e_100cf5f82533</vt:lpstr>
      <vt:lpstr>ox_37891f8e_04c5_538e_bd93_020a95f396d7</vt:lpstr>
      <vt:lpstr>ox_378b153f_7038_584f_bc57_d85013401b06</vt:lpstr>
      <vt:lpstr>ox_378e63a2_8768_5ea1_83d0_d2eff40895b4</vt:lpstr>
      <vt:lpstr>ox_378f06d8_c24a_5c09_afee_816fc863089d</vt:lpstr>
      <vt:lpstr>ox_378f38d1_7731_538b_be27_d1baabe0d840</vt:lpstr>
      <vt:lpstr>ox_379490ce_8943_5ad7_a8c6_9b6485a50f13</vt:lpstr>
      <vt:lpstr>ox_37982c59_6807_5f11_b1a4_171da01e197b</vt:lpstr>
      <vt:lpstr>ox_379d08d1_e1f9_568d_85be_7ba209c6c6de</vt:lpstr>
      <vt:lpstr>ox_379ef322_152a_53a4_b7a0_9d56f9803732</vt:lpstr>
      <vt:lpstr>ox_37a18599_8a47_5770_91d0_e61899ee2378</vt:lpstr>
      <vt:lpstr>ox_37a40e21_d601_53db_ac87_c959b8240782</vt:lpstr>
      <vt:lpstr>ox_37a4930b_881b_5251_a428_f9d802953198</vt:lpstr>
      <vt:lpstr>ox_37a81a32_6ba5_591e_abeb_4a72f6343fa7</vt:lpstr>
      <vt:lpstr>ox_37a8c202_5b47_5446_8fbd_6547d58ed1e7</vt:lpstr>
      <vt:lpstr>ox_37aaebfb_9fad_5c8f_9cf4_ab1f33ae5db3</vt:lpstr>
      <vt:lpstr>ox_37ac8254_6740_59d1_8588_6fa17a15ecf5</vt:lpstr>
      <vt:lpstr>ox_37adb48b_ad5b_543f_afed_5324fa644a91</vt:lpstr>
      <vt:lpstr>ox_37bacb8f_6c94_5746_93c4_0981571e7325</vt:lpstr>
      <vt:lpstr>ox_37bbea7c_4d4f_548f_a43e_8dfd48034e8a</vt:lpstr>
      <vt:lpstr>ox_37bc1486_1977_5d3d_9771_d3168ec7a6c7</vt:lpstr>
      <vt:lpstr>ox_37bdc4c6_6ccf_552a_bfee_6fb06688d3ab</vt:lpstr>
      <vt:lpstr>ox_37bea23c_95a4_57fc_9b91_0f9d09f7e9eb</vt:lpstr>
      <vt:lpstr>ox_37c37841_ea11_5aba_ab6f_e0f22e9d2fb2</vt:lpstr>
      <vt:lpstr>ox_37caa120_b540_547f_9a95_1cb4b96485c6</vt:lpstr>
      <vt:lpstr>ox_37cc5339_48fb_544c_996d_2066d19434c9</vt:lpstr>
      <vt:lpstr>ox_37cdf5c8_bffd_58e0_b9c9_4efcd37bceec</vt:lpstr>
      <vt:lpstr>ox_37ceda1d_e05f_5be9_bb29_d449997234dd</vt:lpstr>
      <vt:lpstr>ox_37cee2ac_19e3_520d_98c9_0925dbbc1027</vt:lpstr>
      <vt:lpstr>ox_37d32110_12c7_5ab3_90c9_990b7396cbf2</vt:lpstr>
      <vt:lpstr>ox_37d576d9_70e4_5282_b58a_e3f8d02667b9</vt:lpstr>
      <vt:lpstr>ox_37d6d3b4_3843_56ef_b37c_2c908a70c645</vt:lpstr>
      <vt:lpstr>ox_37d7276e_f573_52c3_8370_b75ef0f28e1c</vt:lpstr>
      <vt:lpstr>ox_37e3c814_2208_5e09_a652_03b38ea17a89</vt:lpstr>
      <vt:lpstr>ox_37e5ed07_959a_5eb9_906c_2f054cf22efb</vt:lpstr>
      <vt:lpstr>ox_37ee889e_3b57_51a0_9f38_a61b36ace980</vt:lpstr>
      <vt:lpstr>ox_37f883ce_0379_5aad_abc2_aa1f64de8ef5</vt:lpstr>
      <vt:lpstr>ox_37f93cfb_68fc_53ad_8702_8b830fe12743</vt:lpstr>
      <vt:lpstr>ox_37f9462d_0222_548a_86dc_de23c2611fa1</vt:lpstr>
      <vt:lpstr>ox_37fb4ac4_c28a_58cc_b4e2_3b98558fdf66</vt:lpstr>
      <vt:lpstr>ox_37fbec45_658a_5f15_b0df_d93508f3cc2c</vt:lpstr>
      <vt:lpstr>ox_37fda8d6_934f_56ec_aa60_231df098b43a</vt:lpstr>
      <vt:lpstr>ox_37fde374_e0ed_5797_b7dd_35ef69eb71e4</vt:lpstr>
      <vt:lpstr>ox_37fed04d_d405_5d25_ba1c_af92db8b0150</vt:lpstr>
      <vt:lpstr>ox_3801fdc5_b51f_50bc_acea_f5c9c2abe68e</vt:lpstr>
      <vt:lpstr>ox_38029ac6_15a4_5431_a663_1125b1240d78</vt:lpstr>
      <vt:lpstr>ox_3803069d_cb52_5a91_be04_4a2f3ced43f9</vt:lpstr>
      <vt:lpstr>ox_380513cb_a116_56a8_9d11_10c87a583c1d</vt:lpstr>
      <vt:lpstr>ox_38060df8_ca72_54e2_8fc2_3304eed51ed1</vt:lpstr>
      <vt:lpstr>ox_3806a38b_7992_571a_bf87_66e2b3e438d2</vt:lpstr>
      <vt:lpstr>ox_3807c92b_1344_5ae1_8594_ec96bc74017f</vt:lpstr>
      <vt:lpstr>ox_380872b1_55b6_5cb1_9046_2cd0e03ce2c8</vt:lpstr>
      <vt:lpstr>ox_380dcfde_87a1_5553_b23c_d43544640fc7</vt:lpstr>
      <vt:lpstr>ox_380df1f6_0416_55d0_b5f5_c7a5f6474e06</vt:lpstr>
      <vt:lpstr>ox_38114f95_5291_5c3d_a289_a953a19c7d6d</vt:lpstr>
      <vt:lpstr>ox_38174143_9482_5eeb_9323_7045a116312d</vt:lpstr>
      <vt:lpstr>ox_381902db_99ed_5739_bea6_0d7250d704d7</vt:lpstr>
      <vt:lpstr>ox_381cecb2_bb7d_58c2_a162_4dbe12ea49e1</vt:lpstr>
      <vt:lpstr>ox_381e5a96_f969_5d5a_ad4f_271c6fc9c372</vt:lpstr>
      <vt:lpstr>ox_381fe51d_9305_5b0f_b43b_30019ca61865</vt:lpstr>
      <vt:lpstr>ox_382102eb_4b4c_5b9b_8240_7c9f27dafc7e</vt:lpstr>
      <vt:lpstr>ox_3822b9c2_54e8_5f58_ae15_cdd32e414064</vt:lpstr>
      <vt:lpstr>ox_3822bd54_7cae_5bd6_9ea7_06a2d3f76a44</vt:lpstr>
      <vt:lpstr>ox_3826f123_1970_513d_aeab_6893ace99a83</vt:lpstr>
      <vt:lpstr>ox_382af222_7a7d_5bfe_8ccb_daace4d43731</vt:lpstr>
      <vt:lpstr>ox_382e4b5c_ae94_5950_85f2_7b13a21f97d5</vt:lpstr>
      <vt:lpstr>ox_3833b1b9_f47f_59e2_9653_1c67e0671e0c</vt:lpstr>
      <vt:lpstr>ox_3836768d_8509_5b10_bd67_9711e7d52800</vt:lpstr>
      <vt:lpstr>ox_3836ae3f_b61a_5c29_89cb_2128fa5cd2a2</vt:lpstr>
      <vt:lpstr>ox_3836f8a7_9ffb_5491_9455_042c22a5d84d</vt:lpstr>
      <vt:lpstr>ox_383bd57a_973b_5f68_a953_cd298b831abb</vt:lpstr>
      <vt:lpstr>ox_383e9b81_a69b_5b1b_bffb_40444afa3358</vt:lpstr>
      <vt:lpstr>ox_38415dd3_dc74_55da_a43d_3a55707db7cf</vt:lpstr>
      <vt:lpstr>ox_384871d1_68d3_5657_8ba7_4b0badd7217c</vt:lpstr>
      <vt:lpstr>ox_3848f4d5_a62e_5dc9_a3d7_dc9e11ecf9d5</vt:lpstr>
      <vt:lpstr>ox_384adfb9_5675_578b_8628_cd678393f347</vt:lpstr>
      <vt:lpstr>ox_3851e5a2_fd27_5184_a274_b47ca369a0ac</vt:lpstr>
      <vt:lpstr>ox_38572109_d454_5d9d_a45d_cab2b3bf720a</vt:lpstr>
      <vt:lpstr>ox_385db305_40b9_5821_a16f_2f485087450e</vt:lpstr>
      <vt:lpstr>ox_3864e05b_7c5a_56b1_b10e_6776a3fda253</vt:lpstr>
      <vt:lpstr>ox_38678f59_b692_5d1a_bbc9_e2dfd07131cb</vt:lpstr>
      <vt:lpstr>ox_386b45dc_ab56_51ac_bc15_ca6efbe49bad</vt:lpstr>
      <vt:lpstr>ox_3870aec3_722e_559f_b4e8_1bc314db6e04</vt:lpstr>
      <vt:lpstr>ox_387328d8_880f_506f_8f6e_9b894e2761e5</vt:lpstr>
      <vt:lpstr>ox_387366f5_4b45_5dda_8c52_7b15974193f1</vt:lpstr>
      <vt:lpstr>ox_387692b8_4455_5a82_b807_90558be9b206</vt:lpstr>
      <vt:lpstr>ox_3879dcf3_4a1b_5f58_aa1f_c09907d17ff2</vt:lpstr>
      <vt:lpstr>ox_388143dd_b52b_5a64_9f61_1daf283bd806</vt:lpstr>
      <vt:lpstr>ox_3889335f_c38c_5bdd_8ce3_57c626e2ed84</vt:lpstr>
      <vt:lpstr>ox_388a94da_ff3b_5fb2_b759_31d022f78aa3</vt:lpstr>
      <vt:lpstr>ox_388b19d2_ffe5_565c_96f9_0632744d4f09</vt:lpstr>
      <vt:lpstr>ox_388ca348_7fd6_5375_8fba_505073233182</vt:lpstr>
      <vt:lpstr>ox_388dd4c7_7258_531d_8c58_62172f8383be</vt:lpstr>
      <vt:lpstr>ox_38922908_a8a8_5203_89a8_46b888c8ed81</vt:lpstr>
      <vt:lpstr>ox_389237b0_b2d8_5343_bd08_73f3e0988df2</vt:lpstr>
      <vt:lpstr>ox_3898b579_95db_5b77_8c7b_9ee2ddd60565</vt:lpstr>
      <vt:lpstr>ox_3898e7a0_b4f8_5436_a4e1_b25eb87b474f</vt:lpstr>
      <vt:lpstr>ox_38a18945_a2c0_549c_8d2e_7be7a595e9a5</vt:lpstr>
      <vt:lpstr>ox_38a9095f_9291_5d19_99eb_1d85c563d1e9</vt:lpstr>
      <vt:lpstr>ox_38ad3e9e_338f_5892_aeab_1bf035f7d8a6</vt:lpstr>
      <vt:lpstr>ox_38af5048_b50f_5937_84ca_f8ae2c060ddb</vt:lpstr>
      <vt:lpstr>ox_38af6ea0_153e_59d7_85eb_8645e18b9ee9</vt:lpstr>
      <vt:lpstr>ox_38b5e6f6_cf75_5445_ab06_f85e88c8572d</vt:lpstr>
      <vt:lpstr>ox_38b5fea3_54fe_5657_85be_c1f465555e7f</vt:lpstr>
      <vt:lpstr>ox_38bf0e94_eda9_5b58_b76a_94ca72d7d68b</vt:lpstr>
      <vt:lpstr>ox_38c0aa05_62f0_55c0_acdb_a3480f63562b</vt:lpstr>
      <vt:lpstr>ox_38c19b2c_7322_55b6_8425_bec74e0dcaf1</vt:lpstr>
      <vt:lpstr>ox_38c891ad_8106_5f37_9d94_4336a7d763a5</vt:lpstr>
      <vt:lpstr>ox_38ce05c5_5854_534b_ac2a_6ad9108200ec</vt:lpstr>
      <vt:lpstr>ox_38d50094_c2f4_5096_b27b_5d4648938827</vt:lpstr>
      <vt:lpstr>ox_38d6ecb3_28b4_5628_bbb6_71f90a7fac4a</vt:lpstr>
      <vt:lpstr>ox_38da24fc_a861_5200_aa38_d22a809be351</vt:lpstr>
      <vt:lpstr>ox_38dcc864_40bf_5e62_be9e_088144b13e45</vt:lpstr>
      <vt:lpstr>ox_38e3f5f6_c9c4_5005_98c1_ca0871f6f004</vt:lpstr>
      <vt:lpstr>ox_38e78aa5_e0ca_5ead_9558_5b4004980cfb</vt:lpstr>
      <vt:lpstr>ox_38e7eb94_be2a_5899_82c5_1bedc11ee0dc</vt:lpstr>
      <vt:lpstr>ox_38eb7a8c_d260_5779_ad21_72e541ee4005</vt:lpstr>
      <vt:lpstr>ox_38edb9a6_69f4_5bf9_81be_d106d7e9da6a</vt:lpstr>
      <vt:lpstr>ox_38ee30a3_b867_5140_b450_1f19ab816202</vt:lpstr>
      <vt:lpstr>ox_38ee3e06_ac6b_5aed_b362_bce04c1f841d</vt:lpstr>
      <vt:lpstr>ox_38f24baf_c6c9_59d1_a890_92f964c16449</vt:lpstr>
      <vt:lpstr>ox_38f2a534_3b34_5c56_95fb_2713497f48f3</vt:lpstr>
      <vt:lpstr>ox_38f8a8f0_54be_5ed7_bc23_dd28f3b4f865</vt:lpstr>
      <vt:lpstr>ox_38fd78d9_a074_54b4_bc49_742d98ecb410</vt:lpstr>
      <vt:lpstr>ox_38ffb0a0_4ed9_5a4a_a4a0_1e102bd92385</vt:lpstr>
      <vt:lpstr>ox_39056a85_de4a_5b75_a670_342c52c2e18a</vt:lpstr>
      <vt:lpstr>ox_3906622e_c831_5301_9660_c1ef98069ae5</vt:lpstr>
      <vt:lpstr>ox_390d5340_1204_5a0f_8733_4e1e400630e9</vt:lpstr>
      <vt:lpstr>ox_39139110_e563_5f4b_93b1_d65a164e0826</vt:lpstr>
      <vt:lpstr>ox_39164926_edac_5cc8_8545_380d031cb852</vt:lpstr>
      <vt:lpstr>ox_391d14a4_020a_5ea5_a3e5_059fc4008c7e</vt:lpstr>
      <vt:lpstr>ox_391f1d89_5077_5828_a894_f28c5dd3a7e4</vt:lpstr>
      <vt:lpstr>ox_39210d0f_4dde_57de_9942_12b383457f02</vt:lpstr>
      <vt:lpstr>ox_39250e49_3e99_5674_9e96_b972c2bfeec2</vt:lpstr>
      <vt:lpstr>ox_39275379_2785_5c8b_89e3_234eda6dc8ce</vt:lpstr>
      <vt:lpstr>ox_392975c1_548b_5bd1_9b23_f5fe1afdf8cd</vt:lpstr>
      <vt:lpstr>ox_392a8ce4_1f32_5da6_94dc_06eceaf39023</vt:lpstr>
      <vt:lpstr>ox_392d4f2a_9a3b_5a40_bc4a_6538c6bb8e4a</vt:lpstr>
      <vt:lpstr>ox_392f7c11_0a3d_51fd_959f_6b88b35227cc</vt:lpstr>
      <vt:lpstr>ox_39348efc_b738_52c0_8bd1_12f6585bf780</vt:lpstr>
      <vt:lpstr>ox_393b8a28_b7a6_5c9d_b507_8f122d7ae8ce</vt:lpstr>
      <vt:lpstr>ox_393d9aa2_f93c_593a_bec9_97407a23bdf8</vt:lpstr>
      <vt:lpstr>ox_3943309e_e066_5bea_b0ff_b6b1b7cbd377</vt:lpstr>
      <vt:lpstr>ox_3943dd31_ce43_500f_b743_66ab3bf25d30</vt:lpstr>
      <vt:lpstr>ox_39449c56_20f2_5321_b83a_3ba8eb3a4f73</vt:lpstr>
      <vt:lpstr>ox_394d176a_3fa7_577c_b98d_700439d164ce</vt:lpstr>
      <vt:lpstr>ox_394d55f8_a828_5857_a14d_e3289f33eeae</vt:lpstr>
      <vt:lpstr>ox_394f26a4_6727_5265_b03f_1f8f6c698ce4</vt:lpstr>
      <vt:lpstr>ox_394fe7fb_5558_522e_a86d_7af1aa208fd4</vt:lpstr>
      <vt:lpstr>ox_3952d10f_e03c_57c6_81db_4427fc90943a</vt:lpstr>
      <vt:lpstr>ox_39565579_f7b8_5c90_a9e0_41f988125909</vt:lpstr>
      <vt:lpstr>ox_395d0230_7902_561c_8ae0_0da4f6e7fa20</vt:lpstr>
      <vt:lpstr>ox_39602f80_977d_5c16_bdea_74a3a00fb52a</vt:lpstr>
      <vt:lpstr>ox_3962ca54_9981_5a94_9cd8_e030b8588da1</vt:lpstr>
      <vt:lpstr>ox_3966b3de_cf62_5ffc_ae00_2107ff1de8fa</vt:lpstr>
      <vt:lpstr>ox_3966f1c1_0b35_527b_b899_69a2614f47ee</vt:lpstr>
      <vt:lpstr>ox_396900c9_5cb3_5972_bf1b_c2e5a2693e64</vt:lpstr>
      <vt:lpstr>ox_396c87cb_16e5_59a1_8e9b_5a9051297f31</vt:lpstr>
      <vt:lpstr>ox_396f4f3d_86c9_5222_a804_fe3aab449b0b</vt:lpstr>
      <vt:lpstr>ox_39712545_a4ed_5bf5_97ff_03f3b2235626</vt:lpstr>
      <vt:lpstr>ox_3972ffff_4c24_5493_9d44_53b33744b15b</vt:lpstr>
      <vt:lpstr>ox_3975305f_93ef_505d_8d37_bda13e50f5ff</vt:lpstr>
      <vt:lpstr>ox_3975573d_b849_5734_a5be_87b22092d07b</vt:lpstr>
      <vt:lpstr>ox_39777fe0_1f3b_503a_8a3f_e374c80d1023</vt:lpstr>
      <vt:lpstr>ox_397857ac_8be6_59d6_9313_aa121467601e</vt:lpstr>
      <vt:lpstr>ox_397c5202_557d_5299_a408_6f53e9e9e09a</vt:lpstr>
      <vt:lpstr>ox_397d500d_0780_521f_91c5_10311d785d71</vt:lpstr>
      <vt:lpstr>ox_397dbea0_4d0a_5ff7_9c85_40f2d11dedac</vt:lpstr>
      <vt:lpstr>ox_397ecbce_b135_578d_8fdc_709eef79d2dd</vt:lpstr>
      <vt:lpstr>ox_3980a9e2_6419_56c7_a8ab_39b4223e709e</vt:lpstr>
      <vt:lpstr>ox_39819d43_e4f1_5118_a8aa_621c9fa57465</vt:lpstr>
      <vt:lpstr>ox_39822f2f_a567_5c96_92d6_284a6d3c6b56</vt:lpstr>
      <vt:lpstr>ox_39850ca3_916f_56c5_be0c_5c306526201d</vt:lpstr>
      <vt:lpstr>ox_3986d921_d366_5b23_8d69_a88843aed2f4</vt:lpstr>
      <vt:lpstr>ox_398b705b_a18e_5bd0_a39a_66b6a051f411</vt:lpstr>
      <vt:lpstr>ox_398ce289_9309_51fe_a4e7_ad833c1e3275</vt:lpstr>
      <vt:lpstr>ox_398e4c38_8fec_52a8_9061_79fdfe255f03</vt:lpstr>
      <vt:lpstr>ox_39940895_42b6_522c_ba7f_36b74f56e851</vt:lpstr>
      <vt:lpstr>ox_399590f9_ef75_54da_9948_40afb7cb2eb0</vt:lpstr>
      <vt:lpstr>ox_399b33e0_755a_5fbd_8db3_335da20606dd</vt:lpstr>
      <vt:lpstr>ox_39a022d2_9e26_523e_8bb7_a8102870e0eb</vt:lpstr>
      <vt:lpstr>ox_39a0ba9d_1779_5113_8856_b6ccd1405172</vt:lpstr>
      <vt:lpstr>ox_39a1a52e_262e_53a3_b8a0_d4f08a056a28</vt:lpstr>
      <vt:lpstr>ox_39a1efcd_8438_59d0_a7aa_ebb16197d965</vt:lpstr>
      <vt:lpstr>ox_39a1f87b_ca11_5365_9ee2_220ece22fe71</vt:lpstr>
      <vt:lpstr>ox_39a35dc2_d3a0_55e5_a5eb_f106d455c809</vt:lpstr>
      <vt:lpstr>ox_39a5e29e_4f05_5add_8043_0e775cab67af</vt:lpstr>
      <vt:lpstr>ox_39a6d164_f0b7_5a28_9cbb_23bee44da308</vt:lpstr>
      <vt:lpstr>ox_39a90ad8_6ac6_5bfc_a31a_852ac8b8a421</vt:lpstr>
      <vt:lpstr>ox_39b1171c_ed1a_5417_a5cf_fa3008e62de5</vt:lpstr>
      <vt:lpstr>ox_39b2e97a_49ae_5cc6_b125_77114f499ab9</vt:lpstr>
      <vt:lpstr>ox_39b446ad_796f_530e_9de9_c65dfac1c2bc</vt:lpstr>
      <vt:lpstr>ox_39b8e56d_ebae_5105_a142_7960fafa4ad9</vt:lpstr>
      <vt:lpstr>ox_39bc9c5b_6c68_55b2_b490_163111a8bbf4</vt:lpstr>
      <vt:lpstr>ox_39be246c_37e3_59b4_b1e2_da0e49593d00</vt:lpstr>
      <vt:lpstr>ox_39be6fce_bc5e_5e63_bb1f_48280bfe8b55</vt:lpstr>
      <vt:lpstr>ox_39c658e8_71b1_5304_af0c_15dee4863299</vt:lpstr>
      <vt:lpstr>ox_39c672b8_1c88_573f_a05c_8cf2ceb8aae1</vt:lpstr>
      <vt:lpstr>ox_39cb1167_ae09_5bef_8081_21117d4ffb49</vt:lpstr>
      <vt:lpstr>ox_39cd708b_e6fd_54e8_969e_d4a870325102</vt:lpstr>
      <vt:lpstr>ox_39d00ff0_9d3f_5250_9ff0_ad4502735005</vt:lpstr>
      <vt:lpstr>ox_39d2b0a2_513f_5c70_94d3_a3ee725b688d</vt:lpstr>
      <vt:lpstr>ox_39d54e76_6b70_55d2_a036_831842a1a0ba</vt:lpstr>
      <vt:lpstr>ox_39d5d56c_37a5_577b_ab7d_44b924a65253</vt:lpstr>
      <vt:lpstr>ox_39d738c4_816b_5f21_a990_a3ecfc093240</vt:lpstr>
      <vt:lpstr>ox_39d8349d_52dd_54d1_bbda_664789d09b39</vt:lpstr>
      <vt:lpstr>ox_39dc0627_8124_52c8_8663_c269c5dde162</vt:lpstr>
      <vt:lpstr>ox_39df9107_bbb8_55a5_9742_cf101da07a3a</vt:lpstr>
      <vt:lpstr>ox_39e11076_3f0e_5ed9_8210_b6d662fff2b7</vt:lpstr>
      <vt:lpstr>ox_39e23c66_9b42_5c16_8f3a_9db739917ef0</vt:lpstr>
      <vt:lpstr>ox_39e2fce4_e668_5c40_93bc_69cdc4789876</vt:lpstr>
      <vt:lpstr>ox_39e47335_f44a_5209_9ad5_65a269f35567</vt:lpstr>
      <vt:lpstr>ox_39e7195b_ba16_5147_9d18_d0776ae2b2bb</vt:lpstr>
      <vt:lpstr>ox_39e7a165_4bbc_5428_be83_ba5ce7fd0ed4</vt:lpstr>
      <vt:lpstr>ox_39e8115e_473a_5bd5_b325_84367f3a5ce0</vt:lpstr>
      <vt:lpstr>ox_39e81e3a_9f3b_58d1_9ae3_8fc98de94b7b</vt:lpstr>
      <vt:lpstr>ox_39e8307b_ced8_5aa3_8b97_87a650dac9b0</vt:lpstr>
      <vt:lpstr>ox_39ebbe73_86dd_5ade_9482_92daef451d70</vt:lpstr>
      <vt:lpstr>ox_39eef3f4_f912_5d63_8aff_369a49b91fb2</vt:lpstr>
      <vt:lpstr>ox_39efc4c6_8ae0_5c6b_be1f_1a81e76e1518</vt:lpstr>
      <vt:lpstr>ox_39f3f2f4_05ea_5fac_a4bc_7f599db2e902</vt:lpstr>
      <vt:lpstr>ox_39f9ea49_3754_544a_889c_a31ba3607cb3</vt:lpstr>
      <vt:lpstr>ox_39fa5bc5_0412_52eb_a586_7f5999b53d5c</vt:lpstr>
      <vt:lpstr>ox_39fd9bd0_828e_5895_9684_794ffc1dd5ec</vt:lpstr>
      <vt:lpstr>ox_39fea5c9_df0b_5ed9_b5a9_a04a3ac96402</vt:lpstr>
      <vt:lpstr>ox_3a00584c_1d88_5f87_8824_fceb62d43471</vt:lpstr>
      <vt:lpstr>ox_3a007694_09fb_5677_b8db_198e9577b048</vt:lpstr>
      <vt:lpstr>ox_3a00a131_5fb9_556a_a536_9491c5e6ad4b</vt:lpstr>
      <vt:lpstr>ox_3a03db0c_40e2_5c75_a1e1_60728e7cfb34</vt:lpstr>
      <vt:lpstr>ox_3a04e785_5f8f_5329_a367_a2f3a2dfd933</vt:lpstr>
      <vt:lpstr>ox_3a098c80_bf31_5172_abff_97e68687fa7a</vt:lpstr>
      <vt:lpstr>ox_3a0b9512_f59b_54d6_bfd4_bf2b7931e78f</vt:lpstr>
      <vt:lpstr>ox_3a0ce095_26fe_5258_8f11_c557dd34bc19</vt:lpstr>
      <vt:lpstr>ox_3a0de8e1_0d35_569a_80c4_48d7c163cdf3</vt:lpstr>
      <vt:lpstr>ox_3a0f0a97_e3e0_5b86_bde5_c514c1b4eb7c</vt:lpstr>
      <vt:lpstr>ox_3a0fce94_79f0_562c_a8fc_b6dce29e8de1</vt:lpstr>
      <vt:lpstr>ox_3a130f51_ab0b_5382_acda_f39e90c80a58</vt:lpstr>
      <vt:lpstr>ox_3a144653_30e2_525c_8c96_6ae6208d5de4</vt:lpstr>
      <vt:lpstr>ox_3a19feca_b1b9_5b12_8110_139ffffa2506</vt:lpstr>
      <vt:lpstr>ox_3a1ae32c_7594_51ac_9598_34723c05715a</vt:lpstr>
      <vt:lpstr>ox_3a20ac3f_afb9_5936_858b_e64ce2106ff7</vt:lpstr>
      <vt:lpstr>ox_3a253205_b417_5347_aef8_4b9fed0f21b4</vt:lpstr>
      <vt:lpstr>ox_3a265c3e_030c_54d7_b942_4a247df1108b</vt:lpstr>
      <vt:lpstr>ox_3a2a360f_c20c_514b_8593_4c86a6afa077</vt:lpstr>
      <vt:lpstr>ox_3a2fd6c8_1539_5356_a008_06b8bc44b20e</vt:lpstr>
      <vt:lpstr>ox_3a35f2d1_efc1_59db_90a0_6133fca04c3a</vt:lpstr>
      <vt:lpstr>ox_3a38655e_2800_5096_8d38_c22068469e90</vt:lpstr>
      <vt:lpstr>ox_3a3ad607_5c08_5533_b486_de3652523877</vt:lpstr>
      <vt:lpstr>ox_3a3bfae6_883e_5f78_b70b_0ae029f37bd0</vt:lpstr>
      <vt:lpstr>ox_3a3dc333_ec48_538c_ac5e_9bbef3133434</vt:lpstr>
      <vt:lpstr>ox_3a3e3be3_0690_5c9c_8744_91f7fd32b4b8</vt:lpstr>
      <vt:lpstr>ox_3a3ef76d_888e_5bbc_a7ca_cb582fa1f7e5</vt:lpstr>
      <vt:lpstr>ox_3a3f84f1_c6ec_573f_8d41_5ca523febe64</vt:lpstr>
      <vt:lpstr>ox_3a402c13_b39c_5977_a2d8_181ae546cff1</vt:lpstr>
      <vt:lpstr>ox_3a41d5f2_84ca_52b2_9fd1_3f8ff17c5506</vt:lpstr>
      <vt:lpstr>ox_3a47ec76_b1a3_51db_80b6_f42b4fa5759e</vt:lpstr>
      <vt:lpstr>ox_3a4cbf85_4943_53c8_ab84_8924ebdf3efd</vt:lpstr>
      <vt:lpstr>ox_3a5018d3_a786_5008_a5c2_76551aa7bbc3</vt:lpstr>
      <vt:lpstr>ox_3a508c6f_ec69_5ac9_ab3c_e337b2dbba24</vt:lpstr>
      <vt:lpstr>ox_3a581d8b_0bc3_57e1_a4f1_9c02fe3a609e</vt:lpstr>
      <vt:lpstr>ox_3a602904_1a59_57cd_8cbd_fdc0775f1f51</vt:lpstr>
      <vt:lpstr>ox_3a642fbd_f32f_5903_9857_e71e1fdfd079</vt:lpstr>
      <vt:lpstr>ox_3a643a6d_26d8_5866_87ad_f9f3dfb9bac8</vt:lpstr>
      <vt:lpstr>ox_3a64fdf3_b1e4_5013_8a28_ae688d5ece26</vt:lpstr>
      <vt:lpstr>ox_3a6617f7_3dbc_595e_bf8a_4e74da3e6593</vt:lpstr>
      <vt:lpstr>ox_3a666646_cc44_5332_8e0b_8398533eabc0</vt:lpstr>
      <vt:lpstr>ox_3a69264d_7194_5ba0_bd2e_8a500fbcd3e3</vt:lpstr>
      <vt:lpstr>ox_3a69a9e7_aa86_5567_bc7d_51e26b4b4dba</vt:lpstr>
      <vt:lpstr>ox_3a6cda00_3e88_5b5b_b35c_b9cda056f6b3</vt:lpstr>
      <vt:lpstr>ox_3a6f7233_32f3_54b1_b842_fbb975ffff7f</vt:lpstr>
      <vt:lpstr>ox_3a6fde5f_9ba6_53ac_8261_002490cd209a</vt:lpstr>
      <vt:lpstr>ox_3a7a9267_e444_5a25_aae2_71ecd06bf48e</vt:lpstr>
      <vt:lpstr>ox_3a7ac20b_28de_5a3b_ae19_1273114c99ce</vt:lpstr>
      <vt:lpstr>ox_3a7b83b1_45ec_5e48_a220_26c913d3def3</vt:lpstr>
      <vt:lpstr>ox_3a7dcfc0_eb7b_5737_95ce_911394227c7c</vt:lpstr>
      <vt:lpstr>ox_3a7f0002_ac2c_5235_a36b_785fc0d36a0a</vt:lpstr>
      <vt:lpstr>ox_3a828348_3bfb_5f0d_b65d_d4116c09e076</vt:lpstr>
      <vt:lpstr>ox_3a828873_6163_5337_ab94_93d6125b555d</vt:lpstr>
      <vt:lpstr>ox_3a84347d_134a_5a45_9489_f0d5c319e7d5</vt:lpstr>
      <vt:lpstr>ox_3a84f1e4_dd4e_581d_a404_d208af965142</vt:lpstr>
      <vt:lpstr>ox_3a886ba5_8192_5547_8b6c_be838da594f0</vt:lpstr>
      <vt:lpstr>ox_3a8876ce_8bca_556d_9e3a_b064bc6c41b9</vt:lpstr>
      <vt:lpstr>ox_3a890e5d_1e7c_5c99_8e1b_57ebf63acfed</vt:lpstr>
      <vt:lpstr>ox_3a8c294c_303f_5f84_9744_08318718408c</vt:lpstr>
      <vt:lpstr>ox_3a8c5e0f_34cc_5a22_9bea_9a42b9af74c6</vt:lpstr>
      <vt:lpstr>ox_3a8d9c9e_b0f9_52a5_b766_b1cbf29837eb</vt:lpstr>
      <vt:lpstr>ox_3a8f6771_43e4_5f2d_a2b8_37ba76e478ca</vt:lpstr>
      <vt:lpstr>ox_3a957fb8_96c5_589e_bf95_e5c821494633</vt:lpstr>
      <vt:lpstr>ox_3a975f53_eb1c_5045_a9e1_920bb5ea37c7</vt:lpstr>
      <vt:lpstr>ox_3a97b6d8_3d65_5912_9667_9557efac4a53</vt:lpstr>
      <vt:lpstr>ox_3a9bd67e_22e0_5999_bbd2_7654b49607a4</vt:lpstr>
      <vt:lpstr>ox_3a9cf8a2_59ec_5029_9f0c_7fe89e29db95</vt:lpstr>
      <vt:lpstr>ox_3a9f45c1_dd7d_5ec8_8262_bbb51a67c9b3</vt:lpstr>
      <vt:lpstr>ox_3aa06f00_decd_52a9_aabf_f1fd4fd8bea9</vt:lpstr>
      <vt:lpstr>ox_3aa3bf5e_548f_5eb4_8646_0e2ab0941fab</vt:lpstr>
      <vt:lpstr>ox_3aa72b5b_0cae_5e3b_b762_3f8059706e13</vt:lpstr>
      <vt:lpstr>ox_3aaf6eef_b8b8_581e_ba15_d10d4d85a36c</vt:lpstr>
      <vt:lpstr>ox_3ab20cdd_6e53_599f_94c4_cc77392e2b53</vt:lpstr>
      <vt:lpstr>ox_3ab32320_c7f2_5d3e_a166_c0c2eb94ca59</vt:lpstr>
      <vt:lpstr>ox_3ab3ee3a_7468_523a_bae3_41e6c8697b7f</vt:lpstr>
      <vt:lpstr>ox_3ab5e50e_03b5_5b2e_9e15_b33e07cd8472</vt:lpstr>
      <vt:lpstr>ox_3ab79e16_bac7_5efb_937c_c1ccda5c3c46</vt:lpstr>
      <vt:lpstr>ox_3ab7b7d6_69d5_59f0_88cc_c71d4802e82d</vt:lpstr>
      <vt:lpstr>ox_3abe1021_359e_5c2d_8a49_2b3265ad076f</vt:lpstr>
      <vt:lpstr>ox_3abe722a_ef66_5a21_867b_8fc46c208949</vt:lpstr>
      <vt:lpstr>ox_3ac3b040_75c9_5dd1_8bae_e0919fe992ad</vt:lpstr>
      <vt:lpstr>ox_3ac5e406_f0e8_5fe4_9498_c430218aadb4</vt:lpstr>
      <vt:lpstr>ox_3ac605b9_6a15_577e_9585_fce9a65bb9e1</vt:lpstr>
      <vt:lpstr>ox_3ac72dbd_bbbc_55e8_92c1_a03de627fadb</vt:lpstr>
      <vt:lpstr>ox_3ac826b6_ed66_5186_ae53_6d1bf7aba239</vt:lpstr>
      <vt:lpstr>ox_3ac9b918_41f1_58cd_84b6_217c41cac90f</vt:lpstr>
      <vt:lpstr>ox_3ad22361_c5e6_5b75_a004_d08f448a7923</vt:lpstr>
      <vt:lpstr>ox_3ad4e491_f49d_500d_b935_baec7a381116</vt:lpstr>
      <vt:lpstr>ox_3ad51a73_54ba_5be1_8e52_60cb1330d98b</vt:lpstr>
      <vt:lpstr>ox_3ad662f3_17a2_559b_8d1c_9d8d91d77df2</vt:lpstr>
      <vt:lpstr>ox_3ad7e08f_e7a5_5572_aed1_d9429bde8b50</vt:lpstr>
      <vt:lpstr>ox_3ad94f1d_c7db_5ef9_bb88_00b6745ce513</vt:lpstr>
      <vt:lpstr>ox_3addcc9a_438f_5c57_b7e5_d87ca2997c77</vt:lpstr>
      <vt:lpstr>ox_3ae07fd0_75bf_5524_918d_153846c9b7b8</vt:lpstr>
      <vt:lpstr>ox_3ae1bfbb_198a_57ea_b27c_305e9d1a311e</vt:lpstr>
      <vt:lpstr>ox_3ae1f5fc_ef69_5cb1_b57d_7719666f4c40</vt:lpstr>
      <vt:lpstr>ox_3ae2de86_29d3_5446_832d_a4e7eceadf8e</vt:lpstr>
      <vt:lpstr>ox_3ae4a500_d860_56f2_9274_ac5df02f1495</vt:lpstr>
      <vt:lpstr>ox_3ae4bbc9_ce04_55e9_9849_b654cbc454e2</vt:lpstr>
      <vt:lpstr>ox_3ae64257_c784_55c8_be57_6c5bf1f07fe6</vt:lpstr>
      <vt:lpstr>ox_3ae6fcc0_fd50_53a4_a28e_0fd60b90408a</vt:lpstr>
      <vt:lpstr>ox_3ae81e08_4d10_53d8_812b_78dee42f068b</vt:lpstr>
      <vt:lpstr>ox_3ae8fff6_2ccb_55a3_b4dd_e2b6fda70932</vt:lpstr>
      <vt:lpstr>ox_3aeaf6ac_ccba_5628_9727_607083805093</vt:lpstr>
      <vt:lpstr>ox_3aebca78_132d_5f4b_8006_8448036a32c9</vt:lpstr>
      <vt:lpstr>ox_3aeee5f1_7446_5a0e_8097_f640cc4764ff</vt:lpstr>
      <vt:lpstr>ox_3af0304d_c47c_5ad0_b4cf_a82200f90384</vt:lpstr>
      <vt:lpstr>ox_3af0fd6f_f25d_58ec_addd_61949ecf0d71</vt:lpstr>
      <vt:lpstr>ox_3af1c91f_f111_5347_bc8c_777058f97386</vt:lpstr>
      <vt:lpstr>ox_3af70334_7d26_585d_b188_0256ffab3da8</vt:lpstr>
      <vt:lpstr>ox_3af8de33_67b7_5c02_9067_51c9c6d3413e</vt:lpstr>
      <vt:lpstr>ox_3afcfdae_5bb6_5219_91db_2d852d50dc26</vt:lpstr>
      <vt:lpstr>ox_3afec45a_4a51_5bc8_a2fd_254945ff771e</vt:lpstr>
      <vt:lpstr>ox_3aff1eee_a0b8_5750_87f8_0cc3dde9ae6b</vt:lpstr>
      <vt:lpstr>ox_3b00396a_b694_567e_ada2_f941af03aaae</vt:lpstr>
      <vt:lpstr>ox_3b01b667_ffe4_5c9e_9586_f4d6b2036a4f</vt:lpstr>
      <vt:lpstr>ox_3b02d068_f0cc_537f_bc50_73d843085d12</vt:lpstr>
      <vt:lpstr>ox_3b05a7e6_4ea5_5ac5_9831_6ba6b164aa26</vt:lpstr>
      <vt:lpstr>ox_3b0695f5_8f94_5065_86b9_486d26cf0eac</vt:lpstr>
      <vt:lpstr>ox_3b084cd7_5f13_5d06_a709_dd77dae60ed9</vt:lpstr>
      <vt:lpstr>ox_3b1275bb_3efc_55f2_9bf4_efcc20a0af4c</vt:lpstr>
      <vt:lpstr>ox_3b141c10_611d_5bc1_9e25_a98a1d166047</vt:lpstr>
      <vt:lpstr>ox_3b18ffab_11e8_5bb1_abdf_e0ef39e52acd</vt:lpstr>
      <vt:lpstr>ox_3b192d5e_fbfd_56c6_b40d_8c691a427572</vt:lpstr>
      <vt:lpstr>ox_3b198052_502b_5c37_9210_6994e0f97312</vt:lpstr>
      <vt:lpstr>ox_3b1af11d_911b_573b_ac05_99ca5becdeae</vt:lpstr>
      <vt:lpstr>ox_3b20919c_3b85_5ee3_9406_28ee4970f888</vt:lpstr>
      <vt:lpstr>ox_3b276273_e7a8_5fa9_b7d1_a966810177d2</vt:lpstr>
      <vt:lpstr>ox_3b2dd9c7_7751_5df0_a15e_e1c3c4845c99</vt:lpstr>
      <vt:lpstr>ox_3b2deadc_d4e0_552f_a3f8_e396bf854a16</vt:lpstr>
      <vt:lpstr>ox_3b2e9ec2_d90b_5e52_b4b2_6df7587390bc</vt:lpstr>
      <vt:lpstr>ox_3b30f8af_9945_5748_98e3_595f13f93aa4</vt:lpstr>
      <vt:lpstr>ox_3b32232e_ff5f_5333_8595_3a35f1938b0e</vt:lpstr>
      <vt:lpstr>ox_3b378436_539b_53fd_81a1_4b12b846ada4</vt:lpstr>
      <vt:lpstr>ox_3b382b67_f3a2_5ed5_b435_33dc117a733b</vt:lpstr>
      <vt:lpstr>ox_3b3bc27b_b83a_59c6_ac17_d3607a07956e</vt:lpstr>
      <vt:lpstr>ox_3b3f1ab9_a08d_5ec4_9416_37ad995b4d50</vt:lpstr>
      <vt:lpstr>ox_3b409513_0890_5d4a_8498_e95d57faa60a</vt:lpstr>
      <vt:lpstr>ox_3b44b176_e698_5dfc_8ed5_8f39c6ba2685</vt:lpstr>
      <vt:lpstr>ox_3b45d488_c58b_54a7_ac2e_8d2b595becbb</vt:lpstr>
      <vt:lpstr>ox_3b46a5d5_f844_5d42_b727_36475675b29e</vt:lpstr>
      <vt:lpstr>ox_3b51c0ba_8f33_5bdc_a0fa_06f3250451ed</vt:lpstr>
      <vt:lpstr>ox_3b541020_cc3e_50a9_967e_c4bc927800c3</vt:lpstr>
      <vt:lpstr>ox_3b5453ed_f55d_5a08_b855_1aa23787616f</vt:lpstr>
      <vt:lpstr>ox_3b552c08_cd29_5345_8282_6b8d31070fdb</vt:lpstr>
      <vt:lpstr>ox_3b55ec21_d80c_5584_827f_5545b3c46257</vt:lpstr>
      <vt:lpstr>ox_3b56ab6b_f51f_5c85_a37c_0308c1c08a2b</vt:lpstr>
      <vt:lpstr>ox_3b589bf4_9407_53ef_ac29_0bbff6877750</vt:lpstr>
      <vt:lpstr>ox_3b60074d_aa66_5c13_8192_fd3791c433dc</vt:lpstr>
      <vt:lpstr>ox_3b6428a6_02b8_5aaa_818e_accfcf91cdba</vt:lpstr>
      <vt:lpstr>ox_3b647317_6b2c_52b6_b81f_6f9f19df4fb7</vt:lpstr>
      <vt:lpstr>ox_3b66bcd1_b4b7_56f5_a29e_07b283e92c3d</vt:lpstr>
      <vt:lpstr>ox_3b68a0d1_6d92_5ada_94a2_c897aa8d4648</vt:lpstr>
      <vt:lpstr>ox_3b6d6c54_052b_5bf7_8d9f_01c66f193774</vt:lpstr>
      <vt:lpstr>ox_3b6e2a9c_26a7_5ad5_9b85_f6d74ca7201d</vt:lpstr>
      <vt:lpstr>ox_3b719a55_2417_593f_bc63_7f28e6856e3e</vt:lpstr>
      <vt:lpstr>ox_3b72116f_6d06_55a2_9da5_ca222d0bbdd6</vt:lpstr>
      <vt:lpstr>ox_3b771362_90f9_5681_83b8_fe207e2c3be1</vt:lpstr>
      <vt:lpstr>ox_3b77ea38_60fe_5fa5_8bdc_a46309a01d71</vt:lpstr>
      <vt:lpstr>ox_3b78b08d_6ff5_5fc7_9aa6_132d2504590d</vt:lpstr>
      <vt:lpstr>ox_3b79ffe3_04af_5e23_a936_9632378042dd</vt:lpstr>
      <vt:lpstr>ox_3b7ecc69_45ee_57a6_ada0_c12078dea605</vt:lpstr>
      <vt:lpstr>ox_3b801d50_2b30_5743_ac20_a9710dfa9b38</vt:lpstr>
      <vt:lpstr>ox_3b8240f6_1448_582d_8898_64c8672ce1e6</vt:lpstr>
      <vt:lpstr>ox_3b83fe4b_ab03_5351_bd70_f910c74ca4b5</vt:lpstr>
      <vt:lpstr>ox_3b8415fc_6c9d_521f_afc7_1f955109888f</vt:lpstr>
      <vt:lpstr>ox_3b8467d2_f771_5990_94ea_82a64550ebda</vt:lpstr>
      <vt:lpstr>ox_3b849002_9388_55e5_a10b_058495f85263</vt:lpstr>
      <vt:lpstr>ox_3b871860_bede_552c_8db9_84aa529c230c</vt:lpstr>
      <vt:lpstr>ox_3b878df2_3c54_54a8_9ee9_e363cdb79d08</vt:lpstr>
      <vt:lpstr>ox_3b8c0053_923f_581b_89fe_5d4a79977324</vt:lpstr>
      <vt:lpstr>ox_3b92ea0b_1dd5_5674_b9b7_431395b7bd22</vt:lpstr>
      <vt:lpstr>ox_3b94e5fd_b3e1_5606_9e6b_7fda8dcc485e</vt:lpstr>
      <vt:lpstr>ox_3b977539_0431_566b_87b5_a602789a9acb</vt:lpstr>
      <vt:lpstr>ox_3b9dda8d_068e_582f_ace2_2c1c8fcc3ca3</vt:lpstr>
      <vt:lpstr>ox_3b9fc256_2747_5e28_b59f_6a83063006de</vt:lpstr>
      <vt:lpstr>ox_3ba4bc8e_a8d8_5824_b593_289c07217384</vt:lpstr>
      <vt:lpstr>ox_3ba94a8d_877d_5f78_86c2_61affdfccb27</vt:lpstr>
      <vt:lpstr>ox_3ba9ea6e_37d8_5394_89bd_f7531b340137</vt:lpstr>
      <vt:lpstr>ox_3bab776c_2943_5fa3_b1b8_e0a41bd08ffe</vt:lpstr>
      <vt:lpstr>ox_3bae21a4_ef4a_5a6c_b0e7_407f406eee13</vt:lpstr>
      <vt:lpstr>ox_3bb0b751_11e5_5129_ba14_f6924004392f</vt:lpstr>
      <vt:lpstr>ox_3bb171f0_e540_556b_9b21_b852a28f3a10</vt:lpstr>
      <vt:lpstr>ox_3bb7a300_7d0b_5422_8da1_1505e9f652f5</vt:lpstr>
      <vt:lpstr>ox_3bb7ffb3_ca75_5bdd_9737_b6fc90b0c1b4</vt:lpstr>
      <vt:lpstr>ox_3bbd1f0a_be81_5927_b1d3_d602ce677abc</vt:lpstr>
      <vt:lpstr>ox_3bbe0edd_9250_546a_9951_e6186bf6455c</vt:lpstr>
      <vt:lpstr>ox_3bbed2dd_b67c_50f4_a62d_f42b4b816d10</vt:lpstr>
      <vt:lpstr>ox_3bc6b31f_c2b6_519c_a343_0a4b3624c03b</vt:lpstr>
      <vt:lpstr>ox_3bca1bae_48ed_5a1c_89e8_e2f77a881271</vt:lpstr>
      <vt:lpstr>ox_3bcd561e_1752_5cbb_b43b_6fb0273ed045</vt:lpstr>
      <vt:lpstr>ox_3bcf1f8a_5c74_590a_aab9_74511fb65b0f</vt:lpstr>
      <vt:lpstr>ox_3bcfccce_e3e8_5281_bf42_090811bd5682</vt:lpstr>
      <vt:lpstr>ox_3bd52a7c_2afa_5614_a36b_e3612a18efd1</vt:lpstr>
      <vt:lpstr>ox_3bd58c7b_11ed_5578_85e7_5c646b602803</vt:lpstr>
      <vt:lpstr>ox_3bd68dd5_35e8_5f95_a056_1c0cf7cf83ac</vt:lpstr>
      <vt:lpstr>ox_3bdca6af_d1d5_5379_b76c_a254b7c18d9d</vt:lpstr>
      <vt:lpstr>ox_3bdf2b04_ded7_5d3d_bdd6_02a2496183b4</vt:lpstr>
      <vt:lpstr>ox_3be40338_6e61_5ebe_9959_64fda0d06d5b</vt:lpstr>
      <vt:lpstr>ox_3be86d07_c3d3_5ee2_95e9_0c1594639b5e</vt:lpstr>
      <vt:lpstr>ox_3be9e970_5c33_51b0_8e15_1d2791a92eb1</vt:lpstr>
      <vt:lpstr>ox_3bebbd64_b23b_51a3_bf07_85c53116f8e6</vt:lpstr>
      <vt:lpstr>ox_3bebc28d_48e8_5e4b_b3bc_095594096730</vt:lpstr>
      <vt:lpstr>ox_3bee95f5_b404_5cae_b639_b4c82a105251</vt:lpstr>
      <vt:lpstr>ox_3bf12296_b6e8_5caa_9fcd_987175a652c7</vt:lpstr>
      <vt:lpstr>ox_3bf2d56e_a6d8_5a5f_ab50_a3b2f9f23247</vt:lpstr>
      <vt:lpstr>ox_3bf42b02_50e2_5cea_9308_3269a8f25b12</vt:lpstr>
      <vt:lpstr>ox_3bf594d6_7896_5eff_98f5_f8826d7ce72b</vt:lpstr>
      <vt:lpstr>ox_3bff24fe_20bf_5cce_9441_dcaad2e51334</vt:lpstr>
      <vt:lpstr>ox_3c024a2c_3441_54c3_920f_6fd69c0ba6e6</vt:lpstr>
      <vt:lpstr>ox_3c04a4aa_0655_5583_be50_568dd96e6ba1</vt:lpstr>
      <vt:lpstr>ox_3c050c30_b000_5e1d_aaf8_461aa71e44bc</vt:lpstr>
      <vt:lpstr>ox_3c0565d6_62cc_51c0_a89b_c37f14849e05</vt:lpstr>
      <vt:lpstr>ox_3c08ff2b_a0d4_57a8_a772_20b7cdf2d862</vt:lpstr>
      <vt:lpstr>ox_3c0a6a25_c092_53a7_bb29_44e1d6c7e3dc</vt:lpstr>
      <vt:lpstr>ox_3c0cfa7a_ad0f_54ec_97bc_612df48cc581</vt:lpstr>
      <vt:lpstr>ox_3c0ed9ab_36a2_58fd_ad18_79256bc96405</vt:lpstr>
      <vt:lpstr>ox_3c17cf2c_7c58_5613_9f7e_92e782a22fab</vt:lpstr>
      <vt:lpstr>ox_3c184c38_7fe8_54dc_9425_2ee0eaa507c7</vt:lpstr>
      <vt:lpstr>ox_3c1e9f95_7ab4_5322_910f_df0c008cc65e</vt:lpstr>
      <vt:lpstr>ox_3c209910_d2be_5342_97da_c711064c8678</vt:lpstr>
      <vt:lpstr>ox_3c294094_3e18_5432_9492_084e27ba19e5</vt:lpstr>
      <vt:lpstr>ox_3c2a468f_4545_508b_ae93_a0fe67d1a527</vt:lpstr>
      <vt:lpstr>ox_3c2a53a0_ce90_56a8_9f72_9fa77b846997</vt:lpstr>
      <vt:lpstr>ox_3c2dfc7d_1de2_56df_8e16_d879aaff69e7</vt:lpstr>
      <vt:lpstr>ox_3c33b3ea_a8c6_573d_9ff3_467851d407a9</vt:lpstr>
      <vt:lpstr>ox_3c35d6fe_42e4_5f72_8477_239958c9b437</vt:lpstr>
      <vt:lpstr>ox_3c3a8296_55c3_5f65_bc1b_c2b772785c87</vt:lpstr>
      <vt:lpstr>ox_3c4040a5_c4ef_558f_8096_49702e15c6e4</vt:lpstr>
      <vt:lpstr>ox_3c40638d_ad40_5f58_80cb_e5acf38db2f8</vt:lpstr>
      <vt:lpstr>ox_3c438be6_8408_5341_a85a_e0584b9924ed</vt:lpstr>
      <vt:lpstr>ox_3c44ad57_57a1_5a6c_a77a_ea648109d514</vt:lpstr>
      <vt:lpstr>ox_3c499a60_d254_570b_b91e_26fd7bb26355</vt:lpstr>
      <vt:lpstr>ox_3c49b445_27d3_5fa3_ae10_c601932450d3</vt:lpstr>
      <vt:lpstr>ox_3c4b3452_3e01_539f_9b7b_816164ef22c4</vt:lpstr>
      <vt:lpstr>ox_3c4bce92_c771_5aa0_89a1_2fe9669c1a39</vt:lpstr>
      <vt:lpstr>ox_3c4d7560_3292_53e4_bbf5_11a1c46c002d</vt:lpstr>
      <vt:lpstr>ox_3c4e0a96_b6fc_5c60_a526_d19a80f279e5</vt:lpstr>
      <vt:lpstr>ox_3c55981d_60e0_5a9b_80de_c9ee2970426c</vt:lpstr>
      <vt:lpstr>ox_3c564b2b_9a8d_5b72_980b_98de20d9ecc4</vt:lpstr>
      <vt:lpstr>ox_3c5f1108_5102_5d40_9947_4f01a72291e1</vt:lpstr>
      <vt:lpstr>ox_3c5f61e1_63f1_5928_9542_e8a828624494</vt:lpstr>
      <vt:lpstr>ox_3c61bade_09be_51b4_a96c_a1e504c3281a</vt:lpstr>
      <vt:lpstr>ox_3c62e997_7175_52a5_a636_b8ab412b9eb1</vt:lpstr>
      <vt:lpstr>ox_3c6820ae_517a_50cb_b171_90080f144623</vt:lpstr>
      <vt:lpstr>ox_3c6da040_9897_5fb9_81f0_3c8e216a5e62</vt:lpstr>
      <vt:lpstr>ox_3c7038c9_8705_59bc_a267_cd3e978f2a1a</vt:lpstr>
      <vt:lpstr>ox_3c70ccfb_f5ad_5668_ae84_9ef40ebb7200</vt:lpstr>
      <vt:lpstr>ox_3c716da5_e5b9_5dd7_8c25_cd0fb7cc5fb4</vt:lpstr>
      <vt:lpstr>ox_3c71c2fe_8382_5aba_816f_dfdd01c98ee3</vt:lpstr>
      <vt:lpstr>ox_3c72d318_1b13_57b0_8c85_9c9ef6bc2888</vt:lpstr>
      <vt:lpstr>ox_3c730ee4_90a8_5f48_ac2a_cd38b1373e01</vt:lpstr>
      <vt:lpstr>ox_3c764d08_19a4_5c3b_9337_480628af620a</vt:lpstr>
      <vt:lpstr>ox_3c78fca9_a08d_5a2c_9408_03b237cf2b8e</vt:lpstr>
      <vt:lpstr>ox_3c7a0c76_c391_5eb6_a3b1_f721f71442fa</vt:lpstr>
      <vt:lpstr>ox_3c7bff9d_ac18_5334_b40a_543ae906db6c</vt:lpstr>
      <vt:lpstr>ox_3c7dcbb5_a5b3_5e86_89dd_3ab13d2e2f87</vt:lpstr>
      <vt:lpstr>ox_3c7fb449_b4f3_531d_a929_b6bec7623ebc</vt:lpstr>
      <vt:lpstr>ox_3c83c207_3102_59a0_8645_5e414556f644</vt:lpstr>
      <vt:lpstr>ox_3c854386_87ac_5d85_83a9_c7a767a8d31f</vt:lpstr>
      <vt:lpstr>ox_3c856349_b8d2_5496_8d79_555dc4d25892</vt:lpstr>
      <vt:lpstr>ox_3c85a0b6_6144_5e89_b29d_7ee3e514d762</vt:lpstr>
      <vt:lpstr>ox_3c8dbd85_e8ca_54d7_8ffa_a23ddd969400</vt:lpstr>
      <vt:lpstr>ox_3c8e454c_7531_5eba_a424_14a728690d32</vt:lpstr>
      <vt:lpstr>ox_3c8f24f4_8e57_5757_a983_09bfd0dee7bf</vt:lpstr>
      <vt:lpstr>ox_3c901bbd_993f_5b25_b164_e741ae8fc2fd</vt:lpstr>
      <vt:lpstr>ox_3c9063a0_594e_58c3_a161_07f915cea6ec</vt:lpstr>
      <vt:lpstr>ox_3c90c2a2_fb13_597d_b01f_20358a487dbc</vt:lpstr>
      <vt:lpstr>ox_3c923df9_60bd_5286_b687_36a956f58c23</vt:lpstr>
      <vt:lpstr>ox_3c96657e_8e48_5eb3_b2f4_21f6dfd7cae3</vt:lpstr>
      <vt:lpstr>ox_3c9775a5_e687_5f95_a283_25c1eb381308</vt:lpstr>
      <vt:lpstr>ox_3c99adbb_65da_5765_b489_eca5a8e65689</vt:lpstr>
      <vt:lpstr>ox_3c9f4dd7_2ac4_5967_a595_30abe3a0627c</vt:lpstr>
      <vt:lpstr>ox_3c9f6b4b_8cb6_58e3_a828_0338ca454f6e</vt:lpstr>
      <vt:lpstr>ox_3ca0895d_edb4_509f_a61f_e7bae5b3503b</vt:lpstr>
      <vt:lpstr>ox_3ca1c67b_8afe_5e65_8b2f_0c2549de19d9</vt:lpstr>
      <vt:lpstr>ox_3ca48bdb_5033_5f49_9772_98ad3e1ade5b</vt:lpstr>
      <vt:lpstr>ox_3ca93f77_337d_57e6_824d_b8a83ab85356</vt:lpstr>
      <vt:lpstr>ox_3cb5909f_26f3_5351_8715_2a2b5f5821d7</vt:lpstr>
      <vt:lpstr>ox_3cb619e0_a1d9_5943_b5ca_0061d2bc7ce8</vt:lpstr>
      <vt:lpstr>ox_3cbd118e_d03b_54e8_b009_54d0626e4361</vt:lpstr>
      <vt:lpstr>ox_3cc03e56_2eea_5865_978e_cbb75ea043d0</vt:lpstr>
      <vt:lpstr>ox_3cc0bd25_1fe5_56f2_a475_6f3491543ea7</vt:lpstr>
      <vt:lpstr>ox_3cc0bd66_e701_5571_bb14_b6ca043a991b</vt:lpstr>
      <vt:lpstr>ox_3cc20a36_37c0_5c4b_a10d_fd4b8da32323</vt:lpstr>
      <vt:lpstr>ox_3cc48fb9_2e4d_553f_9920_478512f8cc65</vt:lpstr>
      <vt:lpstr>ox_3cceb95e_7929_5f89_a604_0a9172dc366d</vt:lpstr>
      <vt:lpstr>ox_3ccf7b93_622d_5b82_98ca_3e7cae743f99</vt:lpstr>
      <vt:lpstr>ox_3cd2ba04_e36d_5e2b_9031_dcd85cce6edf</vt:lpstr>
      <vt:lpstr>ox_3cd2fc0b_ce57_51ea_958a_0dbe021ffec4</vt:lpstr>
      <vt:lpstr>ox_3cd3d481_f35b_5e47_a497_110703c018b2</vt:lpstr>
      <vt:lpstr>ox_3cd665d5_7530_59d0_b959_6cdce142a177</vt:lpstr>
      <vt:lpstr>ox_3cd683d7_a6ef_543f_9b4a_0b60113e66f2</vt:lpstr>
      <vt:lpstr>ox_3cd96ed2_192a_52a6_9e6f_0ba15a2b07fe</vt:lpstr>
      <vt:lpstr>ox_3cda6695_e6d1_5a57_8af5_725164eaacd2</vt:lpstr>
      <vt:lpstr>ox_3cdac078_e6e4_55d2_8f81_4675fd478e10</vt:lpstr>
      <vt:lpstr>ox_3cdd0bd2_fa32_5642_b5d2_1376a3b09269</vt:lpstr>
      <vt:lpstr>ox_3cde46a7_f70e_584a_ba2b_ca6596ba309b</vt:lpstr>
      <vt:lpstr>ox_3cdf6c06_98c8_51ea_931c_4da07309646b</vt:lpstr>
      <vt:lpstr>ox_3ce4d108_d771_5816_b1f7_7f4739857c11</vt:lpstr>
      <vt:lpstr>ox_3ce4d71b_ee44_5b26_bfe4_c6331ae1158f</vt:lpstr>
      <vt:lpstr>ox_3ce74b4c_4951_584a_8e4c_eff599055e3b</vt:lpstr>
      <vt:lpstr>ox_3ce872ab_9ba3_51a9_918f_21ce682ae784</vt:lpstr>
      <vt:lpstr>ox_3ce93be2_eeca_503f_9a3b_631cc429a3f7</vt:lpstr>
      <vt:lpstr>ox_3ce992a8_d766_5a23_b372_49bbb4806a92</vt:lpstr>
      <vt:lpstr>ox_3ce9cb3f_f919_5546_a3c1_83cf3ccf3e6e</vt:lpstr>
      <vt:lpstr>ox_3cea4d50_4748_5d98_aca0_7250f9a77829</vt:lpstr>
      <vt:lpstr>ox_3cebfebb_2a1f_5499_b741_279ff09a732a</vt:lpstr>
      <vt:lpstr>ox_3cf25175_84de_5bf2_ae5c_a56275e7d868</vt:lpstr>
      <vt:lpstr>ox_3cf516b2_d80c_5bb0_a6fb_43925e6f2870</vt:lpstr>
      <vt:lpstr>ox_3cfa654a_36ab_5655_b533_d38c789d36b4</vt:lpstr>
      <vt:lpstr>ox_3cfad17c_5c0d_5e99_9cd8_d0fe32416128</vt:lpstr>
      <vt:lpstr>ox_3d02294f_be40_569c_891e_cc9085e33932</vt:lpstr>
      <vt:lpstr>ox_3d031381_7e7f_5f1c_9ef0_562dd1de6aea</vt:lpstr>
      <vt:lpstr>ox_3d04756e_656a_5727_b1a6_50bbc5158591</vt:lpstr>
      <vt:lpstr>ox_3d057310_54c0_5564_a7ec_a2ca8819fa51</vt:lpstr>
      <vt:lpstr>ox_3d058f4b_0b09_5c8d_b666_e7b43b65f09d</vt:lpstr>
      <vt:lpstr>ox_3d08b19e_f13b_5ec3_abc8_bc402bf69f60</vt:lpstr>
      <vt:lpstr>ox_3d0a2f8a_91c8_5c28_bf69_db2155b1d637</vt:lpstr>
      <vt:lpstr>ox_3d0bb6c7_8bfe_514a_89c8_1b07fc86d186</vt:lpstr>
      <vt:lpstr>ox_3d0fb7a1_3258_573b_9b1a_426830070c4b</vt:lpstr>
      <vt:lpstr>ox_3d12d005_bffb_549c_9000_79fada1e4e88</vt:lpstr>
      <vt:lpstr>ox_3d17eca8_fea0_5ed5_a8ab_5623654d2250</vt:lpstr>
      <vt:lpstr>ox_3d19f16f_6f54_56c7_af32_6ddf3e4bbc00</vt:lpstr>
      <vt:lpstr>ox_3d1a2853_845a_5480_a9ea_0a8ed8a006a8</vt:lpstr>
      <vt:lpstr>ox_3d1d467c_35cf_5a96_b067_c1956522e895</vt:lpstr>
      <vt:lpstr>ox_3d20be8b_fa75_5120_a5a9_109bf8926168</vt:lpstr>
      <vt:lpstr>ox_3d2348c6_ecb7_5377_a669_0978d6d5cb4d</vt:lpstr>
      <vt:lpstr>ox_3d24bdd1_822d_5cce_8fc9_1ad2b4eaa9b8</vt:lpstr>
      <vt:lpstr>ox_3d27256e_8475_5665_ae00_0f7094aa1911</vt:lpstr>
      <vt:lpstr>ox_3d2927ca_cfe9_5f19_93d2_a21ad9f832bc</vt:lpstr>
      <vt:lpstr>ox_3d297b61_aa9c_5535_94c6_9c8edd619a5d</vt:lpstr>
      <vt:lpstr>ox_3d2b6fa3_43f6_5a7a_90ad_8519eba9dd7d</vt:lpstr>
      <vt:lpstr>ox_3d2ba28a_47aa_5bfc_a960_50ffaa277247</vt:lpstr>
      <vt:lpstr>ox_3d312205_3901_5549_a7c2_1568f9a55d1b</vt:lpstr>
      <vt:lpstr>ox_3d31b2e5_91c7_5850_b07f_327616dffbc1</vt:lpstr>
      <vt:lpstr>ox_3d31e988_0785_554d_9810_bf46470ada3e</vt:lpstr>
      <vt:lpstr>ox_3d34eee8_5703_53e4_bd32_0479f86dcf18</vt:lpstr>
      <vt:lpstr>ox_3d355e67_2124_5012_946d_2124e76747bc</vt:lpstr>
      <vt:lpstr>ox_3d370ecb_df6f_5ead_9d57_42dd23720cd2</vt:lpstr>
      <vt:lpstr>ox_3d372727_5767_548b_96e0_8641f6443a57</vt:lpstr>
      <vt:lpstr>ox_3d3f18f6_82a9_5403_bdee_f3836a577eed</vt:lpstr>
      <vt:lpstr>ox_3d3f718f_fc5d_5241_b2de_4a01163c519f</vt:lpstr>
      <vt:lpstr>ox_3d403712_7725_5375_bfb1_7afcedfa498d</vt:lpstr>
      <vt:lpstr>ox_3d420aef_5bac_5977_b595_7c11700b7506</vt:lpstr>
      <vt:lpstr>ox_3d42d602_5464_5641_8a2d_2fbf2439e5c3</vt:lpstr>
      <vt:lpstr>ox_3d445574_9d12_56ad_9131_2bb55ca62592</vt:lpstr>
      <vt:lpstr>ox_3d44e214_2c57_53cb_a17c_8ae4482c25a6</vt:lpstr>
      <vt:lpstr>ox_3d4565cc_3f11_56dc_b896_d57a4fc7b685</vt:lpstr>
      <vt:lpstr>ox_3d49a0c7_1d2f_5e9c_b396_6341a0d6ddd1</vt:lpstr>
      <vt:lpstr>ox_3d4ed1ba_438b_5bec_b0b4_a27cbdabd33c</vt:lpstr>
      <vt:lpstr>ox_3d4f054b_381f_590a_b6da_0a37004467df</vt:lpstr>
      <vt:lpstr>ox_3d50718e_9cf2_5fd4_b4ee_d8b03d316439</vt:lpstr>
      <vt:lpstr>ox_3d522d11_0ae2_53f3_9769_1c32a0ad872c</vt:lpstr>
      <vt:lpstr>ox_3d533c70_32aa_58ec_95f0_7e3bc7123521</vt:lpstr>
      <vt:lpstr>ox_3d547b1c_88e2_58f0_a8b4_e6602ffeec20</vt:lpstr>
      <vt:lpstr>ox_3d582f2d_d080_523e_a8d1_ab2ab64476f2</vt:lpstr>
      <vt:lpstr>ox_3d59d6ee_d8f0_580e_ad5d_df07d401748a</vt:lpstr>
      <vt:lpstr>ox_3d5cc56c_bfc3_5af0_9e08_f5454c35d279</vt:lpstr>
      <vt:lpstr>ox_3d5d655a_6812_5323_b1ed_d6af6736ea72</vt:lpstr>
      <vt:lpstr>ox_3d5fce34_ed5a_5c2b_b7f1_d5561978ba96</vt:lpstr>
      <vt:lpstr>ox_3d60a602_9852_5a49_b066_e53c5391932c</vt:lpstr>
      <vt:lpstr>ox_3d6c42b4_2bb7_5a51_a2fe_75681987162f</vt:lpstr>
      <vt:lpstr>ox_3d6fcbf7_f160_52af_b316_1f0f8ec1415d</vt:lpstr>
      <vt:lpstr>ox_3d6ffc12_3ffc_5677_b929_e7fcd1cd09b4</vt:lpstr>
      <vt:lpstr>ox_3d70d190_e8f6_5d4b_908c_16e056e8f54f</vt:lpstr>
      <vt:lpstr>ox_3d72db59_f07e_5307_aa2c_9f985ee68270</vt:lpstr>
      <vt:lpstr>ox_3d7307bc_8c4c_54b5_b916_976022e7b6a3</vt:lpstr>
      <vt:lpstr>ox_3d736303_1de2_5939_bddf_229ab58d10a1</vt:lpstr>
      <vt:lpstr>ox_3d7cd157_24b5_554a_827b_a57436fe837c</vt:lpstr>
      <vt:lpstr>ox_3d814007_4212_5e94_851a_33a252676845</vt:lpstr>
      <vt:lpstr>ox_3d82caae_c5fa_5c08_962a_b9f19275d96a</vt:lpstr>
      <vt:lpstr>ox_3d835387_3911_5a5e_8028_0899d4979242</vt:lpstr>
      <vt:lpstr>ox_3d891e60_8416_5c87_b2df_bc65b87277bb</vt:lpstr>
      <vt:lpstr>ox_3d8ba133_e729_5f05_b7ed_43ab5f4fe410</vt:lpstr>
      <vt:lpstr>ox_3d8cd838_0130_5155_99c4_2d7da7c67c6d</vt:lpstr>
      <vt:lpstr>ox_3d941c8a_8e5e_583c_a252_54cf03f7c591</vt:lpstr>
      <vt:lpstr>ox_3d948a9b_1217_550d_9b41_f89e6db7b8c9</vt:lpstr>
      <vt:lpstr>ox_3d96cf62_2884_5887_b6e8_727d562efd9f</vt:lpstr>
      <vt:lpstr>ox_3d9eed5a_8e35_5615_a98e_691cb0dac273</vt:lpstr>
      <vt:lpstr>ox_3da1785c_6474_5636_9691_714fb8c02d96</vt:lpstr>
      <vt:lpstr>ox_3da2d0b1_23f5_5a98_99d1_76603a3f8e8e</vt:lpstr>
      <vt:lpstr>ox_3da39770_332d_5bb6_b458_a52919dcb7e5</vt:lpstr>
      <vt:lpstr>ox_3da43d58_4eb8_5ede_9a87_c1b09a0ffcb4</vt:lpstr>
      <vt:lpstr>ox_3da4bb93_77c7_5bfe_97b6_1e9168fc854d</vt:lpstr>
      <vt:lpstr>ox_3da75721_9882_51f5_ba18_cf2a36a4d844</vt:lpstr>
      <vt:lpstr>ox_3da86245_5077_5d3a_a751_2d931dcb5568</vt:lpstr>
      <vt:lpstr>ox_3da941ab_cbd6_5007_85c3_9605a52d2de7</vt:lpstr>
      <vt:lpstr>ox_3da9bd90_e9c6_5550_9dbe_8c1f305c52d3</vt:lpstr>
      <vt:lpstr>ox_3da9e7dc_407b_540e_8882_7c8a17012ec9</vt:lpstr>
      <vt:lpstr>ox_3db1b90a_8ff6_5428_9cdc_a8a442e5e380</vt:lpstr>
      <vt:lpstr>ox_3db47285_e1be_5847_b35c_0b4011a381dc</vt:lpstr>
      <vt:lpstr>ox_3db60faf_ab72_5822_8cff_47cd3f923f25</vt:lpstr>
      <vt:lpstr>ox_3db952c4_97ea_5a4f_98ec_1bb175e63838</vt:lpstr>
      <vt:lpstr>ox_3db9ccb9_b245_55cb_bb56_06e043920ee8</vt:lpstr>
      <vt:lpstr>ox_3db9d056_7868_5263_9558_28e95b5dc7c1</vt:lpstr>
      <vt:lpstr>ox_3dbece10_e53b_59b1_96b6_0ef23b3c104d</vt:lpstr>
      <vt:lpstr>ox_3dbf8ab2_6360_5a90_aaba_7e326bf77d54</vt:lpstr>
      <vt:lpstr>ox_3dbfd4f2_2888_5803_a40d_574d90e95a98</vt:lpstr>
      <vt:lpstr>ox_3dc0d7b9_0160_591a_9b7d_f28a05a2a2cf</vt:lpstr>
      <vt:lpstr>ox_3dc2b936_d6f1_5df4_9fc3_8aa1d9ea3e35</vt:lpstr>
      <vt:lpstr>ox_3dc3de31_18fb_54f4_987e_adb377822362</vt:lpstr>
      <vt:lpstr>ox_3dc4bd02_724e_55ea_a316_ac049e57adf8</vt:lpstr>
      <vt:lpstr>ox_3dc598f9_c27d_5d80_bdc0_08233c9835f5</vt:lpstr>
      <vt:lpstr>ox_3dc7a635_1d57_5b0f_9704_a4d27d5db777</vt:lpstr>
      <vt:lpstr>ox_3dcc05a6_1de1_5fbb_adaf_1f2392c58d74</vt:lpstr>
      <vt:lpstr>ox_3dd50bb2_556f_573e_a533_b4ed20ed4d70</vt:lpstr>
      <vt:lpstr>ox_3dd671c5_3b11_59a0_a44f_874aa724b2a6</vt:lpstr>
      <vt:lpstr>ox_3dde8675_fd9e_5111_bf5d_65dba48d2f35</vt:lpstr>
      <vt:lpstr>ox_3ddf61ff_9f4d_57da_a400_3b3ffd536d52</vt:lpstr>
      <vt:lpstr>ox_3de09bcf_c441_504b_92ee_a08b271697e1</vt:lpstr>
      <vt:lpstr>ox_3de17f00_921f_5410_8f7d_c35653dce6b2</vt:lpstr>
      <vt:lpstr>ox_3de1c1f0_552e_57f2_8499_2b19fdff3701</vt:lpstr>
      <vt:lpstr>ox_3de3afb7_5c1d_566a_9a73_dcf712b04a4a</vt:lpstr>
      <vt:lpstr>ox_3de732cb_7662_5494_b159_3061949782bd</vt:lpstr>
      <vt:lpstr>ox_3de9dcf2_97d2_5f53_8220_7223c0bb0bda</vt:lpstr>
      <vt:lpstr>ox_3deaf937_257b_57e8_bf6c_39a46070f66a</vt:lpstr>
      <vt:lpstr>ox_3dec469e_1d83_55b8_a0a1_eb750a14990e</vt:lpstr>
      <vt:lpstr>ox_3deca472_2f19_581f_b8c4_b1778cd19fa9</vt:lpstr>
      <vt:lpstr>ox_3df0d588_d8ac_5bf8_bea3_e06d1cba8471</vt:lpstr>
      <vt:lpstr>ox_3df181f4_a494_5be1_989e_5413742a0d12</vt:lpstr>
      <vt:lpstr>ox_3df1876b_d5b0_5f21_a74d_d2afb7573b7e</vt:lpstr>
      <vt:lpstr>ox_3df1edf3_4c63_588c_a086_4ac2d403da44</vt:lpstr>
      <vt:lpstr>ox_3df584e9_6d5c_5450_8b09_fe68bd9eaa3c</vt:lpstr>
      <vt:lpstr>ox_3df684b7_9765_5b6e_953f_162f148d53d4</vt:lpstr>
      <vt:lpstr>ox_3df99e44_3797_572f_815e_7c293454c43a</vt:lpstr>
      <vt:lpstr>ox_3dfa7568_774a_5f6d_a3ae_79df40fbd556</vt:lpstr>
      <vt:lpstr>ox_3dfd9f6a_7b63_5aed_a1a3_8f1098ce7c68</vt:lpstr>
      <vt:lpstr>ox_3dfe1634_7ce0_55d7_8acd_b2f656c5a0c4</vt:lpstr>
      <vt:lpstr>ox_3dff9100_ac81_5957_93c8_6a8ae14dcfb9</vt:lpstr>
      <vt:lpstr>ox_3e0304ef_3bd1_5e58_b8e4_04344725e42a</vt:lpstr>
      <vt:lpstr>ox_3e0394ec_999e_5d3c_982a_3cbfeaffb25d</vt:lpstr>
      <vt:lpstr>ox_3e042de3_8b26_5a3b_81c6_ca876905149f</vt:lpstr>
      <vt:lpstr>ox_3e099b0b_04eb_5b9f_a477_25913ec67c53</vt:lpstr>
      <vt:lpstr>ox_3e0cad89_2732_5fb7_a126_9a2966d948f3</vt:lpstr>
      <vt:lpstr>ox_3e0e0bef_7389_53cb_89ec_ccb6c806529a</vt:lpstr>
      <vt:lpstr>ox_3e0eb960_10f1_5bca_b014_85f888210948</vt:lpstr>
      <vt:lpstr>ox_3e149a31_30ef_5ff2_9f52_713005b1cecf</vt:lpstr>
      <vt:lpstr>ox_3e17f1b6_5ffb_5c4c_9eaf_1b0bd003ca6e</vt:lpstr>
      <vt:lpstr>ox_3e1b2721_2cf5_5113_accb_105430919129</vt:lpstr>
      <vt:lpstr>ox_3e1f9b67_289b_5adc_89b8_83be72b31c8d</vt:lpstr>
      <vt:lpstr>ox_3e2240cc_f44a_5c31_a135_b804f342d881</vt:lpstr>
      <vt:lpstr>ox_3e2282d6_4a04_5af8_b8b0_41ee6bcdfdb9</vt:lpstr>
      <vt:lpstr>ox_3e2958ad_29f8_53ba_aa98_4e2adb73a057</vt:lpstr>
      <vt:lpstr>ox_3e29d153_10c2_5193_a662_6a6583c78f91</vt:lpstr>
      <vt:lpstr>ox_3e35d248_deeb_5db1_bf61_e7cdf06949c7</vt:lpstr>
      <vt:lpstr>ox_3e3746a2_e1d0_528a_8e32_b00537a5ca4b</vt:lpstr>
      <vt:lpstr>ox_3e3c1106_67fe_5901_9b62_6e1096e245ad</vt:lpstr>
      <vt:lpstr>ox_3e3f835d_ce84_521d_b8a7_9b9539263e78</vt:lpstr>
      <vt:lpstr>ox_3e451e57_3746_57b3_8e00_4e7924777593</vt:lpstr>
      <vt:lpstr>ox_3e4d987e_71cf_52de_a19e_53045485ec3d</vt:lpstr>
      <vt:lpstr>ox_3e4e9ed1_3dce_5402_b858_b1d5d4e0a8c1</vt:lpstr>
      <vt:lpstr>ox_3e507168_6945_5c7a_a03f_af15c1926b52</vt:lpstr>
      <vt:lpstr>ox_3e535c17_82b7_5d36_b4c2_b0e5ac9a5178</vt:lpstr>
      <vt:lpstr>ox_3e5ae479_1e93_57ae_a22c_30db347284fb</vt:lpstr>
      <vt:lpstr>ox_3e5d1414_d0f3_5782_9558_e58653ad8405</vt:lpstr>
      <vt:lpstr>ox_3e5f341e_a10a_5377_a320_a1025b7528d4</vt:lpstr>
      <vt:lpstr>ox_3e60c89e_cd34_5884_ab72_279bce553509</vt:lpstr>
      <vt:lpstr>ox_3e60fee8_1cdf_53e8_9789_9b6e73a55362</vt:lpstr>
      <vt:lpstr>ox_3e629d57_cb12_5779_94ae_59c855e4d572</vt:lpstr>
      <vt:lpstr>ox_3e6515dd_218b_5ed0_9c21_dd3725f84849</vt:lpstr>
      <vt:lpstr>ox_3e6662b8_b96d_5f00_85eb_52e226f9c0a1</vt:lpstr>
      <vt:lpstr>ox_3e69eb9e_4ac5_53c9_a311_04ef18112abc</vt:lpstr>
      <vt:lpstr>ox_3e6b601c_1c99_558f_b5d1_d40d35186f0b</vt:lpstr>
      <vt:lpstr>ox_3e72fd9f_1b3c_5a22_aae8_4ce5a98e703b</vt:lpstr>
      <vt:lpstr>ox_3e733541_ee42_5e17_a985_e52a3613bc17</vt:lpstr>
      <vt:lpstr>ox_3e750382_02a3_5d2a_85bc_66a15f930003</vt:lpstr>
      <vt:lpstr>ox_3e770a5e_3bf3_59d3_90d8_520be064375a</vt:lpstr>
      <vt:lpstr>ox_3e795a60_bd21_5cd1_9edf_98713e425a73</vt:lpstr>
      <vt:lpstr>ox_3e7df5a7_dc31_5973_a609_1dbab52e5132</vt:lpstr>
      <vt:lpstr>ox_3e8c2b9f_4fcd_5062_a243_8ba75e4aebf2</vt:lpstr>
      <vt:lpstr>ox_3e8f132a_2174_52ff_8628_6a57e7d13e10</vt:lpstr>
      <vt:lpstr>ox_3e9194dd_fba3_557f_b305_5dcca6409c05</vt:lpstr>
      <vt:lpstr>ox_3e91ecdd_d419_55cd_9dcf_3f8dd57c3d9e</vt:lpstr>
      <vt:lpstr>ox_3e94b073_eaae_5a60_a4d5_2566568bde72</vt:lpstr>
      <vt:lpstr>ox_3e95a7b2_79c8_5f6c_b5a5_9d3b8251bbac</vt:lpstr>
      <vt:lpstr>ox_3e9622c6_a64f_56fe_9944_3546b4c35990</vt:lpstr>
      <vt:lpstr>ox_3ea30fac_10e4_56a3_8af5_68b20dc74001</vt:lpstr>
      <vt:lpstr>ox_3ea54fd3_3396_5529_8629_2f90aa6d7da2</vt:lpstr>
      <vt:lpstr>ox_3ea5df0f_2e1e_5e7f_93f1_a115910abd32</vt:lpstr>
      <vt:lpstr>ox_3ea688ed_84a2_5484_a8c0_d64e8391c324</vt:lpstr>
      <vt:lpstr>ox_3eaa1ae1_2138_587d_ae4f_90685bc02236</vt:lpstr>
      <vt:lpstr>ox_3eab55cb_945e_53c8_be14_361c921a8193</vt:lpstr>
      <vt:lpstr>ox_3eac5e7d_621b_5f49_81a8_676a337f263a</vt:lpstr>
      <vt:lpstr>ox_3ead519c_f5b1_50e1_9074_a9cfa0b47b8f</vt:lpstr>
      <vt:lpstr>ox_3ead9ddf_4294_537c_88ff_1d4deda9afa4</vt:lpstr>
      <vt:lpstr>ox_3eaf29fa_17c0_58e9_903e_9f6485356659</vt:lpstr>
      <vt:lpstr>ox_3eb1026a_4e81_556c_a9df_ae8b679aa8ca</vt:lpstr>
      <vt:lpstr>ox_3eb501d2_bbca_54c5_ae24_f7c43ec59f34</vt:lpstr>
      <vt:lpstr>ox_3eb73775_5767_5cd5_afbc_f0e793d68fb3</vt:lpstr>
      <vt:lpstr>ox_3eb767ae_ce37_5ab8_b185_8f040bf2717f</vt:lpstr>
      <vt:lpstr>ox_3eb8ed17_62bf_50c5_985b_2db0ffa3d23f</vt:lpstr>
      <vt:lpstr>ox_3eba3eef_e762_5634_bb25_202d1dbd44b6</vt:lpstr>
      <vt:lpstr>ox_3ebc178b_7fe3_5656_9045_8b8b59eb77c3</vt:lpstr>
      <vt:lpstr>ox_3ebd648b_6dfe_5b8d_881e_10b10e376df9</vt:lpstr>
      <vt:lpstr>ox_3ec2deb5_4103_508c_bc9c_02e69eda3b32</vt:lpstr>
      <vt:lpstr>ox_3ec42eea_9cfa_5912_b72e_6f6aad5423db</vt:lpstr>
      <vt:lpstr>ox_3ec86d31_2736_5853_b319_3997cdef8e77</vt:lpstr>
      <vt:lpstr>ox_3ec87396_fb5f_5fe7_bf02_3e0d0a23009f</vt:lpstr>
      <vt:lpstr>ox_3ec8d346_efd2_59a2_b35c_14e2194b737f</vt:lpstr>
      <vt:lpstr>ox_3ec9323f_21d8_5ff3_814c_4ebfdc450cc7</vt:lpstr>
      <vt:lpstr>ox_3ec93ddd_11e1_5f3a_8765_c239b7f0db6a</vt:lpstr>
      <vt:lpstr>ox_3ecae8af_4029_5f6b_aec7_ba0007cc5eb7</vt:lpstr>
      <vt:lpstr>ox_3ed05c8f_3d51_5c4f_b62a_ef7cc26b86ee</vt:lpstr>
      <vt:lpstr>ox_3ed5b79a_6a3e_5bd4_9042_6f94dee4e8b7</vt:lpstr>
      <vt:lpstr>ox_3ed9c2b9_b769_526a_9deb_e6bbd6df84e0</vt:lpstr>
      <vt:lpstr>ox_3eda32a9_544a_50fb_b582_2c83ab8ba10b</vt:lpstr>
      <vt:lpstr>ox_3edd02a8_1891_500d_9635_ceadc92addd4</vt:lpstr>
      <vt:lpstr>ox_3edd9df3_4758_5be1_a3a6_80502a9eadb9</vt:lpstr>
      <vt:lpstr>ox_3ee0bda7_45ce_5406_83e3_d173510c577f</vt:lpstr>
      <vt:lpstr>ox_3ee1b698_6341_526f_a717_990eba2f731b</vt:lpstr>
      <vt:lpstr>ox_3ee56c30_b5fc_5115_b8da_cf2d9637ac00</vt:lpstr>
      <vt:lpstr>ox_3ee95a1e_1916_5e51_a971_481df508dd4d</vt:lpstr>
      <vt:lpstr>ox_3eeb37cd_ad41_5d68_993f_ffa9979d553f</vt:lpstr>
      <vt:lpstr>ox_3eee414c_3863_550b_8b95_d586eceacc67</vt:lpstr>
      <vt:lpstr>ox_3ef3e588_d65b_5cfb_ba94_68e76bb61040</vt:lpstr>
      <vt:lpstr>ox_3ef6d72c_6b88_56a0_af8e_c1dc89526fb1</vt:lpstr>
      <vt:lpstr>ox_3ef7c566_e2f9_5e0b_a806_5325d1f7e282</vt:lpstr>
      <vt:lpstr>ox_3efb8fca_a678_5477_8f82_9d86bc51d4aa</vt:lpstr>
      <vt:lpstr>ox_3efe8d3f_67ce_5dde_a130_4a8c99c7be86</vt:lpstr>
      <vt:lpstr>ox_3f09765f_b3cf_557b_bf60_8fef2649db4c</vt:lpstr>
      <vt:lpstr>ox_3f0ae4ca_0d89_5e9a_bd07_ac7d7472967f</vt:lpstr>
      <vt:lpstr>ox_3f0b6eb2_a130_521b_858c_b62b2286afea</vt:lpstr>
      <vt:lpstr>ox_3f0db39f_6e02_5545_8d7e_f3a2dae66add</vt:lpstr>
      <vt:lpstr>ox_3f0dc758_c3ad_52d2_9dcb_747bb8e2d157</vt:lpstr>
      <vt:lpstr>ox_3f0f4ed6_9648_5d68_8550_7c9d97228098</vt:lpstr>
      <vt:lpstr>ox_3f14f0fa_b353_505d_a780_a054dc0369fd</vt:lpstr>
      <vt:lpstr>ox_3f1885b7_e112_57c9_9dee_a6081e3162ab</vt:lpstr>
      <vt:lpstr>ox_3f189c5c_1341_5a73_8c8b_165babe7619b</vt:lpstr>
      <vt:lpstr>ox_3f1a0a54_3d64_567b_b737_f0eeb8824561</vt:lpstr>
      <vt:lpstr>ox_3f201b31_00ad_599f_9feb_6cfe12bdd7d6</vt:lpstr>
      <vt:lpstr>ox_3f20c546_ef9a_5b4d_953f_3fd8eff504aa</vt:lpstr>
      <vt:lpstr>ox_3f222e75_4e57_547c_89bd_1dcc9000e6d4</vt:lpstr>
      <vt:lpstr>ox_3f2673af_1296_57f2_a05f_6c214e8b7582</vt:lpstr>
      <vt:lpstr>ox_3f2776ed_aea5_508c_9616_c06bc59b514a</vt:lpstr>
      <vt:lpstr>ox_3f280839_150a_5ae9_9abe_6acd8d04f651</vt:lpstr>
      <vt:lpstr>ox_3f326cd9_9731_5ff8_a7cb_0b6fac002258</vt:lpstr>
      <vt:lpstr>ox_3f343deb_1694_5aef_8ac5_f74e3525ca4d</vt:lpstr>
      <vt:lpstr>ox_3f38614e_9ab0_58d9_9772_759b064469be</vt:lpstr>
      <vt:lpstr>ox_3f39c11f_08e8_511f_91da_cb8bba79e99d</vt:lpstr>
      <vt:lpstr>ox_3f39e6f0_c20e_516d_9def_afef97e492ca</vt:lpstr>
      <vt:lpstr>ox_3f3b7e68_5480_5a73_9355_6e927efc9ed5</vt:lpstr>
      <vt:lpstr>ox_3f3d9cc3_5f3e_5b15_9781_56fe53e33ed5</vt:lpstr>
      <vt:lpstr>ox_3f4fd016_1709_5e42_9762_b97e67d7ade7</vt:lpstr>
      <vt:lpstr>ox_3f535e7d_f7f6_5822_90b6_307cf65f16d4</vt:lpstr>
      <vt:lpstr>ox_3f53b138_6b1e_5ab1_bfae_06db4ab250c6</vt:lpstr>
      <vt:lpstr>ox_3f573a83_db18_5bd3_81e6_53ff84a9bf0d</vt:lpstr>
      <vt:lpstr>ox_3f5a2e7b_934d_5d9f_a963_7c3c40d6dde8</vt:lpstr>
      <vt:lpstr>ox_3f5e4afa_57d2_5193_91b7_a10c596ed16b</vt:lpstr>
      <vt:lpstr>ox_3f5f9060_e78d_5506_929a_44cc8da57f5a</vt:lpstr>
      <vt:lpstr>ox_3f637fac_1e4c_5263_a2a5_b186d4ab3f52</vt:lpstr>
      <vt:lpstr>ox_3f6398da_2bcc_597a_92df_db5d55a582bd</vt:lpstr>
      <vt:lpstr>ox_3f63d655_7b5e_5374_9b1c_7fdde59b7aa0</vt:lpstr>
      <vt:lpstr>ox_3f641a0f_28ce_5a7f_aea6_f4165ead0fc4</vt:lpstr>
      <vt:lpstr>ox_3f707d1b_fad9_50a9_8161_1e3dbce7f118</vt:lpstr>
      <vt:lpstr>ox_3f713f35_444c_524e_b770_56130b7935f6</vt:lpstr>
      <vt:lpstr>ox_3f73172b_4aee_570d_b0d2_50bbddef0beb</vt:lpstr>
      <vt:lpstr>ox_3f773420_666b_5dd4_8109_53bd2595495a</vt:lpstr>
      <vt:lpstr>ox_3f834b55_6493_5732_af44_9a97d3d8d1e6</vt:lpstr>
      <vt:lpstr>ox_3f83b0bf_0eb0_567a_a697_aa76de8a2eca</vt:lpstr>
      <vt:lpstr>ox_3f8456f5_9c62_5a4c_88ec_76cf68f8c7f0</vt:lpstr>
      <vt:lpstr>ox_3f86283f_b340_5255_ac7b_c021cfcceb9e</vt:lpstr>
      <vt:lpstr>ox_3f87ee30_0f36_5f55_ba5e_55b89e75f19c</vt:lpstr>
      <vt:lpstr>ox_3f8a3e99_6c05_5ab8_9d16_94e0eb15579e</vt:lpstr>
      <vt:lpstr>ox_3f8b8a35_e92e_5324_812d_887821d63ca4</vt:lpstr>
      <vt:lpstr>ox_3f8d7075_0169_5d01_8db3_bc5cd034db46</vt:lpstr>
      <vt:lpstr>ox_3f8ffe92_da69_5d50_930a_a7c6583e9dbb</vt:lpstr>
      <vt:lpstr>ox_3f91d6c2_0e3f_51ae_a051_51c94fead9ac</vt:lpstr>
      <vt:lpstr>ox_3f9355f6_2e52_5ec6_bf11_09a8357e9855</vt:lpstr>
      <vt:lpstr>ox_3f93ae87_6fd0_5960_81f1_26066e2a8dfd</vt:lpstr>
      <vt:lpstr>ox_3f9a62f6_a5b8_5027_bc2d_5670e000c0c8</vt:lpstr>
      <vt:lpstr>ox_3f9d19b2_5bcd_5c27_88c0_606d4898dec9</vt:lpstr>
      <vt:lpstr>ox_3f9def97_d8c3_52ad_8272_7701ff9736f7</vt:lpstr>
      <vt:lpstr>ox_3f9f6418_2f84_5988_8463_eb0d19a43eef</vt:lpstr>
      <vt:lpstr>ox_3f9ff390_a09a_5c13_9226_d57bbd0cd509</vt:lpstr>
      <vt:lpstr>ox_3fa12f4b_3e0a_5d20_9237_2289112b45ec</vt:lpstr>
      <vt:lpstr>ox_3fa33a87_377c_5a50_b38a_1cf3f9f817be</vt:lpstr>
      <vt:lpstr>ox_3fa3bf8e_c53c_547c_b129_bf47590c0950</vt:lpstr>
      <vt:lpstr>ox_3fa6883b_78a1_52a3_af4d_62b13f0ee7dd</vt:lpstr>
      <vt:lpstr>ox_3fa724bf_95b3_51c7_a764_cbc7f4dcc6e4</vt:lpstr>
      <vt:lpstr>ox_3faadc99_d4f7_5257_8f6c_f09c0eaadc99</vt:lpstr>
      <vt:lpstr>ox_3faaf705_2184_5467_ae35_6590ac2a89e5</vt:lpstr>
      <vt:lpstr>ox_3fbdbadb_513b_56ad_a8be_77738f8cf461</vt:lpstr>
      <vt:lpstr>ox_3fc1dba2_8ead_5f08_955c_62dac77e2c8e</vt:lpstr>
      <vt:lpstr>ox_3fc3cef0_c7bb_57bd_9f51_d8bc446865de</vt:lpstr>
      <vt:lpstr>ox_3fc6f3c5_a58a_55ae_a19b_ebc416ce6930</vt:lpstr>
      <vt:lpstr>ox_3fc7249f_2afe_5b66_b55a_b2b1939fe2b2</vt:lpstr>
      <vt:lpstr>ox_3fca8e0e_e976_5fc9_9731_0ec82cb9d033</vt:lpstr>
      <vt:lpstr>ox_3fca9a24_aa57_5001_a856_28f3c0f36ab5</vt:lpstr>
      <vt:lpstr>ox_3fcf3b65_f2b8_5972_b384_d44c3fa15d7d</vt:lpstr>
      <vt:lpstr>ox_3fcf3c66_e342_5f4c_b051_d964cf983914</vt:lpstr>
      <vt:lpstr>ox_3fd03465_87f1_5a8e_8412_df48575ae849</vt:lpstr>
      <vt:lpstr>ox_3fd1bfdf_55d1_5f3a_88c9_a3923d92174a</vt:lpstr>
      <vt:lpstr>ox_3fd24946_8aee_5022_9b58_018ce3c446a0</vt:lpstr>
      <vt:lpstr>ox_3fd6d047_f9a9_5ffb_afd9_00bc1874db9b</vt:lpstr>
      <vt:lpstr>ox_3fdd7822_12c1_52e0_8850_5e103c199a15</vt:lpstr>
      <vt:lpstr>ox_3fdf9d57_27f2_520e_acb4_09f574729db5</vt:lpstr>
      <vt:lpstr>ox_3fe16ce7_7e6d_5980_896a_4b6f177001a6</vt:lpstr>
      <vt:lpstr>ox_3fe5ae0b_dd28_5708_9068_f4e5d5ca1af7</vt:lpstr>
      <vt:lpstr>ox_3fea17a6_bc67_5b26_b34f_ee512893addb</vt:lpstr>
      <vt:lpstr>ox_3febad16_e394_5931_9862_96c9e7408f53</vt:lpstr>
      <vt:lpstr>ox_3feeaf91_c106_5fad_883b_bf5e74a3f51e</vt:lpstr>
      <vt:lpstr>ox_3ff0a73e_f03f_53f4_ad1a_28d49a05facd</vt:lpstr>
      <vt:lpstr>ox_3ff3f62b_cf06_56ed_a42b_df43fb332a96</vt:lpstr>
      <vt:lpstr>ox_3ff4d716_995b_51ef_9e6f_81c4b208bd64</vt:lpstr>
      <vt:lpstr>ox_3ffb36f7_ea18_5fa7_bb10_2a523a8c5529</vt:lpstr>
      <vt:lpstr>ox_3ffe7ec9_90b8_5d4b_be93_846758a9e050</vt:lpstr>
      <vt:lpstr>ox_3ffea9e6_a56c_5b4d_b995_18816bf66f67</vt:lpstr>
      <vt:lpstr>ox_40069445_0046_5350_b52f_0bf9a7a0ffc5</vt:lpstr>
      <vt:lpstr>ox_4006f831_14cb_561e_9abe_c45a3c944e07</vt:lpstr>
      <vt:lpstr>ox_400991d1_240c_5d98_90a1_4a69a1753249</vt:lpstr>
      <vt:lpstr>ox_4009df51_04ab_52f0_9f4e_537f2b7fb817</vt:lpstr>
      <vt:lpstr>ox_40124d9b_def9_5144_a38f_476a4b9131a7</vt:lpstr>
      <vt:lpstr>ox_401353eb_b82f_50b7_8137_dd8fbc87f5a2</vt:lpstr>
      <vt:lpstr>ox_4013d693_1d60_5418_8554_bb31c5698997</vt:lpstr>
      <vt:lpstr>ox_40147e75_207e_5ce5_a8bb_1e78e0974262</vt:lpstr>
      <vt:lpstr>ox_401783ae_d81c_53a4_8db3_8d0df6f4ad99</vt:lpstr>
      <vt:lpstr>ox_401ac48a_9190_5178_8bff_c23cb3662494</vt:lpstr>
      <vt:lpstr>ox_401cc389_5ff0_53a8_bee7_d8ed520987c6</vt:lpstr>
      <vt:lpstr>ox_401cc7c5_ac7b_53e2_876f_5fe9175940bf</vt:lpstr>
      <vt:lpstr>ox_401f1ae8_3193_5472_9f71_779af56a83db</vt:lpstr>
      <vt:lpstr>ox_4020a88e_fcea_5f08_988c_c77b7f7a6cfc</vt:lpstr>
      <vt:lpstr>ox_4020c8db_e715_5466_a6e7_3acb6e29ca58</vt:lpstr>
      <vt:lpstr>ox_4024805e_f0e3_5781_ab71_9882b01abe74</vt:lpstr>
      <vt:lpstr>ox_402c0be9_b78a_5bad_a036_81fec5e3f8cc</vt:lpstr>
      <vt:lpstr>ox_403217ee_68ce_5adb_a9d1_6292ff427b91</vt:lpstr>
      <vt:lpstr>ox_4038afb6_b6ca_566b_a39d_4c854767eade</vt:lpstr>
      <vt:lpstr>ox_403ee242_f68a_563b_a3c8_137fe47def6c</vt:lpstr>
      <vt:lpstr>ox_4043fa29_a0ba_513c_b173_307eb979f946</vt:lpstr>
      <vt:lpstr>ox_40440080_383c_5065_99d3_d55b7f7eeb87</vt:lpstr>
      <vt:lpstr>ox_4044e892_0fa6_568e_9311_e869d665621f</vt:lpstr>
      <vt:lpstr>ox_40451162_ff54_55b4_b415_73c86e578010</vt:lpstr>
      <vt:lpstr>ox_4046717b_33de_5cf1_87a1_41056612a702</vt:lpstr>
      <vt:lpstr>ox_4046e31c_4195_54df_b47c_eb9e6db2524c</vt:lpstr>
      <vt:lpstr>ox_4047a669_3ae8_582f_978f_d1432d8199f7</vt:lpstr>
      <vt:lpstr>ox_4048a6ab_b260_5aa6_b946_4b9c5b26a228</vt:lpstr>
      <vt:lpstr>ox_404e70ff_bd05_5ee8_a047_5c8ff66e9edf</vt:lpstr>
      <vt:lpstr>ox_404e895c_e587_5cdd_8e0c_52b10f70581a</vt:lpstr>
      <vt:lpstr>ox_4051c609_64ec_5ba2_b871_e80b3d358949</vt:lpstr>
      <vt:lpstr>ox_4055c02b_c73f_5c3b_ace1_615f00faaf14</vt:lpstr>
      <vt:lpstr>ox_40565e7a_bc29_586c_b5ad_05a1bbc41197</vt:lpstr>
      <vt:lpstr>ox_405801a0_d2b0_5676_b5fd_ee1a6cfab044</vt:lpstr>
      <vt:lpstr>ox_405c0b91_c4a7_5736_9e73_2931ea485336</vt:lpstr>
      <vt:lpstr>ox_405c8f70_840c_596a_b35c_6c0553da4ce3</vt:lpstr>
      <vt:lpstr>ox_405caf4d_eb8f_5cab_8209_6a37f82112e8</vt:lpstr>
      <vt:lpstr>ox_4062148d_743b_531c_a7f6_339dfeab7472</vt:lpstr>
      <vt:lpstr>ox_4064c92a_965a_5785_9da5_05a3027dd276</vt:lpstr>
      <vt:lpstr>ox_4064ec21_e26b_5ef7_a4dc_9a149d2b3da8</vt:lpstr>
      <vt:lpstr>ox_4065ba03_d0b6_54aa_afe9_f0cc509ddf16</vt:lpstr>
      <vt:lpstr>ox_406630b7_9dd4_5d0a_91d3_6441849b148e</vt:lpstr>
      <vt:lpstr>ox_4066a80c_811a_5514_afb9_c071f6b3509c</vt:lpstr>
      <vt:lpstr>ox_40678e32_a125_5b62_87a2_138c95cb474f</vt:lpstr>
      <vt:lpstr>ox_406b2cce_fa48_5db1_b974_127cdcb1dc75</vt:lpstr>
      <vt:lpstr>ox_406deaeb_2d14_5738_b3b9_936c90ffa377</vt:lpstr>
      <vt:lpstr>ox_406fb2fc_de88_5c74_8b21_02faae9955d5</vt:lpstr>
      <vt:lpstr>ox_4075d407_d848_5a22_a525_197a66307608</vt:lpstr>
      <vt:lpstr>ox_4075db88_c528_55ed_8dc1_ad8cbb1f5a06</vt:lpstr>
      <vt:lpstr>ox_407ac7fb_a2c5_561e_86a9_1bb09ed0fc11</vt:lpstr>
      <vt:lpstr>ox_407b6c63_85d8_544c_a565_7824628faa70</vt:lpstr>
      <vt:lpstr>ox_407db9d3_1439_55d9_a769_70cb803786db</vt:lpstr>
      <vt:lpstr>ox_4083d783_ba67_5466_b8c7_4ade4d249cd7</vt:lpstr>
      <vt:lpstr>ox_40848d2b_ee32_5eaa_ba26_81fe76a8241a</vt:lpstr>
      <vt:lpstr>ox_4088416f_97f6_5182_95f9_5fa235cc7028</vt:lpstr>
      <vt:lpstr>ox_4089ded1_a651_54a7_bbcd_bf40685afd0a</vt:lpstr>
      <vt:lpstr>ox_408b7f4c_5bde_5e17_8e6f_f10ef0c82cec</vt:lpstr>
      <vt:lpstr>ox_40907b5e_12ec_55c7_a1ea_5414f1f7fde5</vt:lpstr>
      <vt:lpstr>ox_40926848_7a24_532b_8328_65f5b766d2a6</vt:lpstr>
      <vt:lpstr>ox_4092cfd8_5c0b_5b4a_969a_707797b5eaa7</vt:lpstr>
      <vt:lpstr>ox_40977cf0_ad94_5d77_8e82_77ebf70e9b47</vt:lpstr>
      <vt:lpstr>ox_409898a3_ee4f_53fb_bb21_be7ae6cfcb6c</vt:lpstr>
      <vt:lpstr>ox_409c7713_4ba3_5e06_a048_31da3493f957</vt:lpstr>
      <vt:lpstr>ox_409d3b8d_81c8_54dc_af63_fd040aaf8e93</vt:lpstr>
      <vt:lpstr>ox_409e51b0_21c7_5cd7_9590_c03fc20e8e26</vt:lpstr>
      <vt:lpstr>ox_409f6526_291d_556c_b356_c38942454296</vt:lpstr>
      <vt:lpstr>ox_40a37320_6f54_5d20_96a0_f688ba4f460f</vt:lpstr>
      <vt:lpstr>ox_40a3ce90_25ca_5501_a417_b2d8a1c084ac</vt:lpstr>
      <vt:lpstr>ox_40a88e2b_cde1_51f4_a304_1065b07f9252</vt:lpstr>
      <vt:lpstr>ox_40a906f3_604e_5c82_8cf2_4df4ccff9405</vt:lpstr>
      <vt:lpstr>ox_40a95ebc_7bee_5299_ad7e_4c6851ed4758</vt:lpstr>
      <vt:lpstr>ox_40ac6273_39ae_532d_85f8_2e0bfea63578</vt:lpstr>
      <vt:lpstr>ox_40ae2123_4b28_575f_976c_c5edc28b16c7</vt:lpstr>
      <vt:lpstr>ox_40ae8185_99e5_51bf_b130_84a27f9db6f5</vt:lpstr>
      <vt:lpstr>ox_40b1eefc_0325_51b9_8dd6_ce2e80afbc2b</vt:lpstr>
      <vt:lpstr>ox_40b3154c_961a_51fd_b1e8_77b8fb3616a6</vt:lpstr>
      <vt:lpstr>ox_40ba06d0_ba79_56b9_84ee_88dbb43e5cbf</vt:lpstr>
      <vt:lpstr>ox_40c25024_66e3_55bc_ae03_ae9ef309ef04</vt:lpstr>
      <vt:lpstr>ox_40c36138_64b4_5cb4_8b26_16fd0a8bb763</vt:lpstr>
      <vt:lpstr>ox_40c3b1e0_86cf_57b7_9e7a_bab5170d2fa3</vt:lpstr>
      <vt:lpstr>ox_40cc645f_b58c_5851_9d0f_533fc4cce80e</vt:lpstr>
      <vt:lpstr>ox_40d17802_b753_5596_b1fc_8631bcdc5527</vt:lpstr>
      <vt:lpstr>ox_40d1dbba_e605_5058_b553_777f685a8ce1</vt:lpstr>
      <vt:lpstr>ox_40d94d22_ae25_5893_8f30_f127f49986c0</vt:lpstr>
      <vt:lpstr>ox_40dc09fc_9d97_53a0_8de9_17a10ff0df22</vt:lpstr>
      <vt:lpstr>ox_40dc929e_94e5_505b_b126_e922b57dfc08</vt:lpstr>
      <vt:lpstr>ox_40dd3d8c_18ce_5811_8ba7_5144dc9080c5</vt:lpstr>
      <vt:lpstr>ox_40df6670_89a2_50d2_a814_b53472957ff6</vt:lpstr>
      <vt:lpstr>ox_40e0c9e8_a5d3_5fad_bd2d_d69b5601731c</vt:lpstr>
      <vt:lpstr>ox_40ec3f2d_1384_57b2_87d6_635539391b5b</vt:lpstr>
      <vt:lpstr>ox_40ecfb99_2a8f_5e34_83f5_ebf83711255e</vt:lpstr>
      <vt:lpstr>ox_40ed9505_a9dc_5f52_bb42_3cd34b84a24d</vt:lpstr>
      <vt:lpstr>ox_40edc092_4a4a_59e1_bb57_0ecb762d5836</vt:lpstr>
      <vt:lpstr>ox_40f43ed4_66ac_5663_b182_5f7632447b91</vt:lpstr>
      <vt:lpstr>ox_40f4710a_b081_5da9_909b_3bf56df6862c</vt:lpstr>
      <vt:lpstr>ox_40f94f3c_c351_5323_9802_a8d4b12355a0</vt:lpstr>
      <vt:lpstr>ox_40fa65ba_1f20_5173_8162_17f2d4f76623</vt:lpstr>
      <vt:lpstr>ox_40fb809f_fd80_5973_8525_6dddf546ec38</vt:lpstr>
      <vt:lpstr>ox_40fec28e_a867_5710_ae05_ff4846a58033</vt:lpstr>
      <vt:lpstr>ox_4100ff5c_cb0b_5ba3_b7e2_7ac043ce2b44</vt:lpstr>
      <vt:lpstr>ox_4101fd7d_2791_53e0_b8bd_7c7441039ead</vt:lpstr>
      <vt:lpstr>ox_410237a9_1a26_52b0_b833_761fd8103576</vt:lpstr>
      <vt:lpstr>ox_41052f50_9f26_5a0d_b54e_02e66ff4bbd9</vt:lpstr>
      <vt:lpstr>ox_410af805_e86e_59c2_a09b_e64032b9ce8d</vt:lpstr>
      <vt:lpstr>ox_410b9d73_a5f8_56b4_a590_402fde70ab36</vt:lpstr>
      <vt:lpstr>ox_410c4745_b4ac_5d2c_a385_920bfd6d7c9e</vt:lpstr>
      <vt:lpstr>ox_410d6d3e_baa0_54fa_867b_82ddbb7ab119</vt:lpstr>
      <vt:lpstr>ox_4114512e_5bd7_5db6_a6a4_821778bbaf35</vt:lpstr>
      <vt:lpstr>ox_41166ed9_38f4_540f_8467_6dd6891f4d3e</vt:lpstr>
      <vt:lpstr>ox_4117e95a_c1ac_50fe_891b_1961d187a174</vt:lpstr>
      <vt:lpstr>ox_411824c6_a47b_5bc7_bdcb_76b77fb75a35</vt:lpstr>
      <vt:lpstr>ox_411a104e_a01e_5660_ad84_69105a3f0339</vt:lpstr>
      <vt:lpstr>ox_411ae992_071d_5792_ab3c_37b8fd1e2b98</vt:lpstr>
      <vt:lpstr>ox_411def82_5613_5d5d_9e47_fd7c3515bb7c</vt:lpstr>
      <vt:lpstr>ox_4120bf3a_eedb_507a_80db_52dd37aafc12</vt:lpstr>
      <vt:lpstr>ox_41281ea4_1f8d_5a29_b182_b8741fd54cbc</vt:lpstr>
      <vt:lpstr>ox_41288fa1_9303_5bee_a24d_bebaf2558380</vt:lpstr>
      <vt:lpstr>ox_412f8206_fd7c_5000_9ae0_8397e88d3b8e</vt:lpstr>
      <vt:lpstr>ox_41316e32_7f95_525f_9832_c7d4a2cb446a</vt:lpstr>
      <vt:lpstr>ox_413282f1_1233_5367_aaeb_bd6d9d45f991</vt:lpstr>
      <vt:lpstr>ox_41336258_9709_5d4c_8c8c_8828f562b7e8</vt:lpstr>
      <vt:lpstr>ox_41338bf0_16b1_58c2_89da_c7412905c91c</vt:lpstr>
      <vt:lpstr>ox_41388010_5969_5248_ab01_65a519d4a50e</vt:lpstr>
      <vt:lpstr>ox_413b0f55_32c0_5b47_a664_18afb899146a</vt:lpstr>
      <vt:lpstr>ox_413dac62_c480_56c3_a346_7f03d7695dee</vt:lpstr>
      <vt:lpstr>ox_413eaefc_6ec8_5fe8_87cf_491e6df69a25</vt:lpstr>
      <vt:lpstr>ox_41404d84_9eeb_50a0_b18b_654600fa7108</vt:lpstr>
      <vt:lpstr>ox_4141234d_e8cc_5869_911f_34f623a48344</vt:lpstr>
      <vt:lpstr>ox_41412dcc_78d1_50ca_9b77_82e484c3def5</vt:lpstr>
      <vt:lpstr>ox_41422ff8_12f5_541c_b5dc_3c39cebaf257</vt:lpstr>
      <vt:lpstr>ox_414505d9_8081_55fc_8444_676c6ba58e92</vt:lpstr>
      <vt:lpstr>ox_41464f2a_95f8_50ab_be69_da75bc91ceca</vt:lpstr>
      <vt:lpstr>ox_41482516_28a2_5e7c_b234_ce9b352e6a27</vt:lpstr>
      <vt:lpstr>ox_414a0a16_2d88_55c9_8159_5d3034265627</vt:lpstr>
      <vt:lpstr>ox_414d13d9_dca5_5262_8c09_d3fdb27f99de</vt:lpstr>
      <vt:lpstr>ox_414e41b9_8865_510a_97ea_b832b3d2ce1b</vt:lpstr>
      <vt:lpstr>ox_415437d7_f270_5ae6_bf05_38a994139f6d</vt:lpstr>
      <vt:lpstr>ox_4154831c_6067_5fb0_83cf_3b0ee47ebac0</vt:lpstr>
      <vt:lpstr>ox_4154d459_70cb_502f_a67b_e93cbfd238dc</vt:lpstr>
      <vt:lpstr>ox_415565ea_5d6f_5dff_b298_7dd94630c0ec</vt:lpstr>
      <vt:lpstr>ox_415b4ae7_7551_534d_a4bb_da5de21fd605</vt:lpstr>
      <vt:lpstr>ox_415ebd3b_4db4_5aee_a34a_15da44a8c404</vt:lpstr>
      <vt:lpstr>ox_415f2a2e_a78c_566b_b842_bca799df4976</vt:lpstr>
      <vt:lpstr>ox_416253c9_cdac_5904_9288_775d27180bdd</vt:lpstr>
      <vt:lpstr>ox_4168ff5c_a644_5ecb_a2d4_677dcd6936b9</vt:lpstr>
      <vt:lpstr>ox_416d4827_99bc_5759_89b4_499a9233df00</vt:lpstr>
      <vt:lpstr>ox_416f40ae_a69e_5e21_99ec_a2c753c01039</vt:lpstr>
      <vt:lpstr>ox_4170fa0b_5705_5e67_8512_c1f0d65c0763</vt:lpstr>
      <vt:lpstr>ox_4178c1da_663d_5e0f_8ac4_34eb1596e22b</vt:lpstr>
      <vt:lpstr>ox_417dc955_0dd5_5965_a201_1cf58f469a04</vt:lpstr>
      <vt:lpstr>ox_41856591_7542_5701_bcae_e0644b2c5baa</vt:lpstr>
      <vt:lpstr>ox_418dbe0c_3bbf_5b8f_ae79_4ee80d24a67f</vt:lpstr>
      <vt:lpstr>ox_418edd23_ac17_58b2_97a5_afcf52bfafee</vt:lpstr>
      <vt:lpstr>ox_419217b5_3c55_586c_a973_6ce8322ce478</vt:lpstr>
      <vt:lpstr>ox_4194f601_8c2c_58a2_b614_688620d8099b</vt:lpstr>
      <vt:lpstr>ox_41972405_78b4_51cc_8b85_2c8c69ae4de7</vt:lpstr>
      <vt:lpstr>ox_419783e8_fb91_529f_86db_64446400a6a4</vt:lpstr>
      <vt:lpstr>ox_4197ea55_8f63_5b54_b6cd_41dbbbf02d0f</vt:lpstr>
      <vt:lpstr>ox_4198a7dd_8ee1_5fef_baa8_546eeb76104d</vt:lpstr>
      <vt:lpstr>ox_419e5205_a844_5a10_a504_cd5ac681b48f</vt:lpstr>
      <vt:lpstr>ox_419e5dcd_1400_537c_b7e1_e1a7db633928</vt:lpstr>
      <vt:lpstr>ox_41a2801a_563a_5f8a_9120_f6d3cf4fdf82</vt:lpstr>
      <vt:lpstr>ox_41a67b19_62ea_539a_88ab_bae89c287d9a</vt:lpstr>
      <vt:lpstr>ox_41a8324d_af2d_52dc_8de7_ff980f5252cd</vt:lpstr>
      <vt:lpstr>ox_41aeae14_c909_5b89_97b0_03bbba7ea1e0</vt:lpstr>
      <vt:lpstr>ox_41af5995_65a3_56dd_b8e1_06181e0a3660</vt:lpstr>
      <vt:lpstr>ox_41b0d04e_33d9_5e17_a3df_f35ad453d548</vt:lpstr>
      <vt:lpstr>ox_41b5de74_7c1b_5cd1_b75f_25f6a5ec0692</vt:lpstr>
      <vt:lpstr>ox_41b97f34_8f70_5550_b05c_34de5f27c6e0</vt:lpstr>
      <vt:lpstr>ox_41b99dde_38d5_5665_bc11_23ee72d39193</vt:lpstr>
      <vt:lpstr>ox_41bab02a_1e40_5878_b7b4_23cc9a979f83</vt:lpstr>
      <vt:lpstr>ox_41bb1c29_7420_546b_8e95_e83eea2a15ce</vt:lpstr>
      <vt:lpstr>ox_41c1bbb6_8d86_5d0e_924c_53ad434342bf</vt:lpstr>
      <vt:lpstr>ox_41c2519f_46d1_5726_a5a3_29aad2ddb184</vt:lpstr>
      <vt:lpstr>ox_41c333a7_843f_51a8_88a1_368014f3f279</vt:lpstr>
      <vt:lpstr>ox_41c36b58_0654_590d_a32a_f5a3ce85db29</vt:lpstr>
      <vt:lpstr>ox_41c3747d_5824_5cb6_8f2d_815a28858e9d</vt:lpstr>
      <vt:lpstr>ox_41c3d01f_0e63_592d_b779_613f6128ff1f</vt:lpstr>
      <vt:lpstr>ox_41c3d319_bbba_5d1f_baa2_64e37394d943</vt:lpstr>
      <vt:lpstr>ox_41c4133a_7967_571f_ad0f_1d12fff4854e</vt:lpstr>
      <vt:lpstr>ox_41c511df_552b_581a_bb19_7c0b20dc6935</vt:lpstr>
      <vt:lpstr>ox_41c7192b_a677_503e_8a40_ebb1f6e44880</vt:lpstr>
      <vt:lpstr>ox_41cb0e31_29de_5f99_b078_c37a26867d3d</vt:lpstr>
      <vt:lpstr>ox_41d169a8_2519_526b_8497_ce3b6b4ff363</vt:lpstr>
      <vt:lpstr>ox_41d4446a_988c_579f_8053_65efac5b7e6d</vt:lpstr>
      <vt:lpstr>ox_41d532c8_9c59_5bb2_94cc_61ad599caf91</vt:lpstr>
      <vt:lpstr>ox_41d5c801_3268_5089_b900_06e822a40f10</vt:lpstr>
      <vt:lpstr>ox_41d68f68_86bd_50d4_b85e_f3652fd14a26</vt:lpstr>
      <vt:lpstr>ox_41da358b_1de7_52fd_8cc1_c422e96db8a7</vt:lpstr>
      <vt:lpstr>ox_41da972b_cbb6_5971_b279_2072a405148c</vt:lpstr>
      <vt:lpstr>ox_41dd17f8_e313_5373_a922_5514936d08db</vt:lpstr>
      <vt:lpstr>ox_41df4cad_d441_5c54_a521_bdeaa8c5deaf</vt:lpstr>
      <vt:lpstr>ox_41e2b6d7_8b9e_511d_b3bf_1505a539d534</vt:lpstr>
      <vt:lpstr>ox_41e3ce49_b99b_56c4_8293_d6e6fcb9d49e</vt:lpstr>
      <vt:lpstr>ox_41e545fe_537e_5903_8ce8_a372ca71e837</vt:lpstr>
      <vt:lpstr>ox_41eb3326_5df0_5801_b7ae_ae6a717b261d</vt:lpstr>
      <vt:lpstr>ox_41ec61e2_0018_531b_9208_ba0d0bbcb08f</vt:lpstr>
      <vt:lpstr>ox_41ed6f3f_09b5_51bb_9783_763b117a06d8</vt:lpstr>
      <vt:lpstr>ox_41ede370_6ce0_5054_ab81_9d09ed758873</vt:lpstr>
      <vt:lpstr>ox_41f1bf7a_1091_5e0f_9fa7_7a020229b93b</vt:lpstr>
      <vt:lpstr>ox_41f4df07_2e5a_53e4_a325_0f46adb1cf80</vt:lpstr>
      <vt:lpstr>ox_41f6cfe3_69ed_5129_81ac_52659cadcaed</vt:lpstr>
      <vt:lpstr>ox_41fc364f_c103_56e9_af33_85547d7b7263</vt:lpstr>
      <vt:lpstr>ox_41fc482e_386d_5d7c_8e2a_b9efcf7ad178</vt:lpstr>
      <vt:lpstr>ox_41ff58e4_020e_505f_8a93_2db36cf9960e</vt:lpstr>
      <vt:lpstr>ox_4204e6f0_8cc3_59f7_a491_7a3ddc033273</vt:lpstr>
      <vt:lpstr>ox_42083382_7bf4_5af0_a477_fc8f277b8682</vt:lpstr>
      <vt:lpstr>ox_42096f11_13ed_57d7_9388_45f4fc30b49e</vt:lpstr>
      <vt:lpstr>ox_4209f88b_3b67_56ed_8040_12b42edd7fb7</vt:lpstr>
      <vt:lpstr>ox_4211b990_ca6a_5b01_b0bd_bd454f93082e</vt:lpstr>
      <vt:lpstr>ox_421588a8_a9ec_57bb_8266_f62d22640afb</vt:lpstr>
      <vt:lpstr>ox_4216ba54_a82f_5fb9_ade7_7273580f8566</vt:lpstr>
      <vt:lpstr>ox_42180aa1_3ecb_5317_bfc2_704c8d9f07f9</vt:lpstr>
      <vt:lpstr>ox_421fdc62_def7_5c38_9f13_74bec24eafb2</vt:lpstr>
      <vt:lpstr>ox_4220b41b_faad_5f9c_a59b_9013063da05a</vt:lpstr>
      <vt:lpstr>ox_42230c08_8fe7_545a_ae34_b9d254af3f12</vt:lpstr>
      <vt:lpstr>ox_42241f29_84e7_5971_8529_94f67e34ca9a</vt:lpstr>
      <vt:lpstr>ox_4225d913_50cd_5257_add3_9b3c7b36520d</vt:lpstr>
      <vt:lpstr>ox_42261a2b_d623_5248_b306_c98e13966c07</vt:lpstr>
      <vt:lpstr>ox_42285b4e_3203_5756_8b82_cef3c6cdf805</vt:lpstr>
      <vt:lpstr>ox_4228fdba_33ef_56a1_aa3e_f6e8e80833a6</vt:lpstr>
      <vt:lpstr>ox_4229476d_6a4d_5565_a4ce_eafbcef4db74</vt:lpstr>
      <vt:lpstr>ox_422a1b6f_4628_548e_9aed_d50d8608eb7f</vt:lpstr>
      <vt:lpstr>ox_422ac9b8_12bf_5604_a6ce_9f4b4d6523a4</vt:lpstr>
      <vt:lpstr>ox_423010b0_5adc_5cdd_a246_fb28f1029492</vt:lpstr>
      <vt:lpstr>ox_4231dd8a_c692_51b1_a038_ecae76d69524</vt:lpstr>
      <vt:lpstr>ox_42382d23_70c1_5e73_abb4_464ab49d9119</vt:lpstr>
      <vt:lpstr>ox_423a6ab5_3cca_5b76_8cb4_bed3f80584a3</vt:lpstr>
      <vt:lpstr>ox_423bee1d_ce0b_5f1a_87db_b3ce36e0b978</vt:lpstr>
      <vt:lpstr>ox_423c5ff4_1df4_5f32_bb8a_4fdf822c35d3</vt:lpstr>
      <vt:lpstr>ox_42458149_897f_5e99_8651_d4adc74da60b</vt:lpstr>
      <vt:lpstr>ox_42460937_bc4b_5de2_af35_1352ad6b568c</vt:lpstr>
      <vt:lpstr>ox_42485fd3_1c62_5dba_b87d_d3a40a809de8</vt:lpstr>
      <vt:lpstr>ox_424866d3_f801_5cac_886f_968345a59d46</vt:lpstr>
      <vt:lpstr>ox_4248e42e_f9e8_5fb3_b07a_89bc17fbe0bc</vt:lpstr>
      <vt:lpstr>ox_424a1431_a4e4_5278_8b32_5db4d8d26f68</vt:lpstr>
      <vt:lpstr>ox_424ab577_93b7_5a35_b26b_7efd8f78fb60</vt:lpstr>
      <vt:lpstr>ox_424d094b_0464_55a6_90d0_72de3f0033d9</vt:lpstr>
      <vt:lpstr>ox_42550d21_bd5f_5dd2_bc1f_91664f74ba53</vt:lpstr>
      <vt:lpstr>ox_42573a33_39cb_50d2_9d1f_cc6fb3b54119</vt:lpstr>
      <vt:lpstr>ox_42577433_0b03_5fe9_bdb8_9c3a67a14b75</vt:lpstr>
      <vt:lpstr>ox_4258aed2_9b3c_550f_ae78_809175d403e3</vt:lpstr>
      <vt:lpstr>ox_425abf8e_a36c_59c6_9da5_ec5410714988</vt:lpstr>
      <vt:lpstr>ox_425acf80_4ed1_51ea_9267_d0b1aaa82864</vt:lpstr>
      <vt:lpstr>ox_425ba031_41eb_515b_941c_91e30ad58551</vt:lpstr>
      <vt:lpstr>ox_4260d2ca_492e_57d0_bc35_d1537a993205</vt:lpstr>
      <vt:lpstr>ox_4261f483_70eb_5822_978a_02d8f45be219</vt:lpstr>
      <vt:lpstr>ox_42634774_468a_576a_8bf0_8c122b6d33ff</vt:lpstr>
      <vt:lpstr>ox_426bd7ca_0782_5f35_9393_2aeb5b06f17c</vt:lpstr>
      <vt:lpstr>ox_42703236_bd14_5465_9a90_cb97d36d2144</vt:lpstr>
      <vt:lpstr>ox_4276f8c9_4894_5daa_a869_6259be20b36a</vt:lpstr>
      <vt:lpstr>ox_4277355f_115c_527b_8b7b_bee2d7b05102</vt:lpstr>
      <vt:lpstr>ox_42796ef0_834c_53a9_9510_83a35ba7b883</vt:lpstr>
      <vt:lpstr>ox_427ccb91_b711_5405_9d0b_8ef7aaf4b894</vt:lpstr>
      <vt:lpstr>ox_428036d6_b89c_5e00_8d0d_a0d8f348eb02</vt:lpstr>
      <vt:lpstr>ox_42815472_09d5_5d3b_a9f1_24763ab7c883</vt:lpstr>
      <vt:lpstr>ox_42825a7e_54e9_5e5c_b671_b345c20d7f83</vt:lpstr>
      <vt:lpstr>ox_42855f10_cc27_582e_a0c8_09dd84a95e48</vt:lpstr>
      <vt:lpstr>ox_4285699c_0276_5ce3_8250_29a110c77f4c</vt:lpstr>
      <vt:lpstr>ox_428ae0db_66a8_514f_8ff6_9a9a0c801fcc</vt:lpstr>
      <vt:lpstr>ox_428b3ad7_190c_5edc_bda5_95da3a347c5c</vt:lpstr>
      <vt:lpstr>ox_428c0754_26d1_5b08_957f_10d6e14bafcd</vt:lpstr>
      <vt:lpstr>ox_428ca08f_965b_520d_b0f1_05e52dc412d4</vt:lpstr>
      <vt:lpstr>ox_428dde86_513b_53a8_8a1e_599b423e80f4</vt:lpstr>
      <vt:lpstr>ox_428e083f_93a4_507b_adbf_b2c4fffde2a3</vt:lpstr>
      <vt:lpstr>ox_4296ffbc_2e58_5d63_af18_efb3dd977bf2</vt:lpstr>
      <vt:lpstr>ox_4298a76a_76a9_5eb2_8cd9_99e1c256cf59</vt:lpstr>
      <vt:lpstr>ox_429ab95e_b316_5d52_8870_66254239b57e</vt:lpstr>
      <vt:lpstr>ox_429f6a0e_59c0_5e4d_bfbd_a7ae5e998f34</vt:lpstr>
      <vt:lpstr>ox_42a172a4_c2d4_5321_aa4c_35684d9a31ba</vt:lpstr>
      <vt:lpstr>ox_42a27610_3aca_5581_ab98_6ce09b8b5675</vt:lpstr>
      <vt:lpstr>ox_42a28bf6_9905_5c19_8e05_d0d62ae4e6e4</vt:lpstr>
      <vt:lpstr>ox_42abd917_e867_5f97_8eea_06f79bc60c67</vt:lpstr>
      <vt:lpstr>ox_42ad2572_dcc3_5031_9ec0_97d4cb14c01d</vt:lpstr>
      <vt:lpstr>ox_42af49ca_a7ee_580d_85b0_7c67665920b1</vt:lpstr>
      <vt:lpstr>ox_42b02e70_8a35_5ef9_86f1_d2f59c794732</vt:lpstr>
      <vt:lpstr>ox_42b16ea1_9ee8_5145_bde3_1308797da3a9</vt:lpstr>
      <vt:lpstr>ox_42b681f0_fffc_5337_935d_7d5df74ccac0</vt:lpstr>
      <vt:lpstr>ox_42b7909d_069d_57de_9a91_ab2af4877839</vt:lpstr>
      <vt:lpstr>ox_42ba787b_7742_56e3_8f58_2eb518ae2661</vt:lpstr>
      <vt:lpstr>ox_42baa8dc_cc1d_50f4_8619_1dbf034b19b2</vt:lpstr>
      <vt:lpstr>ox_42bc7d60_a29b_5fc3_bc83_d4fb2794ba71</vt:lpstr>
      <vt:lpstr>ox_42bd8fac_0d20_58c2_8562_0caa8b2ba172</vt:lpstr>
      <vt:lpstr>ox_42bf5c92_d0e1_54b5_9f0d_8eeda0f7aded</vt:lpstr>
      <vt:lpstr>ox_42c338a0_0a8a_5a0d_9d1c_d615a19f6f64</vt:lpstr>
      <vt:lpstr>ox_42ceff94_be0e_5a44_b8f1_f764cd607e34</vt:lpstr>
      <vt:lpstr>ox_42d04449_8e66_587c_bf92_f965aeb9da57</vt:lpstr>
      <vt:lpstr>ox_42d33032_eecc_5e2e_b9be_90ba29482e71</vt:lpstr>
      <vt:lpstr>ox_42dbbc27_c995_5f1f_b988_b4f8d2c1c7ee</vt:lpstr>
      <vt:lpstr>ox_42de8d97_86bc_5c19_94ba_f1e4550ab347</vt:lpstr>
      <vt:lpstr>ox_42debb16_a7f9_5c0e_a35d_eae4e08b4a31</vt:lpstr>
      <vt:lpstr>ox_42e1a72f_f250_5a90_89d7_3faa867221f0</vt:lpstr>
      <vt:lpstr>ox_42e3290b_35c8_533a_902c_f134aa17b30b</vt:lpstr>
      <vt:lpstr>ox_42e4aee7_10d4_5149_b6d7_6cc8036fb1b0</vt:lpstr>
      <vt:lpstr>ox_42e786d6_f043_51e7_b689_2e67cb389874</vt:lpstr>
      <vt:lpstr>ox_42f049f8_0278_55bb_a391_78b0c5407085</vt:lpstr>
      <vt:lpstr>ox_42f0c2f9_e138_5fa3_b82a_9f9964bead24</vt:lpstr>
      <vt:lpstr>ox_42f28d2c_54bc_5bce_b710_e88721b0dbe2</vt:lpstr>
      <vt:lpstr>ox_42f34bac_4946_54f0_8593_7c5261b7c6a6</vt:lpstr>
      <vt:lpstr>ox_42f37f21_17ca_5491_902a_40d61d709e14</vt:lpstr>
      <vt:lpstr>ox_42f48f5f_1b64_56c9_be67_8fcc57b7bace</vt:lpstr>
      <vt:lpstr>ox_42f55312_f376_521e_9b27_53da0532f4b6</vt:lpstr>
      <vt:lpstr>ox_42f5f9f7_88e6_5600_b52f_60be0c539c93</vt:lpstr>
      <vt:lpstr>ox_42fb2fd9_4b1d_5309_882a_d644ecd09ae7</vt:lpstr>
      <vt:lpstr>ox_42fccc76_9eb2_5266_9683_f5002706bcf2</vt:lpstr>
      <vt:lpstr>ox_42febff6_2ca1_5e34_a9c3_59226d35bac9</vt:lpstr>
      <vt:lpstr>ox_42ff9d6f_a1be_5ceb_af98_4e73fcebbf1a</vt:lpstr>
      <vt:lpstr>ox_4300e0b3_5445_591c_9d2f_9f7aa18e748b</vt:lpstr>
      <vt:lpstr>ox_430abcfb_5960_59ac_a6ea_d7e4beab3ee8</vt:lpstr>
      <vt:lpstr>ox_430b55c1_3060_544d_a4b7_10d0f4336faf</vt:lpstr>
      <vt:lpstr>ox_430bfc0e_fe7d_5909_8e9f_f1b11064c8af</vt:lpstr>
      <vt:lpstr>ox_430ebf8b_9211_5a9e_a50c_9f2fafa8f834</vt:lpstr>
      <vt:lpstr>ox_430f4366_935a_542f_9560_8bfa3cb5a44b</vt:lpstr>
      <vt:lpstr>ox_430f7344_082d_5103_9b4f_a3df0aab50b9</vt:lpstr>
      <vt:lpstr>ox_43137040_4e47_5a82_afa8_d30d7e59ab3a</vt:lpstr>
      <vt:lpstr>ox_43166a9e_1031_58ec_9e65_50ad6b713ea8</vt:lpstr>
      <vt:lpstr>ox_431b1ce1_54aa_5099_b1d0_f9913bbcb3ce</vt:lpstr>
      <vt:lpstr>ox_431b432c_e525_5d4b_85c7_536b20d7ddef</vt:lpstr>
      <vt:lpstr>ox_431d8643_2e2a_5a56_a8c8_bb5635eb34f5</vt:lpstr>
      <vt:lpstr>ox_432074ca_c4a9_5c1e_8c97_e8686c1eee23</vt:lpstr>
      <vt:lpstr>ox_43218c90_4b1f_574d_a68f_824fd02f56fd</vt:lpstr>
      <vt:lpstr>ox_4321a05c_0988_5a39_ad2d_5af19ec7c0b5</vt:lpstr>
      <vt:lpstr>ox_43231960_3814_5174_98cc_96fcd86337c2</vt:lpstr>
      <vt:lpstr>ox_4323ebdf_a40b_5c1c_aa46_63a6196bcf0f</vt:lpstr>
      <vt:lpstr>ox_4327f191_779d_5545_b1f0_c42ffec086e2</vt:lpstr>
      <vt:lpstr>ox_432a6852_6c63_5843_b27b_dcc1a8d41f13</vt:lpstr>
      <vt:lpstr>ox_432d2845_7b22_5177_84bf_de37e79d3e38</vt:lpstr>
      <vt:lpstr>ox_432e187c_3410_542b_a962_7fbe443ee49e</vt:lpstr>
      <vt:lpstr>ox_432e24a0_30ad_5593_8aa2_7e3601f2464b</vt:lpstr>
      <vt:lpstr>ox_432fe553_c2c1_59fa_960f_6ec8fd7c576b</vt:lpstr>
      <vt:lpstr>ox_4337a709_5726_5923_8ded_7bf36557a4dd</vt:lpstr>
      <vt:lpstr>ox_433c0586_3e2f_5b9b_bc81_7dc44577ee03</vt:lpstr>
      <vt:lpstr>ox_433f9223_ab41_573b_a59d_b0e41b869815</vt:lpstr>
      <vt:lpstr>ox_4345ebfb_6b13_5e4a_a634_09a2e08ed687</vt:lpstr>
      <vt:lpstr>ox_434beead_8232_5345_bfcf_2e38199723ec</vt:lpstr>
      <vt:lpstr>ox_434e5297_6e50_5ca8_8861_c72d8c32afd0</vt:lpstr>
      <vt:lpstr>ox_434edfde_34ba_5fab_b25c_e889340b361d</vt:lpstr>
      <vt:lpstr>ox_4357dd4b_5bec_5854_ac86_b71041b70f79</vt:lpstr>
      <vt:lpstr>ox_435a3f58_5e60_56d9_8931_0ee7b6a46863</vt:lpstr>
      <vt:lpstr>ox_435a99c2_77c1_58b3_8cae_bcf1808ec12e</vt:lpstr>
      <vt:lpstr>ox_435bd822_4bf6_5a0f_a7ae_92f097259ea0</vt:lpstr>
      <vt:lpstr>ox_435d0b71_3b28_5d87_ae76_80bbfd9be580</vt:lpstr>
      <vt:lpstr>ox_435f0804_1392_5bbc_8097_1067a821e205</vt:lpstr>
      <vt:lpstr>ox_4363df54_fc12_57b9_ad62_a736e4dd3c24</vt:lpstr>
      <vt:lpstr>ox_43641b38_5941_51b6_ba4a_9ba5b9f23727</vt:lpstr>
      <vt:lpstr>ox_43719a8f_c24b_5454_92c0_9a4078529a06</vt:lpstr>
      <vt:lpstr>ox_43768bd9_3152_53a6_909e_6c824f3da696</vt:lpstr>
      <vt:lpstr>ox_437e8539_353e_557b_b601_f566349e6098</vt:lpstr>
      <vt:lpstr>ox_4380804a_0e87_5844_aa26_84dbc73faf48</vt:lpstr>
      <vt:lpstr>ox_43815887_1ce0_5abb_88a2_7ab2d2c71b5c</vt:lpstr>
      <vt:lpstr>ox_438255b5_850c_5615_a973_7b462ff144be</vt:lpstr>
      <vt:lpstr>ox_43840bfe_21c3_5ea3_b2ce_76324d9c14aa</vt:lpstr>
      <vt:lpstr>ox_438b7229_f8a3_5853_ad64_a8f240e69e8f</vt:lpstr>
      <vt:lpstr>ox_438db299_079a_5ace_b6a2_c3948ec8bae7</vt:lpstr>
      <vt:lpstr>ox_438f1551_f3af_5bd5_b03c_98c7587be032</vt:lpstr>
      <vt:lpstr>ox_4393c9de_5649_54c1_af66_892bd3862e27</vt:lpstr>
      <vt:lpstr>ox_4398bcad_7c8e_54ca_86d0_7b972275dbf6</vt:lpstr>
      <vt:lpstr>ox_439ab062_b0eb_525f_a5ca_1c235255672b</vt:lpstr>
      <vt:lpstr>ox_439ca0de_6383_5ad7_9794_29f0628646ed</vt:lpstr>
      <vt:lpstr>ox_439dc7d7_9e5c_5205_87ec_322f56c34038</vt:lpstr>
      <vt:lpstr>ox_439f3c81_9629_52b0_82e2_4a007380f1ee</vt:lpstr>
      <vt:lpstr>ox_43a14a9d_3653_51a3_a642_21841dd2f7c4</vt:lpstr>
      <vt:lpstr>ox_43a5ab6f_3239_5bc8_a2c0_b61b3672725f</vt:lpstr>
      <vt:lpstr>ox_43a7845e_bc35_5984_adb9_acfe64127a49</vt:lpstr>
      <vt:lpstr>ox_43ad5f20_c3d6_53be_9124_c7e9ac6113de</vt:lpstr>
      <vt:lpstr>ox_43add4ea_1a4d_557e_9de2_8ea17818ab2b</vt:lpstr>
      <vt:lpstr>ox_43b16ebf_0e61_5f8e_9485_27930e9a0e08</vt:lpstr>
      <vt:lpstr>ox_43b2baf3_48c8_53ca_a93b_63a4b6c8d8a1</vt:lpstr>
      <vt:lpstr>ox_43b2c149_3a7c_5462_8149_a5baa70ac75d</vt:lpstr>
      <vt:lpstr>ox_43b54fa9_8a60_5d99_9672_16e0479dc64b</vt:lpstr>
      <vt:lpstr>ox_43b5bcd5_9a88_5968_95fb_38d6e23a9c7c</vt:lpstr>
      <vt:lpstr>ox_43bb68c5_37fc_5ba9_958d_4ded520ba7b6</vt:lpstr>
      <vt:lpstr>ox_43bcda7a_33c8_544f_bfbf_ec2e232c4dc9</vt:lpstr>
      <vt:lpstr>ox_43bdd53c_56c6_5d18_9938_29897d297cdc</vt:lpstr>
      <vt:lpstr>ox_43bdee3b_b385_5fdb_867c_5881c2ab7165</vt:lpstr>
      <vt:lpstr>ox_43c03529_0085_5830_9ada_888bcb5fca61</vt:lpstr>
      <vt:lpstr>ox_43c29c99_b73b_5adc_b7a6_e0c7fba091f1</vt:lpstr>
      <vt:lpstr>ox_43c67649_8d97_52c8_8591_e750d866803c</vt:lpstr>
      <vt:lpstr>ox_43c79f59_caee_5fdd_9188_69936f095bce</vt:lpstr>
      <vt:lpstr>ox_43cf2f6c_4021_5652_9c99_3339e8b91f84</vt:lpstr>
      <vt:lpstr>ox_43d3759b_2b45_5e50_b6ee_bc19483de586</vt:lpstr>
      <vt:lpstr>ox_43d68da8_dd51_5739_b7a4_6f0e0c166140</vt:lpstr>
      <vt:lpstr>ox_43dac4b8_d6a6_5760_944c_6be898a7302c</vt:lpstr>
      <vt:lpstr>ox_43df7580_3093_5d13_a222_277e417e99cd</vt:lpstr>
      <vt:lpstr>ox_43e0460e_40a4_5c59_bb1c_a9c9aa3d66f8</vt:lpstr>
      <vt:lpstr>ox_43e11810_8152_5790_a198_aeb26797d555</vt:lpstr>
      <vt:lpstr>ox_43e54969_5d4d_5e4e_b699_945d7facbc85</vt:lpstr>
      <vt:lpstr>ox_43e95c7e_87de_5e11_93b1_c911121b78ea</vt:lpstr>
      <vt:lpstr>ox_43ebe48d_e71a_5f4f_b84f_a11867580ae0</vt:lpstr>
      <vt:lpstr>ox_43f01f9d_bc34_58ad_af0a_5f2613655e74</vt:lpstr>
      <vt:lpstr>ox_43f066e4_ce82_5269_aa5d_1631aa784340</vt:lpstr>
      <vt:lpstr>ox_43f4063e_7bba_5b69_8c02_f8b623d12642</vt:lpstr>
      <vt:lpstr>ox_43f54383_460a_5c7d_9080_bf676fd37721</vt:lpstr>
      <vt:lpstr>ox_43fc6d9e_1612_54ce_abfe_180a52a3f57e</vt:lpstr>
      <vt:lpstr>ox_43ffa253_5a84_593e_97f0_be0b57aecdf0</vt:lpstr>
      <vt:lpstr>ox_44058296_8de4_5c33_94a5_6ca1e0614fed</vt:lpstr>
      <vt:lpstr>ox_4405931f_4b39_5c05_bb9b_7136eef34425</vt:lpstr>
      <vt:lpstr>ox_44065d8c_c455_5a33_9f50_0189c0edc336</vt:lpstr>
      <vt:lpstr>ox_440b0d06_7b1e_51e4_a221_0d405b916984</vt:lpstr>
      <vt:lpstr>ox_440c4460_d216_57ed_8eee_c7d93ff9fbec</vt:lpstr>
      <vt:lpstr>ox_440e432d_0854_5dc1_8362_24e6c5038897</vt:lpstr>
      <vt:lpstr>ox_44108c07_ae92_550d_966d_32183f9abfc2</vt:lpstr>
      <vt:lpstr>ox_44149b4c_8326_5338_b5c4_c8ec72df751f</vt:lpstr>
      <vt:lpstr>ox_441a7866_d237_5293_9071_76d4acd3df01</vt:lpstr>
      <vt:lpstr>ox_441afa1a_d7a9_5cc5_89aa_5c170722dcf3</vt:lpstr>
      <vt:lpstr>ox_441bc550_d948_551b_bdc5_36dc9c9b7b07</vt:lpstr>
      <vt:lpstr>ox_441d4e90_32dc_544a_a9cd_da1519f507eb</vt:lpstr>
      <vt:lpstr>ox_441ef33f_3abd_5c5c_8082_7621554583dc</vt:lpstr>
      <vt:lpstr>ox_44214aa8_63c9_5696_b554_a55d7b3a8f78</vt:lpstr>
      <vt:lpstr>ox_44245799_91cd_5eee_8218_333a8f780dfb</vt:lpstr>
      <vt:lpstr>ox_44255fa8_1bd1_51bb_83fd_a85877480708</vt:lpstr>
      <vt:lpstr>ox_44258484_bd16_5efa_b9f9_e9a0fd72b540</vt:lpstr>
      <vt:lpstr>ox_44276ffb_9369_5762_b1f9_e527fa598d44</vt:lpstr>
      <vt:lpstr>ox_44279931_5fa1_5a2d_a47e_3ec8c15a6faf</vt:lpstr>
      <vt:lpstr>ox_4427f1a5_4320_5969_b52f_8029f04a4780</vt:lpstr>
      <vt:lpstr>ox_44286752_ca76_57db_9633_c97addb9121b</vt:lpstr>
      <vt:lpstr>ox_442c1696_7a3c_5486_92dc_5d58f2fd0806</vt:lpstr>
      <vt:lpstr>ox_442fa987_5ba5_5278_a2c2_ce1d32088bfe</vt:lpstr>
      <vt:lpstr>ox_443054f4_f17e_5a86_9fb3_73f35b618a7c</vt:lpstr>
      <vt:lpstr>ox_4435fc0e_5054_5819_893d_69a94a13865e</vt:lpstr>
      <vt:lpstr>ox_443640a9_4841_5d0c_91c2_5fd24c351c2d</vt:lpstr>
      <vt:lpstr>ox_44391a0e_88e2_5239_93bb_a1dada36489c</vt:lpstr>
      <vt:lpstr>ox_443eae76_dd5c_57ab_b905_311479f6933c</vt:lpstr>
      <vt:lpstr>ox_4441192e_04f9_5c0f_afea_b74f92eac034</vt:lpstr>
      <vt:lpstr>ox_4453bc32_b853_540b_b09c_793eed329e3a</vt:lpstr>
      <vt:lpstr>ox_4454bec7_c041_501a_8788_9e83938cd7d2</vt:lpstr>
      <vt:lpstr>ox_44571045_54e0_5d20_8fed_b6185560061b</vt:lpstr>
      <vt:lpstr>ox_445c8604_3431_54f1_a4cc_fadc24b328a8</vt:lpstr>
      <vt:lpstr>ox_445d8e27_21e5_5f83_87a2_d99f01abefb2</vt:lpstr>
      <vt:lpstr>ox_446055ae_1565_5644_a9ea_b71f95a5f2f1</vt:lpstr>
      <vt:lpstr>ox_44611fb0_34c8_5508_a914_28240d80175f</vt:lpstr>
      <vt:lpstr>ox_4465e7ac_d72e_579c_87b1_88946e9ac8ef</vt:lpstr>
      <vt:lpstr>ox_44698110_34fa_5839_bc37_c4e9be0ff6a2</vt:lpstr>
      <vt:lpstr>ox_446ab333_42f2_5b4e_91f0_e3a476dd3042</vt:lpstr>
      <vt:lpstr>ox_446c54eb_0d25_5aa2_94ad_e467631c2298</vt:lpstr>
      <vt:lpstr>ox_4475bdc7_ecce_5bd7_85fd_6a55ec26b219</vt:lpstr>
      <vt:lpstr>ox_4477c2cf_aed1_54f4_ab55_7471a45c5c3f</vt:lpstr>
      <vt:lpstr>ox_4479684c_d2bf_5acb_9846_31198215be30</vt:lpstr>
      <vt:lpstr>ox_4479b4ac_ebfd_50bb_ac68_d374aaff6bd6</vt:lpstr>
      <vt:lpstr>ox_447c38a6_ade4_5637_b52e_864d4247adc7</vt:lpstr>
      <vt:lpstr>ox_447e6d4b_19f9_5bcd_860e_8dc834b857b2</vt:lpstr>
      <vt:lpstr>ox_447ed463_67e9_50af_a76a_6650e86fae4f</vt:lpstr>
      <vt:lpstr>ox_448283d9_723c_5333_b1fe_909e53506f1f</vt:lpstr>
      <vt:lpstr>ox_4488a9c0_4a97_59fb_b73c_20ac6fc5cf61</vt:lpstr>
      <vt:lpstr>ox_44896d4e_1859_5e43_a23a_b09d57833e69</vt:lpstr>
      <vt:lpstr>ox_4489cd66_d078_544a_8bdb_4dbec15875d3</vt:lpstr>
      <vt:lpstr>ox_448a854c_ec63_50b8_980d_4603e1b7c713</vt:lpstr>
      <vt:lpstr>ox_448f760e_2317_582d_8654_14c751f3fd5c</vt:lpstr>
      <vt:lpstr>ox_449127e0_8360_5249_942d_06e61454e7fc</vt:lpstr>
      <vt:lpstr>ox_449300a5_88be_5709_9ea4_6b80f266443d</vt:lpstr>
      <vt:lpstr>ox_449500d9_2949_5adb_be63_3d315e3970ea</vt:lpstr>
      <vt:lpstr>ox_4495d841_66ce_51f5_836f_4a801f3d676b</vt:lpstr>
      <vt:lpstr>ox_4498fcad_3620_597d_97cd_477e0cb2f170</vt:lpstr>
      <vt:lpstr>ox_449963f6_dd2d_5f42_b5f5_907247970349</vt:lpstr>
      <vt:lpstr>ox_449c1082_2eef_5c77_b4ea_9826db52ec97</vt:lpstr>
      <vt:lpstr>ox_449cd779_085b_5583_846c_fdc8e9fb137f</vt:lpstr>
      <vt:lpstr>ox_449efc89_4b40_5912_896b_0ad9016a2307</vt:lpstr>
      <vt:lpstr>ox_44a11979_543a_5563_b41e_6f7d15904955</vt:lpstr>
      <vt:lpstr>ox_44ad1560_29c2_5089_a47c_7001198f6271</vt:lpstr>
      <vt:lpstr>ox_44af84d6_e239_5f56_abe4_7779b3e0f285</vt:lpstr>
      <vt:lpstr>ox_44b4638c_2106_5630_963b_2c180e2e226c</vt:lpstr>
      <vt:lpstr>ox_44b5ff46_0c88_5180_80e1_17d9d3fa74a6</vt:lpstr>
      <vt:lpstr>ox_44b711ab_a8a3_57b7_8e64_3635ac524c62</vt:lpstr>
      <vt:lpstr>ox_44b74019_7c0a_5b1a_9224_380c91abab4d</vt:lpstr>
      <vt:lpstr>ox_44ba9f86_2694_513b_aa9d_333252a758d9</vt:lpstr>
      <vt:lpstr>ox_44bb1158_aa61_53bb_a5a7_18dc3d47cbf6</vt:lpstr>
      <vt:lpstr>ox_44bbf764_191c_5e28_9cf9_2cfa59e45a06</vt:lpstr>
      <vt:lpstr>ox_44bc02e0_2a8c_5131_aa5a_3064b5dea718</vt:lpstr>
      <vt:lpstr>ox_44c14593_13c0_594d_ad6f_deb70128b00e</vt:lpstr>
      <vt:lpstr>ox_44c26174_4fbf_562c_887b_b655b1f845ed</vt:lpstr>
      <vt:lpstr>ox_44c30dea_d54e_5c88_916f_3bf56cfaf81d</vt:lpstr>
      <vt:lpstr>ox_44c546d5_c331_51b5_af8f_b145e78b22ef</vt:lpstr>
      <vt:lpstr>ox_44c5667d_2433_5dc1_b453_ed1b6d185a25</vt:lpstr>
      <vt:lpstr>ox_44c6d2e0_0428_5fd1_b4b0_4a12d81627fe</vt:lpstr>
      <vt:lpstr>ox_44c76399_3b7c_5393_b947_b3dadddc28d7</vt:lpstr>
      <vt:lpstr>ox_44c88389_5758_5257_90fe_5c7a2ad81e92</vt:lpstr>
      <vt:lpstr>ox_44cba67e_80c9_5e98_a20a_783020d27529</vt:lpstr>
      <vt:lpstr>ox_44cec47b_fa7f_5902_947b_c189377e24e4</vt:lpstr>
      <vt:lpstr>ox_44d83d2b_5810_5c1e_9851_97f758882414</vt:lpstr>
      <vt:lpstr>ox_44dbfcc3_86ad_5511_a980_9f309c07bc9d</vt:lpstr>
      <vt:lpstr>ox_44ddf7db_5c75_5a4c_be7a_7d99b3d60091</vt:lpstr>
      <vt:lpstr>ox_44e08a5e_432b_5e7d_b980_5ade576c1833</vt:lpstr>
      <vt:lpstr>ox_44e603f1_602b_5395_a756_4cd8ff119bab</vt:lpstr>
      <vt:lpstr>ox_44f02121_6679_5d2a_9fe4_4caf77e1c945</vt:lpstr>
      <vt:lpstr>ox_44f2f5c9_fdad_5203_95be_26352446f90c</vt:lpstr>
      <vt:lpstr>ox_44f40e5c_dcdf_51a3_b940_8aa813e183ff</vt:lpstr>
      <vt:lpstr>ox_44f463a1_dd0e_5777_bba5_847329d0cf05</vt:lpstr>
      <vt:lpstr>ox_44f5e916_a108_5b8c_8504_297e74fb09d6</vt:lpstr>
      <vt:lpstr>ox_44f6573b_de56_59e9_987f_5ab291e81967</vt:lpstr>
      <vt:lpstr>ox_44f98211_f927_57ce_ac90_a5a7be163060</vt:lpstr>
      <vt:lpstr>ox_44fcf0b5_ab0d_52be_ac49_c64316447f9d</vt:lpstr>
      <vt:lpstr>ox_44fd1a0e_7b4d_5a12_ba10_d56c89688c38</vt:lpstr>
      <vt:lpstr>ox_44fd641b_39d6_5093_a934_6e8831b30302</vt:lpstr>
      <vt:lpstr>ox_44fe7e40_298d_5ed3_bb33_c5be7436fc37</vt:lpstr>
      <vt:lpstr>ox_44ff4e95_e432_56b0_98e6_79599ec180be</vt:lpstr>
      <vt:lpstr>ox_44ff5eb7_367e_5ebf_acd9_4f19991c020d</vt:lpstr>
      <vt:lpstr>ox_44ff7396_f3ad_5515_a317_e40043dc1f60</vt:lpstr>
      <vt:lpstr>ox_45061bf0_3729_5901_b81b_1ad5497ee9ce</vt:lpstr>
      <vt:lpstr>ox_4509bda9_aa35_5107_a99c_7237659ae037</vt:lpstr>
      <vt:lpstr>ox_450b9d93_27b7_5b34_b67e_0b318b93fa6b</vt:lpstr>
      <vt:lpstr>ox_450ed990_6577_5038_b004_6ce33af78775</vt:lpstr>
      <vt:lpstr>ox_4518e8cf_20ed_50e2_a92e_dd6d5f152f33</vt:lpstr>
      <vt:lpstr>ox_451abf00_42e3_54a3_b0a5_b989712407d9</vt:lpstr>
      <vt:lpstr>ox_451da211_634a_5f39_82b7_6c7aff166fc3</vt:lpstr>
      <vt:lpstr>ox_451da7bf_8da3_5dc1_933f_b2edc4468553</vt:lpstr>
      <vt:lpstr>ox_451ff150_14dc_5349_b618_0da8c77c788f</vt:lpstr>
      <vt:lpstr>ox_4520ea0b_aec5_5c73_9859_b28d0001c8c3</vt:lpstr>
      <vt:lpstr>ox_45217b29_53d0_54dc_8302_a8443a003ae4</vt:lpstr>
      <vt:lpstr>ox_45297e75_52a3_5a1c_8820_08f3f92f73b3</vt:lpstr>
      <vt:lpstr>ox_452c359c_1b93_5a70_a95c_684defc49b08</vt:lpstr>
      <vt:lpstr>ox_452d7052_ff22_5cb6_bd41_9274f49f77c7</vt:lpstr>
      <vt:lpstr>ox_452ded7f_66f2_5899_adaf_e8b0804227ad</vt:lpstr>
      <vt:lpstr>ox_453483df_8ff3_5714_bd80_7badab46fb2a</vt:lpstr>
      <vt:lpstr>ox_45365f27_5e82_5fa2_b72c_4edf6ff0816c</vt:lpstr>
      <vt:lpstr>ox_4543de38_bb79_5083_8c88_bf9ac9d1e26e</vt:lpstr>
      <vt:lpstr>ox_454758bf_7eb3_5ebf_9611_c477ca527659</vt:lpstr>
      <vt:lpstr>ox_4547619b_b5b8_5f5c_a405_606df7e69ba4</vt:lpstr>
      <vt:lpstr>ox_45484622_0c12_5197_893d_dd3710054d2d</vt:lpstr>
      <vt:lpstr>ox_454a397b_1f17_5de4_983f_79605dc43791</vt:lpstr>
      <vt:lpstr>ox_454a5d80_70c2_5c7a_95b9_86ac6a880bb0</vt:lpstr>
      <vt:lpstr>ox_454c59b4_ff48_5d01_896b_e6f861dfbea4</vt:lpstr>
      <vt:lpstr>ox_454e9f14_2b37_59c3_884c_2269f9508e87</vt:lpstr>
      <vt:lpstr>ox_455af2f2_8b14_5c96_ab40_94d07527bc57</vt:lpstr>
      <vt:lpstr>ox_455b8837_ee00_5900_8f5f_c078ed3e5199</vt:lpstr>
      <vt:lpstr>ox_455ec41e_f2b1_5db8_8958_e93837747c93</vt:lpstr>
      <vt:lpstr>ox_455faf96_99d7_590e_9b27_e8a5b5f874aa</vt:lpstr>
      <vt:lpstr>ox_45625529_181f_5a23_ae97_0be47ec10b0a</vt:lpstr>
      <vt:lpstr>ox_4563caf7_79d8_5e36_9477_d29074a81a8b</vt:lpstr>
      <vt:lpstr>ox_45658c0c_93c5_5996_9212_064705a535e2</vt:lpstr>
      <vt:lpstr>ox_4567ba2d_87e4_567b_b391_efa521b56865</vt:lpstr>
      <vt:lpstr>ox_45712a57_4d5a_50a4_a3c5_47bc1cde72dc</vt:lpstr>
      <vt:lpstr>ox_4571bd72_c3a2_5728_8c86_f0b6e6d3266b</vt:lpstr>
      <vt:lpstr>ox_4572333d_bd85_5c26_b344_0ff831df198d</vt:lpstr>
      <vt:lpstr>ox_457277f6_5de2_582a_94a5_1c87eb4e6735</vt:lpstr>
      <vt:lpstr>ox_457348d0_905f_5434_a0e0_0d875af44529</vt:lpstr>
      <vt:lpstr>ox_4579aa58_198b_59b5_80dc_51afab166fd7</vt:lpstr>
      <vt:lpstr>ox_4579d50b_522d_5661_a10e_8866bfda0b5b</vt:lpstr>
      <vt:lpstr>ox_457be028_26b0_5383_a1b2_48a2502cf127</vt:lpstr>
      <vt:lpstr>ox_457dfe01_0f08_52b3_98db_dd7cf794414a</vt:lpstr>
      <vt:lpstr>ox_457e5557_4d24_5e4f_a36e_c459df46bcdb</vt:lpstr>
      <vt:lpstr>ox_4584cca6_44a0_51c0_9657_6b79adc060eb</vt:lpstr>
      <vt:lpstr>ox_4585856f_6731_59ad_a15f_e6c0116e48c5</vt:lpstr>
      <vt:lpstr>ox_458a4002_fcf6_5adf_aecf_1fb25a398224</vt:lpstr>
      <vt:lpstr>ox_458cb8d8_5b47_5eba_a464_745cb2d0e677</vt:lpstr>
      <vt:lpstr>ox_458f1dd1_64af_58a9_af23_8283eb800ced</vt:lpstr>
      <vt:lpstr>ox_45909faa_c33e_5fba_9314_85ed2f269de3</vt:lpstr>
      <vt:lpstr>ox_4592a440_40f7_5d1c_866a_357dc477ebc9</vt:lpstr>
      <vt:lpstr>ox_4592f237_839d_5cd0_b7f1_2c6b05a99472</vt:lpstr>
      <vt:lpstr>ox_4592fe8e_2835_5f10_a3f5_bf5594e93eb3</vt:lpstr>
      <vt:lpstr>ox_459340a3_325a_5ded_aa06_71c8b2165e8d</vt:lpstr>
      <vt:lpstr>ox_459448d0_2f6c_5b39_b756_615707cf13b5</vt:lpstr>
      <vt:lpstr>ox_45964d97_5480_5325_91f5_268beaf6fdd8</vt:lpstr>
      <vt:lpstr>ox_459698c7_c246_50e8_a681_bc4e70778960</vt:lpstr>
      <vt:lpstr>ox_459938b4_39d1_5d02_ae0d_91718325842b</vt:lpstr>
      <vt:lpstr>ox_459ec1a9_87b7_5f58_99ba_a0efb0b23ea2</vt:lpstr>
      <vt:lpstr>ox_45a0a0c8_6ee0_5377_8eb2_8a564ff48a6c</vt:lpstr>
      <vt:lpstr>ox_45a8766d_1352_5caa_b4f0_85f7a1ac215d</vt:lpstr>
      <vt:lpstr>ox_45ab13f7_68a8_5794_ad9e_bf5744164d46</vt:lpstr>
      <vt:lpstr>ox_45ac2dc7_53c7_5b69_bfb8_cae2a4352000</vt:lpstr>
      <vt:lpstr>ox_45ac70f3_396b_5d75_b179_118786f7017c</vt:lpstr>
      <vt:lpstr>ox_45ac90ec_a378_5cfe_9c61_cba9f56634ed</vt:lpstr>
      <vt:lpstr>ox_45ae5d9d_aeaa_5db1_892f_36571581ed4e</vt:lpstr>
      <vt:lpstr>ox_45b18f9a_a7f6_5380_a946_8a802a1b20f9</vt:lpstr>
      <vt:lpstr>ox_45b1d3d1_3b66_549b_9787_b32b9aadb98d</vt:lpstr>
      <vt:lpstr>ox_45b5126a_fce6_5255_a77f_c9a9cde1c858</vt:lpstr>
      <vt:lpstr>ox_45b6daf8_31bd_5af0_a469_4f46a494a7ab</vt:lpstr>
      <vt:lpstr>ox_45ba48b7_6c3a_5e27_8ce9_6c38ec3f7d43</vt:lpstr>
      <vt:lpstr>ox_45ba7621_aa26_5caa_91fe_078bf4f235d8</vt:lpstr>
      <vt:lpstr>ox_45bbc0c6_2c6e_5592_854d_cd8cf6f9c859</vt:lpstr>
      <vt:lpstr>ox_45bc5445_9238_507e_9ed6_b7b12988ccc6</vt:lpstr>
      <vt:lpstr>ox_45c000f6_ffad_55ad_9eba_7af79d2f8c4f</vt:lpstr>
      <vt:lpstr>ox_45c0cf20_35d0_534d_8844_49afd114d38d</vt:lpstr>
      <vt:lpstr>ox_45c12dd9_d22a_588a_8147_2b8c04dac6b9</vt:lpstr>
      <vt:lpstr>ox_45c6f54d_cb69_58a0_a394_aed232b15f97</vt:lpstr>
      <vt:lpstr>ox_45cbf88a_4983_591a_88db_3bab56ce6196</vt:lpstr>
      <vt:lpstr>ox_45d30294_9230_59c0_9984_07b992240f3a</vt:lpstr>
      <vt:lpstr>ox_45d74f69_98dc_5eb6_8900_f77fb0e2f40e</vt:lpstr>
      <vt:lpstr>ox_45dcf845_7c61_5850_8170_83a51d461554</vt:lpstr>
      <vt:lpstr>ox_45dfa730_e6ef_5445_b919_fb43354763b5</vt:lpstr>
      <vt:lpstr>ox_45e2b8a6_b821_5942_9328_bcae5930dfd9</vt:lpstr>
      <vt:lpstr>ox_45e567a5_8950_5069_b56c_501dd252cee3</vt:lpstr>
      <vt:lpstr>ox_45e589a8_bc63_5ec0_85ae_57775ff49e7f</vt:lpstr>
      <vt:lpstr>ox_45e804c6_2924_580b_b630_0a344273a536</vt:lpstr>
      <vt:lpstr>ox_45ec0c3b_49d5_5d6a_9e8a_5a34803e383a</vt:lpstr>
      <vt:lpstr>ox_45efaab4_327b_536a_9478_2c9b9d9ec823</vt:lpstr>
      <vt:lpstr>ox_45f21145_a02c_5ad7_89e9_8353196af0a2</vt:lpstr>
      <vt:lpstr>ox_45f5cd3e_9745_5faf_9976_d99dd48b8137</vt:lpstr>
      <vt:lpstr>ox_45f68ba8_4e48_5ccc_a728_cbb5858978e2</vt:lpstr>
      <vt:lpstr>ox_45f6a71a_dc76_5ce4_b4d5_084555a1a04c</vt:lpstr>
      <vt:lpstr>ox_45f9c172_d9f3_5ed3_8946_baee58cce19b</vt:lpstr>
      <vt:lpstr>ox_45fd49ec_208d_5ff7_add8_0938125046e4</vt:lpstr>
      <vt:lpstr>ox_4604d013_bfa4_5267_8590_bc8a5b3a10c8</vt:lpstr>
      <vt:lpstr>ox_4606cf33_10b1_51c9_8db2_0fd887b05ad7</vt:lpstr>
      <vt:lpstr>ox_4609e569_f6c2_50d9_adb9_cf80e8aeb0bc</vt:lpstr>
      <vt:lpstr>ox_4609e83f_02f6_5d01_b609_9e2be00102e0</vt:lpstr>
      <vt:lpstr>ox_460ba8e0_9f48_56a3_82b0_930702e6a106</vt:lpstr>
      <vt:lpstr>ox_460f8f02_9a4f_5b6d_8aa1_02fa70739c3e</vt:lpstr>
      <vt:lpstr>ox_4619cfe9_5c06_51a5_afb2_47c2538601e9</vt:lpstr>
      <vt:lpstr>ox_461a2300_06f0_5b49_aaeb_abc3d0243ac3</vt:lpstr>
      <vt:lpstr>ox_461d2062_feac_57e2_8b1f_caeeeee4faaf</vt:lpstr>
      <vt:lpstr>ox_461e5887_9c36_5553_850e_b1e645e395ab</vt:lpstr>
      <vt:lpstr>ox_462145b1_86ad_5f35_bd96_ed589e105cc3</vt:lpstr>
      <vt:lpstr>ox_46218d6c_6f0a_5305_ae0b_54abba995923</vt:lpstr>
      <vt:lpstr>ox_4621974d_4047_5249_9904_b26fcfe56656</vt:lpstr>
      <vt:lpstr>ox_46246032_45d0_5668_86f6_d84b77b05424</vt:lpstr>
      <vt:lpstr>ox_46257e94_cffe_5376_9cec_524ac3cec657</vt:lpstr>
      <vt:lpstr>ox_4626a5eb_f0d9_5ae4_bac4_26d08206129b</vt:lpstr>
      <vt:lpstr>ox_4626bed2_9fc8_58fd_9c17_4650f24e23ff</vt:lpstr>
      <vt:lpstr>ox_4627cb5b_61f8_5b84_8719_22438aeacc89</vt:lpstr>
      <vt:lpstr>ox_462b8494_24c4_5a94_a51c_8316b95303b4</vt:lpstr>
      <vt:lpstr>ox_462d3c08_d85d_551d_97bb_92bb4733f4ff</vt:lpstr>
      <vt:lpstr>ox_462d65de_08ef_5582_8307_50be85f7a6cd</vt:lpstr>
      <vt:lpstr>ox_462f0368_72d7_51bd_a398_0aeea5f1c868</vt:lpstr>
      <vt:lpstr>ox_462f11c2_d7b4_5b61_8b7d_c01d281f9ff9</vt:lpstr>
      <vt:lpstr>ox_4631e170_7c01_5d5d_a82c_9a2a1ec4c4c6</vt:lpstr>
      <vt:lpstr>ox_46324e7b_bed5_547b_8f8f_f51d2f274b85</vt:lpstr>
      <vt:lpstr>ox_4634ab65_0c53_5b4b_be24_818a710287db</vt:lpstr>
      <vt:lpstr>ox_46361e29_c750_5bb8_ba52_eba345b8ad36</vt:lpstr>
      <vt:lpstr>ox_46398010_cd52_533b_9f43_d238e9bcbd74</vt:lpstr>
      <vt:lpstr>ox_463b5e9e_f945_5153_876c_e0b89445318a</vt:lpstr>
      <vt:lpstr>ox_463b748d_d87c_50f7_b79d_7fee83460915</vt:lpstr>
      <vt:lpstr>ox_463ea989_cec5_51f2_9d18_ca174c33a863</vt:lpstr>
      <vt:lpstr>ox_46432c35_5a8a_5d28_b66c_3f25054fc359</vt:lpstr>
      <vt:lpstr>ox_464aa5e3_88f4_5a86_b45e_993e2036fbbd</vt:lpstr>
      <vt:lpstr>ox_464caf2a_e3e0_519b_96ff_0d529cb95548</vt:lpstr>
      <vt:lpstr>ox_464d69fc_b901_5a00_93b3_b1d81132aaca</vt:lpstr>
      <vt:lpstr>ox_464e1ea8_f2be_50d0_ba33_59e55e25f1a0</vt:lpstr>
      <vt:lpstr>ox_46524f02_7527_5f7e_8938_43530cd619d9</vt:lpstr>
      <vt:lpstr>ox_465263d6_1673_5880_a894_62aca809f431</vt:lpstr>
      <vt:lpstr>ox_4654de26_9a87_514d_90bf_28065d7c2b2d</vt:lpstr>
      <vt:lpstr>ox_4655abd7_565a_568a_a357_72fdf56e1471</vt:lpstr>
      <vt:lpstr>ox_4656b6c4_2bb1_52d7_b1b7_ee88e4caf1f4</vt:lpstr>
      <vt:lpstr>ox_465986f1_6c6c_54d4_8017_747d91c807ae</vt:lpstr>
      <vt:lpstr>ox_465a9258_7f0e_5b99_adca_dbf4daecbfb3</vt:lpstr>
      <vt:lpstr>ox_465abbe8_7fad_5f6b_9451_811533743661</vt:lpstr>
      <vt:lpstr>ox_465babd1_c648_5667_b60b_57c0c632f981</vt:lpstr>
      <vt:lpstr>ox_465cc63e_feee_590b_a158_0ab6013f582d</vt:lpstr>
      <vt:lpstr>ox_465ecf40_5a27_53ed_9824_e13d5a141c40</vt:lpstr>
      <vt:lpstr>ox_466327aa_1365_5c1d_a3ba_45367d59ae01</vt:lpstr>
      <vt:lpstr>ox_4666d915_7c72_5a26_a8bb_d272611b89c0</vt:lpstr>
      <vt:lpstr>ox_4667fbe4_dfb8_54dd_8095_e8b6e5c1c53c</vt:lpstr>
      <vt:lpstr>ox_46685574_14d6_54e7_8d4c_ad2e564947d8</vt:lpstr>
      <vt:lpstr>ox_46692a4b_1034_5a4e_a997_81cbe66488fb</vt:lpstr>
      <vt:lpstr>ox_466c2109_941e_55c6_9af9_b99d27588740</vt:lpstr>
      <vt:lpstr>ox_466c301f_2a01_5b61_ad72_7f473f5db937</vt:lpstr>
      <vt:lpstr>ox_466f984d_ba01_5300_ac15_443e9c983e5a</vt:lpstr>
      <vt:lpstr>ox_46783d57_326d_58d3_99ba_d67cbfdccd1d</vt:lpstr>
      <vt:lpstr>ox_467a6e1c_fc70_537b_b042_59fef28369d2</vt:lpstr>
      <vt:lpstr>ox_4680e4fd_c2d3_5621_bfd1_aa2a9d2c7792</vt:lpstr>
      <vt:lpstr>ox_4683263d_caad_5170_abd0_ff66397d1380</vt:lpstr>
      <vt:lpstr>ox_4684eec3_54d3_508a_9101_2db57e4f7f79</vt:lpstr>
      <vt:lpstr>ox_46871aa5_27fb_57d2_a6ad_5257fcd0f0c5</vt:lpstr>
      <vt:lpstr>ox_468774fd_675a_5868_b4a9_6ab4d5cc63cc</vt:lpstr>
      <vt:lpstr>ox_46879192_8ebe_5fe8_9e3a_070b7b670182</vt:lpstr>
      <vt:lpstr>ox_4688696e_799e_5004_af63_f0da21531369</vt:lpstr>
      <vt:lpstr>ox_46887c43_402d_563d_b230_3d58543273f5</vt:lpstr>
      <vt:lpstr>ox_468d8f70_ed27_5214_a533_fe4b1eb77148</vt:lpstr>
      <vt:lpstr>ox_468fee3c_1754_5a83_8744_2d4c7d466869</vt:lpstr>
      <vt:lpstr>ox_4697e455_04a7_55ff_9fa0_a2f04dc0f968</vt:lpstr>
      <vt:lpstr>ox_469c191d_a5a0_5c57_93ac_e84823a6700a</vt:lpstr>
      <vt:lpstr>ox_46a5a22a_1e87_5650_91c8_733d52261830</vt:lpstr>
      <vt:lpstr>ox_46a6a435_2c8a_5bf0_8e6b_c38645505a53</vt:lpstr>
      <vt:lpstr>ox_46aa4826_d933_52d3_bb7f_c6c63b31a44c</vt:lpstr>
      <vt:lpstr>ox_46ab528a_ed4f_53ce_9810_aa4804521e3f</vt:lpstr>
      <vt:lpstr>ox_46aba1da_3512_5685_b043_7b60ded3717a</vt:lpstr>
      <vt:lpstr>ox_46ac674a_ad25_5452_b0d0_5915e537bed7</vt:lpstr>
      <vt:lpstr>ox_46b2ca6f_d1c7_5031_be25_648098a8a28a</vt:lpstr>
      <vt:lpstr>ox_46b38eda_f7bc_52c3_a0ad_ba3679eccd50</vt:lpstr>
      <vt:lpstr>ox_46b449c3_4738_57c1_ad69_e57a72ee9508</vt:lpstr>
      <vt:lpstr>ox_46b69d15_9680_56ab_8a83_652e95bac3db</vt:lpstr>
      <vt:lpstr>ox_46b71ae5_01ee_5ca5_9ad2_d5f830836368</vt:lpstr>
      <vt:lpstr>ox_46ba8836_67c8_58ed_8729_4ba8d73ca366</vt:lpstr>
      <vt:lpstr>ox_46bf8ed9_f3f7_5442_9164_180057660d68</vt:lpstr>
      <vt:lpstr>ox_46c7b592_c625_5120_8681_c08f2a0544e0</vt:lpstr>
      <vt:lpstr>ox_46c81a80_d327_5e7c_b719_49f7747efa77</vt:lpstr>
      <vt:lpstr>ox_46d11981_7f13_590e_83be_7128e0ac7cce</vt:lpstr>
      <vt:lpstr>ox_46d18e68_ef66_59c3_aade_fdd3c51c05eb</vt:lpstr>
      <vt:lpstr>ox_46d2ba0c_a166_5589_a9bb_2976af1d5103</vt:lpstr>
      <vt:lpstr>ox_46d43be3_bef6_533d_8566_17067edd16ed</vt:lpstr>
      <vt:lpstr>ox_46dc8fe4_29aa_5972_9520_7d6875da37ba</vt:lpstr>
      <vt:lpstr>ox_46df74ae_0788_5e07_ad6a_234e990c0ebf</vt:lpstr>
      <vt:lpstr>ox_46e239e7_01dd_5d93_a5cb_e0ac90a3a7d1</vt:lpstr>
      <vt:lpstr>ox_46e2afd8_1f1b_5adb_9871_6fc2acc3b13d</vt:lpstr>
      <vt:lpstr>ox_46e2c918_53f7_5b7a_a953_ee38a05a0906</vt:lpstr>
      <vt:lpstr>ox_46e3a2c3_e074_55d4_8dcb_13a73f954b13</vt:lpstr>
      <vt:lpstr>ox_46e7d3f2_ef9d_5fd7_b709_a441cdc58929</vt:lpstr>
      <vt:lpstr>ox_46e99467_bd5f_5a82_aa1e_0805a7ef928b</vt:lpstr>
      <vt:lpstr>ox_46f78391_6efd_521e_89ce_026f7754dc3d</vt:lpstr>
      <vt:lpstr>ox_46f8644b_f860_52bc_9a06_33a404fe4e57</vt:lpstr>
      <vt:lpstr>ox_46fcef27_07a6_5874_b30c_1132e818324d</vt:lpstr>
      <vt:lpstr>ox_46fff31f_30de_50c1_a405_7004bdab6531</vt:lpstr>
      <vt:lpstr>ox_470305c0_53aa_53bb_b99a_50c5b94e3918</vt:lpstr>
      <vt:lpstr>ox_47055518_153a_529c_aede_239ba74acc0f</vt:lpstr>
      <vt:lpstr>ox_470680e7_3182_59d9_a93c_8659359ba39e</vt:lpstr>
      <vt:lpstr>ox_47083c69_e992_5a98_9fa0_9f2a9764be66</vt:lpstr>
      <vt:lpstr>ox_471273ec_dab7_551d_8b35_0147f04b10fc</vt:lpstr>
      <vt:lpstr>ox_4712ad4c_6dd1_5811_9199_cc5cd3f96222</vt:lpstr>
      <vt:lpstr>ox_47148866_9f1a_547a_86d7_3e9125868c83</vt:lpstr>
      <vt:lpstr>ox_47239026_96d6_55ff_b44d_b3e3b6a91a2d</vt:lpstr>
      <vt:lpstr>ox_4727687d_3d13_5798_a236_493fcc707d8d</vt:lpstr>
      <vt:lpstr>ox_472ab40c_e635_5448_a782_5c9a43eb9c67</vt:lpstr>
      <vt:lpstr>ox_472b87bf_ed01_5d1f_9194_c8b004390519</vt:lpstr>
      <vt:lpstr>ox_472f875a_55e6_5cfe_98fb_96d7a9838a1b</vt:lpstr>
      <vt:lpstr>ox_47320f6e_b4da_509d_bd81_d370ec7d71e7</vt:lpstr>
      <vt:lpstr>ox_473580f4_b380_5922_9dc6_edf270cdcdad</vt:lpstr>
      <vt:lpstr>ox_47366be4_de0f_512e_a1aa_d9736d93db22</vt:lpstr>
      <vt:lpstr>ox_473b5b53_a746_53fb_863b_37621c9f9d24</vt:lpstr>
      <vt:lpstr>ox_4743bcb9_2479_51d1_8dc2_a0b10c12e621</vt:lpstr>
      <vt:lpstr>ox_47443083_8cd8_5611_8054_58f749cfccd6</vt:lpstr>
      <vt:lpstr>ox_47446616_8e49_524e_bf3a_7d9fe7d10428</vt:lpstr>
      <vt:lpstr>ox_4744eb89_e6e4_5905_9265_e5ec463556d6</vt:lpstr>
      <vt:lpstr>ox_47450b1c_2868_56a7_a363_4208d95a1b86</vt:lpstr>
      <vt:lpstr>ox_4745cdb0_d196_52d3_9f17_ac783bc272c6</vt:lpstr>
      <vt:lpstr>ox_474899d5_736e_5f4e_92c5_ab0d2cdf51b7</vt:lpstr>
      <vt:lpstr>ox_474e7051_7303_58c6_9cf8_2105be3312b0</vt:lpstr>
      <vt:lpstr>ox_474f86bf_7891_5527_9410_a2f0e75b8f47</vt:lpstr>
      <vt:lpstr>ox_47503109_be3b_528b_9c96_cb6215fafbf3</vt:lpstr>
      <vt:lpstr>ox_4755ba17_e0ed_53be_8bae_c02d2ea1e3f6</vt:lpstr>
      <vt:lpstr>ox_4756af00_8af5_5cfe_87c6_49a7a18a984b</vt:lpstr>
      <vt:lpstr>ox_4757d49e_460d_512a_8932_145a838fe1bb</vt:lpstr>
      <vt:lpstr>ox_4757f8b4_ccfa_59cf_92d2_d74ce1ba3a5e</vt:lpstr>
      <vt:lpstr>ox_475a84ad_f5e2_50ab_9fbf_6bd6c877ae50</vt:lpstr>
      <vt:lpstr>ox_475d4576_eac0_5f35_ba9c_2700330753a4</vt:lpstr>
      <vt:lpstr>ox_475e4d06_9c4d_580f_b3c0_4f422c6b5a5a</vt:lpstr>
      <vt:lpstr>ox_475e69bc_5b8c_5b40_9db8_10442fa5ebf4</vt:lpstr>
      <vt:lpstr>ox_475e97cd_0273_5934_9510_c8cbf92aa2c3</vt:lpstr>
      <vt:lpstr>ox_475ffbc6_0987_50be_91a8_7d33d93474be</vt:lpstr>
      <vt:lpstr>ox_4761357b_7c01_565a_b694_6243712de35b</vt:lpstr>
      <vt:lpstr>ox_47617a0b_c921_57ae_8c1d_86c9070e08e5</vt:lpstr>
      <vt:lpstr>ox_47630d13_61ac_514c_bb2f_924eb7ebf69a</vt:lpstr>
      <vt:lpstr>ox_47636786_56aa_5d0f_8dc8_e7e86699700d</vt:lpstr>
      <vt:lpstr>ox_47648139_1da5_5930_b285_167d0e3e5a83</vt:lpstr>
      <vt:lpstr>ox_476704c6_ba1c_579b_88bc_bf3d3d116b9e</vt:lpstr>
      <vt:lpstr>ox_476c7113_e7ff_52e8_8754_bd5b0a9a5090</vt:lpstr>
      <vt:lpstr>ox_4773caa5_5b73_5924_ab43_436aefe2366d</vt:lpstr>
      <vt:lpstr>ox_4775d7dc_0f23_58fb_aa7c_6d5f70454990</vt:lpstr>
      <vt:lpstr>ox_47785cdb_1980_5722_bdb0_060a63f9b098</vt:lpstr>
      <vt:lpstr>ox_477c28f6_c2b9_5715_b525_6c4001e5b80d</vt:lpstr>
      <vt:lpstr>ox_477f8fb0_ef08_5300_b663_b591c502be6a</vt:lpstr>
      <vt:lpstr>ox_47803d81_d663_51b9_85f7_4aefaaba9bde</vt:lpstr>
      <vt:lpstr>ox_47808be4_c11b_5632_a950_f07311c709b0</vt:lpstr>
      <vt:lpstr>ox_4781a3cc_7927_5ddf_8be3_64728fe43860</vt:lpstr>
      <vt:lpstr>ox_4782dab1_ae6f_5602_9f78_a3e005b94a16</vt:lpstr>
      <vt:lpstr>ox_47891df8_7fc7_535a_8f45_07a523ad7aad</vt:lpstr>
      <vt:lpstr>ox_4789348c_7b5a_5ede_a817_74643a354d66</vt:lpstr>
      <vt:lpstr>ox_478aeb0e_2fa2_5c86_96f8_3514c7110b31</vt:lpstr>
      <vt:lpstr>ox_478b11c1_d0fa_57c4_a4f1_3a11491dc9a7</vt:lpstr>
      <vt:lpstr>ox_478b9af8_aa12_5b0e_b566_9edda329ba06</vt:lpstr>
      <vt:lpstr>ox_478d6357_1964_5a1d_999d_38031a22d3f6</vt:lpstr>
      <vt:lpstr>ox_4796d9e2_4e1e_54e2_8431_57b552874343</vt:lpstr>
      <vt:lpstr>ox_4799c299_47da_5003_8c48_afe50d6b2a1b</vt:lpstr>
      <vt:lpstr>ox_4799e9a1_f443_5e32_b698_9e3794e24242</vt:lpstr>
      <vt:lpstr>ox_479b9ef3_3b21_5170_a32a_bfa16109ec41</vt:lpstr>
      <vt:lpstr>ox_47a12461_a412_5d0d_bb0a_5e52e84acb60</vt:lpstr>
      <vt:lpstr>ox_47a27e4f_43c9_5297_9d7d_2802ec0c1985</vt:lpstr>
      <vt:lpstr>ox_47a39e90_48ea_5e14_ad16_2bc4ce893b01</vt:lpstr>
      <vt:lpstr>ox_47a68a58_d7cc_5d9d_8928_a861b097ea49</vt:lpstr>
      <vt:lpstr>ox_47aac109_d785_5e81_8cba_a558d4c22672</vt:lpstr>
      <vt:lpstr>ox_47ad3784_3ad1_57c2_87bd_d6755670c37e</vt:lpstr>
      <vt:lpstr>ox_47b0ba22_7084_527a_8900_f26839371603</vt:lpstr>
      <vt:lpstr>ox_47b16f5f_eb59_553a_bc2b_d000f40807d6</vt:lpstr>
      <vt:lpstr>ox_47b37f96_8950_531f_a443_83f43d7aa8c3</vt:lpstr>
      <vt:lpstr>ox_47b4d0d1_37aa_524d_8b80_e7ee2af773ce</vt:lpstr>
      <vt:lpstr>ox_47b63160_e663_59ae_8888_51424c233020</vt:lpstr>
      <vt:lpstr>ox_47b8faf0_239e_54bd_8533_118f9183cd47</vt:lpstr>
      <vt:lpstr>ox_47baf67c_020a_5ce0_94c6_74cbb5f0e425</vt:lpstr>
      <vt:lpstr>ox_47c68d33_89a0_5d95_b9e0_3a44b33c7c62</vt:lpstr>
      <vt:lpstr>ox_47c84682_090f_5a3c_ae2e_c741eef58754</vt:lpstr>
      <vt:lpstr>ox_47c89520_9e94_5529_a03d_bcb24e10df41</vt:lpstr>
      <vt:lpstr>ox_47cadcf7_1be3_53f3_bfed_3fe9bf3e126d</vt:lpstr>
      <vt:lpstr>ox_47cdd8da_bc1b_5096_be6b_b14d6544cc15</vt:lpstr>
      <vt:lpstr>ox_47cef8d4_703e_5edd_a1a2_ba26abb6774f</vt:lpstr>
      <vt:lpstr>ox_47d04246_6331_5416_9af3_03a803249a17</vt:lpstr>
      <vt:lpstr>ox_47d13434_48b2_5944_9ded_213da8eaab3e</vt:lpstr>
      <vt:lpstr>ox_47d29204_b85c_59aa_90c5_455ac75746ed</vt:lpstr>
      <vt:lpstr>ox_47d31e9d_583d_5f31_b021_554d092b4305</vt:lpstr>
      <vt:lpstr>ox_47d3852d_9ab9_5d3a_b59b_0deb505edf38</vt:lpstr>
      <vt:lpstr>ox_47d4ac52_6de9_5221_9bf6_c7ffd7c5f165</vt:lpstr>
      <vt:lpstr>ox_47d4e342_273b_5649_806a_5109093596fd</vt:lpstr>
      <vt:lpstr>ox_47da43e4_d262_57dc_9c70_ec35a1921272</vt:lpstr>
      <vt:lpstr>ox_47da9c50_15cf_532c_94cd_6dcc79f28489</vt:lpstr>
      <vt:lpstr>ox_47df015b_8946_5c81_9199_a09798415bc7</vt:lpstr>
      <vt:lpstr>ox_47dfe918_b826_5887_b7cf_9ad268c04fcb</vt:lpstr>
      <vt:lpstr>ox_47dfff88_a6e9_57ef_a680_bfc5fc85918c</vt:lpstr>
      <vt:lpstr>ox_47e4432c_a357_546d_abc7_e2aa19bfbe07</vt:lpstr>
      <vt:lpstr>ox_47e64fe3_7d67_5f18_a101_f9235be4069e</vt:lpstr>
      <vt:lpstr>ox_47e7c804_4fca_5c3d_89d4_fe04718e4c6e</vt:lpstr>
      <vt:lpstr>ox_47e830eb_ec92_5bd9_a722_c28b0eec1766</vt:lpstr>
      <vt:lpstr>ox_47f00cf3_967e_5989_9795_95dbe6d5565d</vt:lpstr>
      <vt:lpstr>ox_47f04e9f_34d2_5ca5_a2b0_37d764371ef7</vt:lpstr>
      <vt:lpstr>ox_47f38c93_2b4f_5e9d_a02e_c6d8e969fe4a</vt:lpstr>
      <vt:lpstr>ox_47f6ee6c_6a99_512a_8234_be3286b33199</vt:lpstr>
      <vt:lpstr>ox_47f724c5_65a8_570b_97c8_ed549d86f573</vt:lpstr>
      <vt:lpstr>ox_47f73a40_25f7_5d4d_b17a_fa44b517f11d</vt:lpstr>
      <vt:lpstr>ox_47fc0e5c_c25a_533f_879a_3920d4ca6397</vt:lpstr>
      <vt:lpstr>ox_47fcc32f_b57b_5a0c_ae07_633f5eb9e434</vt:lpstr>
      <vt:lpstr>ox_47fd4bdc_eb7d_5e4c_977b_390965830458</vt:lpstr>
      <vt:lpstr>ox_48036132_2401_55b5_b747_ea9540b5e730</vt:lpstr>
      <vt:lpstr>ox_4805aaf8_7a7d_5c71_9f97_0df495c9b366</vt:lpstr>
      <vt:lpstr>ox_4806b485_fee8_565c_9926_27ca309fc859</vt:lpstr>
      <vt:lpstr>ox_48087165_3896_5311_8575_8bd48d50fcd2</vt:lpstr>
      <vt:lpstr>ox_48090e89_af03_5db4_be83_d623bb523921</vt:lpstr>
      <vt:lpstr>ox_48093577_c962_5434_bbe6_93ef62283db3</vt:lpstr>
      <vt:lpstr>ox_480939b6_7129_53bb_aa23_2bbc1b22f8e4</vt:lpstr>
      <vt:lpstr>ox_48096d72_3256_57c9_9fab_dbfd79f96ec0</vt:lpstr>
      <vt:lpstr>ox_480c47ca_dbac_5ece_95e9_267dba8aeeac</vt:lpstr>
      <vt:lpstr>ox_480de022_3ce5_5f81_afab_fcfae36ef246</vt:lpstr>
      <vt:lpstr>ox_480f4bfd_3581_5570_9650_5f2be0bdb87c</vt:lpstr>
      <vt:lpstr>ox_4813fb46_96c1_5b2e_9557_36f704567fcb</vt:lpstr>
      <vt:lpstr>ox_48158770_cabb_5920_9aa6_9dfa5e634aa8</vt:lpstr>
      <vt:lpstr>ox_4817defb_975d_5598_9eab_462313cdc6cb</vt:lpstr>
      <vt:lpstr>ox_481a7691_be6a_544d_8c38_27e91c2062d3</vt:lpstr>
      <vt:lpstr>ox_481ad299_7154_5e3e_8b42_5ea89356673f</vt:lpstr>
      <vt:lpstr>ox_481d5be1_889a_5407_9143_a1fa864a9bd6</vt:lpstr>
      <vt:lpstr>ox_481d6fa7_5738_5b51_a4f1_94be4dfb02e3</vt:lpstr>
      <vt:lpstr>ox_481d8bf3_e6dd_51dd_bb78_1747ab905a06</vt:lpstr>
      <vt:lpstr>ox_481e67c2_903d_5870_9524_571441931e9a</vt:lpstr>
      <vt:lpstr>ox_4820f40d_55d7_5ec1_85fa_b837d1a6f75e</vt:lpstr>
      <vt:lpstr>ox_4823081a_959c_5223_ad73_2dfcad4401cb</vt:lpstr>
      <vt:lpstr>ox_48277376_83af_5252_a2aa_80738951e064</vt:lpstr>
      <vt:lpstr>ox_482c070a_a716_59e0_8452_2d67fdd576b2</vt:lpstr>
      <vt:lpstr>ox_482fbe59_d009_5d3e_ac73_1edeb4c1ffb1</vt:lpstr>
      <vt:lpstr>ox_483111a0_b4bc_5cd7_bf10_55175528e15d</vt:lpstr>
      <vt:lpstr>ox_4832ffff_ce19_5867_bdf5_e1f8f9814d6f</vt:lpstr>
      <vt:lpstr>ox_483a26d1_4012_5826_83e8_75426d80dd04</vt:lpstr>
      <vt:lpstr>ox_48406ed0_025b_5e63_b749_bebf06d7d12e</vt:lpstr>
      <vt:lpstr>ox_4840ff65_ec1f_5189_b9c6_6b8f900fad35</vt:lpstr>
      <vt:lpstr>ox_4842e085_c834_5130_8432_5a3f0bcac70f</vt:lpstr>
      <vt:lpstr>ox_484aadb7_9963_568b_8c10_7a88e2a9ec0b</vt:lpstr>
      <vt:lpstr>ox_484b08de_dfed_5794_a20a_0c457e417bfc</vt:lpstr>
      <vt:lpstr>ox_484b53b3_2e63_5fd4_87a1_d1bf7de1b74e</vt:lpstr>
      <vt:lpstr>ox_48518c0f_b43d_5d53_828e_f510fc06ccbe</vt:lpstr>
      <vt:lpstr>ox_4857e0d3_978c_5d2c_b832_98941b7b90a1</vt:lpstr>
      <vt:lpstr>ox_485d7f71_4a0e_53c3_a4ca_f61b4e03f167</vt:lpstr>
      <vt:lpstr>ox_485de81c_0dc5_5b81_9bdd_a540e6b28dfa</vt:lpstr>
      <vt:lpstr>ox_4862e152_83b9_5a5e_aff5_311d1b777b2b</vt:lpstr>
      <vt:lpstr>ox_486a5e8c_6122_5b88_a289_498780b64a54</vt:lpstr>
      <vt:lpstr>ox_48713b21_a59a_5f27_a949_0a6ebd565fab</vt:lpstr>
      <vt:lpstr>ox_4878cecc_b6e0_514d_8435_aae739772480</vt:lpstr>
      <vt:lpstr>ox_48795aa9_e2ea_50a1_9e92_8c8509cb50ab</vt:lpstr>
      <vt:lpstr>ox_487abad2_ec51_5225_9e86_f07ea23e7b37</vt:lpstr>
      <vt:lpstr>ox_487d2a6b_3cd4_5d0e_8e2a_b3c622e0a8f1</vt:lpstr>
      <vt:lpstr>ox_487e82f3_a82a_5530_a9bf_a8bd4120bc66</vt:lpstr>
      <vt:lpstr>ox_487e9ee0_f866_58e0_85ed_b246683f0cfa</vt:lpstr>
      <vt:lpstr>ox_4880f2c2_07f7_50e6_a2b6_3a38a9585637</vt:lpstr>
      <vt:lpstr>ox_488162fc_ec10_5cc8_9875_163ee3086317</vt:lpstr>
      <vt:lpstr>ox_4885e068_8d16_522d_af94_becdeae5044d</vt:lpstr>
      <vt:lpstr>ox_4888d494_75a9_5992_ab87_42a905060807</vt:lpstr>
      <vt:lpstr>ox_488d890e_a88f_51fb_9d42_57bc670c3633</vt:lpstr>
      <vt:lpstr>ox_488e1c55_e82f_5911_8f32_7276a685796f</vt:lpstr>
      <vt:lpstr>ox_488f3cda_726c_5167_ba5c_d6fba06dbb62</vt:lpstr>
      <vt:lpstr>ox_488f492f_21db_537e_b724_58bb3d5d3502</vt:lpstr>
      <vt:lpstr>ox_48935147_ff2f_54f9_a70d_d03cc643cc10</vt:lpstr>
      <vt:lpstr>ox_4893f4d1_22e8_54ea_923d_85bec3adbc61</vt:lpstr>
      <vt:lpstr>ox_48954bd5_891d_52ac_8dc4_7a5a8c566702</vt:lpstr>
      <vt:lpstr>ox_48980d9e_a1fa_5f21_84f5_2366cb2ab14c</vt:lpstr>
      <vt:lpstr>ox_4898522a_8e01_50c6_befc_4fe1dce0008c</vt:lpstr>
      <vt:lpstr>ox_48989775_7c7a_538b_b14c_f36b8d8b572c</vt:lpstr>
      <vt:lpstr>ox_489c5844_3f96_5838_9967_4cd3efd8dad2</vt:lpstr>
      <vt:lpstr>ox_489c91b0_0790_5fea_8ee0_74e4a0abfd9a</vt:lpstr>
      <vt:lpstr>ox_48a48d10_a7a4_5392_8d7f_a4eb9dc04459</vt:lpstr>
      <vt:lpstr>ox_48a6ec60_5dfe_5dd7_9756_a3a5e002ff74</vt:lpstr>
      <vt:lpstr>ox_48aa53ec_b52f_50ad_9966_56a97d374ccd</vt:lpstr>
      <vt:lpstr>ox_48aba233_c8ff_503a_9e59_aeace809b886</vt:lpstr>
      <vt:lpstr>ox_48ad1cb7_d0c3_509d_be33_63a76541e8f0</vt:lpstr>
      <vt:lpstr>ox_48ae8cf3_d6ee_5d76_b663_1d316694079d</vt:lpstr>
      <vt:lpstr>ox_48b57723_3f4e_5aaf_b621_ed97bac689ac</vt:lpstr>
      <vt:lpstr>ox_48b5c0e0_8e7c_579a_be5a_a043794aacb3</vt:lpstr>
      <vt:lpstr>ox_48bc0076_c288_51ca_bd69_0dd98e622c24</vt:lpstr>
      <vt:lpstr>ox_48bf897b_f897_5869_9220_6fc8a0b3efee</vt:lpstr>
      <vt:lpstr>ox_48c3809a_b707_5ee2_b04e_3d238fb8f8f2</vt:lpstr>
      <vt:lpstr>ox_48c41f37_2f80_5a3e_a12d_0fd09f5966a9</vt:lpstr>
      <vt:lpstr>ox_48c789db_d39d_5d3f_96af_e9562ceb141f</vt:lpstr>
      <vt:lpstr>ox_48cb1186_e27f_5a00_8faf_9497be2729b2</vt:lpstr>
      <vt:lpstr>ox_48cd82e3_b870_5f2d_aafd_cd70e4b7646b</vt:lpstr>
      <vt:lpstr>ox_48d4cf2c_b5a1_5cf0_a539_f0e07d02a225</vt:lpstr>
      <vt:lpstr>ox_48d96656_a19d_51c7_9e8c_44cd042d32d3</vt:lpstr>
      <vt:lpstr>ox_48da2905_e349_56ed_a94e_0bc03a25a9b8</vt:lpstr>
      <vt:lpstr>ox_48da56ba_4409_5cb7_8150_70b1f2962f08</vt:lpstr>
      <vt:lpstr>ox_48de5b08_979c_5648_9f8f_a103dc6158a6</vt:lpstr>
      <vt:lpstr>ox_48df5750_28f2_54e3_833c_ee7573f7957d</vt:lpstr>
      <vt:lpstr>ox_48dfe5ab_c9fb_501c_8875_22cddac82ea1</vt:lpstr>
      <vt:lpstr>ox_48e5096b_1157_53d6_9ab4_8db2706140d1</vt:lpstr>
      <vt:lpstr>ox_48e570fe_6669_5f3c_832d_d54a0510db43</vt:lpstr>
      <vt:lpstr>ox_48e7a617_1d43_5c64_b9b5_da3404626bea</vt:lpstr>
      <vt:lpstr>ox_48ea10e8_cf41_569b_9208_e0704c64878e</vt:lpstr>
      <vt:lpstr>ox_48eae166_292f_5cbe_a6ee_628c363cf58b</vt:lpstr>
      <vt:lpstr>ox_48ebb5f9_c263_5de9_ad56_a766e74261c6</vt:lpstr>
      <vt:lpstr>ox_48eea88c_95e4_5752_8e81_79abec9d974f</vt:lpstr>
      <vt:lpstr>ox_48f0c92d_1136_559d_83e0_ce3f396c2b36</vt:lpstr>
      <vt:lpstr>ox_48f4a090_68b8_51a6_8078_6218f85a3225</vt:lpstr>
      <vt:lpstr>ox_48f9524a_1df1_54d1_aaf7_82bab05098a2</vt:lpstr>
      <vt:lpstr>ox_48fbdb81_dd31_5720_ba4d_c7a06a35474a</vt:lpstr>
      <vt:lpstr>ox_48febed9_2290_554e_8c96_52f841dd5673</vt:lpstr>
      <vt:lpstr>ox_48ffa904_c5b1_59e1_84f4_e43ae32a5103</vt:lpstr>
      <vt:lpstr>ox_49058cd6_d168_577d_b967_9bcb59bfc19f</vt:lpstr>
      <vt:lpstr>ox_49071820_74c9_594b_b99d_f61e937adf12</vt:lpstr>
      <vt:lpstr>ox_490d910d_61c7_5b50_a0e3_94a99de6261e</vt:lpstr>
      <vt:lpstr>ox_490f42c8_f870_5959_b27b_1e051467c1ee</vt:lpstr>
      <vt:lpstr>ox_490f917e_ff46_5824_b172_19e414bfaa46</vt:lpstr>
      <vt:lpstr>ox_491146fd_8c34_5789_9af3_8e9dee083e35</vt:lpstr>
      <vt:lpstr>ox_491ec0c1_d9d9_5169_8c6f_282f0d1ef2fe</vt:lpstr>
      <vt:lpstr>ox_491f533a_ca1c_5d47_bc74_990463e3a33f</vt:lpstr>
      <vt:lpstr>ox_491ff974_c449_579c_a6b1_4c3334e37b48</vt:lpstr>
      <vt:lpstr>ox_4924db1a_40d8_5976_8b99_4f9410bf3819</vt:lpstr>
      <vt:lpstr>ox_49269b03_64b1_568b_976b_0f39a611ac69</vt:lpstr>
      <vt:lpstr>ox_4929ab20_268b_50a0_b12b_5c2b64a7fc43</vt:lpstr>
      <vt:lpstr>ox_492e99d7_8e69_5734_b8b1_63c822679221</vt:lpstr>
      <vt:lpstr>ox_492ec962_f2ca_5a69_82ac_a448b956b8ce</vt:lpstr>
      <vt:lpstr>ox_49374af6_98b0_57a1_af30_f0aa0d7a34da</vt:lpstr>
      <vt:lpstr>ox_493a58fe_0fee_53a1_8e40_ac586e3940b9</vt:lpstr>
      <vt:lpstr>ox_4942b4d1_bdff_5bf8_b519_3d984693fb46</vt:lpstr>
      <vt:lpstr>ox_494426f0_2556_5896_be10_7763327bab5b</vt:lpstr>
      <vt:lpstr>ox_494c8c91_6a81_55b0_a94a_c4a4196362b6</vt:lpstr>
      <vt:lpstr>ox_494ca073_0e1f_5c37_aae6_c6301d8583a6</vt:lpstr>
      <vt:lpstr>ox_494dd565_b8c1_571b_b7a4_ec77a415475a</vt:lpstr>
      <vt:lpstr>ox_494deb1c_fe0f_531c_905e_2af87643ec18</vt:lpstr>
      <vt:lpstr>ox_4950003b_d0a3_5dad_8f7c_214870ab3155</vt:lpstr>
      <vt:lpstr>ox_4951303c_c581_584f_b8cd_ae213497584a</vt:lpstr>
      <vt:lpstr>ox_4956c4c9_f557_5dfc_93ec_cca67ba98fed</vt:lpstr>
      <vt:lpstr>ox_4957e4f2_7df7_5022_941d_20cddf563982</vt:lpstr>
      <vt:lpstr>ox_4959f307_eaa9_50e4_9e86_1520f16308b6</vt:lpstr>
      <vt:lpstr>ox_495f6658_b2c5_5ef0_b1f4_4cfbe4aab967</vt:lpstr>
      <vt:lpstr>ox_495fba82_a459_50cb_9e30_ef9ca9d92e6d</vt:lpstr>
      <vt:lpstr>ox_496276ce_e558_5d16_b3b6_cbdb36c64e1c</vt:lpstr>
      <vt:lpstr>ox_496542fb_272f_5a54_a0ce_9b9ab5a5fdb4</vt:lpstr>
      <vt:lpstr>ox_4965f7cd_6d22_58e6_9ef0_c2ba8908fe82</vt:lpstr>
      <vt:lpstr>ox_4966c4dd_5300_5e66_9674_2c8a1ab93b07</vt:lpstr>
      <vt:lpstr>ox_4969726c_aaba_5b96_a091_3e8eb7e6ea69</vt:lpstr>
      <vt:lpstr>ox_496b4ead_4783_57f6_b2ab_7534ac7c2989</vt:lpstr>
      <vt:lpstr>ox_49703f99_42e3_5b17_b860_dbebc205098d</vt:lpstr>
      <vt:lpstr>ox_49734797_2c4d_5e80_881b_689ce0838b02</vt:lpstr>
      <vt:lpstr>ox_4974527b_959c_5279_8c4d_e095eca03ce8</vt:lpstr>
      <vt:lpstr>ox_497875eb_228a_5684_9248_0bcb83caa51a</vt:lpstr>
      <vt:lpstr>ox_4978d8bd_b04c_5a04_850e_c8e17ab4254b</vt:lpstr>
      <vt:lpstr>ox_497c1281_946e_5230_8aff_cfd60781cd0e</vt:lpstr>
      <vt:lpstr>ox_497f5e1d_7b72_5fd0_82a1_c0c10dd017b4</vt:lpstr>
      <vt:lpstr>ox_4982efd4_3101_5feb_accc_a7169cfd9d1e</vt:lpstr>
      <vt:lpstr>ox_49834e33_307d_5532_9db8_4f9e5c044eb0</vt:lpstr>
      <vt:lpstr>ox_498978da_5c8d_5990_b0de_6282a4db5f4b</vt:lpstr>
      <vt:lpstr>ox_498c077f_9c09_5557_8dfa_32c30bb1b49f</vt:lpstr>
      <vt:lpstr>ox_498ce177_c460_5ba0_a7f0_1ec0bb1c5680</vt:lpstr>
      <vt:lpstr>ox_498fc38d_3835_546f_8776_f1bbcceab1e3</vt:lpstr>
      <vt:lpstr>ox_49985dc2_dbd3_55f2_b23d_5d64a254de2d</vt:lpstr>
      <vt:lpstr>ox_4999e53e_40ba_54e1_9772_1f6a9bc3820b</vt:lpstr>
      <vt:lpstr>ox_499bafae_9bcb_5555_94cc_e0874ed89287</vt:lpstr>
      <vt:lpstr>ox_49a677d9_c388_5f0d_b0b8_e46ba0edc3e4</vt:lpstr>
      <vt:lpstr>ox_49a8955f_39a2_555e_a960_8f381f4bbafd</vt:lpstr>
      <vt:lpstr>ox_49ab7604_e28f_5238_b8c9_320e4b86a108</vt:lpstr>
      <vt:lpstr>ox_49abbdd2_8173_5e8f_80c6_760c424037cc</vt:lpstr>
      <vt:lpstr>ox_49aded6c_352a_5eac_be58_c5448f922b8c</vt:lpstr>
      <vt:lpstr>ox_49b0f1a9_11d2_5e69_92ae_abbdb6977780</vt:lpstr>
      <vt:lpstr>ox_49b2a276_473f_5c28_8c46_2fdc73c7e84f</vt:lpstr>
      <vt:lpstr>ox_49b5b5ab_34d2_5bf3_92b8_15610f1dc057</vt:lpstr>
      <vt:lpstr>ox_49b6d48a_2bf2_5f41_abbe_e4cfd5483d3e</vt:lpstr>
      <vt:lpstr>ox_49b7c336_261d_5550_8f04_64214fe9ecb6</vt:lpstr>
      <vt:lpstr>ox_49b9b6db_9817_52c9_a7b3_9d0a5b94e22d</vt:lpstr>
      <vt:lpstr>ox_49ba4019_1a88_5cdd_b095_aa5ff74bd3fc</vt:lpstr>
      <vt:lpstr>ox_49c11e4c_8c8b_5e92_8e74_6a2e88df6720</vt:lpstr>
      <vt:lpstr>ox_49c4df90_f6ed_51e1_9359_a77ce78e0574</vt:lpstr>
      <vt:lpstr>ox_49c572a9_c52f_51f0_9ba9_cc5d9f716052</vt:lpstr>
      <vt:lpstr>ox_49c642f2_4d84_583e_9735_88895fee6c8f</vt:lpstr>
      <vt:lpstr>ox_49c8c505_1882_51a2_bd00_d2ffb0c815b5</vt:lpstr>
      <vt:lpstr>ox_49c92adc_8ce9_51e4_9414_aefff2605770</vt:lpstr>
      <vt:lpstr>ox_49c97854_8b7e_574d_af50_f9136b889add</vt:lpstr>
      <vt:lpstr>ox_49ca7685_1757_5c82_9e48_3d163abeeda9</vt:lpstr>
      <vt:lpstr>ox_49cb7e39_a8fa_530b_8c42_afc855465ea3</vt:lpstr>
      <vt:lpstr>ox_49cd1807_60d8_5883_9021_d3943172eb1a</vt:lpstr>
      <vt:lpstr>ox_49cd8c37_ac81_5727_8e78_f733f022e04a</vt:lpstr>
      <vt:lpstr>ox_49d0f4b4_d2dd_543b_a04a_3fe948ab9011</vt:lpstr>
      <vt:lpstr>ox_49d237e1_7c4c_5347_b7dc_92d0f3886658</vt:lpstr>
      <vt:lpstr>ox_49d9518c_cf93_5f74_8359_e967af8e8fba</vt:lpstr>
      <vt:lpstr>ox_49dac332_d657_54ff_b821_4b421049378a</vt:lpstr>
      <vt:lpstr>ox_49dd9dfa_c848_5b12_b87b_c6d49b7386ac</vt:lpstr>
      <vt:lpstr>ox_49e0aae3_ad63_56a7_ae34_4fdcd165fea7</vt:lpstr>
      <vt:lpstr>ox_49e0d3b6_77f6_55a2_a1a0_835154bc8881</vt:lpstr>
      <vt:lpstr>ox_49ea577e_e2d4_51d9_a3d2_48f6887b0f97</vt:lpstr>
      <vt:lpstr>ox_49f12ad6_0e5c_5cdf_8e21_91a202e8cb89</vt:lpstr>
      <vt:lpstr>ox_49f63d97_8624_5621_955d_7176a426a5e8</vt:lpstr>
      <vt:lpstr>ox_49f71c3e_4407_5edd_a568_2e00d5e57772</vt:lpstr>
      <vt:lpstr>ox_49fc6dae_7f88_5822_88d6_ac154e60b6d7</vt:lpstr>
      <vt:lpstr>ox_4a000c7c_d23a_5259_8b2b_32f88d3d53ca</vt:lpstr>
      <vt:lpstr>ox_4a0193ca_5df3_545b_984d_0842ba00c91f</vt:lpstr>
      <vt:lpstr>ox_4a032abd_dd99_591f_8fde_d89eaa77bc3f</vt:lpstr>
      <vt:lpstr>ox_4a0c4911_cfd2_57de_81db_3f0f1aee373a</vt:lpstr>
      <vt:lpstr>ox_4a11786e_518c_516c_9a48_e5e84853df6a</vt:lpstr>
      <vt:lpstr>ox_4a11a758_ad5a_5358_9c5c_ba1239a4295c</vt:lpstr>
      <vt:lpstr>ox_4a179dc4_5528_5161_b642_bb5ca4462415</vt:lpstr>
      <vt:lpstr>ox_4a1917cc_25f2_5086_b053_5c21ee52d878</vt:lpstr>
      <vt:lpstr>ox_4a1bc450_0e83_51db_bf1b_0765933cf142</vt:lpstr>
      <vt:lpstr>ox_4a1d5e39_8b98_5788_8981_fa859c0838e6</vt:lpstr>
      <vt:lpstr>ox_4a1f231a_4fb9_54a1_8eee_6c163a680e21</vt:lpstr>
      <vt:lpstr>ox_4a250172_f0e4_509c_b15f_5d00b767136a</vt:lpstr>
      <vt:lpstr>ox_4a279c31_eba8_5908_b3a4_8563408d560e</vt:lpstr>
      <vt:lpstr>ox_4a2998f0_a556_5fc6_91be_f4903708cb9c</vt:lpstr>
      <vt:lpstr>ox_4a29f865_8e2b_5f99_8b84_9a8c3407a58c</vt:lpstr>
      <vt:lpstr>ox_4a2a8bdb_fa33_54f7_9750_734d68a0f3af</vt:lpstr>
      <vt:lpstr>ox_4a2f5285_1445_5afb_998e_7236c99a5843</vt:lpstr>
      <vt:lpstr>ox_4a2f6131_ea66_56bf_af6b_9eaf17eeda9d</vt:lpstr>
      <vt:lpstr>ox_4a2fb229_26bf_5dee_b712_9bf528801720</vt:lpstr>
      <vt:lpstr>ox_4a3031e7_bc68_502b_bae8_13c9c7fbbcf6</vt:lpstr>
      <vt:lpstr>ox_4a313c96_81cf_548b_995c_02a6a5190f38</vt:lpstr>
      <vt:lpstr>ox_4a36aded_df40_5f38_a206_6df1c9870311</vt:lpstr>
      <vt:lpstr>ox_4a378a28_829c_5e7a_a1d9_fc3f99decf6d</vt:lpstr>
      <vt:lpstr>ox_4a3b612f_482d_5128_9efb_3a24860f7dbb</vt:lpstr>
      <vt:lpstr>ox_4a3caf2d_a01d_58e7_ab0a_e3892b824116</vt:lpstr>
      <vt:lpstr>ox_4a3d8d60_f641_5840_8c40_1e3a5ef569a5</vt:lpstr>
      <vt:lpstr>ox_4a3df9cf_356c_5c7c_a663_aa4f5952a1fa</vt:lpstr>
      <vt:lpstr>ox_4a410dc4_fae6_5c89_9cd2_40d330fa4118</vt:lpstr>
      <vt:lpstr>ox_4a4254e6_dd7c_5cb7_860c_8c43a264db9c</vt:lpstr>
      <vt:lpstr>ox_4a47750a_0f43_55ba_9536_6ce3809ddf63</vt:lpstr>
      <vt:lpstr>ox_4a499f3c_6d27_55fc_b1da_e6791ccac6f1</vt:lpstr>
      <vt:lpstr>ox_4a4ccf36_0381_5df4_a104_ff6d650742ab</vt:lpstr>
      <vt:lpstr>ox_4a4d6929_379e_5f21_9679_ae893833e4b6</vt:lpstr>
      <vt:lpstr>ox_4a4e93f0_1a7b_5234_a46a_ab6e6e58ac2e</vt:lpstr>
      <vt:lpstr>ox_4a51599d_7585_5edf_9ae7_03215c84eb5e</vt:lpstr>
      <vt:lpstr>ox_4a53729f_9bbf_5f7f_a40b_8d87201997cd</vt:lpstr>
      <vt:lpstr>ox_4a551ec3_fdcd_55a6_9557_9ed6bd3c3391</vt:lpstr>
      <vt:lpstr>ox_4a5561ac_e80d_584a_8fc8_ecdc99c14cde</vt:lpstr>
      <vt:lpstr>ox_4a57b122_8b4f_5d71_9d42_ad17f816ff4a</vt:lpstr>
      <vt:lpstr>ox_4a5b29ab_d40e_5cab_831d_18b760e5926f</vt:lpstr>
      <vt:lpstr>ox_4a5b7053_67a3_530c_bcb8_1c51c2655b2a</vt:lpstr>
      <vt:lpstr>ox_4a5cd933_ed45_5596_b640_1847ff9baa83</vt:lpstr>
      <vt:lpstr>ox_4a5e2097_9b66_5944_a943_eec9d2f217d3</vt:lpstr>
      <vt:lpstr>ox_4a614de2_19f0_5ce0_af71_f2d9dae4e748</vt:lpstr>
      <vt:lpstr>ox_4a615fb6_220f_5b5c_b0c9_d4a5fbef6b2f</vt:lpstr>
      <vt:lpstr>ox_4a61b560_9e1a_59fe_9d9c_af65fbf981ea</vt:lpstr>
      <vt:lpstr>ox_4a667c80_f2da_5fcb_b162_a9b8ee486094</vt:lpstr>
      <vt:lpstr>ox_4a68bdb9_dd6b_5445_8586_f46c7e4a002c</vt:lpstr>
      <vt:lpstr>ox_4a6c4671_79f7_5cd9_8727_a9e8ea066207</vt:lpstr>
      <vt:lpstr>ox_4a6dced5_cb6a_5e11_bbdb_be66d6f51ad1</vt:lpstr>
      <vt:lpstr>ox_4a74c6a8_32d3_52a6_a54a_23dae7d4bf92</vt:lpstr>
      <vt:lpstr>ox_4a752a4a_8ef0_5c83_9d91_b8932db87a4b</vt:lpstr>
      <vt:lpstr>ox_4a7531b3_8414_5c9b_b737_8d30aad7515c</vt:lpstr>
      <vt:lpstr>ox_4a7a17cf_ca5a_564d_97f9_a3b183e9bc57</vt:lpstr>
      <vt:lpstr>ox_4a7a2b0f_5050_52e3_91dc_db3d5c5ffc90</vt:lpstr>
      <vt:lpstr>ox_4a810c81_94f8_59d7_82a0_a5fa7c9170d9</vt:lpstr>
      <vt:lpstr>ox_4a831b0c_5948_59f4_8bc9_fd248298437e</vt:lpstr>
      <vt:lpstr>ox_4a85f92f_9b2a_5f6d_bbd8_8b21ddb4ce9d</vt:lpstr>
      <vt:lpstr>ox_4a89cbba_afde_5e0f_b478_893641f18825</vt:lpstr>
      <vt:lpstr>ox_4a89d193_98e8_5a82_af1e_02f8d2e9ca9b</vt:lpstr>
      <vt:lpstr>ox_4a8b0931_abb4_53c5_bc16_2b64eb02dc48</vt:lpstr>
      <vt:lpstr>ox_4a8bb504_5184_5b68_a229_470f93363403</vt:lpstr>
      <vt:lpstr>ox_4a8cc607_067f_5e9c_8b28_629647c073e3</vt:lpstr>
      <vt:lpstr>ox_4a8d9836_a12e_5e5d_aa46_8e5b0e90bf38</vt:lpstr>
      <vt:lpstr>ox_4a8deb16_c7c3_5a10_a355_7ec69d9dd7b4</vt:lpstr>
      <vt:lpstr>ox_4a8e494f_9f49_5a97_80d7_4faa6c6306c5</vt:lpstr>
      <vt:lpstr>ox_4a8f5e92_c5fa_5bca_af58_1b14b6af9089</vt:lpstr>
      <vt:lpstr>ox_4a8f7ca0_8fb9_593b_80b3_5b79e2d56be6</vt:lpstr>
      <vt:lpstr>ox_4a90128e_0df3_5f56_a045_0767e9e51b2c</vt:lpstr>
      <vt:lpstr>ox_4a90f807_62e1_58c3_bf2d_f7d9fac25f86</vt:lpstr>
      <vt:lpstr>ox_4a925c4a_c24d_5a0e_af0b_2aed8eb01478</vt:lpstr>
      <vt:lpstr>ox_4a93e932_800f_551d_b9c1_e7ca199f4827</vt:lpstr>
      <vt:lpstr>ox_4a9708cf_26b9_588d_9154_5b7fa082a2a8</vt:lpstr>
      <vt:lpstr>ox_4a98807b_809a_5b10_b8f4_4a6062babbf4</vt:lpstr>
      <vt:lpstr>ox_4a9b1aa6_e855_5e23_abd1_e37a5183dfd0</vt:lpstr>
      <vt:lpstr>ox_4a9c3744_e92b_509d_b130_eb4e8e171a0a</vt:lpstr>
      <vt:lpstr>ox_4a9dfeed_8e7b_578d_baa8_7159e7f4282b</vt:lpstr>
      <vt:lpstr>ox_4aa17767_ad27_5b51_896b_41755d6dc0d3</vt:lpstr>
      <vt:lpstr>ox_4aa29a1c_b2d6_53be_8249_b44db247aa57</vt:lpstr>
      <vt:lpstr>ox_4aa2ed8a_2064_5a06_b1d2_cb38d56b0895</vt:lpstr>
      <vt:lpstr>ox_4aa622bc_13b3_5268_944e_b27940198ecd</vt:lpstr>
      <vt:lpstr>ox_4aaa4ab0_4c77_5835_aca7_dc53274765d3</vt:lpstr>
      <vt:lpstr>ox_4aad26bd_a2c3_53bd_9347_9355bc0b65ae</vt:lpstr>
      <vt:lpstr>ox_4aaeea47_e514_590d_b1d7_046c67be3bc8</vt:lpstr>
      <vt:lpstr>ox_4ab02f62_eee6_5904_b336_2d6cfce4d1ee</vt:lpstr>
      <vt:lpstr>ox_4ab2d1d6_bede_537f_ac8e_ee68f1c1cce7</vt:lpstr>
      <vt:lpstr>ox_4ab35ed7_07ad_5c77_aa6c_ff158a699fac</vt:lpstr>
      <vt:lpstr>ox_4ab66d98_3fbf_5402_b491_544cfe2a2307</vt:lpstr>
      <vt:lpstr>ox_4ab6b4a8_04a4_5cd5_80e3_c9a8bae83fb5</vt:lpstr>
      <vt:lpstr>ox_4ab9286d_2e16_5365_b582_972faac9cdb9</vt:lpstr>
      <vt:lpstr>ox_4abc2223_e27a_557a_9af1_469e5eba4e4d</vt:lpstr>
      <vt:lpstr>ox_4abd3f41_7b83_5095_bce2_30e40effaf02</vt:lpstr>
      <vt:lpstr>ox_4ac092d9_191d_5897_802c_feb45212ad43</vt:lpstr>
      <vt:lpstr>ox_4ac0ca31_dc57_59ea_9be0_a15a9d184daf</vt:lpstr>
      <vt:lpstr>ox_4ac5b99a_ccbe_5063_8148_28e16b7fc6b5</vt:lpstr>
      <vt:lpstr>ox_4acac02f_b8db_5259_bb6d_e9315d71ead3</vt:lpstr>
      <vt:lpstr>ox_4acc2b7e_eec9_521a_8a0b_ff4b858ac7f7</vt:lpstr>
      <vt:lpstr>ox_4accaf48_7677_5e18_ac22_d6dfb386da37</vt:lpstr>
      <vt:lpstr>ox_4ace32ba_7678_55b8_b1b1_a26b13743c7e</vt:lpstr>
      <vt:lpstr>ox_4acfd49b_c697_500e_a060_e536dffa64d5</vt:lpstr>
      <vt:lpstr>ox_4ad08e65_353e_5093_b497_f25831ed38e8</vt:lpstr>
      <vt:lpstr>ox_4ad2688b_aad7_54ab_99dd_43655d647583</vt:lpstr>
      <vt:lpstr>ox_4ad37874_c58e_5f4a_89bc_33d4c5241b56</vt:lpstr>
      <vt:lpstr>ox_4ad77615_1101_5323_b432_32ed2476bff5</vt:lpstr>
      <vt:lpstr>ox_4ad90339_b2c5_508e_952e_9cfeb3d23718</vt:lpstr>
      <vt:lpstr>ox_4adb8637_1af7_5e62_8ae7_9b975a153bb9</vt:lpstr>
      <vt:lpstr>ox_4adbe0ce_9efd_599b_ba6c_64541df3c3b5</vt:lpstr>
      <vt:lpstr>ox_4adf66ff_dfd3_52a6_a160_4635004947c0</vt:lpstr>
      <vt:lpstr>ox_4ae0cea0_69ad_53bd_a2ae_42fdd93464ff</vt:lpstr>
      <vt:lpstr>ox_4ae14677_b626_5776_959e_fe209a0e4f38</vt:lpstr>
      <vt:lpstr>ox_4ae32d97_7a1f_551d_b2bd_d84146b06fae</vt:lpstr>
      <vt:lpstr>ox_4ae90ed5_6eb2_50e6_a56d_c3423075513a</vt:lpstr>
      <vt:lpstr>ox_4af309be_934b_50b0_b16d_86766c5178a4</vt:lpstr>
      <vt:lpstr>ox_4af9d99e_d803_5d10_b607_1fa5a26e2109</vt:lpstr>
      <vt:lpstr>ox_4afadbef_30a4_5ec1_a883_1634a936ce9f</vt:lpstr>
      <vt:lpstr>ox_4afb6a6f_c658_53fb_be7e_e263b3dfa774</vt:lpstr>
      <vt:lpstr>ox_4afbb077_2673_598b_a2e5_b4560517701c</vt:lpstr>
      <vt:lpstr>ox_4b00812c_707d_51a4_bca4_381b77742942</vt:lpstr>
      <vt:lpstr>ox_4b00f179_e97b_55ae_9a3e_0da3b6d942e1</vt:lpstr>
      <vt:lpstr>ox_4b0139be_8145_5908_901a_3f4a52f7f831</vt:lpstr>
      <vt:lpstr>ox_4b0491f8_5bc6_581a_97fb_aa6621285cea</vt:lpstr>
      <vt:lpstr>ox_4b0b0a4e_e64b_5162_9607_a6710bc34d77</vt:lpstr>
      <vt:lpstr>ox_4b121d13_85fd_511b_b420_29407f25fb40</vt:lpstr>
      <vt:lpstr>ox_4b13db00_88ef_5c4f_b085_b8dab33f342e</vt:lpstr>
      <vt:lpstr>ox_4b16034c_2e26_55ba_a4b6_d0ec6e1fbff0</vt:lpstr>
      <vt:lpstr>ox_4b167212_c373_5107_a0a6_5dbffc7dca09</vt:lpstr>
      <vt:lpstr>ox_4b18381f_5b38_5cae_9734_e12cfe4038f9</vt:lpstr>
      <vt:lpstr>ox_4b1bd5c1_59cd_56a1_ad6a_c74b577177e4</vt:lpstr>
      <vt:lpstr>ox_4b2127ad_3459_5105_9ee7_517cf7438492</vt:lpstr>
      <vt:lpstr>ox_4b230542_db1f_5de2_b190_51693d3cd880</vt:lpstr>
      <vt:lpstr>ox_4b23624d_8a31_5816_9731_13210fe8a65f</vt:lpstr>
      <vt:lpstr>ox_4b267f8c_b0f2_5563_96e3_cc70b8e451c1</vt:lpstr>
      <vt:lpstr>ox_4b282cbf_685c_509c_82c8_7b6c341a8671</vt:lpstr>
      <vt:lpstr>ox_4b2b9b8b_3751_5e0e_9d7e_542e4542c874</vt:lpstr>
      <vt:lpstr>ox_4b2c4f15_2d2c_5101_b6c6_b45f2bcf7a18</vt:lpstr>
      <vt:lpstr>ox_4b2d203b_551e_5d17_b93c_436cca8eb1cb</vt:lpstr>
      <vt:lpstr>ox_4b2d255a_2968_559e_a676_0d8a31c76cf4</vt:lpstr>
      <vt:lpstr>ox_4b3336c9_3e46_5527_803f_bdf6c8b746df</vt:lpstr>
      <vt:lpstr>ox_4b34b39a_4283_55c7_a1c1_1a5c5c1ad59f</vt:lpstr>
      <vt:lpstr>ox_4b34da85_a2a1_5f04_9b03_834e4112a519</vt:lpstr>
      <vt:lpstr>ox_4b3785ea_9732_5c2a_bc09_d7969a15fc35</vt:lpstr>
      <vt:lpstr>ox_4b38fa08_0e03_5c9a_8ccc_3e5c42a35930</vt:lpstr>
      <vt:lpstr>ox_4b3b4200_230f_5703_a7ab_e39e68929f2a</vt:lpstr>
      <vt:lpstr>ox_4b3e1b94_2f74_571c_8959_21f6253f321b</vt:lpstr>
      <vt:lpstr>ox_4b3f5a79_25b4_5604_b93a_cc010a469390</vt:lpstr>
      <vt:lpstr>ox_4b423794_0cd4_553e_96f3_8c8035d4f7bd</vt:lpstr>
      <vt:lpstr>ox_4b46a746_99fb_5a15_ab79_a17f07f6f147</vt:lpstr>
      <vt:lpstr>ox_4b48cadd_44dd_510f_bae5_e7a84c478154</vt:lpstr>
      <vt:lpstr>ox_4b4a870c_929a_5c88_bd1b_0f8a4856aaa0</vt:lpstr>
      <vt:lpstr>ox_4b4bd744_6581_563f_b6fa_6f43155f6382</vt:lpstr>
      <vt:lpstr>ox_4b4d3b3a_86e9_5bc8_af3a_f7f6e83ad65d</vt:lpstr>
      <vt:lpstr>ox_4b4d4c52_ae29_5894_92bf_64f0fbda66ff</vt:lpstr>
      <vt:lpstr>ox_4b4e2caa_d774_56ed_8802_d87377a2a1b3</vt:lpstr>
      <vt:lpstr>ox_4b511a47_755f_535f_8edb_dab925f5928e</vt:lpstr>
      <vt:lpstr>ox_4b5ab549_f722_53f5_85a3_2b647d1cab6b</vt:lpstr>
      <vt:lpstr>ox_4b5ae853_a3c7_5515_9065_854761a426fe</vt:lpstr>
      <vt:lpstr>ox_4b5e527b_7823_5ab6_b7cd_0938debdcffd</vt:lpstr>
      <vt:lpstr>ox_4b75d162_caaf_5dfd_99b3_27e906f3f0f2</vt:lpstr>
      <vt:lpstr>ox_4b76bb89_c6cb_5fc5_b446_fdf357cb9aa9</vt:lpstr>
      <vt:lpstr>ox_4b7f9a44_f699_5df1_8d33_abebbb187969</vt:lpstr>
      <vt:lpstr>ox_4b8073ce_a303_5c0a_bf4f_8e7ab273db2b</vt:lpstr>
      <vt:lpstr>ox_4b872e4a_2720_5fe6_85d0_55055f292874</vt:lpstr>
      <vt:lpstr>ox_4b88a5ca_fcd3_5cc4_8b72_5b627b2d8782</vt:lpstr>
      <vt:lpstr>ox_4b8910ec_a5d6_5f0b_bf1d_4408943d9299</vt:lpstr>
      <vt:lpstr>ox_4b8b5eea_0a2f_5ba5_a0ec_497e41bb75c5</vt:lpstr>
      <vt:lpstr>ox_4b8fc856_814a_58ac_826c_d7b2c262c1e9</vt:lpstr>
      <vt:lpstr>ox_4b9168c6_db76_5bc8_9a9b_238abf00ea8e</vt:lpstr>
      <vt:lpstr>ox_4b963063_966e_5c84_b1df_8cd388658a91</vt:lpstr>
      <vt:lpstr>ox_4b966f0e_8688_52c8_baec_6278aaa8cb90</vt:lpstr>
      <vt:lpstr>ox_4b967836_9298_5ce8_aaf0_84824493759b</vt:lpstr>
      <vt:lpstr>ox_4b98b63b_7bc9_5302_9dc2_b737bad006f5</vt:lpstr>
      <vt:lpstr>ox_4b9953c1_e446_584a_9fb6_29fdc2084fd5</vt:lpstr>
      <vt:lpstr>ox_4b9c878c_0b9b_5550_8cdc_83efa2cd8ce1</vt:lpstr>
      <vt:lpstr>ox_4b9e40cc_e6bf_5af5_b2c1_ca12bbee62c5</vt:lpstr>
      <vt:lpstr>ox_4ba2b9d2_df6b_5d14_abfc_f734310de1ad</vt:lpstr>
      <vt:lpstr>ox_4ba3f651_c724_5c65_ad8b_d09c24f5ce5a</vt:lpstr>
      <vt:lpstr>ox_4ba5a613_ecd4_5082_abea_98006514f30c</vt:lpstr>
      <vt:lpstr>ox_4baa644d_5a52_505e_a748_a17eaba1d6df</vt:lpstr>
      <vt:lpstr>ox_4bad0e0a_4f22_5a97_8d47_afe29904ec8b</vt:lpstr>
      <vt:lpstr>ox_4bad4bae_c34e_51b2_b6f5_0294d55f1a16</vt:lpstr>
      <vt:lpstr>ox_4bae35a5_721a_5161_8d6d_e7c9ceaf32dc</vt:lpstr>
      <vt:lpstr>ox_4bb07b0b_c36a_5320_9401_85af845983fc</vt:lpstr>
      <vt:lpstr>ox_4bb41eb7_21b1_5d2b_a4c4_2836de3060ed</vt:lpstr>
      <vt:lpstr>ox_4bb5a3ac_09b9_5324_ad0e_5c0a5c8e6608</vt:lpstr>
      <vt:lpstr>ox_4bb64ff8_8ea5_5680_b130_113a5401ad6a</vt:lpstr>
      <vt:lpstr>ox_4bb74e89_5854_5334_9cc4_2fdafdcde079</vt:lpstr>
      <vt:lpstr>ox_4bb983a3_2e85_5d08_8790_fd1f99999d99</vt:lpstr>
      <vt:lpstr>ox_4bc23eb5_b498_5c80_b781_34d400ee5628</vt:lpstr>
      <vt:lpstr>ox_4bc34c8e_88f3_5a22_86cc_4b551132f2a9</vt:lpstr>
      <vt:lpstr>ox_4bc363bc_c4a1_5d5c_a9da_12492253aa4c</vt:lpstr>
      <vt:lpstr>ox_4bc3a824_3eb3_53f5_b608_9a955710a971</vt:lpstr>
      <vt:lpstr>ox_4bccee9f_9a95_5272_947c_5b922d388a38</vt:lpstr>
      <vt:lpstr>ox_4bcf0933_cb0e_5dd0_9512_5f1c87cec529</vt:lpstr>
      <vt:lpstr>ox_4bd79370_d182_5e3f_a36d_b6530305d38e</vt:lpstr>
      <vt:lpstr>ox_4bd9324d_751f_5d55_b44e_032eca81ee6f</vt:lpstr>
      <vt:lpstr>ox_4bdaa80d_8f10_594f_b950_2b864d2d2028</vt:lpstr>
      <vt:lpstr>ox_4be003cb_be0b_590c_bf39_eb1d892aed19</vt:lpstr>
      <vt:lpstr>ox_4be3a6b7_5c0e_5757_9d95_f3c090d5d9d5</vt:lpstr>
      <vt:lpstr>ox_4be41f73_fb73_5353_a43d_1f849c6fdef4</vt:lpstr>
      <vt:lpstr>ox_4be4d237_4bff_543c_8842_3994f157e60e</vt:lpstr>
      <vt:lpstr>ox_4bec1d65_ef8e_57cd_8f17_80ddc4473561</vt:lpstr>
      <vt:lpstr>ox_4bec4c9b_6595_5bea_a345_d9ed10b00652</vt:lpstr>
      <vt:lpstr>ox_4bef2e0a_dbd5_561d_8808_21aae49dd90c</vt:lpstr>
      <vt:lpstr>ox_4bf41d92_fc7a_5e31_9fd8_83898e716d01</vt:lpstr>
      <vt:lpstr>ox_4bf89ad4_56a3_5377_a8a7_31d22bb6d117</vt:lpstr>
      <vt:lpstr>ox_4bf93ae9_b3e7_5c4c_ab63_c47cd48082c7</vt:lpstr>
      <vt:lpstr>ox_4bf98152_ccab_528a_beeb_9e98d821e4f1</vt:lpstr>
      <vt:lpstr>ox_4bfefa62_bc13_5b19_9a03_edf4a079a859</vt:lpstr>
      <vt:lpstr>ox_4c01bfc0_62e6_5e59_99ce_c9f6bd1236b5</vt:lpstr>
      <vt:lpstr>ox_4c0466e5_ada1_5ece_a176_11c45283ff2c</vt:lpstr>
      <vt:lpstr>ox_4c06d272_fa0d_5bc7_9c4c_cbe7063b92f2</vt:lpstr>
      <vt:lpstr>ox_4c0831f0_72dc_5fb1_8a3e_61e6d36ab212</vt:lpstr>
      <vt:lpstr>ox_4c08573c_19cb_5b52_9c8b_34e206c30988</vt:lpstr>
      <vt:lpstr>ox_4c098d30_1e3a_5c75_a55e_50f1e1231dfd</vt:lpstr>
      <vt:lpstr>ox_4c0b6513_3893_5550_8531_aa356fea8d1d</vt:lpstr>
      <vt:lpstr>ox_4c0c442a_031d_5005_b4cb_23b41dd19e9f</vt:lpstr>
      <vt:lpstr>ox_4c0ee144_b392_5462_a171_cec15b39a92c</vt:lpstr>
      <vt:lpstr>ox_4c0f1b0c_3a10_5a90_a481_3818db8b191b</vt:lpstr>
      <vt:lpstr>ox_4c0f8975_59cb_58d5_ac80_ef81d5bdf52d</vt:lpstr>
      <vt:lpstr>ox_4c112465_b7ce_560a_94ea_ded8a0bf8f36</vt:lpstr>
      <vt:lpstr>ox_4c119c1f_0583_583d_93cd_962eaf756379</vt:lpstr>
      <vt:lpstr>ox_4c165577_14df_5670_a522_1df43b11f807</vt:lpstr>
      <vt:lpstr>ox_4c17bd74_b67b_5e20_b0f0_996c934412da</vt:lpstr>
      <vt:lpstr>ox_4c19f69b_6191_522b_b316_11c977db6b27</vt:lpstr>
      <vt:lpstr>ox_4c1a6adb_1912_5634_bf02_f6d10b1eef54</vt:lpstr>
      <vt:lpstr>ox_4c1b5939_42f7_596d_8d61_e0554c95287a</vt:lpstr>
      <vt:lpstr>ox_4c1c4714_bc83_58da_958a_51cc4e221cb9</vt:lpstr>
      <vt:lpstr>ox_4c1f6384_e917_50af_b607_61021bf0db5a</vt:lpstr>
      <vt:lpstr>ox_4c21aedc_6739_563c_aa06_722238704ed3</vt:lpstr>
      <vt:lpstr>ox_4c238efd_1c30_5ff6_9ad8_a37a5e730b19</vt:lpstr>
      <vt:lpstr>ox_4c29733f_97b7_5890_9048_ad0927781012</vt:lpstr>
      <vt:lpstr>ox_4c299f69_7658_56b3_884e_c441a2807ada</vt:lpstr>
      <vt:lpstr>ox_4c2a6d94_6772_58bc_9aa8_ece96baa1624</vt:lpstr>
      <vt:lpstr>ox_4c2aec1e_83f3_5bfb_b1de_3577a52d2f28</vt:lpstr>
      <vt:lpstr>ox_4c2b4b42_7f82_526c_bc95_dd63a3c130e0</vt:lpstr>
      <vt:lpstr>ox_4c2c1ce6_8c28_53d1_9bcf_04943780ac9c</vt:lpstr>
      <vt:lpstr>ox_4c2e396d_d9aa_5b4a_afd4_d52680926363</vt:lpstr>
      <vt:lpstr>ox_4c2f109f_da24_5625_bf97_f535e5a8db9c</vt:lpstr>
      <vt:lpstr>ox_4c2f597c_d51b_5eb3_8b0a_d1f9e62193ce</vt:lpstr>
      <vt:lpstr>ox_4c324e91_abbd_5afd_8db5_f13cfd52c24e</vt:lpstr>
      <vt:lpstr>ox_4c341f9e_9290_5322_ad61_9c965b99323e</vt:lpstr>
      <vt:lpstr>ox_4c347161_6b9c_5c42_944e_4b2c4a879b2d</vt:lpstr>
      <vt:lpstr>ox_4c3dffdc_3436_53f5_b63c_f241c55d2fba</vt:lpstr>
      <vt:lpstr>ox_4c3ee0d3_3021_5c4d_9cd7_0f3b918f4660</vt:lpstr>
      <vt:lpstr>ox_4c3eed84_21ad_5c68_bea9_320510e86ff2</vt:lpstr>
      <vt:lpstr>ox_4c3ff670_ec06_5686_aa8d_f9d404ae5536</vt:lpstr>
      <vt:lpstr>ox_4c42ba30_fa26_5546_8b8d_aeb64bc46da7</vt:lpstr>
      <vt:lpstr>ox_4c44e6e1_3330_503a_81c6_de98866a3c97</vt:lpstr>
      <vt:lpstr>ox_4c49fb11_9ac1_58e6_b3ce_6ac5bae1c5c3</vt:lpstr>
      <vt:lpstr>ox_4c4d67ec_67fa_59a9_8070_ae8628038021</vt:lpstr>
      <vt:lpstr>ox_4c4e0426_b248_59d5_a1d6_e93e6cdc3bb0</vt:lpstr>
      <vt:lpstr>ox_4c4f2aa6_735f_5788_bb73_429b78c24835</vt:lpstr>
      <vt:lpstr>ox_4c520e80_809d_5b80_acaa_4945c89e7517</vt:lpstr>
      <vt:lpstr>ox_4c5491a0_3bdd_509d_a0c8_860bc4511c86</vt:lpstr>
      <vt:lpstr>ox_4c5ab3c5_7c70_54b8_87ef_12408466f2ce</vt:lpstr>
      <vt:lpstr>ox_4c5e9157_b2a0_579c_a971_76604d54ad58</vt:lpstr>
      <vt:lpstr>ox_4c5f5da1_75ad_5c48_a5ea_d5593d05cd6e</vt:lpstr>
      <vt:lpstr>ox_4c60a84f_13c0_5ba9_98d1_fabcb5d4d337</vt:lpstr>
      <vt:lpstr>ox_4c625336_e707_5430_899b_809cde83851d</vt:lpstr>
      <vt:lpstr>ox_4c632311_a3eb_53b7_a1e4_b4f2441971b5</vt:lpstr>
      <vt:lpstr>ox_4c63fc55_7afd_5e72_8ee4_40419252788f</vt:lpstr>
      <vt:lpstr>ox_4c65daa6_01cd_503d_bc1e_0c87f16846fd</vt:lpstr>
      <vt:lpstr>ox_4c67eb6a_5184_5928_9066_7172be3fa9c6</vt:lpstr>
      <vt:lpstr>ox_4c6938e2_067f_5d5c_a7c4_e445b72fbe67</vt:lpstr>
      <vt:lpstr>ox_4c6a5cca_d428_5148_ac6c_b14befdacd85</vt:lpstr>
      <vt:lpstr>ox_4c6ad973_cbda_50e4_a3fd_6bf39c0c3100</vt:lpstr>
      <vt:lpstr>ox_4c71f986_8ae1_54fb_ae9d_9c9df8860232</vt:lpstr>
      <vt:lpstr>ox_4c72fe1b_9cbb_579d_86d8_54a8e27c9d44</vt:lpstr>
      <vt:lpstr>ox_4c7313a5_612e_531d_b19e_36ba0c5bf458</vt:lpstr>
      <vt:lpstr>ox_4c7384f4_4466_508b_a131_e9852d80e2f5</vt:lpstr>
      <vt:lpstr>ox_4c74b32d_590c_5cb2_93e1_e703a7ee3383</vt:lpstr>
      <vt:lpstr>ox_4c755cac_464a_5f4b_8be1_59b2ad158e68</vt:lpstr>
      <vt:lpstr>ox_4c7662cd_c7a0_56b8_bf02_ddf573e19fb5</vt:lpstr>
      <vt:lpstr>ox_4c76785d_f394_5939_9728_902250fc926e</vt:lpstr>
      <vt:lpstr>ox_4c7c0928_d5a9_5fca_9a5b_b7e2ec5718eb</vt:lpstr>
      <vt:lpstr>ox_4c7c5e46_eb06_52fc_aa32_0c782fca1139</vt:lpstr>
      <vt:lpstr>ox_4c819d66_b39a_5465_9f13_cd794cdaa846</vt:lpstr>
      <vt:lpstr>ox_4c8943f1_74e9_5a93_842e_e2957b0cff52</vt:lpstr>
      <vt:lpstr>ox_4c92a6b4_8746_5d6b_86dc_1ed24295e62b</vt:lpstr>
      <vt:lpstr>ox_4c93c337_bd1b_56b6_bc86_9c1b16ba1084</vt:lpstr>
      <vt:lpstr>ox_4c947bd5_82e9_5130_a0bd_9b94cbbf66c3</vt:lpstr>
      <vt:lpstr>ox_4c97cdd0_6d08_5217_ab61_5cf2faf0e261</vt:lpstr>
      <vt:lpstr>ox_4c9cfb81_9443_50bd_8bdc_0876bf710e60</vt:lpstr>
      <vt:lpstr>ox_4c9e1524_b814_5e7f_8a33_b403a6a949a9</vt:lpstr>
      <vt:lpstr>ox_4c9ee8c3_4a36_5488_8bcd_4cbc3bace042</vt:lpstr>
      <vt:lpstr>ox_4c9f9f4a_b536_547f_9fdc_c89eb15181e5</vt:lpstr>
      <vt:lpstr>ox_4ca3451b_e426_5269_900c_f7af0a49ca27</vt:lpstr>
      <vt:lpstr>ox_4ca56903_5d29_5906_8e7d_49849fdf7dbe</vt:lpstr>
      <vt:lpstr>ox_4ca6877b_d41d_5e74_bafd_659b586fa1ea</vt:lpstr>
      <vt:lpstr>ox_4ca8ff8c_856c_50ad_a356_123ee3b131ba</vt:lpstr>
      <vt:lpstr>ox_4cac273c_4dcd_50c9_9915_f57b26e6537b</vt:lpstr>
      <vt:lpstr>ox_4caea6b9_c4ba_570f_ae01_d7c3ee722b28</vt:lpstr>
      <vt:lpstr>ox_4cb1cb3c_d05d_58d6_8bec_c88409028844</vt:lpstr>
      <vt:lpstr>ox_4cb333db_a6e8_52b0_999a_813b60891b5e</vt:lpstr>
      <vt:lpstr>ox_4cb35f76_b875_5285_b4c2_5ecd37ab4f52</vt:lpstr>
      <vt:lpstr>ox_4cb6acbe_9910_5e8a_b777_e69ee8a8822c</vt:lpstr>
      <vt:lpstr>ox_4cb986fb_9efe_5497_a43d_139988f2d48b</vt:lpstr>
      <vt:lpstr>ox_4cba815f_2b96_5897_9503_f1fa6939c03f</vt:lpstr>
      <vt:lpstr>ox_4cbaef2d_1279_592a_a522_720b4204e196</vt:lpstr>
      <vt:lpstr>ox_4cbc5c78_9ecd_5121_8705_5f57d9083da5</vt:lpstr>
      <vt:lpstr>ox_4cbf572e_839c_59b6_be1f_296e8e6bc716</vt:lpstr>
      <vt:lpstr>ox_4cc01fa5_82d2_5684_b66e_b466aee0a468</vt:lpstr>
      <vt:lpstr>ox_4cc0c0e6_8694_5dd7_ba5f_f12fd75d9807</vt:lpstr>
      <vt:lpstr>ox_4cc0e33e_9a52_563a_9c86_75e0137002f8</vt:lpstr>
      <vt:lpstr>ox_4cc127fa_6d07_5537_9ae2_a3d60fe1bc8a</vt:lpstr>
      <vt:lpstr>ox_4cc2cf92_782d_5528_930d_916ec77d1251</vt:lpstr>
      <vt:lpstr>ox_4cc499f5_ef9f_52c1_921e_5c07778fda5c</vt:lpstr>
      <vt:lpstr>ox_4cc4b111_3a32_54ae_82c1_4922b40ca5c1</vt:lpstr>
      <vt:lpstr>ox_4cc5698d_fa7e_5cfb_a7a2_6644f2036ff0</vt:lpstr>
      <vt:lpstr>ox_4cc5b52e_5157_5d15_8d02_810fe2d7c25b</vt:lpstr>
      <vt:lpstr>ox_4cc692c9_476c_55f5_babd_e6096c4836ea</vt:lpstr>
      <vt:lpstr>ox_4ccc966b_cdfe_5f3a_a67e_b2caec241b5e</vt:lpstr>
      <vt:lpstr>ox_4ccd986d_ae4c_5161_ad8c_9f65c2ab2a2f</vt:lpstr>
      <vt:lpstr>ox_4cd5e3ad_0d13_5e1e_a16f_b0c012b1ab6c</vt:lpstr>
      <vt:lpstr>ox_4cd80b74_a4af_59f8_af72_281ee24272ac</vt:lpstr>
      <vt:lpstr>ox_4cd8b00e_bb8a_5210_bdeb_356085243f4e</vt:lpstr>
      <vt:lpstr>ox_4cdb1cb5_c21c_5b50_b534_e7cc8a12745f</vt:lpstr>
      <vt:lpstr>ox_4cdc36b1_eb4d_55ff_b8e6_9d902b752c4b</vt:lpstr>
      <vt:lpstr>ox_4ce26986_a1a6_500e_af57_f48b33b95485</vt:lpstr>
      <vt:lpstr>ox_4ce2eee1_5270_5999_a11d_2572264dd1ac</vt:lpstr>
      <vt:lpstr>ox_4ce459a2_0a63_5433_8b44_d9fcad05913e</vt:lpstr>
      <vt:lpstr>ox_4ce5b4b4_f05f_52b1_9029_1d69be7a38f1</vt:lpstr>
      <vt:lpstr>ox_4ce7e1c5_6976_5a84_80ae_d35fa28e72b7</vt:lpstr>
      <vt:lpstr>ox_4cea5761_3a82_578f_9d2b_02dbf13655e6</vt:lpstr>
      <vt:lpstr>ox_4cea9dd5_f7c8_599b_a50a_cf4a63b79333</vt:lpstr>
      <vt:lpstr>ox_4cee851f_bc1d_5515_bf9e_5e5a98b14ada</vt:lpstr>
      <vt:lpstr>ox_4cf25301_15e0_5d73_8fd6_8d724fb71771</vt:lpstr>
      <vt:lpstr>ox_4cf3c5d8_45c9_5351_997b_b9c28b80b31d</vt:lpstr>
      <vt:lpstr>ox_4cfaf61a_cfaf_5d55_801d_2c55a4717478</vt:lpstr>
      <vt:lpstr>ox_4d071c5d_31f8_5ccf_907b_43687a78a3e5</vt:lpstr>
      <vt:lpstr>ox_4d0c394c_3836_590f_8530_7e9981f99b6c</vt:lpstr>
      <vt:lpstr>ox_4d0eb9c0_a73f_58e1_87e9_09d2afa91b4c</vt:lpstr>
      <vt:lpstr>ox_4d0fc756_e8d4_525f_b939_bc7409792376</vt:lpstr>
      <vt:lpstr>ox_4d109ec8_8f66_5384_909a_c2f6e1150384</vt:lpstr>
      <vt:lpstr>ox_4d1547a9_fd60_5a7e_9bfd_ed5237dd4ec6</vt:lpstr>
      <vt:lpstr>ox_4d16235c_1c86_5916_87bf_fcbc6c13825d</vt:lpstr>
      <vt:lpstr>ox_4d18c035_10e5_5eec_9815_d5f3ed13ffa4</vt:lpstr>
      <vt:lpstr>ox_4d19f186_8b69_593d_a595_ff47c026d1ab</vt:lpstr>
      <vt:lpstr>ox_4d1b5cb6_9afe_5c9b_83ce_5c8406f3fc2f</vt:lpstr>
      <vt:lpstr>ox_4d2073a4_6ba3_58e1_ae34_56afa2f3f032</vt:lpstr>
      <vt:lpstr>ox_4d246d98_593e_5ec7_96de_cc2b70f3e59a</vt:lpstr>
      <vt:lpstr>ox_4d25d517_95b1_5690_b3a3_74537f795bcf</vt:lpstr>
      <vt:lpstr>ox_4d27091a_a552_50b9_a824_910d6069546a</vt:lpstr>
      <vt:lpstr>ox_4d273b22_b4af_5002_a277_3ef02d4a80dc</vt:lpstr>
      <vt:lpstr>ox_4d2b2452_4213_5415_bf46_250a1c328ca9</vt:lpstr>
      <vt:lpstr>ox_4d2f70f6_246d_5714_997c_b2f01ab48b34</vt:lpstr>
      <vt:lpstr>ox_4d368e0f_55f9_5c01_9f6b_4f81a50469d3</vt:lpstr>
      <vt:lpstr>ox_4d37c9e5_71b9_562b_8151_dc03b7323c15</vt:lpstr>
      <vt:lpstr>ox_4d3ae074_0be2_52a5_b5bc_d7f64dc2312c</vt:lpstr>
      <vt:lpstr>ox_4d419c63_5184_5fd3_bc96_04b185ff0783</vt:lpstr>
      <vt:lpstr>ox_4d449046_0c8d_5878_95bb_2a9c02cba602</vt:lpstr>
      <vt:lpstr>ox_4d45380d_c388_57c8_970e_dd4c7a2dcdcb</vt:lpstr>
      <vt:lpstr>ox_4d45a980_b594_5ac6_8d3f_ec07b07a6814</vt:lpstr>
      <vt:lpstr>ox_4d48096b_bd17_5501_af09_667bdefd3b92</vt:lpstr>
      <vt:lpstr>ox_4d4990d5_c3fe_562f_bb7d_a60cc898ae22</vt:lpstr>
      <vt:lpstr>ox_4d4c0f5f_3a6c_5286_b4c4_8c3f66b8a643</vt:lpstr>
      <vt:lpstr>ox_4d4c7a76_7e41_5aaa_8208_78ea582cb698</vt:lpstr>
      <vt:lpstr>ox_4d4d5ef0_721b_5d68_9b9f_83540b084995</vt:lpstr>
      <vt:lpstr>ox_4d4e51bd_1439_5467_9200_ddf69bca3c48</vt:lpstr>
      <vt:lpstr>ox_4d4f55fc_926d_56f8_b714_b4efc9788ef1</vt:lpstr>
      <vt:lpstr>ox_4d4fe0c7_4720_59ac_bb7b_e243cd6cdaf6</vt:lpstr>
      <vt:lpstr>ox_4d5102c0_a3b7_5243_a273_64699b02afd1</vt:lpstr>
      <vt:lpstr>ox_4d51ceda_e6ea_5d15_8c30_0205e9f5ec7f</vt:lpstr>
      <vt:lpstr>ox_4d5246e2_bd64_5504_bae3_dacab5dcf6c3</vt:lpstr>
      <vt:lpstr>ox_4d5348a1_1f99_5f6b_8ef4_ef1622dc0385</vt:lpstr>
      <vt:lpstr>ox_4d59e93b_572a_5e27_a3d5_9e7dca5c8134</vt:lpstr>
      <vt:lpstr>ox_4d5ba83e_a818_5544_80cc_c7447ffcacdb</vt:lpstr>
      <vt:lpstr>ox_4d5df372_b56d_57bd_bc95_c40a93b3d25f</vt:lpstr>
      <vt:lpstr>ox_4d5fb05d_036b_5932_8cac_0e166d6a0e4c</vt:lpstr>
      <vt:lpstr>ox_4d5fb3bf_0fb9_5520_80da_b3be74a9c0b2</vt:lpstr>
      <vt:lpstr>ox_4d5fb3f1_4802_540c_96b2_c448fe0b38b2</vt:lpstr>
      <vt:lpstr>ox_4d62171f_45bd_556f_af70_29a61dea7c7c</vt:lpstr>
      <vt:lpstr>ox_4d64aa31_135b_592d_98a4_6a808f8ecf5e</vt:lpstr>
      <vt:lpstr>ox_4d6540a4_3063_50bb_84ed_4f46b3021b65</vt:lpstr>
      <vt:lpstr>ox_4d67ddb0_db8b_59ab_8a0e_7951d16c9de3</vt:lpstr>
      <vt:lpstr>ox_4d6e1386_b00e_5558_9233_6348a465510e</vt:lpstr>
      <vt:lpstr>ox_4d70b448_43c6_545c_98b4_d7ed3a862caa</vt:lpstr>
      <vt:lpstr>ox_4d743375_b274_5a92_b35a_2501777225cf</vt:lpstr>
      <vt:lpstr>ox_4d74d367_a5ac_5546_a2b0_1411c13a3163</vt:lpstr>
      <vt:lpstr>ox_4d756507_c1e6_5fde_8216_84907f617c65</vt:lpstr>
      <vt:lpstr>ox_4d77367f_961f_5d35_a299_81d40043e5c0</vt:lpstr>
      <vt:lpstr>ox_4d7a0e0e_93a2_5d4d_81de_f9c72cb3c5ae</vt:lpstr>
      <vt:lpstr>ox_4d7a826f_4d7f_5c5e_bb6f_5fc83ba65a8f</vt:lpstr>
      <vt:lpstr>ox_4d7ce12f_f4a0_50f9_9ed3_0c925b3ac808</vt:lpstr>
      <vt:lpstr>ox_4d7fb4fa_5842_5020_bf09_c1a13a66719f</vt:lpstr>
      <vt:lpstr>ox_4d80ba09_b315_53d6_a37c_02bb82b4efbc</vt:lpstr>
      <vt:lpstr>ox_4d855e01_de58_5d8f_9a96_9ddcde7e4037</vt:lpstr>
      <vt:lpstr>ox_4d85811a_1e32_5b60_a458_80c2cd5f2f66</vt:lpstr>
      <vt:lpstr>ox_4d863928_af04_5564_a2e5_5191887a5397</vt:lpstr>
      <vt:lpstr>ox_4d87e3e8_cb1f_5e1a_809a_f4e58630350b</vt:lpstr>
      <vt:lpstr>ox_4d883579_7bde_53cd_a99a_49b5cd091375</vt:lpstr>
      <vt:lpstr>ox_4d889ff0_7be7_5ba7_be9d_f454fccb45df</vt:lpstr>
      <vt:lpstr>ox_4d89b4c7_49cf_5ca1_8e7a_f70da18b6d73</vt:lpstr>
      <vt:lpstr>ox_4d8cb7af_bd7a_5fe7_821b_cebdf3f6e6f7</vt:lpstr>
      <vt:lpstr>ox_4d95bf8b_b621_5dad_a9f6_3e22f28570e2</vt:lpstr>
      <vt:lpstr>ox_4d980bd3_1c6e_5937_9d49_b1219afa1306</vt:lpstr>
      <vt:lpstr>ox_4d981199_94e8_51f8_ba59_6fdb8e2b4d6d</vt:lpstr>
      <vt:lpstr>ox_4da191b7_3d05_570a_816e_7dbdd7bdf9ab</vt:lpstr>
      <vt:lpstr>ox_4da1ab30_9770_549f_b32b_e2ebdcddadcb</vt:lpstr>
      <vt:lpstr>ox_4da3c50f_5cf0_5633_8e83_4f4befac6152</vt:lpstr>
      <vt:lpstr>ox_4da40ff6_205b_5a2a_8ff4_6a448f4e31cd</vt:lpstr>
      <vt:lpstr>ox_4daa281d_5a5c_55cf_a54d_102954ad2465</vt:lpstr>
      <vt:lpstr>ox_4dabbf40_44c0_5150_aec2_cdab1515a100</vt:lpstr>
      <vt:lpstr>ox_4db086d4_60ef_5f5c_b03b_0c17e3f7f8f6</vt:lpstr>
      <vt:lpstr>ox_4db5b3f7_9045_58e2_9e6f_c0e9b5eed5db</vt:lpstr>
      <vt:lpstr>ox_4dbf57dd_9e2d_5873_953e_3158bfe6fba7</vt:lpstr>
      <vt:lpstr>ox_4dbf9049_f8bd_5a0c_96cf_79f19da27f49</vt:lpstr>
      <vt:lpstr>ox_4dc052e2_a61f_5292_bb44_313e4cee79f2</vt:lpstr>
      <vt:lpstr>ox_4dc731c1_c07f_52f7_8dd8_46330824fbda</vt:lpstr>
      <vt:lpstr>ox_4dcc1619_9fe5_5528_b9a9_10ffb6b85a4b</vt:lpstr>
      <vt:lpstr>ox_4dcf0087_640b_523a_8d5e_650c4b306510</vt:lpstr>
      <vt:lpstr>ox_4dd08444_bef0_54dd_a9aa_ee5365dc002c</vt:lpstr>
      <vt:lpstr>ox_4dd27a75_3cf4_5e6d_8e95_d28fea4fc0c3</vt:lpstr>
      <vt:lpstr>ox_4dd31296_2f49_5020_a4ca_13a8e0da317e</vt:lpstr>
      <vt:lpstr>ox_4dd6a262_ec7f_5350_82ab_b60bc6bc9bcf</vt:lpstr>
      <vt:lpstr>ox_4dd7b4a3_b4cb_5e78_821b_d48d53cc5d9c</vt:lpstr>
      <vt:lpstr>ox_4dd7db43_f036_5cb8_9075_e2a50d063064</vt:lpstr>
      <vt:lpstr>ox_4dd8c18d_00aa_5bac_af1c_150782e08576</vt:lpstr>
      <vt:lpstr>ox_4ddb06f5_40b2_57cc_b962_3d0fbeda6a4a</vt:lpstr>
      <vt:lpstr>ox_4ddc7f86_bd16_5bec_a1cc_9839d56f3ffe</vt:lpstr>
      <vt:lpstr>ox_4ddee51c_f786_5ad7_adf2_4830be29e998</vt:lpstr>
      <vt:lpstr>ox_4de5b2ab_8f35_592b_98c4_25e8ca53dff6</vt:lpstr>
      <vt:lpstr>ox_4de9d525_d600_5ad3_b78d_82e7f1bd3af6</vt:lpstr>
      <vt:lpstr>ox_4dedb1fa_1a71_5850_9df3_79926df37648</vt:lpstr>
      <vt:lpstr>ox_4df0fd70_a929_5483_aaae_6e999ee48a8f</vt:lpstr>
      <vt:lpstr>ox_4df348eb_0bb9_55f8_ba22_3b626181a731</vt:lpstr>
      <vt:lpstr>ox_4df42022_eed3_5b8a_83d8_295856e5e1a3</vt:lpstr>
      <vt:lpstr>ox_4df53212_5393_53e8_9d1b_44a036b07593</vt:lpstr>
      <vt:lpstr>ox_4df54906_860d_514b_8c55_1e018b8495f9</vt:lpstr>
      <vt:lpstr>ox_4df86214_273c_56c3_b3fb_210f1e9f2dac</vt:lpstr>
      <vt:lpstr>ox_4df9ac14_b2cc_5263_a131_5860ea4e9922</vt:lpstr>
      <vt:lpstr>ox_4dfa648d_47c2_5681_8965_b306d833004d</vt:lpstr>
      <vt:lpstr>ox_4e010cfd_69ac_5522_bc03_1cbf839bb781</vt:lpstr>
      <vt:lpstr>ox_4e02eea2_46bf_59c0_87fd_a198c7a00dcc</vt:lpstr>
      <vt:lpstr>ox_4e0ccb3d_6013_5501_a7e4_a98f94690950</vt:lpstr>
      <vt:lpstr>ox_4e0d2e88_52e7_5c2f_9725_a95cd7b03ea2</vt:lpstr>
      <vt:lpstr>ox_4e0d4e29_c273_52af_b87f_689f64a977d7</vt:lpstr>
      <vt:lpstr>ox_4e0fd28b_2a85_5aa3_8943_331991af250b</vt:lpstr>
      <vt:lpstr>ox_4e10b9f7_47a0_518c_b400_041c539acbf7</vt:lpstr>
      <vt:lpstr>ox_4e12c80e_c90e_59d5_a7eb_745d15ab0a1c</vt:lpstr>
      <vt:lpstr>ox_4e154bef_b691_5d8b_9a2f_4749a6fcfba4</vt:lpstr>
      <vt:lpstr>ox_4e1c3238_31be_5b4b_9376_18a51a7092ea</vt:lpstr>
      <vt:lpstr>ox_4e2067a0_412b_5ee6_b063_672f791fd81f</vt:lpstr>
      <vt:lpstr>ox_4e20e428_154e_5024_8ff4_532a0645c6bf</vt:lpstr>
      <vt:lpstr>ox_4e22fc5e_44b3_5178_be8a_a668b417cd3e</vt:lpstr>
      <vt:lpstr>ox_4e23e4b4_1556_5360_96b9_c05a98d4ef41</vt:lpstr>
      <vt:lpstr>ox_4e2a8a16_c1c0_5b70_a196_d27a0d7cf936</vt:lpstr>
      <vt:lpstr>ox_4e2d68be_20a4_5755_aa2e_02a45605fe3d</vt:lpstr>
      <vt:lpstr>ox_4e2d7339_1e69_5756_9719_8eb06bbc0323</vt:lpstr>
      <vt:lpstr>ox_4e2e4f26_b4d5_5e65_b921_d9e064f8577b</vt:lpstr>
      <vt:lpstr>ox_4e2ec944_7b14_5d31_8d85_5bf47f4fe03f</vt:lpstr>
      <vt:lpstr>ox_4e3259a2_ab47_5e73_be20_28213a962ea0</vt:lpstr>
      <vt:lpstr>ox_4e337dec_3dad_5e58_84c8_3d2a999a550a</vt:lpstr>
      <vt:lpstr>ox_4e33bb72_0a5a_5069_a7ff_0c7a9a11017a</vt:lpstr>
      <vt:lpstr>ox_4e357290_cf06_56d4_8fec_3a8c878afd91</vt:lpstr>
      <vt:lpstr>ox_4e3675cf_a778_5792_9c83_26c701d00657</vt:lpstr>
      <vt:lpstr>ox_4e3948f7_c9fc_5273_96d0_9f32ef3e7b64</vt:lpstr>
      <vt:lpstr>ox_4e3b6f67_5826_5ef2_b534_6653dc37f679</vt:lpstr>
      <vt:lpstr>ox_4e3bd91d_f184_524c_83f9_91050c4f4fa4</vt:lpstr>
      <vt:lpstr>ox_4e42a9af_0e38_52c0_814b_ead94448f19a</vt:lpstr>
      <vt:lpstr>ox_4e444b6a_4a4e_5139_a35e_f733ffd16750</vt:lpstr>
      <vt:lpstr>ox_4e453b44_5d26_51b4_a0f4_81c7dbf8716f</vt:lpstr>
      <vt:lpstr>ox_4e4717b3_bdec_5d47_8f62_b7434f277982</vt:lpstr>
      <vt:lpstr>ox_4e483b68_6418_5df9_b0d8_a8e00c1ab506</vt:lpstr>
      <vt:lpstr>ox_4e4c9ab2_309a_5c9e_ac4d_0c5084bffdbd</vt:lpstr>
      <vt:lpstr>ox_4e52a5da_cbb6_5d35_ad89_acd2e8c08fdf</vt:lpstr>
      <vt:lpstr>ox_4e563dab_66d2_55eb_972a_b886cbe11ade</vt:lpstr>
      <vt:lpstr>ox_4e56c455_b3c1_55f6_8ce8_c74f12bd1b39</vt:lpstr>
      <vt:lpstr>ox_4e57c950_4321_5061_ba5b_77d56bb06b11</vt:lpstr>
      <vt:lpstr>ox_4e5f29c4_d454_5397_a2a8_557d97e2c21e</vt:lpstr>
      <vt:lpstr>ox_4e65081c_27bf_557c_9f88_17cecb5576cc</vt:lpstr>
      <vt:lpstr>ox_4e668abc_59bd_5d6d_9de4_add4e4854099</vt:lpstr>
      <vt:lpstr>ox_4e675c6b_869a_5222_ae64_849d711c24d9</vt:lpstr>
      <vt:lpstr>ox_4e6802bb_5d75_574d_9f3c_b84072ef7873</vt:lpstr>
      <vt:lpstr>ox_4e6a1e1f_6f08_5fab_acc1_923e68451161</vt:lpstr>
      <vt:lpstr>ox_4e6c7dbc_b426_500e_b296_6599010b6aa9</vt:lpstr>
      <vt:lpstr>ox_4e707d01_1316_5b4b_90e1_75efd33d79ee</vt:lpstr>
      <vt:lpstr>ox_4e72d25a_6373_5458_a2d3_4b9ec9bfcc7e</vt:lpstr>
      <vt:lpstr>ox_4e72f95c_3bd4_5e28_ac1b_d719a61d39d5</vt:lpstr>
      <vt:lpstr>ox_4e759775_9129_5708_8c34_c12d6db4af7d</vt:lpstr>
      <vt:lpstr>ox_4e7603d1_2bda_5734_ad21_e7fb966b2e31</vt:lpstr>
      <vt:lpstr>ox_4e7bdd6c_05bf_586d_8e4a_afb12200717f</vt:lpstr>
      <vt:lpstr>ox_4e7eb993_d316_5752_93d8_d8c7879a1ceb</vt:lpstr>
      <vt:lpstr>ox_4e84ce80_1f06_5e2e_99dc_6c21fb804dba</vt:lpstr>
      <vt:lpstr>ox_4e855596_2a02_5a3f_9c5e_622bda564817</vt:lpstr>
      <vt:lpstr>ox_4e85ba97_42c5_5c39_98fa_e90cbffdaa98</vt:lpstr>
      <vt:lpstr>ox_4e8aaf03_ccff_5445_8b3f_ff5690e5bb16</vt:lpstr>
      <vt:lpstr>ox_4e8acf32_b255_5a3f_961c_986560026093</vt:lpstr>
      <vt:lpstr>ox_4e8adf8f_3582_539c_9675_d24f54b21659</vt:lpstr>
      <vt:lpstr>ox_4e8ae0f7_8efb_54a8_af3d_98a4c8302c66</vt:lpstr>
      <vt:lpstr>ox_4e8d08ef_682d_5aaf_b09e_a838a4ef9503</vt:lpstr>
      <vt:lpstr>ox_4e96c7c2_2a86_52db_b05c_370f9b9abaac</vt:lpstr>
      <vt:lpstr>ox_4e96d847_ae46_5ea9_93e7_771c62e183fc</vt:lpstr>
      <vt:lpstr>ox_4e9e64fe_e605_5657_ab78_17d79e50e0d2</vt:lpstr>
      <vt:lpstr>ox_4e9f67c8_3ee0_5e54_8d55_222c6765c54c</vt:lpstr>
      <vt:lpstr>ox_4ea1d3ed_22cb_536a_9f93_c5cab41b658e</vt:lpstr>
      <vt:lpstr>ox_4ea1e919_f7c0_52d9_956b_a8c542c8ea76</vt:lpstr>
      <vt:lpstr>ox_4ea535cb_40fe_5edf_b5a2_ef353837c398</vt:lpstr>
      <vt:lpstr>ox_4ea60fd4_de5f_564f_b5bc_9b96c4832f18</vt:lpstr>
      <vt:lpstr>ox_4ea75eac_767e_521b_bba8_7f8ba903fcb2</vt:lpstr>
      <vt:lpstr>ox_4ea8733e_318d_56e4_872e_5d72def7a09a</vt:lpstr>
      <vt:lpstr>ox_4eaa0425_af33_5135_bd0d_06f9a1eb1fca</vt:lpstr>
      <vt:lpstr>ox_4eaad2f7_eef2_5513_be63_0a5de9b2b05d</vt:lpstr>
      <vt:lpstr>ox_4eac1823_435e_5d6f_b2e7_a7c0980a8c21</vt:lpstr>
      <vt:lpstr>ox_4eac9105_b0c9_5fa1_baa9_159433f2e5bd</vt:lpstr>
      <vt:lpstr>ox_4ead68f1_4be7_55a4_893d_0ef1890d782b</vt:lpstr>
      <vt:lpstr>ox_4eadd78a_d1c4_54e4_bd6c_6d7d68f862c5</vt:lpstr>
      <vt:lpstr>ox_4eb23a3d_5611_52bd_be27_5fa0bf37493b</vt:lpstr>
      <vt:lpstr>ox_4eb3369e_067d_55ef_b86c_b2d0d99683ab</vt:lpstr>
      <vt:lpstr>ox_4ebe7737_7adf_5a07_8805_e081ef69e2ac</vt:lpstr>
      <vt:lpstr>ox_4ec2f3a1_c600_5ab4_9fc5_3260a6bd998f</vt:lpstr>
      <vt:lpstr>ox_4ec44ff4_542e_5f7a_8cae_ab175421d0b7</vt:lpstr>
      <vt:lpstr>ox_4ec5ab9a_03a5_5476_bde9_8666e081e88e</vt:lpstr>
      <vt:lpstr>ox_4ec5b3d9_454c_5f59_ba8f_813d00f14e1c</vt:lpstr>
      <vt:lpstr>ox_4ec6ce1c_2892_5341_9502_d8a329a732a4</vt:lpstr>
      <vt:lpstr>ox_4ecade57_76c6_5e39_b34f_b18054a314df</vt:lpstr>
      <vt:lpstr>ox_4ecb3c41_744c_5bdb_8bb4_5ee2710a4f37</vt:lpstr>
      <vt:lpstr>ox_4ed0e197_da7b_51f6_9dfd_e589167d40e9</vt:lpstr>
      <vt:lpstr>ox_4ed1da76_d5ab_59a5_bdd0_059bd5c0bd7b</vt:lpstr>
      <vt:lpstr>ox_4ed2fdef_5173_53be_b1e9_5fba54fb2b9c</vt:lpstr>
      <vt:lpstr>ox_4ed7454e_307f_559a_a200_95b856b6d8f9</vt:lpstr>
      <vt:lpstr>ox_4ed745eb_963b_5225_8119_dc0c0840dbbf</vt:lpstr>
      <vt:lpstr>ox_4ed80aef_aaef_5f6f_879a_58b902c76973</vt:lpstr>
      <vt:lpstr>ox_4ed92e5f_2474_5810_a147_3a7ca5fa4aaa</vt:lpstr>
      <vt:lpstr>ox_4edb478c_ea57_52e5_af02_9e60a3273d54</vt:lpstr>
      <vt:lpstr>ox_4edc67fb_6c26_5d24_b70d_d681dedd974c</vt:lpstr>
      <vt:lpstr>ox_4edf97ac_5e20_5d8a_9675_b9b776d96e28</vt:lpstr>
      <vt:lpstr>ox_4ee02656_66b2_58c8_8d97_2a6c28d88be8</vt:lpstr>
      <vt:lpstr>ox_4ee7f63a_563f_5651_9d21_cacf28f10ab4</vt:lpstr>
      <vt:lpstr>ox_4ee942a0_d9d2_5fde_8438_57917031d9e4</vt:lpstr>
      <vt:lpstr>ox_4eeb37c0_4cb4_5cbe_a0a3_7810cf74b092</vt:lpstr>
      <vt:lpstr>ox_4eeb3885_01e6_5f53_8ba7_c9e77d4e7986</vt:lpstr>
      <vt:lpstr>ox_4eefaa24_051b_5732_b496_354ccafca834</vt:lpstr>
      <vt:lpstr>ox_4ef479d6_14a4_5b46_b72e_ed5626e616a2</vt:lpstr>
      <vt:lpstr>ox_4ef684d0_e394_5b23_b782_1760807ad2d7</vt:lpstr>
      <vt:lpstr>ox_4ef7e5fb_a767_500a_a497_399098038893</vt:lpstr>
      <vt:lpstr>ox_4ef9c808_6d48_5374_89f9_5ef7914542fe</vt:lpstr>
      <vt:lpstr>ox_4efa0e34_5141_52a3_9972_9a3c3eab047d</vt:lpstr>
      <vt:lpstr>ox_4efc1c50_9be4_5b08_b9fa_452e49c5fa5f</vt:lpstr>
      <vt:lpstr>ox_4f04a15c_237a_5684_874d_c42ce48eef70</vt:lpstr>
      <vt:lpstr>ox_4f079753_66e2_51a6_ade6_43646a830c46</vt:lpstr>
      <vt:lpstr>ox_4f07a127_d706_5ed0_bfa0_755a67ff828b</vt:lpstr>
      <vt:lpstr>ox_4f0a1f82_6c66_5742_9e08_72aea50b797a</vt:lpstr>
      <vt:lpstr>ox_4f0a9f14_e911_513f_b3f2_0fc24576fab9</vt:lpstr>
      <vt:lpstr>ox_4f0b63b1_c52b_5876_9211_4f8fabd90473</vt:lpstr>
      <vt:lpstr>ox_4f0fde49_a4c4_59aa_90bf_0739c650a5ed</vt:lpstr>
      <vt:lpstr>ox_4f112dfc_f6cf_54f5_b92e_61214f008869</vt:lpstr>
      <vt:lpstr>ox_4f11d64f_2c1a_59f2_b1ca_7a7f7e763608</vt:lpstr>
      <vt:lpstr>ox_4f158ad2_4697_5603_b6cd_a3e961318b3a</vt:lpstr>
      <vt:lpstr>ox_4f18de0d_a40d_52df_9774_e1ec0f7761d3</vt:lpstr>
      <vt:lpstr>ox_4f19eabf_3d1e_5f46_85f7_075834d7274b</vt:lpstr>
      <vt:lpstr>ox_4f1b4ad3_50d4_59e0_8d5c_ef10228e6d55</vt:lpstr>
      <vt:lpstr>ox_4f248af7_3517_5765_9c9e_cd0468d77494</vt:lpstr>
      <vt:lpstr>ox_4f2583d0_7860_5e7f_b40d_ec7a803b6d4d</vt:lpstr>
      <vt:lpstr>ox_4f27cb2d_16bb_54dc_8935_ddc1f93a579f</vt:lpstr>
      <vt:lpstr>ox_4f2b80bb_9364_5cbb_b41d_85cd2477f4ac</vt:lpstr>
      <vt:lpstr>ox_4f2ef4f2_4da3_5006_866a_d771a348bbc9</vt:lpstr>
      <vt:lpstr>ox_4f33a4ce_dee4_56ba_8398_b1ce2c77ec79</vt:lpstr>
      <vt:lpstr>ox_4f36d705_cd88_587a_a3f4_223e7a362739</vt:lpstr>
      <vt:lpstr>ox_4f383de7_ef9f_5fe8_9e82_6b217d98b22f</vt:lpstr>
      <vt:lpstr>ox_4f399e23_e954_5bbc_84f1_2d8c1c27f326</vt:lpstr>
      <vt:lpstr>ox_4f3a1241_4161_583c_bf64_b01128f881a0</vt:lpstr>
      <vt:lpstr>ox_4f42ad53_5827_5dd7_920f_b5bdb5de020f</vt:lpstr>
      <vt:lpstr>ox_4f44a1a5_b837_5987_974c_db097f4e0576</vt:lpstr>
      <vt:lpstr>ox_4f459c29_f9da_5320_91b6_b9441f6e65d8</vt:lpstr>
      <vt:lpstr>ox_4f468d9d_f475_5d8a_ad48_e54e8ec439b4</vt:lpstr>
      <vt:lpstr>ox_4f47d573_7c8c_5d0a_89d0_d17c313ad6de</vt:lpstr>
      <vt:lpstr>ox_4f481189_944a_5e0e_b74c_a21ee70f2edb</vt:lpstr>
      <vt:lpstr>ox_4f4ab454_a33c_57f8_bd67_26efa5e401c7</vt:lpstr>
      <vt:lpstr>ox_4f4cdb78_7b7c_5c73_86ee_f2ba7fd4adec</vt:lpstr>
      <vt:lpstr>ox_4f4cf2e7_afdb_5eeb_a21b_3a4ae64163ca</vt:lpstr>
      <vt:lpstr>ox_4f4df4c7_dd84_588f_9d08_bdc2a9d105fa</vt:lpstr>
      <vt:lpstr>ox_4f530e1c_ba38_5109_9e32_33de9a15abb5</vt:lpstr>
      <vt:lpstr>ox_4f549d43_5038_5849_b9c8_7ba5a3cd6164</vt:lpstr>
      <vt:lpstr>ox_4f56ed11_4cce_5955_a2ae_11c198a0d0a8</vt:lpstr>
      <vt:lpstr>ox_4f572a43_523b_5fd7_a1c7_3141d6e9ea57</vt:lpstr>
      <vt:lpstr>ox_4f58a28a_461b_5043_9e7e_8d0ccdb24570</vt:lpstr>
      <vt:lpstr>ox_4f597307_0ce6_5d6c_941f_9707d852c63f</vt:lpstr>
      <vt:lpstr>ox_4f5b945f_0748_581c_9b72_40444a709e21</vt:lpstr>
      <vt:lpstr>ox_4f5e6a69_2b48_5700_832e_636841418be4</vt:lpstr>
      <vt:lpstr>ox_4f5f52c6_7146_5a8f_8fc0_22f964551d94</vt:lpstr>
      <vt:lpstr>ox_4f5f68ef_0844_5386_a1d4_722649fa39fd</vt:lpstr>
      <vt:lpstr>ox_4f61631a_1319_5cf0_b65c_09ceb50ed4a4</vt:lpstr>
      <vt:lpstr>ox_4f6355ec_9cf2_5110_9a9c_12f8930d23dd</vt:lpstr>
      <vt:lpstr>ox_4f648ea9_9d19_529b_b0a7_caf22cf2fe52</vt:lpstr>
      <vt:lpstr>ox_4f679f0f_b85b_51ee_a704_7b629e5bc58e</vt:lpstr>
      <vt:lpstr>ox_4f683cef_90a4_5bea_b0a5_67651fc21264</vt:lpstr>
      <vt:lpstr>ox_4f6bb810_6f86_5a19_95bb_2affbc65b94f</vt:lpstr>
      <vt:lpstr>ox_4f6e3586_414a_5b26_b6e8_937e94d01ac6</vt:lpstr>
      <vt:lpstr>ox_4f6fef8e_91cc_5664_9027_6ababf90c281</vt:lpstr>
      <vt:lpstr>ox_4f7144b1_2554_5862_9b38_ae06156464af</vt:lpstr>
      <vt:lpstr>ox_4f716da5_2162_54b3_a5de_7541332285db</vt:lpstr>
      <vt:lpstr>ox_4f743ab0_3715_50ca_a84c_bc0f3e0feb59</vt:lpstr>
      <vt:lpstr>ox_4f7ee15e_0c73_5576_a68f_19337df94f58</vt:lpstr>
      <vt:lpstr>ox_4f7f0b84_f8c4_596a_9728_dee212d57660</vt:lpstr>
      <vt:lpstr>ox_4f7f1081_8acc_55d2_8a8b_6da58800dd08</vt:lpstr>
      <vt:lpstr>ox_4f7f9506_82e1_5d0e_a0a7_e8e34c4c6af0</vt:lpstr>
      <vt:lpstr>ox_4f90dc71_dfc3_5004_9063_3d3bcf353f98</vt:lpstr>
      <vt:lpstr>ox_4f913a93_1b89_5a4f_9a4c_7564437874ba</vt:lpstr>
      <vt:lpstr>ox_4f91decd_ba8e_5bdb_8f39_260efa97a626</vt:lpstr>
      <vt:lpstr>ox_4f91dfa5_c32e_5c9b_ba84_840ab9a5b754</vt:lpstr>
      <vt:lpstr>ox_4f922762_c295_57dd_98b4_8292574b6d39</vt:lpstr>
      <vt:lpstr>ox_4f980950_a8a8_50a0_8dee_b96eb822db27</vt:lpstr>
      <vt:lpstr>ox_4f988a0b_12d4_55e0_a1dc_317853438397</vt:lpstr>
      <vt:lpstr>ox_4f9b6268_533b_5e99_a371_936600ff31ba</vt:lpstr>
      <vt:lpstr>ox_4f9be71b_7254_58a5_bf8e_30b2d4e14bba</vt:lpstr>
      <vt:lpstr>ox_4fa06d1b_16bb_58bd_b4a3_5d353bc15d88</vt:lpstr>
      <vt:lpstr>ox_4fa39ceb_da44_5594_907d_455af9192c6b</vt:lpstr>
      <vt:lpstr>ox_4fa3fc2e_e5a1_5c54_b33b_22371708876b</vt:lpstr>
      <vt:lpstr>ox_4fa56ad0_934c_5d3d_8bc2_df0d351a9cd0</vt:lpstr>
      <vt:lpstr>ox_4fa8afcb_bd44_54a0_aa53_203e06ebcd71</vt:lpstr>
      <vt:lpstr>ox_4fa8e609_3a82_5831_b2a7_fba379fd53d8</vt:lpstr>
      <vt:lpstr>ox_4fac9dfd_dfc0_5baa_9134_56cbafd2e0c1</vt:lpstr>
      <vt:lpstr>ox_4facbdac_a159_5df4_8a8f_344177774f81</vt:lpstr>
      <vt:lpstr>ox_4fad076c_ee92_5411_bea2_30fcb2f33e53</vt:lpstr>
      <vt:lpstr>ox_4fb9397a_5880_53be_8b88_1c007228d9dd</vt:lpstr>
      <vt:lpstr>ox_4fba852a_be69_5aea_b7db_c6124a173447</vt:lpstr>
      <vt:lpstr>ox_4fbb420d_8842_528f_b6af_f609bd265f84</vt:lpstr>
      <vt:lpstr>ox_4fbce98f_3e33_563c_928c_610141384af6</vt:lpstr>
      <vt:lpstr>ox_4fc02665_d3f5_5af9_b666_46a9e5939ba7</vt:lpstr>
      <vt:lpstr>ox_4fc924c6_5a37_53e4_a522_f86046a529ce</vt:lpstr>
      <vt:lpstr>ox_4fccb5be_be33_51f6_b70c_25735f7a2abc</vt:lpstr>
      <vt:lpstr>ox_4fd0adb8_a87d_5a51_b197_76f882eca39c</vt:lpstr>
      <vt:lpstr>ox_4fd16b26_1969_59b3_9c64_eea90582644f</vt:lpstr>
      <vt:lpstr>ox_4fd292d8_1505_5414_9f8a_1c826b54e801</vt:lpstr>
      <vt:lpstr>ox_4fd72513_cc18_5e57_9ab9_03c47362027c</vt:lpstr>
      <vt:lpstr>ox_4fda13fc_0e4e_512b_9665_80b0728c1ea6</vt:lpstr>
      <vt:lpstr>ox_4fdf7b36_27f9_5c50_94cc_b68d54ed8399</vt:lpstr>
      <vt:lpstr>ox_4fe1b3a8_9c6d_5854_ac10_08109416c4c0</vt:lpstr>
      <vt:lpstr>ox_4fe9239e_e1c7_555c_8bd6_d0c08def9a60</vt:lpstr>
      <vt:lpstr>ox_4feba602_8343_54ca_9eb1_b983cc325dd1</vt:lpstr>
      <vt:lpstr>ox_4fecafdf_2fcf_5347_9fc5_261c4665b636</vt:lpstr>
      <vt:lpstr>ox_4feef706_df87_5704_9559_6aacdb32c1bd</vt:lpstr>
      <vt:lpstr>ox_4ff570fb_cb98_506b_8861_e10be90b52ae</vt:lpstr>
      <vt:lpstr>ox_4ffa4eaf_9aaf_575c_a4d3_00b9e885cc76</vt:lpstr>
      <vt:lpstr>ox_4ffcd387_361d_555a_813a_65230d39ff1f</vt:lpstr>
      <vt:lpstr>ox_4ffeefcd_abd3_50d4_8ec3_d8476252dfce</vt:lpstr>
      <vt:lpstr>ox_4fff97a1_ed49_5c93_a06b_bb827711266a</vt:lpstr>
      <vt:lpstr>ox_4fffa074_b691_51d8_b206_807dd104d37d</vt:lpstr>
      <vt:lpstr>ox_50019c70_0500_577f_ae2c_92a7a3ae1261</vt:lpstr>
      <vt:lpstr>ox_5006c3bb_4a5f_5af3_9baf_b530ecb6d6cd</vt:lpstr>
      <vt:lpstr>ox_50075fb2_9a70_53dd_be39_1de81709b646</vt:lpstr>
      <vt:lpstr>ox_50090387_244e_5aba_9ed7_35ab1b251fdb</vt:lpstr>
      <vt:lpstr>ox_5009269b_e3c8_565a_9b61_97ea7ec107d3</vt:lpstr>
      <vt:lpstr>ox_501138a2_2a5e_5414_99c0_c4dd448b52f2</vt:lpstr>
      <vt:lpstr>ox_501405a9_fac7_5350_b9ea_bdafcb836518</vt:lpstr>
      <vt:lpstr>ox_501784dd_0b4a_5637_93df_92ec709a8cf2</vt:lpstr>
      <vt:lpstr>ox_5017efbf_743d_5f02_a24a_c8257dc59874</vt:lpstr>
      <vt:lpstr>ox_501ba432_d776_5b50_8fd6_3a779360efcc</vt:lpstr>
      <vt:lpstr>ox_50230085_605b_556a_9780_17ea72943faf</vt:lpstr>
      <vt:lpstr>ox_50237e41_9cab_5875_851a_ac013b32ba3f</vt:lpstr>
      <vt:lpstr>ox_502505df_bbcb_529b_9bca_60d343148f2c</vt:lpstr>
      <vt:lpstr>ox_50261659_5a27_5ea8_b253_0e3bdee25a55</vt:lpstr>
      <vt:lpstr>ox_5027f760_67d9_55d6_8e08_7d3daa8182aa</vt:lpstr>
      <vt:lpstr>ox_5029bacb_079f_505d_aacb_c8a992689e9a</vt:lpstr>
      <vt:lpstr>ox_502dcb4f_873a_5907_8cc3_2e4e083b6a8e</vt:lpstr>
      <vt:lpstr>ox_502fa403_a6e1_58d7_a0f1_d6a6b13242d7</vt:lpstr>
      <vt:lpstr>ox_503010bc_c575_5ef0_9965_5365693ec921</vt:lpstr>
      <vt:lpstr>ox_50327782_3b36_5657_a7f5_a6038dfbc1f0</vt:lpstr>
      <vt:lpstr>ox_5033f7d9_4205_5e82_b1c3_71327e6434b7</vt:lpstr>
      <vt:lpstr>ox_503601a3_1f69_5a28_bec2_2a3c74fcd4b5</vt:lpstr>
      <vt:lpstr>ox_50364860_baf9_5946_8d19_9f8b76f9ed8a</vt:lpstr>
      <vt:lpstr>ox_503a4af6_4a30_531b_940b_55a651a57692</vt:lpstr>
      <vt:lpstr>ox_503be6f7_34b3_590d_a4b7_687315e3b20d</vt:lpstr>
      <vt:lpstr>ox_5040c5be_fe1c_50a2_a504_ab2fc9dda238</vt:lpstr>
      <vt:lpstr>ox_504129a4_30d1_5d7d_83a3_88421f026ff4</vt:lpstr>
      <vt:lpstr>ox_50421dfe_7dd0_52f7_9fa9_15686d637c37</vt:lpstr>
      <vt:lpstr>ox_504567e8_2061_5369_a973_6c8238e9095d</vt:lpstr>
      <vt:lpstr>ox_50462917_0b1e_5653_adb7_fe63855bd8eb</vt:lpstr>
      <vt:lpstr>ox_50486b56_6935_5e60_8ce1_e2ff7040cf00</vt:lpstr>
      <vt:lpstr>ox_50486f9a_bfdf_5bd8_a684_88ff0a9095fb</vt:lpstr>
      <vt:lpstr>ox_504ccc83_4ee1_5575_ad59_5cbf60a70fe3</vt:lpstr>
      <vt:lpstr>ox_504ec650_39b5_58e3_98b5_7e4f7cae9a6b</vt:lpstr>
      <vt:lpstr>ox_504eebb5_6cf1_530e_a9bd_f0edacd38025</vt:lpstr>
      <vt:lpstr>ox_5053cde4_5d3a_5764_a0ce_e8a2728677be</vt:lpstr>
      <vt:lpstr>ox_5054a4f5_0382_59f4_b5c0_2eb2ac0eab81</vt:lpstr>
      <vt:lpstr>ox_50579180_d50c_5ebc_bbfc_b9b010a5fece</vt:lpstr>
      <vt:lpstr>ox_505cd64a_7ca6_5aac_9a26_b32dee4e17c2</vt:lpstr>
      <vt:lpstr>ox_505cf1f7_4492_51d6_b72a_d404b3bb514a</vt:lpstr>
      <vt:lpstr>ox_506463c0_f2d7_5ff0_92d1_07fb439ab0d0</vt:lpstr>
      <vt:lpstr>ox_50682a86_7d8d_5adc_9d04_e2eda92de3d9</vt:lpstr>
      <vt:lpstr>ox_506a5668_c6ec_58c1_a764_ee1540140998</vt:lpstr>
      <vt:lpstr>ox_506afa12_85af_5138_8aa3_ad9ced6b89db</vt:lpstr>
      <vt:lpstr>ox_506c41b7_8814_51ae_a5df_7c275e1263bc</vt:lpstr>
      <vt:lpstr>ox_50709296_6867_5719_9867_9157df21bd35</vt:lpstr>
      <vt:lpstr>ox_5077d6de_5a8f_591d_8749_65c1c245f049</vt:lpstr>
      <vt:lpstr>ox_507e5127_d429_5171_b91c_88fddeeed421</vt:lpstr>
      <vt:lpstr>ox_5084a645_eb8a_5f74_985e_b7a6375a90d7</vt:lpstr>
      <vt:lpstr>ox_5085fc23_82d0_53cd_9c4a_c6ae979089dc</vt:lpstr>
      <vt:lpstr>ox_50869a93_38c7_5988_a541_dd483141aa26</vt:lpstr>
      <vt:lpstr>ox_508aa126_40b2_56b4_92e7_01d9e9ae52e4</vt:lpstr>
      <vt:lpstr>ox_508ac1d2_0cce_5ba5_9d14_6f55920cf5bd</vt:lpstr>
      <vt:lpstr>ox_508af8e2_b727_5bdb_8265_948a212c2a33</vt:lpstr>
      <vt:lpstr>ox_508cdfd5_a454_5c4b_a65e_d73f32ddaba8</vt:lpstr>
      <vt:lpstr>ox_508f3bee_167d_53a7_828f_3b3777fd31a0</vt:lpstr>
      <vt:lpstr>ox_50913f2d_2c2f_561b_9d06_e6c61a6ebc19</vt:lpstr>
      <vt:lpstr>ox_5091f00e_c8a7_5246_b4cd_b996e1f3f83d</vt:lpstr>
      <vt:lpstr>ox_509212e6_3d90_5859_ad52_0d6ddbf1cccc</vt:lpstr>
      <vt:lpstr>ox_5097122a_a10c_5f97_bd36_99f012d5b38f</vt:lpstr>
      <vt:lpstr>ox_509873a5_369a_56d7_8e1b_1405a947275d</vt:lpstr>
      <vt:lpstr>ox_509d2a5f_cd91_527f_83b8_3718fcb97e4d</vt:lpstr>
      <vt:lpstr>ox_509f6b7d_e966_53f2_b4d6_c97e352645f8</vt:lpstr>
      <vt:lpstr>ox_509fa81a_a859_55b0_b32c_109f50dd378e</vt:lpstr>
      <vt:lpstr>ox_50a2d95e_4598_52be_a3be_20a457628c3d</vt:lpstr>
      <vt:lpstr>ox_50a683f9_03d5_54ea_94bd_490099a2dbec</vt:lpstr>
      <vt:lpstr>ox_50a70afb_d89f_5783_82ce_b7498634c7ea</vt:lpstr>
      <vt:lpstr>ox_50a81b34_c245_5bd2_befc_c981886de7d5</vt:lpstr>
      <vt:lpstr>ox_50aa0235_eb8c_5840_a151_f4b17ab599ce</vt:lpstr>
      <vt:lpstr>ox_50aadb99_e18a_5aa1_bfb2_f44b07896cf9</vt:lpstr>
      <vt:lpstr>ox_50ad5946_f8b1_57bb_978c_95ed02680268</vt:lpstr>
      <vt:lpstr>ox_50b0b667_0ddd_5943_b891_9c0b26fb665f</vt:lpstr>
      <vt:lpstr>ox_50b69509_4fc7_52cf_a295_32a5ddee78f6</vt:lpstr>
      <vt:lpstr>ox_50b7ebc2_0aaf_533b_8854_96e21826393a</vt:lpstr>
      <vt:lpstr>ox_50ba4c29_a1c4_511d_af78_7a44098fb8d6</vt:lpstr>
      <vt:lpstr>ox_50bec653_604e_59f6_b484_406348b7e43f</vt:lpstr>
      <vt:lpstr>ox_50beddb8_893d_5293_b720_0829fc715ed9</vt:lpstr>
      <vt:lpstr>ox_50bfc475_b3be_530e_9d6d_00d10ad6b3ee</vt:lpstr>
      <vt:lpstr>ox_50c16967_4d4f_5940_820a_0c7e05461ed9</vt:lpstr>
      <vt:lpstr>ox_50c44d10_b70d_5c20_8bb2_80d836d82021</vt:lpstr>
      <vt:lpstr>ox_50c99ec4_bb62_5ece_bb52_cbcd0b3910ee</vt:lpstr>
      <vt:lpstr>ox_50cbdb4b_1bb7_59eb_87e6_d5c9e142cb93</vt:lpstr>
      <vt:lpstr>ox_50cddead_b86f_577b_a635_7c6e6db14ac0</vt:lpstr>
      <vt:lpstr>ox_50cdfa1c_744c_5151_ae11_4b55d10cc0b1</vt:lpstr>
      <vt:lpstr>ox_50d154aa_ece4_571c_8541_d337e1f7bdfd</vt:lpstr>
      <vt:lpstr>ox_50d23f51_fd95_5439_913f_76344cc705b0</vt:lpstr>
      <vt:lpstr>ox_50d36cba_8df4_5ce7_865c_2fa57bcd976b</vt:lpstr>
      <vt:lpstr>ox_50d4e57b_54d0_5b26_88de_175d4521f50d</vt:lpstr>
      <vt:lpstr>ox_50d6d4d1_2033_54ad_847f_9397cc27df6f</vt:lpstr>
      <vt:lpstr>ox_50d814ce_b336_5b05_b535_b7d9eb532476</vt:lpstr>
      <vt:lpstr>ox_50db8d9a_88e3_54b6_a62e_1cf0aa90338f</vt:lpstr>
      <vt:lpstr>ox_50dcd8e3_adbb_5388_967a_5441da89a696</vt:lpstr>
      <vt:lpstr>ox_50e246f0_a760_5569_bf0a_4056079f9399</vt:lpstr>
      <vt:lpstr>ox_50e4ffdb_6f56_56a4_83b7_b499c34ab098</vt:lpstr>
      <vt:lpstr>ox_50e6d9fe_e036_5b61_ba0c_52709e8e3765</vt:lpstr>
      <vt:lpstr>ox_50e8176f_57df_5758_b014_34e32c1c64b3</vt:lpstr>
      <vt:lpstr>ox_50f129eb_46c1_568a_865e_2a8a0142e5f4</vt:lpstr>
      <vt:lpstr>ox_50f44692_76c1_5834_af44_907860022829</vt:lpstr>
      <vt:lpstr>ox_50f67ca2_9fad_50ce_a221_12cae08f8021</vt:lpstr>
      <vt:lpstr>ox_50fe46f9_eb30_5c70_a948_54be836d07e7</vt:lpstr>
      <vt:lpstr>ox_51020f62_4fe9_5bc3_b521_bfd03c1a2f7c</vt:lpstr>
      <vt:lpstr>ox_51094d81_8520_595e_a4d7_f02150ae1cd2</vt:lpstr>
      <vt:lpstr>ox_51105781_5e56_50bc_bf27_d191b1b84da8</vt:lpstr>
      <vt:lpstr>ox_51114371_d0f6_5655_bb9b_44c3eae03fdb</vt:lpstr>
      <vt:lpstr>ox_5111dc3e_7382_5437_8954_887447be5391</vt:lpstr>
      <vt:lpstr>ox_511418cb_7aed_5a6f_8bfc_efb87d357de6</vt:lpstr>
      <vt:lpstr>ox_511adde9_9e9c_58c3_8803_d968c46e1fd2</vt:lpstr>
      <vt:lpstr>ox_511c9fbe_dee9_51fb_bb08_37c9afcefa30</vt:lpstr>
      <vt:lpstr>ox_511df8fc_c39b_5ce7_90c4_cfe55dabea03</vt:lpstr>
      <vt:lpstr>ox_511f4e00_5d50_5aab_bffe_c08b3c0e5b39</vt:lpstr>
      <vt:lpstr>ox_51202fe9_147d_570f_8616_abf6f79e8900</vt:lpstr>
      <vt:lpstr>ox_51234ea0_0e4b_5528_9555_a3841734312c</vt:lpstr>
      <vt:lpstr>ox_512357d4_9980_5a47_8a62_875cbb628d9b</vt:lpstr>
      <vt:lpstr>ox_512532be_29d4_5c54_81d4_38387aebb295</vt:lpstr>
      <vt:lpstr>ox_512978ec_da65_53c1_a604_d0d45583a585</vt:lpstr>
      <vt:lpstr>ox_512b2a74_4015_5482_8c0f_61f303456576</vt:lpstr>
      <vt:lpstr>ox_512e592b_9e73_5216_828a_1ba6f9686fb5</vt:lpstr>
      <vt:lpstr>ox_512f2a16_75eb_5083_8558_705ed359c255</vt:lpstr>
      <vt:lpstr>ox_5135d90d_0954_5a0d_9481_cd765fb2d4fd</vt:lpstr>
      <vt:lpstr>ox_5137873f_d3c8_5b09_9b79_18bb78db9c86</vt:lpstr>
      <vt:lpstr>ox_513a5cce_e796_586f_9192_a2b36034342c</vt:lpstr>
      <vt:lpstr>ox_513dcee3_c116_5441_8276_901dda19e5c6</vt:lpstr>
      <vt:lpstr>ox_514116f1_91f5_5458_905b_0691139fc46e</vt:lpstr>
      <vt:lpstr>ox_5141840c_812f_551d_b76b_d0a91453e24f</vt:lpstr>
      <vt:lpstr>ox_514358a9_1a21_51b9_810e_33655251e97b</vt:lpstr>
      <vt:lpstr>ox_51437ad7_30bc_59cf_b086_40d394691ecf</vt:lpstr>
      <vt:lpstr>ox_5143cb5f_13a2_57cb_94ff_848ef0b4b904</vt:lpstr>
      <vt:lpstr>ox_5143df8f_f57c_58d1_b5cc_713f91a16072</vt:lpstr>
      <vt:lpstr>ox_51480432_dda1_5bf0_89d1_510c26e41e97</vt:lpstr>
      <vt:lpstr>ox_514a429f_0fdf_5964_b9de_5f0bdb165381</vt:lpstr>
      <vt:lpstr>ox_514c68b1_ae84_50b7_a0b5_617650f393c6</vt:lpstr>
      <vt:lpstr>ox_514ca5b1_d427_5910_88a7_167640c1eede</vt:lpstr>
      <vt:lpstr>ox_5150d22d_c308_5c0a_a758_67923d3b604b</vt:lpstr>
      <vt:lpstr>ox_51524e79_6903_5a12_ac56_08f73f3b71b2</vt:lpstr>
      <vt:lpstr>ox_5152a37d_da4c_51b4_8f0c_4210454b6b61</vt:lpstr>
      <vt:lpstr>ox_51545b24_d296_57ee_84a1_d1c4d225f6a2</vt:lpstr>
      <vt:lpstr>ox_5155844d_21ef_5fdf_985f_42835e72b885</vt:lpstr>
      <vt:lpstr>ox_515a26b6_aadd_5c2b_94e5_c323527d2c93</vt:lpstr>
      <vt:lpstr>ox_515bf5c0_4177_5d6e_9eef_38d908699c9e</vt:lpstr>
      <vt:lpstr>ox_51626ed9_a06b_5b6e_9486_31f9bcdedb1b</vt:lpstr>
      <vt:lpstr>ox_5162f3d4_7982_5c8d_bc8b_1e728e978419</vt:lpstr>
      <vt:lpstr>ox_51656e68_f12f_5b95_85e4_15d120de3afb</vt:lpstr>
      <vt:lpstr>ox_51664e3a_8394_5072_b070_e4e9e60364b4</vt:lpstr>
      <vt:lpstr>ox_516a1992_c2be_54f4_9a9a_a6468d5f157a</vt:lpstr>
      <vt:lpstr>ox_516cb163_f2f4_5582_9d3f_af09a4360f37</vt:lpstr>
      <vt:lpstr>ox_5170bda0_cdd0_50f7_aadf_8f650ddde586</vt:lpstr>
      <vt:lpstr>ox_5171e173_da04_5966_9a69_92a92b7e23ec</vt:lpstr>
      <vt:lpstr>ox_5173f8e1_f763_5f04_94c0_dd7d565f9534</vt:lpstr>
      <vt:lpstr>ox_5174d73f_3b99_5739_a76b_31353ec29219</vt:lpstr>
      <vt:lpstr>ox_51769019_7b64_5c58_89b6_d12741c06b84</vt:lpstr>
      <vt:lpstr>ox_51786b2d_6062_5756_bb9e_ea6b56c38ca6</vt:lpstr>
      <vt:lpstr>ox_517ba5e2_1e0b_59d2_8a72_590e3ddbb5fd</vt:lpstr>
      <vt:lpstr>ox_5187e3b9_93c1_5af6_86fe_b6c0e329d8d9</vt:lpstr>
      <vt:lpstr>ox_518ccb48_6e52_5b90_bb2b_508834f1e21b</vt:lpstr>
      <vt:lpstr>ox_518f940b_8e4c_59b9_833a_8ff4a22360bd</vt:lpstr>
      <vt:lpstr>ox_5191b04f_373d_5588_b97e_6227ded87e40</vt:lpstr>
      <vt:lpstr>ox_5192773b_18c9_56cd_8211_a1621fc8a96a</vt:lpstr>
      <vt:lpstr>ox_519a73d2_ebac_5046_8ed8_340efd32bb08</vt:lpstr>
      <vt:lpstr>ox_519b164d_d569_5024_b04c_8ee61c30977e</vt:lpstr>
      <vt:lpstr>ox_519f5d25_0442_5273_b703_2f749123ae63</vt:lpstr>
      <vt:lpstr>ox_519f744a_7bb3_5ec9_9914_c771fe766371</vt:lpstr>
      <vt:lpstr>ox_51a30204_3774_56c3_9409_0889dfad9607</vt:lpstr>
      <vt:lpstr>ox_51a3d90e_ca94_549c_81ac_dab13199b06d</vt:lpstr>
      <vt:lpstr>ox_51a58c3c_e8c1_56b3_bfaa_779acd6be2b0</vt:lpstr>
      <vt:lpstr>ox_51a5a1af_7132_58e8_a640_364e097c3d80</vt:lpstr>
      <vt:lpstr>ox_51a7f295_1980_5963_ac3c_f1711f6e107d</vt:lpstr>
      <vt:lpstr>ox_51a8e57a_2492_5262_ae44_e7e6bcc824e1</vt:lpstr>
      <vt:lpstr>ox_51a903c3_fce9_5be1_a3b5_07e24a9b0b17</vt:lpstr>
      <vt:lpstr>ox_51aaf40b_c5ab_5652_9f33_0e5ab955acef</vt:lpstr>
      <vt:lpstr>ox_51ad5f4a_34a1_54ec_932a_b5230df64c5c</vt:lpstr>
      <vt:lpstr>ox_51ae9479_70ee_53bf_b7a1_6d724c1aafcf</vt:lpstr>
      <vt:lpstr>ox_51af4a95_75d8_5114_91ee_b957ff6a3abe</vt:lpstr>
      <vt:lpstr>ox_51b0a735_85c4_5670_a41f_6f06622904fb</vt:lpstr>
      <vt:lpstr>ox_51b90dc7_6b5e_5e2a_a045_7288a415318d</vt:lpstr>
      <vt:lpstr>ox_51b9f669_65ab_59e5_8a0b_39bfd2e6d0a8</vt:lpstr>
      <vt:lpstr>ox_51bc8f89_595f_5107_b9c9_41d803d3c050</vt:lpstr>
      <vt:lpstr>ox_51bf4f52_cf51_5b6c_bb86_1e9596b34880</vt:lpstr>
      <vt:lpstr>ox_51bf5891_c7f6_502f_97d1_3e1581a9d596</vt:lpstr>
      <vt:lpstr>ox_51bffd38_b892_5b78_9397_ea63c305a5ca</vt:lpstr>
      <vt:lpstr>ox_51c30ee6_64a5_5e46_bc93_f1d6999efb33</vt:lpstr>
      <vt:lpstr>ox_51c32d6c_039e_5ec1_89f5_733e461451d3</vt:lpstr>
      <vt:lpstr>ox_51c4692c_cd49_5ed7_8de7_207ebda4985a</vt:lpstr>
      <vt:lpstr>ox_51c926d8_83de_58fb_90e4_2823e461cfff</vt:lpstr>
      <vt:lpstr>ox_51cf829c_07eb_5339_becb_c344ccdd1936</vt:lpstr>
      <vt:lpstr>ox_51d1db43_a8f9_5246_be43_20e4cf2eafe2</vt:lpstr>
      <vt:lpstr>ox_51d35b3c_d838_5ab9_b8f8_fe95a0d44b0d</vt:lpstr>
      <vt:lpstr>ox_51d97dbb_f3c1_5e5c_bbe4_299982facb9b</vt:lpstr>
      <vt:lpstr>ox_51dc1423_f76a_5f5b_a6df_e3b0a899be4b</vt:lpstr>
      <vt:lpstr>ox_51e29add_fec0_5398_a9da_a5b060cf6157</vt:lpstr>
      <vt:lpstr>ox_51e7fd89_a91e_5019_89d5_c65958455f67</vt:lpstr>
      <vt:lpstr>ox_51e8772f_9ad3_574b_8f04_61612a02a82a</vt:lpstr>
      <vt:lpstr>ox_51e907f7_ced0_57ca_a360_2d1463782111</vt:lpstr>
      <vt:lpstr>ox_51e9331f_fdef_5afd_8396_98360cb7176d</vt:lpstr>
      <vt:lpstr>ox_51ed6b82_d294_51c7_b32d_e15e01186061</vt:lpstr>
      <vt:lpstr>ox_51f36dd5_42ba_5021_a097_621d0e429e9c</vt:lpstr>
      <vt:lpstr>ox_51f7ab52_b8c8_5874_8c25_2ed3b98663fd</vt:lpstr>
      <vt:lpstr>ox_51fa21d5_9172_5cdf_8684_fae9cfb9aa50</vt:lpstr>
      <vt:lpstr>ox_51fcfcff_4536_5651_ad51_757b4b3b2b27</vt:lpstr>
      <vt:lpstr>ox_51feb2f5_bb45_5d91_8d05_cd1bd9a73025</vt:lpstr>
      <vt:lpstr>ox_52004b8c_7a9c_5635_bece_6beab175afc9</vt:lpstr>
      <vt:lpstr>ox_52004f39_3707_5a0e_bf88_4393299c0bdc</vt:lpstr>
      <vt:lpstr>ox_5201778b_4b74_5d21_8472_32421296727c</vt:lpstr>
      <vt:lpstr>ox_5208a44a_a79f_5851_9f85_9294de2eb8d6</vt:lpstr>
      <vt:lpstr>ox_520ffa4f_ef1d_537d_b7f2_ed36172e74ee</vt:lpstr>
      <vt:lpstr>ox_52102290_32ec_5a42_8976_a0b3b6798b62</vt:lpstr>
      <vt:lpstr>ox_52125929_c92a_5d4d_9f52_68c2804d94c9</vt:lpstr>
      <vt:lpstr>ox_52138a74_29d8_5250_9619_a586296fb366</vt:lpstr>
      <vt:lpstr>ox_5214d89a_aab4_5915_b8d3_f1d4ae87cd9b</vt:lpstr>
      <vt:lpstr>ox_52172532_5a4b_5bc3_b2d1_01194be4bab0</vt:lpstr>
      <vt:lpstr>ox_521c56ee_f8f4_5ace_a3b0_ef00720550f7</vt:lpstr>
      <vt:lpstr>ox_521d2812_5cda_5511_8da0_1179bfa1cf03</vt:lpstr>
      <vt:lpstr>ox_522a174b_b8ca_5d70_8833_52660de0d7bc</vt:lpstr>
      <vt:lpstr>ox_522adc36_96ba_5c23_96a9_19226e8ee7b1</vt:lpstr>
      <vt:lpstr>ox_52304f26_edb2_529c_acbd_de44abcd141f</vt:lpstr>
      <vt:lpstr>ox_523b7e9b_5014_56ed_81c8_7d08156d8a54</vt:lpstr>
      <vt:lpstr>ox_523d579b_993d_5137_bf5f_5c6f257c32a0</vt:lpstr>
      <vt:lpstr>ox_523e7b58_81c1_5e96_9c9c_e8bf2c994021</vt:lpstr>
      <vt:lpstr>ox_52420f39_8a47_5a04_9ca8_d79dec3f8213</vt:lpstr>
      <vt:lpstr>ox_5244327c_5c9a_5eac_a37c_3d86bf7f1287</vt:lpstr>
      <vt:lpstr>ox_5245fd6b_a582_57ea_9e75_8c4910a699c5</vt:lpstr>
      <vt:lpstr>ox_52460773_a510_5e21_b6c9_6c84011e0685</vt:lpstr>
      <vt:lpstr>ox_5248e0bc_ed0c_5a35_8db6_813f9eba115d</vt:lpstr>
      <vt:lpstr>ox_524e568a_b475_5f9d_a0ed_85d0a5229698</vt:lpstr>
      <vt:lpstr>ox_52507b4d_37f9_5807_b699_d51c2dcdcff4</vt:lpstr>
      <vt:lpstr>ox_52512db3_0045_5764_9129_4ebb7c0cb804</vt:lpstr>
      <vt:lpstr>ox_5252618e_f02c_5489_890b_4136de3c1370</vt:lpstr>
      <vt:lpstr>ox_5252648f_d780_5396_8359_33775d3f2131</vt:lpstr>
      <vt:lpstr>ox_5255efb3_5016_5ceb_ad88_4de04ef6fbb2</vt:lpstr>
      <vt:lpstr>ox_52564e71_ca29_5577_8d19_f550a09781a7</vt:lpstr>
      <vt:lpstr>ox_525834e0_e434_5e6c_b1f3_7703bbb5edf9</vt:lpstr>
      <vt:lpstr>ox_52584601_53aa_5cb9_976f_72471f9df17e</vt:lpstr>
      <vt:lpstr>ox_525ccbbe_446b_5a2f_92bd_b54f1f59c16c</vt:lpstr>
      <vt:lpstr>ox_525d83b6_80f5_54b9_b9ab_a4b5844a4823</vt:lpstr>
      <vt:lpstr>ox_525ddcf8_bd51_546f_8b5d_edec92b915b8</vt:lpstr>
      <vt:lpstr>ox_525effe4_9c79_5606_a54c_9ed7903d3f31</vt:lpstr>
      <vt:lpstr>ox_525f2a9a_3d12_5919_8569_f21d59245b7a</vt:lpstr>
      <vt:lpstr>ox_526169d3_7d08_51e3_ab06_2f11a8ff7576</vt:lpstr>
      <vt:lpstr>ox_5264e8c3_4cee_531a_b469_da2c5a95ab9d</vt:lpstr>
      <vt:lpstr>ox_5267ed47_93a0_5170_9202_df8b92bdc5b6</vt:lpstr>
      <vt:lpstr>ox_52696df5_e6c2_5e2b_a3b2_1a27ea14314a</vt:lpstr>
      <vt:lpstr>ox_52699567_096d_5fed_8581_7ddf501a8872</vt:lpstr>
      <vt:lpstr>ox_526b1463_fd74_5d10_a422_cebf02a62f18</vt:lpstr>
      <vt:lpstr>ox_526bdaf9_71ad_58b2_b282_41aef22c68af</vt:lpstr>
      <vt:lpstr>ox_526c9790_a079_5a10_ab02_ef335343e63e</vt:lpstr>
      <vt:lpstr>ox_5276865d_0c0f_522e_b5f4_ab26a7d8598d</vt:lpstr>
      <vt:lpstr>ox_52790561_20df_59e0_b1f4_8e0eb88f0775</vt:lpstr>
      <vt:lpstr>ox_527ada19_bebb_5a91_afe5_2b39d88e66cb</vt:lpstr>
      <vt:lpstr>ox_527af6de_b721_51fb_9d8d_7f57eaafa8cb</vt:lpstr>
      <vt:lpstr>ox_527c62a3_50b2_5376_a800_c1fe4b1f491a</vt:lpstr>
      <vt:lpstr>ox_5287bf5e_5e05_5454_a56b_0827a755d3eb</vt:lpstr>
      <vt:lpstr>ox_5288b05b_6779_5059_bb4f_ec56b8301752</vt:lpstr>
      <vt:lpstr>ox_528a6dee_f38f_5f84_a6b2_627b3d6e6e6d</vt:lpstr>
      <vt:lpstr>ox_528cd685_703a_54a8_9a98_15bef82b1ec9</vt:lpstr>
      <vt:lpstr>ox_5291073f_80e1_5cdb_8ba6_9305027f2b44</vt:lpstr>
      <vt:lpstr>ox_529aeb85_ef43_5198_9609_19bf4b24c7fe</vt:lpstr>
      <vt:lpstr>ox_529da399_18f1_53a3_b8d3_b1ad5174cd37</vt:lpstr>
      <vt:lpstr>ox_529ed93f_3cbf_58ab_a259_c34249032408</vt:lpstr>
      <vt:lpstr>ox_529fe457_ec16_5b63_916d_d504fb9881de</vt:lpstr>
      <vt:lpstr>ox_52a0e641_86c4_5d04_a599_034c9bfa6814</vt:lpstr>
      <vt:lpstr>ox_52a2e147_7480_5700_92b5_b21b1519bdd3</vt:lpstr>
      <vt:lpstr>ox_52a9d28a_f0ae_5441_aaa8_a1bbc613e924</vt:lpstr>
      <vt:lpstr>ox_52aa74ca_7df1_5d0a_8246_1ad8470250b3</vt:lpstr>
      <vt:lpstr>ox_52ab6e46_742c_5d2d_be0b_725aa960e6ff</vt:lpstr>
      <vt:lpstr>ox_52b49bb2_ac23_595f_b898_5cbf53070ab9</vt:lpstr>
      <vt:lpstr>ox_52b4ad18_8f1c_555d_b5e6_a25a5f96c559</vt:lpstr>
      <vt:lpstr>ox_52b5dfe2_6486_5510_8691_2bbe0b097709</vt:lpstr>
      <vt:lpstr>ox_52bc7bda_a039_568f_b4d3_fbf0690fe1e0</vt:lpstr>
      <vt:lpstr>ox_52c6d630_ac81_5ce9_98be_64eff9ff3f82</vt:lpstr>
      <vt:lpstr>ox_52c725d9_256b_5095_9c95_99c8795f2b22</vt:lpstr>
      <vt:lpstr>ox_52c915e1_066d_5903_9e1e_844173eaf6b8</vt:lpstr>
      <vt:lpstr>ox_52ca8b5e_4582_51ee_abf9_4278202bdb72</vt:lpstr>
      <vt:lpstr>ox_52cc84a5_88eb_5d76_9615_0a383231850d</vt:lpstr>
      <vt:lpstr>ox_52cf2d00_1f8c_53ac_83d1_ac7d70c98fbc</vt:lpstr>
      <vt:lpstr>ox_52d087a5_fee6_56fd_af3b_ec88e17c8f3f</vt:lpstr>
      <vt:lpstr>ox_52d4b0a4_ace1_5ea1_aae6_17961ead9592</vt:lpstr>
      <vt:lpstr>ox_52d55f32_aa47_5f1d_b403_4765a34fa83e</vt:lpstr>
      <vt:lpstr>ox_52d8e0c6_ac54_5071_8e52_12d91b54ed2a</vt:lpstr>
      <vt:lpstr>ox_52dbb872_0cd2_555d_bbd6_d5ea919724cf</vt:lpstr>
      <vt:lpstr>ox_52e2e47c_adbf_5747_aa99_7db8b47b62f1</vt:lpstr>
      <vt:lpstr>ox_52e4f555_c903_5a71_8679_7706570d3350</vt:lpstr>
      <vt:lpstr>ox_52e9ab69_13a6_5f80_bffa_5acce2c6af4f</vt:lpstr>
      <vt:lpstr>ox_52e9b9c6_1ff3_5a00_bc6a_598949af2268</vt:lpstr>
      <vt:lpstr>ox_52ec5626_c3a1_5d3a_9d85_aa6e74f27c9d</vt:lpstr>
      <vt:lpstr>ox_52ecefd7_9eab_52a5_81eb_651df7b64f86</vt:lpstr>
      <vt:lpstr>ox_52ecfbca_fe98_54ff_b769_f357d2959cf2</vt:lpstr>
      <vt:lpstr>ox_52edd1d4_3bd2_54fd_a702_69ca10e8a77a</vt:lpstr>
      <vt:lpstr>ox_52ede241_1db0_57c4_95a2_916e33f1c729</vt:lpstr>
      <vt:lpstr>ox_52f00532_06cc_55c2_96f0_ce7fc4459bb1</vt:lpstr>
      <vt:lpstr>ox_52f2029c_a7b7_56d7_9219_d2589f4d2220</vt:lpstr>
      <vt:lpstr>ox_52f32c0a_3f97_5afa_ba82_3dead7376797</vt:lpstr>
      <vt:lpstr>ox_52f3a5d3_7d0f_5d44_bd4b_5d2651b6ce54</vt:lpstr>
      <vt:lpstr>ox_52f9be58_be15_56a8_b9e7_fd256afb8bc8</vt:lpstr>
      <vt:lpstr>ox_52fc99b2_4524_5d7b_be5c_937b4a33cc47</vt:lpstr>
      <vt:lpstr>ox_52fd2e6a_fa3c_5c87_ba5a_d477d1f1f69a</vt:lpstr>
      <vt:lpstr>ox_52fee3e1_fb4c_5f96_8622_a531623a27cc</vt:lpstr>
      <vt:lpstr>ox_5304c7d6_0d8f_5ea9_9428_3f8dab174f44</vt:lpstr>
      <vt:lpstr>ox_53075a51_67c8_56c1_ac44_56935ceb8888</vt:lpstr>
      <vt:lpstr>ox_530cd229_205b_548a_a8b3_e8a83920cc0a</vt:lpstr>
      <vt:lpstr>ox_530d785d_3db5_5f73_9e2f_1a0f5432faec</vt:lpstr>
      <vt:lpstr>ox_5317995d_5822_5970_a80c_f342677603f8</vt:lpstr>
      <vt:lpstr>ox_5319333c_f9e0_5456_8335_c2f9840f75a7</vt:lpstr>
      <vt:lpstr>ox_53193d20_a73b_5d2b_aa01_73ff09510458</vt:lpstr>
      <vt:lpstr>ox_53194f40_765d_5aa1_ae11_b742fb416b41</vt:lpstr>
      <vt:lpstr>ox_531d6aaf_1ae7_59b9_beec_2ef7ce5b40fc</vt:lpstr>
      <vt:lpstr>ox_531dafd2_2547_5406_a3bf_97f386e6bdb9</vt:lpstr>
      <vt:lpstr>ox_531e2b53_a83a_51a6_8f63_7dd02610fd8b</vt:lpstr>
      <vt:lpstr>ox_531e7104_d9c3_585f_b1ae_b96fad4b34bf</vt:lpstr>
      <vt:lpstr>ox_532384bb_a6ed_570c_b2e7_f2c37a5fc3c4</vt:lpstr>
      <vt:lpstr>ox_532467cf_02df_5d17_9b63_f57183ab15e9</vt:lpstr>
      <vt:lpstr>ox_5329a0bd_e7a7_5092_8f8e_49edd76e58b8</vt:lpstr>
      <vt:lpstr>ox_532d744d_23ac_5ea6_a9b0_cb0bab77299d</vt:lpstr>
      <vt:lpstr>ox_53305389_4389_566c_878a_01a1e525a348</vt:lpstr>
      <vt:lpstr>ox_533431de_c16e_5504_bb25_cd7cea913638</vt:lpstr>
      <vt:lpstr>ox_533896a2_9188_5707_9ecb_ce4700041c0e</vt:lpstr>
      <vt:lpstr>ox_5339abac_9b30_54f5_b867_2b3555cb93bc</vt:lpstr>
      <vt:lpstr>ox_533a815e_8eee_5450_bec1_b57ba09324c4</vt:lpstr>
      <vt:lpstr>ox_533a9f4b_22d0_5f5e_9d5b_77261c6225ad</vt:lpstr>
      <vt:lpstr>ox_533b0694_b57c_5440_a212_f216350136e4</vt:lpstr>
      <vt:lpstr>ox_533b8d6b_f2a4_55bb_9454_82f6277f4420</vt:lpstr>
      <vt:lpstr>ox_53401c06_e699_5c40_9622_2f1b62b5f3ca</vt:lpstr>
      <vt:lpstr>ox_53465105_3c6f_5472_b9d5_a87129306a1f</vt:lpstr>
      <vt:lpstr>ox_5347a9c7_25ca_5457_a688_5c06ecc07a94</vt:lpstr>
      <vt:lpstr>ox_53488c77_9da9_5354_bb14_f2ba4040e838</vt:lpstr>
      <vt:lpstr>ox_534a40a7_8349_559f_ac6c_aec18bf662a9</vt:lpstr>
      <vt:lpstr>ox_534d576c_3774_5317_ae9f_4108cc5cea04</vt:lpstr>
      <vt:lpstr>ox_534e3303_d5d7_5819_ac49_30c44d4549d5</vt:lpstr>
      <vt:lpstr>ox_53504c73_b71a_5d0d_8039_34463bd5a51a</vt:lpstr>
      <vt:lpstr>ox_53520931_c00a_5e5f_8a63_862b0d424a5e</vt:lpstr>
      <vt:lpstr>ox_5355f11e_beaf_5020_8429_b2ee7c6814fd</vt:lpstr>
      <vt:lpstr>ox_53584fc5_664c_517f_ac7b_0eeccd73bccd</vt:lpstr>
      <vt:lpstr>ox_53587d85_fe77_5a64_be3a_91b13309c66e</vt:lpstr>
      <vt:lpstr>ox_535c677a_6584_541d_9a61_08ab3394248a</vt:lpstr>
      <vt:lpstr>ox_535d7dda_79f7_5de0_8149_92c6c4ee7984</vt:lpstr>
      <vt:lpstr>ox_535db810_4f49_5fbf_a066_242bfbf62d01</vt:lpstr>
      <vt:lpstr>ox_535f02cb_dc40_502e_a35e_c87afcacd5e2</vt:lpstr>
      <vt:lpstr>ox_53603672_3855_57d7_b779_b8de91eba864</vt:lpstr>
      <vt:lpstr>ox_536139c2_43eb_5430_9b1c_f7aa0cabf505</vt:lpstr>
      <vt:lpstr>ox_53623c5c_ae93_580e_bd97_f3e07cd059f4</vt:lpstr>
      <vt:lpstr>ox_536325fe_3f22_5e43_bece_f6b6fd88776a</vt:lpstr>
      <vt:lpstr>ox_53693f06_7ead_5a74_8c19_69a6f028d455</vt:lpstr>
      <vt:lpstr>ox_536a45cd_8e33_52fa_9a4d_50b44a7d34e1</vt:lpstr>
      <vt:lpstr>ox_536c38b9_4de2_58e2_8c0b_ee7010995134</vt:lpstr>
      <vt:lpstr>ox_536ce433_a3d7_5c81_966e_f64c39ec65e1</vt:lpstr>
      <vt:lpstr>ox_53702c11_71ec_5e05_854b_1ac3f4b8e9f3</vt:lpstr>
      <vt:lpstr>ox_53735881_b99a_5296_9aeb_6cf0d39bde65</vt:lpstr>
      <vt:lpstr>ox_537391d2_7c62_508f_afd6_a5091bf04fed</vt:lpstr>
      <vt:lpstr>ox_53741360_7a8b_5bff_8be0_3bdd92822e51</vt:lpstr>
      <vt:lpstr>ox_5378b752_2980_517e_8511_d3486bf01c25</vt:lpstr>
      <vt:lpstr>ox_53791455_ff7a_5d2b_b12c_aaf88667a207</vt:lpstr>
      <vt:lpstr>ox_537a018a_9a59_5be8_8bca_b5ef69a1673d</vt:lpstr>
      <vt:lpstr>ox_537a9f30_a841_5745_8275_2022769f58c5</vt:lpstr>
      <vt:lpstr>ox_537bf89b_99a6_5042_88f9_daa54996322e</vt:lpstr>
      <vt:lpstr>ox_5382d871_069b_5dab_9762_344d73572ac3</vt:lpstr>
      <vt:lpstr>ox_538a3730_d592_5913_aa59_15037e13871c</vt:lpstr>
      <vt:lpstr>ox_538c414e_3c19_54fb_a738_f44f4ecb14f6</vt:lpstr>
      <vt:lpstr>ox_53910e13_3dec_533c_bf60_f40bbbeb0fe1</vt:lpstr>
      <vt:lpstr>ox_5392b394_8a5a_5805_827a_32487ed1cb87</vt:lpstr>
      <vt:lpstr>ox_53952043_6749_5593_a1c8_692bf2b1645f</vt:lpstr>
      <vt:lpstr>ox_5396a655_b13e_55fa_b3c2_9c29b716a6c9</vt:lpstr>
      <vt:lpstr>ox_53a80b5f_12f3_5009_9283_1850f2c9e364</vt:lpstr>
      <vt:lpstr>ox_53a87e18_096e_5465_826b_581a9c41c958</vt:lpstr>
      <vt:lpstr>ox_53ac5398_b0f2_56fc_a33c_43429f955a1e</vt:lpstr>
      <vt:lpstr>ox_53b4aa7e_f0ee_5787_ba4b_80384063149d</vt:lpstr>
      <vt:lpstr>ox_53b4d7ef_a55f_5b9d_aa67_96d5966927c5</vt:lpstr>
      <vt:lpstr>ox_53b50094_4314_5912_b9aa_ba0e4ab99f71</vt:lpstr>
      <vt:lpstr>ox_53b6b635_c54b_5171_865d_7fbc56f45325</vt:lpstr>
      <vt:lpstr>ox_53b9905b_c678_5fb0_b604_dd99c98979ad</vt:lpstr>
      <vt:lpstr>ox_53ba91b0_408a_5f23_8a11_f768575d2e52</vt:lpstr>
      <vt:lpstr>ox_53bc1ff3_5df8_5e17_8fb3_37ae615bd628</vt:lpstr>
      <vt:lpstr>ox_53bf6f47_7689_51cd_92e0_daf563227e1b</vt:lpstr>
      <vt:lpstr>ox_53c06ccb_d704_5b20_a08b_7932a4c2a4a5</vt:lpstr>
      <vt:lpstr>ox_53c96ac0_cc25_560f_b5cf_e4ab1c0a62ff</vt:lpstr>
      <vt:lpstr>ox_53cf664d_5b56_5722_bf3f_d3e0f2b1d386</vt:lpstr>
      <vt:lpstr>ox_53d9a6a4_2ca9_51ca_9dd7_a12ac7c00939</vt:lpstr>
      <vt:lpstr>ox_53dc82e9_cc32_5bbb_aa4a_67124d75da70</vt:lpstr>
      <vt:lpstr>ox_53dd3cbe_7690_5eb2_bad4_41b5087a476a</vt:lpstr>
      <vt:lpstr>ox_53de77ff_a0fd_5506_b049_c9fa7d17a77b</vt:lpstr>
      <vt:lpstr>ox_53e0aae2_4a06_5283_aaa2_eb665f840f8d</vt:lpstr>
      <vt:lpstr>ox_53e1fb9c_c019_50f2_a864_9775c07608e4</vt:lpstr>
      <vt:lpstr>ox_53e2ae13_a3ed_508f_983f_167e2bfcb84b</vt:lpstr>
      <vt:lpstr>ox_53e5075b_f5e1_520a_8c64_4fe6f980308e</vt:lpstr>
      <vt:lpstr>ox_53e5221f_6bd8_5684_8dbf_618dd20897e2</vt:lpstr>
      <vt:lpstr>ox_53e5649e_508f_54b2_b2aa_7a0f4b6714d9</vt:lpstr>
      <vt:lpstr>ox_53e56d4c_6767_5a3a_bd91_95ca5ed9ebde</vt:lpstr>
      <vt:lpstr>ox_53e78479_c112_5b6e_b4bf_9596343b657f</vt:lpstr>
      <vt:lpstr>ox_53e7f58c_9032_529e_96d6_f3f04cca6597</vt:lpstr>
      <vt:lpstr>ox_53e8ada4_0de0_53f4_8a4d_78a06957d267</vt:lpstr>
      <vt:lpstr>ox_53e91728_149b_59cc_94aa_8567c1410bc6</vt:lpstr>
      <vt:lpstr>ox_53eb6ba5_d4c1_5124_ab65_222da97ec84a</vt:lpstr>
      <vt:lpstr>ox_53ec70d0_0f80_5377_a7ea_4487ed614624</vt:lpstr>
      <vt:lpstr>ox_53ef0ea9_d685_5551_a5a7_6d6fc9062e60</vt:lpstr>
      <vt:lpstr>ox_53f1730d_356f_522f_842c_8929fe8dc84e</vt:lpstr>
      <vt:lpstr>ox_53f5543a_388e_5cb7_98b4_7b9f4aff9ae4</vt:lpstr>
      <vt:lpstr>ox_53f558f2_82f6_5d5b_97dc_782958a48c80</vt:lpstr>
      <vt:lpstr>ox_53f8b533_7ede_5ac2_aaed_5899ac6eafc9</vt:lpstr>
      <vt:lpstr>ox_54019cd5_44aa_51ea_903b_54372b4e41f4</vt:lpstr>
      <vt:lpstr>ox_5407660d_56b3_5033_a9f9_d561673b46bc</vt:lpstr>
      <vt:lpstr>ox_540971ba_421a_5a52_ae6e_c0b6dd7517bb</vt:lpstr>
      <vt:lpstr>ox_540abab5_fce5_547b_896d_4938033776db</vt:lpstr>
      <vt:lpstr>ox_540e94b5_da5b_59b7_b961_60e08a18f095</vt:lpstr>
      <vt:lpstr>ox_5414afae_7207_5c58_b05b_75b16699fcbf</vt:lpstr>
      <vt:lpstr>ox_541ca6be_405f_59bf_967c_000e2ebfebb4</vt:lpstr>
      <vt:lpstr>ox_541dbc6b_9ab4_52a9_823f_eb3a75eb50e9</vt:lpstr>
      <vt:lpstr>ox_541debd9_f7ce_5b33_8920_ecea38e65791</vt:lpstr>
      <vt:lpstr>ox_542186c0_4217_5c26_a48c_522ca990b719</vt:lpstr>
      <vt:lpstr>ox_54231447_cfb3_5de2_94b6_3b8a6da9818d</vt:lpstr>
      <vt:lpstr>ox_5425a42f_0165_5326_a7d7_f54ef72b37b8</vt:lpstr>
      <vt:lpstr>ox_54290a86_f04f_54cb_b95f_0a6987ff6619</vt:lpstr>
      <vt:lpstr>ox_542a91a5_092b_5e2a_8774_2826d75f655e</vt:lpstr>
      <vt:lpstr>ox_542be6d6_d0b4_5838_b5d3_560cffe9ead4</vt:lpstr>
      <vt:lpstr>ox_542f54cb_8e82_522d_bb9e_c2122c73e28e</vt:lpstr>
      <vt:lpstr>ox_542f55c2_45a5_5afd_86aa_0e82609c6a92</vt:lpstr>
      <vt:lpstr>ox_54314be4_038d_5394_a356_b0b334d01218</vt:lpstr>
      <vt:lpstr>ox_54355db0_5123_561e_a063_32d643a318cf</vt:lpstr>
      <vt:lpstr>ox_54379fda_ea36_55c7_a42e_263a94f9678b</vt:lpstr>
      <vt:lpstr>ox_543bfec3_8519_5bba_bf70_edd71673145d</vt:lpstr>
      <vt:lpstr>ox_543ded6b_468c_5118_bcb9_4e70a1e77ff4</vt:lpstr>
      <vt:lpstr>ox_5442bb40_a05d_569b_b722_69d84c01ae02</vt:lpstr>
      <vt:lpstr>ox_544937e2_11b2_5188_95f2_96c038e85a03</vt:lpstr>
      <vt:lpstr>ox_544e8dbc_4406_5dbc_8ed4_4fdef72c7205</vt:lpstr>
      <vt:lpstr>ox_5456f123_29c8_5c33_b031_d8b98718725b</vt:lpstr>
      <vt:lpstr>ox_54620a9c_cccd_533d_b69e_67a177f25c4a</vt:lpstr>
      <vt:lpstr>ox_5462150b_12c7_5d96_8948_915b48893a5d</vt:lpstr>
      <vt:lpstr>ox_5463731b_8320_5e7e_a145_ea39129c5c30</vt:lpstr>
      <vt:lpstr>ox_54670061_12bb_5dac_9bcf_b530891f3318</vt:lpstr>
      <vt:lpstr>ox_5468af51_e011_5d3d_84e6_14e06c3353b8</vt:lpstr>
      <vt:lpstr>ox_546c3aee_b0cc_503c_9c59_119666b9825e</vt:lpstr>
      <vt:lpstr>ox_54710eeb_5e84_50f7_8fb3_c40007fad9cf</vt:lpstr>
      <vt:lpstr>ox_5471292f_9872_5a0d_b495_e8560f03a2d5</vt:lpstr>
      <vt:lpstr>ox_5476c6a1_400f_5ae6_8cd7_73b0565d2b5a</vt:lpstr>
      <vt:lpstr>ox_547852db_66b8_5396_a7c7_e6623f4f4ee1</vt:lpstr>
      <vt:lpstr>ox_547fcf30_aa37_50d7_b61a_c3fcd736d3c3</vt:lpstr>
      <vt:lpstr>ox_548169ba_fbc0_5f82_b587_1d6877d741c8</vt:lpstr>
      <vt:lpstr>ox_548a2c3e_821a_5544_9957_98c3acf0f628</vt:lpstr>
      <vt:lpstr>ox_548add81_970d_5dbc_b77b_7501da193b01</vt:lpstr>
      <vt:lpstr>ox_548ae6e3_54c7_5308_8990_2dffb30774c8</vt:lpstr>
      <vt:lpstr>ox_5490d080_2723_5d0b_9d40_da80544ef5dd</vt:lpstr>
      <vt:lpstr>ox_5490ff54_8915_5e90_970b_9130724fcf03</vt:lpstr>
      <vt:lpstr>ox_5491ffc2_eb47_5a4a_bdd8_f9a94838c38b</vt:lpstr>
      <vt:lpstr>ox_5492d9b7_302e_5195_b1fb_ad58353400d9</vt:lpstr>
      <vt:lpstr>ox_549b55c0_8960_531e_8e9b_8570183e344d</vt:lpstr>
      <vt:lpstr>ox_549bfd72_408b_52f6_ba4c_1d9696a5ae52</vt:lpstr>
      <vt:lpstr>ox_549db12d_e61f_542d_a5b7_1378f1e332b6</vt:lpstr>
      <vt:lpstr>ox_54a0457b_3666_5797_83ab_17d2b25688f2</vt:lpstr>
      <vt:lpstr>ox_54a341a9_c93a_5667_b5c4_fe128c5b2ae1</vt:lpstr>
      <vt:lpstr>ox_54a4af4b_a9e3_5d75_a013_be4630911811</vt:lpstr>
      <vt:lpstr>ox_54a4d8e9_670f_5d5c_8ba8_6605b70416a3</vt:lpstr>
      <vt:lpstr>ox_54a50df2_ce77_50bd_a5ab_d9ff602b710f</vt:lpstr>
      <vt:lpstr>ox_54ac506a_1d03_5ed7_b7a2_154356124969</vt:lpstr>
      <vt:lpstr>ox_54ad8ab6_d859_5319_b3a0_b54df5717614</vt:lpstr>
      <vt:lpstr>ox_54b1235a_0e47_56d1_b407_aa9ba9b61343</vt:lpstr>
      <vt:lpstr>ox_54b37b10_5ad0_50dc_9c69_c6a1fa08969d</vt:lpstr>
      <vt:lpstr>ox_54b5a6ce_f568_5abd_a17b_92de3767e89c</vt:lpstr>
      <vt:lpstr>ox_54b96d78_4ed9_55f3_bc25_97ee06580d21</vt:lpstr>
      <vt:lpstr>ox_54bc0fd0_40f2_5152_9a6c_731cc68c908c</vt:lpstr>
      <vt:lpstr>ox_54bdf756_d87a_5e68_8c95_778c96f8d957</vt:lpstr>
      <vt:lpstr>ox_54bfd0e5_8f3f_5061_95af_5ff415640b8e</vt:lpstr>
      <vt:lpstr>ox_54c41fbc_f07e_59ee_930c_62d1ec3c01f9</vt:lpstr>
      <vt:lpstr>ox_54c67545_54dd_52ea_95d6_67347df45b99</vt:lpstr>
      <vt:lpstr>ox_54c6f801_5824_5a6b_a0c2_b03288695de8</vt:lpstr>
      <vt:lpstr>ox_54c71e1d_17fb_5811_b831_b137efd3bd78</vt:lpstr>
      <vt:lpstr>ox_54caaed3_e2d7_5928_a01b_c4af7597a244</vt:lpstr>
      <vt:lpstr>ox_54cee6d7_00df_5420_8de5_754e6ed592ff</vt:lpstr>
      <vt:lpstr>ox_54d71440_7dc6_5e84_876e_ead0ecb6752c</vt:lpstr>
      <vt:lpstr>ox_54d7ae8c_f2e6_5490_84a9_cf707977a032</vt:lpstr>
      <vt:lpstr>ox_54d974a8_46fd_507a_a870_27e3733e212a</vt:lpstr>
      <vt:lpstr>ox_54d9b23b_5959_5e8e_b5c5_8703723713cb</vt:lpstr>
      <vt:lpstr>ox_54dec714_3254_5e2d_a246_029b60105c0d</vt:lpstr>
      <vt:lpstr>ox_54e06dbb_0bfe_5e33_9141_154dd6aa4bdf</vt:lpstr>
      <vt:lpstr>ox_54e23f47_2a52_535b_ab86_34bee349d1a3</vt:lpstr>
      <vt:lpstr>ox_54e2949d_3ecc_5afd_9c13_43291e8b3f98</vt:lpstr>
      <vt:lpstr>ox_54e297cb_e42a_51ad_ab6a_fda41073ce48</vt:lpstr>
      <vt:lpstr>ox_54e4b04c_9496_59b7_b587_85d265585f0c</vt:lpstr>
      <vt:lpstr>ox_54e54409_9a86_53fa_af86_fe7c9af67c35</vt:lpstr>
      <vt:lpstr>ox_54e7efd2_0065_5fb0_92d1_fda4605c1541</vt:lpstr>
      <vt:lpstr>ox_54e874e9_9939_58c7_82bd_154838daaab2</vt:lpstr>
      <vt:lpstr>ox_54e887b0_f52b_569a_857f_8b495b03408e</vt:lpstr>
      <vt:lpstr>ox_54e993ea_f3d6_5450_95a8_0884116f9252</vt:lpstr>
      <vt:lpstr>ox_54eacc79_3aee_5640_aab1_58d1e9ae6c7f</vt:lpstr>
      <vt:lpstr>ox_54ecce7d_cf89_57e5_b44e_35b82db5e320</vt:lpstr>
      <vt:lpstr>ox_54ee1fc3_529b_5cb2_89fe_16e2b3f76541</vt:lpstr>
      <vt:lpstr>ox_54f2f3c4_6d5f_521d_904d_ce37bc5cf191</vt:lpstr>
      <vt:lpstr>ox_54f748f4_721b_5377_984e_a1c77c18db68</vt:lpstr>
      <vt:lpstr>ox_54f95175_ec12_5ae3_afb9_8e1c541fcc94</vt:lpstr>
      <vt:lpstr>ox_54f9be33_038f_55d2_8c04_6f9fc583c727</vt:lpstr>
      <vt:lpstr>ox_54ff0edf_d0fd_5fb3_9ac5_e8f8a183bd5d</vt:lpstr>
      <vt:lpstr>ox_5502a355_9321_504e_b787_9325a93b11d9</vt:lpstr>
      <vt:lpstr>ox_5502fdcf_7707_5cf2_ad26_acfeeaa0e218</vt:lpstr>
      <vt:lpstr>ox_550902f3_c01e_512d_9455_de720af377ab</vt:lpstr>
      <vt:lpstr>ox_550c0589_ecff_5c84_93dd_c74d40cc21c4</vt:lpstr>
      <vt:lpstr>ox_550cbc6a_163e_5a77_999c_8da7cbdfd550</vt:lpstr>
      <vt:lpstr>ox_55105308_5d20_5385_962d_c1c50bdd0133</vt:lpstr>
      <vt:lpstr>ox_5512954b_f92a_5023_8d0e_379769685faa</vt:lpstr>
      <vt:lpstr>ox_5515e6da_7e0f_5f71_8be2_4bb90a0185ba</vt:lpstr>
      <vt:lpstr>ox_551684e7_1cbd_5f62_9952_e38e3b0874d7</vt:lpstr>
      <vt:lpstr>ox_55188ca2_c8b6_5150_a5ea_a7fe803b00bb</vt:lpstr>
      <vt:lpstr>ox_551a29fa_f721_590b_a677_69e44994d815</vt:lpstr>
      <vt:lpstr>ox_551bcf11_714f_5b20_9a8a_eb27ddb71c9d</vt:lpstr>
      <vt:lpstr>ox_55202396_1fa4_543b_a92d_f9edd8fabcea</vt:lpstr>
      <vt:lpstr>ox_5523e19e_4f52_5edb_96db_6ba59f6d6ae2</vt:lpstr>
      <vt:lpstr>ox_553081f4_6e26_5d37_b9ab_564d9f23799d</vt:lpstr>
      <vt:lpstr>ox_553175d5_0075_597f_9b90_1cb51e210034</vt:lpstr>
      <vt:lpstr>ox_55328a22_e3d2_54e5_860e_0f9dfdf40411</vt:lpstr>
      <vt:lpstr>ox_5535d467_11c9_5c28_a129_468a4f2dbbc3</vt:lpstr>
      <vt:lpstr>ox_553a8958_9df0_54ff_b325_211ae8709340</vt:lpstr>
      <vt:lpstr>ox_553bc04f_3467_56a5_96f9_a4e32b809f82</vt:lpstr>
      <vt:lpstr>ox_553d0989_e0c7_560f_9b7f_7b11cf9d6076</vt:lpstr>
      <vt:lpstr>ox_553d9615_9151_5095_a9fa_f09fe761ea84</vt:lpstr>
      <vt:lpstr>ox_55401622_5faf_5b41_8826_e18d1c0292f6</vt:lpstr>
      <vt:lpstr>ox_5540616d_1755_5b18_b072_3a45e4cd551f</vt:lpstr>
      <vt:lpstr>ox_554069e1_14f0_5485_899f_ddd6ac1e1910</vt:lpstr>
      <vt:lpstr>ox_5547f1d9_beee_5871_879b_409026acc94b</vt:lpstr>
      <vt:lpstr>ox_554a9f98_7f41_5e71_9f6a_c2fa8e976a98</vt:lpstr>
      <vt:lpstr>ox_554ae382_afa2_5b0a_973c_7fb164ce9b2e</vt:lpstr>
      <vt:lpstr>ox_554dcc85_c828_5936_8c4f_72187a7b53dc</vt:lpstr>
      <vt:lpstr>ox_554efcbc_513b_5aa6_a98d_6802811408e5</vt:lpstr>
      <vt:lpstr>ox_55595f2d_eed0_53c6_982e_c9aca1d51cbe</vt:lpstr>
      <vt:lpstr>ox_555b5813_c7cb_55ca_8943_e92da3ef3500</vt:lpstr>
      <vt:lpstr>ox_555efc71_3808_5023_93a1_836480823029</vt:lpstr>
      <vt:lpstr>ox_555fb910_f9a2_5601_882c_9fa69dbeb466</vt:lpstr>
      <vt:lpstr>ox_55601c70_9498_5705_aa88_2e28b7efec15</vt:lpstr>
      <vt:lpstr>ox_55626185_9f74_5fff_bbcd_331d3133052d</vt:lpstr>
      <vt:lpstr>ox_5562fb34_441d_5fe7_a699_7446db889bdc</vt:lpstr>
      <vt:lpstr>ox_55662a66_ffa3_5763_9848_dd583336f9e2</vt:lpstr>
      <vt:lpstr>ox_55669931_d857_5b94_bf86_034673bdcf41</vt:lpstr>
      <vt:lpstr>ox_5566b2ab_a50b_5be1_b6d1_70dd1719f670</vt:lpstr>
      <vt:lpstr>ox_55675e39_11d9_59a8_be0d_8f124aa8041f</vt:lpstr>
      <vt:lpstr>ox_5569bb90_7783_5e00_b2cb_859c12b5b8ed</vt:lpstr>
      <vt:lpstr>ox_556c39a1_a367_5f36_abb5_4721a10bf822</vt:lpstr>
      <vt:lpstr>ox_556e4938_b489_51a7_9e06_d7b0ff4670db</vt:lpstr>
      <vt:lpstr>ox_556eccd1_841d_5f95_b8ad_c81209a1d75a</vt:lpstr>
      <vt:lpstr>ox_556f1f0d_1d68_5d62_a075_84f972953fc0</vt:lpstr>
      <vt:lpstr>ox_5571b3b0_f60a_501f_8487_344c92b8a457</vt:lpstr>
      <vt:lpstr>ox_557412fd_5468_5e8d_b299_f4e2cc1a4cdc</vt:lpstr>
      <vt:lpstr>ox_5576f049_bd26_5acf_b561_fad8ba30c5ef</vt:lpstr>
      <vt:lpstr>ox_557a2b5e_9bec_5de3_84ce_db64cda28563</vt:lpstr>
      <vt:lpstr>ox_557d225a_7142_52ec_a339_9474294ea61b</vt:lpstr>
      <vt:lpstr>ox_557d40b3_e670_5957_81de_12f05c909a4b</vt:lpstr>
      <vt:lpstr>ox_557e8ec5_a858_5246_87fe_cb15dbd511dc</vt:lpstr>
      <vt:lpstr>ox_55802d5d_1bd2_5341_a762_6700f09495ed</vt:lpstr>
      <vt:lpstr>ox_558045af_c03e_58a6_b310_bc95ee04184d</vt:lpstr>
      <vt:lpstr>ox_55829d27_3e0a_5060_ba66_3016e4e868c8</vt:lpstr>
      <vt:lpstr>ox_5582a5af_163b_5168_9de1_49d2cf5d2842</vt:lpstr>
      <vt:lpstr>ox_5582da28_153f_5810_809f_6f00d4292bbd</vt:lpstr>
      <vt:lpstr>ox_55884487_3e9d_5cdc_ac44_14d3a61dc4f6</vt:lpstr>
      <vt:lpstr>ox_5588e037_6a6d_50e1_bd4c_60faed738518</vt:lpstr>
      <vt:lpstr>ox_558954f6_4006_5673_8c00_b1df9e5a5f71</vt:lpstr>
      <vt:lpstr>ox_558ba97c_c0d1_58b9_8002_1ae016f18ef6</vt:lpstr>
      <vt:lpstr>ox_5590a902_ab4f_552f_a3d2_5663505488d3</vt:lpstr>
      <vt:lpstr>ox_5591a4c5_2383_5e58_8573_f30e6db83cc7</vt:lpstr>
      <vt:lpstr>ox_5595d6a4_e78c_5fde_b990_3533bc1bb1a0</vt:lpstr>
      <vt:lpstr>ox_5596195d_31c7_5d28_9585_e52e68675a53</vt:lpstr>
      <vt:lpstr>ox_55995980_55c2_5f2f_a5a4_7c705d0effdb</vt:lpstr>
      <vt:lpstr>ox_559a2145_e6b3_52d3_b0ff_e17713e8fd2c</vt:lpstr>
      <vt:lpstr>ox_559a7a91_12b2_5208_a841_2fb5abaf3c88</vt:lpstr>
      <vt:lpstr>ox_559c886f_d1d2_5339_853b_795f7802eae2</vt:lpstr>
      <vt:lpstr>ox_559cc78a_a4c0_5ad8_90bd_cddb44d8df11</vt:lpstr>
      <vt:lpstr>ox_559e6b0c_194c_531c_87c0_b0d04fda7d7b</vt:lpstr>
      <vt:lpstr>ox_55a64a9b_6088_58eb_ab6f_0678061e51a9</vt:lpstr>
      <vt:lpstr>ox_55aa51fc_7546_5f8f_a793_1351eec711e6</vt:lpstr>
      <vt:lpstr>ox_55abad48_ea66_51d9_9113_cd9add15e36c</vt:lpstr>
      <vt:lpstr>ox_55b5aa4e_9bb1_514e_8210_ac9c0c85114e</vt:lpstr>
      <vt:lpstr>ox_55b6d80d_eebd_5eee_9e61_71b187f97cac</vt:lpstr>
      <vt:lpstr>ox_55b8f6b4_6fae_585a_a0ea_3b9b4ee29f14</vt:lpstr>
      <vt:lpstr>ox_55bf3d3f_1db7_5a9d_989b_d35edcc8d76e</vt:lpstr>
      <vt:lpstr>ox_55c4d5ef_ef9c_51d0_83f6_a34ecef6c46e</vt:lpstr>
      <vt:lpstr>ox_55c5999d_c27c_52fb_b05f_a3204c15c787</vt:lpstr>
      <vt:lpstr>ox_55cabc89_1168_5929_852a_a53909e7757c</vt:lpstr>
      <vt:lpstr>ox_55cb96f1_cc20_59d0_aeb3_c1cb2c4a1121</vt:lpstr>
      <vt:lpstr>ox_55cbde15_6484_5223_966b_541461111b65</vt:lpstr>
      <vt:lpstr>ox_55cfe07a_2953_5538_9520_4ce7cb5a0bd9</vt:lpstr>
      <vt:lpstr>ox_55d39cbb_fcf2_5658_8212_963245be378f</vt:lpstr>
      <vt:lpstr>ox_55d54ee9_8c99_5344_b038_fb296333f092</vt:lpstr>
      <vt:lpstr>ox_55d95946_f2c8_547a_9e18_d25c8cef4e0d</vt:lpstr>
      <vt:lpstr>ox_55dd33af_e8a6_5e2e_9a6e_1b3ab5d7bd3c</vt:lpstr>
      <vt:lpstr>ox_55ddf391_50d8_5a11_b5f7_8896de1b0dc6</vt:lpstr>
      <vt:lpstr>ox_55e21837_a0d9_5098_891b_408c566ad911</vt:lpstr>
      <vt:lpstr>ox_55e66407_a216_584c_b487_c7f19eb7b034</vt:lpstr>
      <vt:lpstr>ox_55e8db5c_2320_54d9_9388_e47487424faa</vt:lpstr>
      <vt:lpstr>ox_55e98fe3_392f_5225_9d93_7e46fdc7648d</vt:lpstr>
      <vt:lpstr>ox_55ea413b_3ec7_58a0_aa64_4950bf904c8f</vt:lpstr>
      <vt:lpstr>ox_55ec960e_c992_5e18_b593_60447dcfeec4</vt:lpstr>
      <vt:lpstr>ox_55eef8d6_c5a2_5ff5_96dd_3c509307d048</vt:lpstr>
      <vt:lpstr>ox_55f27485_3267_500d_9ff2_66a72a1bbe0b</vt:lpstr>
      <vt:lpstr>ox_55f28f2f_4957_5d6e_8e0a_2a0d44c23429</vt:lpstr>
      <vt:lpstr>ox_55f5dcf0_d33e_5296_9fc5_1e2878fe16e4</vt:lpstr>
      <vt:lpstr>ox_55f7f696_a6c9_546b_b818_8176dce899b3</vt:lpstr>
      <vt:lpstr>ox_55f9b984_fef7_5d58_ae1b_7836f17b26e8</vt:lpstr>
      <vt:lpstr>ox_55fbc258_dcd0_5ee3_9aff_37ffe44e9262</vt:lpstr>
      <vt:lpstr>ox_55fdaddc_d54f_562b_842b_920a90f446d9</vt:lpstr>
      <vt:lpstr>ox_55fe9568_b4c7_57f1_876a_ee4f2f33c15a</vt:lpstr>
      <vt:lpstr>ox_5601db00_0d78_5683_8491_4c0bc63f6dda</vt:lpstr>
      <vt:lpstr>ox_560263c4_39db_52b6_abc8_aa50ba2b3e38</vt:lpstr>
      <vt:lpstr>ox_56034b22_614c_57ce_ae30_93c8de41cdc5</vt:lpstr>
      <vt:lpstr>ox_56049148_ddec_5a2b_bff6_bca8f0d065a9</vt:lpstr>
      <vt:lpstr>ox_56055dd8_cd1d_53eb_85ab_5527767a3450</vt:lpstr>
      <vt:lpstr>ox_5606969c_2b69_50e0_880c_176a782aa26d</vt:lpstr>
      <vt:lpstr>ox_5608d062_b44e_56a8_b38d_7602cd85bdb1</vt:lpstr>
      <vt:lpstr>ox_560b055b_4c5a_584b_97a8_5b2a22543671</vt:lpstr>
      <vt:lpstr>ox_56102206_b655_5b31_ac58_02f40ba90610</vt:lpstr>
      <vt:lpstr>ox_56108adb_63bd_520a_83fc_8fbb63866241</vt:lpstr>
      <vt:lpstr>ox_5611adf0_9898_55e2_b9f0_e39c78fd03c0</vt:lpstr>
      <vt:lpstr>ox_5613edca_9fb5_5e35_841d_1f15a0cbb464</vt:lpstr>
      <vt:lpstr>ox_5614103b_6705_5667_a4af_16fe468e44db</vt:lpstr>
      <vt:lpstr>ox_56151ff4_0f00_5c0f_a9e4_853ae6c91efa</vt:lpstr>
      <vt:lpstr>ox_5620293e_f3e1_56b2_9edb_f8574e39a77a</vt:lpstr>
      <vt:lpstr>ox_56213151_5dc0_5cce_b714_9adce1bda128</vt:lpstr>
      <vt:lpstr>ox_562cde20_c1cd_57cd_8e15_7f4d4fb1cc73</vt:lpstr>
      <vt:lpstr>ox_56320108_bd03_5dcc_a2ab_af65e7eec3df</vt:lpstr>
      <vt:lpstr>ox_5638f70a_c259_5dbc_bbfe_4a96d330636f</vt:lpstr>
      <vt:lpstr>ox_563aca4b_a4fd_5709_a7a6_ebca05f56059</vt:lpstr>
      <vt:lpstr>ox_563d3c23_3bbc_5eb4_ba33_74f0a8a176ed</vt:lpstr>
      <vt:lpstr>ox_563d93fc_522f_526d_87ce_d5e8170c3a93</vt:lpstr>
      <vt:lpstr>ox_563daf8e_4be3_57a5_b38e_8af9775fdc9c</vt:lpstr>
      <vt:lpstr>ox_56417872_25d8_5e17_ae56_36982cea08a3</vt:lpstr>
      <vt:lpstr>ox_5643c60f_f71e_5ad7_a67a_027038991e6c</vt:lpstr>
      <vt:lpstr>ox_56472048_a695_5380_9486_29497550efa5</vt:lpstr>
      <vt:lpstr>ox_564b237f_ad73_5711_94cd_b4479f958662</vt:lpstr>
      <vt:lpstr>ox_564b4d0a_ae09_5247_afea_c2ca1b7d0582</vt:lpstr>
      <vt:lpstr>ox_5650d264_7a0f_5ae5_922a_4f652145ed26</vt:lpstr>
      <vt:lpstr>ox_5652e42a_9c80_5b51_81a7_6cda93beb63e</vt:lpstr>
      <vt:lpstr>ox_56567f81_bc3a_5ae8_8c07_5391ac0ab988</vt:lpstr>
      <vt:lpstr>ox_5658f223_88c7_59c4_8fd7_81338fd100e0</vt:lpstr>
      <vt:lpstr>ox_56597021_e756_5436_8106_216ded7fae64</vt:lpstr>
      <vt:lpstr>ox_565a90f6_7ecc_5bf5_b39b_7fb50859c9bc</vt:lpstr>
      <vt:lpstr>ox_565c193f_0b0f_51ef_9163_521ef2f4724c</vt:lpstr>
      <vt:lpstr>ox_565e161e_f783_5066_9ee1_4a1398c11640</vt:lpstr>
      <vt:lpstr>ox_565ebf90_2d66_5f3d_97fe_dfae9f4fabef</vt:lpstr>
      <vt:lpstr>ox_56612d26_6530_5a85_88cb_74a6796b9c7d</vt:lpstr>
      <vt:lpstr>ox_56625401_8ca1_50c8_96eb_e1ed2268956a</vt:lpstr>
      <vt:lpstr>ox_5666935f_24ce_5ca7_a504_224b4a77c27d</vt:lpstr>
      <vt:lpstr>ox_5668cb04_2422_56e4_b6ac_48b660aff2d6</vt:lpstr>
      <vt:lpstr>ox_566b789a_c46a_5545_8866_2614c5d58541</vt:lpstr>
      <vt:lpstr>ox_566c31e6_c7f2_596d_83cd_a1a5ebaab808</vt:lpstr>
      <vt:lpstr>ox_566c5656_c379_56ba_a224_4df7e9040b17</vt:lpstr>
      <vt:lpstr>ox_566eede6_f19f_5ef6_aaea_3e71005e695e</vt:lpstr>
      <vt:lpstr>ox_566f5bf2_0c6e_5b8a_be92_30c31a1da391</vt:lpstr>
      <vt:lpstr>ox_56725eff_8d12_5776_a9c5_7a8dbf4003bc</vt:lpstr>
      <vt:lpstr>ox_56727019_e8d9_5165_96c1_5100994d9974</vt:lpstr>
      <vt:lpstr>ox_56729bb3_cad9_57ca_914c_c2bad4252ddd</vt:lpstr>
      <vt:lpstr>ox_5674d402_e9eb_5937_b2e2_cddd8cd75911</vt:lpstr>
      <vt:lpstr>ox_5677470c_037e_5607_91b0_8fed91c6fe45</vt:lpstr>
      <vt:lpstr>ox_567e16ec_933e_5e3c_ad77_a914482c32f8</vt:lpstr>
      <vt:lpstr>ox_56805890_55ec_5849_9ff4_71b8a65a4651</vt:lpstr>
      <vt:lpstr>ox_5680721e_1d18_5ece_af84_fcc759fc058a</vt:lpstr>
      <vt:lpstr>ox_568220ea_4e16_51f6_9b54_a9003522edb3</vt:lpstr>
      <vt:lpstr>ox_56843911_106f_5fb1_ae7c_09fabb832ee5</vt:lpstr>
      <vt:lpstr>ox_568507a0_4237_51d2_ae1b_81ef67ad0854</vt:lpstr>
      <vt:lpstr>ox_568572d1_a5f1_5a92_8aca_03c62b898cc3</vt:lpstr>
      <vt:lpstr>ox_56858e21_3e50_541c_b65a_6bd69b39f4c5</vt:lpstr>
      <vt:lpstr>ox_568765d4_4a4d_5f54_8076_1f3c2085fbd8</vt:lpstr>
      <vt:lpstr>ox_568fd308_193b_59bd_aaf6_219510b332df</vt:lpstr>
      <vt:lpstr>ox_56978211_dd96_539c_becf_b286b01548b9</vt:lpstr>
      <vt:lpstr>ox_569991c7_6e92_575e_ad48_668df5d3eabc</vt:lpstr>
      <vt:lpstr>ox_569d5a85_b5c7_5883_82c4_5789f0a309ad</vt:lpstr>
      <vt:lpstr>ox_56a258a2_a939_5665_b784_ae5351aebb2a</vt:lpstr>
      <vt:lpstr>ox_56aaaede_9437_5ba4_b5cc_80960b0a5302</vt:lpstr>
      <vt:lpstr>ox_56ace632_243a_5ea9_bd54_15494c91d814</vt:lpstr>
      <vt:lpstr>ox_56ada901_6202_5d8d_8f5c_97a8620d22b9</vt:lpstr>
      <vt:lpstr>ox_56b005ec_3ae7_5c03_976e_d6f905310696</vt:lpstr>
      <vt:lpstr>ox_56b1fc0b_067b_5419_aa56_ea00db0f0472</vt:lpstr>
      <vt:lpstr>ox_56b22aab_41f8_58f4_b4b6_5ccc54141b5c</vt:lpstr>
      <vt:lpstr>ox_56b3a1d6_b305_5538_aa79_6eb0681a5810</vt:lpstr>
      <vt:lpstr>ox_56b8d992_d1a0_5cac_83e2_b2039918d49b</vt:lpstr>
      <vt:lpstr>ox_56bc59e9_324d_50ce_8c9e_de366e18b986</vt:lpstr>
      <vt:lpstr>ox_56bcb2dc_6d56_5d36_812c_ac39c347a45b</vt:lpstr>
      <vt:lpstr>ox_56bd40a2_f4fc_5124_94d0_0812f77ae54d</vt:lpstr>
      <vt:lpstr>ox_56bd6af8_b5c5_5145_8bbe_cbcd234990a9</vt:lpstr>
      <vt:lpstr>ox_56c6da29_8d74_5644_9ad4_a32fb09b2f71</vt:lpstr>
      <vt:lpstr>ox_56c79504_9e81_59f9_955b_87d70eda6b51</vt:lpstr>
      <vt:lpstr>ox_56c843bd_fe74_5629_9740_06d8ecc2dba2</vt:lpstr>
      <vt:lpstr>ox_56ce3ee7_da3e_5980_823d_0f28e1ff36f7</vt:lpstr>
      <vt:lpstr>ox_56cee129_5d6d_59b3_9776_787113b1e0b5</vt:lpstr>
      <vt:lpstr>ox_56cf29f9_a129_560a_9bd6_602461bd7643</vt:lpstr>
      <vt:lpstr>ox_56d11d51_3624_5183_b9bd_8917b559b2b0</vt:lpstr>
      <vt:lpstr>ox_56d8947b_3a04_55fe_abdc_94e78f4fae71</vt:lpstr>
      <vt:lpstr>ox_56d9636c_d765_5404_871f_e0bafc408a3f</vt:lpstr>
      <vt:lpstr>ox_56d9bd49_f6a1_5c84_83f6_38bc9c4d149b</vt:lpstr>
      <vt:lpstr>ox_56db4202_9679_5273_a257_9d49c5e8aea6</vt:lpstr>
      <vt:lpstr>ox_56dc83b8_915a_5281_af62_7645af383860</vt:lpstr>
      <vt:lpstr>ox_56e4838f_3432_5a84_b83d_c1bc1a8e118d</vt:lpstr>
      <vt:lpstr>ox_56e577de_9fee_5a80_9a48_e40230c23904</vt:lpstr>
      <vt:lpstr>ox_56e62059_bd57_5b2c_bc35_406207882580</vt:lpstr>
      <vt:lpstr>ox_56e6e898_ada7_5d27_9dcb_067f3d2f59a9</vt:lpstr>
      <vt:lpstr>ox_56e7a649_577e_51ff_84c6_6c1a885eb45c</vt:lpstr>
      <vt:lpstr>ox_56e8c8d9_97e8_52c3_b4dc_24c94fc4dad8</vt:lpstr>
      <vt:lpstr>ox_56e8cf08_1e88_507a_b6e2_77e45da2d5ee</vt:lpstr>
      <vt:lpstr>ox_56e91bb1_0582_551a_bd32_3ba8b0f9dd69</vt:lpstr>
      <vt:lpstr>ox_56e9b792_6dfe_594a_8b76_918e92043d53</vt:lpstr>
      <vt:lpstr>ox_56e9e1a5_6c41_54b6_acf1_276c814b1410</vt:lpstr>
      <vt:lpstr>ox_56ec03b3_99ef_5bd2_b0eb_7bef72038a66</vt:lpstr>
      <vt:lpstr>ox_56eebf7f_bf1a_5b82_aef9_405554705b27</vt:lpstr>
      <vt:lpstr>ox_56f0035d_7a04_515a_ad9f_1fb16359fbc4</vt:lpstr>
      <vt:lpstr>ox_56f307fa_3e6a_5dc2_bac1_5fdf6d306d27</vt:lpstr>
      <vt:lpstr>ox_56f3a9c9_dca8_5b91_a912_c24f76cc335c</vt:lpstr>
      <vt:lpstr>ox_56f4fd6b_e881_549d_987c_ee424097c9d0</vt:lpstr>
      <vt:lpstr>ox_56f61e2f_5611_5b24_a236_fc45a73bf641</vt:lpstr>
      <vt:lpstr>ox_56fd0c99_08c0_5a12_92ce_fc8f51d61ecb</vt:lpstr>
      <vt:lpstr>ox_56fd79ec_c820_561d_aec5_8b1f3b39949a</vt:lpstr>
      <vt:lpstr>ox_56fe4b6c_874a_5781_8f80_b095130c2571</vt:lpstr>
      <vt:lpstr>ox_5706d13f_e8bd_59b6_8ad0_10953019ecd0</vt:lpstr>
      <vt:lpstr>ox_570701db_203c_5440_93df_fc63306fb455</vt:lpstr>
      <vt:lpstr>ox_5708a5dd_2881_57e6_89e1_62a6f4d7ea77</vt:lpstr>
      <vt:lpstr>ox_570b2d65_939b_5ee0_b61a_e82b8165e562</vt:lpstr>
      <vt:lpstr>ox_570b4895_8cb9_59dc_b1b1_a17ffc8a01b9</vt:lpstr>
      <vt:lpstr>ox_5715fe8b_7f13_5da3_9802_126a3ae08e94</vt:lpstr>
      <vt:lpstr>ox_571bf673_2fdd_5b48_8394_84f3b5e4bcd7</vt:lpstr>
      <vt:lpstr>ox_571c8d3a_ff5d_590c_b13f_221f96501658</vt:lpstr>
      <vt:lpstr>ox_571f2579_60da_5d13_8d03_76ad9768925f</vt:lpstr>
      <vt:lpstr>ox_571f2fe6_a1c7_54cd_961e_6562bc9c004e</vt:lpstr>
      <vt:lpstr>ox_572500d5_605a_536c_8cae_bf1ca24ef0ec</vt:lpstr>
      <vt:lpstr>ox_572aa42d_939c_50d7_b216_72fe20e8e078</vt:lpstr>
      <vt:lpstr>ox_572b487f_b4fa_5afb_95f6_e2d89d827b2f</vt:lpstr>
      <vt:lpstr>ox_572bb5e1_57be_5446_8ce5_9f244732ed65</vt:lpstr>
      <vt:lpstr>ox_572ce9a6_314b_5f26_8b99_4c0c449d3ca8</vt:lpstr>
      <vt:lpstr>ox_572fe094_41c0_5cdf_bb42_0a84061bb1c1</vt:lpstr>
      <vt:lpstr>ox_573020bc_5af1_5b7a_a461_28092a5b99e2</vt:lpstr>
      <vt:lpstr>ox_5730c139_101f_5a64_ba7a_511eb1051375</vt:lpstr>
      <vt:lpstr>ox_5731660c_dd4f_53fb_ba91_c560b559d89c</vt:lpstr>
      <vt:lpstr>ox_57317385_fe3d_5af4_ae18_2ac6e80bc7ad</vt:lpstr>
      <vt:lpstr>ox_573195cb_555c_5a2f_9556_d123c6bf7475</vt:lpstr>
      <vt:lpstr>ox_5733852d_d9ca_5c5a_ad51_d7e58b24d49f</vt:lpstr>
      <vt:lpstr>ox_573396be_50e9_5ffe_84b9_b1fdcc4da26f</vt:lpstr>
      <vt:lpstr>ox_57350e88_0075_5179_a472_2e7b1a340d25</vt:lpstr>
      <vt:lpstr>ox_57365f7a_86a6_5fe2_b820_46226ad1b870</vt:lpstr>
      <vt:lpstr>ox_573737c4_3443_5ea7_abf7_206c5ca76f12</vt:lpstr>
      <vt:lpstr>ox_573baeb3_74f9_5e32_83e6_8ef69ce3c2b3</vt:lpstr>
      <vt:lpstr>ox_573c8294_7afb_5ba6_8a66_025ec869670f</vt:lpstr>
      <vt:lpstr>ox_573d3d4f_476a_58d9_9e34_66f459525832</vt:lpstr>
      <vt:lpstr>ox_573eec4e_bd9a_568c_985b_28295dedfcf1</vt:lpstr>
      <vt:lpstr>ox_573f2ba9_beaa_58e1_b1e0_6b984b1e6846</vt:lpstr>
      <vt:lpstr>ox_57405291_e175_5918_913d_7e40a4483b59</vt:lpstr>
      <vt:lpstr>ox_574261ea_f083_5184_893d_fd093a7b405e</vt:lpstr>
      <vt:lpstr>ox_5743f6a5_d541_5ab0_b828_50e451fbdd0e</vt:lpstr>
      <vt:lpstr>ox_574d3c77_3872_574f_bce4_0a60084bab13</vt:lpstr>
      <vt:lpstr>ox_574d7c32_d42e_5722_9daa_60b9bff044ba</vt:lpstr>
      <vt:lpstr>ox_574ec3f0_59b8_59d7_88ee_abc97223583c</vt:lpstr>
      <vt:lpstr>ox_57505e36_1b28_5390_9aa6_30a0890312dc</vt:lpstr>
      <vt:lpstr>ox_57523b91_c57e_5f7e_adea_bef07cedab68</vt:lpstr>
      <vt:lpstr>ox_5756572a_0cc3_5a89_afc7_600bf20449ee</vt:lpstr>
      <vt:lpstr>ox_57569697_6247_50da_90e6_9bc003f5f40b</vt:lpstr>
      <vt:lpstr>ox_5756ab22_d2f7_5315_ba4b_1fa2b5d9d75c</vt:lpstr>
      <vt:lpstr>ox_575946dd_a5e0_5e24_986a_8eb5cf452ba7</vt:lpstr>
      <vt:lpstr>ox_57610726_44a9_5d4a_b395_e4d7bd4d30b3</vt:lpstr>
      <vt:lpstr>ox_57613a21_ffdd_5a28_8a6a_51bffef4113d</vt:lpstr>
      <vt:lpstr>ox_57633db9_5cfb_5ebb_97f4_5eea2b1d6a7c</vt:lpstr>
      <vt:lpstr>ox_5769c50f_b65d_59d2_8c43_6370267d7d81</vt:lpstr>
      <vt:lpstr>ox_576b8906_4f0f_531b_bd6f_65c1472e6f96</vt:lpstr>
      <vt:lpstr>ox_576d2925_86b7_52db_ab0d_5eac243e1589</vt:lpstr>
      <vt:lpstr>ox_576f61c8_5a2a_5a19_9283_ac120654cf25</vt:lpstr>
      <vt:lpstr>ox_57763fe7_675f_5992_a7aa_c1f4f5a64850</vt:lpstr>
      <vt:lpstr>ox_57777af6_9647_5d4c_9625_9f5ef57423ea</vt:lpstr>
      <vt:lpstr>ox_578271f4_a2d8_5ea3_8c8f_129fa5674283</vt:lpstr>
      <vt:lpstr>ox_57841606_a5c8_52f2_a5b2_341acb43ccd9</vt:lpstr>
      <vt:lpstr>ox_578613fb_0fb6_5f90_adb8_2545c07303ea</vt:lpstr>
      <vt:lpstr>ox_5787e3ae_1301_5d38_8ad8_c9d1f27444c8</vt:lpstr>
      <vt:lpstr>ox_578832c9_14a5_5b5c_a39a_5e617a9ab775</vt:lpstr>
      <vt:lpstr>ox_578852b7_5bc7_5ef5_80fb_d1e5ec98b63b</vt:lpstr>
      <vt:lpstr>ox_5795b3dd_6195_5b91_bdcb_59dce8f7a2ad</vt:lpstr>
      <vt:lpstr>ox_57988e2a_d2e6_5453_92d8_762e47a255f3</vt:lpstr>
      <vt:lpstr>ox_5799f8f2_eef8_5268_bb3b_f13ec0f01925</vt:lpstr>
      <vt:lpstr>ox_57a0cd7e_5967_50a4_a644_b0f6b82ddf26</vt:lpstr>
      <vt:lpstr>ox_57a27f3b_eea3_5657_90cb_e72e7ef5fd41</vt:lpstr>
      <vt:lpstr>ox_57a43ad7_5092_54a9_95c3_539c57dda9de</vt:lpstr>
      <vt:lpstr>ox_57a46608_e495_56f0_b11e_84459c16b440</vt:lpstr>
      <vt:lpstr>ox_57a80188_7eb0_520c_a6f5_015220c92c86</vt:lpstr>
      <vt:lpstr>ox_57abefe7_a198_5e71_8d30_e2d87841e56d</vt:lpstr>
      <vt:lpstr>ox_57b02302_f721_5afe_8ae8_19dab7ae6dd1</vt:lpstr>
      <vt:lpstr>ox_57b031d9_4a81_5258_95d3_17551590cd45</vt:lpstr>
      <vt:lpstr>ox_57b0cce9_b3a4_5fd0_993d_cc26632ad4fa</vt:lpstr>
      <vt:lpstr>ox_57b43764_7c86_5b0f_b254_27cdd118a3f7</vt:lpstr>
      <vt:lpstr>ox_57b5013e_2117_52df_83fb_abcab540993e</vt:lpstr>
      <vt:lpstr>ox_57b7b87f_7e82_5742_9667_3ad52e0838f4</vt:lpstr>
      <vt:lpstr>ox_57b95189_090f_59d2_b302_5be9bc0a2bfb</vt:lpstr>
      <vt:lpstr>ox_57bf8d6e_b967_511c_84a9_9370ae5df245</vt:lpstr>
      <vt:lpstr>ox_57c099af_289f_5115_86b4_397670f7ecd5</vt:lpstr>
      <vt:lpstr>ox_57c219fe_2960_59ef_9e57_5f23e0a71861</vt:lpstr>
      <vt:lpstr>ox_57c26655_1916_51c7_b08c_f9c082d3097c</vt:lpstr>
      <vt:lpstr>ox_57c4493c_f7c0_5ce9_b01a_d5a04d8dc0a7</vt:lpstr>
      <vt:lpstr>ox_57c8176b_716d_5520_8c8a_8072aea19819</vt:lpstr>
      <vt:lpstr>ox_57cb19da_79be_5674_a480_5737275670ac</vt:lpstr>
      <vt:lpstr>ox_57cddfe6_a5f2_5474_b3f7_3903a6ab4904</vt:lpstr>
      <vt:lpstr>ox_57ce1889_c0a1_56fa_b950_91a4ef313dc5</vt:lpstr>
      <vt:lpstr>ox_57ce97c1_be19_5292_8cc8_94163083c80d</vt:lpstr>
      <vt:lpstr>ox_57d4d598_4b91_5b9c_8f81_f7fff204c717</vt:lpstr>
      <vt:lpstr>ox_57d67897_296f_5279_a7ca_0d9303992259</vt:lpstr>
      <vt:lpstr>ox_57d82971_ce92_5bf9_b997_8682560afbf3</vt:lpstr>
      <vt:lpstr>ox_57db3c66_f460_5a97_a765_d09979c864d5</vt:lpstr>
      <vt:lpstr>ox_57dfb704_a919_59cb_81e6_0dcc4de325b9</vt:lpstr>
      <vt:lpstr>ox_57e077e5_77f4_51af_818f_532c6a7e7b53</vt:lpstr>
      <vt:lpstr>ox_57e5696d_ad7a_5c78_b6be_810281f5dc9a</vt:lpstr>
      <vt:lpstr>ox_57e64d91_9454_57bf_a31e_fab3093dd128</vt:lpstr>
      <vt:lpstr>ox_57e7029a_f75c_54a5_8f34_8bfcb83aa13b</vt:lpstr>
      <vt:lpstr>ox_57e78646_c997_5d4f_83f7_e4dbac5ab82d</vt:lpstr>
      <vt:lpstr>ox_57ea1b7f_e1b1_52ca_8270_56793b1381b7</vt:lpstr>
      <vt:lpstr>ox_57eab89f_65d7_56b3_aa3b_d2552a05dd11</vt:lpstr>
      <vt:lpstr>ox_57eccc87_3321_5e3c_95b2_467743beb6fa</vt:lpstr>
      <vt:lpstr>ox_57ed723a_9e68_5bbc_bb6b_0c77e328b2c6</vt:lpstr>
      <vt:lpstr>ox_57ee3828_55c1_5ffa_9745_efb613524fdd</vt:lpstr>
      <vt:lpstr>ox_57f37bcd_bb77_535b_a38a_803d8cf1f4d5</vt:lpstr>
      <vt:lpstr>ox_57f82006_6ab3_580d_a0c4_435c7c91fad3</vt:lpstr>
      <vt:lpstr>ox_57fbc34e_50fb_56ef_ade1_b082dc51e2ef</vt:lpstr>
      <vt:lpstr>ox_5802803e_3f58_5346_91b2_06be4523b723</vt:lpstr>
      <vt:lpstr>ox_5807cfe8_d827_5ab5_8ec6_58beba1a8e14</vt:lpstr>
      <vt:lpstr>ox_580dc6f8_fe5f_544f_88f0_3864b87db6d8</vt:lpstr>
      <vt:lpstr>ox_580e96bb_d0e4_5782_a963_fe243d6e982d</vt:lpstr>
      <vt:lpstr>ox_580ea8e0_437d_5948_a7df_520f3c72f50f</vt:lpstr>
      <vt:lpstr>ox_580f3111_ffb4_520d_82a5_daafc818f62a</vt:lpstr>
      <vt:lpstr>ox_5812cad3_ed2a_5cfa_8eff_a79cf69e445e</vt:lpstr>
      <vt:lpstr>ox_5816906b_97ad_5436_897b_922cb87aea48</vt:lpstr>
      <vt:lpstr>ox_58169df9_e894_5451_abb4_7b384adcad00</vt:lpstr>
      <vt:lpstr>ox_5818ec32_3b16_5976_8819_947df8cceec7</vt:lpstr>
      <vt:lpstr>ox_581a57d4_12e5_51d1_a521_bff38bbfc16c</vt:lpstr>
      <vt:lpstr>ox_581feb92_d7a8_59a8_9a6e_72ea43c1dbb5</vt:lpstr>
      <vt:lpstr>ox_58213023_4725_588b_8081_3d574eed3fda</vt:lpstr>
      <vt:lpstr>ox_58223f86_9638_536c_aaee_f6e175f88a47</vt:lpstr>
      <vt:lpstr>ox_58276496_118e_570b_af8b_2937ad72e8c9</vt:lpstr>
      <vt:lpstr>ox_582e80e4_d2cf_5b73_9293_8c32c6c3b509</vt:lpstr>
      <vt:lpstr>ox_58326a8e_0e1d_5b26_8919_b10be361a772</vt:lpstr>
      <vt:lpstr>ox_58332e64_46d1_5fe1_931d_8372bdaac6a1</vt:lpstr>
      <vt:lpstr>ox_58347e1f_3ea7_55dc_9287_b454a780c1b0</vt:lpstr>
      <vt:lpstr>ox_5834945e_c23a_5536_ae25_c1ac6da7cb4e</vt:lpstr>
      <vt:lpstr>ox_58367a66_d48b_5236_9d60_b5f32083c47b</vt:lpstr>
      <vt:lpstr>ox_5839a3b2_9849_5c40_ab58_8f4c8fbf3f0f</vt:lpstr>
      <vt:lpstr>ox_583a6158_c896_561c_a519_cd2c1997cf30</vt:lpstr>
      <vt:lpstr>ox_583bcd35_5119_5bb9_bc66_49456427ff88</vt:lpstr>
      <vt:lpstr>ox_583cf80a_f576_5abb_aa03_d3f1d6b7ed71</vt:lpstr>
      <vt:lpstr>ox_583d4835_cfdb_5b0d_9131_47298ad296ed</vt:lpstr>
      <vt:lpstr>ox_583f0d68_9810_57fe_b29c_cfd9d0e2d5c7</vt:lpstr>
      <vt:lpstr>ox_58400e88_198f_5f4a_ab63_24276bda40ab</vt:lpstr>
      <vt:lpstr>ox_58415b17_d419_5292_a606_1ad4466520f4</vt:lpstr>
      <vt:lpstr>ox_584321e3_8086_593f_b50e_9ca55de74d45</vt:lpstr>
      <vt:lpstr>ox_5843af8b_fe14_5278_beb2_946dfbb22b42</vt:lpstr>
      <vt:lpstr>ox_58469839_40a8_5e74_8ba5_22ce246f7a27</vt:lpstr>
      <vt:lpstr>ox_5847c74d_11d0_59b7_bc0e_079d6706cc92</vt:lpstr>
      <vt:lpstr>ox_584bd715_4713_55fd_a905_84fb752c4732</vt:lpstr>
      <vt:lpstr>ox_584ca64a_3661_54da_98aa_b83afb41b309</vt:lpstr>
      <vt:lpstr>ox_584d27c5_0ba8_54d9_939e_1bdf68a640cb</vt:lpstr>
      <vt:lpstr>ox_5854f46e_38c5_5f6f_8c58_5abd1dcf6009</vt:lpstr>
      <vt:lpstr>ox_5855015b_0f72_58e4_a8f4_1d8d04ed58a2</vt:lpstr>
      <vt:lpstr>ox_585699d1_3a94_50c8_8265_5d1b18ac43b3</vt:lpstr>
      <vt:lpstr>ox_5856f096_f230_5c39_8e3c_20936543cad4</vt:lpstr>
      <vt:lpstr>ox_58599cf1_f8a4_5b9a_b83f_95415b948471</vt:lpstr>
      <vt:lpstr>ox_585b5409_ad3c_51dc_885f_8a89b2dbc008</vt:lpstr>
      <vt:lpstr>ox_585cf1b7_c546_5c25_a138_b930533d9d91</vt:lpstr>
      <vt:lpstr>ox_585dc517_6ecf_5332_8ef1_75a0fc1f42e5</vt:lpstr>
      <vt:lpstr>ox_585e4266_efee_5355_947c_9aa0de69bf3c</vt:lpstr>
      <vt:lpstr>ox_585fb582_2313_56db_8b76_c67db06f4a3a</vt:lpstr>
      <vt:lpstr>ox_58641afa_e324_5f83_bf44_f602ca9d3706</vt:lpstr>
      <vt:lpstr>ox_5866f013_1a12_5378_8eea_a156563f12a2</vt:lpstr>
      <vt:lpstr>ox_586b871a_2bec_5b07_840a_8bae6718aefc</vt:lpstr>
      <vt:lpstr>ox_586e6ca8_9c11_5163_bf76_f2169f78bd6f</vt:lpstr>
      <vt:lpstr>ox_58707b99_210e_5f31_ab68_9535ffff1dea</vt:lpstr>
      <vt:lpstr>ox_5871167e_997a_5276_b536_3612d6fec21f</vt:lpstr>
      <vt:lpstr>ox_587190dc_3f64_5fdd_b095_1f10fa711128</vt:lpstr>
      <vt:lpstr>ox_5873bcfa_971c_5451_948d_ad51be8a0696</vt:lpstr>
      <vt:lpstr>ox_587440cb_31fe_5377_9aa7_51aafbd2d116</vt:lpstr>
      <vt:lpstr>ox_5875b10b_f6fe_5a15_96fc_6e937b22e0a4</vt:lpstr>
      <vt:lpstr>ox_587904ec_e049_5aa6_8b63_71d13cb79f66</vt:lpstr>
      <vt:lpstr>ox_588257dd_cc06_5073_95dd_0dfdd544b55a</vt:lpstr>
      <vt:lpstr>ox_58871f2a_c588_5160_ae31_21c9abcfdfeb</vt:lpstr>
      <vt:lpstr>ox_58875cfd_0090_5172_8367_42d76f1819f9</vt:lpstr>
      <vt:lpstr>ox_5888b9a8_d3c1_55cb_a862_e7fb53f9bad7</vt:lpstr>
      <vt:lpstr>ox_588fc9d3_bb6c_5534_a2dd_ae4dfee21eda</vt:lpstr>
      <vt:lpstr>ox_589446f4_cb3d_5cbb_b9db_5956d01920f7</vt:lpstr>
      <vt:lpstr>ox_5899aca5_80df_5f8c_92ef_72728ef908b7</vt:lpstr>
      <vt:lpstr>ox_589d4d6e_ec76_5222_a6e8_5b647eb01beb</vt:lpstr>
      <vt:lpstr>ox_589f0259_d7a9_5a7b_bd08_d8e1cd7e1f82</vt:lpstr>
      <vt:lpstr>ox_589f8e73_80c8_51f1_b1c6_b5e288b3a2bb</vt:lpstr>
      <vt:lpstr>ox_58a412f3_a403_5a81_8efc_0978fd6ade1e</vt:lpstr>
      <vt:lpstr>ox_58a43103_2f29_516e_b8b6_bad96b28cb7e</vt:lpstr>
      <vt:lpstr>ox_58a45d2c_4539_57f0_a7a7_508144f0842f</vt:lpstr>
      <vt:lpstr>ox_58a46fe8_d277_5ae8_8303_c442ce2fc7b4</vt:lpstr>
      <vt:lpstr>ox_58a5588c_0f8d_5e84_8e77_c41141c50f74</vt:lpstr>
      <vt:lpstr>ox_58aa2e27_35c9_54bf_9d19_55c4a0d07bc2</vt:lpstr>
      <vt:lpstr>ox_58ab66ac_b492_5c40_abaa_813d127a21dd</vt:lpstr>
      <vt:lpstr>ox_58abbae2_2347_596d_82f5_d31ba37f954d</vt:lpstr>
      <vt:lpstr>ox_58ad4018_e40a_5bc8_b485_330f5ce0427a</vt:lpstr>
      <vt:lpstr>ox_58ae0b15_8519_568e_9257_4c8b0a5884b6</vt:lpstr>
      <vt:lpstr>ox_58b3a36a_92e3_5ebd_a9b2_339f2bb564ff</vt:lpstr>
      <vt:lpstr>ox_58bbbbaf_bbc0_5661_b4be_04fc073e3f75</vt:lpstr>
      <vt:lpstr>ox_58c3fedb_473d_50d3_bcbc_d8faeb2cfd41</vt:lpstr>
      <vt:lpstr>ox_58ccf9fe_9714_5526_a941_31d1c43cba9c</vt:lpstr>
      <vt:lpstr>ox_58cdb446_1f1c_5726_9cd8_24a12309b3b8</vt:lpstr>
      <vt:lpstr>ox_58d1e669_1b34_5c8b_bd8d_f64d5b9c03fe</vt:lpstr>
      <vt:lpstr>ox_58d2a532_7293_53f9_9de2_4176e97ae72e</vt:lpstr>
      <vt:lpstr>ox_58d45d5e_7dd6_5c4b_9ab9_fb6547ed1cfb</vt:lpstr>
      <vt:lpstr>ox_58d4f473_3813_5094_8204_5b3b05e9ff97</vt:lpstr>
      <vt:lpstr>ox_58da21d0_78f6_51ba_aa5d_693e44b02e93</vt:lpstr>
      <vt:lpstr>ox_58dc4946_3eca_5090_8680_1ea67359e100</vt:lpstr>
      <vt:lpstr>ox_58dc5770_5d69_558f_9c8d_c22818bf2cc2</vt:lpstr>
      <vt:lpstr>ox_58df7d3c_be85_542e_bcdd_a2975911771a</vt:lpstr>
      <vt:lpstr>ox_58e273c0_b9b3_5da1_8278_726f86552658</vt:lpstr>
      <vt:lpstr>ox_58ed0229_6e57_5871_8680_0b0a5b8a05c3</vt:lpstr>
      <vt:lpstr>ox_58ee0784_6426_57d6_9198_3aaa720aa622</vt:lpstr>
      <vt:lpstr>ox_58f1a8f8_a29b_57d0_aec9_b80a73b2b420</vt:lpstr>
      <vt:lpstr>ox_58fa1ffa_d3cf_5e1d_83ae_9df616e49580</vt:lpstr>
      <vt:lpstr>ox_58fc51da_e64b_5910_b85b_0c43679cec4d</vt:lpstr>
      <vt:lpstr>ox_59013ba5_d7c3_5921_8f1c_30f29947ce8d</vt:lpstr>
      <vt:lpstr>ox_5902a035_4434_5a6f_971b_861f2bc28a5c</vt:lpstr>
      <vt:lpstr>ox_59061045_eea0_53e5_af97_e14b9c0eaf27</vt:lpstr>
      <vt:lpstr>ox_590988ce_18f3_5d4d_9ebd_d0d0cee35988</vt:lpstr>
      <vt:lpstr>ox_590ebb71_964b_57e3_8b72_e2bf30efde61</vt:lpstr>
      <vt:lpstr>ox_590f13bd_0a79_52f1_b361_d55f17946a9b</vt:lpstr>
      <vt:lpstr>ox_59116bb6_b7a5_58d0_9e40_e3ef3ad23738</vt:lpstr>
      <vt:lpstr>ox_59158cf8_a0e6_5f1f_979d_1f59ec636f76</vt:lpstr>
      <vt:lpstr>ox_591a9e18_c16b_5efc_9f3a_0bdf0317b8a4</vt:lpstr>
      <vt:lpstr>ox_591e04ae_bd72_5d85_8c85_a22e881d24bf</vt:lpstr>
      <vt:lpstr>ox_59206c0f_8d53_546a_beee_7ecde8b8cef1</vt:lpstr>
      <vt:lpstr>ox_59219eee_c70f_5ece_b248_f6d594cfd80b</vt:lpstr>
      <vt:lpstr>ox_59230757_b511_5c11_b62d_3cd566451516</vt:lpstr>
      <vt:lpstr>ox_59240f0c_dbe9_54e3_9e54_f9fb4d6b1c9c</vt:lpstr>
      <vt:lpstr>ox_592447c1_265d_5450_8da1_e14ad55606d7</vt:lpstr>
      <vt:lpstr>ox_5926e0b1_be94_56da_840f_65ace1b65e97</vt:lpstr>
      <vt:lpstr>ox_592851a7_332a_567a_ac6d_fa45dbb130c9</vt:lpstr>
      <vt:lpstr>ox_5930acda_373a_5ba3_aa38_b58af7ba90d6</vt:lpstr>
      <vt:lpstr>ox_593110dc_d386_5796_9d38_53412b134a9f</vt:lpstr>
      <vt:lpstr>ox_59398ccc_157a_59cb_abc0_1bb5b2f74da7</vt:lpstr>
      <vt:lpstr>ox_593a1063_1124_53b2_8011_9d418e530169</vt:lpstr>
      <vt:lpstr>ox_593b731f_8f3c_5aa8_88a1_13c4cd8f0427</vt:lpstr>
      <vt:lpstr>ox_593ccbd6_9ab2_5808_ab3d_8eb0da88741d</vt:lpstr>
      <vt:lpstr>ox_5941e52f_c581_5144_a3eb_242cf13c5036</vt:lpstr>
      <vt:lpstr>ox_5942da02_c0ed_56a7_838c_c3e32890dcc0</vt:lpstr>
      <vt:lpstr>ox_594377b4_4f60_5c31_8607_6825fe6fb915</vt:lpstr>
      <vt:lpstr>ox_5943b3b3_f7b0_5639_9718_470485eccfd6</vt:lpstr>
      <vt:lpstr>ox_5944cefd_5488_5da6_bfa6_5a80e7138ce0</vt:lpstr>
      <vt:lpstr>ox_5945e103_22b3_5074_9044_6a517ca62bdc</vt:lpstr>
      <vt:lpstr>ox_59467a84_d1a7_51c7_84fa_76ae54c3e80b</vt:lpstr>
      <vt:lpstr>ox_5949a96e_f0ad_5ba4_9b07_88a8a379242a</vt:lpstr>
      <vt:lpstr>ox_594b0b20_bcfc_565a_82aa_6171ee073ef6</vt:lpstr>
      <vt:lpstr>ox_594c34dc_5818_55d0_a1d2_0df738ff64cc</vt:lpstr>
      <vt:lpstr>ox_594e1632_587c_5c77_a7f8_7a417a5fe430</vt:lpstr>
      <vt:lpstr>ox_594fa59f_4795_5b0c_89ae_d5a447b399b1</vt:lpstr>
      <vt:lpstr>ox_5953a788_c5ba_5d45_b2e2_0fe49debeb59</vt:lpstr>
      <vt:lpstr>ox_5957f4ad_72b6_5ecd_833a_f705f406fd89</vt:lpstr>
      <vt:lpstr>ox_59596339_78f9_5304_9da8_a411a11c22bb</vt:lpstr>
      <vt:lpstr>ox_5959a56a_6aba_5016_9ba8_413815371dde</vt:lpstr>
      <vt:lpstr>ox_5959c4c8_de5f_5705_ae59_9858839c7ca1</vt:lpstr>
      <vt:lpstr>ox_595c00c6_704a_5aaa_adea_e49b2fcf11c3</vt:lpstr>
      <vt:lpstr>ox_596534bb_1453_57a6_80ac_0e940d5b4816</vt:lpstr>
      <vt:lpstr>ox_5968f545_2f90_57bf_ba61_756803a3a7ec</vt:lpstr>
      <vt:lpstr>ox_5969e6ff_c687_56e6_b20e_1c7fd4c867bc</vt:lpstr>
      <vt:lpstr>ox_596c36f6_0379_5e33_87a5_f583be5a8764</vt:lpstr>
      <vt:lpstr>ox_596e0205_1234_5d65_b94e_c951771542d4</vt:lpstr>
      <vt:lpstr>ox_596e3ebf_bc4f_5f6f_b173_2240739376b0</vt:lpstr>
      <vt:lpstr>ox_59726b6d_1aaa_5273_a1e4_3fd08fcc65b1</vt:lpstr>
      <vt:lpstr>ox_5975b06a_72f4_58d2_b60a_a01453572c27</vt:lpstr>
      <vt:lpstr>ox_5975f48c_b3b3_50fb_8e58_d7ef0c77b627</vt:lpstr>
      <vt:lpstr>ox_5975f6f2_3721_5516_9a77_d8a8eb5ab4a5</vt:lpstr>
      <vt:lpstr>ox_59785eef_56b5_5b92_9e40_01ca6150eeee</vt:lpstr>
      <vt:lpstr>ox_597ca5d9_3ca5_531f_8d80_fce7e818ff98</vt:lpstr>
      <vt:lpstr>ox_5984de59_9360_5fa8_a5bc_7e1bf5a1ab15</vt:lpstr>
      <vt:lpstr>ox_5984f882_6d31_59c4_b81d_44cf85e9d5ef</vt:lpstr>
      <vt:lpstr>ox_5986ca88_dc7d_54a5_b0cd_a056592ea3d4</vt:lpstr>
      <vt:lpstr>ox_59875ea3_689f_5fcc_912c_e901abdef9a3</vt:lpstr>
      <vt:lpstr>ox_5988a389_1f1a_5943_a491_f441af3b20ed</vt:lpstr>
      <vt:lpstr>ox_598a3e97_db03_5df0_8f1b_08d0c5256252</vt:lpstr>
      <vt:lpstr>ox_598d4988_6c11_5468_95cc_e3f60dc2311f</vt:lpstr>
      <vt:lpstr>ox_598e08d3_e46e_5e84_830e_364b02566efe</vt:lpstr>
      <vt:lpstr>ox_599bb830_24b8_5016_9027_22d6f9d57611</vt:lpstr>
      <vt:lpstr>ox_599c1a46_e7fa_5c3d_9d63_8df288151688</vt:lpstr>
      <vt:lpstr>ox_599ca0ca_4004_5a20_98a0_418c54c48e17</vt:lpstr>
      <vt:lpstr>ox_59a3e37b_1f6b_52bb_9035_f2a286eb7ee3</vt:lpstr>
      <vt:lpstr>ox_59a5e4d6_7008_5dc3_9a1d_cadc518a87d9</vt:lpstr>
      <vt:lpstr>ox_59b257a8_e1c5_5552_afb7_60beed1dbaa1</vt:lpstr>
      <vt:lpstr>ox_59b27de4_78ce_5e15_a6a0_e2da72a6f41c</vt:lpstr>
      <vt:lpstr>ox_59b63bc2_b999_588d_a7cb_79626f94e5cf</vt:lpstr>
      <vt:lpstr>ox_59b7590b_95bb_5389_a407_02c4452cab72</vt:lpstr>
      <vt:lpstr>ox_59b84bc0_eea7_5ade_aa96_ed0025384079</vt:lpstr>
      <vt:lpstr>ox_59b8e7fb_9abf_5432_90cf_8a8c98f177f3</vt:lpstr>
      <vt:lpstr>ox_59b9092c_f36d_5f47_8b90_6acc3804c27b</vt:lpstr>
      <vt:lpstr>ox_59c17fa1_eb6a_5188_8cf2_4efd64fd4021</vt:lpstr>
      <vt:lpstr>ox_59c92f67_91f1_5b05_8f88_754dad585377</vt:lpstr>
      <vt:lpstr>ox_59cc12ec_c2d7_509c_ae97_0def9fad1537</vt:lpstr>
      <vt:lpstr>ox_59cd9d38_e193_59c7_a4b6_e83abc45edea</vt:lpstr>
      <vt:lpstr>ox_59cdabcd_ca41_56d4_9a09_f831e655e695</vt:lpstr>
      <vt:lpstr>ox_59d16660_eb0d_5ff8_812c_38d35a0f26f6</vt:lpstr>
      <vt:lpstr>ox_59d31135_6686_5846_9818_ce02cd020fd9</vt:lpstr>
      <vt:lpstr>ox_59d5e472_864c_5230_9d77_19fbe072daf5</vt:lpstr>
      <vt:lpstr>ox_59d70259_8bbf_571e_8d92_ee0271ef8aab</vt:lpstr>
      <vt:lpstr>ox_59d79f59_15d2_5ac9_b97c_5b714d37ca43</vt:lpstr>
      <vt:lpstr>ox_59d95de0_1d87_5bdf_926d_4a39f4183f7a</vt:lpstr>
      <vt:lpstr>ox_59da6654_ac03_5df1_87d5_715b9d1de72b</vt:lpstr>
      <vt:lpstr>ox_59dc1f6f_4072_5301_bcc1_4cde8dec4cb8</vt:lpstr>
      <vt:lpstr>ox_59e51c56_e83c_53a7_8eae_59c3c9d70d97</vt:lpstr>
      <vt:lpstr>ox_59e875ba_a458_537d_ac71_82b2bc3a8120</vt:lpstr>
      <vt:lpstr>ox_59ea095e_df03_5153_9dd4_a94ec2036e31</vt:lpstr>
      <vt:lpstr>ox_59edd0ed_4da2_5c8a_b861_4dd9fb656fb6</vt:lpstr>
      <vt:lpstr>ox_59ee2119_513b_5e46_b370_99f61f2e2aea</vt:lpstr>
      <vt:lpstr>ox_59ee7fa1_ca05_595e_93d9_fe9b65051087</vt:lpstr>
      <vt:lpstr>ox_59f13dda_bb2f_52b9_b027_2bd1a3ca23d4</vt:lpstr>
      <vt:lpstr>ox_59f6aa01_dcdc_5ca9_981b_fea737eddab2</vt:lpstr>
      <vt:lpstr>ox_59f81222_cf93_55e9_aefd_01a61e8855ac</vt:lpstr>
      <vt:lpstr>ox_59f91a0a_7b56_57ad_b9c9_13098256c930</vt:lpstr>
      <vt:lpstr>ox_5a05f93f_6c4a_5fec_9979_310e91b7b29c</vt:lpstr>
      <vt:lpstr>ox_5a0aa743_214f_58f7_8714_1b823fd4155e</vt:lpstr>
      <vt:lpstr>ox_5a0b1871_d589_5b88_8f47_b9e6e73e5023</vt:lpstr>
      <vt:lpstr>ox_5a0bbb64_ec15_5945_bba2_b5245a0d982e</vt:lpstr>
      <vt:lpstr>ox_5a0c269c_a6ce_5db9_8094_e0017b5f4ace</vt:lpstr>
      <vt:lpstr>ox_5a0fb97f_7c99_5ac4_8a06_1057eaf14bd0</vt:lpstr>
      <vt:lpstr>ox_5a10a4bd_664d_582a_a6da_f48b913625dc</vt:lpstr>
      <vt:lpstr>ox_5a13dd0d_8491_5a19_8eb6_6cce6aef8289</vt:lpstr>
      <vt:lpstr>ox_5a16246f_921c_558e_aab1_4f0a4305296e</vt:lpstr>
      <vt:lpstr>ox_5a1628dc_a684_5cbc_8334_e6e490958dc1</vt:lpstr>
      <vt:lpstr>ox_5a18da04_5426_52df_83e3_254cb2a6c0b1</vt:lpstr>
      <vt:lpstr>ox_5a2395e5_b6e3_5f2b_a9af_07482b37dc47</vt:lpstr>
      <vt:lpstr>ox_5a23a4f3_6a3b_5566_b2cc_b955e7c5aeaf</vt:lpstr>
      <vt:lpstr>ox_5a249734_10dc_5eea_9192_087fc07db31f</vt:lpstr>
      <vt:lpstr>ox_5a252151_8795_5416_a591_74b196757738</vt:lpstr>
      <vt:lpstr>ox_5a272a28_1453_502b_bb93_37a62398d4e1</vt:lpstr>
      <vt:lpstr>ox_5a2a0a13_fdad_5ac3_a95e_82cde6c48539</vt:lpstr>
      <vt:lpstr>ox_5a2ab0c4_a864_5372_b9ca_2f73a935927e</vt:lpstr>
      <vt:lpstr>ox_5a2b6fdf_7a9f_5031_bbc0_4ea600880721</vt:lpstr>
      <vt:lpstr>ox_5a2fdd28_416f_5c34_8db8_f9f63fe634e7</vt:lpstr>
      <vt:lpstr>ox_5a2ff7ec_2e55_5592_b1e0_c151722e023d</vt:lpstr>
      <vt:lpstr>ox_5a304b35_27eb_528c_bb0e_04f36fe24e91</vt:lpstr>
      <vt:lpstr>ox_5a33245d_5cfb_52b6_aece_96be977e05a4</vt:lpstr>
      <vt:lpstr>ox_5a33cfa6_44c3_5fc6_9066_7be6226bc450</vt:lpstr>
      <vt:lpstr>ox_5a363bbe_52ba_593b_8d74_f68c371562ab</vt:lpstr>
      <vt:lpstr>ox_5a3a8559_5c15_5738_9513_d48a77dc20c3</vt:lpstr>
      <vt:lpstr>ox_5a428492_d649_5cbc_8a51_a9d7867343a1</vt:lpstr>
      <vt:lpstr>ox_5a47002f_d899_5fc4_870c_a5adf350e7e3</vt:lpstr>
      <vt:lpstr>ox_5a4abd7e_f8c4_53be_a3d4_4b2c78027455</vt:lpstr>
      <vt:lpstr>ox_5a4cfa0f_581f_51e6_a0a7_dfcf6f052664</vt:lpstr>
      <vt:lpstr>ox_5a5186c6_15d1_5670_8104_28fd74ff4eb9</vt:lpstr>
      <vt:lpstr>ox_5a54a6f2_c78d_5f8b_847e_a3a0ff9aebdd</vt:lpstr>
      <vt:lpstr>ox_5a57f077_14a8_5370_8c8c_39dfe7dad57c</vt:lpstr>
      <vt:lpstr>ox_5a593d2b_52d6_501f_bd4d_1eda36ded0e9</vt:lpstr>
      <vt:lpstr>ox_5a600a80_6560_5b7f_9422_c23643afd683</vt:lpstr>
      <vt:lpstr>ox_5a604da1_4193_5298_9075_4173e55ccd6d</vt:lpstr>
      <vt:lpstr>ox_5a61d03e_908b_57d4_9ae6_9c4a6aa2e057</vt:lpstr>
      <vt:lpstr>ox_5a62d7a5_5e21_5324_bfa9_4968ecf9ee4a</vt:lpstr>
      <vt:lpstr>ox_5a65f555_3344_561a_b9cc_4566893a65c1</vt:lpstr>
      <vt:lpstr>ox_5a681a87_3372_5109_aa7a_bdd1b60118f0</vt:lpstr>
      <vt:lpstr>ox_5a684ca2_8e12_5113_931e_1d21ad515dcb</vt:lpstr>
      <vt:lpstr>ox_5a720e3c_f6b1_5470_8929_3ae60c798d2c</vt:lpstr>
      <vt:lpstr>ox_5a725811_134c_5529_adf9_74401180e93a</vt:lpstr>
      <vt:lpstr>ox_5a745f4c_5f56_516e_b8d0_44c54ea10ccc</vt:lpstr>
      <vt:lpstr>ox_5a7c3c41_1771_54d0_a557_0ffa7b0464fe</vt:lpstr>
      <vt:lpstr>ox_5a819d21_8744_5740_ab99_f0d0d811e827</vt:lpstr>
      <vt:lpstr>ox_5a83533c_0e6b_5e31_8fa2_73b64780336a</vt:lpstr>
      <vt:lpstr>ox_5a868276_e446_58b6_a815_d9a96efeab1e</vt:lpstr>
      <vt:lpstr>ox_5a86e6ba_c8ba_52a7_a7cd_e01441bba4af</vt:lpstr>
      <vt:lpstr>ox_5a8ac9bc_316c_5c33_ab70_2b0f1512a1d6</vt:lpstr>
      <vt:lpstr>ox_5a987ad8_3fe2_5d82_9e14_ea47e67436ed</vt:lpstr>
      <vt:lpstr>ox_5a9a03cc_00e9_5a61_bfff_9615042f0c3a</vt:lpstr>
      <vt:lpstr>ox_5a9a0831_fb8e_596f_a53d_33bd4a0e0b39</vt:lpstr>
      <vt:lpstr>ox_5a9c0001_7f8e_5c51_a72b_c8ad6d93dac8</vt:lpstr>
      <vt:lpstr>ox_5a9e3e94_08c2_5bad_9f1a_329112efd052</vt:lpstr>
      <vt:lpstr>ox_5a9e7711_4004_5e96_9581_490a289ed035</vt:lpstr>
      <vt:lpstr>ox_5aa20ed7_153c_5ffb_b2a1_b92345c36e11</vt:lpstr>
      <vt:lpstr>ox_5aa2aabf_730c_5d8d_8b42_3db42b63cfcf</vt:lpstr>
      <vt:lpstr>ox_5aa4d97d_9640_5d60_832f_593654264d4e</vt:lpstr>
      <vt:lpstr>ox_5aa5f95a_4344_5734_8225_a3456fa0aae8</vt:lpstr>
      <vt:lpstr>ox_5aa63957_3c2c_5621_9dc8_6c35e897893c</vt:lpstr>
      <vt:lpstr>ox_5ab2f6b4_19c0_5f1c_b226_bc71dcb10dd8</vt:lpstr>
      <vt:lpstr>ox_5ab3c9b1_fd0b_5a3d_926a_88acdcc7200f</vt:lpstr>
      <vt:lpstr>ox_5ab525a6_d2d2_5d1b_ac20_cccd1a84f434</vt:lpstr>
      <vt:lpstr>ox_5ab5469a_8193_5ba2_b07e_a52a639f4535</vt:lpstr>
      <vt:lpstr>ox_5abb600a_6b35_509f_a426_5623a943e9cc</vt:lpstr>
      <vt:lpstr>ox_5abc2fed_b3d5_54ed_93f0_9f7b5ca0df6a</vt:lpstr>
      <vt:lpstr>ox_5abd3dd3_8497_5cdc_abcf_c44742202ab1</vt:lpstr>
      <vt:lpstr>ox_5abdda46_662f_57e0_9088_d740d4b94c34</vt:lpstr>
      <vt:lpstr>ox_5ac17dd6_9e77_5588_ab36_991e1bd52a33</vt:lpstr>
      <vt:lpstr>ox_5ac94174_11ee_5e14_98a9_23affc5ea9fd</vt:lpstr>
      <vt:lpstr>ox_5ac9687c_0ebb_5260_9bf7_f47f98653cc2</vt:lpstr>
      <vt:lpstr>ox_5ac9ab76_7d0d_5831_a612_4846276a1876</vt:lpstr>
      <vt:lpstr>ox_5acb6139_7eb8_5d79_9acb_a35e6b8c14a1</vt:lpstr>
      <vt:lpstr>ox_5accc043_1843_525a_a455_3c3be455a8dc</vt:lpstr>
      <vt:lpstr>ox_5acf8b76_e18b_5815_89d3_f2a45bd973ad</vt:lpstr>
      <vt:lpstr>ox_5ad5671b_9b6a_5793_a867_ed7502655472</vt:lpstr>
      <vt:lpstr>ox_5ad8ee0b_9b9e_5a1f_bfe7_0d0db86d7eba</vt:lpstr>
      <vt:lpstr>ox_5adeca51_38d6_5478_98cb_396dcd71d034</vt:lpstr>
      <vt:lpstr>ox_5adede43_1192_5e80_aed1_c4898f9be915</vt:lpstr>
      <vt:lpstr>ox_5adfdf76_2c85_5c67_bb10_93fd9adafc99</vt:lpstr>
      <vt:lpstr>ox_5ae16294_46cb_57bf_9acc_b0a93b53da9c</vt:lpstr>
      <vt:lpstr>ox_5ae3d8e4_cf01_5dab_9fe9_1ac0ae409198</vt:lpstr>
      <vt:lpstr>ox_5ae891af_8d21_506a_98a4_78d6fde38704</vt:lpstr>
      <vt:lpstr>ox_5ae91170_7eac_5f83_9855_fc7d6538a1a3</vt:lpstr>
      <vt:lpstr>ox_5aebfb8f_2109_5d6c_8df8_3bbab3995258</vt:lpstr>
      <vt:lpstr>ox_5aec35c2_4340_522d_b87d_b646900d88bf</vt:lpstr>
      <vt:lpstr>ox_5aeda2df_9a1d_5707_b804_99f48062ef99</vt:lpstr>
      <vt:lpstr>ox_5af0946e_f560_5236_bf8b_c2f270554e65</vt:lpstr>
      <vt:lpstr>ox_5af0b932_224f_5294_bd2b_c7053efbfcc8</vt:lpstr>
      <vt:lpstr>ox_5af0bf3c_b4e9_50d0_be31_7aa0342fcd6c</vt:lpstr>
      <vt:lpstr>ox_5af67580_0e1a_5a75_915e_c60c65bb4934</vt:lpstr>
      <vt:lpstr>ox_5af71941_e8c8_51b9_8d4e_16b85c6b86d4</vt:lpstr>
      <vt:lpstr>ox_5af8c69c_68a8_5a61_9a18_078f9ae77677</vt:lpstr>
      <vt:lpstr>ox_5afa554a_abc3_5e4d_a535_f6150df65b43</vt:lpstr>
      <vt:lpstr>ox_5b031984_e3df_5a8f_b17a_9c82869defe6</vt:lpstr>
      <vt:lpstr>ox_5b0353a3_72ec_5fb1_b864_b8e37d117c59</vt:lpstr>
      <vt:lpstr>ox_5b04622a_6ac7_5394_ae67_a32f187ad786</vt:lpstr>
      <vt:lpstr>ox_5b078616_da1d_5600_bfda_c93344a25501</vt:lpstr>
      <vt:lpstr>ox_5b0a5c7a_11a5_54d8_9116_2942ad68841f</vt:lpstr>
      <vt:lpstr>ox_5b0a7f5a_1201_500c_8065_c9bc4cd651a8</vt:lpstr>
      <vt:lpstr>ox_5b0abdf5_faef_5e0e_85b4_346fa64001ff</vt:lpstr>
      <vt:lpstr>ox_5b106de7_1c85_56ed_82e2_bfb1e08e2358</vt:lpstr>
      <vt:lpstr>ox_5b1071c0_6553_5e97_a469_d86cdd990ee4</vt:lpstr>
      <vt:lpstr>ox_5b13c1b5_2c40_5a59_9807_04e5d8db7a02</vt:lpstr>
      <vt:lpstr>ox_5b15351e_a9d8_5f3b_9bf0_f71e137883f6</vt:lpstr>
      <vt:lpstr>ox_5b17fc7b_133c_53c6_a4eb_10731c6aa88a</vt:lpstr>
      <vt:lpstr>ox_5b1e1385_a08f_526a_af15_fa1d9b95ea27</vt:lpstr>
      <vt:lpstr>ox_5b1f24ae_3785_5630_aafe_e161f4d0abe7</vt:lpstr>
      <vt:lpstr>ox_5b1f3769_177b_5352_b354_b4b363ab31c4</vt:lpstr>
      <vt:lpstr>ox_5b2980aa_c541_5fd5_bff6_0875e51bb71f</vt:lpstr>
      <vt:lpstr>ox_5b29df21_569b_5469_80c5_f3fc9959b16b</vt:lpstr>
      <vt:lpstr>ox_5b2c46dc_271c_50ee_a58a_d8878efc7f47</vt:lpstr>
      <vt:lpstr>ox_5b305fb8_2f70_5b95_89f8_4e9984cd0a50</vt:lpstr>
      <vt:lpstr>ox_5b310764_33f2_5ac8_b0f0_dcbc1a7d4901</vt:lpstr>
      <vt:lpstr>ox_5b3c1f20_757d_5ac3_9f5a_76e9635d766c</vt:lpstr>
      <vt:lpstr>ox_5b3d360d_54bd_5504_89f3_22d887b07cbe</vt:lpstr>
      <vt:lpstr>ox_5b407a87_2017_5687_a8a9_511ff90c73da</vt:lpstr>
      <vt:lpstr>ox_5b41b47f_34df_5ea6_9a49_eedaa3188f63</vt:lpstr>
      <vt:lpstr>ox_5b41d3b2_f71e_5df3_a05b_6c9b8296fc5b</vt:lpstr>
      <vt:lpstr>ox_5b41d81b_0070_5430_afa6_d05e9e639954</vt:lpstr>
      <vt:lpstr>ox_5b455b1f_8e50_5cc0_9fa8_d2e59f5b4b8d</vt:lpstr>
      <vt:lpstr>ox_5b457318_7ffd_57cd_af9e_ed208f9de8e7</vt:lpstr>
      <vt:lpstr>ox_5b4e13b9_10d9_5c2d_bd74_09c667d19b6f</vt:lpstr>
      <vt:lpstr>ox_5b4f2923_2c95_5f9f_8016_1eb054b92189</vt:lpstr>
      <vt:lpstr>ox_5b4f4b3d_9d47_5d93_9d4f_5c1dcfb13c6f</vt:lpstr>
      <vt:lpstr>ox_5b511f99_dd8f_5fe2_afe4_efd4844593cf</vt:lpstr>
      <vt:lpstr>ox_5b54a5b9_0707_5998_9ba1_aa5af36f3518</vt:lpstr>
      <vt:lpstr>ox_5b55cb06_6b70_5beb_b975_217fe04409be</vt:lpstr>
      <vt:lpstr>ox_5b575b21_42de_5a1e_92f3_a7d18bd7a293</vt:lpstr>
      <vt:lpstr>ox_5b5a5d86_0b35_5551_bb5f_ffe1bbf15912</vt:lpstr>
      <vt:lpstr>ox_5b5b3319_2b49_5fe1_9478_a02fc50e0d48</vt:lpstr>
      <vt:lpstr>ox_5b5db5b4_391e_588b_8c39_5da90671bcf6</vt:lpstr>
      <vt:lpstr>ox_5b5dc632_3d13_55ad_bfed_a596239e226e</vt:lpstr>
      <vt:lpstr>ox_5b6179aa_6208_579d_9b79_c2dc2f425db0</vt:lpstr>
      <vt:lpstr>ox_5b6263f8_e2a5_578e_9c7a_fd3e132b5cef</vt:lpstr>
      <vt:lpstr>ox_5b631dd8_6863_576d_ad24_8b3d9388609c</vt:lpstr>
      <vt:lpstr>ox_5b6397a2_6374_5141_ae9e_a41c778f0522</vt:lpstr>
      <vt:lpstr>ox_5b66f1cc_e58e_59f5_935e_3cefd9710b5c</vt:lpstr>
      <vt:lpstr>ox_5b68cb2d_ff26_5ce6_baa8_8075feff31ea</vt:lpstr>
      <vt:lpstr>ox_5b68e1d3_8e8c_5d6b_b88e_57a3c3d045ea</vt:lpstr>
      <vt:lpstr>ox_5b6db6a2_e533_5ee7_a4fe_9e847ca0a716</vt:lpstr>
      <vt:lpstr>ox_5b6de44d_486f_5c90_914a_2997bd8beed1</vt:lpstr>
      <vt:lpstr>ox_5b6e4057_5f5e_5816_a119_8c4e73984433</vt:lpstr>
      <vt:lpstr>ox_5b7730ca_b9e5_5d2b_8680_c23406f76009</vt:lpstr>
      <vt:lpstr>ox_5b77a1b7_7525_58cb_88d6_e06e05f097f9</vt:lpstr>
      <vt:lpstr>ox_5b7850df_bfd4_50f0_abe9_0d39b26afaa0</vt:lpstr>
      <vt:lpstr>ox_5b7977e9_b44a_5030_8b98_b17a91636c2c</vt:lpstr>
      <vt:lpstr>ox_5b7cd08e_244c_5519_bab3_09c37a42b031</vt:lpstr>
      <vt:lpstr>ox_5b7d078f_a1a0_5934_8485_6896b63e3bb1</vt:lpstr>
      <vt:lpstr>ox_5b7d3a10_e0d4_5823_9232_e8f498a2fb9a</vt:lpstr>
      <vt:lpstr>ox_5b7f2655_04bc_5dfd_a175_326f9a025141</vt:lpstr>
      <vt:lpstr>ox_5b851ed6_e945_5b6a_9b49_da8286be237d</vt:lpstr>
      <vt:lpstr>ox_5b86bb82_656a_5fcf_bb6d_3a26978b4d02</vt:lpstr>
      <vt:lpstr>ox_5b8823c0_cdd7_59ad_b575_396887bcecd4</vt:lpstr>
      <vt:lpstr>ox_5b887ea8_13a7_5374_b279_85457428c8bb</vt:lpstr>
      <vt:lpstr>ox_5b8cc70e_1f89_5fee_bed4_7733dee9226c</vt:lpstr>
      <vt:lpstr>ox_5b9143a9_efdc_537a_ad99_2de255c998f1</vt:lpstr>
      <vt:lpstr>ox_5b93a156_acae_5a26_94e9_30528bd354a2</vt:lpstr>
      <vt:lpstr>ox_5b994776_e33b_5085_af60_dc2e4f340ed9</vt:lpstr>
      <vt:lpstr>ox_5b998637_1e82_50c8_9b60_b6ae67575641</vt:lpstr>
      <vt:lpstr>ox_5b9f7db5_b79c_5e90_b31f_9fd943282a25</vt:lpstr>
      <vt:lpstr>ox_5ba18e41_2840_5c2e_819a_20d213bcf074</vt:lpstr>
      <vt:lpstr>ox_5ba8779c_374c_5126_bb69_2c90969e11a8</vt:lpstr>
      <vt:lpstr>ox_5baaf331_34e3_5045_ab48_4fc61ec7b6ad</vt:lpstr>
      <vt:lpstr>ox_5bab9018_9960_5b0d_bab0_160ed8585f9c</vt:lpstr>
      <vt:lpstr>ox_5baf7c0e_7ba4_5ee6_ae79_1860c10b9a9a</vt:lpstr>
      <vt:lpstr>ox_5bafe642_e8e2_5726_a493_873bf32bda29</vt:lpstr>
      <vt:lpstr>ox_5bb3984e_43d2_5f9a_b443_8ca7b671e76c</vt:lpstr>
      <vt:lpstr>ox_5bb5406b_5d3c_540a_abf9_ebcc54e29e50</vt:lpstr>
      <vt:lpstr>ox_5bb90c7e_70bb_532a_93e5_a8e22af930b6</vt:lpstr>
      <vt:lpstr>ox_5bb95fb2_bbfa_5461_b8b8_6336b74b8d1d</vt:lpstr>
      <vt:lpstr>ox_5bbb39f8_6256_5c36_a232_a0d1bdae5c5c</vt:lpstr>
      <vt:lpstr>ox_5bbd165b_3286_5128_be66_fc4389f68e24</vt:lpstr>
      <vt:lpstr>ox_5bbe594e_6877_5784_ac38_c561d4326d7c</vt:lpstr>
      <vt:lpstr>ox_5bbe6172_3bc1_5e8e_b44f_df289d431f8a</vt:lpstr>
      <vt:lpstr>ox_5bbeacff_8109_5b5c_b036_dfeb2c2bad8d</vt:lpstr>
      <vt:lpstr>ox_5bc04ce5_fc9c_5807_9e11_2cf4e9e30c8d</vt:lpstr>
      <vt:lpstr>ox_5bc5db87_335e_5e81_b287_66ac2ed30f50</vt:lpstr>
      <vt:lpstr>ox_5bc6d6f7_a1c4_5ef4_b9b9_2bdf78acc672</vt:lpstr>
      <vt:lpstr>ox_5bcc143e_0647_5f51_853f_802159c88875</vt:lpstr>
      <vt:lpstr>ox_5bce2d75_c71f_5e60_a1e4_5821b7630fce</vt:lpstr>
      <vt:lpstr>ox_5bd258f6_4dfc_5a4f_a578_200d80ee9d06</vt:lpstr>
      <vt:lpstr>ox_5bd80b9b_6b43_5555_bc02_3dd24ec8d81e</vt:lpstr>
      <vt:lpstr>ox_5bde0e75_17dc_502a_8f41_42b475f65295</vt:lpstr>
      <vt:lpstr>ox_5be5d9f1_d11e_5704_b823_95dad16118d6</vt:lpstr>
      <vt:lpstr>ox_5be5df95_c622_50fb_b77b_acca692b52a0</vt:lpstr>
      <vt:lpstr>ox_5be6007b_c3f8_522a_99e8_171f17db8f2f</vt:lpstr>
      <vt:lpstr>ox_5be96167_34e5_5ea8_bbff_6ce843809cbf</vt:lpstr>
      <vt:lpstr>ox_5bea6bcb_7dd3_584b_aebc_e17bc3002d44</vt:lpstr>
      <vt:lpstr>ox_5beadbf0_cfb9_55b5_8613_e99f6b223746</vt:lpstr>
      <vt:lpstr>ox_5bec6879_a67b_5a12_a381_334863328267</vt:lpstr>
      <vt:lpstr>ox_5bece3a0_55bb_5617_8b37_8fb3b35e306e</vt:lpstr>
      <vt:lpstr>ox_5bed9e9e_0373_56cc_b34f_db3ba5dd3503</vt:lpstr>
      <vt:lpstr>ox_5beeee5d_b761_5459_9f7f_ed5476820439</vt:lpstr>
      <vt:lpstr>ox_5bf13013_a67f_5e2e_a754_0dd2a0b53bfc</vt:lpstr>
      <vt:lpstr>ox_5bf25aa1_dde5_5b77_b627_78febeeaff7a</vt:lpstr>
      <vt:lpstr>ox_5bf37e46_7b6e_5c69_8030_1aed5770dff4</vt:lpstr>
      <vt:lpstr>ox_5bf6e4cb_a045_5bf0_a626_60b32018061b</vt:lpstr>
      <vt:lpstr>ox_5bf73632_dcd0_5650_bfe0_b72ce0f7c680</vt:lpstr>
      <vt:lpstr>ox_5bf746c7_64be_5cfd_8f63_5a1209025879</vt:lpstr>
      <vt:lpstr>ox_5bf8e8a1_da7a_5241_8309_88e60166655b</vt:lpstr>
      <vt:lpstr>ox_5bf915d7_942c_531f_90ea_2a166d4763f7</vt:lpstr>
      <vt:lpstr>ox_5bf9cde5_2ddd_5b04_909f_380e57943acd</vt:lpstr>
      <vt:lpstr>ox_5bfaa25f_6b92_5d09_a420_849a56ad3c81</vt:lpstr>
      <vt:lpstr>ox_5bfda854_6882_54b0_9b6c_6f67966b1423</vt:lpstr>
      <vt:lpstr>ox_5bff7c40_73f6_5e41_9077_988ae93aea18</vt:lpstr>
      <vt:lpstr>ox_5c020a6e_43bb_5b21_a739_b3359672759a</vt:lpstr>
      <vt:lpstr>ox_5c0324bb_8604_5aac_b7fa_e05f4a627fb2</vt:lpstr>
      <vt:lpstr>ox_5c03b895_b511_5fe6_8508_e4d8bb759d30</vt:lpstr>
      <vt:lpstr>ox_5c0697ec_c384_5050_85da_0c1a0e465c5a</vt:lpstr>
      <vt:lpstr>ox_5c07723e_7646_5752_9a1b_e12a38651ae5</vt:lpstr>
      <vt:lpstr>ox_5c0882df_5b68_573a_92b6_63fb44a547df</vt:lpstr>
      <vt:lpstr>ox_5c0b328f_af03_5b16_b336_abe23c873639</vt:lpstr>
      <vt:lpstr>ox_5c0ea0e8_1a78_5e8e_846c_3b2233be343c</vt:lpstr>
      <vt:lpstr>ox_5c143a99_fc77_5008_9e12_dbf35be76408</vt:lpstr>
      <vt:lpstr>ox_5c146441_d5ad_5dc9_88a2_2b77bb4dfc29</vt:lpstr>
      <vt:lpstr>ox_5c15bcdd_ec81_5432_bf25_a5b4f0202258</vt:lpstr>
      <vt:lpstr>ox_5c16cdc8_5998_50a2_b291_9631da450e03</vt:lpstr>
      <vt:lpstr>ox_5c175122_a93c_5a43_8880_796852fd3108</vt:lpstr>
      <vt:lpstr>ox_5c178db3_f6f6_557a_ab23_8cb00069d060</vt:lpstr>
      <vt:lpstr>ox_5c1b532e_3620_5c24_b4eb_4c807c318f32</vt:lpstr>
      <vt:lpstr>ox_5c1d1109_07ac_5f74_975a_ffe1c6dc0031</vt:lpstr>
      <vt:lpstr>ox_5c1d762c_3378_5ece_8915_3643166b1227</vt:lpstr>
      <vt:lpstr>ox_5c1fd909_340e_5b30_9f31_8b4032537dd4</vt:lpstr>
      <vt:lpstr>ox_5c218c4f_3683_586d_9708_f1542cba84ef</vt:lpstr>
      <vt:lpstr>ox_5c248c45_8371_543e_b2a2_e1c6aafa33f8</vt:lpstr>
      <vt:lpstr>ox_5c29b72f_5441_5972_9c37_fb2acfeb97f5</vt:lpstr>
      <vt:lpstr>ox_5c2a59f7_b73e_5c25_b451_d7b6ad6d4c69</vt:lpstr>
      <vt:lpstr>ox_5c2a9341_7dc9_58eb_8769_d667fc484c6b</vt:lpstr>
      <vt:lpstr>ox_5c316299_d1a9_5b01_b156_7b278bc79fca</vt:lpstr>
      <vt:lpstr>ox_5c34f6eb_de8d_5470_ab29_4e21b50d887a</vt:lpstr>
      <vt:lpstr>ox_5c3c29a8_18a6_5e4a_a769_37b17c314136</vt:lpstr>
      <vt:lpstr>ox_5c3d3d37_14ec_5ebb_bdb3_f0f7c6ab6adb</vt:lpstr>
      <vt:lpstr>ox_5c3f32f9_e7c6_50ac_9185_e3ce2a3c1547</vt:lpstr>
      <vt:lpstr>ox_5c411259_6a4f_513f_aeb9_bfa590092872</vt:lpstr>
      <vt:lpstr>ox_5c4249ca_bd65_5c6f_a278_301025be0f4a</vt:lpstr>
      <vt:lpstr>ox_5c426d57_7f55_5a21_9341_571fe7f775fa</vt:lpstr>
      <vt:lpstr>ox_5c4326bf_875e_5cdf_b60d_4e21a2302068</vt:lpstr>
      <vt:lpstr>ox_5c44a233_87c1_5d52_9af1_c54127e58eb7</vt:lpstr>
      <vt:lpstr>ox_5c476974_3dad_5f7a_a24c_adb607f96f06</vt:lpstr>
      <vt:lpstr>ox_5c47d3d4_3961_5cee_b19a_93ef329b6335</vt:lpstr>
      <vt:lpstr>ox_5c48d23b_2b15_5e8e_be6c_8a7bae75f7cd</vt:lpstr>
      <vt:lpstr>ox_5c4a3375_88fc_52e8_8f86_98b7b663783f</vt:lpstr>
      <vt:lpstr>ox_5c4b8a96_9c1a_519f_8a9a_de66cd761529</vt:lpstr>
      <vt:lpstr>ox_5c4c0741_3ca2_5020_a860_87a6016541bc</vt:lpstr>
      <vt:lpstr>ox_5c4ce310_43a9_55f3_905a_5195c286a5bd</vt:lpstr>
      <vt:lpstr>ox_5c4e64bf_95e3_5000_b31f_e6b3423bfc7c</vt:lpstr>
      <vt:lpstr>ox_5c4eeab2_3a51_5df7_b800_adc7c1da5e2f</vt:lpstr>
      <vt:lpstr>ox_5c51089a_31e1_5647_8d93_0b72bce359b0</vt:lpstr>
      <vt:lpstr>ox_5c51ddf9_165e_512d_8412_96a7325f8e17</vt:lpstr>
      <vt:lpstr>ox_5c52f7b5_a459_564a_afab_5ca7d0211da2</vt:lpstr>
      <vt:lpstr>ox_5c5590c6_0a55_5b63_92dc_7523ee1ea759</vt:lpstr>
      <vt:lpstr>ox_5c5d2db7_8c80_5490_8ab7_201ec81bdd1b</vt:lpstr>
      <vt:lpstr>ox_5c5e3713_66bf_53cd_afbc_81bfd61bb602</vt:lpstr>
      <vt:lpstr>ox_5c62a9ca_b1c2_5446_8aad_7fdd3a7d008c</vt:lpstr>
      <vt:lpstr>ox_5c676b34_afbd_5be8_a50f_b15aeb9127c5</vt:lpstr>
      <vt:lpstr>ox_5c68bd20_a854_556a_967b_608d0359f5e6</vt:lpstr>
      <vt:lpstr>ox_5c69fb14_ceac_5fd1_bffb_b912f3622f02</vt:lpstr>
      <vt:lpstr>ox_5c6bcee8_fff6_5491_a441_55105d0d4f12</vt:lpstr>
      <vt:lpstr>ox_5c6e7d02_62d9_5246_895a_8a7f56a0a8e8</vt:lpstr>
      <vt:lpstr>ox_5c6ec601_9966_5dfd_aea3_e48ce7934151</vt:lpstr>
      <vt:lpstr>ox_5c729b29_1e2a_5deb_b917_00a988ef72b4</vt:lpstr>
      <vt:lpstr>ox_5c7343f1_556f_572a_8bc0_1266fa67508a</vt:lpstr>
      <vt:lpstr>ox_5c744b69_e8ab_573b_b9bb_6cedaafea23d</vt:lpstr>
      <vt:lpstr>ox_5c748646_597d_5a64_a8bf_3bbfca03ca08</vt:lpstr>
      <vt:lpstr>ox_5c75e092_aa79_5cab_bc75_68c9a44a19d1</vt:lpstr>
      <vt:lpstr>ox_5c79e24b_8964_51f2_a1ef_60d2700f8781</vt:lpstr>
      <vt:lpstr>ox_5c7aa52b_5c8a_5349_a052_1b687470264f</vt:lpstr>
      <vt:lpstr>ox_5c7d3ba7_6959_5886_8cb3_9c63fccee40c</vt:lpstr>
      <vt:lpstr>ox_5c7dad6e_ddb1_59f7_8adc_f7894322fe38</vt:lpstr>
      <vt:lpstr>ox_5c835401_8cdc_5b42_9d19_453227bcf7da</vt:lpstr>
      <vt:lpstr>ox_5c84d021_c392_501e_8ed0_58c5c8a7e845</vt:lpstr>
      <vt:lpstr>ox_5c8544dd_4e5a_586b_9182_e42ea63714a8</vt:lpstr>
      <vt:lpstr>ox_5c854c3e_c4a9_5df0_8650_9e43e025822b</vt:lpstr>
      <vt:lpstr>ox_5c85af00_dd31_55ae_a491_5867b2becf24</vt:lpstr>
      <vt:lpstr>ox_5c8fa6bc_0f27_5d5d_8f27_04d207b4fd10</vt:lpstr>
      <vt:lpstr>ox_5c904801_764f_58ca_a0ab_06c9b38ef60f</vt:lpstr>
      <vt:lpstr>ox_5c94b9b4_ebe9_5118_89ec_258f6f5d94ad</vt:lpstr>
      <vt:lpstr>ox_5c95b794_aae0_51d1_87c8_76c6c98bdbdc</vt:lpstr>
      <vt:lpstr>ox_5c966ef0_95f2_5e92_b3bd_dd664a860b97</vt:lpstr>
      <vt:lpstr>ox_5c975c52_d726_5e78_b3bf_e812d3e703d4</vt:lpstr>
      <vt:lpstr>ox_5c9781e7_2297_5724_9a77_aac381182e01</vt:lpstr>
      <vt:lpstr>ox_5c98effc_4539_50a1_aaf4_445a6c7c4a54</vt:lpstr>
      <vt:lpstr>ox_5c9c72e0_d0af_5035_af98_d134c986965c</vt:lpstr>
      <vt:lpstr>ox_5c9dd0a4_9bb1_5024_b0ed_8fead6125a92</vt:lpstr>
      <vt:lpstr>ox_5c9e3c94_f347_5450_a591_d3bb05deb951</vt:lpstr>
      <vt:lpstr>ox_5c9f8fc7_5b10_5ac6_8e27_9f7aa40cbf6e</vt:lpstr>
      <vt:lpstr>ox_5ca2844a_e483_57fa_b889_6fe12de49dbe</vt:lpstr>
      <vt:lpstr>ox_5caa9267_284d_5413_8fff_66acdd803263</vt:lpstr>
      <vt:lpstr>ox_5cadbf01_a0c1_5b40_af4d_83aefc20f746</vt:lpstr>
      <vt:lpstr>ox_5cb097f2_1cc2_543e_8615_7f2b3eedd045</vt:lpstr>
      <vt:lpstr>ox_5cb149e4_e0c9_56fc_a4ca_14d11b6f0f1f</vt:lpstr>
      <vt:lpstr>ox_5cb50206_7088_55b9_8a4f_4ae0e7f78b10</vt:lpstr>
      <vt:lpstr>ox_5cb93be2_0980_5c94_887d_2413fb873b3e</vt:lpstr>
      <vt:lpstr>ox_5cbcbd90_bf83_5b63_b7cd_5966798192eb</vt:lpstr>
      <vt:lpstr>ox_5cbe01a3_c4e5_5471_a20e_6bc5bf05ca79</vt:lpstr>
      <vt:lpstr>ox_5cc12e20_d505_5697_a397_fc5d993c18c8</vt:lpstr>
      <vt:lpstr>ox_5cc31005_6e2a_5111_990c_0fe561b5f10c</vt:lpstr>
      <vt:lpstr>ox_5cc41e70_ee30_581a_86c1_f913ba1567f2</vt:lpstr>
      <vt:lpstr>ox_5ccaaa5f_fc6f_55b0_94ce_ddb263ace7ff</vt:lpstr>
      <vt:lpstr>ox_5cce2431_6f2c_5780_a382_97052a27b258</vt:lpstr>
      <vt:lpstr>ox_5cd0d147_bddd_5deb_9ba3_b951d3c7d6a4</vt:lpstr>
      <vt:lpstr>ox_5cd18879_1114_5bf2_8810_a6ec7d95be63</vt:lpstr>
      <vt:lpstr>ox_5cd32a1c_64f2_5678_b280_034c97162ce1</vt:lpstr>
      <vt:lpstr>ox_5cd343e4_1109_577e_af9d_c6e48099b465</vt:lpstr>
      <vt:lpstr>ox_5cd3cca2_f8e4_5362_897b_39e700e2f39b</vt:lpstr>
      <vt:lpstr>ox_5cd3d051_0711_51c9_b25d_cc0babdcedc3</vt:lpstr>
      <vt:lpstr>ox_5cd4dc21_7543_53f0_9a4b_da8611267540</vt:lpstr>
      <vt:lpstr>ox_5cd6a522_da13_5b76_9f51_76e783ab4be7</vt:lpstr>
      <vt:lpstr>ox_5cdc9305_5377_552e_a2b0_a7f51c1ff1ae</vt:lpstr>
      <vt:lpstr>ox_5cdcdf0b_46ad_5c7a_97f1_e30aadd73a9f</vt:lpstr>
      <vt:lpstr>ox_5ce26b68_46d2_50f5_b621_b44e97fef6ce</vt:lpstr>
      <vt:lpstr>ox_5ce2b827_806a_599c_8aaa_a0fd67bcbcda</vt:lpstr>
      <vt:lpstr>ox_5ce3f377_0a48_58ca_a031_32513a94f1ed</vt:lpstr>
      <vt:lpstr>ox_5ce5fdaa_cda8_5369_9787_e40d582de07e</vt:lpstr>
      <vt:lpstr>ox_5cec272c_ba92_5900_bacf_fede95c6cbd1</vt:lpstr>
      <vt:lpstr>ox_5cefc0a7_b529_59b9_835a_5adf281fc024</vt:lpstr>
      <vt:lpstr>ox_5cf1d890_3996_56cb_9f2f_6d26904c0148</vt:lpstr>
      <vt:lpstr>ox_5cf5becb_743a_5fa3_882a_aecc55c53cdf</vt:lpstr>
      <vt:lpstr>ox_5cf6e7ad_9092_58de_9f93_4d4f533e7902</vt:lpstr>
      <vt:lpstr>ox_5cf70ba9_aad2_50db_9574_e3d209238e04</vt:lpstr>
      <vt:lpstr>ox_5cf95308_42f7_5309_ac52_50c64e09fe90</vt:lpstr>
      <vt:lpstr>ox_5cfce0ee_7c59_521a_9f87_a47197936d83</vt:lpstr>
      <vt:lpstr>ox_5cfef28f_62fa_545a_8215_ed5d88c477dd</vt:lpstr>
      <vt:lpstr>ox_5d00aac4_d892_5b99_af3e_d30105f0d9e1</vt:lpstr>
      <vt:lpstr>ox_5d0b081f_b039_5954_a0ce_5924002af215</vt:lpstr>
      <vt:lpstr>ox_5d0b45da_9cf5_5d8b_b4a2_4fa99ee5555b</vt:lpstr>
      <vt:lpstr>ox_5d0c671f_93fa_5d53_ad54_ffbdc389aaef</vt:lpstr>
      <vt:lpstr>ox_5d0f3044_44f1_557c_8f21_927dc6af92fe</vt:lpstr>
      <vt:lpstr>ox_5d0fb575_025d_5e89_b3a7_b87b76a7eb5e</vt:lpstr>
      <vt:lpstr>ox_5d107dd1_28e0_5a36_99c9_542df263de4a</vt:lpstr>
      <vt:lpstr>ox_5d12248f_803b_5f61_928a_830ed7a55074</vt:lpstr>
      <vt:lpstr>ox_5d18bf31_b205_58d3_856b_2dbef0257d20</vt:lpstr>
      <vt:lpstr>ox_5d19fb73_4f93_51a6_8b5e_435db18be9e9</vt:lpstr>
      <vt:lpstr>ox_5d1f5537_fb61_514d_a953_a545edeb9e48</vt:lpstr>
      <vt:lpstr>ox_5d252efe_e561_5e10_b135_d92535b477b0</vt:lpstr>
      <vt:lpstr>ox_5d25c198_3255_5d0f_b69b_da0255d61d08</vt:lpstr>
      <vt:lpstr>ox_5d289fe4_c4f1_54f5_80d8_a61f7f8fe3b4</vt:lpstr>
      <vt:lpstr>ox_5d2f2be1_6ce4_5d62_b698_d30040cf9e67</vt:lpstr>
      <vt:lpstr>ox_5d34e310_1ce0_5be1_9544_faf91a67e9c2</vt:lpstr>
      <vt:lpstr>ox_5d35d836_285d_5c51_a8fe_d3b751da1649</vt:lpstr>
      <vt:lpstr>ox_5d378e2a_ec77_5d45_9925_de6bbbfbe833</vt:lpstr>
      <vt:lpstr>ox_5d380bef_52e7_580e_9ff3_66105aa14140</vt:lpstr>
      <vt:lpstr>ox_5d38b92a_6388_531a_8134_0838273cb7c7</vt:lpstr>
      <vt:lpstr>ox_5d38da74_8a26_528a_a25d_c447b95f9a65</vt:lpstr>
      <vt:lpstr>ox_5d40d798_1343_5090_8765_d694e11ae139</vt:lpstr>
      <vt:lpstr>ox_5d455a8d_9150_5c00_bef5_f1fa5702963d</vt:lpstr>
      <vt:lpstr>ox_5d4b1a76_48d0_529b_ad0a_640ce82d7319</vt:lpstr>
      <vt:lpstr>ox_5d4c0ea0_5a8c_5909_97f4_073df88e8587</vt:lpstr>
      <vt:lpstr>ox_5d4d5882_87f3_539f_9d82_5076c516e9d6</vt:lpstr>
      <vt:lpstr>ox_5d505088_6335_5523_9dc0_0d3dd3c04aaf</vt:lpstr>
      <vt:lpstr>ox_5d547e56_50d6_5272_a8e0_f79cc57b4d8e</vt:lpstr>
      <vt:lpstr>ox_5d5b9385_c5d1_5278_8a8b_4ada4decd8ab</vt:lpstr>
      <vt:lpstr>ox_5d5e3bfc_56c2_50ee_a82a_f178159a20b2</vt:lpstr>
      <vt:lpstr>ox_5d5f2b96_676f_5900_b197_f8001f2c2294</vt:lpstr>
      <vt:lpstr>ox_5d5f5b5d_cd33_542a_afc7_99cce99a069d</vt:lpstr>
      <vt:lpstr>ox_5d64fcb9_f7f5_5c7a_aec7_a0754f22467b</vt:lpstr>
      <vt:lpstr>ox_5d693fce_b599_5cb9_bcc7_af90e94afb17</vt:lpstr>
      <vt:lpstr>ox_5d6951e5_2f79_5b6a_8d67_f266c25d100f</vt:lpstr>
      <vt:lpstr>ox_5d6bde8c_3eb9_5d58_aeb4_b7d2c0e05038</vt:lpstr>
      <vt:lpstr>ox_5d6fbfbe_6bb3_5e09_964c_8b868e858e97</vt:lpstr>
      <vt:lpstr>ox_5d734b24_e73e_5367_aaa7_7ac5f57f0b4c</vt:lpstr>
      <vt:lpstr>ox_5d734fd2_35c1_5a53_a075_bf92f667bb8b</vt:lpstr>
      <vt:lpstr>ox_5d7864c7_b337_58a1_af56_d84e1e7ac414</vt:lpstr>
      <vt:lpstr>ox_5d7b2c3f_83b5_5a31_9736_1e02afa0df39</vt:lpstr>
      <vt:lpstr>ox_5d7b41c7_8b3f_5801_92b1_ef6481a96edc</vt:lpstr>
      <vt:lpstr>ox_5d7c47c6_a12a_5aeb_ac69_de1d84c7832b</vt:lpstr>
      <vt:lpstr>ox_5d81100b_4cf0_5676_8067_c0f4f9c8665a</vt:lpstr>
      <vt:lpstr>ox_5d86503e_cd86_5743_831f_315e5c4939cd</vt:lpstr>
      <vt:lpstr>ox_5d86e7ff_a39e_5fd4_a387_6d8cbb0b1c6e</vt:lpstr>
      <vt:lpstr>ox_5d90ef17_f045_55c4_9193_9230a0ccd970</vt:lpstr>
      <vt:lpstr>ox_5d98da28_09a3_5b82_b9c4_c5db233cd8d8</vt:lpstr>
      <vt:lpstr>ox_5d9a12f5_073a_5542_abef_e40eae0be92b</vt:lpstr>
      <vt:lpstr>ox_5d9f7267_7278_56bd_abdd_9ea37a400824</vt:lpstr>
      <vt:lpstr>ox_5d9fc168_8a97_55ed_bec3_f3dcba8955df</vt:lpstr>
      <vt:lpstr>ox_5d9fc631_2d4f_587e_b49f_f3ec0a4f5155</vt:lpstr>
      <vt:lpstr>ox_5da61649_5c45_57eb_be01_ed5cde21f22f</vt:lpstr>
      <vt:lpstr>ox_5da79d48_bf9e_56bd_b3a3_741522dc42d6</vt:lpstr>
      <vt:lpstr>ox_5daca842_fa2c_5596_b044_508060ed2e7c</vt:lpstr>
      <vt:lpstr>ox_5db10307_dc1f_5471_a13b_c5e5edd083ac</vt:lpstr>
      <vt:lpstr>ox_5db1e6f3_d92d_54cf_84de_8deafae5a278</vt:lpstr>
      <vt:lpstr>ox_5db464ae_a2e8_5fe4_be2c_607df85a1881</vt:lpstr>
      <vt:lpstr>ox_5db6b6c9_e959_5d38_8507_265fa18296bf</vt:lpstr>
      <vt:lpstr>ox_5dbcc0ed_204d_585d_909e_21a8d5ee0ed0</vt:lpstr>
      <vt:lpstr>ox_5dbd1fcb_1187_5c69_93b4_62d361d08b8f</vt:lpstr>
      <vt:lpstr>ox_5dbde9e1_bc55_50fe_8f15_7d30e77c84fa</vt:lpstr>
      <vt:lpstr>ox_5dbe1501_c783_5df0_b0e1_ddd46cb5dba4</vt:lpstr>
      <vt:lpstr>ox_5dbf8a1f_5224_555b_9f81_8c7ba408a69a</vt:lpstr>
      <vt:lpstr>ox_5dc3f273_4de5_529a_ab94_6b7ef348c345</vt:lpstr>
      <vt:lpstr>ox_5dc44890_1856_57bd_9e39_51ea295b4898</vt:lpstr>
      <vt:lpstr>ox_5dc53ea9_6d0a_5ff9_b29f_a432b1ba3d12</vt:lpstr>
      <vt:lpstr>ox_5dc66322_c8ef_5cfa_99dc_19ba4a5eb66e</vt:lpstr>
      <vt:lpstr>ox_5dc9c3ed_684d_5c44_aeec_d3ab31b46a63</vt:lpstr>
      <vt:lpstr>ox_5dcb0081_c636_58e6_ae7c_b0bfe5d7b3b8</vt:lpstr>
      <vt:lpstr>ox_5dcb5421_c9c1_53eb_9e6c_455cec51a2e1</vt:lpstr>
      <vt:lpstr>ox_5dcbe526_e3a6_5a84_8592_aa2887620704</vt:lpstr>
      <vt:lpstr>ox_5dcec3cd_63c3_5bca_8797_f5e9ad1b3553</vt:lpstr>
      <vt:lpstr>ox_5dcf4221_b430_5300_b800_d7726eb181ce</vt:lpstr>
      <vt:lpstr>ox_5dd41c3c_21ba_5ed5_9c29_167bb592ec02</vt:lpstr>
      <vt:lpstr>ox_5dd58981_3233_5b04_8f93_0019aa0097ae</vt:lpstr>
      <vt:lpstr>ox_5dd63fb3_4b77_5d81_9171_80e81863e279</vt:lpstr>
      <vt:lpstr>ox_5de45c50_08af_5f9f_895e_e4c63133db70</vt:lpstr>
      <vt:lpstr>ox_5de4da5c_1b09_5385_8078_aa25aed204f1</vt:lpstr>
      <vt:lpstr>ox_5de4f27c_314f_57a6_a251_555a99cfb970</vt:lpstr>
      <vt:lpstr>ox_5de70804_1691_5c14_91c0_af41dbd7400c</vt:lpstr>
      <vt:lpstr>ox_5de9ba4c_7b19_52df_991e_234b2fe7e25d</vt:lpstr>
      <vt:lpstr>ox_5ded07f7_0f62_5e7d_a921_41775e4b97c4</vt:lpstr>
      <vt:lpstr>ox_5df0567b_0c35_56d9_8084_64783509a234</vt:lpstr>
      <vt:lpstr>ox_5df38051_3b8b_5cd6_addc_733269877643</vt:lpstr>
      <vt:lpstr>ox_5df5407f_5036_58a0_b2e0_ea443cc4f75c</vt:lpstr>
      <vt:lpstr>ox_5df6f629_c03e_5274_909d_8d430592e114</vt:lpstr>
      <vt:lpstr>ox_5df89494_aca6_5d85_ae49_883c6cd800fc</vt:lpstr>
      <vt:lpstr>ox_5df95a96_852f_5084_a7b0_7088a715ecf2</vt:lpstr>
      <vt:lpstr>ox_5e0a7968_6c43_5496_b8ec_c6b0a1e39982</vt:lpstr>
      <vt:lpstr>ox_5e0e39f4_a84e_5512_97ea_6e6d79003e8b</vt:lpstr>
      <vt:lpstr>ox_5e104483_d6ed_51d1_85ef_2b5854a7fd2f</vt:lpstr>
      <vt:lpstr>ox_5e1100f6_8e70_58ac_87b1_d7c336f5895c</vt:lpstr>
      <vt:lpstr>ox_5e11440c_334f_5490_a23a_117f25713979</vt:lpstr>
      <vt:lpstr>ox_5e115c68_85fe_5dee_8607_7e791847cf27</vt:lpstr>
      <vt:lpstr>ox_5e12d433_8ae5_57c8_bb5a_76834e863af9</vt:lpstr>
      <vt:lpstr>ox_5e14fd4f_e873_56ab_ab66_e7ced7d60b4d</vt:lpstr>
      <vt:lpstr>ox_5e172533_470b_56f6_8a4d_1acf4ea79937</vt:lpstr>
      <vt:lpstr>ox_5e176703_76c8_51c8_ae93_d00db82009f4</vt:lpstr>
      <vt:lpstr>ox_5e1cd819_d764_5453_9a45_f09f2bc8371a</vt:lpstr>
      <vt:lpstr>ox_5e21f8a2_24f6_5305_a028_02e021c81231</vt:lpstr>
      <vt:lpstr>ox_5e225045_52e5_5d51_a6b3_67103551b87c</vt:lpstr>
      <vt:lpstr>ox_5e255510_fd26_5c23_a293_5a6dda746725</vt:lpstr>
      <vt:lpstr>ox_5e2a7c50_d609_5a85_9463_f2296e115fa1</vt:lpstr>
      <vt:lpstr>ox_5e2b497b_f4e1_5452_869e_0fb2871ccb28</vt:lpstr>
      <vt:lpstr>ox_5e2cb8fe_fe86_5de6_9343_644a14c9762a</vt:lpstr>
      <vt:lpstr>ox_5e2e3e4d_f0cf_58b6_975a_e436d8f87934</vt:lpstr>
      <vt:lpstr>ox_5e30a371_13d8_531c_85ab_bb5b59604207</vt:lpstr>
      <vt:lpstr>ox_5e32710f_9c11_5c15_b886_caec0e110c26</vt:lpstr>
      <vt:lpstr>ox_5e349d31_5453_5749_a3e0_9a0bc0dbeb72</vt:lpstr>
      <vt:lpstr>ox_5e390826_c903_55ff_884b_0d18e9f72d5f</vt:lpstr>
      <vt:lpstr>ox_5e393942_13ab_545d_83ae_496ea6d45ec0</vt:lpstr>
      <vt:lpstr>ox_5e3a572c_278c_59c6_a50f_0f24a0bff475</vt:lpstr>
      <vt:lpstr>ox_5e3c4b6d_b0b9_5b33_91b8_6fc59b94c051</vt:lpstr>
      <vt:lpstr>ox_5e3f1f45_650c_507f_822c_96f752c8526d</vt:lpstr>
      <vt:lpstr>ox_5e463d8c_e635_5b52_a283_ebb60abbe26b</vt:lpstr>
      <vt:lpstr>ox_5e49fdb4_f096_5fe3_b3e7_ccc98ea9ec7e</vt:lpstr>
      <vt:lpstr>ox_5e4ccfc4_9785_56d5_8acb_ac42b982a74a</vt:lpstr>
      <vt:lpstr>ox_5e4d67f3_d6e0_5e32_b030_ff4cd1177f73</vt:lpstr>
      <vt:lpstr>ox_5e4e509d_d9dc_5715_9656_d6fabc04e2cb</vt:lpstr>
      <vt:lpstr>ox_5e4e767b_93ab_5128_abcd_070f3349f328</vt:lpstr>
      <vt:lpstr>ox_5e4f8cc9_21d0_5774_b9c0_b2e9be4ebc53</vt:lpstr>
      <vt:lpstr>ox_5e57183d_01d2_5c7e_9684_3a87d976bea8</vt:lpstr>
      <vt:lpstr>ox_5e571f9f_80da_50e6_bdf4_8c1c5874fc8c</vt:lpstr>
      <vt:lpstr>ox_5e58741c_1630_538c_a9cf_d5f2375d27a0</vt:lpstr>
      <vt:lpstr>ox_5e5a1ab6_5966_55c2_b71b_43263013cb00</vt:lpstr>
      <vt:lpstr>ox_5e5c5507_a494_5207_9c6a_29d6fc518617</vt:lpstr>
      <vt:lpstr>ox_5e5d0b8b_df61_57e1_a33e_33b89aff1dbb</vt:lpstr>
      <vt:lpstr>ox_5e66c8f5_de3b_5ddc_8752_59f44ba48533</vt:lpstr>
      <vt:lpstr>ox_5e68162c_27ad_51d6_91bb_2e780d4b0487</vt:lpstr>
      <vt:lpstr>ox_5e6a7d5c_3f3d_58df_a26a_6b7f633efcbd</vt:lpstr>
      <vt:lpstr>ox_5e72636f_828c_560e_b9c1_4e2bc39ae690</vt:lpstr>
      <vt:lpstr>ox_5e737ba5_16ad_5bb2_84f7_93f884da7188</vt:lpstr>
      <vt:lpstr>ox_5e741d2e_2993_5010_9a4a_c07bf83f30a6</vt:lpstr>
      <vt:lpstr>ox_5e74ef0e_f630_50b7_9b29_837d3b0c03ff</vt:lpstr>
      <vt:lpstr>ox_5e750068_a0a8_523b_8a6a_d79b039c8662</vt:lpstr>
      <vt:lpstr>ox_5e757ecf_b8d7_52dc_a9ff_4ebf630683dc</vt:lpstr>
      <vt:lpstr>ox_5e75e0f0_78b6_5755_a375_97bf5d9e9624</vt:lpstr>
      <vt:lpstr>ox_5e77efc5_b73a_544f_9765_11ade954647e</vt:lpstr>
      <vt:lpstr>ox_5e77fb6e_0eba_5486_a18e_71e1fedb53e4</vt:lpstr>
      <vt:lpstr>ox_5e78ce4e_ad24_593e_9997_3d19c87bb1b6</vt:lpstr>
      <vt:lpstr>ox_5e7a01e3_2917_5085_b890_ea3bdd90469b</vt:lpstr>
      <vt:lpstr>ox_5e820d28_5591_5640_95ec_ae40ed19578e</vt:lpstr>
      <vt:lpstr>ox_5e8413dd_86c6_5151_a998_2da6f2a0941c</vt:lpstr>
      <vt:lpstr>ox_5e849221_8bcb_55c7_aa9c_fa7238008a1f</vt:lpstr>
      <vt:lpstr>ox_5e8543fd_516c_5418_a06d_205e1e2baaec</vt:lpstr>
      <vt:lpstr>ox_5e85ce5b_a851_55df_a319_13f8f2bcf1f3</vt:lpstr>
      <vt:lpstr>ox_5e8af040_0723_5c74_877a_a6a97afaa850</vt:lpstr>
      <vt:lpstr>ox_5e8cd1d5_9ea4_5c22_82b5_7ceb944be697</vt:lpstr>
      <vt:lpstr>ox_5e8e2a45_480b_5347_96b6_634a7a74f672</vt:lpstr>
      <vt:lpstr>ox_5e908cd9_7636_5224_80b3_78d0805ef3b3</vt:lpstr>
      <vt:lpstr>ox_5e91ccde_86a3_52ae_b1ec_710730468bf3</vt:lpstr>
      <vt:lpstr>ox_5e9224e6_7c6f_54f0_8680_a7cc935d7c22</vt:lpstr>
      <vt:lpstr>ox_5e95b1cc_050a_571d_9f94_e6f8a1e6bad7</vt:lpstr>
      <vt:lpstr>ox_5e95c4aa_d016_5b35_ae7f_8b9eeccd9da0</vt:lpstr>
      <vt:lpstr>ox_5e97d1c7_e54a_53ed_a2be_19d59885fc0b</vt:lpstr>
      <vt:lpstr>ox_5e993308_2289_58eb_a4a8_b30455783f6a</vt:lpstr>
      <vt:lpstr>ox_5e9ec08e_1471_57f8_8512_85fb114b3565</vt:lpstr>
      <vt:lpstr>ox_5e9ee7fa_7014_5b2f_a9ca_6279823565e6</vt:lpstr>
      <vt:lpstr>ox_5ea3c894_5f3d_5dab_9c17_41e6b917d83a</vt:lpstr>
      <vt:lpstr>ox_5ea410d5_fc82_5c71_8caf_21e147c37053</vt:lpstr>
      <vt:lpstr>ox_5ea41127_3baf_5619_bd38_9340644e26c8</vt:lpstr>
      <vt:lpstr>ox_5ea81132_c887_56bb_be5c_ac2f7944530b</vt:lpstr>
      <vt:lpstr>ox_5ead1f01_2889_53d6_921e_84c01d7b7120</vt:lpstr>
      <vt:lpstr>ox_5eae58e1_d8c4_5754_8b1c_f15a701f9d13</vt:lpstr>
      <vt:lpstr>ox_5eb0c6c8_78f7_5224_b1b8_ca7d4030de80</vt:lpstr>
      <vt:lpstr>ox_5eb27b90_5124_55ee_a491_3a034e60d1c4</vt:lpstr>
      <vt:lpstr>ox_5eb49516_a4db_522f_a6ac_e2c983d87393</vt:lpstr>
      <vt:lpstr>ox_5eb58bfd_a2a8_59bc_bc56_c2925766a3a3</vt:lpstr>
      <vt:lpstr>ox_5eb7282e_911a_5600_8277_8841f9e65ba6</vt:lpstr>
      <vt:lpstr>ox_5eb9eade_cbd4_5e04_9b49_01ef4fd73b7d</vt:lpstr>
      <vt:lpstr>ox_5ec38249_ba84_54f5_b337_4d1de57067d9</vt:lpstr>
      <vt:lpstr>ox_5ec59715_5fe1_5b72_884f_139b93e976d8</vt:lpstr>
      <vt:lpstr>ox_5ec59d5e_0121_5537_b878_6cdc8f045c45</vt:lpstr>
      <vt:lpstr>ox_5ec6bbfe_a125_56c1_9325_236c30c8f6ca</vt:lpstr>
      <vt:lpstr>ox_5ec99a2a_7e61_5ede_bcc9_e3289e51686b</vt:lpstr>
      <vt:lpstr>ox_5eccd8e8_39eb_5031_82cd_22d422f35aa5</vt:lpstr>
      <vt:lpstr>ox_5ece8132_5857_513c_9324_26f24b8927ec</vt:lpstr>
      <vt:lpstr>ox_5ecf1265_0a15_54dc_bb0e_df5d79b51785</vt:lpstr>
      <vt:lpstr>ox_5ecf230a_1f59_599e_b58f_d7a25cfc605e</vt:lpstr>
      <vt:lpstr>ox_5ed2283e_788c_54e3_8fd2_a7c176b6fc31</vt:lpstr>
      <vt:lpstr>ox_5ed4246c_3b32_5e2f_914b_629ccdb2f60c</vt:lpstr>
      <vt:lpstr>ox_5ed4b782_d23c_5997_a7fa_632e9062221d</vt:lpstr>
      <vt:lpstr>ox_5ed5040c_2c3e_505a_9069_6303aec1206c</vt:lpstr>
      <vt:lpstr>ox_5ed8661e_418f_5f62_996a_68f03e38a4fa</vt:lpstr>
      <vt:lpstr>ox_5ed8fd98_ad8d_519a_b62b_16437e08f0d8</vt:lpstr>
      <vt:lpstr>ox_5eda20e8_8b9f_5763_880d_c08a8ad867a6</vt:lpstr>
      <vt:lpstr>ox_5edad9c8_fea9_5421_b1ed_0da236d22daf</vt:lpstr>
      <vt:lpstr>ox_5edf7b00_cd5f_56b2_80e0_8f612a70bf09</vt:lpstr>
      <vt:lpstr>ox_5ee3649c_82c9_5e80_921b_2c5b4b6081f2</vt:lpstr>
      <vt:lpstr>ox_5eea946a_2a91_5542_8a94_0716d6c14b2c</vt:lpstr>
      <vt:lpstr>ox_5eeb27ab_7963_5b41_9d54_49d48866b3fb</vt:lpstr>
      <vt:lpstr>ox_5eed8e38_63c6_5ecf_b9d1_5871d91de895</vt:lpstr>
      <vt:lpstr>ox_5ef50227_fa79_5d78_9fef_21d774f0c81d</vt:lpstr>
      <vt:lpstr>ox_5ef56bb9_025d_5de2_99c0_ccf9aef3e722</vt:lpstr>
      <vt:lpstr>ox_5ef61dc4_2f99_5309_b1c5_7fc4ea11d2fc</vt:lpstr>
      <vt:lpstr>ox_5ef93f59_225c_576f_96a9_eed0076bae8a</vt:lpstr>
      <vt:lpstr>ox_5efd356d_acfd_52de_9988_ba0a0e090cb0</vt:lpstr>
      <vt:lpstr>ox_5efdd2db_dcaf_561d_ae77_5e6abd774067</vt:lpstr>
      <vt:lpstr>ox_5f01e288_3da9_54af_89eb_071e7e682caf</vt:lpstr>
      <vt:lpstr>ox_5f022d7c_b5af_557b_be53_8959e86579c1</vt:lpstr>
      <vt:lpstr>ox_5f0b3bd7_90e1_52de_98b8_2f8e255c92f8</vt:lpstr>
      <vt:lpstr>ox_5f0ceb03_0dd6_5ac7_9113_5f40e6f6eff9</vt:lpstr>
      <vt:lpstr>ox_5f0d949e_1017_5b10_bceb_981b3d216e4f</vt:lpstr>
      <vt:lpstr>ox_5f1ea94c_8e21_5588_a7ff_bba33faefd76</vt:lpstr>
      <vt:lpstr>ox_5f225a49_ea80_5c96_9031_be3c38bc84d0</vt:lpstr>
      <vt:lpstr>ox_5f347e89_341a_5b90_8e8b_7f4aae33f9fc</vt:lpstr>
      <vt:lpstr>ox_5f34e255_ea9e_53f0_829e_99ea05b2ce07</vt:lpstr>
      <vt:lpstr>ox_5f3fb92b_d5f6_5cf7_b020_091a72836403</vt:lpstr>
      <vt:lpstr>ox_5f48bee9_b6e1_55f6_8bcd_64faa6fee259</vt:lpstr>
      <vt:lpstr>ox_5f49dcc1_d1fd_5950_855f_76dcdfaa5fc4</vt:lpstr>
      <vt:lpstr>ox_5f4aca80_680f_5093_8693_f7a310ca04fc</vt:lpstr>
      <vt:lpstr>ox_5f4be4ca_3c02_5d58_b766_c5d9d5cb5e0f</vt:lpstr>
      <vt:lpstr>ox_5f4cc798_1952_5d71_96de_0a88f57f6e36</vt:lpstr>
      <vt:lpstr>ox_5f4f0493_abd5_5cd4_a3fe_395fae108fcd</vt:lpstr>
      <vt:lpstr>ox_5f52eaf8_cf9a_5267_b3c8_59e062ce05b1</vt:lpstr>
      <vt:lpstr>ox_5f54cb04_4ebc_54eb_8ab4_047a9f96ea75</vt:lpstr>
      <vt:lpstr>ox_5f580707_b98a_5ff9_99a5_67226d0f2629</vt:lpstr>
      <vt:lpstr>ox_5f582912_e8e5_58bc_a162_69f097a5a4df</vt:lpstr>
      <vt:lpstr>ox_5f5af446_4e3e_5702_8825_0bfba4433d3c</vt:lpstr>
      <vt:lpstr>ox_5f5d4d83_a360_51d9_8cd0_9e174b79d6c3</vt:lpstr>
      <vt:lpstr>ox_5f60a6d2_b3ac_5af3_8fa5_3128017e624e</vt:lpstr>
      <vt:lpstr>ox_5f643785_3ae4_5d2a_a0bf_98b94bdf8f26</vt:lpstr>
      <vt:lpstr>ox_5f64eaef_5f01_5845_8317_10d5c9a0b12a</vt:lpstr>
      <vt:lpstr>ox_5f6ff3da_0d5c_56cf_8bba_3bd143ca811b</vt:lpstr>
      <vt:lpstr>ox_5f739ad1_8f9a_5030_b7e7_a27a5af61c1b</vt:lpstr>
      <vt:lpstr>ox_5f752162_0ed0_54a3_96b0_43046616d9e1</vt:lpstr>
      <vt:lpstr>ox_5f75d368_9d8c_5d9c_804f_00e5fa8d0a5a</vt:lpstr>
      <vt:lpstr>ox_5f773fb8_26d1_56b6_b1ef_7c8d05517c2f</vt:lpstr>
      <vt:lpstr>ox_5f77760f_6690_5cab_99d0_9e604e28ebdc</vt:lpstr>
      <vt:lpstr>ox_5f7986e8_30b1_5d29_88f3_4993a324a831</vt:lpstr>
      <vt:lpstr>ox_5f79b044_45ab_5ee2_a7e1_35fcb5437452</vt:lpstr>
      <vt:lpstr>ox_5f7c55d3_64c0_5cab_b556_6bdd5db59688</vt:lpstr>
      <vt:lpstr>ox_5f802170_89ad_5888_bcff_4c54a998d4fa</vt:lpstr>
      <vt:lpstr>ox_5f848fae_7c7d_5f01_aced_7b9a68d27364</vt:lpstr>
      <vt:lpstr>ox_5f87ca40_b04d_5551_9de3_a6c0a81f240a</vt:lpstr>
      <vt:lpstr>ox_5f8a10e7_8329_52b4_b6a4_5f21d026d447</vt:lpstr>
      <vt:lpstr>ox_5f8b4603_18f2_577e_82d0_13b20df43c0a</vt:lpstr>
      <vt:lpstr>ox_5f8c5845_2123_5a0a_bcce_8691bbbcad19</vt:lpstr>
      <vt:lpstr>ox_5f8d27ab_f714_5b50_9d17_2c5021afe262</vt:lpstr>
      <vt:lpstr>ox_5f910d92_fcda_59b2_82a8_6a9b3860cdf1</vt:lpstr>
      <vt:lpstr>ox_5f920c4b_dff2_5f3a_af43_27216a7d0e25</vt:lpstr>
      <vt:lpstr>ox_5f937150_eb83_52ce_ab45_8543a344c691</vt:lpstr>
      <vt:lpstr>ox_5f939ff1_0b23_5453_8662_269aa40dc6c7</vt:lpstr>
      <vt:lpstr>ox_5f94cc5c_2216_57da_95e4_88fb96ed6dfc</vt:lpstr>
      <vt:lpstr>ox_5f9570d0_6f29_5311_933a_22af1e068f59</vt:lpstr>
      <vt:lpstr>ox_5f971ddb_ae71_5bf9_b8e7_301584b038ca</vt:lpstr>
      <vt:lpstr>ox_5f982f19_f02c_52ef_9fdd_8fb2d4832596</vt:lpstr>
      <vt:lpstr>ox_5f98f34e_0361_5f4e_a718_71a694ff66d1</vt:lpstr>
      <vt:lpstr>ox_5fa2266e_72b9_5542_96fc_1883b8cac3f4</vt:lpstr>
      <vt:lpstr>ox_5fa2b252_aba7_5f30_939c_abca9c3405b5</vt:lpstr>
      <vt:lpstr>ox_5fa2c047_8988_5cc5_b26d_3fc0cfe9b827</vt:lpstr>
      <vt:lpstr>ox_5fa31f43_b630_5e37_bdd6_0e58d0bf804c</vt:lpstr>
      <vt:lpstr>ox_5fa583d3_a144_5428_bfbf_74d08a908f41</vt:lpstr>
      <vt:lpstr>ox_5fab9d56_db40_580b_8834_b76737727fed</vt:lpstr>
      <vt:lpstr>ox_5faca8b5_febd_571d_b89f_54f616d45f6c</vt:lpstr>
      <vt:lpstr>ox_5fad76a4_e61f_5146_99c6_851b0198ddaa</vt:lpstr>
      <vt:lpstr>ox_5fafdb31_a9d2_5209_a414_ef080ce315bf</vt:lpstr>
      <vt:lpstr>ox_5fb0fab7_6239_5a8a_a1a0_65cf00c335b5</vt:lpstr>
      <vt:lpstr>ox_5fb45f9c_dc5d_5632_a57e_9c3e79d97f31</vt:lpstr>
      <vt:lpstr>ox_5fbc8a7d_6883_5fd9_9027_42b70db72067</vt:lpstr>
      <vt:lpstr>ox_5fbd0d06_4d73_5bf8_985b_5a2218529068</vt:lpstr>
      <vt:lpstr>ox_5fbd28ed_56a0_51f0_8831_ea671cd0db04</vt:lpstr>
      <vt:lpstr>ox_5fbda9ae_848b_549c_a483_b394757cc7ae</vt:lpstr>
      <vt:lpstr>ox_5fbe0899_1196_572c_8cdb_919389f54f66</vt:lpstr>
      <vt:lpstr>ox_5fbfa83b_9a77_5002_b27b_47b31777bfc9</vt:lpstr>
      <vt:lpstr>ox_5fc14043_7430_58a2_80c9_de28a4c0e616</vt:lpstr>
      <vt:lpstr>ox_5fc2185b_f398_5f62_9dad_ddc9abcbb6aa</vt:lpstr>
      <vt:lpstr>ox_5fc4a6cf_fe61_5c2f_a694_553b1faa1487</vt:lpstr>
      <vt:lpstr>ox_5fc53e43_d0e4_5d76_aac0_9e149f8a7c7d</vt:lpstr>
      <vt:lpstr>ox_5fc6a5de_5bd1_5e8c_9d10_e45260a60088</vt:lpstr>
      <vt:lpstr>ox_5fc9a409_e22e_5eac_ac1c_855d2a9512d0</vt:lpstr>
      <vt:lpstr>ox_5fcae77b_42a4_52c0_8346_9476dd825e6a</vt:lpstr>
      <vt:lpstr>ox_5fcff685_8faf_5ab6_9994_8ea7ba6be0b2</vt:lpstr>
      <vt:lpstr>ox_5fd12565_1f88_5122_ab47_dddd7d1578fb</vt:lpstr>
      <vt:lpstr>ox_5fd3f590_a96d_5213_85d1_0be7dde6b817</vt:lpstr>
      <vt:lpstr>ox_5fd67938_29b1_58ba_89ee_f2330460f763</vt:lpstr>
      <vt:lpstr>ox_5fd8a85d_f773_5f93_8ad2_77c05caf3177</vt:lpstr>
      <vt:lpstr>ox_5fd8f794_a542_5730_8ca2_84b4daab764e</vt:lpstr>
      <vt:lpstr>ox_5fd938eb_26f0_58d6_8456_96c8fc48cba0</vt:lpstr>
      <vt:lpstr>ox_5fdb4163_e8aa_56d1_9dce_6d76573bdebd</vt:lpstr>
      <vt:lpstr>ox_5fe11c12_a8a6_518a_a008_acea354842c1</vt:lpstr>
      <vt:lpstr>ox_5fe17f5a_ae78_5149_931a_112899a9feb2</vt:lpstr>
      <vt:lpstr>ox_5fe4158c_055d_56b8_b6dc_e5c42db9adc6</vt:lpstr>
      <vt:lpstr>ox_5fe9ae44_7aa9_5608_a594_320d6545e265</vt:lpstr>
      <vt:lpstr>ox_5fee21c5_991a_5779_9e07_d24ebdb6aec8</vt:lpstr>
      <vt:lpstr>ox_5ff2e694_b760_55f8_a9c6_ab50dbb1c6f1</vt:lpstr>
      <vt:lpstr>ox_5ff97c53_85ac_59df_9ef3_6303362bf26c</vt:lpstr>
      <vt:lpstr>ox_5ffb0062_a2c6_58a0_8297_c75478323866</vt:lpstr>
      <vt:lpstr>ox_600056b7_a733_5f91_9608_a08e94842dd3</vt:lpstr>
      <vt:lpstr>ox_60081554_8fb4_5c6b_999a_d88a796247f6</vt:lpstr>
      <vt:lpstr>ox_600d7985_f2e2_571d_82d4_16559770c91b</vt:lpstr>
      <vt:lpstr>ox_60148c9e_11a0_5bb1_8611_bca2077162f7</vt:lpstr>
      <vt:lpstr>ox_6016e32d_8c2d_5378_8134_e359ae0dbd91</vt:lpstr>
      <vt:lpstr>ox_6019f617_79e3_5656_8fb8_20510059df9e</vt:lpstr>
      <vt:lpstr>ox_601bd7f0_92dd_555d_945d_6847bea2417d</vt:lpstr>
      <vt:lpstr>ox_601eb6ff_93b6_593a_8f17_70436630f489</vt:lpstr>
      <vt:lpstr>ox_6026de89_a36e_5751_afa8_8b53b869ef20</vt:lpstr>
      <vt:lpstr>ox_602b3d97_7420_5df3_af53_d379a9c80c81</vt:lpstr>
      <vt:lpstr>ox_602c9b81_3321_5606_9b62_3c0eaa53abca</vt:lpstr>
      <vt:lpstr>ox_602f8685_6ba4_5d81_8057_2e7c48489d6f</vt:lpstr>
      <vt:lpstr>ox_6032db1a_96ff_5c3f_89da_f1bba368732f</vt:lpstr>
      <vt:lpstr>ox_603487ab_b8cd_55b9_a1eb_77ee6f5f5512</vt:lpstr>
      <vt:lpstr>ox_6034bdd9_cdbc_583b_8955_15cbf765df44</vt:lpstr>
      <vt:lpstr>ox_60366cca_5b74_5758_8929_0242997d6648</vt:lpstr>
      <vt:lpstr>ox_603813bd_0af2_5914_9651_b3020eb8d809</vt:lpstr>
      <vt:lpstr>ox_603a93e1_fc5e_569b_bcf8_c9ae050ba63f</vt:lpstr>
      <vt:lpstr>ox_603fae7e_cd8c_5277_8819_85f909e7fa59</vt:lpstr>
      <vt:lpstr>ox_6040b323_45c6_5512_8c28_93d40ba0a4e2</vt:lpstr>
      <vt:lpstr>ox_604502eb_91e5_5238_9cae_4e16fbf403ec</vt:lpstr>
      <vt:lpstr>ox_60458b94_70a3_5d65_b00b_5f6df30f4656</vt:lpstr>
      <vt:lpstr>ox_60470b52_3fd7_5596_b6a1_0b44719e5482</vt:lpstr>
      <vt:lpstr>ox_60478132_1e6a_5950_bb32_875390e8078d</vt:lpstr>
      <vt:lpstr>ox_604950b6_1390_51e1_98ac_26da954df467</vt:lpstr>
      <vt:lpstr>ox_604aff5c_90dd_5bc9_a356_58dfde55e204</vt:lpstr>
      <vt:lpstr>ox_604c7227_8844_56ff_87cf_ce0a5fd5def7</vt:lpstr>
      <vt:lpstr>ox_604cd2b6_e640_518d_bd4f_00e816db815b</vt:lpstr>
      <vt:lpstr>ox_604dae4b_6014_5fe8_9ed7_2b90a0774beb</vt:lpstr>
      <vt:lpstr>ox_604eb514_5398_503f_82b6_671bf0a2c417</vt:lpstr>
      <vt:lpstr>ox_6053f32d_8865_53c2_9c5e_ee725357ad32</vt:lpstr>
      <vt:lpstr>ox_60557a90_b8e5_5779_824e_b04dabfb9724</vt:lpstr>
      <vt:lpstr>ox_605693af_39a2_5630_8e97_8206a1952f7a</vt:lpstr>
      <vt:lpstr>ox_60579714_6f2e_5322_b8ff_396c8dedd7fc</vt:lpstr>
      <vt:lpstr>ox_605c5bf9_4663_58b1_8dff_626e8e5fce67</vt:lpstr>
      <vt:lpstr>ox_605e6b50_0ec5_57ec_932b_7021520c8475</vt:lpstr>
      <vt:lpstr>ox_60618d97_84e1_54dd_8886_791c3b1cd91b</vt:lpstr>
      <vt:lpstr>ox_606266c3_39a9_5966_97d7_d73ea43332f7</vt:lpstr>
      <vt:lpstr>ox_6064862f_bca6_5e88_a575_371adf003c26</vt:lpstr>
      <vt:lpstr>ox_606532bf_cac3_53d9_9c44_e8c450a34fca</vt:lpstr>
      <vt:lpstr>ox_6065d4e0_2e4d_5511_b4e6_03de37a60e89</vt:lpstr>
      <vt:lpstr>ox_6066ac13_9888_57ef_aa37_65e062328207</vt:lpstr>
      <vt:lpstr>ox_6066f670_dfa1_53bb_a55d_bacc8d678ea9</vt:lpstr>
      <vt:lpstr>ox_60673113_2753_55cc_8347_7068c67e0ee3</vt:lpstr>
      <vt:lpstr>ox_60689126_4751_5427_9eba_4781671d1726</vt:lpstr>
      <vt:lpstr>ox_6068c400_a2a0_5f9e_89b6_fbe0904a871c</vt:lpstr>
      <vt:lpstr>ox_606c71d8_1243_53fb_a17b_17851087ff47</vt:lpstr>
      <vt:lpstr>ox_606ccdbc_f4c1_5718_ad88_ac9627ac5049</vt:lpstr>
      <vt:lpstr>ox_60724fdf_e2dd_51ff_a0a4_4f7d403d7677</vt:lpstr>
      <vt:lpstr>ox_607a6562_3cb1_5f8f_88e4_69c77435126d</vt:lpstr>
      <vt:lpstr>ox_607b0245_fe0e_53b1_9cff_b7172d0b6b1a</vt:lpstr>
      <vt:lpstr>ox_608200ed_ca96_5729_8bbf_e44cb2b07c30</vt:lpstr>
      <vt:lpstr>ox_608240fb_98fa_5b8f_88bb_5e14dfd8ad93</vt:lpstr>
      <vt:lpstr>ox_6082f5fe_d5de_5c60_85ba_b501c204933e</vt:lpstr>
      <vt:lpstr>ox_60838491_bdec_59b8_af7e_ab041cfc20cd</vt:lpstr>
      <vt:lpstr>ox_608577e7_e74d_5ee9_bd95_b14ac5f7d63a</vt:lpstr>
      <vt:lpstr>ox_6089409c_cb5d_5db7_97b9_b6d7f8d3fde7</vt:lpstr>
      <vt:lpstr>ox_608e9c8d_c62d_5b1c_9f2c_609475a4fa1b</vt:lpstr>
      <vt:lpstr>ox_60915a8a_38f1_525b_a213_8714f860c5e6</vt:lpstr>
      <vt:lpstr>ox_609205af_7734_5e45_92a0_6b3dbac91fe2</vt:lpstr>
      <vt:lpstr>ox_60950349_bf9d_5540_a5fe_8a3d6f5c2926</vt:lpstr>
      <vt:lpstr>ox_609525cf_7236_5b75_9ee5_bc76257635f0</vt:lpstr>
      <vt:lpstr>ox_60981ece_861f_5158_9aa7_b7ce94df358c</vt:lpstr>
      <vt:lpstr>ox_60982d9d_a0a7_5a30_b443_0d5ce3344fc2</vt:lpstr>
      <vt:lpstr>ox_60984609_0844_5a8f_98d7_86e287e1610d</vt:lpstr>
      <vt:lpstr>ox_6099104b_32b1_5f58_bbe1_cbc3743226b6</vt:lpstr>
      <vt:lpstr>ox_609b810d_527c_52b3_8a39_655024a7bc4c</vt:lpstr>
      <vt:lpstr>ox_60a1e8c0_71a2_5fe4_87c0_f1251628755a</vt:lpstr>
      <vt:lpstr>ox_60a4a0ab_b8d8_53dd_b2ef_3b885283892e</vt:lpstr>
      <vt:lpstr>ox_60aa9cc9_b255_5605_9c2d_9336b6ecae52</vt:lpstr>
      <vt:lpstr>ox_60aafc61_facc_5459_a8e7_8c3a03350db7</vt:lpstr>
      <vt:lpstr>ox_60b109cc_09c2_5619_b523_27f25c937631</vt:lpstr>
      <vt:lpstr>ox_60b7f3fd_ece6_59bf_96d0_5947a3c1e575</vt:lpstr>
      <vt:lpstr>ox_60bac513_5096_5bcc_9527_ced2b7cb89f3</vt:lpstr>
      <vt:lpstr>ox_60bd2df0_eeab_57cd_9ae7_35eceb45d181</vt:lpstr>
      <vt:lpstr>ox_60bd8765_3e09_56cb_af3b_86a684a06c47</vt:lpstr>
      <vt:lpstr>ox_60c280c3_3319_51b4_9e86_7f41815e67bb</vt:lpstr>
      <vt:lpstr>ox_60c411cf_bd30_5e55_b88d_af8fbe93143c</vt:lpstr>
      <vt:lpstr>ox_60c4fdd5_a0b2_53f7_bcc9_a66b388b2895</vt:lpstr>
      <vt:lpstr>ox_60c5c045_5298_5764_a1bf_bdadbe5a799d</vt:lpstr>
      <vt:lpstr>ox_60c6a9b9_a8a5_56a1_99bb_2f218b0db56e</vt:lpstr>
      <vt:lpstr>ox_60c6c31d_5f0b_5e3d_9093_7b00932886b5</vt:lpstr>
      <vt:lpstr>ox_60c95798_2259_53ae_ba5d_3c339a9dc66d</vt:lpstr>
      <vt:lpstr>ox_60c97cf8_3d02_5448_a954_c8c81069acc2</vt:lpstr>
      <vt:lpstr>ox_60caa347_154c_558f_a757_c6ffc7904d4e</vt:lpstr>
      <vt:lpstr>ox_60cc0b95_d763_52fd_8716_4b9a00a07695</vt:lpstr>
      <vt:lpstr>ox_60cc5051_bcfb_510b_92fa_fddc16ad7841</vt:lpstr>
      <vt:lpstr>ox_60cfc294_137b_5b8c_bbd5_f835e7faf603</vt:lpstr>
      <vt:lpstr>ox_60d17b52_bdcf_586b_8223_fc0530270678</vt:lpstr>
      <vt:lpstr>ox_60d5fbfb_d683_5c48_96e7_65e32158f8d3</vt:lpstr>
      <vt:lpstr>ox_60d7db31_0af2_51bf_82d4_26f4aa7638a4</vt:lpstr>
      <vt:lpstr>ox_60dc18bf_403f_5a36_95f2_4d3be6addddc</vt:lpstr>
      <vt:lpstr>ox_60dd4700_63fd_5f8b_8945_2da2b5aecf15</vt:lpstr>
      <vt:lpstr>ox_60dd9b3f_3b18_5998_a057_52af91fbd568</vt:lpstr>
      <vt:lpstr>ox_60df0f30_553a_5fd2_bb21_012008be4b05</vt:lpstr>
      <vt:lpstr>ox_60e07ccb_72a2_51fb_99eb_6b7548aa9668</vt:lpstr>
      <vt:lpstr>ox_60e5b78f_37aa_5798_a000_7256057b8c68</vt:lpstr>
      <vt:lpstr>ox_60e87569_7109_5a34_9d45_2044cf1e0d89</vt:lpstr>
      <vt:lpstr>ox_60ea2799_e80d_5065_b28b_50abc72f6a1f</vt:lpstr>
      <vt:lpstr>ox_60ec9666_63f9_5166_bb70_e85b02946892</vt:lpstr>
      <vt:lpstr>ox_60ee72c4_d1e4_5160_a9e2_3a0156c236e6</vt:lpstr>
      <vt:lpstr>ox_60effedb_0511_5f11_a0d2_560d28a9938a</vt:lpstr>
      <vt:lpstr>ox_60f5c86c_2c51_51ff_b523_208a5897e732</vt:lpstr>
      <vt:lpstr>ox_60f5f27d_88c0_541c_aac1_b1fa43b6e8b1</vt:lpstr>
      <vt:lpstr>ox_60f712a9_3c34_5d6e_8a65_ee9a309e6bc1</vt:lpstr>
      <vt:lpstr>ox_60f7f745_4b59_5d2f_8d4f_b2c9ea793a66</vt:lpstr>
      <vt:lpstr>ox_60fb63aa_7e19_5bb1_b172_a871f5ab8eea</vt:lpstr>
      <vt:lpstr>ox_60fd7d12_ff7b_5b70_9db3_28634da12342</vt:lpstr>
      <vt:lpstr>ox_61037f56_28ea_5027_95b1_943156d87646</vt:lpstr>
      <vt:lpstr>ox_6108b5aa_5a48_543e_b4c4_2d6acf96ef77</vt:lpstr>
      <vt:lpstr>ox_61099331_2496_5bea_88e6_daa566b5632e</vt:lpstr>
      <vt:lpstr>ox_610f63df_9fcb_5d8f_b344_8ff266dc48dd</vt:lpstr>
      <vt:lpstr>ox_610fb79a_55ad_5edc_bdc8_ea3fb8db11f1</vt:lpstr>
      <vt:lpstr>ox_61102b39_3b19_5431_8d7f_4ad11ea15c5d</vt:lpstr>
      <vt:lpstr>ox_611040ee_eb5d_550d_be05_75812b4d3d76</vt:lpstr>
      <vt:lpstr>ox_6111c84e_b7ee_52c2_a45d_4db494adbe91</vt:lpstr>
      <vt:lpstr>ox_611458ca_e846_5f02_bf87_06f645dfe9c0</vt:lpstr>
      <vt:lpstr>ox_61182bd9_a02d_5a05_8022_97e708cf05d9</vt:lpstr>
      <vt:lpstr>ox_6118cde6_de01_5f65_8589_ef8974504fde</vt:lpstr>
      <vt:lpstr>ox_611a7d7b_8839_5136_b18d_1e6bfa5f806b</vt:lpstr>
      <vt:lpstr>ox_612025d7_eaf7_53df_8d5f_a3e19c628655</vt:lpstr>
      <vt:lpstr>ox_61209692_c830_55e5_aa60_a28c2f442de7</vt:lpstr>
      <vt:lpstr>ox_612117c0_7031_5a55_8db4_daee79c32065</vt:lpstr>
      <vt:lpstr>ox_61219045_b28c_5837_8c6b_25d2c84fc2bb</vt:lpstr>
      <vt:lpstr>ox_612247f9_dc53_5bb6_b28d_1c16722f7d75</vt:lpstr>
      <vt:lpstr>ox_61252700_7d52_5e3d_a12d_b8f7a08f523b</vt:lpstr>
      <vt:lpstr>ox_61269534_1099_55b1_8b07_eff0fa2f7d64</vt:lpstr>
      <vt:lpstr>ox_612828e4_25cc_5d50_b99b_bde3588c4624</vt:lpstr>
      <vt:lpstr>ox_61294eef_14c9_5ba5_a59d_2a25b2c060e2</vt:lpstr>
      <vt:lpstr>ox_6129c761_9c09_59a5_a861_641a2b6a4a80</vt:lpstr>
      <vt:lpstr>ox_612bb27b_3bd2_50de_9f9d_0778e6804151</vt:lpstr>
      <vt:lpstr>ox_612dec45_354a_5b61_ab2f_a512ce101ab7</vt:lpstr>
      <vt:lpstr>ox_61320ba3_45e0_5bf9_bc0d_2ef3dacfbe95</vt:lpstr>
      <vt:lpstr>ox_61368eb8_dcbc_5f59_83f4_53d53d930480</vt:lpstr>
      <vt:lpstr>ox_613a79ce_3f8f_5c91_b54b_1bf9c3d96baf</vt:lpstr>
      <vt:lpstr>ox_613d23a5_80e4_5af4_815a_3d84cbb9f22c</vt:lpstr>
      <vt:lpstr>ox_613d4592_03e9_58e8_87c7_206d56d53037</vt:lpstr>
      <vt:lpstr>ox_613ea75d_88e9_5ce2_bec7_59df3b719139</vt:lpstr>
      <vt:lpstr>ox_61479cdd_e3ca_51f7_bd57_012d154b14bc</vt:lpstr>
      <vt:lpstr>ox_6147dd1f_3fc0_5c78_ab08_e71555ea0ef4</vt:lpstr>
      <vt:lpstr>ox_61523730_630a_5d02_9398_74bd09196de3</vt:lpstr>
      <vt:lpstr>ox_6153689e_a06a_5371_bff1_e8fb5e282eab</vt:lpstr>
      <vt:lpstr>ox_6154309d_de55_5cda_9c67_7c71c7ffe10c</vt:lpstr>
      <vt:lpstr>ox_61570f0f_5b02_52af_bb9c_ca1418cf6d01</vt:lpstr>
      <vt:lpstr>ox_6157a0ba_1dc1_57c6_8b00_e2b31b49212f</vt:lpstr>
      <vt:lpstr>ox_615c1cf4_c4e6_5ff9_b4a3_eeae98bf778f</vt:lpstr>
      <vt:lpstr>ox_615d0e82_8aad_504f_8cfb_edafab6d258e</vt:lpstr>
      <vt:lpstr>ox_61617338_f7b6_5fa8_92b0_da03412a5a28</vt:lpstr>
      <vt:lpstr>ox_6163d83f_d479_52f8_9c55_b6f8fe0432ec</vt:lpstr>
      <vt:lpstr>ox_616a1d23_6b92_5a3a_820b_e1e90e2dddc3</vt:lpstr>
      <vt:lpstr>ox_616db0e9_a647_5465_8565_2c45ee50e744</vt:lpstr>
      <vt:lpstr>ox_616f1d06_7923_5c28_9480_ab640ea9a2ac</vt:lpstr>
      <vt:lpstr>ox_61713db5_7ceb_51a7_b2da_236b448642dd</vt:lpstr>
      <vt:lpstr>ox_6171b65b_377f_55b2_90a8_365c26354364</vt:lpstr>
      <vt:lpstr>ox_61744e2d_aa7d_5ebe_8469_c20d0b0f8a4e</vt:lpstr>
      <vt:lpstr>ox_61850a86_e8d6_5318_b74c_66b243f84a86</vt:lpstr>
      <vt:lpstr>ox_6185ab96_c29c_546a_a946_8c317ea770b9</vt:lpstr>
      <vt:lpstr>ox_6187b492_bf84_56c5_99ab_e1941de5111b</vt:lpstr>
      <vt:lpstr>ox_618d3ed7_433c_54ef_9041_6b7f2d57c57c</vt:lpstr>
      <vt:lpstr>ox_618d5fca_0795_5b72_af80_73729196619b</vt:lpstr>
      <vt:lpstr>ox_61910fa0_7bd5_574a_9eff_52e001605b29</vt:lpstr>
      <vt:lpstr>ox_6193a29b_a41d_503f_8995_d93fdca51ea7</vt:lpstr>
      <vt:lpstr>ox_6193eacd_c290_5c45_96b5_5f1cef4570cd</vt:lpstr>
      <vt:lpstr>ox_6199858c_cc9b_518e_952e_c4cf79d4fee0</vt:lpstr>
      <vt:lpstr>ox_619c7831_f432_5d1f_86f4_0bebab022f42</vt:lpstr>
      <vt:lpstr>ox_619ca5fe_d6c4_5a15_a4d3_7093fd602849</vt:lpstr>
      <vt:lpstr>ox_61a203f7_c37d_5e94_8265_280d294e0af2</vt:lpstr>
      <vt:lpstr>ox_61a883f0_c2df_5f86_a908_96d8be4a3953</vt:lpstr>
      <vt:lpstr>ox_61ad431d_e604_5694_b34f_0b4cc52a2b3d</vt:lpstr>
      <vt:lpstr>ox_61ad8aa3_e091_5a8a_9615_52c1fd3c2bfa</vt:lpstr>
      <vt:lpstr>ox_61afc306_41d2_5e9a_9fae_8a9cdbbe3c97</vt:lpstr>
      <vt:lpstr>ox_61b2fce7_b989_57b5_b976_8997b4274912</vt:lpstr>
      <vt:lpstr>ox_61b3b094_bda7_5b36_a648_a036250ef734</vt:lpstr>
      <vt:lpstr>ox_61b6ed7a_10d1_54fd_a1e7_dd6bb2117c57</vt:lpstr>
      <vt:lpstr>ox_61b94884_f369_5e41_a33a_573dcb76c380</vt:lpstr>
      <vt:lpstr>ox_61b97069_59c0_5d10_ad0d_e69f18a6ce08</vt:lpstr>
      <vt:lpstr>ox_61b9d89d_d1fc_5e4a_8b59_17ab2ad9bfbc</vt:lpstr>
      <vt:lpstr>ox_61bb2cc3_e7a3_514a_a99c_3b8c6db92a21</vt:lpstr>
      <vt:lpstr>ox_61bc55fd_89c6_53e1_b099_75da130a7b49</vt:lpstr>
      <vt:lpstr>ox_61c1c3da_ba47_51a8_972f_5fb6de40bc09</vt:lpstr>
      <vt:lpstr>ox_61c25d10_0c19_5fae_aa29_eafd632c5882</vt:lpstr>
      <vt:lpstr>ox_61c54fe1_c88c_5052_845f_3257fba02287</vt:lpstr>
      <vt:lpstr>ox_61c568b7_eabf_587b_8008_ca63539e22b5</vt:lpstr>
      <vt:lpstr>ox_61c6e08b_3a53_5d49_9e01_1a19d8d30a90</vt:lpstr>
      <vt:lpstr>ox_61c869e2_6ffa_5f49_aacd_b4ddaa5097d9</vt:lpstr>
      <vt:lpstr>ox_61c91900_4498_50e4_a740_f189fdae9d4b</vt:lpstr>
      <vt:lpstr>ox_61cb1159_eab6_5a0c_af9f_360b2bcc3ef8</vt:lpstr>
      <vt:lpstr>ox_61ccf110_c09b_5c23_975b_416c8a402c1d</vt:lpstr>
      <vt:lpstr>ox_61ce2b48_9a2b_5cde_94ef_5ec9940823fe</vt:lpstr>
      <vt:lpstr>ox_61cf4cf0_c4da_5a60_a2b6_346a7c6dca58</vt:lpstr>
      <vt:lpstr>ox_61d2f7b1_ee16_5596_a7cf_8152b7c98fc4</vt:lpstr>
      <vt:lpstr>ox_61d4090c_7450_536f_aad4_8c632ec73fc6</vt:lpstr>
      <vt:lpstr>ox_61d54696_c3ec_5cad_aa71_bf962950b59c</vt:lpstr>
      <vt:lpstr>ox_61d5c42f_0afd_5839_9649_977cb5ecd5be</vt:lpstr>
      <vt:lpstr>ox_61d932c2_ce82_5c0f_ba01_e8da291a5dfe</vt:lpstr>
      <vt:lpstr>ox_61deb583_e21d_5f03_aa87_cb7409a851a0</vt:lpstr>
      <vt:lpstr>ox_61e04ea3_ad3b_552c_aa83_be257ad1eb7e</vt:lpstr>
      <vt:lpstr>ox_61e0a9a8_5e4e_525b_b108_88529190324b</vt:lpstr>
      <vt:lpstr>ox_61e44684_b79b_5eaf_bc94_628d7cf96fa8</vt:lpstr>
      <vt:lpstr>ox_61e68242_8c83_507d_af06_b85ca66f69b1</vt:lpstr>
      <vt:lpstr>ox_61e8e6e6_18a9_525c_9cc0_82175a5ca0cc</vt:lpstr>
      <vt:lpstr>ox_61ef59d4_74a5_5f71_a1a6_b1c4e291435d</vt:lpstr>
      <vt:lpstr>ox_61f01527_0516_5463_965d_60f5cb38681e</vt:lpstr>
      <vt:lpstr>ox_61f0c2cc_1238_535c_be8d_04d1aed6698c</vt:lpstr>
      <vt:lpstr>ox_61f5da26_5f86_5f52_9dfc_9ac736dfdcc1</vt:lpstr>
      <vt:lpstr>ox_61f8c300_c75e_5d3a_bab3_075e0e7d7c97</vt:lpstr>
      <vt:lpstr>ox_61fa82eb_406b_53f2_b262_786d63e0f468</vt:lpstr>
      <vt:lpstr>ox_6200b38e_e61c_5fea_a06f_f9443162d2ae</vt:lpstr>
      <vt:lpstr>ox_620418d7_fc13_55d5_a872_70773259d2dd</vt:lpstr>
      <vt:lpstr>ox_6205cd95_ac45_5144_8851_df538c454463</vt:lpstr>
      <vt:lpstr>ox_620a5d46_8c95_52eb_b4cf_e8344a8d2772</vt:lpstr>
      <vt:lpstr>ox_620ad07e_5647_5b9a_8cb6_5c7ba4f25180</vt:lpstr>
      <vt:lpstr>ox_620cb6f3_2637_58ef_8c8b_9f38e73f4c84</vt:lpstr>
      <vt:lpstr>ox_620d120a_9473_5f5e_b82f_6e4c80f8183f</vt:lpstr>
      <vt:lpstr>ox_62124f82_7cc3_5a52_99c4_7845931bf218</vt:lpstr>
      <vt:lpstr>ox_6217f56e_e20c_5946_be57_dd91162aaaef</vt:lpstr>
      <vt:lpstr>ox_6219396d_579b_56f6_a508_3cf5fd92da48</vt:lpstr>
      <vt:lpstr>ox_622777bc_bc32_597b_b025_ba49a74eb614</vt:lpstr>
      <vt:lpstr>ox_623164a3_6b48_5199_978b_41a964401051</vt:lpstr>
      <vt:lpstr>ox_6231a4d8_9a62_5497_8c4b_eea2a04f882e</vt:lpstr>
      <vt:lpstr>ox_62334e24_20ee_5952_b49a_7f87f3c02aea</vt:lpstr>
      <vt:lpstr>ox_62341527_d162_5c48_ab9f_1067cd67c784</vt:lpstr>
      <vt:lpstr>ox_62342b23_c5cc_5e0b_a6f2_6832d23a61b3</vt:lpstr>
      <vt:lpstr>ox_623527df_1bf3_5094_961d_8f19f86faa3f</vt:lpstr>
      <vt:lpstr>ox_6236cd0e_8d25_55e7_b2d5_c2c2b8463115</vt:lpstr>
      <vt:lpstr>ox_623af94f_3a43_5c31_a499_d823883f0480</vt:lpstr>
      <vt:lpstr>ox_623bd023_f435_500d_9566_7189c25f3d25</vt:lpstr>
      <vt:lpstr>ox_623d205d_2347_5469_82a7_a3f2de5efd07</vt:lpstr>
      <vt:lpstr>ox_623df131_b5f0_55a9_acbb_16be9e9ba382</vt:lpstr>
      <vt:lpstr>ox_623e703b_5f9d_5161_8754_d9641827f856</vt:lpstr>
      <vt:lpstr>ox_62415ff7_f416_57da_bd4d_59a1006de9c0</vt:lpstr>
      <vt:lpstr>ox_62435ccd_064a_5a8c_affa_99a9f17c808e</vt:lpstr>
      <vt:lpstr>ox_6249c850_3cd7_5b80_a30f_39108e0ed6f6</vt:lpstr>
      <vt:lpstr>ox_624d5851_88c7_5756_af57_ad303ae5e092</vt:lpstr>
      <vt:lpstr>ox_624defe2_9149_5bbd_a12c_2dcf4b569858</vt:lpstr>
      <vt:lpstr>ox_624f9238_5921_5744_9482_0894271d2f6e</vt:lpstr>
      <vt:lpstr>ox_6250d3f0_5490_5951_9fe7_eca0b19753aa</vt:lpstr>
      <vt:lpstr>ox_6252cd0d_0071_541f_b052_35c097432603</vt:lpstr>
      <vt:lpstr>ox_62540c80_2d26_5464_b73e_842a0ebb17b5</vt:lpstr>
      <vt:lpstr>ox_62547364_6b6c_5184_8647_abdff96291e3</vt:lpstr>
      <vt:lpstr>ox_6255a6fa_3798_533d_8aaa_8e4c4b650da2</vt:lpstr>
      <vt:lpstr>ox_625b63bd_5424_5039_a36c_4bc212eba686</vt:lpstr>
      <vt:lpstr>ox_626272cf_f782_5f16_ba2d_a936b7664351</vt:lpstr>
      <vt:lpstr>ox_6265b16a_4c9d_5351_8136_f68edbf78262</vt:lpstr>
      <vt:lpstr>ox_626cb6ce_a7d0_5072_94a7_27ef2364e686</vt:lpstr>
      <vt:lpstr>ox_6272532d_3a36_5656_a8a7_0df1fdc8d1fb</vt:lpstr>
      <vt:lpstr>ox_62792a40_47ed_59bf_9c25_59785d04bcec</vt:lpstr>
      <vt:lpstr>ox_627ba6a6_da38_56b5_ba40_667bbc7e2b09</vt:lpstr>
      <vt:lpstr>ox_627db198_b811_5de3_adcd_4ac35dad8b33</vt:lpstr>
      <vt:lpstr>ox_627f1661_46b7_5fe4_acd8_366765ade5b2</vt:lpstr>
      <vt:lpstr>ox_62805221_05b0_5e2c_ad67_c6564c25fbe9</vt:lpstr>
      <vt:lpstr>ox_6281b50d_7d4a_5b50_ba5a_39d757173b19</vt:lpstr>
      <vt:lpstr>ox_62823a24_a0c5_5fcf_bdae_17edb9b7708e</vt:lpstr>
      <vt:lpstr>ox_6287152b_b3f7_5f12_ab40_93a9e80b4cfd</vt:lpstr>
      <vt:lpstr>ox_62888f58_938e_58b1_8687_1711bfa3d5a2</vt:lpstr>
      <vt:lpstr>ox_6288c090_6ba6_5fe4_8ac8_39ab65d28ffd</vt:lpstr>
      <vt:lpstr>ox_628e303c_fff0_5b03_9c98_171f100a97bc</vt:lpstr>
      <vt:lpstr>ox_629392b7_b941_5206_8f3f_9386fe514cd2</vt:lpstr>
      <vt:lpstr>ox_6293b6ff_0089_5530_a3a5_708716131cc8</vt:lpstr>
      <vt:lpstr>ox_6294e28d_5914_5322_84f0_0fafd99f0ec7</vt:lpstr>
      <vt:lpstr>ox_62956854_3045_507b_b6c1_4cbea9e59e65</vt:lpstr>
      <vt:lpstr>ox_62964966_a90b_5701_af95_a89cb2f14088</vt:lpstr>
      <vt:lpstr>ox_629a3023_ae6f_5b17_a3c3_d172befdad6e</vt:lpstr>
      <vt:lpstr>ox_629d5c3e_467a_5c42_9dc7_c237d8ed2a10</vt:lpstr>
      <vt:lpstr>ox_62a044ff_b65b_570c_a78a_a0076c896eb6</vt:lpstr>
      <vt:lpstr>ox_62a6c852_f986_5f01_b98a_68185294df99</vt:lpstr>
      <vt:lpstr>ox_62a7e2db_fdb4_5f7e_aaa3_faefc48e654b</vt:lpstr>
      <vt:lpstr>ox_62a9558e_b764_55d8_951f_253fee3cce7b</vt:lpstr>
      <vt:lpstr>ox_62aa1883_9191_5486_8941_42fe6658e07b</vt:lpstr>
      <vt:lpstr>ox_62ab2497_230c_5eb3_8ddc_5c90c8a3a150</vt:lpstr>
      <vt:lpstr>ox_62ad878e_17dc_5c13_9535_476750ac087d</vt:lpstr>
      <vt:lpstr>ox_62b1d4bd_0445_5020_b6de_6331854a5134</vt:lpstr>
      <vt:lpstr>ox_62b3cba0_a6d7_5919_b449_1bcb03233c54</vt:lpstr>
      <vt:lpstr>ox_62b64735_32da_501c_a6e7_d045315e64f0</vt:lpstr>
      <vt:lpstr>ox_62b7f572_0d6c_5b7d_a191_eb4b662ff25e</vt:lpstr>
      <vt:lpstr>ox_62bc8827_d179_5ef6_8bff_6eda0422dba6</vt:lpstr>
      <vt:lpstr>ox_62bdf08f_8a30_5160_b379_8b09cbe1dbe7</vt:lpstr>
      <vt:lpstr>ox_62c1d303_023d_54b2_82e2_cb0028dddbc9</vt:lpstr>
      <vt:lpstr>ox_62c6b34e_ae00_5f8c_b281_1d269e9f6c3e</vt:lpstr>
      <vt:lpstr>ox_62ca6102_8749_5aa2_a449_efd8e73fa935</vt:lpstr>
      <vt:lpstr>ox_62d1e613_dfba_51b6_80e7_9264de70ccf9</vt:lpstr>
      <vt:lpstr>ox_62d838c1_56cd_5e5e_b269_67085e6ec399</vt:lpstr>
      <vt:lpstr>ox_62d85441_49de_57f7_82df_8e8898a1df78</vt:lpstr>
      <vt:lpstr>ox_62d9882b_61a9_5288_89ea_92383fb774ec</vt:lpstr>
      <vt:lpstr>ox_62dd3d9b_9f2b_5b90_a425_7ea4513370f8</vt:lpstr>
      <vt:lpstr>ox_62df7410_e8c6_5b6d_bb14_696eb3fe04b4</vt:lpstr>
      <vt:lpstr>ox_62dfad92_2ec4_5a77_bf93_8a94e487922a</vt:lpstr>
      <vt:lpstr>ox_62e3c131_4170_5be0_b02f_4365d2d40bed</vt:lpstr>
      <vt:lpstr>ox_62e4472c_a41e_53af_b23b_2d5bf926cb0c</vt:lpstr>
      <vt:lpstr>ox_62e61ff6_ee8f_5ad4_8cda_2b4cb2cc0a58</vt:lpstr>
      <vt:lpstr>ox_62ee6be4_3a04_538b_beab_9d25a727a31e</vt:lpstr>
      <vt:lpstr>ox_62f1a453_5dc1_57bb_9d92_f43bb2a4163e</vt:lpstr>
      <vt:lpstr>ox_62f2d87f_7897_572b_9c57_caff6bd5f2ed</vt:lpstr>
      <vt:lpstr>ox_62f57178_cd1a_5909_a271_bacedd28c8b6</vt:lpstr>
      <vt:lpstr>ox_62f6c4d1_6a73_55ff_b5b5_95fada623ada</vt:lpstr>
      <vt:lpstr>ox_62f7559a_5c05_5b80_b682_fcd8efa5eebb</vt:lpstr>
      <vt:lpstr>ox_62fc1982_dc90_51c3_9448_8665d0f9fd94</vt:lpstr>
      <vt:lpstr>ox_62fcb109_ce13_5b32_acb3_6c171e5ad11a</vt:lpstr>
      <vt:lpstr>ox_6303b77b_a390_5b27_8733_1dfc8ee8695a</vt:lpstr>
      <vt:lpstr>ox_630868a3_63e2_51e9_a3f0_41b968b8e501</vt:lpstr>
      <vt:lpstr>ox_630da239_b1ff_5c92_8beb_a6f2e88fc633</vt:lpstr>
      <vt:lpstr>ox_630dd873_5a70_5b4a_85dc_d1b02180c1ba</vt:lpstr>
      <vt:lpstr>ox_6311cbe7_6f7d_5d2c_84f5_c3e3e2af6e85</vt:lpstr>
      <vt:lpstr>ox_631488e7_6e51_5bec_82d8_aaa66563fb8f</vt:lpstr>
      <vt:lpstr>ox_6315d141_bd3d_54c4_97e9_08f73d4a8bcf</vt:lpstr>
      <vt:lpstr>ox_6316a774_c03f_53df_bfca_9ff38b844974</vt:lpstr>
      <vt:lpstr>ox_6316d8f4_e535_51fb_88e2_12b0e0b6fc5e</vt:lpstr>
      <vt:lpstr>ox_631b1efa_2963_50eb_8ef3_1f4c603fa262</vt:lpstr>
      <vt:lpstr>ox_631cea47_02d9_587b_a060_ba94c1f02a7c</vt:lpstr>
      <vt:lpstr>ox_631d2b4d_9ece_5bf7_9bc8_ac594e79e519</vt:lpstr>
      <vt:lpstr>ox_631ecffd_1ead_5bea_a5d5_3b39dded895e</vt:lpstr>
      <vt:lpstr>ox_631fde09_15df_57f0_bdc2_8b4924652885</vt:lpstr>
      <vt:lpstr>ox_63225656_97a2_5ef3_9e6a_69ac02dc0fdf</vt:lpstr>
      <vt:lpstr>ox_63275f24_0e17_5030_b246_0f78afc9460e</vt:lpstr>
      <vt:lpstr>ox_632cfbde_d0a5_5a67_8846_3d5e20cda93c</vt:lpstr>
      <vt:lpstr>ox_6334d6f3_a243_55da_ab60_f61c5b2f002f</vt:lpstr>
      <vt:lpstr>ox_633559dd_46ed_534c_955a_37a8613fa19d</vt:lpstr>
      <vt:lpstr>ox_6335e615_035a_578f_97bc_0fad41233b65</vt:lpstr>
      <vt:lpstr>ox_63397612_a6f0_5a0a_b5b2_1a12227b782e</vt:lpstr>
      <vt:lpstr>ox_633e77d7_06bc_537e_804d_7740e1c9c5ed</vt:lpstr>
      <vt:lpstr>ox_633f29aa_5254_5f40_9b96_42e4d608d585</vt:lpstr>
      <vt:lpstr>ox_63469325_cced_54aa_a8b7_f58c1ef640d5</vt:lpstr>
      <vt:lpstr>ox_6348eece_5e3d_5f2e_99ad_9e893bc90536</vt:lpstr>
      <vt:lpstr>ox_634bbb9f_f931_5a25_8b70_3d7fe7f2d051</vt:lpstr>
      <vt:lpstr>ox_634d2500_961e_5117_bc82_ce124240bb0a</vt:lpstr>
      <vt:lpstr>ox_6350ae8f_3887_5035_967b_4d70dbac8530</vt:lpstr>
      <vt:lpstr>ox_6351580b_de72_5991_b5cd_70f28e4dcee6</vt:lpstr>
      <vt:lpstr>ox_6354a584_6584_5284_9532_10a12467f140</vt:lpstr>
      <vt:lpstr>ox_635cb351_1741_5035_baf1_ab75a84503d9</vt:lpstr>
      <vt:lpstr>ox_635fbe0d_92c9_57c2_a2bb_2dd30c8af260</vt:lpstr>
      <vt:lpstr>ox_635fe77c_38ec_57db_8461_cf8c9a287f1a</vt:lpstr>
      <vt:lpstr>ox_636d82f3_668d_5df8_8853_246cd601a416</vt:lpstr>
      <vt:lpstr>ox_636e2b23_ac76_51a0_a59b_b80a5df8e876</vt:lpstr>
      <vt:lpstr>ox_636e650b_0582_574f_8d0d_71a7c0bf9c8f</vt:lpstr>
      <vt:lpstr>ox_6371c006_bc2b_57f1_b331_493316e0b961</vt:lpstr>
      <vt:lpstr>ox_637363ba_46bd_5024_9f8c_ff93a1780d4a</vt:lpstr>
      <vt:lpstr>ox_63746810_c959_587a_a2d1_855025a6ec47</vt:lpstr>
      <vt:lpstr>ox_63758305_8609_5ad7_947c_cfd659c6c2a5</vt:lpstr>
      <vt:lpstr>ox_6378159d_64c2_5d30_9906_5ea1d99a78e8</vt:lpstr>
      <vt:lpstr>ox_637bb6aa_53f8_544f_916d_c0602f8ade4b</vt:lpstr>
      <vt:lpstr>ox_637e647b_5763_588e_9d2c_05812dcf7a6a</vt:lpstr>
      <vt:lpstr>ox_637edff1_e7a5_5a80_90c2_7383047b23b7</vt:lpstr>
      <vt:lpstr>ox_63805b34_bd40_5293_9046_8fc73092fa4e</vt:lpstr>
      <vt:lpstr>ox_6380e046_20c4_5aa5_81ce_35f2541aeffe</vt:lpstr>
      <vt:lpstr>ox_6382dd3d_f735_512a_a491_c0484fee2425</vt:lpstr>
      <vt:lpstr>ox_6382e2b6_0d20_5845_973d_198b9e6244f8</vt:lpstr>
      <vt:lpstr>ox_63844d47_894d_5252_bf81_17ecf83cfdf7</vt:lpstr>
      <vt:lpstr>ox_63869737_2bcd_5abe_b436_edea38631e1c</vt:lpstr>
      <vt:lpstr>ox_638b0752_0999_51bd_977e_031ab4652ea3</vt:lpstr>
      <vt:lpstr>ox_638d5901_4362_58ac_afc7_b0f474cbba8a</vt:lpstr>
      <vt:lpstr>ox_6390cf99_62cd_57c1_a941_319adba14f00</vt:lpstr>
      <vt:lpstr>ox_6391ba34_31c3_544f_a55e_e935f3fe1175</vt:lpstr>
      <vt:lpstr>ox_63959c99_d021_54da_a13d_26279d4db83f</vt:lpstr>
      <vt:lpstr>ox_63976d64_892c_5c43_9032_cbd79d02d9be</vt:lpstr>
      <vt:lpstr>ox_6397efc1_92ae_518b_9dc2_e9b17b9ae3c9</vt:lpstr>
      <vt:lpstr>ox_63984270_09c0_5a60_8254_3dca1c97ce88</vt:lpstr>
      <vt:lpstr>ox_639928c6_78f2_5138_847a_1d085f39539f</vt:lpstr>
      <vt:lpstr>ox_6399e70a_f7b8_5007_8ecf_8394e087ee2a</vt:lpstr>
      <vt:lpstr>ox_639e30ab_ece7_5967_8884_d5df58471320</vt:lpstr>
      <vt:lpstr>ox_639f7a2f_2373_5aae_a4d1_59fb418c68c0</vt:lpstr>
      <vt:lpstr>ox_639f9f4b_dcf2_59eb_bc6f_e42130d54228</vt:lpstr>
      <vt:lpstr>ox_63a3a712_9857_5c4e_a485_dd8f9031c672</vt:lpstr>
      <vt:lpstr>ox_63a92f74_0468_58e4_92d3_5d32ed2efbb2</vt:lpstr>
      <vt:lpstr>ox_63ab164d_b413_523f_ba8d_6fc81d30aca5</vt:lpstr>
      <vt:lpstr>ox_63ad14d8_1f7a_5253_aab7_1c1c00772581</vt:lpstr>
      <vt:lpstr>ox_63ae4998_c845_5781_b738_6bb652e59194</vt:lpstr>
      <vt:lpstr>ox_63b0615b_b5fb_52df_8070_dbfb3a099c41</vt:lpstr>
      <vt:lpstr>ox_63b344f8_7820_5f4e_927e_cde22eb29874</vt:lpstr>
      <vt:lpstr>ox_63b71819_8326_575e_9568_5b573c36a20f</vt:lpstr>
      <vt:lpstr>ox_63bbe84e_ac07_514d_976c_d50fa746cd0c</vt:lpstr>
      <vt:lpstr>ox_63bd2724_9c3f_53f6_b041_ce4c5948554a</vt:lpstr>
      <vt:lpstr>ox_63be8390_2347_523f_a1fa_f6a3bd12f073</vt:lpstr>
      <vt:lpstr>ox_63c02e82_ab70_5c50_ac11_5a0c12127bae</vt:lpstr>
      <vt:lpstr>ox_63c4ad6b_da03_50ff_a173_956682685e58</vt:lpstr>
      <vt:lpstr>ox_63c6d635_6c1d_57d8_9da6_1539ed3e17ce</vt:lpstr>
      <vt:lpstr>ox_63c79135_8091_58c8_89a7_dd8d9353be4a</vt:lpstr>
      <vt:lpstr>ox_63c9696c_3047_556f_9956_e5246e3c607d</vt:lpstr>
      <vt:lpstr>ox_63cb07ea_163f_51bf_a530_cb688a182a22</vt:lpstr>
      <vt:lpstr>ox_63cca67a_10d6_5afd_9669_34368157db6f</vt:lpstr>
      <vt:lpstr>ox_63ce30a8_bbfc_508e_aa38_a1428af53c54</vt:lpstr>
      <vt:lpstr>ox_63d13e12_b00c_57ff_bd1d_79e6a18f670a</vt:lpstr>
      <vt:lpstr>ox_63d3ed0c_6f46_5ee4_9633_cf11d924c2e0</vt:lpstr>
      <vt:lpstr>ox_63d6dcee_6e9b_5b20_a17a_b238839db04e</vt:lpstr>
      <vt:lpstr>ox_63d8ab45_85c5_5b1f_80f7_579ae2390127</vt:lpstr>
      <vt:lpstr>ox_63d97692_534e_573b_9ae1_a7f4a0340e0d</vt:lpstr>
      <vt:lpstr>ox_63da2829_51bd_5806_b9da_8153a58c25d7</vt:lpstr>
      <vt:lpstr>ox_63dae80e_6738_5d5e_bde3_2bae6d6e2210</vt:lpstr>
      <vt:lpstr>ox_63db0533_0157_53d3_b59c_430403d3c826</vt:lpstr>
      <vt:lpstr>ox_63dd70f5_396f_56d3_ae0c_a4a0a5c1026f</vt:lpstr>
      <vt:lpstr>ox_63e074a8_b759_5092_8b43_0417d6831bf2</vt:lpstr>
      <vt:lpstr>ox_63ea923c_0cd6_5bf2_b16f_049e6c749c97</vt:lpstr>
      <vt:lpstr>ox_63ec0840_aad3_5f1f_9b67_91238e60823a</vt:lpstr>
      <vt:lpstr>ox_63f0f04a_d143_59df_94d4_97d37cdc2b77</vt:lpstr>
      <vt:lpstr>ox_63f38c54_3b4e_5e1e_a30b_73bb4642ed9b</vt:lpstr>
      <vt:lpstr>ox_63f76fe2_e26c_507d_8b5a_e40d352059c2</vt:lpstr>
      <vt:lpstr>ox_63f8aad3_dbc5_58d2_9c4a_dad4792b1baf</vt:lpstr>
      <vt:lpstr>ox_63fd76e3_6c75_548e_bdb6_b322c826c5d1</vt:lpstr>
      <vt:lpstr>ox_63fff2e0_6990_5411_b58e_4261dca93703</vt:lpstr>
      <vt:lpstr>ox_640465a7_222f_53dd_b98f_423e1cd95ac8</vt:lpstr>
      <vt:lpstr>ox_64050227_392d_5771_83d5_3a89d8382a3c</vt:lpstr>
      <vt:lpstr>ox_64051318_919c_5c60_a4a3_1bb08a27a3f7</vt:lpstr>
      <vt:lpstr>ox_640ca007_acad_5cf5_97e1_0031a5434a85</vt:lpstr>
      <vt:lpstr>ox_640cb915_fe8f_5981_bd87_5ec986e682dc</vt:lpstr>
      <vt:lpstr>ox_6410d297_8821_5ce1_a8cc_6c7f7a038720</vt:lpstr>
      <vt:lpstr>ox_6412a734_2dae_553a_a1c0_a3a2ffeee1c8</vt:lpstr>
      <vt:lpstr>ox_6412f938_ef18_5724_8d84_296804b8214e</vt:lpstr>
      <vt:lpstr>ox_641423d8_1ac7_5516_b65b_e1a258e61658</vt:lpstr>
      <vt:lpstr>ox_6419b0d7_bb22_5089_8846_768b4830a6f3</vt:lpstr>
      <vt:lpstr>ox_641a9368_f1fe_530a_844d_055ab5a2e0e4</vt:lpstr>
      <vt:lpstr>ox_641b1844_931a_5ef3_9691_bcd217aceee3</vt:lpstr>
      <vt:lpstr>ox_641d643d_b0b0_5b87_8714_1eb3ba5ff1eb</vt:lpstr>
      <vt:lpstr>ox_641f27b9_ef46_5c80_be61_56acc14acad0</vt:lpstr>
      <vt:lpstr>ox_641f40ec_9874_55b0_bc4f_619caa028672</vt:lpstr>
      <vt:lpstr>ox_642153b8_388c_51dd_8b93_a2e8573fa52f</vt:lpstr>
      <vt:lpstr>ox_6423f4db_1823_594f_ac35_6aa0152e4a4b</vt:lpstr>
      <vt:lpstr>ox_642523d5_0120_53f6_903e_d0d9e12be493</vt:lpstr>
      <vt:lpstr>ox_6426686b_1726_5efb_9d7f_97fb1719ea40</vt:lpstr>
      <vt:lpstr>ox_6426ce3e_4c7b_5373_aea1_56fa081a40cb</vt:lpstr>
      <vt:lpstr>ox_6428872b_e774_58f4_88fe_91f9c0d41cc7</vt:lpstr>
      <vt:lpstr>ox_64299ea4_8916_5ceb_82c3_f64f408ad1cd</vt:lpstr>
      <vt:lpstr>ox_6429f6af_214e_5741_9b03_c84b09ee2db5</vt:lpstr>
      <vt:lpstr>ox_642a7780_a3c1_5ae9_8a50_18a52901c577</vt:lpstr>
      <vt:lpstr>ox_642fab54_5f55_59f0_bf49_6b8df86aeafa</vt:lpstr>
      <vt:lpstr>ox_64338863_b430_5bcb_a917_54522fc29985</vt:lpstr>
      <vt:lpstr>ox_6439dbb2_10af_5689_ba18_ba9a69ba1b49</vt:lpstr>
      <vt:lpstr>ox_643a8e38_bcc3_5d59_8a2b_e2f2cce89dc3</vt:lpstr>
      <vt:lpstr>ox_643cd9be_1d14_5e0f_b454_0f51a7d1dc57</vt:lpstr>
      <vt:lpstr>ox_643e3f49_3c91_5025_b528_849b104685ac</vt:lpstr>
      <vt:lpstr>ox_64435d04_017a_5774_bc9e_d0232d13ced1</vt:lpstr>
      <vt:lpstr>ox_6446f158_753e_536e_8e4a_9066902a7a50</vt:lpstr>
      <vt:lpstr>ox_6448e41a_48ac_5ac6_beae_429d369f0865</vt:lpstr>
      <vt:lpstr>ox_644a20a8_ea66_577e_b72d_79b653bd680c</vt:lpstr>
      <vt:lpstr>ox_644b1105_3f48_562d_a348_8b795c06260f</vt:lpstr>
      <vt:lpstr>ox_644c5cce_f489_5528_a065_260c39cfa8a2</vt:lpstr>
      <vt:lpstr>ox_644d7b22_c4f3_5a04_a4e9_4f14a3b26d08</vt:lpstr>
      <vt:lpstr>ox_644e69b6_e63a_55db_b185_b2b78e0c1cc4</vt:lpstr>
      <vt:lpstr>ox_64516189_b72c_5cf5_88fd_4904e0c163a6</vt:lpstr>
      <vt:lpstr>ox_6452911c_c6a6_5410_abc9_31edc0f47b2c</vt:lpstr>
      <vt:lpstr>ox_6452efc2_8e92_5d97_b129_d1d4b207acd1</vt:lpstr>
      <vt:lpstr>ox_64579569_deae_50ca_bad1_b786e394b3a3</vt:lpstr>
      <vt:lpstr>ox_645d9cb7_0d25_5354_9708_77151282141f</vt:lpstr>
      <vt:lpstr>ox_646017b6_8d78_5a2d_bf0c_278aaf2bd325</vt:lpstr>
      <vt:lpstr>ox_64620824_37d2_5e28_8ce0_36eb7f42c6eb</vt:lpstr>
      <vt:lpstr>ox_6462f4f7_6975_5790_ad5d_39845743a660</vt:lpstr>
      <vt:lpstr>ox_646315e8_8383_5c6c_a56c_143a2bad25fa</vt:lpstr>
      <vt:lpstr>ox_6469af7b_4b64_5e63_b09b_172c1fc59635</vt:lpstr>
      <vt:lpstr>ox_646d9ee3_fc6a_5709_a1c8_f622fa5f4edf</vt:lpstr>
      <vt:lpstr>ox_646de22f_6415_56a4_ad6f_52b7e1d8995f</vt:lpstr>
      <vt:lpstr>ox_646ff18a_b228_5a1e_b98d_5dc44203ca3b</vt:lpstr>
      <vt:lpstr>ox_64719817_1abb_5544_9b88_873a88a3f38a</vt:lpstr>
      <vt:lpstr>ox_647bed1f_6e31_55ea_8e8f_136a20e76e79</vt:lpstr>
      <vt:lpstr>ox_647c794f_5cea_5444_bda3_c4929a25594e</vt:lpstr>
      <vt:lpstr>ox_647fcf2b_d915_5d1c_a5f5_d14a6a52869d</vt:lpstr>
      <vt:lpstr>ox_647fe14b_dfdf_527c_88f6_a87bcf40232c</vt:lpstr>
      <vt:lpstr>ox_64885ba8_ed34_583c_a55a_d914a5d9800a</vt:lpstr>
      <vt:lpstr>ox_6494eb51_8f23_5116_85a1_6eec9f7dda44</vt:lpstr>
      <vt:lpstr>ox_649c50f7_95b0_5da5_b055_d8578153b631</vt:lpstr>
      <vt:lpstr>ox_649ebc25_e8e2_55a7_927e_264e98d3c9f5</vt:lpstr>
      <vt:lpstr>ox_649f3648_310e_5963_a2f8_48432c5d5dc1</vt:lpstr>
      <vt:lpstr>ox_64a10bae_9fd6_5aab_a56b_a32577328775</vt:lpstr>
      <vt:lpstr>ox_64a30222_23e0_5023_b06a_578c683b37b9</vt:lpstr>
      <vt:lpstr>ox_64a752d0_e383_5bbc_b394_8434aefacf4b</vt:lpstr>
      <vt:lpstr>ox_64a80183_f577_5d33_9b0d_371abb1090e4</vt:lpstr>
      <vt:lpstr>ox_64a95fa6_7a0b_5c12_86bc_449ecb48afb7</vt:lpstr>
      <vt:lpstr>ox_64aa5cc5_c5a6_5ed2_b607_fda858d42e0a</vt:lpstr>
      <vt:lpstr>ox_64aa7250_5211_590b_b4a5_fb1cdcb29596</vt:lpstr>
      <vt:lpstr>ox_64ae1f96_4aab_5148_a444_1ea66b99905b</vt:lpstr>
      <vt:lpstr>ox_64b0f96b_241e_5599_a5b1_ba8a343dacea</vt:lpstr>
      <vt:lpstr>ox_64b2527a_7308_5ce8_b02c_cef55f4c2a1f</vt:lpstr>
      <vt:lpstr>ox_64b55b79_364d_5440_ad51_cb0963bb58ae</vt:lpstr>
      <vt:lpstr>ox_64b62218_add6_517a_b46b_253e52c694d4</vt:lpstr>
      <vt:lpstr>ox_64b94333_f536_5ce1_a485_8452ad70c7f1</vt:lpstr>
      <vt:lpstr>ox_64be09bf_b08d_50f3_a15a_d5565ba3c544</vt:lpstr>
      <vt:lpstr>ox_64be4356_eccc_53b0_b971_9780e0d71c28</vt:lpstr>
      <vt:lpstr>ox_64c1cddd_4d5e_5ae3_9b2d_335a6e9fe489</vt:lpstr>
      <vt:lpstr>ox_64c204f4_9f2d_582f_8122_925be55be4ec</vt:lpstr>
      <vt:lpstr>ox_64c5497d_859c_53dc_b190_5748956c3f79</vt:lpstr>
      <vt:lpstr>ox_64c5853f_3dfd_5244_abb3_0359345594a3</vt:lpstr>
      <vt:lpstr>ox_64c7ee03_66e0_5218_bca2_b483e89a365e</vt:lpstr>
      <vt:lpstr>ox_64cb0729_9467_56c7_9e6a_a411ead04fe7</vt:lpstr>
      <vt:lpstr>ox_64cf4adc_3837_563e_ae38_262aa633b2ec</vt:lpstr>
      <vt:lpstr>ox_64d39ff7_5ba5_5d17_ba45_3a952f21fa83</vt:lpstr>
      <vt:lpstr>ox_64d57ed6_60b9_574a_8809_bb3229b67fa2</vt:lpstr>
      <vt:lpstr>ox_64d92c38_b3dc_5635_99be_3262f5b58200</vt:lpstr>
      <vt:lpstr>ox_64df4f5d_4d16_519c_a8e1_a0d237dab78a</vt:lpstr>
      <vt:lpstr>ox_64dfff26_5fae_58a1_8d1c_c13ff6b933a3</vt:lpstr>
      <vt:lpstr>ox_64e1fc34_77e1_55bb_b9f1_a4dcf40aae5c</vt:lpstr>
      <vt:lpstr>ox_64e618df_7a0b_5c6c_a616_31914b36da3e</vt:lpstr>
      <vt:lpstr>ox_64e8aab4_8ee4_590a_858a_8eadb213f2a1</vt:lpstr>
      <vt:lpstr>ox_64e8ad17_1c94_561d_bd37_3a453d4a14de</vt:lpstr>
      <vt:lpstr>ox_64eae5d0_86ab_5567_b721_2929c28dda6c</vt:lpstr>
      <vt:lpstr>ox_64ee1bb4_8206_5ddd_be13_422c6e62f5af</vt:lpstr>
      <vt:lpstr>ox_64f1863b_9d17_55d0_abcf_d6ba6b4a6edd</vt:lpstr>
      <vt:lpstr>ox_64f77282_77e9_51a7_84aa_70a944729bee</vt:lpstr>
      <vt:lpstr>ox_65005dcc_f2fb_56d0_8dfb_f085213dbc9e</vt:lpstr>
      <vt:lpstr>ox_6500de83_ba33_5366_9c3d_cd1f13579eaf</vt:lpstr>
      <vt:lpstr>ox_65026076_8677_5d87_a3bf_4d575a61db13</vt:lpstr>
      <vt:lpstr>ox_65043cec_ef70_5d9a_a6bf_5202e24832b2</vt:lpstr>
      <vt:lpstr>ox_65053be1_0ecc_5f93_9ada_713c43195072</vt:lpstr>
      <vt:lpstr>ox_6505c240_d9f4_5ebb_9ba1_0b7dadc6811d</vt:lpstr>
      <vt:lpstr>ox_650747e7_36f5_558c_8fab_ab4a02a88522</vt:lpstr>
      <vt:lpstr>ox_6507cb85_a19f_5452_a0e0_240d74afd6c6</vt:lpstr>
      <vt:lpstr>ox_650cfb6a_3d82_5aaf_9c68_3711da371f7f</vt:lpstr>
      <vt:lpstr>ox_650d3202_8017_561a_9b37_189179e63a8a</vt:lpstr>
      <vt:lpstr>ox_650f4672_f006_5c94_a196_24636f566f04</vt:lpstr>
      <vt:lpstr>ox_650fc94a_5863_54d9_91f3_04180e7cc3f3</vt:lpstr>
      <vt:lpstr>ox_65113ae2_ee96_5dd3_8921_772c00848a55</vt:lpstr>
      <vt:lpstr>ox_65151dbf_c154_5561_9d3c_e84058f560e6</vt:lpstr>
      <vt:lpstr>ox_651cba21_c52c_510b_8b65_ef052ed9653e</vt:lpstr>
      <vt:lpstr>ox_651fef13_9824_56f4_ad33_b65cc022f3ce</vt:lpstr>
      <vt:lpstr>ox_6521994d_8f34_571c_b5d4_80267e9ae283</vt:lpstr>
      <vt:lpstr>ox_65232bdf_178c_5187_87fb_67d2cc27f054</vt:lpstr>
      <vt:lpstr>ox_6524866d_db65_56c1_9d2f_c5fdf9795d7d</vt:lpstr>
      <vt:lpstr>ox_652509b0_4623_58f0_8250_08512f0d1908</vt:lpstr>
      <vt:lpstr>ox_6526f477_72c3_5772_bf44_b275650ffef0</vt:lpstr>
      <vt:lpstr>ox_652904ed_a6ea_55cd_ad16_e6e83b6316a3</vt:lpstr>
      <vt:lpstr>ox_652fb4df_47a4_5fbd_af5e_a83151c046a0</vt:lpstr>
      <vt:lpstr>ox_65338be4_aa52_57d1_893c_5c4852189451</vt:lpstr>
      <vt:lpstr>ox_65349eb1_3ae6_5a5d_be89_9df14f5f50b9</vt:lpstr>
      <vt:lpstr>ox_653a3834_dec0_5694_bd9b_32eb1a5b53ad</vt:lpstr>
      <vt:lpstr>ox_653b203f_44a3_5f8f_a20d_9e06bfbefbb2</vt:lpstr>
      <vt:lpstr>ox_653bdde0_bc54_5e9d_9b84_9fe4a4169c04</vt:lpstr>
      <vt:lpstr>ox_653e3a80_333f_5335_9bb0_924ab6cedf97</vt:lpstr>
      <vt:lpstr>ox_654065b2_1276_5c60_92d1_38213a47c0c5</vt:lpstr>
      <vt:lpstr>ox_6542d367_e15e_5263_bd86_4ff4b8bab6fa</vt:lpstr>
      <vt:lpstr>ox_654313bd_ab7e_5a6a_b520_cbff79f06172</vt:lpstr>
      <vt:lpstr>ox_6543e0e0_334a_5b52_ae68_d57911227167</vt:lpstr>
      <vt:lpstr>ox_6544a628_ad43_512d_b1f7_619fd0236427</vt:lpstr>
      <vt:lpstr>ox_6546a5fd_041e_5bcd_833b_2e3253381838</vt:lpstr>
      <vt:lpstr>ox_65481de3_0e88_55d5_917a_e3ce849665e6</vt:lpstr>
      <vt:lpstr>ox_654de762_8c31_5564_997d_2f0b630b6e17</vt:lpstr>
      <vt:lpstr>ox_655428b1_b11c_5740_b191_0f1747cd3550</vt:lpstr>
      <vt:lpstr>ox_655c9aa5_7392_5fca_bda2_05ff4a7eb2fd</vt:lpstr>
      <vt:lpstr>ox_655d92c5_1a63_58c8_9da8_b72003f3f19c</vt:lpstr>
      <vt:lpstr>ox_655eda36_5e30_57f5_98fd_23edf903a252</vt:lpstr>
      <vt:lpstr>ox_65639ce7_4843_526d_8a7e_69006b55421e</vt:lpstr>
      <vt:lpstr>ox_656a62ec_c195_5e87_8b31_6b1e25e63c92</vt:lpstr>
      <vt:lpstr>ox_656dc1f9_0ff4_5094_9927_6652e798a65d</vt:lpstr>
      <vt:lpstr>ox_656e297c_397e_5ba6_8ace_dc9bea1ff5a2</vt:lpstr>
      <vt:lpstr>ox_656eb7ac_a0a6_59cd_ac7a_b8e269fc213a</vt:lpstr>
      <vt:lpstr>ox_65701a4b_a14f_54f6_b350_620a120d7635</vt:lpstr>
      <vt:lpstr>ox_65721fe3_e93b_5391_a3a2_2b5e6642cec2</vt:lpstr>
      <vt:lpstr>ox_65756998_16cf_5854_ab82_d0ac548e1a91</vt:lpstr>
      <vt:lpstr>ox_657cd74b_4d02_5a52_be01_e0dcbc816805</vt:lpstr>
      <vt:lpstr>ox_657d067d_a1cb_52b3_9a46_798ceb4ecf2f</vt:lpstr>
      <vt:lpstr>ox_657d126c_3f3f_5c8f_84ab_c9d4f27a356f</vt:lpstr>
      <vt:lpstr>ox_657dc062_35e5_5a00_a56d_c3b53094c1ef</vt:lpstr>
      <vt:lpstr>ox_6580c323_493c_584f_a28b_6df5470df745</vt:lpstr>
      <vt:lpstr>ox_65811c91_4a4c_57e2_b6e8_11a07fa7d4f4</vt:lpstr>
      <vt:lpstr>ox_6581b1e2_6d53_5ce7_8361_2940b6503f88</vt:lpstr>
      <vt:lpstr>ox_65827a25_821a_5822_92df_62be50005f6a</vt:lpstr>
      <vt:lpstr>ox_6583ac93_2c82_5b30_b971_6b9cd24c99ae</vt:lpstr>
      <vt:lpstr>ox_6588aae8_8454_5fbe_afaa_ae7b7eb7f254</vt:lpstr>
      <vt:lpstr>ox_658bdc59_c826_5aec_bd22_29ca3cef3e1d</vt:lpstr>
      <vt:lpstr>ox_658eff86_4bd5_559f_80a4_f9cbf31d056b</vt:lpstr>
      <vt:lpstr>ox_6596b930_3711_5949_9976_153b8ec90ecf</vt:lpstr>
      <vt:lpstr>ox_65972194_079e_56b3_be1b_aba8e6ba8284</vt:lpstr>
      <vt:lpstr>ox_65975809_a20e_57ea_9035_13fcb447a1d8</vt:lpstr>
      <vt:lpstr>ox_659938fe_0787_525f_9af6_9882bd05be33</vt:lpstr>
      <vt:lpstr>ox_659c0930_611d_5d85_a528_9d4d8427e41b</vt:lpstr>
      <vt:lpstr>ox_659c62b0_0b39_5e99_bfcb_9a2cc535e2cc</vt:lpstr>
      <vt:lpstr>ox_659cbf5d_a360_5f9e_8197_4f07ce155517</vt:lpstr>
      <vt:lpstr>ox_65a0ca68_cae8_52c4_98f6_0cbb3670d140</vt:lpstr>
      <vt:lpstr>ox_65a100dc_e87c_511f_804d_9db1ec9f72cd</vt:lpstr>
      <vt:lpstr>ox_65a13022_7a80_5928_a05d_da43a587852e</vt:lpstr>
      <vt:lpstr>ox_65a21502_ee54_53dd_a7bc_2123fe931d26</vt:lpstr>
      <vt:lpstr>ox_65a3f1cf_a8e2_5650_8edd_325fcb654685</vt:lpstr>
      <vt:lpstr>ox_65a4ab14_de4d_5178_a605_188e965df939</vt:lpstr>
      <vt:lpstr>ox_65a62d89_d106_5728_910b_20b7fa10cbf9</vt:lpstr>
      <vt:lpstr>ox_65a88617_aec8_594b_8d65_03762a00c50d</vt:lpstr>
      <vt:lpstr>ox_65ad3373_22f2_5766_8212_2d1fabfa031f</vt:lpstr>
      <vt:lpstr>ox_65ad50b9_7b2e_59ca_bae1_22c6e5d905f0</vt:lpstr>
      <vt:lpstr>ox_65ae3dee_0ea6_540f_a61b_c49faf67605b</vt:lpstr>
      <vt:lpstr>ox_65afce02_4988_5fd2_9bb0_0621ef2e4829</vt:lpstr>
      <vt:lpstr>ox_65aff2d8_340c_51e4_a83f_969f48a8fffb</vt:lpstr>
      <vt:lpstr>ox_65b32b46_88e4_52fb_b46b_061703bfdbbd</vt:lpstr>
      <vt:lpstr>ox_65b35901_507e_5446_ac21_5988f3ee098b</vt:lpstr>
      <vt:lpstr>ox_65b87655_7317_5e6e_baf6_20c2652dba76</vt:lpstr>
      <vt:lpstr>ox_65b8f3e0_ffa8_5352_b5c3_1a66dd8135e8</vt:lpstr>
      <vt:lpstr>ox_65bae30c_f4ca_5dc2_8ef9_996db4d22f71</vt:lpstr>
      <vt:lpstr>ox_65bb9668_8b83_5968_ab00_9048aa41bb33</vt:lpstr>
      <vt:lpstr>ox_65bc8cba_8a2e_58e0_876e_f92a9b15dbb9</vt:lpstr>
      <vt:lpstr>ox_65c6c2aa_6a6e_5214_975c_abd69e4b1aa8</vt:lpstr>
      <vt:lpstr>ox_65cac1e0_f6bd_5d3e_acd7_4a65efc43586</vt:lpstr>
      <vt:lpstr>ox_65cb5643_4548_5649_8cb8_9703df2b58c7</vt:lpstr>
      <vt:lpstr>ox_65cd3a0d_e1b6_5d84_b9af_6b8f7ab4be67</vt:lpstr>
      <vt:lpstr>ox_65cd51b0_a275_5fcd_9428_6eb77872d91a</vt:lpstr>
      <vt:lpstr>ox_65cdf0cd_3d0f_5d1a_9cf9_075bc5d1f9a7</vt:lpstr>
      <vt:lpstr>ox_65cf55b9_9c5c_5cee_b0ee_e24d8d1af495</vt:lpstr>
      <vt:lpstr>ox_65d0b69b_875b_56bd_92b9_0d3b90ee4980</vt:lpstr>
      <vt:lpstr>ox_65d73072_a864_5229_be44_24b9e792e680</vt:lpstr>
      <vt:lpstr>ox_65da86fa_f2df_597e_8195_f540fbc35a02</vt:lpstr>
      <vt:lpstr>ox_65dd4c2a_e87c_52ad_9a97_da2c128b3075</vt:lpstr>
      <vt:lpstr>ox_65e0cc8c_b720_5ad0_9932_bda424526b5a</vt:lpstr>
      <vt:lpstr>ox_65e2ec73_0186_5b14_973d_a34e85fb0024</vt:lpstr>
      <vt:lpstr>ox_65e73d43_3473_5e78_bdfc_17607e767bc0</vt:lpstr>
      <vt:lpstr>ox_65eef97e_29fb_5826_b1de_60c8d96cad1b</vt:lpstr>
      <vt:lpstr>ox_65eff845_b533_5fbf_9c0a_6e3527104bd0</vt:lpstr>
      <vt:lpstr>ox_65f11258_a740_5a44_a6f3_8cd7277908c0</vt:lpstr>
      <vt:lpstr>ox_65f1a545_2b75_561c_bd3f_4ccecbf7b122</vt:lpstr>
      <vt:lpstr>ox_65f1c0a7_d811_5037_aec2_108f41e92616</vt:lpstr>
      <vt:lpstr>ox_65f35aa3_e81b_57c6_b9f7_9012727e5cf4</vt:lpstr>
      <vt:lpstr>ox_65f51940_de12_5e4f_a363_3f32db6e4506</vt:lpstr>
      <vt:lpstr>ox_65f55a45_b5fa_5eb9_a2bd_704a6c819406</vt:lpstr>
      <vt:lpstr>ox_65fb572b_5730_595d_a50e_88232b839953</vt:lpstr>
      <vt:lpstr>ox_6605e71f_87ae_55eb_acf3_2008fec2ce87</vt:lpstr>
      <vt:lpstr>ox_6607105b_0856_531b_8d40_f4f4f098018d</vt:lpstr>
      <vt:lpstr>ox_660aa447_4790_59a1_a458_f4860dc2d548</vt:lpstr>
      <vt:lpstr>ox_660d0745_6ffc_5f98_8682_cb5e2a5c67b8</vt:lpstr>
      <vt:lpstr>ox_6612eeee_de59_5087_9c44_41d1918999ca</vt:lpstr>
      <vt:lpstr>ox_6612fa14_e937_5033_94ac_4f5f43f41a80</vt:lpstr>
      <vt:lpstr>ox_661500d1_f87f_5094_9286_335b1171f03b</vt:lpstr>
      <vt:lpstr>ox_66156e6a_779e_51a5_8a84_5a7a5091d6b9</vt:lpstr>
      <vt:lpstr>ox_66174e78_38e4_51df_82d2_d09dd514e59b</vt:lpstr>
      <vt:lpstr>ox_661b11c1_a305_5d9a_8cdc_3086b34e8d86</vt:lpstr>
      <vt:lpstr>ox_661e951a_9ce7_5fb3_afcb_d58014430d78</vt:lpstr>
      <vt:lpstr>ox_661eca76_bae6_544b_be9a_9d63c4a0830c</vt:lpstr>
      <vt:lpstr>ox_661ee0b9_fc07_57e9_885c_77e4eca6df9d</vt:lpstr>
      <vt:lpstr>ox_66221241_c2a2_5087_9783_a0a5219a6822</vt:lpstr>
      <vt:lpstr>ox_662453e3_d80e_5a42_9ed4_c8793db8f832</vt:lpstr>
      <vt:lpstr>ox_6624caef_f4f9_511e_a43b_e8904d1445fa</vt:lpstr>
      <vt:lpstr>ox_66285905_3e9f_5536_a353_11a37b38c81b</vt:lpstr>
      <vt:lpstr>ox_662a277e_df03_5ded_8f0c_412c0d725988</vt:lpstr>
      <vt:lpstr>ox_663193d8_7713_5235_8bfe_6cea539bb069</vt:lpstr>
      <vt:lpstr>ox_6636b658_69a8_564f_ad5f_4a8c8831d3f9</vt:lpstr>
      <vt:lpstr>ox_6638dfe1_8b21_525d_bf5b_9f48c6b9f474</vt:lpstr>
      <vt:lpstr>ox_66393553_8b75_5603_9f90_514c242bf118</vt:lpstr>
      <vt:lpstr>ox_663a0e4d_9654_57d0_ac25_18f129a3df28</vt:lpstr>
      <vt:lpstr>ox_663d8641_ba33_50b4_ba11_5abc5bcf264f</vt:lpstr>
      <vt:lpstr>ox_6642ff40_1ff1_5619_be4e_608a0757bec6</vt:lpstr>
      <vt:lpstr>ox_664d2ba3_48fb_50d9_aff2_da5a068c1787</vt:lpstr>
      <vt:lpstr>ox_664d5cb2_f86f_5840_931a_5fccf95a1013</vt:lpstr>
      <vt:lpstr>ox_664dc170_53e2_5979_933f_13347a70e1a8</vt:lpstr>
      <vt:lpstr>ox_6652b2c6_0b54_503f_9f11_622f297dca0c</vt:lpstr>
      <vt:lpstr>ox_665354c2_7fff_53fc_850c_bf38a20a3178</vt:lpstr>
      <vt:lpstr>ox_6653e4c3_4eb8_5116_a111_9e0609dee59f</vt:lpstr>
      <vt:lpstr>ox_6658c0ef_e065_5f00_a2ab_6ec69c9937c9</vt:lpstr>
      <vt:lpstr>ox_665a4ffa_469b_545e_9aec_24838d7cdc46</vt:lpstr>
      <vt:lpstr>ox_665c2f20_6159_575c_a2aa_86acb24dd8cf</vt:lpstr>
      <vt:lpstr>ox_665c848c_708c_503c_a491_9745ac3b766c</vt:lpstr>
      <vt:lpstr>ox_6660a027_d41e_5b6c_9605_09fc169b27ec</vt:lpstr>
      <vt:lpstr>ox_6663ad55_82ea_5e19_a4ca_0f5c80ccf506</vt:lpstr>
      <vt:lpstr>ox_6664e5d7_8609_5364_892a_2f241f4f8a3d</vt:lpstr>
      <vt:lpstr>ox_66675ada_5f63_5c0d_b819_8f5f827e6276</vt:lpstr>
      <vt:lpstr>ox_666ba12d_5989_5b28_afdf_afc5577813bf</vt:lpstr>
      <vt:lpstr>ox_6670600a_6e4e_5db1_92bf_0ea229975fa7</vt:lpstr>
      <vt:lpstr>ox_6678aa65_5b26_5a55_bde8_c6eec3d07023</vt:lpstr>
      <vt:lpstr>ox_6679a1d6_0a6d_53b1_8d09_0ac17c9712fa</vt:lpstr>
      <vt:lpstr>ox_667a85ec_3406_594e_a256_a3284fab2b64</vt:lpstr>
      <vt:lpstr>ox_667b3a6e_44e7_544d_a920_b4ab9adea0b6</vt:lpstr>
      <vt:lpstr>ox_667c81af_ca92_5743_b86d_67bdf92a1300</vt:lpstr>
      <vt:lpstr>ox_667d5f4b_638b_50ea_ba8d_06163d21d50f</vt:lpstr>
      <vt:lpstr>ox_667ee111_1dd4_582b_945f_3a1f86a57988</vt:lpstr>
      <vt:lpstr>ox_6685041b_e857_5731_85aa_c3759c698f60</vt:lpstr>
      <vt:lpstr>ox_66881892_394d_5022_aeae_625c04fd2619</vt:lpstr>
      <vt:lpstr>ox_6688c2b5_1e48_5e92_a9b0_925a938cd865</vt:lpstr>
      <vt:lpstr>ox_6689d520_4153_53e7_b700_acd4dfb44b88</vt:lpstr>
      <vt:lpstr>ox_6689e40c_9a63_55be_879e_8bac6bc1f731</vt:lpstr>
      <vt:lpstr>ox_668b2a39_2d5b_5856_9166_0fcd33e1fb62</vt:lpstr>
      <vt:lpstr>ox_668b446a_62e9_52e8_8231_b7bb699fcc53</vt:lpstr>
      <vt:lpstr>ox_668b58c1_22a9_5470_9672_2c7f08141c04</vt:lpstr>
      <vt:lpstr>ox_668f98e9_b305_56f4_bf89_c01e94a968f6</vt:lpstr>
      <vt:lpstr>ox_66919d11_193d_5131_a092_33078303499c</vt:lpstr>
      <vt:lpstr>ox_6695590d_0482_5d46_9428_bab3502fc1ba</vt:lpstr>
      <vt:lpstr>ox_66963752_6a52_53c4_9884_5950a9d901b0</vt:lpstr>
      <vt:lpstr>ox_6699e2dd_142e_5c24_9fe5_9f14367cef55</vt:lpstr>
      <vt:lpstr>ox_669a342d_608a_5adf_b627_78d997d807d5</vt:lpstr>
      <vt:lpstr>ox_669d084d_058d_5707_ba00_d3d94159e42c</vt:lpstr>
      <vt:lpstr>ox_669d7a13_7d87_5f4a_8511_fecc60f71c56</vt:lpstr>
      <vt:lpstr>ox_669f2c97_3844_5459_a4be_447adbb36efa</vt:lpstr>
      <vt:lpstr>ox_66a45a11_adda_56fc_a6fb_d3e1f601980e</vt:lpstr>
      <vt:lpstr>ox_66a5798d_8dfb_5e5e_8912_e9a997fdfa42</vt:lpstr>
      <vt:lpstr>ox_66a59e60_b13a_547c_a58e_3647565d298c</vt:lpstr>
      <vt:lpstr>ox_66a69a0e_f8cc_5824_b174_434e10c13b18</vt:lpstr>
      <vt:lpstr>ox_66a805b3_21ab_58ea_bd67_1b67229b013c</vt:lpstr>
      <vt:lpstr>ox_66aa0574_95c0_58b8_8d46_2a34ea7a0733</vt:lpstr>
      <vt:lpstr>ox_66acb692_9e98_500d_bbc6_29760d4bf966</vt:lpstr>
      <vt:lpstr>ox_66b42469_6dae_5502_b31b_e2872234551c</vt:lpstr>
      <vt:lpstr>ox_66b4bcda_37d1_5fe3_870d_1b471f08ce38</vt:lpstr>
      <vt:lpstr>ox_66b55997_d25d_5b48_a637_46307e2c24de</vt:lpstr>
      <vt:lpstr>ox_66bcd4a1_50e7_5fe9_b36f_42e3c479c888</vt:lpstr>
      <vt:lpstr>ox_66bd6c0c_489f_5fb4_867f_eef498cd1118</vt:lpstr>
      <vt:lpstr>ox_66c218ea_9d1e_5ab2_82b1_89e8893e5055</vt:lpstr>
      <vt:lpstr>ox_66c31432_995d_5c2c_9e74_8cb481073f6e</vt:lpstr>
      <vt:lpstr>ox_66c4854a_55fd_5807_99ea_f77d374e42a5</vt:lpstr>
      <vt:lpstr>ox_66c78b99_efa2_5cb8_96e6_65cfd7404472</vt:lpstr>
      <vt:lpstr>ox_66c7928a_a813_53f1_9bd8_1ab79c0c0436</vt:lpstr>
      <vt:lpstr>ox_66c8171f_b3f4_51d6_bcd0_788c2cc9f069</vt:lpstr>
      <vt:lpstr>ox_66ca7518_3689_56ba_9807_0c746beafc64</vt:lpstr>
      <vt:lpstr>ox_66cb945c_f268_53a0_8af1_46ddaf1e301d</vt:lpstr>
      <vt:lpstr>ox_66cee394_1fc5_58e4_8c5d_c52173a2aa37</vt:lpstr>
      <vt:lpstr>ox_66cfcfab_2f10_5a89_bce8_8583fc6b4764</vt:lpstr>
      <vt:lpstr>ox_66d1decc_134e_5807_81d5_8c4b607c9aed</vt:lpstr>
      <vt:lpstr>ox_66d2d05d_481f_5b11_a019_ebb2c9219098</vt:lpstr>
      <vt:lpstr>ox_66d2dc32_d0f7_5f68_81c3_aeae3c6d5578</vt:lpstr>
      <vt:lpstr>ox_66d8c38c_786a_5b6e_bed2_f23d4e8cea83</vt:lpstr>
      <vt:lpstr>ox_66d92a8a_1994_5af7_a42d_f948d5b03384</vt:lpstr>
      <vt:lpstr>ox_66d9a64e_0db4_56aa_897c_0ecd0c783188</vt:lpstr>
      <vt:lpstr>ox_66d9bf33_f0af_537e_9b2e_6b4853eaf96e</vt:lpstr>
      <vt:lpstr>ox_66db2ada_e456_5a0d_bd96_f0ebc168e945</vt:lpstr>
      <vt:lpstr>ox_66db4e78_20a4_52ab_8dcc_1d6d30b698f7</vt:lpstr>
      <vt:lpstr>ox_66dbc4f7_a3f6_50f5_bf52_3dd8017ad6c1</vt:lpstr>
      <vt:lpstr>ox_66ddb344_b6ee_5f80_bc2e_142d974746e7</vt:lpstr>
      <vt:lpstr>ox_66df26f0_0456_5a11_81c4_184f8dd5d419</vt:lpstr>
      <vt:lpstr>ox_66e0328d_4504_57ef_bba9_2c68d2502a03</vt:lpstr>
      <vt:lpstr>ox_66e1a20b_3922_5633_87ee_5da609398759</vt:lpstr>
      <vt:lpstr>ox_66e546bf_147a_5363_b81b_6f6e72fc391a</vt:lpstr>
      <vt:lpstr>ox_66e572d0_fcd0_5f1b_beb5_a48cea406d01</vt:lpstr>
      <vt:lpstr>ox_66eaee54_2dc7_5229_832a_b94cdfe351dd</vt:lpstr>
      <vt:lpstr>ox_66ed600f_289f_5667_a160_c91d16419f98</vt:lpstr>
      <vt:lpstr>ox_66f00edb_f2b6_5c6f_ba82_871cec794429</vt:lpstr>
      <vt:lpstr>ox_66f0e8c8_d148_55d8_bbf2_1a646077d3e8</vt:lpstr>
      <vt:lpstr>ox_66f315b6_2da0_5de3_a396_942d056de676</vt:lpstr>
      <vt:lpstr>ox_66f50dd9_c1e8_5828_b9d9_977db41096d5</vt:lpstr>
      <vt:lpstr>ox_66f687b4_95b7_5758_891a_0abc229eee39</vt:lpstr>
      <vt:lpstr>ox_66f68ba3_83ab_5c61_91ae_491b31b40356</vt:lpstr>
      <vt:lpstr>ox_66f79c7e_0bc7_5e81_807d_b2029c153a27</vt:lpstr>
      <vt:lpstr>ox_66f8e6e5_a12c_50a5_8476_dc9cde940c24</vt:lpstr>
      <vt:lpstr>ox_66fc5697_3c9a_51f6_bd92_d7e780ce1d7d</vt:lpstr>
      <vt:lpstr>ox_66fe91ef_92e0_5a25_9f18_9b78a3a22cb8</vt:lpstr>
      <vt:lpstr>ox_67041bd5_10ca_5bd4_841a_04302be4bc24</vt:lpstr>
      <vt:lpstr>ox_67061b70_9ad8_5917_b175_88ca83e7dd62</vt:lpstr>
      <vt:lpstr>ox_6707cf7c_2c61_5844_ba13_23477374ac01</vt:lpstr>
      <vt:lpstr>ox_6707f8ee_fc6d_5cdf_937d_6019c6c31707</vt:lpstr>
      <vt:lpstr>ox_670994f6_3e3c_5d9a_9964_492c183beeab</vt:lpstr>
      <vt:lpstr>ox_6709e687_b225_5bf4_ada4_4599a8ed1a31</vt:lpstr>
      <vt:lpstr>ox_670e67fa_0e95_508a_99de_206cd5305ed1</vt:lpstr>
      <vt:lpstr>ox_670fa92b_9fed_50ab_bc38_6fddbc297060</vt:lpstr>
      <vt:lpstr>ox_67161807_f495_52ce_9e21_714f6cb88993</vt:lpstr>
      <vt:lpstr>ox_6718df14_4e32_5fac_b657_a8199164cd70</vt:lpstr>
      <vt:lpstr>ox_671abe01_5efb_5fc3_8680_10b3f9e3d496</vt:lpstr>
      <vt:lpstr>ox_671c3eae_6fbc_5313_8a26_6e1a6107356e</vt:lpstr>
      <vt:lpstr>ox_671fa790_d72a_5fd4_87c7_96aa631d7a54</vt:lpstr>
      <vt:lpstr>ox_671fc5eb_9889_5265_b815_c4308b2984ed</vt:lpstr>
      <vt:lpstr>ox_67208922_6d59_5697_b175_be158f921fed</vt:lpstr>
      <vt:lpstr>ox_6729f899_bdb8_5fc5_b520_f9726e316f35</vt:lpstr>
      <vt:lpstr>ox_672ad67c_da2a_5df7_ab63_f4f714f2e6b8</vt:lpstr>
      <vt:lpstr>ox_672c365e_dcf9_5b42_8133_fb7ee290b3de</vt:lpstr>
      <vt:lpstr>ox_672eec6f_d519_5e05_8456_22cde2d06586</vt:lpstr>
      <vt:lpstr>ox_6732becc_e5d7_59a0_a6df_2ad998172cad</vt:lpstr>
      <vt:lpstr>ox_6733cfef_c822_552c_b779_0c0eed803e5c</vt:lpstr>
      <vt:lpstr>ox_6733e9da_1fc4_55a0_a718_04fa983c5faa</vt:lpstr>
      <vt:lpstr>ox_673406e7_030c_5dbe_b87a_3fc4f16d7eb1</vt:lpstr>
      <vt:lpstr>ox_673f7ef2_9981_5ad6_9929_c22035af0c81</vt:lpstr>
      <vt:lpstr>ox_674944f7_cc2c_59cc_a5c5_671dc83b6008</vt:lpstr>
      <vt:lpstr>ox_674ae6a5_a547_521b_ae44_50ef1494419e</vt:lpstr>
      <vt:lpstr>ox_674da56c_4d26_5ff2_9c4f_c3570098b477</vt:lpstr>
      <vt:lpstr>ox_67504453_1ced_54eb_9400_92c5526988d6</vt:lpstr>
      <vt:lpstr>ox_6750bc5b_f4ce_549d_bb19_8eb4b256dd46</vt:lpstr>
      <vt:lpstr>ox_6753d23a_c946_59b3_977d_633fec951d03</vt:lpstr>
      <vt:lpstr>ox_6757a10c_2855_5659_9d46_956705d5c7cb</vt:lpstr>
      <vt:lpstr>ox_6758cebe_d94e_5ed7_a63c_60979ebbd488</vt:lpstr>
      <vt:lpstr>ox_6759c4d8_c8bc_51ed_8d7f_75e0d1792cbc</vt:lpstr>
      <vt:lpstr>ox_675c2523_e1e4_563a_8ea7_ab43cf8eca40</vt:lpstr>
      <vt:lpstr>ox_675de84e_4ac2_5fb2_a37b_c3113b9b4496</vt:lpstr>
      <vt:lpstr>ox_675e8ec5_6ed0_50d2_89b5_f7b34d491c93</vt:lpstr>
      <vt:lpstr>ox_675fecb3_f936_5ee9_8108_66db07c0e4cc</vt:lpstr>
      <vt:lpstr>ox_67637b38_7cf0_50f0_8182_db65e9325ca1</vt:lpstr>
      <vt:lpstr>ox_67665e5d_19a2_56cd_bc79_110255e8403b</vt:lpstr>
      <vt:lpstr>ox_6767c62b_e295_536d_874b_4dde01213a8a</vt:lpstr>
      <vt:lpstr>ox_6768ba6e_5b50_5ba6_9a2e_e6bd68ed82c8</vt:lpstr>
      <vt:lpstr>ox_676b37e5_2758_5d54_aa99_5ccc4e3dc37c</vt:lpstr>
      <vt:lpstr>ox_676b4efd_9219_56c0_b038_eb356193118d</vt:lpstr>
      <vt:lpstr>ox_676d7e30_d23f_5f29_82e4_92c15666ee86</vt:lpstr>
      <vt:lpstr>ox_676da53b_e7b1_5cc7_875e_d745e83b7134</vt:lpstr>
      <vt:lpstr>ox_676dfdf6_6b03_50e5_a884_328ab0fe83df</vt:lpstr>
      <vt:lpstr>ox_676f5a72_d768_5231_987f_a75ef8b6a8f3</vt:lpstr>
      <vt:lpstr>ox_676f7354_1161_5c04_8da2_e79fbab36959</vt:lpstr>
      <vt:lpstr>ox_67739311_7caf_5b28_beec_4dd0340b5a44</vt:lpstr>
      <vt:lpstr>ox_677bb6de_e1e9_51e7_81d4_4e1cd7dd1304</vt:lpstr>
      <vt:lpstr>ox_677e2ad5_734b_5eb4_8b12_17011eb28120</vt:lpstr>
      <vt:lpstr>ox_677f340d_29b6_5bb7_b1b9_a56091e34e6c</vt:lpstr>
      <vt:lpstr>ox_6780081c_a02f_531e_af0e_6f5fc87f373f</vt:lpstr>
      <vt:lpstr>ox_678584c5_2cec_5d08_8328_8e1657011913</vt:lpstr>
      <vt:lpstr>ox_6785c3a4_e906_5de4_a33f_dae84a3a5c38</vt:lpstr>
      <vt:lpstr>ox_67873be8_b607_5a08_8c67_4a2873b8fbed</vt:lpstr>
      <vt:lpstr>ox_678adf15_b27d_5f3b_a643_5e0c224ad22f</vt:lpstr>
      <vt:lpstr>ox_678af5b9_33ad_5d00_a93f_4fd62b3d5443</vt:lpstr>
      <vt:lpstr>ox_678b89d9_ac1d_50b6_9e46_61f5393b18d0</vt:lpstr>
      <vt:lpstr>ox_678d3786_2a39_5005_bd52_2a390d4e326b</vt:lpstr>
      <vt:lpstr>ox_678d5b4f_a043_52de_af46_68ba64405b75</vt:lpstr>
      <vt:lpstr>ox_678dfd15_9aae_5b9f_892b_6d7eb0cdf1af</vt:lpstr>
      <vt:lpstr>ox_678e60b3_55d1_53ee_a515_f91cb4c29f95</vt:lpstr>
      <vt:lpstr>ox_678e7fb4_516b_57a0_a653_5fcc17bda988</vt:lpstr>
      <vt:lpstr>ox_6791c961_cf12_5537_bfb0_87442fc679ed</vt:lpstr>
      <vt:lpstr>ox_67935700_5098_5fdf_b712_98217f0d5be0</vt:lpstr>
      <vt:lpstr>ox_6793d785_2340_56ff_a8eb_c20c934aaf64</vt:lpstr>
      <vt:lpstr>ox_6793dd37_86fe_5b89_a127_8dd6295e6c70</vt:lpstr>
      <vt:lpstr>ox_67983bc1_5a6c_5311_9ab4_e128fb23232d</vt:lpstr>
      <vt:lpstr>ox_679ac8f9_c6ab_57c7_9ff7_2bedcab323bb</vt:lpstr>
      <vt:lpstr>ox_67a0e656_cecf_5223_83d3_22cb0c31dd50</vt:lpstr>
      <vt:lpstr>ox_67a4f1ca_9fc2_5819_b8ee_2303ae9b3252</vt:lpstr>
      <vt:lpstr>ox_67a960b6_a7fd_58fa_a82d_ccbf07c929c1</vt:lpstr>
      <vt:lpstr>ox_67aa4de8_ac1d_58a7_862b_3ed2a3f822f7</vt:lpstr>
      <vt:lpstr>ox_67aa6bf2_200e_525c_923c_7eb694131f6c</vt:lpstr>
      <vt:lpstr>ox_67ae3e17_e964_5a13_8d16_e67f3b58fdb0</vt:lpstr>
      <vt:lpstr>ox_67af8754_d5e4_5e01_9fa9_dd1a9c01454f</vt:lpstr>
      <vt:lpstr>ox_67b16075_5ee8_5b01_97f0_f86e30f057dd</vt:lpstr>
      <vt:lpstr>ox_67b3abe5_486d_5d15_93a0_d06f1cd6ab6a</vt:lpstr>
      <vt:lpstr>ox_67b51d03_e46f_5a56_a284_0d683a48f375</vt:lpstr>
      <vt:lpstr>ox_67b5980d_58d5_5c9e_957f_4bd0b914e764</vt:lpstr>
      <vt:lpstr>ox_67b62dc6_fdc9_502c_9094_bc4b8db0843c</vt:lpstr>
      <vt:lpstr>ox_67b96b89_d7ba_58dd_966c_ac0002194a6a</vt:lpstr>
      <vt:lpstr>ox_67bcaceb_ac91_5c59_a585_a59abe96dd59</vt:lpstr>
      <vt:lpstr>ox_67bcd079_098e_5ba8_9c70_67397f4a3795</vt:lpstr>
      <vt:lpstr>ox_67c0c245_67c5_598d_893f_cbdac71e713e</vt:lpstr>
      <vt:lpstr>ox_67c0f640_1543_5ea5_8e32_c4fade463f4d</vt:lpstr>
      <vt:lpstr>ox_67c471d0_ac99_5675_8271_7ed7ba9b8a08</vt:lpstr>
      <vt:lpstr>ox_67c5c7a1_8d62_5035_8d7d_fcc53917b950</vt:lpstr>
      <vt:lpstr>ox_67d62998_88b4_50eb_9dba_ceb4f50a9587</vt:lpstr>
      <vt:lpstr>ox_67d6c24a_40cb_551f_9771_b1782003d977</vt:lpstr>
      <vt:lpstr>ox_67d74995_7e67_5bee_ae2b_bbdcbcd3d619</vt:lpstr>
      <vt:lpstr>ox_67d9d949_44e3_59e5_9106_a66c6d97d860</vt:lpstr>
      <vt:lpstr>ox_67dded12_69e7_5b41_a27f_caf9d24d1e43</vt:lpstr>
      <vt:lpstr>ox_67e168df_9914_5845_96d4_b9bdca9f3036</vt:lpstr>
      <vt:lpstr>ox_67e3c4f6_c34b_5b3e_a120_00bc739be6ef</vt:lpstr>
      <vt:lpstr>ox_67e6ff59_bb07_5811_909c_0e1bc90d2c5c</vt:lpstr>
      <vt:lpstr>ox_67e7786a_2d9b_57b7_84c1_f74313ff35f5</vt:lpstr>
      <vt:lpstr>ox_67e790f5_3ef1_5841_9d31_1ac73bec14fa</vt:lpstr>
      <vt:lpstr>ox_67e820f5_21f8_551a_932b_91cf17f86e9c</vt:lpstr>
      <vt:lpstr>ox_67e9471d_6440_564d_9dbf_dbcf07869fb3</vt:lpstr>
      <vt:lpstr>ox_67f0fea4_98bd_5ac4_acc9_f46a5ee34fab</vt:lpstr>
      <vt:lpstr>ox_67f31fb6_ffe0_5798_861c_bf3ce91405f3</vt:lpstr>
      <vt:lpstr>ox_67f53905_2636_5964_b3ba_be517f18fd1c</vt:lpstr>
      <vt:lpstr>ox_67f54b40_b78b_5fe8_8dce_60f14e60c8f2</vt:lpstr>
      <vt:lpstr>ox_67f68faf_0217_5e31_8ee8_ea0a4250dcaa</vt:lpstr>
      <vt:lpstr>ox_67f957bb_b2a0_56e6_bfcf_cfe06481adc3</vt:lpstr>
      <vt:lpstr>ox_67fb7bfd_2e0c_5ccf_8e06_4866d125eeb1</vt:lpstr>
      <vt:lpstr>ox_67fbaf87_c068_54dc_9f96_96cb546075c4</vt:lpstr>
      <vt:lpstr>ox_67fbd0eb_5f76_5a69_bc82_f7400d571d8e</vt:lpstr>
      <vt:lpstr>ox_67fc84fc_a8d9_5e95_aaff_b77cf16efe0b</vt:lpstr>
      <vt:lpstr>ox_680347b5_2aaf_531b_90b0_db2935f116c7</vt:lpstr>
      <vt:lpstr>ox_6807c3cf_3b22_5e1c_abb8_b05840fa7f59</vt:lpstr>
      <vt:lpstr>ox_680b16fa_9d77_5da0_889e_5e3107d86b5a</vt:lpstr>
      <vt:lpstr>ox_680d522e_c170_5517_8326_75e3f2985b56</vt:lpstr>
      <vt:lpstr>ox_680ed62d_02ad_565c_9ad7_d23c4f21e425</vt:lpstr>
      <vt:lpstr>ox_681148d8_aac7_51e3_aeec_aa8862dc284f</vt:lpstr>
      <vt:lpstr>ox_68119457_59cd_543a_90f5_2f8860306805</vt:lpstr>
      <vt:lpstr>ox_6811e884_d1e3_5578_a39a_b3a40de94f96</vt:lpstr>
      <vt:lpstr>ox_6812f4d0_a709_50aa_b1bd_ccbb4cd67b2f</vt:lpstr>
      <vt:lpstr>ox_6817ac83_7640_5e55_adfc_a5afa605a402</vt:lpstr>
      <vt:lpstr>ox_6817c917_fd04_562d_9fc3_ae9230ddf8fd</vt:lpstr>
      <vt:lpstr>ox_681fa5a9_410a_510b_ab50_e8d7e572880c</vt:lpstr>
      <vt:lpstr>ox_682061e7_432f_5125_b581_d3216ce567b5</vt:lpstr>
      <vt:lpstr>ox_6823a32a_d75d_5eb6_8805_b2735496579f</vt:lpstr>
      <vt:lpstr>ox_6823b4c7_3308_52cb_b9ee_812370d76b56</vt:lpstr>
      <vt:lpstr>ox_682806db_a052_5acd_ad67_53899eea5e99</vt:lpstr>
      <vt:lpstr>ox_6828e6be_3c91_546c_883d_622954087db8</vt:lpstr>
      <vt:lpstr>ox_68296eb2_43ac_579f_b5ee_96025900e1ab</vt:lpstr>
      <vt:lpstr>ox_6829bbb3_b4c5_56de_bb0a_94e0a72439f0</vt:lpstr>
      <vt:lpstr>ox_682c0a64_dcf1_5d6c_8378_e0cb83d65b91</vt:lpstr>
      <vt:lpstr>ox_683078e3_bb99_5585_8be8_7b8d8d50f8df</vt:lpstr>
      <vt:lpstr>ox_68312a9b_bced_5a10_bcf6_3ac73f1f8bfc</vt:lpstr>
      <vt:lpstr>ox_6831e0b9_dc8a_54b1_888a_4752593c1ee6</vt:lpstr>
      <vt:lpstr>ox_68372102_2cf2_5d44_84c8_a9f4ef261978</vt:lpstr>
      <vt:lpstr>ox_6839ee81_cc71_5958_8ac9_ad3c5b0ba8c0</vt:lpstr>
      <vt:lpstr>ox_683d94fd_e21e_5cad_b458_58a5f84dd00b</vt:lpstr>
      <vt:lpstr>ox_683e3286_6c55_5e9f_9e05_a13779de5645</vt:lpstr>
      <vt:lpstr>ox_683efaee_9aa2_56df_bcd4_3bcb89ee6100</vt:lpstr>
      <vt:lpstr>ox_6840865a_2f3e_50d1_8a9c_130a288ea92b</vt:lpstr>
      <vt:lpstr>ox_68422c94_d9a7_5c3a_9c6d_ff5ffcef0ccb</vt:lpstr>
      <vt:lpstr>ox_68443dad_37a5_5d77_a83b_7ec707e3ea29</vt:lpstr>
      <vt:lpstr>ox_6844ae69_4dc5_5fcd_afc6_26af44765134</vt:lpstr>
      <vt:lpstr>ox_6845549d_84f0_5afe_913c_35bb93cbc304</vt:lpstr>
      <vt:lpstr>ox_6846ab82_6e14_5f86_ac14_ab470ec6ceb1</vt:lpstr>
      <vt:lpstr>ox_684a49b3_7a19_5502_8203_a82a771e5c71</vt:lpstr>
      <vt:lpstr>ox_684d9d58_21e6_55c1_894a_6d03009220df</vt:lpstr>
      <vt:lpstr>ox_684fb012_e097_5bb6_9bfb_fed1395e49f3</vt:lpstr>
      <vt:lpstr>ox_6850421d_312c_5e07_9fa0_84a64d81cce5</vt:lpstr>
      <vt:lpstr>ox_6851808d_6efa_519e_994e_36b6fa050939</vt:lpstr>
      <vt:lpstr>ox_68542882_323a_5e6a_9e4b_d45743b583fa</vt:lpstr>
      <vt:lpstr>ox_68589e88_293b_58fe_b10a_544f5aa27fc4</vt:lpstr>
      <vt:lpstr>ox_6859df21_e6d5_54d2_82d2_b3ae6bac9327</vt:lpstr>
      <vt:lpstr>ox_685af974_be60_5437_b94c_9593e94f11fe</vt:lpstr>
      <vt:lpstr>ox_685bb0fa_9904_5722_bc24_03aa39c524cb</vt:lpstr>
      <vt:lpstr>ox_685c0ff3_9467_5e3c_a394_49acb3d5332e</vt:lpstr>
      <vt:lpstr>ox_685e6caa_24af_535e_9baa_9d15e6e37e63</vt:lpstr>
      <vt:lpstr>ox_685ff53f_f1e8_5ab7_917f_d54a6b7c3419</vt:lpstr>
      <vt:lpstr>ox_6861c1c1_5fdb_50c8_b8ca_84f0e6b18715</vt:lpstr>
      <vt:lpstr>ox_6863002f_78ac_5670_960f_79251db6cd57</vt:lpstr>
      <vt:lpstr>ox_6863c267_4813_5bef_98d5_6f06ed50c70f</vt:lpstr>
      <vt:lpstr>ox_68641f84_60c7_5cb2_b837_d97eb666bc73</vt:lpstr>
      <vt:lpstr>ox_6864978b_214e_59a6_bb79_307b3249c69b</vt:lpstr>
      <vt:lpstr>ox_6865b4dd_a219_5750_a37a_4e3d8c455720</vt:lpstr>
      <vt:lpstr>ox_68661d66_64e5_5d19_bea3_ac5c4ea38a4a</vt:lpstr>
      <vt:lpstr>ox_686a3ba2_e5bd_56fd_a400_5a3fa26110ed</vt:lpstr>
      <vt:lpstr>ox_686f65ba_0afc_5d86_be2f_eab0d06f7da5</vt:lpstr>
      <vt:lpstr>ox_686f958c_e25e_5ba0_b766_66bff13cb7e7</vt:lpstr>
      <vt:lpstr>ox_68704f75_fa3f_5039_b85f_1c94baddb8b3</vt:lpstr>
      <vt:lpstr>ox_68713f6b_4abe_5976_9c90_be0ec0b685b1</vt:lpstr>
      <vt:lpstr>ox_6872155a_4617_5813_a370_7dc27209d478</vt:lpstr>
      <vt:lpstr>ox_6875b7a3_5c70_5691_b590_19e3418e33ef</vt:lpstr>
      <vt:lpstr>ox_6875d14e_3b28_57e7_a000_64eea1a0c7c6</vt:lpstr>
      <vt:lpstr>ox_68760cc1_b08e_50dc_b756_5c004b4fb81e</vt:lpstr>
      <vt:lpstr>ox_68777163_726c_5feb_a5c5_cb438a083ecf</vt:lpstr>
      <vt:lpstr>ox_687863c8_740b_5842_b7ed_e07fe31ac181</vt:lpstr>
      <vt:lpstr>ox_687a81ba_803e_51d2_bf5c_51e6d59724e1</vt:lpstr>
      <vt:lpstr>ox_687bce9f_a9e7_571d_9c4d_8bbb3ef26e76</vt:lpstr>
      <vt:lpstr>ox_687cad7a_2256_5b50_a2b4_c90d9d08462a</vt:lpstr>
      <vt:lpstr>ox_687f5a68_a6e2_541e_8acf_ef048d02d9ce</vt:lpstr>
      <vt:lpstr>ox_6883417d_33cc_50a5_8cc4_29c73038e911</vt:lpstr>
      <vt:lpstr>ox_688ea178_2661_5125_8dbd_13587b558d34</vt:lpstr>
      <vt:lpstr>ox_688ed501_b40b_5c4f_a82e_be09f74aa95d</vt:lpstr>
      <vt:lpstr>ox_688f0852_4e60_5a06_a6d6_16390b790109</vt:lpstr>
      <vt:lpstr>ox_68909fdf_9ebd_5154_8c08_eb3e92d73cdd</vt:lpstr>
      <vt:lpstr>ox_6892dc75_b7ee_5f28_920d_26e8f807d245</vt:lpstr>
      <vt:lpstr>ox_6895c76d_057d_5a0e_a16b_9759cdbce928</vt:lpstr>
      <vt:lpstr>ox_689853bd_3c39_5709_947e_879b20b3aeb7</vt:lpstr>
      <vt:lpstr>ox_689c178f_09cd_501c_8cdb_1361aed14bd7</vt:lpstr>
      <vt:lpstr>ox_68a0d316_887e_5a90_be8a_eacf28f251dd</vt:lpstr>
      <vt:lpstr>ox_68a36428_bbe6_5640_b111_3e45d30f0ef1</vt:lpstr>
      <vt:lpstr>ox_68a38bde_9f19_5860_8112_5d2e52824a66</vt:lpstr>
      <vt:lpstr>ox_68a49471_2b1b_524e_a529_25092c6f3d4a</vt:lpstr>
      <vt:lpstr>ox_68a7d52f_94cb_5c58_b80e_71586da3784a</vt:lpstr>
      <vt:lpstr>ox_68aa2848_e734_53cb_83c2_0c8547ece8a4</vt:lpstr>
      <vt:lpstr>ox_68abdada_4d9c_516e_b905_700ef50d2f83</vt:lpstr>
      <vt:lpstr>ox_68b43e3b_2539_50d1_ae42_fc3b2f268a0e</vt:lpstr>
      <vt:lpstr>ox_68b55220_0aa2_5cd6_a9d9_b6aabbde49f2</vt:lpstr>
      <vt:lpstr>ox_68b62bc3_59f9_53ef_b7de_14f03d7489af</vt:lpstr>
      <vt:lpstr>ox_68b92d70_d55f_5a87_8c3c_49735ebb635d</vt:lpstr>
      <vt:lpstr>ox_68c24474_a619_562b_b62e_d4718652d40c</vt:lpstr>
      <vt:lpstr>ox_68c2bcb9_f0a6_5a37_b867_312fbba7e88a</vt:lpstr>
      <vt:lpstr>ox_68c32a53_d8a6_5918_9dfc_ba72b5e15d1e</vt:lpstr>
      <vt:lpstr>ox_68c62313_111b_5793_8507_50cf1922498f</vt:lpstr>
      <vt:lpstr>ox_68c9d133_2859_5406_83af_841ee57b5f5b</vt:lpstr>
      <vt:lpstr>ox_68ca9c45_a1f1_55ef_8b41_1f3d541a813f</vt:lpstr>
      <vt:lpstr>ox_68ccf47b_8f78_564c_b7a0_58142d9643af</vt:lpstr>
      <vt:lpstr>ox_68cd9765_c73c_573b_82c4_3c7daa6a272a</vt:lpstr>
      <vt:lpstr>ox_68cfeb69_3fcb_5072_ab0e_3f333e14a8bc</vt:lpstr>
      <vt:lpstr>ox_68d02332_7980_5a62_87a3_a055275694f1</vt:lpstr>
      <vt:lpstr>ox_68d0e66d_0e8a_5d7d_87fd_2aeb82292c55</vt:lpstr>
      <vt:lpstr>ox_68d1b821_55ab_5e5c_beeb_c24671d11ad5</vt:lpstr>
      <vt:lpstr>ox_68d226ed_d0a2_50cc_b87f_4f5a1e7f6fb6</vt:lpstr>
      <vt:lpstr>ox_68d3b334_1afa_5f2a_bfa2_940637660411</vt:lpstr>
      <vt:lpstr>ox_68d68b56_58f1_59c2_a827_b9058e197004</vt:lpstr>
      <vt:lpstr>ox_68d86d2f_6655_5044_b7f9_e8bfa897f3a0</vt:lpstr>
      <vt:lpstr>ox_68dad218_834d_5f53_b58e_abae08500bcb</vt:lpstr>
      <vt:lpstr>ox_68db3f30_2d5c_530f_9f8c_8148e6d2b23d</vt:lpstr>
      <vt:lpstr>ox_68dbf75c_0367_5adc_ba97_7125a50da0db</vt:lpstr>
      <vt:lpstr>ox_68dcde2b_993d_5374_a4d2_2d7e26e64923</vt:lpstr>
      <vt:lpstr>ox_68e06027_ac88_5aec_a8df_f0fd696e0755</vt:lpstr>
      <vt:lpstr>ox_68e0b370_613a_5eef_96e7_6c14beb3bb88</vt:lpstr>
      <vt:lpstr>ox_68e4ea78_b4d2_50ac_8c95_4baedd5b7568</vt:lpstr>
      <vt:lpstr>ox_68e81f01_c79b_5ffc_9ae9_03d9068282bf</vt:lpstr>
      <vt:lpstr>ox_68e851c9_6752_5004_a64a_77fb8874409b</vt:lpstr>
      <vt:lpstr>ox_68e8f89e_6b81_5e38_a5cc_ac3c32b3a716</vt:lpstr>
      <vt:lpstr>ox_68e925b1_e534_50ab_8d13_9fe0f5349c24</vt:lpstr>
      <vt:lpstr>ox_68ebade0_3ba9_5f9b_bf08_53692096a891</vt:lpstr>
      <vt:lpstr>ox_68ebb2bc_490d_57fa_bc22_acad11bcba8a</vt:lpstr>
      <vt:lpstr>ox_68ec9f83_2515_5b5f_a4fb_6302e560bfb7</vt:lpstr>
      <vt:lpstr>ox_68eea921_8c24_56f2_acff_0b51dee717b2</vt:lpstr>
      <vt:lpstr>ox_68f753e8_e1fd_55c0_9d8a_6cf6ed8502ba</vt:lpstr>
      <vt:lpstr>ox_68fed4da_4500_583f_b79b_9589427fb81c</vt:lpstr>
      <vt:lpstr>ox_69050063_00f4_5989_8a65_6efb89fbe0ee</vt:lpstr>
      <vt:lpstr>ox_690574ad_898d_50d2_8716_13f9d01b4e0e</vt:lpstr>
      <vt:lpstr>ox_69062610_0262_5b82_a2e9_5140125841ca</vt:lpstr>
      <vt:lpstr>ox_69083c7e_a9a2_56bc_a3dd_880b57d4c4bb</vt:lpstr>
      <vt:lpstr>ox_69092a58_549a_5349_8f5f_845b3b56aa4f</vt:lpstr>
      <vt:lpstr>ox_6909dae8_7b2e_5f6b_acbc_639110fa2745</vt:lpstr>
      <vt:lpstr>ox_690c2f32_3dd1_59f5_86db_3ff1d9f67b59</vt:lpstr>
      <vt:lpstr>ox_690ef065_8561_579b_8416_9821881781b5</vt:lpstr>
      <vt:lpstr>ox_69107e4f_636a_5396_8c36_38ae4e154424</vt:lpstr>
      <vt:lpstr>ox_6918a842_c0f8_55d2_a7a0_06e09c50aeee</vt:lpstr>
      <vt:lpstr>ox_6918dd32_1cd2_5929_807f_29e778edfde9</vt:lpstr>
      <vt:lpstr>ox_691c56c0_28c4_5efa_b327_1fede981cfc3</vt:lpstr>
      <vt:lpstr>ox_691f47cf_0446_5c9f_badb_de20598141b3</vt:lpstr>
      <vt:lpstr>ox_6922ffba_a7b9_5149_a76f_200c0786f022</vt:lpstr>
      <vt:lpstr>ox_6923c3e4_d680_5b62_b737_79734e5aa4b6</vt:lpstr>
      <vt:lpstr>ox_6925b4c1_9da2_5efe_8bdc_01d54fb16ab2</vt:lpstr>
      <vt:lpstr>ox_692cdc72_d0e3_5a67_b858_b4a5d1e1bd75</vt:lpstr>
      <vt:lpstr>ox_6930d16d_5c49_51ca_b0a0_0db673cbfb20</vt:lpstr>
      <vt:lpstr>ox_69376ede_a42a_51c1_bd8a_05bed2e8f621</vt:lpstr>
      <vt:lpstr>ox_69398880_9598_556c_9f48_525b95b93daa</vt:lpstr>
      <vt:lpstr>ox_693be38e_8812_5c0f_bce8_e37d250ce29b</vt:lpstr>
      <vt:lpstr>ox_693c8cbf_075d_5b89_9d3d_a65c32af7a65</vt:lpstr>
      <vt:lpstr>ox_6940ff3e_43e9_5254_b8f1_e2b3ac668502</vt:lpstr>
      <vt:lpstr>ox_69416b00_e37e_599e_a5ac_a346d20dbaf5</vt:lpstr>
      <vt:lpstr>ox_6942e8a1_2fe7_5b3e_bbf5_4e0e91b8b2a7</vt:lpstr>
      <vt:lpstr>ox_6945e20e_43de_5f5f_a9c0_730521f3dd9e</vt:lpstr>
      <vt:lpstr>ox_69481d93_12a4_5b51_9e78_49f0a04ba638</vt:lpstr>
      <vt:lpstr>ox_69482636_321e_5a7b_a775_c79d998828ab</vt:lpstr>
      <vt:lpstr>ox_694b3bb4_12bb_5ff9_b310_7f93170c171d</vt:lpstr>
      <vt:lpstr>ox_694cdb2a_b113_54c0_a1f4_4bf9d80362e0</vt:lpstr>
      <vt:lpstr>ox_6951b51e_6479_5484_84db_dd3a8d7b44d1</vt:lpstr>
      <vt:lpstr>ox_6951e60f_f23f_514b_b05a_8fa565008cca</vt:lpstr>
      <vt:lpstr>ox_6957193e_8261_5fba_90c7_1aa9b5f3b234</vt:lpstr>
      <vt:lpstr>ox_69592a59_f1bd_51bb_8516_dbda1cc5acc2</vt:lpstr>
      <vt:lpstr>ox_695a268e_7b70_50c1_98f7_2a931d414d1d</vt:lpstr>
      <vt:lpstr>ox_695c1d5b_cba6_57dd_af72_2f78cf60d511</vt:lpstr>
      <vt:lpstr>ox_695c7f1e_fc5f_5f87_b4db_0f7eedc4ac92</vt:lpstr>
      <vt:lpstr>ox_695d592c_4128_5bbf_bf58_f7fd6c5e9131</vt:lpstr>
      <vt:lpstr>ox_695d6c20_3666_5584_a366_0321adf56cff</vt:lpstr>
      <vt:lpstr>ox_695df4e3_1ad8_5a90_b7d4_65f1e26fca8a</vt:lpstr>
      <vt:lpstr>ox_69607959_7b00_54d3_9894_16abecf0cafe</vt:lpstr>
      <vt:lpstr>ox_6963a6c1_d050_5a44_b701_633681d81d61</vt:lpstr>
      <vt:lpstr>ox_696fd59c_91e3_544d_8edf_08745c3b7480</vt:lpstr>
      <vt:lpstr>ox_697391d5_2574_5c29_b41c_8760b9c19c2f</vt:lpstr>
      <vt:lpstr>ox_6975a5af_ee99_535e_905a_c5fd068ba912</vt:lpstr>
      <vt:lpstr>ox_6975c5e1_9a1f_5000_874f_7adc1a009c98</vt:lpstr>
      <vt:lpstr>ox_69788d3b_efba_58be_a823_26d1a81c7663</vt:lpstr>
      <vt:lpstr>ox_697fb4fd_0127_5436_9360_620823dbbf08</vt:lpstr>
      <vt:lpstr>ox_6982d44c_3189_5467_aa34_e06df24e76f8</vt:lpstr>
      <vt:lpstr>ox_6989680f_dddc_5b37_a188_b6b7430cd197</vt:lpstr>
      <vt:lpstr>ox_698fcff6_1025_5fac_986f_50c00fa5c241</vt:lpstr>
      <vt:lpstr>ox_698fd8a0_c962_539f_9c31_15d43af97dc7</vt:lpstr>
      <vt:lpstr>ox_699325cd_06c7_50de_93e9_b200c9f13bd8</vt:lpstr>
      <vt:lpstr>ox_6997b66d_bdac_50c1_9dba_4ee287c47eb2</vt:lpstr>
      <vt:lpstr>ox_699adb13_795a_5230_a906_30326b961794</vt:lpstr>
      <vt:lpstr>ox_699b324f_8fec_54d7_8977_013bf7c4467e</vt:lpstr>
      <vt:lpstr>ox_699b9d7b_2ad1_5f98_9a5c_0d7926fbc640</vt:lpstr>
      <vt:lpstr>ox_699d7a8d_4702_5f30_bf4e_c25d66c04355</vt:lpstr>
      <vt:lpstr>ox_699f684f_4b66_58ec_b423_ed569069a27e</vt:lpstr>
      <vt:lpstr>ox_699fb36e_409e_50f8_a1e7_e6995706b52d</vt:lpstr>
      <vt:lpstr>ox_69a0d467_d953_51f3_8edb_3a21b6d50d1e</vt:lpstr>
      <vt:lpstr>ox_69a6ec4a_6298_564f_830e_edfc0aadced3</vt:lpstr>
      <vt:lpstr>ox_69a8778e_3af6_5a4e_9087_32b506208cf0</vt:lpstr>
      <vt:lpstr>ox_69ac61b7_fe8d_5212_b3c9_4666e9fb0c06</vt:lpstr>
      <vt:lpstr>ox_69ad089f_9681_5fe2_a75e_1ddac3c21f4b</vt:lpstr>
      <vt:lpstr>ox_69af28bc_a1cd_573e_a02f_ad093bf057a2</vt:lpstr>
      <vt:lpstr>ox_69b31264_1db3_58d0_8b63_337956bdc8d2</vt:lpstr>
      <vt:lpstr>ox_69b3a569_c8d1_57d1_b523_c2b032d1771a</vt:lpstr>
      <vt:lpstr>ox_69b806e2_02ed_53bb_81d6_f879a1db925d</vt:lpstr>
      <vt:lpstr>ox_69b93e6c_ab25_5052_adea_ebd255c6f375</vt:lpstr>
      <vt:lpstr>ox_69c18354_e7ca_5c74_a7aa_7b2d11078337</vt:lpstr>
      <vt:lpstr>ox_69c45de0_f13a_5986_bf42_ec33b6ea8542</vt:lpstr>
      <vt:lpstr>ox_69c46c6c_9dbe_5ada_8b7d_d9983ed59ad9</vt:lpstr>
      <vt:lpstr>ox_69c555ec_08d2_50a8_857d_13c144b534ca</vt:lpstr>
      <vt:lpstr>ox_69c669b2_80f5_5233_8932_5d125aa13121</vt:lpstr>
      <vt:lpstr>ox_69ca73bc_b1aa_57c3_8f5e_2f473d464110</vt:lpstr>
      <vt:lpstr>ox_69cc2174_8649_5206_a089_3635cf4a9ba3</vt:lpstr>
      <vt:lpstr>ox_69cff01d_f3af_5835_89ba_8a5c392a7e0c</vt:lpstr>
      <vt:lpstr>ox_69d0dd58_2e1f_5186_86b6_793fe9c4b39c</vt:lpstr>
      <vt:lpstr>ox_69d21fff_dd49_5fdf_a753_9473329fee51</vt:lpstr>
      <vt:lpstr>ox_69d224e8_7d95_5602_86b3_2fd3d2996b5f</vt:lpstr>
      <vt:lpstr>ox_69d9384b_d404_57bb_8502_a5799547a41d</vt:lpstr>
      <vt:lpstr>ox_69db7264_813e_5cfc_a551_91ae5ebc6cd7</vt:lpstr>
      <vt:lpstr>ox_69dcd5fc_1bdf_5376_85d2_1f690d0fc86a</vt:lpstr>
      <vt:lpstr>ox_69dd2837_8639_5994_bb03_0072decacdcc</vt:lpstr>
      <vt:lpstr>ox_69e0ca24_0d03_5bfd_93f5_9857d0932b31</vt:lpstr>
      <vt:lpstr>ox_69e471f9_cc6a_527e_8d8c_31d42d0987b5</vt:lpstr>
      <vt:lpstr>ox_69e60dca_4085_5f63_a944_23526ce5703c</vt:lpstr>
      <vt:lpstr>ox_69eadd34_420b_5cf5_93bc_6a65d5115515</vt:lpstr>
      <vt:lpstr>ox_69ee515d_c2a5_5fba_94a9_d26ba24ee424</vt:lpstr>
      <vt:lpstr>ox_69f6e7c7_888c_54bf_986d_0cbab2dbc48f</vt:lpstr>
      <vt:lpstr>ox_69f7cebb_a5ad_531f_aa15_9e80695ed6ee</vt:lpstr>
      <vt:lpstr>ox_69f82120_0770_59e0_9a74_ed5a3b0731d6</vt:lpstr>
      <vt:lpstr>ox_69fcc732_17b4_58b2_805a_68300cfa7410</vt:lpstr>
      <vt:lpstr>ox_69fde5e9_cf5e_5352_9203_b16581f61b2a</vt:lpstr>
      <vt:lpstr>ox_69fe6fd5_3f32_5909_bc18_2160a64b91e7</vt:lpstr>
      <vt:lpstr>ox_69fe8476_41bc_56c3_85aa_6b911f746254</vt:lpstr>
      <vt:lpstr>ox_6a037209_3e34_55d6_b5a7_dab327c4313d</vt:lpstr>
      <vt:lpstr>ox_6a0495d3_0dc3_5fe8_9591_eba7a7a3cabc</vt:lpstr>
      <vt:lpstr>ox_6a088412_d576_58b6_bb08_d64f5c88b2a2</vt:lpstr>
      <vt:lpstr>ox_6a089c45_ab12_5bb6_87b6_ff7517bb402c</vt:lpstr>
      <vt:lpstr>ox_6a0ce242_929f_5438_a3df_08f205dd5851</vt:lpstr>
      <vt:lpstr>ox_6a0d0c72_8fe7_56fd_90b6_1072a6aa8537</vt:lpstr>
      <vt:lpstr>ox_6a118fac_8c1c_5108_9b1f_e2f0b0bc5af3</vt:lpstr>
      <vt:lpstr>ox_6a11de0a_be57_56af_9a96_fffd5bbb73c0</vt:lpstr>
      <vt:lpstr>ox_6a12be8d_1fbe_5675_8eb1_dd015e27fe56</vt:lpstr>
      <vt:lpstr>ox_6a1313a3_7559_554f_abf6_1a8bab69a674</vt:lpstr>
      <vt:lpstr>ox_6a13cc1a_a75b_576f_acdb_c45b94e8eb18</vt:lpstr>
      <vt:lpstr>ox_6a1460a5_1a5f_5731_a2f5_9383e76b0988</vt:lpstr>
      <vt:lpstr>ox_6a167b9d_ffe7_5ae5_b1c4_b5b0ffd7c2ed</vt:lpstr>
      <vt:lpstr>ox_6a176094_b0b5_57f3_92da_020a4609a6a6</vt:lpstr>
      <vt:lpstr>ox_6a19a96f_305c_5409_b702_24459f8cc9c3</vt:lpstr>
      <vt:lpstr>ox_6a19fb6d_eae7_516e_909b_69fee52386f5</vt:lpstr>
      <vt:lpstr>ox_6a1d8278_df4f_5bde_a268_9a59444203f7</vt:lpstr>
      <vt:lpstr>ox_6a1dfc53_01f1_5093_a7e1_4a39555bd8a1</vt:lpstr>
      <vt:lpstr>ox_6a20ac21_a142_588a_8aba_0c55fb1a1157</vt:lpstr>
      <vt:lpstr>ox_6a264cf4_ab64_51ac_812c_0be908784b09</vt:lpstr>
      <vt:lpstr>ox_6a2bfe97_1e65_5bc7_b9e2_fcc16c6aaaa3</vt:lpstr>
      <vt:lpstr>ox_6a2d47e3_487f_563f_aedd_216b49af7c42</vt:lpstr>
      <vt:lpstr>ox_6a2d6f0e_e8ea_5034_8804_e739ab57d21f</vt:lpstr>
      <vt:lpstr>ox_6a2e0978_34c1_5903_840d_af8ea1b05104</vt:lpstr>
      <vt:lpstr>ox_6a31f3c6_ca69_558a_8303_195efb7c4899</vt:lpstr>
      <vt:lpstr>ox_6a3658a5_15ea_52bb_8856_d0252f49444a</vt:lpstr>
      <vt:lpstr>ox_6a38afe4_def8_5690_8505_7a3da452002e</vt:lpstr>
      <vt:lpstr>ox_6a3b5015_658d_544c_9f02_d17aa622c693</vt:lpstr>
      <vt:lpstr>ox_6a3e3bbd_1a7f_521a_92f7_f50abaef7d55</vt:lpstr>
      <vt:lpstr>ox_6a49b0a3_4a93_5902_a1de_aac4d8b99ea0</vt:lpstr>
      <vt:lpstr>ox_6a4f53cc_0ccc_5591_bf4a_978337efea72</vt:lpstr>
      <vt:lpstr>ox_6a4fa89e_b524_583f_9893_036976d7a2db</vt:lpstr>
      <vt:lpstr>ox_6a5526ca_c707_5309_9048_d1f548be950c</vt:lpstr>
      <vt:lpstr>ox_6a57264c_50de_560c_a31b_d945d7e55bef</vt:lpstr>
      <vt:lpstr>ox_6a57f1d9_0d18_5db1_a594_03c00aebe637</vt:lpstr>
      <vt:lpstr>ox_6a621c75_497a_574c_a928_797c819b65a3</vt:lpstr>
      <vt:lpstr>ox_6a6258fd_7782_59e8_8ea9_07415c41bc13</vt:lpstr>
      <vt:lpstr>ox_6a64dd8d_99b6_5b7c_b3e6_eb53aa6d1dc6</vt:lpstr>
      <vt:lpstr>ox_6a653abd_5d91_55de_b0df_260190a57b52</vt:lpstr>
      <vt:lpstr>ox_6a692f8b_2a7c_5266_a757_203d1c1a6f66</vt:lpstr>
      <vt:lpstr>ox_6a6c4142_6c82_5f54_aabc_f5f83ff65b20</vt:lpstr>
      <vt:lpstr>ox_6a6c5859_1bef_5a0f_94b8_77d18ac5ac2d</vt:lpstr>
      <vt:lpstr>ox_6a6e8bd5_75e6_5a93_892e_5a967f1d1293</vt:lpstr>
      <vt:lpstr>ox_6a73ae78_5838_5be6_b611_351bfcf32a35</vt:lpstr>
      <vt:lpstr>ox_6a76fa43_1da3_5b55_99f5_1c0f8724095b</vt:lpstr>
      <vt:lpstr>ox_6a7e4770_4138_56cd_b06b_96bd31ae48a8</vt:lpstr>
      <vt:lpstr>ox_6a82a399_e377_50e9_a523_4945c293d9a5</vt:lpstr>
      <vt:lpstr>ox_6a8b0e90_951d_5ab1_bc14_ef313ce96920</vt:lpstr>
      <vt:lpstr>ox_6a909793_cf82_5f05_9d8c_d07d05b2f1bb</vt:lpstr>
      <vt:lpstr>ox_6a95296f_23fe_5072_83b6_8f7f53000686</vt:lpstr>
      <vt:lpstr>ox_6a95d901_ce56_528a_a5bc_a0bf3f067e31</vt:lpstr>
      <vt:lpstr>ox_6a995c68_163d_585e_981a_8cac4eca6e64</vt:lpstr>
      <vt:lpstr>ox_6a9a6a91_98f6_567d_b5b5_adb08f6cd6a6</vt:lpstr>
      <vt:lpstr>ox_6a9a87e3_76bc_5508_bef3_3cadb86e22c9</vt:lpstr>
      <vt:lpstr>ox_6a9f7456_c3c8_5f55_83dc_824d1ba88de9</vt:lpstr>
      <vt:lpstr>ox_6a9fd411_94c7_567a_8d2b_e5eeb39124cd</vt:lpstr>
      <vt:lpstr>ox_6aa26860_f76b_5869_b01f_9ae69f42a3c0</vt:lpstr>
      <vt:lpstr>ox_6aa8791c_5d09_57d3_913c_7b813e675bc4</vt:lpstr>
      <vt:lpstr>ox_6aaa15b1_867e_5f2f_b920_0f417b0fbc19</vt:lpstr>
      <vt:lpstr>ox_6aac9233_a8db_5ca0_8fe5_dec77bfb7945</vt:lpstr>
      <vt:lpstr>ox_6aac9621_6455_59d7_be6f_8f7602e6bb74</vt:lpstr>
      <vt:lpstr>ox_6ab38004_0121_5b13_b318_b994431ae6cf</vt:lpstr>
      <vt:lpstr>ox_6ab4093f_06c1_5ee8_878f_becd856795ca</vt:lpstr>
      <vt:lpstr>ox_6ab4e468_437d_5fb3_bce7_4b75d2e06ec2</vt:lpstr>
      <vt:lpstr>ox_6aba63c0_3200_522f_938c_5e7cf6974efd</vt:lpstr>
      <vt:lpstr>ox_6abc8a34_92c9_548b_8b7c_fc2b797b3a4e</vt:lpstr>
      <vt:lpstr>ox_6abdda0a_db15_5184_aaa7_b1524c254af3</vt:lpstr>
      <vt:lpstr>ox_6abddbd4_a0c4_5b7d_a109_cf17f033fb59</vt:lpstr>
      <vt:lpstr>ox_6ac24c4b_68da_5fb5_b8e0_c2062f66e003</vt:lpstr>
      <vt:lpstr>ox_6ac368d4_e6a9_5a45_88d1_b6927f6d49a2</vt:lpstr>
      <vt:lpstr>ox_6ac65ebe_ef67_57da_baf1_70eaea236e3e</vt:lpstr>
      <vt:lpstr>ox_6ac9194a_46a1_549e_ae80_32140d27cb01</vt:lpstr>
      <vt:lpstr>ox_6acd018b_8952_5941_b7cb_fb041fc758be</vt:lpstr>
      <vt:lpstr>ox_6acd1396_53f8_5ac8_8d0c_f8a6bb8ea5f0</vt:lpstr>
      <vt:lpstr>ox_6acdf40f_a89f_5b7e_963a_b680f42e8888</vt:lpstr>
      <vt:lpstr>ox_6acdf4bf_3427_5d3f_918d_8b278079050f</vt:lpstr>
      <vt:lpstr>ox_6acf114d_f2b9_570c_b511_16b04d7c0924</vt:lpstr>
      <vt:lpstr>ox_6acf7279_3ae7_5f10_8eb3_a53729088c7a</vt:lpstr>
      <vt:lpstr>ox_6ad04045_1afd_5925_a024_effe4d37d770</vt:lpstr>
      <vt:lpstr>ox_6ad3e4c6_a02b_560e_8fa6_d0d1c91bb3b3</vt:lpstr>
      <vt:lpstr>ox_6ad4d05f_7d7f_5f6a_9ffb_e12ed035a7cd</vt:lpstr>
      <vt:lpstr>ox_6ad54eed_5cf9_5ccd_b956_6af44cb43763</vt:lpstr>
      <vt:lpstr>ox_6adb29ea_223e_5483_bd67_806e2d8870d3</vt:lpstr>
      <vt:lpstr>ox_6adff0dd_09f1_5442_bd67_56d3e4460ca2</vt:lpstr>
      <vt:lpstr>ox_6ae087f7_c02c_5184_bc4b_7928972f7839</vt:lpstr>
      <vt:lpstr>ox_6ae486f4_41f9_5cbf_99b6_b606d4f59359</vt:lpstr>
      <vt:lpstr>ox_6ae4da29_b5a0_532a_b8d4_c5bf0408d3b3</vt:lpstr>
      <vt:lpstr>ox_6aeb5e53_a399_53b1_af31_ed94a249cad2</vt:lpstr>
      <vt:lpstr>ox_6aee8cd0_b56c_56c5_ae7b_7d5ba2f645ce</vt:lpstr>
      <vt:lpstr>ox_6aefad85_b5b9_5e7a_868f_8b3d9a0f49e3</vt:lpstr>
      <vt:lpstr>ox_6af01218_3fff_5b95_bebb_4792f5123d5b</vt:lpstr>
      <vt:lpstr>ox_6af24488_a005_5051_b8c6_c380306b7e1e</vt:lpstr>
      <vt:lpstr>ox_6af33cf4_ff24_51ae_9661_49ddb7a2c919</vt:lpstr>
      <vt:lpstr>ox_6afffe70_e5a9_5d12_b13e_dda9b8491e58</vt:lpstr>
      <vt:lpstr>ox_6b010bd0_8446_5c8f_9dce_913cefbf62ee</vt:lpstr>
      <vt:lpstr>ox_6b02b970_d09a_5623_aade_f7a3ae9ad9fd</vt:lpstr>
      <vt:lpstr>ox_6b03b97f_5d82_5dfb_8cda_778491b56d75</vt:lpstr>
      <vt:lpstr>ox_6b04c973_5e4f_5035_9fdc_fb9c2c40e48e</vt:lpstr>
      <vt:lpstr>ox_6b06ab4a_d7cb_5054_b328_92a48e53425f</vt:lpstr>
      <vt:lpstr>ox_6b11185b_d030_5f0d_84c0_9febd0e3955b</vt:lpstr>
      <vt:lpstr>ox_6b1225c6_94fa_5f20_b401_32ef34597def</vt:lpstr>
      <vt:lpstr>ox_6b130907_f315_521d_a0a0_b3531acf3657</vt:lpstr>
      <vt:lpstr>ox_6b1610e8_363c_54b4_9db8_7af91f23eccb</vt:lpstr>
      <vt:lpstr>ox_6b19d795_3ad2_5644_a00f_e7b44f0c97bf</vt:lpstr>
      <vt:lpstr>ox_6b1b281d_f0fb_57cc_b7b5_290a225c52b1</vt:lpstr>
      <vt:lpstr>ox_6b1bb045_38ef_55cc_a3d2_092b1f47d9ab</vt:lpstr>
      <vt:lpstr>ox_6b1edec4_d850_5a0a_a45c_6cc119544814</vt:lpstr>
      <vt:lpstr>ox_6b2133f4_7472_5e49_b408_b4e44f0126db</vt:lpstr>
      <vt:lpstr>ox_6b217533_6eb4_50a2_ba75_21c3d05c2bc3</vt:lpstr>
      <vt:lpstr>ox_6b2326bc_f036_53ec_b1de_a209a8e03283</vt:lpstr>
      <vt:lpstr>ox_6b283667_79fe_548b_9238_eef64f8b4279</vt:lpstr>
      <vt:lpstr>ox_6b2a4eda_6ebd_55de_9db4_233309f629aa</vt:lpstr>
      <vt:lpstr>ox_6b2d0d27_725f_55fa_b4a7_23c07529af80</vt:lpstr>
      <vt:lpstr>ox_6b30b210_f261_5b26_b269_b60e01c216d9</vt:lpstr>
      <vt:lpstr>ox_6b3bd466_985a_5b89_9e4d_56196a9c5ed3</vt:lpstr>
      <vt:lpstr>ox_6b3c23eb_b164_59ef_be1a_5a944a1b1a24</vt:lpstr>
      <vt:lpstr>ox_6b43264e_35ed_570b_a680_f6f1f66601f8</vt:lpstr>
      <vt:lpstr>ox_6b439bdd_d1e8_50c6_931d_9660902953d6</vt:lpstr>
      <vt:lpstr>ox_6b4526ab_bb35_5bc1_a676_08de770cea10</vt:lpstr>
      <vt:lpstr>ox_6b46c1ef_fc0b_5b2a_86fc_a2d0ecff2a26</vt:lpstr>
      <vt:lpstr>ox_6b492f39_56d4_545c_a4bc_a6a07f3eea58</vt:lpstr>
      <vt:lpstr>ox_6b4d4bba_ee96_57a1_95ab_0046c19ee2b0</vt:lpstr>
      <vt:lpstr>ox_6b4ebcb2_8d71_5a6f_9942_916efa1e9b16</vt:lpstr>
      <vt:lpstr>ox_6b4ec738_a413_5ebc_828c_fae550df33e1</vt:lpstr>
      <vt:lpstr>ox_6b610d93_f655_53b0_85c3_02412c5c96a5</vt:lpstr>
      <vt:lpstr>ox_6b62801d_30c6_575e_ab87_6df2d06dd63a</vt:lpstr>
      <vt:lpstr>ox_6b64bc6f_8a63_576f_9896_91c84ab80610</vt:lpstr>
      <vt:lpstr>ox_6b689cd8_3051_591f_8d04_0ce46d3fbbc2</vt:lpstr>
      <vt:lpstr>ox_6b690147_e0c4_5118_a7f5_3e146006ae3e</vt:lpstr>
      <vt:lpstr>ox_6b6a300e_b3cb_5c25_a5a8_14c60ae9acfd</vt:lpstr>
      <vt:lpstr>ox_6b6b1419_902d_51f4_ade7_f11dd4e4384c</vt:lpstr>
      <vt:lpstr>ox_6b6d1dc2_bc0d_578d_9310_d3a0e2f13060</vt:lpstr>
      <vt:lpstr>ox_6b6f5d4c_cd17_55da_b9a1_799fc93bcd45</vt:lpstr>
      <vt:lpstr>ox_6b7612e9_f682_5b4e_9f7d_1c06e731de06</vt:lpstr>
      <vt:lpstr>ox_6b776756_75f8_5a11_a843_545c67ae8a2a</vt:lpstr>
      <vt:lpstr>ox_6b779ac0_9529_5943_b3c9_42c8c61815ad</vt:lpstr>
      <vt:lpstr>ox_6b7898ed_205a_51f0_a9c4_3e698945ea38</vt:lpstr>
      <vt:lpstr>ox_6b7b5a98_a293_538f_a892_43a4d79b30e2</vt:lpstr>
      <vt:lpstr>ox_6b7c8081_107b_5ae9_a5d1_8d5882b1a43a</vt:lpstr>
      <vt:lpstr>ox_6b7f2d64_ff45_5e33_b04f_868bf0724429</vt:lpstr>
      <vt:lpstr>ox_6b7f4c4a_beaf_57ea_83b1_179f65861927</vt:lpstr>
      <vt:lpstr>ox_6b7f8f65_8a0a_5967_92ef_6b1f14429e03</vt:lpstr>
      <vt:lpstr>ox_6b8000f1_d1b4_520e_beef_dce284eb0e2d</vt:lpstr>
      <vt:lpstr>ox_6b809d20_029a_5ca5_8bb9_2d2fc3eb0f41</vt:lpstr>
      <vt:lpstr>ox_6b8136e2_88f0_5305_90fa_c0a5398434d2</vt:lpstr>
      <vt:lpstr>ox_6b8193f4_74bf_56e2_8992_4f422ba0bb3c</vt:lpstr>
      <vt:lpstr>ox_6b8ae453_2b69_5b66_9cd6_7b09353fcbc9</vt:lpstr>
      <vt:lpstr>ox_6b8c0391_337a_54ea_b6cb_495ec5e2116e</vt:lpstr>
      <vt:lpstr>ox_6b8f487c_32a6_5e0f_9ad6_3fb87db06a88</vt:lpstr>
      <vt:lpstr>ox_6b8f7d4e_1c3f_5f2f_8567_96138fcda481</vt:lpstr>
      <vt:lpstr>ox_6b9087fa_d969_5e86_b0e9_029dcbb6db65</vt:lpstr>
      <vt:lpstr>ox_6b9413a5_5a55_5fd4_8bf3_2c80556368a5</vt:lpstr>
      <vt:lpstr>ox_6b942e8f_fcb7_5232_9ebb_5daedaeff050</vt:lpstr>
      <vt:lpstr>ox_6b9840cd_c3ca_523c_9eec_51c2d72ccc96</vt:lpstr>
      <vt:lpstr>ox_6b9862ee_c7af_5818_98f5_e2f46ef26cd0</vt:lpstr>
      <vt:lpstr>ox_6b98cda9_4f50_5a74_83f4_9e347ba7f450</vt:lpstr>
      <vt:lpstr>ox_6b992c2e_abaf_5223_98bd_036d684004fe</vt:lpstr>
      <vt:lpstr>ox_6b99b786_c8f6_59af_bf92_ffcb73794caf</vt:lpstr>
      <vt:lpstr>ox_6b99bd0c_9786_5449_a302_282185826325</vt:lpstr>
      <vt:lpstr>ox_6ba3bfa1_8102_560a_8433_c19d90afb0d2</vt:lpstr>
      <vt:lpstr>ox_6ba5c460_72e6_5def_832d_81b97a228c5b</vt:lpstr>
      <vt:lpstr>ox_6ba64768_14c3_5f7a_9b48_f86450aaff13</vt:lpstr>
      <vt:lpstr>ox_6ba72078_1426_5379_a785_30aa883cc1f3</vt:lpstr>
      <vt:lpstr>ox_6ba7c263_517d_565c_b374_26139730803a</vt:lpstr>
      <vt:lpstr>ox_6bb16a3b_f14a_5c3f_9b55_0c4cfe6e1d23</vt:lpstr>
      <vt:lpstr>ox_6bb4a687_61bd_5424_9a91_a40e427392f0</vt:lpstr>
      <vt:lpstr>ox_6bb7315c_dd48_54fd_a9de_69df212c9d3e</vt:lpstr>
      <vt:lpstr>ox_6bbb0858_39e3_5a1d_84ea_a8ef1d5df903</vt:lpstr>
      <vt:lpstr>ox_6bbdf32e_4cd8_549c_a66f_74e51e11f7a9</vt:lpstr>
      <vt:lpstr>ox_6bbf9111_06cf_5451_90ae_23507d1c103b</vt:lpstr>
      <vt:lpstr>ox_6bc457be_3791_51de_a8be_5000a9b3f039</vt:lpstr>
      <vt:lpstr>ox_6bc53726_d8e4_55a8_8852_e88223c47932</vt:lpstr>
      <vt:lpstr>ox_6bc6d11c_1230_550b_b7fb_a8372ec12716</vt:lpstr>
      <vt:lpstr>ox_6bc7b48f_715c_5860_a889_f68cdad98978</vt:lpstr>
      <vt:lpstr>ox_6bcca4d1_63ec_5101_a8ae_b7eae5d9f244</vt:lpstr>
      <vt:lpstr>ox_6bce6577_3283_50f7_87fa_b3d1ed841851</vt:lpstr>
      <vt:lpstr>ox_6bd3bebb_76ab_5958_b6e9_44c8f4865dbd</vt:lpstr>
      <vt:lpstr>ox_6bd7ea88_0dbb_5d4f_b0d1_52539891be6b</vt:lpstr>
      <vt:lpstr>ox_6bd846d0_597d_53a5_a01a_9474facbbb28</vt:lpstr>
      <vt:lpstr>ox_6bd8eb3e_d039_51b2_b761_1c5c45bc48ea</vt:lpstr>
      <vt:lpstr>ox_6bda7ef5_ea57_5bdb_9ccb_a9e1b350b21b</vt:lpstr>
      <vt:lpstr>ox_6bdb382e_7bf1_5f05_abe1_26dbbbfd1533</vt:lpstr>
      <vt:lpstr>ox_6bdcab91_3208_5f02_9fc6_10333355c557</vt:lpstr>
      <vt:lpstr>ox_6be03bc7_ed39_5ee2_af42_02f891e08dac</vt:lpstr>
      <vt:lpstr>ox_6be53714_0e9a_54b9_8240_6c114f23866f</vt:lpstr>
      <vt:lpstr>ox_6be7d948_5595_5cf7_a09d_de31d182c7c1</vt:lpstr>
      <vt:lpstr>ox_6bec0e3a_0e00_5094_ba03_914b025f0868</vt:lpstr>
      <vt:lpstr>ox_6bee0a91_3b85_5afd_9f2a_6fd1cdae36fd</vt:lpstr>
      <vt:lpstr>ox_6bef404b_6058_5093_a7c6_524c59a00d3c</vt:lpstr>
      <vt:lpstr>ox_6bf2a8cc_b95c_5b0c_8142_f35176cb8e1f</vt:lpstr>
      <vt:lpstr>ox_6bfa1319_d1bc_51e3_bfb0_74cda813106c</vt:lpstr>
      <vt:lpstr>ox_6bfa4102_09c5_5023_81e0_5a0f783c94e4</vt:lpstr>
      <vt:lpstr>ox_6bfae2be_d63e_5872_8c5b_238d5f9d4a61</vt:lpstr>
      <vt:lpstr>ox_6bfd430b_32d8_596d_9dd6_8fbc7a8f8677</vt:lpstr>
      <vt:lpstr>ox_6bfef77f_fed1_5585_a7d5_3cdcd063c9fa</vt:lpstr>
      <vt:lpstr>ox_6bffde6c_465d_5d92_a2f8_7c60d2daa8e4</vt:lpstr>
      <vt:lpstr>ox_6c014eb8_d430_560d_a251_354b3762a48c</vt:lpstr>
      <vt:lpstr>ox_6c01c63f_0321_5195_8cef_143df62d1396</vt:lpstr>
      <vt:lpstr>ox_6c038789_08dd_535f_a863_7fb486100586</vt:lpstr>
      <vt:lpstr>ox_6c0781bc_098e_55f7_8a89_8de5d40f33bf</vt:lpstr>
      <vt:lpstr>ox_6c08bdd5_45a5_5723_8ced_824d66400fd9</vt:lpstr>
      <vt:lpstr>ox_6c093021_dcd8_5ee0_9177_548220ff17b6</vt:lpstr>
      <vt:lpstr>ox_6c0a1d3f_7393_58b4_b1e1_2ed7e8b1760c</vt:lpstr>
      <vt:lpstr>ox_6c0d83f0_1848_5e7a_9bc2_1fe791b50b5f</vt:lpstr>
      <vt:lpstr>ox_6c0e5c6c_eca9_5164_a275_ac00f3b98441</vt:lpstr>
      <vt:lpstr>ox_6c0febaa_349a_5e24_ba58_0555ae05afd4</vt:lpstr>
      <vt:lpstr>ox_6c1763a8_fa46_53ec_af93_6c0c6b9c18cb</vt:lpstr>
      <vt:lpstr>ox_6c1df45b_1cee_5951_953b_9139fd46c8c8</vt:lpstr>
      <vt:lpstr>ox_6c219fca_20d7_570e_863f_3f6d3ab06b9a</vt:lpstr>
      <vt:lpstr>ox_6c21b129_5338_51bf_aadf_1e50a822914f</vt:lpstr>
      <vt:lpstr>ox_6c2341fb_c30a_5906_8500_9b9848baa285</vt:lpstr>
      <vt:lpstr>ox_6c25228a_b734_55ba_82d0_0b1aa5e5c7b3</vt:lpstr>
      <vt:lpstr>ox_6c2550e2_e588_5cfb_bde1_1ada2e446c16</vt:lpstr>
      <vt:lpstr>ox_6c258e9b_e2b6_5fcb_acd4_f3276356223c</vt:lpstr>
      <vt:lpstr>ox_6c25f987_800d_5237_b82a_f70ec762853d</vt:lpstr>
      <vt:lpstr>ox_6c27bc39_ce73_5532_8dd1_c3eefa7beb2d</vt:lpstr>
      <vt:lpstr>ox_6c2e0528_b3ea_50c1_a16c_e04a5beebd44</vt:lpstr>
      <vt:lpstr>ox_6c325ac9_0294_5636_81a3_a296da12121a</vt:lpstr>
      <vt:lpstr>ox_6c34cf9c_5dc7_5e81_be9d_d7eb7f8fff1e</vt:lpstr>
      <vt:lpstr>ox_6c372aed_f860_5e98_acf1_80d9530ea77e</vt:lpstr>
      <vt:lpstr>ox_6c385baf_ff23_5f3f_8205_e7f4983184ec</vt:lpstr>
      <vt:lpstr>ox_6c3b6b54_8a95_56f1_b1bb_3ffd76d2fbc9</vt:lpstr>
      <vt:lpstr>ox_6c3eabb4_24e1_5149_9d9e_aaef863316fb</vt:lpstr>
      <vt:lpstr>ox_6c403097_952e_535e_bd79_3bedd8f940d5</vt:lpstr>
      <vt:lpstr>ox_6c40415f_67ad_5a4a_b42c_139c1c535239</vt:lpstr>
      <vt:lpstr>ox_6c4374a9_d7af_557c_b909_e9716a0d2a90</vt:lpstr>
      <vt:lpstr>ox_6c43b8c1_12de_5959_a776_b9874b3ad8d6</vt:lpstr>
      <vt:lpstr>ox_6c49660f_6663_5512_8145_30806296c6c3</vt:lpstr>
      <vt:lpstr>ox_6c4c159c_54c1_5570_b67c_065d241c5495</vt:lpstr>
      <vt:lpstr>ox_6c4e1be9_a614_5b32_8f94_362794a7296f</vt:lpstr>
      <vt:lpstr>ox_6c4e797a_4c29_595a_ac90_3a0c5d89176d</vt:lpstr>
      <vt:lpstr>ox_6c4f504c_2111_54be_bf9f_c281b20590cd</vt:lpstr>
      <vt:lpstr>ox_6c4f8ea7_8f56_539b_8a6e_9fc6bf867848</vt:lpstr>
      <vt:lpstr>ox_6c52c0eb_297a_5f43_a54a_a8ed1663a073</vt:lpstr>
      <vt:lpstr>ox_6c533ae3_f61c_54e3_aa04_230c850a9b18</vt:lpstr>
      <vt:lpstr>ox_6c56db64_a48d_578d_8384_46af9de45622</vt:lpstr>
      <vt:lpstr>ox_6c59e32d_8081_56b7_b944_9cda00fa550f</vt:lpstr>
      <vt:lpstr>ox_6c5b25d2_9af8_5f63_9f59_8f5d219404a7</vt:lpstr>
      <vt:lpstr>ox_6c628f03_fb9c_59e2_8d3a_31ce2b9cf3c0</vt:lpstr>
      <vt:lpstr>ox_6c647595_fbcc_5fec_879c_b1cc87e1a7d5</vt:lpstr>
      <vt:lpstr>ox_6c6b84de_6756_54e6_b160_32e05d1394a3</vt:lpstr>
      <vt:lpstr>ox_6c7199bf_719e_5251_a354_627417f1f51b</vt:lpstr>
      <vt:lpstr>ox_6c79f59e_379d_53f9_9cf6_f588d7b1a4c1</vt:lpstr>
      <vt:lpstr>ox_6c7b4497_e5bb_5459_8a20_0318488bd220</vt:lpstr>
      <vt:lpstr>ox_6c7b8ca2_3eea_5f39_978f_a21e107bc1fd</vt:lpstr>
      <vt:lpstr>ox_6c7c7fff_01c1_5e4c_8878_98b84b43ff92</vt:lpstr>
      <vt:lpstr>ox_6c80376d_1aa1_56da_9fcb_e73c0b2b2f2d</vt:lpstr>
      <vt:lpstr>ox_6c8772e0_4d94_5d2e_9f82_2c6c6ae160a0</vt:lpstr>
      <vt:lpstr>ox_6c88cd44_b499_5502_83d9_57cd2ecf1720</vt:lpstr>
      <vt:lpstr>ox_6c89b4f1_cb5f_5b50_9956_b38384cad646</vt:lpstr>
      <vt:lpstr>ox_6c8a0594_3ddb_51c5_b6ac_06831c2f7b2f</vt:lpstr>
      <vt:lpstr>ox_6c8eb09e_5517_507e_9bdd_58b9675bbdff</vt:lpstr>
      <vt:lpstr>ox_6c900bd7_d9b1_5c4e_85cd_6a2ba711d861</vt:lpstr>
      <vt:lpstr>ox_6c915391_55a7_5b13_a6f1_a16ae9a5ffb3</vt:lpstr>
      <vt:lpstr>ox_6c9224ce_a972_5388_9196_c2d8ca745880</vt:lpstr>
      <vt:lpstr>ox_6c9676c9_5134_5203_9ad2_4d630f6e1d15</vt:lpstr>
      <vt:lpstr>ox_6c97fedb_9667_5849_b015_da97e49aac88</vt:lpstr>
      <vt:lpstr>ox_6c9f2d9c_c46b_59bd_b146_aa94e100c91a</vt:lpstr>
      <vt:lpstr>ox_6ca0039a_de09_51ec_b40c_0e4b09a23b7a</vt:lpstr>
      <vt:lpstr>ox_6ca079fa_0d7b_52a6_9607_22ef3ee7b816</vt:lpstr>
      <vt:lpstr>ox_6ca1a1ef_df4a_5e86_abae_9454ff9fe4a1</vt:lpstr>
      <vt:lpstr>ox_6ca628e6_48f8_5930_be05_43d1cc5fba34</vt:lpstr>
      <vt:lpstr>ox_6caa0a96_6514_5064_bc18_8ce1db6019e8</vt:lpstr>
      <vt:lpstr>ox_6cab9c8b_d89b_5f9c_a4fd_ac330e56efff</vt:lpstr>
      <vt:lpstr>ox_6cae38ae_8788_5003_aa0e_7c4edf057989</vt:lpstr>
      <vt:lpstr>ox_6caff740_bb2c_542f_a04e_965364279c2e</vt:lpstr>
      <vt:lpstr>ox_6cb553b7_29b2_5473_8460_6ea7ca7afda5</vt:lpstr>
      <vt:lpstr>ox_6cb8d25c_5bc0_51da_9f24_99bbe9515f78</vt:lpstr>
      <vt:lpstr>ox_6cbda264_cc3b_5ac7_af8f_6d02a7ac9ae0</vt:lpstr>
      <vt:lpstr>ox_6cc31e23_2112_5401_abf4_d9248234ee36</vt:lpstr>
      <vt:lpstr>ox_6cc5c802_d8f5_5f74_954e_d6cc1563dd75</vt:lpstr>
      <vt:lpstr>ox_6cc64cc9_72fd_5dc4_9efd_72a5eb8af44c</vt:lpstr>
      <vt:lpstr>ox_6cc7afae_de8b_5a8a_a978_9c295a50c595</vt:lpstr>
      <vt:lpstr>ox_6cc8526c_0a25_5be0_b37b_3617a1b86091</vt:lpstr>
      <vt:lpstr>ox_6cc8cb57_e95b_5cba_b815_a057b1d2b834</vt:lpstr>
      <vt:lpstr>ox_6ccd9ef3_7b69_5312_97ca_c0964fb19857</vt:lpstr>
      <vt:lpstr>ox_6ccf8f14_f5b8_57b3_a43b_380c92f4a91b</vt:lpstr>
      <vt:lpstr>ox_6cd0d2c3_1200_5c34_905e_85787d267ef4</vt:lpstr>
      <vt:lpstr>ox_6cd1e654_a2e2_5614_9190_84d9ebe67a5a</vt:lpstr>
      <vt:lpstr>ox_6cdce7a5_8758_5273_986f_c0d7d8a67fc0</vt:lpstr>
      <vt:lpstr>ox_6cdefbc8_462d_5a3d_8fcf_db836bde4cd1</vt:lpstr>
      <vt:lpstr>ox_6cdf6c06_5cdc_560a_b755_f53688c73977</vt:lpstr>
      <vt:lpstr>ox_6ce3e2fe_ade1_5d4f_bc37_254385e0dae4</vt:lpstr>
      <vt:lpstr>ox_6ce6b06b_a1ea_5ce6_80e7_b742562ff372</vt:lpstr>
      <vt:lpstr>ox_6ce6c0df_d961_5890_bd0a_de9b9abc39a7</vt:lpstr>
      <vt:lpstr>ox_6cea61e3_1d94_5251_a20f_51054e7db8c6</vt:lpstr>
      <vt:lpstr>ox_6cedcbe1_bf4b_5c31_8fc1_63dc8fe08afe</vt:lpstr>
      <vt:lpstr>ox_6cee4704_d701_5e61_955f_6973b7ac6c62</vt:lpstr>
      <vt:lpstr>ox_6cf38fc9_bb38_5787_9c8e_93b6928e836d</vt:lpstr>
      <vt:lpstr>ox_6cf7ce94_b5bd_51cf_a6c1_546991e5a696</vt:lpstr>
      <vt:lpstr>ox_6cf98014_662c_53ab_9d9d_e1158c3cc804</vt:lpstr>
      <vt:lpstr>ox_6cfa843d_b73f_5bc7_bede_8b7d949adc01</vt:lpstr>
      <vt:lpstr>ox_6cfc4e3f_e8e6_5dd3_ae77_6c1cc3bf155c</vt:lpstr>
      <vt:lpstr>ox_6cfe3b7f_39f9_5494_937a_bdac641f6f09</vt:lpstr>
      <vt:lpstr>ox_6cfee756_a7df_5cab_af0d_1bc952d36172</vt:lpstr>
      <vt:lpstr>ox_6cff0dcc_431b_5a51_aaad_c7facabf40eb</vt:lpstr>
      <vt:lpstr>ox_6d00b633_39ba_54cb_98ab_da69506502f7</vt:lpstr>
      <vt:lpstr>ox_6d0452dd_27b0_567e_a479_468954096e6e</vt:lpstr>
      <vt:lpstr>ox_6d0699f9_d736_57f6_905a_cfd3284a18db</vt:lpstr>
      <vt:lpstr>ox_6d087c93_146a_5945_9a21_73df47a26d1f</vt:lpstr>
      <vt:lpstr>ox_6d08f58a_9746_5ac5_b562_d564fc40a1fb</vt:lpstr>
      <vt:lpstr>ox_6d0d1dff_b5ef_55f9_8042_190a0253ad9f</vt:lpstr>
      <vt:lpstr>ox_6d0d6a88_d748_5aa7_9664_cc10314264eb</vt:lpstr>
      <vt:lpstr>ox_6d0d6cc8_da5f_5fbb_a313_6e839860ba2d</vt:lpstr>
      <vt:lpstr>ox_6d0ecbf7_8502_52f9_9704_b99884aaaf00</vt:lpstr>
      <vt:lpstr>ox_6d100ea3_414a_53c0_85ff_d1709f0300e2</vt:lpstr>
      <vt:lpstr>ox_6d105c8b_9124_549f_9d57_1f8326b5a9ed</vt:lpstr>
      <vt:lpstr>ox_6d1182b7_7770_5d7c_a620_507168d4dc7c</vt:lpstr>
      <vt:lpstr>ox_6d126c7f_1586_5d81_a4d3_b9fc2ab97f35</vt:lpstr>
      <vt:lpstr>ox_6d13034a_4ba0_5da6_973b_1ac27c177258</vt:lpstr>
      <vt:lpstr>ox_6d159e4c_bcc3_5fcb_9ac6_b10eef9b6a8f</vt:lpstr>
      <vt:lpstr>ox_6d21dfa7_a08a_5873_a76c_ebbe5a5d308d</vt:lpstr>
      <vt:lpstr>ox_6d223436_6d34_5795_841e_9bd0cadcdb23</vt:lpstr>
      <vt:lpstr>ox_6d2354a8_8c55_5189_820d_ec05f8815216</vt:lpstr>
      <vt:lpstr>ox_6d242b7f_eb2d_5498_9323_d406689c484e</vt:lpstr>
      <vt:lpstr>ox_6d247fb4_bbf6_51a5_965c_f6d89fb4071e</vt:lpstr>
      <vt:lpstr>ox_6d24fd3a_cfb7_5b03_8019_a7f17581bdc7</vt:lpstr>
      <vt:lpstr>ox_6d2621c0_83ac_5212_a4a4_82cc059aefa8</vt:lpstr>
      <vt:lpstr>ox_6d2bbde9_1a83_57a5_a4e7_b295f7d7b620</vt:lpstr>
      <vt:lpstr>ox_6d2d59c7_7182_56a3_aaae_f5db6b60dc60</vt:lpstr>
      <vt:lpstr>ox_6d302913_4ba4_5946_af8a_cee3bada5a71</vt:lpstr>
      <vt:lpstr>ox_6d3568c9_21a1_5b40_9ca9_9badc83e2de8</vt:lpstr>
      <vt:lpstr>ox_6d35ee65_d6ed_5894_8074_4443df9ef442</vt:lpstr>
      <vt:lpstr>ox_6d37f641_4163_5ddd_b796_a7f2a5dadae2</vt:lpstr>
      <vt:lpstr>ox_6d39b282_a23f_5275_8ae6_b1f7a799d63c</vt:lpstr>
      <vt:lpstr>ox_6d39e9d0_7358_5560_b77a_25031c6bafdd</vt:lpstr>
      <vt:lpstr>ox_6d3be3f5_b62b_58ef_b711_bf588b8b838c</vt:lpstr>
      <vt:lpstr>ox_6d3e39df_7bd8_57bc_a3e9_92067a95ff35</vt:lpstr>
      <vt:lpstr>ox_6d3f86a1_3e71_533c_9553_41b206f263bc</vt:lpstr>
      <vt:lpstr>ox_6d415200_d0a3_5888_a9bc_6354fb53d68e</vt:lpstr>
      <vt:lpstr>ox_6d47de2a_b970_5b73_96a4_3aa153394b69</vt:lpstr>
      <vt:lpstr>ox_6d4afedd_f68f_5474_8106_8afc384a530c</vt:lpstr>
      <vt:lpstr>ox_6d545f54_f6e6_55d7_b56a_dc47c27623db</vt:lpstr>
      <vt:lpstr>ox_6d54db81_7866_5811_b164_977aa572d22c</vt:lpstr>
      <vt:lpstr>ox_6d58dd48_c85e_53de_89b6_0ef249795d11</vt:lpstr>
      <vt:lpstr>ox_6d5da3c4_210f_5f21_9e52_611090377638</vt:lpstr>
      <vt:lpstr>ox_6d60542d_363b_55f0_a5e0_228d7485c649</vt:lpstr>
      <vt:lpstr>ox_6d62a6b2_eb51_554b_8cb8_a10be71ea953</vt:lpstr>
      <vt:lpstr>ox_6d64de2e_0d26_521c_80aa_e1e8a39bc275</vt:lpstr>
      <vt:lpstr>ox_6d657450_9608_59d8_92b2_a9391c706500</vt:lpstr>
      <vt:lpstr>ox_6d66cd77_f829_5d3a_bb35_94919a4bad74</vt:lpstr>
      <vt:lpstr>ox_6d67eb8c_6391_5332_a7a9_9ec189112289</vt:lpstr>
      <vt:lpstr>ox_6d683648_fef6_55a3_8349_891e50dfed09</vt:lpstr>
      <vt:lpstr>ox_6d68625d_5257_50fc_972b_fdae9ad84f5f</vt:lpstr>
      <vt:lpstr>ox_6d72c2e4_a7ed_5a26_8319_4baf338284a4</vt:lpstr>
      <vt:lpstr>ox_6d74e547_a77d_59a9_9d88_f631a98642a4</vt:lpstr>
      <vt:lpstr>ox_6d77c1d4_045f_5f4e_b777_9f7888dbfc5a</vt:lpstr>
      <vt:lpstr>ox_6d7a5ec2_33bf_562a_bd86_bc912559cab4</vt:lpstr>
      <vt:lpstr>ox_6d7a9f1a_fd05_5a33_b8f1_3619408dd62d</vt:lpstr>
      <vt:lpstr>ox_6d7ecde8_e927_541b_9268_458d4793c378</vt:lpstr>
      <vt:lpstr>ox_6d83c951_deb3_57a8_b17b_82d154c9d0b7</vt:lpstr>
      <vt:lpstr>ox_6d8682fe_c6b5_5f34_883c_5c95aea37c5e</vt:lpstr>
      <vt:lpstr>ox_6d89eae4_90b6_50cd_b352_3c9c1b9cf27d</vt:lpstr>
      <vt:lpstr>ox_6d8c6d7e_c08f_5439_93fd_5598d9ece055</vt:lpstr>
      <vt:lpstr>ox_6d8fae75_4b63_58e6_b72e_47bfb4cc7126</vt:lpstr>
      <vt:lpstr>ox_6d94471c_54f7_54bd_8d31_a876ab40f4f7</vt:lpstr>
      <vt:lpstr>ox_6d96d2e4_13a8_5e4a_83d2_75a9ebd244a5</vt:lpstr>
      <vt:lpstr>ox_6d97c18c_738d_5000_9964_50bc96bd84d9</vt:lpstr>
      <vt:lpstr>ox_6d98011c_ced8_56de_b2ae_396a2286fb42</vt:lpstr>
      <vt:lpstr>ox_6d99bfa9_d0a2_58bd_baf5_2e1e185dc9f6</vt:lpstr>
      <vt:lpstr>ox_6d9df004_469f_5a8d_a9d3_b8a8b668c45d</vt:lpstr>
      <vt:lpstr>ox_6da228ce_5366_5846_8faf_19b637fe1693</vt:lpstr>
      <vt:lpstr>ox_6da6d207_951f_519d_b3f6_5c291b3b819a</vt:lpstr>
      <vt:lpstr>ox_6da8ef34_a69f_55ed_9749_d5be1fadf498</vt:lpstr>
      <vt:lpstr>ox_6da99b30_8539_5f18_90d9_9de72e784541</vt:lpstr>
      <vt:lpstr>ox_6da9b3ae_f0fd_5e20_9a69_422cecdf66ea</vt:lpstr>
      <vt:lpstr>ox_6db628bb_466c_5050_9e9c_8eab599ac4de</vt:lpstr>
      <vt:lpstr>ox_6dba8b77_22fe_590d_8da6_15c5be9c523b</vt:lpstr>
      <vt:lpstr>ox_6dbb8f9b_daeb_5ba0_9241_7908e12d81f4</vt:lpstr>
      <vt:lpstr>ox_6dbd1348_897d_5647_8b72_176d4d35a58c</vt:lpstr>
      <vt:lpstr>ox_6dbe355c_98ab_5728_9fcf_613119798baf</vt:lpstr>
      <vt:lpstr>ox_6dc274bf_f641_58ad_9dac_e507be3db287</vt:lpstr>
      <vt:lpstr>ox_6dc5ac13_d4f9_59cf_bc5f_f80da3e2a203</vt:lpstr>
      <vt:lpstr>ox_6dc6ebbb_845a_5d81_90c9_5f2aeb9be02b</vt:lpstr>
      <vt:lpstr>ox_6dc7c58f_6787_5f37_85a6_835ca7d2d1e7</vt:lpstr>
      <vt:lpstr>ox_6dc8af45_0eb0_5d0b_a93d_0220ee67d4c3</vt:lpstr>
      <vt:lpstr>ox_6dcb9856_b866_5fa0_a408_9f6b2f98eb58</vt:lpstr>
      <vt:lpstr>ox_6dcd8c40_38a8_525a_8c95_fc154a55c9db</vt:lpstr>
      <vt:lpstr>ox_6dced8e0_1df6_5ead_a443_f38303c49db4</vt:lpstr>
      <vt:lpstr>ox_6dcfea86_b1b6_53cc_8abd_48d74dd14476</vt:lpstr>
      <vt:lpstr>ox_6dd0c419_3348_5d18_945d_f316776b2bad</vt:lpstr>
      <vt:lpstr>ox_6dd268b0_acd7_5d00_8fb5_894364e79575</vt:lpstr>
      <vt:lpstr>ox_6dd3704d_3023_55e9_9276_edf9bb3f4943</vt:lpstr>
      <vt:lpstr>ox_6dd4b090_28f1_5eb0_9d43_e36d2db152f9</vt:lpstr>
      <vt:lpstr>ox_6dd555aa_7fed_5d29_879d_1ed0a71e1418</vt:lpstr>
      <vt:lpstr>ox_6dd6d36b_78da_5fe4_8797_b312360dbb84</vt:lpstr>
      <vt:lpstr>ox_6dd84789_2b9f_56c9_967f_06f314c9bb89</vt:lpstr>
      <vt:lpstr>ox_6dde14bc_115c_5050_bdf7_4b5e9e661a4a</vt:lpstr>
      <vt:lpstr>ox_6de09515_5400_5020_b0a9_6a6da80f7e7a</vt:lpstr>
      <vt:lpstr>ox_6de0ac73_ce79_5e7f_9434_266c387cad30</vt:lpstr>
      <vt:lpstr>ox_6de99281_b8c1_5fe8_977b_91a17fd44b46</vt:lpstr>
      <vt:lpstr>ox_6dea40b1_2e13_5f70_845e_0fe953dd46d6</vt:lpstr>
      <vt:lpstr>ox_6dea9170_3ad5_5bcc_8cf8_3ea2cec7bb5a</vt:lpstr>
      <vt:lpstr>ox_6debbd1d_f010_5f64_b808_20fd5c68c04e</vt:lpstr>
      <vt:lpstr>ox_6debc3b9_5890_501f_820b_84190b19ebde</vt:lpstr>
      <vt:lpstr>ox_6dee4632_55b0_5645_99a0_5bdfb1cdf7b3</vt:lpstr>
      <vt:lpstr>ox_6defc1f4_e038_5753_99d4_a1d07aacd8f3</vt:lpstr>
      <vt:lpstr>ox_6df33995_bd5d_5050_bcef_3e078ad760fa</vt:lpstr>
      <vt:lpstr>ox_6df494a8_6774_5e73_88ca_dd4fb4624f2f</vt:lpstr>
      <vt:lpstr>ox_6df6a643_4bcb_56fc_989f_d1a97d5dccf0</vt:lpstr>
      <vt:lpstr>ox_6df956fb_7783_5cd0_8e4d_dad0be213485</vt:lpstr>
      <vt:lpstr>ox_6dfd47dc_0e74_5edf_b306_dab4f1a4dff2</vt:lpstr>
      <vt:lpstr>ox_6e0433a2_4415_535e_97be_c22c33c8fbef</vt:lpstr>
      <vt:lpstr>ox_6e0578b4_f539_5f89_b8d9_1474cdfb457a</vt:lpstr>
      <vt:lpstr>ox_6e05ca6d_6443_5b6d_b639_7e5dda2ec5c3</vt:lpstr>
      <vt:lpstr>ox_6e0746e8_be18_5350_adf4_c82ab3f44de1</vt:lpstr>
      <vt:lpstr>ox_6e07d4e1_f6da_536a_a2f8_de47ca2741a1</vt:lpstr>
      <vt:lpstr>ox_6e091d37_2bf2_5f2b_bb7d_6194d481cc4c</vt:lpstr>
      <vt:lpstr>ox_6e0b3914_ba2a_5414_a462_597ae0043fff</vt:lpstr>
      <vt:lpstr>ox_6e0fb247_447e_5cfd_89f6_de1cb27deb83</vt:lpstr>
      <vt:lpstr>ox_6e0fc7a5_b4fb_5f87_9e43_e0280953b8f1</vt:lpstr>
      <vt:lpstr>ox_6e10eeb1_5d33_56a7_9482_9e1fcbba3d86</vt:lpstr>
      <vt:lpstr>ox_6e126c87_6778_5835_bc61_d2f91d0cdded</vt:lpstr>
      <vt:lpstr>ox_6e13f5a4_5113_5fad_8efe_878b1f0d069c</vt:lpstr>
      <vt:lpstr>ox_6e19da4f_c441_5296_8721_4f57fbfdad49</vt:lpstr>
      <vt:lpstr>ox_6e1ba4c9_ce5a_55ae_a27f_ec9fd421aea6</vt:lpstr>
      <vt:lpstr>ox_6e1c098e_5a44_5dfa_bbdd_2c8f85e137b0</vt:lpstr>
      <vt:lpstr>ox_6e1d2cfe_69ef_5e98_8fc3_1e883048cbf3</vt:lpstr>
      <vt:lpstr>ox_6e1f3f6b_66e9_56b8_a1ed_103858d7bbd1</vt:lpstr>
      <vt:lpstr>ox_6e210b71_2648_57cc_8478_128eef6b9595</vt:lpstr>
      <vt:lpstr>ox_6e2166c4_c0b5_5e3f_be11_807efbda8916</vt:lpstr>
      <vt:lpstr>ox_6e21a9e7_6fdf_564c_ba98_bff85e6abb2c</vt:lpstr>
      <vt:lpstr>ox_6e246305_7988_5440_aff8_592f9ffe8896</vt:lpstr>
      <vt:lpstr>ox_6e25257b_f13a_5d13_8403_6fd4597fb15e</vt:lpstr>
      <vt:lpstr>ox_6e266dae_7ab1_58ba_8a3a_d0dad2102700</vt:lpstr>
      <vt:lpstr>ox_6e267ffb_43c9_537e_93be_9f21fc6daf63</vt:lpstr>
      <vt:lpstr>ox_6e26bbad_cf10_595e_b44a_3b44f276dd65</vt:lpstr>
      <vt:lpstr>ox_6e2826b2_3db9_5870_b19f_e11e18e2a20c</vt:lpstr>
      <vt:lpstr>ox_6e28e8a6_57b8_54ff_9bab_f4acb34cd23b</vt:lpstr>
      <vt:lpstr>ox_6e2ac253_2699_5dc1_b9e3_d67b04bfd871</vt:lpstr>
      <vt:lpstr>ox_6e2cf0fd_e193_5ee9_969c_0ef083ac19a9</vt:lpstr>
      <vt:lpstr>ox_6e31eacd_bfaf_5fa8_94b2_604dd46bf4bb</vt:lpstr>
      <vt:lpstr>ox_6e341d8f_e576_5cce_ad9b_32fadb39f9e1</vt:lpstr>
      <vt:lpstr>ox_6e362d22_7c2e_560f_9711_64ec178d3524</vt:lpstr>
      <vt:lpstr>ox_6e36484c_ca64_56e4_bad2_6b8a8c48e792</vt:lpstr>
      <vt:lpstr>ox_6e3b691b_c505_58d4_b796_1175ba563a2c</vt:lpstr>
      <vt:lpstr>ox_6e3c8c82_3427_504a_ba2d_a521aaeea81a</vt:lpstr>
      <vt:lpstr>ox_6e3f2837_dec0_59a7_ba70_0f3ea4fdc19d</vt:lpstr>
      <vt:lpstr>ox_6e405ceb_085b_561f_a477_461c8d96eeb9</vt:lpstr>
      <vt:lpstr>ox_6e40871a_1b6f_500c_a7c3_1b98ab9911fb</vt:lpstr>
      <vt:lpstr>ox_6e4356a3_c7cb_506d_bda7_f556f36f00d5</vt:lpstr>
      <vt:lpstr>ox_6e449f8b_d307_58d7_8d17_dce72fa1c729</vt:lpstr>
      <vt:lpstr>ox_6e48b691_b814_53ad_9ef1_99387c5f2fdd</vt:lpstr>
      <vt:lpstr>ox_6e4d4f18_0602_568e_961e_3e9ab10e12a6</vt:lpstr>
      <vt:lpstr>ox_6e4f23c5_0ca5_52cc_8bcd_066e8a2965bf</vt:lpstr>
      <vt:lpstr>ox_6e56f7f3_e30d_5c54_9473_fd82532c7c6a</vt:lpstr>
      <vt:lpstr>ox_6e5b4908_9ed9_5788_948c_9cc6a2c4f046</vt:lpstr>
      <vt:lpstr>ox_6e5dd51c_2869_505c_b8d3_ba86f8b1b1cf</vt:lpstr>
      <vt:lpstr>ox_6e5ebe97_323d_54a7_b1a2_6a0ad6ebb50c</vt:lpstr>
      <vt:lpstr>ox_6e6147e0_906a_585d_b484_83d8895b0113</vt:lpstr>
      <vt:lpstr>ox_6e6175c0_ca88_5e23_81cd_656eb2610422</vt:lpstr>
      <vt:lpstr>ox_6e642d4b_0f02_5e7b_8f3d_c36d031474ec</vt:lpstr>
      <vt:lpstr>ox_6e64b7a4_c1b5_576f_ad6f_c8cc0605e65d</vt:lpstr>
      <vt:lpstr>ox_6e67b215_0f1d_51c6_b384_bcd3f2d6bf32</vt:lpstr>
      <vt:lpstr>ox_6e682bb6_6cc8_5fc8_a960_f3f8d7713b5e</vt:lpstr>
      <vt:lpstr>ox_6e69607f_0927_511c_ab59_5e2ab5f195dc</vt:lpstr>
      <vt:lpstr>ox_6e6a7dee_f74f_54c5_9699_d9bbeaadf2a0</vt:lpstr>
      <vt:lpstr>ox_6e6d25a4_0126_5f20_b4db_6a4a8b236e5a</vt:lpstr>
      <vt:lpstr>ox_6e73ac5a_92a3_56da_8ffd_13688ab0ab19</vt:lpstr>
      <vt:lpstr>ox_6e73bed2_9471_59b5_b5b0_072aaba7f2d9</vt:lpstr>
      <vt:lpstr>ox_6e745544_d2d0_5f5b_98d4_540c4a173bb4</vt:lpstr>
      <vt:lpstr>ox_6e74ffa4_9fa9_5338_a8de_6a88b1118c2c</vt:lpstr>
      <vt:lpstr>ox_6e7ef6cd_d7a1_5b6a_a21a_ed749afa275d</vt:lpstr>
      <vt:lpstr>ox_6e811525_7ced_5bc8_a916_453ea37be70d</vt:lpstr>
      <vt:lpstr>ox_6e843ecb_b52b_59d4_a147_3fcfd32e103d</vt:lpstr>
      <vt:lpstr>ox_6e8c0355_488d_5e0b_a701_2b6c8371d38f</vt:lpstr>
      <vt:lpstr>ox_6e969c64_a140_5209_bc0e_d5a752798f78</vt:lpstr>
      <vt:lpstr>ox_6e979e0d_029e_5604_9a98_7f10498dec8a</vt:lpstr>
      <vt:lpstr>ox_6e98e48e_272d_5cdd_aea0_496e5227258a</vt:lpstr>
      <vt:lpstr>ox_6e9cc59d_4c18_508a_8b2c_f6516e759727</vt:lpstr>
      <vt:lpstr>ox_6ea0a5c9_bba4_52b5_a73d_9d83489b981e</vt:lpstr>
      <vt:lpstr>ox_6ea10a81_270f_5a17_a073_63e4d2a700d7</vt:lpstr>
      <vt:lpstr>ox_6ea9d231_e241_5475_bb09_5e63e7fb00ae</vt:lpstr>
      <vt:lpstr>ox_6eabc988_a771_5d2c_9fc5_01c19c69d5db</vt:lpstr>
      <vt:lpstr>ox_6eaec814_319e_5e76_8b82_90b6fb89baf6</vt:lpstr>
      <vt:lpstr>ox_6eb1244b_5b68_51c2_a210_1af17493dca6</vt:lpstr>
      <vt:lpstr>ox_6eb42984_54d0_5b5d_a33c_5cdabf1df413</vt:lpstr>
      <vt:lpstr>ox_6eb4ab64_cb59_5e14_8339_3aaf8f009278</vt:lpstr>
      <vt:lpstr>ox_6eb4fd92_5ca5_587d_94d7_69903e9fe9e7</vt:lpstr>
      <vt:lpstr>ox_6eb767d2_1445_53fd_bef5_d95c0d69b158</vt:lpstr>
      <vt:lpstr>ox_6eba1bf7_21d0_577e_917f_57da195a7abd</vt:lpstr>
      <vt:lpstr>ox_6ebdadf3_be60_5855_85d6_7208edec99ce</vt:lpstr>
      <vt:lpstr>ox_6ec23de1_7995_5a51_9d8d_8d0789c1bb9b</vt:lpstr>
      <vt:lpstr>ox_6ec6bf4c_45cd_5806_993a_4a89d82eacec</vt:lpstr>
      <vt:lpstr>ox_6ec992d0_f0b8_5e49_9af8_745b3f34af7e</vt:lpstr>
      <vt:lpstr>ox_6ecc2abe_36f6_5c34_9e7a_767cac16f5de</vt:lpstr>
      <vt:lpstr>ox_6ecdb773_e2fc_5f8b_84f4_69ac65fce4a7</vt:lpstr>
      <vt:lpstr>ox_6ed132b1_a8a5_51f5_958a_5b1669350dcf</vt:lpstr>
      <vt:lpstr>ox_6ed4fcca_ce20_5ded_beab_654ff41809de</vt:lpstr>
      <vt:lpstr>ox_6ed5cceb_25e7_5834_922a_f37921f2f0c4</vt:lpstr>
      <vt:lpstr>ox_6ee408d5_8f85_54b9_9b15_b94d2da90360</vt:lpstr>
      <vt:lpstr>ox_6ee5e85d_d29f_5d33_8fd6_b0461583c472</vt:lpstr>
      <vt:lpstr>ox_6ee6e1d0_0147_5076_aa91_fd60736e4873</vt:lpstr>
      <vt:lpstr>ox_6ee7ffa9_d933_503b_8e32_80b614de5359</vt:lpstr>
      <vt:lpstr>ox_6eef8210_06da_578d_9a42_0a1e54308516</vt:lpstr>
      <vt:lpstr>ox_6ef0afc1_e61c_5fe0_ad38_245843dcb6c9</vt:lpstr>
      <vt:lpstr>ox_6ef3aef6_845b_5500_ba02_1bfa7aa91f62</vt:lpstr>
      <vt:lpstr>ox_6ef41cb6_b039_5cac_9ab6_47c767255205</vt:lpstr>
      <vt:lpstr>ox_6ef429ec_7c75_54fb_9eab_495679e33b00</vt:lpstr>
      <vt:lpstr>ox_6ef55508_b4d4_5336_bbfc_0b583067eca9</vt:lpstr>
      <vt:lpstr>ox_6ef8d775_7fac_53b7_8ced_cc799ac79300</vt:lpstr>
      <vt:lpstr>ox_6efc34b9_4a79_5f2e_86f8_491d424a6638</vt:lpstr>
      <vt:lpstr>ox_6f0021be_2bbd_57c4_a8f0_21175874344d</vt:lpstr>
      <vt:lpstr>ox_6f00aada_f3b9_5cb0_a07d_f8a384a237c3</vt:lpstr>
      <vt:lpstr>ox_6f0227e9_f7f4_5d7a_9489_344874006fd4</vt:lpstr>
      <vt:lpstr>ox_6f044a5c_7657_5804_81bd_8bf9acef6f60</vt:lpstr>
      <vt:lpstr>ox_6f076623_aac9_5b59_a1f3_9a342b23523d</vt:lpstr>
      <vt:lpstr>ox_6f07b08e_f936_5451_8d2a_9a57e3a5b257</vt:lpstr>
      <vt:lpstr>ox_6f085a77_027c_5e48_b12c_ef88d0d49c66</vt:lpstr>
      <vt:lpstr>ox_6f09c40a_355c_52b3_a7e4_46619f3ab65d</vt:lpstr>
      <vt:lpstr>ox_6f0b176c_5ef1_5a9e_9e16_1771eda0d0d2</vt:lpstr>
      <vt:lpstr>ox_6f0f09ce_1243_545e_8650_81c747326268</vt:lpstr>
      <vt:lpstr>ox_6f115817_3195_52e0_b3bb_a2d7d61516c4</vt:lpstr>
      <vt:lpstr>ox_6f123951_3491_5f6c_9b63_bdcb37b7aa28</vt:lpstr>
      <vt:lpstr>ox_6f1bbb0e_e3f1_5223_9a4d_d183074d87a9</vt:lpstr>
      <vt:lpstr>ox_6f1c134f_a669_51a9_a663_233974e392f7</vt:lpstr>
      <vt:lpstr>ox_6f1c9191_acf2_526e_bd9f_cad4790a0bb3</vt:lpstr>
      <vt:lpstr>ox_6f1d47ff_5afe_57a3_9656_75327a63c318</vt:lpstr>
      <vt:lpstr>ox_6f218a8b_787a_5177_888b_08121daa1dff</vt:lpstr>
      <vt:lpstr>ox_6f220eaa_d20f_5ca2_bac3_5665abe1f684</vt:lpstr>
      <vt:lpstr>ox_6f238f42_b1ed_5e1d_bb4d_91f88c2f5678</vt:lpstr>
      <vt:lpstr>ox_6f258be9_45fe_562e_8ca4_bc6322b50ee8</vt:lpstr>
      <vt:lpstr>ox_6f26bc36_b3c0_54a3_839e_844a9fad142a</vt:lpstr>
      <vt:lpstr>ox_6f28dbbc_1fc3_503c_87f2_d86fd69ca1fe</vt:lpstr>
      <vt:lpstr>ox_6f317604_df58_5037_a810_f2879cc331a7</vt:lpstr>
      <vt:lpstr>ox_6f33b89e_dc55_531e_8122_8fd8d3e4bbed</vt:lpstr>
      <vt:lpstr>ox_6f36fb80_fe63_541d_840c_ae75ba893a73</vt:lpstr>
      <vt:lpstr>ox_6f3da75a_1a0c_5ef4_a5d3_174ab3b49018</vt:lpstr>
      <vt:lpstr>ox_6f44a3df_7213_5b6f_8b20_4a015060040a</vt:lpstr>
      <vt:lpstr>ox_6f44f8aa_109e_53bd_9d7b_8216aac232a9</vt:lpstr>
      <vt:lpstr>ox_6f468f28_4e25_55fd_862d_be6866f5bfc8</vt:lpstr>
      <vt:lpstr>ox_6f48b7bf_f33e_5e18_b283_cb339afe70c2</vt:lpstr>
      <vt:lpstr>ox_6f4ad1d3_3480_5a9e_89b1_df678ae58846</vt:lpstr>
      <vt:lpstr>ox_6f4c8cad_1c20_5674_9d19_8db777f8eca2</vt:lpstr>
      <vt:lpstr>ox_6f4dbfcf_8614_57f2_ab8c_201037cafb26</vt:lpstr>
      <vt:lpstr>ox_6f51310b_4fa2_5b3a_a2bd_983cd8c8e2a7</vt:lpstr>
      <vt:lpstr>ox_6f53e46d_fc6b_5505_89ab_17de7250a932</vt:lpstr>
      <vt:lpstr>ox_6f549bd0_ade6_5db6_9d7d_2824a9e6ddef</vt:lpstr>
      <vt:lpstr>ox_6f5619f3_3a68_5a59_b14c_2614920aa9a6</vt:lpstr>
      <vt:lpstr>ox_6f56df6c_6e9c_5476_8c87_fe6dfeed6f09</vt:lpstr>
      <vt:lpstr>ox_6f579cb7_09a4_504a_bef0_d04c6a74ed43</vt:lpstr>
      <vt:lpstr>ox_6f65e5b8_bdeb_5578_a9aa_b430f3f9538f</vt:lpstr>
      <vt:lpstr>ox_6f66c365_5ed0_59ce_bf68_1f63bdcc4e16</vt:lpstr>
      <vt:lpstr>ox_6f68c899_80ad_504a_acd4_4fd50fbb3533</vt:lpstr>
      <vt:lpstr>ox_6f6b42cf_6a3d_5202_8780_5dcce6db7c6c</vt:lpstr>
      <vt:lpstr>ox_6f6f0135_8489_57a2_8e52_0eca61ee266b</vt:lpstr>
      <vt:lpstr>ox_6f6ffb91_9f24_5a27_b9bb_06e24a99db33</vt:lpstr>
      <vt:lpstr>ox_6f70c1d3_2967_54e8_b30b_cdc82bc39b8a</vt:lpstr>
      <vt:lpstr>ox_6f71215f_a2fc_5475_805b_9bc1b64b3357</vt:lpstr>
      <vt:lpstr>ox_6f71e39a_6363_54e9_a8de_d55f18ea02af</vt:lpstr>
      <vt:lpstr>ox_6f728d75_01fe_5071_868a_aef05718e1b2</vt:lpstr>
      <vt:lpstr>ox_6f7470fe_666b_5471_96a2_977d32e6c967</vt:lpstr>
      <vt:lpstr>ox_6f74d834_e0df_5641_a927_719249a3cd71</vt:lpstr>
      <vt:lpstr>ox_6f785c50_8752_516d_86fa_a727dd07f7fb</vt:lpstr>
      <vt:lpstr>ox_6f79cee6_3a08_58f7_a382_61c6aedea14a</vt:lpstr>
      <vt:lpstr>ox_6f79e8b7_0549_5105_902f_fb2324bb014e</vt:lpstr>
      <vt:lpstr>ox_6f7b236e_3744_5c9c_894c_3f235caa33c1</vt:lpstr>
      <vt:lpstr>ox_6f7babb9_5608_5478_9589_f95f2085de98</vt:lpstr>
      <vt:lpstr>ox_6f7f04a3_4a0d_5a1b_bb0a_12a9a1900c15</vt:lpstr>
      <vt:lpstr>ox_6f82fc26_2d08_5cb1_8bf5_36fcfa2b19dd</vt:lpstr>
      <vt:lpstr>ox_6f849231_c618_5a87_b754_6e7926c41b89</vt:lpstr>
      <vt:lpstr>ox_6f84c06b_092a_589b_b757_2f4eed3087df</vt:lpstr>
      <vt:lpstr>ox_6f85c4f8_2d0f_53b2_aa77_cc99f02dc3ed</vt:lpstr>
      <vt:lpstr>ox_6f89af08_0989_5df1_b9ec_4d13544bca15</vt:lpstr>
      <vt:lpstr>ox_6f8c7e37_5c22_5282_afcc_579e565399a3</vt:lpstr>
      <vt:lpstr>ox_6f8f5fa6_d0b3_5676_9652_dc172a6c1bf6</vt:lpstr>
      <vt:lpstr>ox_6f918cb9_1ef5_5164_ab49_09239799479f</vt:lpstr>
      <vt:lpstr>ox_6f928291_9e9c_563b_bfeb_62168412601c</vt:lpstr>
      <vt:lpstr>ox_6f92e769_4712_59d1_a833_436d576b6de5</vt:lpstr>
      <vt:lpstr>ox_6f9842e1_fe1a_5c33_9fed_488f3a18d9a3</vt:lpstr>
      <vt:lpstr>ox_6f99a4db_484a_5308_b92c_22eee1686366</vt:lpstr>
      <vt:lpstr>ox_6f9ac7be_cd74_5303_8c55_a156b16b5318</vt:lpstr>
      <vt:lpstr>ox_6f9bed40_6bb4_5906_ad9d_a279054bd382</vt:lpstr>
      <vt:lpstr>ox_6f9bfa7c_f811_566f_ac7e_a0ac698da7d2</vt:lpstr>
      <vt:lpstr>ox_6f9cf944_5789_5101_a795_3a7f444338d5</vt:lpstr>
      <vt:lpstr>ox_6f9d2744_da99_5274_b02d_ebf1a43b2eb3</vt:lpstr>
      <vt:lpstr>ox_6fa1a0c9_3d7b_54c8_b185_ac50f3a4425e</vt:lpstr>
      <vt:lpstr>ox_6fa4e344_f4d3_51e3_b9cb_07dd4150be9a</vt:lpstr>
      <vt:lpstr>ox_6fa4f1bb_b547_5814_95ba_4a0559662525</vt:lpstr>
      <vt:lpstr>ox_6fa75c8b_ca2a_50d9_92e2_bd04d49781da</vt:lpstr>
      <vt:lpstr>ox_6faf9c05_e563_5479_a061_c8a39fe45e9f</vt:lpstr>
      <vt:lpstr>ox_6fb68f4c_0ec7_5047_9eb5_3f4c0da5611c</vt:lpstr>
      <vt:lpstr>ox_6fb86351_8fbb_53ef_b0c9_5e1b6da62b30</vt:lpstr>
      <vt:lpstr>ox_6fb9084b_eec8_5e75_88b0_f4ba1b3f828a</vt:lpstr>
      <vt:lpstr>ox_6fb9a268_a203_5c48_8bdc_2c09f86cf7e7</vt:lpstr>
      <vt:lpstr>ox_6fbb0939_7a4e_536d_887a_8bb775ed46db</vt:lpstr>
      <vt:lpstr>ox_6fbf2aeb_3054_5dd5_a198_9e0b00ac341a</vt:lpstr>
      <vt:lpstr>ox_6fbf9bb9_f9b5_5001_bbfc_d30d82a8b8de</vt:lpstr>
      <vt:lpstr>ox_6fbfa3ca_cc47_5683_a190_4c98a5088f44</vt:lpstr>
      <vt:lpstr>ox_6fc1b2fd_cd86_5356_873f_5aabf9a51192</vt:lpstr>
      <vt:lpstr>ox_6fc1e5da_9775_58ba_bb30_c722b74afd50</vt:lpstr>
      <vt:lpstr>ox_6fc79dc9_fd67_5972_92a5_62230fea939c</vt:lpstr>
      <vt:lpstr>ox_6fcaa6e1_1e9e_5e48_ab7f_a7fda6440693</vt:lpstr>
      <vt:lpstr>ox_6fcc13fe_12f4_5311_925a_e05513ca3202</vt:lpstr>
      <vt:lpstr>ox_6fce547b_3717_5aa5_ae7b_e07dc93e07cf</vt:lpstr>
      <vt:lpstr>ox_6fcfa113_d8eb_5df5_a45b_8c3bcc32b64f</vt:lpstr>
      <vt:lpstr>ox_6fd10236_9639_5879_b036_ee47b284db88</vt:lpstr>
      <vt:lpstr>ox_6fd240e5_acf9_557f_8ff1_69000f5bbdf4</vt:lpstr>
      <vt:lpstr>ox_6fd2f35d_2c0a_56d7_aa8a_8cdc49d839b6</vt:lpstr>
      <vt:lpstr>ox_6fd78111_c1ef_5c36_bbdb_27819aa11c1a</vt:lpstr>
      <vt:lpstr>ox_6fdea57e_a1ef_5abb_a0f3_2c16ca05aa8d</vt:lpstr>
      <vt:lpstr>ox_6fe264c3_3530_524f_9ef4_bbe452133fe3</vt:lpstr>
      <vt:lpstr>ox_6fe27c67_d54f_521e_841b_4a252862982f</vt:lpstr>
      <vt:lpstr>ox_6fe44259_d66a_584c_9ff6_c98789c70bee</vt:lpstr>
      <vt:lpstr>ox_6fe46b32_156b_514d_883f_4b0d16184df0</vt:lpstr>
      <vt:lpstr>ox_6fe88a94_9a79_5a89_9c5e_76b7f69dfcc5</vt:lpstr>
      <vt:lpstr>ox_6fea6e9c_1e4d_57f9_bc1d_c6a2a57be214</vt:lpstr>
      <vt:lpstr>ox_6fee56cc_3975_511d_9a19_e6c81505c895</vt:lpstr>
      <vt:lpstr>ox_6ff0ebba_8457_533e_9e9d_855741f350d6</vt:lpstr>
      <vt:lpstr>ox_6ff31740_b761_5b4c_8ed5_878a222b0ba0</vt:lpstr>
      <vt:lpstr>ox_6ff3394e_89a5_578c_8297_94f0c4f8b52c</vt:lpstr>
      <vt:lpstr>ox_6ff35546_b84f_56e3_ad65_60e161ba636b</vt:lpstr>
      <vt:lpstr>ox_6ff4ac35_2fbe_545c_9bf9_e0c0b5a6b76e</vt:lpstr>
      <vt:lpstr>ox_6ff4b1ba_72ee_5fe3_b4c1_a1ec6d25dacd</vt:lpstr>
      <vt:lpstr>ox_6ff906ad_6a91_5fe9_99dd_31424fbff3d1</vt:lpstr>
      <vt:lpstr>ox_6ff951cc_94c6_5c71_8152_660ff3e2dc83</vt:lpstr>
      <vt:lpstr>ox_6ffd59ab_2e2c_51bc_8880_b1658d675b40</vt:lpstr>
      <vt:lpstr>ox_6ffd8151_f573_5015_9302_4eb19f893eb1</vt:lpstr>
      <vt:lpstr>ox_6ffe7306_b66c_5215_b080_ab87de3f92b9</vt:lpstr>
      <vt:lpstr>ox_700142b2_fe3f_5a0e_830e_491a5d74686f</vt:lpstr>
      <vt:lpstr>ox_7008c6b1_4321_56b4_9a8b_f02f11ef28b3</vt:lpstr>
      <vt:lpstr>ox_7009c649_5490_5dc6_aae1_5f74a836bd4b</vt:lpstr>
      <vt:lpstr>ox_700dcf82_5bc6_54a4_b413_3aaf4053880e</vt:lpstr>
      <vt:lpstr>ox_7018a94d_d78b_5c17_bc86_13337d65ad72</vt:lpstr>
      <vt:lpstr>ox_7019408e_88a1_5183_8dfe_67dca69d29d7</vt:lpstr>
      <vt:lpstr>ox_701a4500_0729_5c31_8692_161df4ed9d70</vt:lpstr>
      <vt:lpstr>ox_701b0c5a_7ba5_5753_9f19_2f6cb4d23015</vt:lpstr>
      <vt:lpstr>ox_701b56c1_5add_5ec3_93ac_d9b30cb60e4a</vt:lpstr>
      <vt:lpstr>ox_701bc374_d5b8_5da6_8ac6_61f47e60f5d4</vt:lpstr>
      <vt:lpstr>ox_701c2e7a_00e1_5c80_bb42_dc3802bdc1c4</vt:lpstr>
      <vt:lpstr>ox_702382ef_e2a0_5062_a67b_d48b8470da12</vt:lpstr>
      <vt:lpstr>ox_7024ce78_6c9b_5d7b_825a_7bd681a77c85</vt:lpstr>
      <vt:lpstr>ox_70295cd2_ea7e_5a1e_92dd_86aaece80e06</vt:lpstr>
      <vt:lpstr>ox_70328368_4bd6_58a5_8bf4_b5f3918df884</vt:lpstr>
      <vt:lpstr>ox_7032be73_f224_5488_bc23_ed7fdbdf27e4</vt:lpstr>
      <vt:lpstr>ox_70330876_f765_578b_949b_2bce7a9314eb</vt:lpstr>
      <vt:lpstr>ox_70384d03_22cc_5842_b45b_ca8e36c5a849</vt:lpstr>
      <vt:lpstr>ox_70395d0e_7376_56e2_8e58_7add441c47f9</vt:lpstr>
      <vt:lpstr>ox_703b0183_989f_5527_89c3_d280c90dbf0a</vt:lpstr>
      <vt:lpstr>ox_704086b5_4e69_550d_ac03_76644c11b397</vt:lpstr>
      <vt:lpstr>ox_704a7e61_4446_5492_8d3a_e69154507c90</vt:lpstr>
      <vt:lpstr>ox_704c30a0_7289_5df1_ae1e_a66ae51340fc</vt:lpstr>
      <vt:lpstr>ox_704ca8bf_9f52_53f7_b5d6_0eb81b4b7b51</vt:lpstr>
      <vt:lpstr>ox_7051683d_be28_5d0f_a416_d6285ae0c8ef</vt:lpstr>
      <vt:lpstr>ox_70542028_9460_5a03_971a_cd165dead955</vt:lpstr>
      <vt:lpstr>ox_705847e3_971d_5a65_ac9c_938a49f77155</vt:lpstr>
      <vt:lpstr>ox_705aa71d_a0d0_549f_b58e_765a7de8d380</vt:lpstr>
      <vt:lpstr>ox_705c7e65_7540_51b8_89b7_4a97b9a013ea</vt:lpstr>
      <vt:lpstr>ox_705cd4f0_819c_567e_aecd_45653f4a499f</vt:lpstr>
      <vt:lpstr>ox_706157ec_ca32_5742_b33a_0a18a4a7e9d2</vt:lpstr>
      <vt:lpstr>ox_706189e8_9c3a_5e8b_9497_0717fcb6b482</vt:lpstr>
      <vt:lpstr>ox_7062dafb_3b30_5edb_95a7_f003e6137f85</vt:lpstr>
      <vt:lpstr>ox_706303a1_4845_50a3_b584_fb2cb0d4b322</vt:lpstr>
      <vt:lpstr>ox_706a0f43_2f47_542e_9d76_54f9c700cac3</vt:lpstr>
      <vt:lpstr>ox_706b33c2_fa32_54b7_bed4_d54859d3cd82</vt:lpstr>
      <vt:lpstr>ox_706bac09_03ec_5536_b802_762cdeb24db3</vt:lpstr>
      <vt:lpstr>ox_706bdebc_a914_506c_b615_afc315b97534</vt:lpstr>
      <vt:lpstr>ox_706dbafa_6690_54e1_9f91_5d104557e81d</vt:lpstr>
      <vt:lpstr>ox_70707500_c0c9_5b24_902d_c5d01366ac08</vt:lpstr>
      <vt:lpstr>ox_70712161_d79b_5d8e_b9b1_2a75c2e40cc3</vt:lpstr>
      <vt:lpstr>ox_7074411b_f4c9_556a_9bda_dd9bf84c43fd</vt:lpstr>
      <vt:lpstr>ox_70760c1e_84f1_51b6_82f1_dcee0dc55b12</vt:lpstr>
      <vt:lpstr>ox_7076ea4c_302c_5461_b44e_4e3dbe5edc43</vt:lpstr>
      <vt:lpstr>ox_7079773b_2de9_591e_abbd_85cc0074eb97</vt:lpstr>
      <vt:lpstr>ox_707ce5ad_e293_5368_9796_33b1dd3fc683</vt:lpstr>
      <vt:lpstr>ox_707e27a3_3922_56aa_897a_71e256bc96cf</vt:lpstr>
      <vt:lpstr>ox_708674cf_fb57_52cd_b8a7_50cc40a7b213</vt:lpstr>
      <vt:lpstr>ox_708e37f1_dac6_59ef_8595_30c5b0d387ae</vt:lpstr>
      <vt:lpstr>ox_70923ef1_6992_59b2_999b_217b866741c5</vt:lpstr>
      <vt:lpstr>ox_7093e77b_d548_5583_8498_6776c7f97505</vt:lpstr>
      <vt:lpstr>ox_7094ca4a_8f09_5a72_9ad0_da75b509a579</vt:lpstr>
      <vt:lpstr>ox_70974b2b_e7b3_5733_857b_54d01b56e275</vt:lpstr>
      <vt:lpstr>ox_709a27ce_b4da_5e9c_9769_6b4bb885ae81</vt:lpstr>
      <vt:lpstr>ox_70a66106_8098_53bc_9be5_2f43099ee91e</vt:lpstr>
      <vt:lpstr>ox_70a766b5_aea1_580f_af4a_e11d1085e176</vt:lpstr>
      <vt:lpstr>ox_70ac23ab_99e6_5a35_a922_12ceb2c2dca2</vt:lpstr>
      <vt:lpstr>ox_70b11d81_6e50_550b_868a_01eef9ddf54e</vt:lpstr>
      <vt:lpstr>ox_70b63d73_ecb0_591a_9043_6880bc15a45a</vt:lpstr>
      <vt:lpstr>ox_70b69500_03b4_5f42_8d58_92229f27a29a</vt:lpstr>
      <vt:lpstr>ox_70b723f0_a9f4_596b_9d26_8abeccfaed66</vt:lpstr>
      <vt:lpstr>ox_70b72837_c7d4_5d12_bffe_bbc0d5b58d1a</vt:lpstr>
      <vt:lpstr>ox_70b7b581_821d_5f75_a35e_50fac465ab9e</vt:lpstr>
      <vt:lpstr>ox_70b8ce58_a342_56c5_a05b_2061e2a7b6be</vt:lpstr>
      <vt:lpstr>ox_70ba562d_3e90_582d_9a0d_720bac8e98b1</vt:lpstr>
      <vt:lpstr>ox_70babffe_60cf_57e8_8ae8_feaf6956e271</vt:lpstr>
      <vt:lpstr>ox_70bf22da_8491_57c3_b7af_f532dc976fd0</vt:lpstr>
      <vt:lpstr>ox_70c12871_b4bd_5430_987b_538dd31f2bd7</vt:lpstr>
      <vt:lpstr>ox_70c23688_bce5_5db2_8f02_e0b1033188e0</vt:lpstr>
      <vt:lpstr>ox_70c381f7_dc11_5e87_b7f0_17dd6f56a144</vt:lpstr>
      <vt:lpstr>ox_70c66d1d_4c83_59fe_8b28_37d6d4a409e1</vt:lpstr>
      <vt:lpstr>ox_70d03f75_7a71_5224_ac64_e80469a3c5b9</vt:lpstr>
      <vt:lpstr>ox_70d90ab6_4e69_5930_9ee1_6e738b147e67</vt:lpstr>
      <vt:lpstr>ox_70df0295_079d_55f9_b346_f45c1accfcce</vt:lpstr>
      <vt:lpstr>ox_70e0acfc_d5cf_5b22_9d18_76decc9b3406</vt:lpstr>
      <vt:lpstr>ox_70e2b2a7_f0b5_5cc8_97e6_a736e4df571f</vt:lpstr>
      <vt:lpstr>ox_70e57227_a240_5dab_942f_21b7b6f4647e</vt:lpstr>
      <vt:lpstr>ox_70e7de52_269a_5e15_ba80_74cd1bfba11d</vt:lpstr>
      <vt:lpstr>ox_70eb418f_f2da_5406_bc90_049088f059b4</vt:lpstr>
      <vt:lpstr>ox_70eccdb8_900b_5f24_b02d_4acc7f2dc379</vt:lpstr>
      <vt:lpstr>ox_70ef3ac3_0628_5946_95d3_ed3659942f69</vt:lpstr>
      <vt:lpstr>ox_70f04bf1_d544_5713_b6c2_af66d69aabd0</vt:lpstr>
      <vt:lpstr>ox_70f13c3f_35e2_5486_b87f_4efb8fc20378</vt:lpstr>
      <vt:lpstr>ox_70f1837b_a1d4_52c5_8e71_f5ab138c6081</vt:lpstr>
      <vt:lpstr>ox_70f2cfee_0f86_590e_84c0_484df7d95c4d</vt:lpstr>
      <vt:lpstr>ox_70f41a59_505a_5c13_afa6_19601531b847</vt:lpstr>
      <vt:lpstr>ox_70f46768_25f0_59d1_8db2_55450f353a51</vt:lpstr>
      <vt:lpstr>ox_70f6d121_9d06_52f6_882d_26f42ee18cce</vt:lpstr>
      <vt:lpstr>ox_70f73d24_4dfb_52f1_85c3_57fc38941829</vt:lpstr>
      <vt:lpstr>ox_70f750cc_5b1c_50e5_b0cd_e7ec273ae923</vt:lpstr>
      <vt:lpstr>ox_70f9436e_7e4a_5523_8d09_18b3879f6f57</vt:lpstr>
      <vt:lpstr>ox_70f9b396_e3f5_529d_a6d4_aa6298e68b6e</vt:lpstr>
      <vt:lpstr>ox_70fa4477_e68c_5b65_b78d_378c003c751e</vt:lpstr>
      <vt:lpstr>ox_70fa5d75_7ad6_56cf_8695_42bdb730b040</vt:lpstr>
      <vt:lpstr>ox_70faef77_12e6_5f6b_9053_f8f9a94d4d97</vt:lpstr>
      <vt:lpstr>ox_70fc68eb_ef55_5f3f_9521_a6cbbc54be39</vt:lpstr>
      <vt:lpstr>ox_70fdacfa_41ed_5fc6_b151_a11786b2173e</vt:lpstr>
      <vt:lpstr>ox_70ff7f03_b1b3_5d04_85e3_2f2a9e216f5e</vt:lpstr>
      <vt:lpstr>ox_71098e8e_c4d9_5f36_9573_1a2f33af5b6c</vt:lpstr>
      <vt:lpstr>ox_7109f65f_a642_58ba_8a83_80a9ff625b60</vt:lpstr>
      <vt:lpstr>ox_710e6c5c_c46e_568a_910c_1c5de63cb9c4</vt:lpstr>
      <vt:lpstr>ox_711373f6_9d21_5730_bd7b_561ab20461ca</vt:lpstr>
      <vt:lpstr>ox_71190424_3869_5115_b76e_e29bd3204f27</vt:lpstr>
      <vt:lpstr>ox_7119bafe_8cc3_551c_ac62_d78e22250bf4</vt:lpstr>
      <vt:lpstr>ox_711a85ae_287c_54c6_9895_a6e53b26aec2</vt:lpstr>
      <vt:lpstr>ox_711bdb62_1823_5e67_8a2e_8a8029135270</vt:lpstr>
      <vt:lpstr>ox_711c48e3_9911_5126_87de_aeb1bc5c3de0</vt:lpstr>
      <vt:lpstr>ox_711f666a_43c8_5516_80df_edefbeb6acb5</vt:lpstr>
      <vt:lpstr>ox_7120ac16_8af3_5fe6_b967_5230e04fea0d</vt:lpstr>
      <vt:lpstr>ox_71223f24_8acd_525c_b202_38ad4ffd8d1e</vt:lpstr>
      <vt:lpstr>ox_7123c565_f3ab_5ab1_8201_d11ff1987c24</vt:lpstr>
      <vt:lpstr>ox_71245ff7_a5c5_558a_b281_ca405d93caae</vt:lpstr>
      <vt:lpstr>ox_7126fb22_1d81_58df_96c9_8b4200435876</vt:lpstr>
      <vt:lpstr>ox_712b5724_c07b_5187_a238_3707e671a07d</vt:lpstr>
      <vt:lpstr>ox_712b865a_59af_5a3f_b32b_61a9af020a33</vt:lpstr>
      <vt:lpstr>ox_712e3908_efa5_54df_a17c_f98b0f5a2420</vt:lpstr>
      <vt:lpstr>ox_71310921_2006_5abe_96c6_d407bd15cd8b</vt:lpstr>
      <vt:lpstr>ox_71329e8f_d14c_5594_bd46_395c686ee722</vt:lpstr>
      <vt:lpstr>ox_7134b2df_4aa5_5e38_9a5c_ae001b99c42a</vt:lpstr>
      <vt:lpstr>ox_7134da27_589c_5c64_b307_fa1f30ce0182</vt:lpstr>
      <vt:lpstr>ox_7137e37f_dee9_5af3_ac28_744cba59ce04</vt:lpstr>
      <vt:lpstr>ox_713cc02a_e7dd_513c_8a90_bd77c4c4153d</vt:lpstr>
      <vt:lpstr>ox_71406808_6e42_51c4_8c20_690830415511</vt:lpstr>
      <vt:lpstr>ox_7141c6aa_4f04_581f_a185_3609c9f945f7</vt:lpstr>
      <vt:lpstr>ox_7142bcde_77d0_588c_be1a_ef5e725c6944</vt:lpstr>
      <vt:lpstr>ox_714525de_1196_5409_9aa5_0e3495de5297</vt:lpstr>
      <vt:lpstr>ox_7147c993_0d6e_5adc_bb88_c76455f37945</vt:lpstr>
      <vt:lpstr>ox_714b964d_c952_5dc3_a8e3_ea9e507539b2</vt:lpstr>
      <vt:lpstr>ox_714d1194_9038_5274_a06c_e5385fd94ef0</vt:lpstr>
      <vt:lpstr>ox_7151a931_dae0_5876_b93c_31a8ac39df1b</vt:lpstr>
      <vt:lpstr>ox_7152d7f8_9966_50ac_8cbb_5d427540204a</vt:lpstr>
      <vt:lpstr>ox_71542d04_3ced_5941_be95_36f68a7c315f</vt:lpstr>
      <vt:lpstr>ox_7155ea06_6284_5cac_984a_475ed7e59621</vt:lpstr>
      <vt:lpstr>ox_71599a9c_1b57_5a19_9ced_df79b2a80426</vt:lpstr>
      <vt:lpstr>ox_715d4276_e536_5f82_bfa0_dc4b8711a10a</vt:lpstr>
      <vt:lpstr>ox_715eea79_e083_5a2f_b381_5aea4e3bc82c</vt:lpstr>
      <vt:lpstr>ox_7160a4b0_b6e4_5c5e_ac82_2d9375ef97cb</vt:lpstr>
      <vt:lpstr>ox_7162993a_22ab_528a_8f3e_b1c61fec1084</vt:lpstr>
      <vt:lpstr>ox_7163fc7e_8d10_5ec0_a4fb_511274b3eeac</vt:lpstr>
      <vt:lpstr>ox_71695b5b_f784_5c1f_aff1_98f38077d114</vt:lpstr>
      <vt:lpstr>ox_716a07a4_4361_5661_a87a_ce3b23e91ba4</vt:lpstr>
      <vt:lpstr>ox_716b4e7e_d5cd_55e2_81a0_5779c61c474f</vt:lpstr>
      <vt:lpstr>ox_716c8cb0_1205_5bc7_977a_d8ce50bbc434</vt:lpstr>
      <vt:lpstr>ox_716e1b59_2031_5fd6_b518_5400084b302e</vt:lpstr>
      <vt:lpstr>ox_716f4254_b3f0_56a3_9fff_4849e0683751</vt:lpstr>
      <vt:lpstr>ox_7171366a_28ec_5010_a65f_1768fec81805</vt:lpstr>
      <vt:lpstr>ox_717451ea_69f5_57d5_93c6_9a365cd0e8db</vt:lpstr>
      <vt:lpstr>ox_7174f737_5b79_51d7_9c91_c3bfb781864f</vt:lpstr>
      <vt:lpstr>ox_7175f42c_8e88_5e47_994c_d7ac0c2a510c</vt:lpstr>
      <vt:lpstr>ox_717cc904_8d3d_517c_a9c4_8dc07f399a1c</vt:lpstr>
      <vt:lpstr>ox_717d557f_d7d9_571a_a572_d54ce4e01710</vt:lpstr>
      <vt:lpstr>ox_7182d2bb_5b69_58ad_b5a7_5a7bd0c5db8b</vt:lpstr>
      <vt:lpstr>ox_718396e9_191c_5439_ac56_89bdec6154e8</vt:lpstr>
      <vt:lpstr>ox_71850c28_6c8a_5794_b0e1_cd4345cd6a0f</vt:lpstr>
      <vt:lpstr>ox_71873b00_385d_53f8_aec1_113537f73b07</vt:lpstr>
      <vt:lpstr>ox_7189e3d8_3d68_5d1d_bf30_c09e9c7449b9</vt:lpstr>
      <vt:lpstr>ox_718b7602_cc4c_5539_b2c6_5ad2d72d308a</vt:lpstr>
      <vt:lpstr>ox_718d3049_93e6_50dd_af0b_90daec019e7b</vt:lpstr>
      <vt:lpstr>ox_7190d41d_3026_5fa3_ad7c_042f9ab18cc1</vt:lpstr>
      <vt:lpstr>ox_719187db_ed4c_5fd1_926f_7837f81f8fb7</vt:lpstr>
      <vt:lpstr>ox_7195e637_7d8b_59a1_b697_f3136f323938</vt:lpstr>
      <vt:lpstr>ox_7197d642_9f00_5304_8eac_006a3aa3753f</vt:lpstr>
      <vt:lpstr>ox_719f0e5f_fc95_58c8_9b6c_c4637fee09df</vt:lpstr>
      <vt:lpstr>ox_71a0993d_c42c_5160_b872_8eeb519c4549</vt:lpstr>
      <vt:lpstr>ox_71a0db9f_bb1e_5a0f_986e_c2e7a3aa7e02</vt:lpstr>
      <vt:lpstr>ox_71a26804_4904_5cdf_85d4_22748908e5c5</vt:lpstr>
      <vt:lpstr>ox_71a3aff5_032b_5e7b_98c3_f2900d114dad</vt:lpstr>
      <vt:lpstr>ox_71a7d7be_65a4_51f6_a2ab_c83c9d959f70</vt:lpstr>
      <vt:lpstr>ox_71a88262_641e_508c_8081_f03079c94f49</vt:lpstr>
      <vt:lpstr>ox_71aa6576_43ff_5080_8414_ed1ee08ea22f</vt:lpstr>
      <vt:lpstr>ox_71adec6a_e82e_54b3_8d43_7978bda6a820</vt:lpstr>
      <vt:lpstr>ox_71af5774_b1a9_5eec_bfc6_55d743a5b0a7</vt:lpstr>
      <vt:lpstr>ox_71b6b9b6_7edc_5444_82ef_b80014317fd6</vt:lpstr>
      <vt:lpstr>ox_71b81e37_d3ba_5c64_b7a3_1cc55fbca650</vt:lpstr>
      <vt:lpstr>ox_71bd995e_9dcf_55eb_83c6_658af7b4576b</vt:lpstr>
      <vt:lpstr>ox_71bf3b5b_a600_54d7_9cb6_db804c728e37</vt:lpstr>
      <vt:lpstr>ox_71bfa125_0ad4_58a9_924f_42c87e4ffde1</vt:lpstr>
      <vt:lpstr>ox_71c80b71_70b4_5757_8115_63b6a83ce597</vt:lpstr>
      <vt:lpstr>ox_71d89d40_d844_58f3_8302_5a9db9650531</vt:lpstr>
      <vt:lpstr>ox_71db7597_58f5_5920_88c3_aea79944627b</vt:lpstr>
      <vt:lpstr>ox_71ded420_d693_5bae_ac8d_c4f3520b6d76</vt:lpstr>
      <vt:lpstr>ox_71dfe55e_f172_5db5_a96c_e75415eb3f6a</vt:lpstr>
      <vt:lpstr>ox_71e3ea93_fcf2_5161_bddd_2d9a8d8b119f</vt:lpstr>
      <vt:lpstr>ox_71e68b57_2163_5172_93c7_cae3408079fa</vt:lpstr>
      <vt:lpstr>ox_71e8493c_1bf5_5a74_a156_64619e46acae</vt:lpstr>
      <vt:lpstr>ox_71e8f49e_5938_52a4_8448_be01eefb5c84</vt:lpstr>
      <vt:lpstr>ox_71e9b886_63ad_50e4_894a_b988b142b40b</vt:lpstr>
      <vt:lpstr>ox_71ec359e_5cb4_515a_a7d7_f049b622dc9e</vt:lpstr>
      <vt:lpstr>ox_71f12da8_d40e_5811_b121_77c7cb96094d</vt:lpstr>
      <vt:lpstr>ox_71f20318_229a_5f40_91e6_1b549d42530b</vt:lpstr>
      <vt:lpstr>ox_71f54aac_5dac_51a2_baa6_4da49976d514</vt:lpstr>
      <vt:lpstr>ox_71f80464_c8e5_5d61_8781_5d05f3ab107f</vt:lpstr>
      <vt:lpstr>ox_71f933e3_71fd_5c76_b041_d48b4bea3602</vt:lpstr>
      <vt:lpstr>ox_71fc0c03_d49d_50d1_b91c_a17dd78cd37e</vt:lpstr>
      <vt:lpstr>ox_71fcaf46_8e00_531b_b221_1e8919954b53</vt:lpstr>
      <vt:lpstr>ox_71ff97ba_9379_5d4d_9e1c_b97ab8348fff</vt:lpstr>
      <vt:lpstr>ox_7200074b_e99c_5561_b27f_7bd87d930bd7</vt:lpstr>
      <vt:lpstr>ox_72013690_aa08_5051_ad50_ac2106791aae</vt:lpstr>
      <vt:lpstr>ox_7206bea6_3513_524f_adb5_4d0417030418</vt:lpstr>
      <vt:lpstr>ox_720748fa_dae7_50bf_b31e_6d348a468be3</vt:lpstr>
      <vt:lpstr>ox_72077c45_a3a6_5c1b_8981_fcb107a30628</vt:lpstr>
      <vt:lpstr>ox_720a0244_b794_5a7f_ae9b_da8b484f1575</vt:lpstr>
      <vt:lpstr>ox_720a5990_fa70_5f01_9e32_0c886d524310</vt:lpstr>
      <vt:lpstr>ox_720b4be0_8b25_599c_9275_cde8ade2ffaf</vt:lpstr>
      <vt:lpstr>ox_720b9bdd_dc8b_58a4_8f7c_469ab940e1b3</vt:lpstr>
      <vt:lpstr>ox_720e789a_ffd9_5e1a_a096_a69d9e62cd1c</vt:lpstr>
      <vt:lpstr>ox_720ef5bb_f901_58b3_841f_87cbb51ce7c2</vt:lpstr>
      <vt:lpstr>ox_720f3d6e_19e4_5346_b425_3fd15315ec7e</vt:lpstr>
      <vt:lpstr>ox_72122999_188d_54e3_87c1_40ed627486ee</vt:lpstr>
      <vt:lpstr>ox_72130bc9_6c24_5a37_8d14_50eb3d2812f5</vt:lpstr>
      <vt:lpstr>ox_72152355_b7d9_5e99_afa3_97b69361c93d</vt:lpstr>
      <vt:lpstr>ox_72181fb6_23f8_5264_9f17_d78610ae4d55</vt:lpstr>
      <vt:lpstr>ox_721ab6ef_03df_5697_95e6_9ddbd7ea1d6e</vt:lpstr>
      <vt:lpstr>ox_721bf98b_ec9e_51f9_b885_552852ad4e94</vt:lpstr>
      <vt:lpstr>ox_721c942e_fd53_59d1_a30c_5b417c7a129f</vt:lpstr>
      <vt:lpstr>ox_72224f3b_7ccb_5184_9228_4e6b5a4d6a10</vt:lpstr>
      <vt:lpstr>ox_72234874_4bb2_50df_bd95_013edfdffcd1</vt:lpstr>
      <vt:lpstr>ox_722b837b_48f3_596e_83f3_0175ff50147b</vt:lpstr>
      <vt:lpstr>ox_722d1035_0468_5bd0_9a52_5129325fa365</vt:lpstr>
      <vt:lpstr>ox_722e201e_038d_5014_9b44_7c3e11665785</vt:lpstr>
      <vt:lpstr>ox_72300d79_a567_523e_a9f8_23b8a6037ff4</vt:lpstr>
      <vt:lpstr>ox_7233db42_a4ff_526d_b873_73d0187e2be3</vt:lpstr>
      <vt:lpstr>ox_72374c16_6f47_5ee7_b70c_47f9325ff78d</vt:lpstr>
      <vt:lpstr>ox_72407966_bb64_5474_8ed3_122b477183fc</vt:lpstr>
      <vt:lpstr>ox_72426251_0fd8_5a61_b93c_4d5274aa1c61</vt:lpstr>
      <vt:lpstr>ox_724843a6_2204_5c2a_8319_7eab620a0ebb</vt:lpstr>
      <vt:lpstr>ox_724a1afe_69e8_5fe9_9346_22d5e5482ed5</vt:lpstr>
      <vt:lpstr>ox_724babdf_b5a9_5a54_97dd_73eeb2598960</vt:lpstr>
      <vt:lpstr>ox_724ff469_8dee_51de_9029_ec5f57a014a6</vt:lpstr>
      <vt:lpstr>ox_725512a4_5a85_5f02_b7be_ad3fbcb960a2</vt:lpstr>
      <vt:lpstr>ox_72574012_d4f1_5a01_ab4f_155aa5a16797</vt:lpstr>
      <vt:lpstr>ox_7259b2a6_a8d7_525c_977d_8aba9bcbabb4</vt:lpstr>
      <vt:lpstr>ox_725a1b1d_b676_519a_ad3c_6514d07a9341</vt:lpstr>
      <vt:lpstr>ox_725e2c3f_b814_50fe_9918_406512a69b0c</vt:lpstr>
      <vt:lpstr>ox_725e6231_9a5c_5e3b_aaa7_99c63e340829</vt:lpstr>
      <vt:lpstr>ox_725ede8e_ff79_597a_92b7_ee024b4764eb</vt:lpstr>
      <vt:lpstr>ox_725fc574_a825_51d9_afac_591a995464aa</vt:lpstr>
      <vt:lpstr>ox_726080a3_ac29_5c1f_b0f4_a0dcc7e2097f</vt:lpstr>
      <vt:lpstr>ox_72624862_0dd1_56b2_9827_9420808e2caf</vt:lpstr>
      <vt:lpstr>ox_7262bee1_9c51_5dde_b74b_f080009ed37c</vt:lpstr>
      <vt:lpstr>ox_72659f66_4b15_5f35_935c_17d897d1d173</vt:lpstr>
      <vt:lpstr>ox_72665df7_7bfd_5e58_8207_8b120dee490b</vt:lpstr>
      <vt:lpstr>ox_727105c1_478d_593e_8f43_c18cd049bf1d</vt:lpstr>
      <vt:lpstr>ox_7271cdde_f67e_5375_a99e_a55ebf415b25</vt:lpstr>
      <vt:lpstr>ox_7272302f_6b89_5e19_9a1a_58769126f515</vt:lpstr>
      <vt:lpstr>ox_727b0030_9bb4_5507_959b_34992c33ee07</vt:lpstr>
      <vt:lpstr>ox_7282a5a7_e369_51aa_b711_abc61a7d7dd6</vt:lpstr>
      <vt:lpstr>ox_72831476_42b0_5c6f_ba6b_456b0b7d1f0b</vt:lpstr>
      <vt:lpstr>ox_728689ea_c6dc_561a_b2ba_2c3019418f35</vt:lpstr>
      <vt:lpstr>ox_72881cce_e74e_5eb9_be90_6f0064d8a984</vt:lpstr>
      <vt:lpstr>ox_728bcc41_ff1e_5ab6_8870_26e9a29f539c</vt:lpstr>
      <vt:lpstr>ox_7290379b_58af_5a4a_a279_7a986a725fd3</vt:lpstr>
      <vt:lpstr>ox_7290d761_8635_59de_b3e9_06a61d3b0d25</vt:lpstr>
      <vt:lpstr>ox_729257bd_56f2_528f_ba8d_ff14ce710a88</vt:lpstr>
      <vt:lpstr>ox_72962c93_b4c2_5f2f_aa43_f7bac9481201</vt:lpstr>
      <vt:lpstr>ox_729860d6_9ff7_5f80_8d5c_291658b084bb</vt:lpstr>
      <vt:lpstr>ox_7298a594_69f2_5254_93d6_ad724f3e334f</vt:lpstr>
      <vt:lpstr>ox_729d7c82_908f_525d_ba5e_c71f74960a42</vt:lpstr>
      <vt:lpstr>ox_729f9b25_f836_544a_9f07_3d1c5b4d4781</vt:lpstr>
      <vt:lpstr>ox_72a39f63_8a45_5ff7_850b_bca73df76dd5</vt:lpstr>
      <vt:lpstr>ox_72a3df8c_86f1_5a74_a794_5e85b21e0a94</vt:lpstr>
      <vt:lpstr>ox_72a462c8_caad_5d9a_b793_8bff1bd2d6ce</vt:lpstr>
      <vt:lpstr>ox_72a5f490_37e7_56aa_a845_a3f3d8562d15</vt:lpstr>
      <vt:lpstr>ox_72a958d6_f16f_57f3_b599_ea28bb2646f7</vt:lpstr>
      <vt:lpstr>ox_72ad63a0_0b02_5e60_a794_641fc6cc6b4e</vt:lpstr>
      <vt:lpstr>ox_72b21ca5_c44e_5fa3_8f25_0a283304d884</vt:lpstr>
      <vt:lpstr>ox_72b3c425_21c8_5ced_82fa_a59ce38059c1</vt:lpstr>
      <vt:lpstr>ox_72b70845_3990_596d_bdb9_3ad971d507a2</vt:lpstr>
      <vt:lpstr>ox_72b81d28_248d_5dc2_904c_9007a87f3e7d</vt:lpstr>
      <vt:lpstr>ox_72bc5cfd_b101_5693_8c33_90412de54c22</vt:lpstr>
      <vt:lpstr>ox_72bf20a7_65e9_5e8d_9c67_f6b9db573e9f</vt:lpstr>
      <vt:lpstr>ox_72c01296_043d_50b4_a685_26f8e875a14e</vt:lpstr>
      <vt:lpstr>ox_72c0612c_d74c_53fe_901f_13767437ce0a</vt:lpstr>
      <vt:lpstr>ox_72c0f40d_da21_5b76_a9d0_2c80f8fd76e3</vt:lpstr>
      <vt:lpstr>ox_72c52222_a038_5179_87d6_1e55087e5029</vt:lpstr>
      <vt:lpstr>ox_72cdebc5_7377_5d95_bec2_8f3e6820fe3a</vt:lpstr>
      <vt:lpstr>ox_72cf8de9_e7b9_555d_98a2_a77018645022</vt:lpstr>
      <vt:lpstr>ox_72d30c93_7fc2_5147_a1ba_021d4be150de</vt:lpstr>
      <vt:lpstr>ox_72d3ecd5_894d_520b_92cd_a81e54894329</vt:lpstr>
      <vt:lpstr>ox_72d75053_42ee_50ba_baa1_b414db4b30da</vt:lpstr>
      <vt:lpstr>ox_72db0eb5_7215_5c95_b038_7813e6afb866</vt:lpstr>
      <vt:lpstr>ox_72db82d7_1386_5be0_a3c5_6a728a57b63a</vt:lpstr>
      <vt:lpstr>ox_72de8131_07d4_5b52_88fe_9371573f22a9</vt:lpstr>
      <vt:lpstr>ox_72e43e56_7bf8_5a59_b1fa_9bc009f7a71b</vt:lpstr>
      <vt:lpstr>ox_72e4dcc2_6521_5108_952e_a5a9b50d2d36</vt:lpstr>
      <vt:lpstr>ox_72e5cb2b_19e4_5698_8095_32089e15fedf</vt:lpstr>
      <vt:lpstr>ox_72e8d338_370e_54ac_8618_e0b782e2d76c</vt:lpstr>
      <vt:lpstr>ox_72e97366_cf33_552d_9c89_56597375c2a6</vt:lpstr>
      <vt:lpstr>ox_72ed13fc_e3b7_5444_b6ac_5535d0701c1b</vt:lpstr>
      <vt:lpstr>ox_72f0a27d_d57f_558b_b836_548cd8f13bd7</vt:lpstr>
      <vt:lpstr>ox_72f218af_357c_5b71_ac17_9b1b92e1557d</vt:lpstr>
      <vt:lpstr>ox_72f2a820_9a9a_5f40_8a26_b913f95ffa2f</vt:lpstr>
      <vt:lpstr>ox_72f3c5d1_d0a6_513d_b6b1_0177cb489906</vt:lpstr>
      <vt:lpstr>ox_72f3e62e_33c0_5348_bd7f_5448f4e3c0a5</vt:lpstr>
      <vt:lpstr>ox_72f4710d_9543_547e_a4c4_b5ee12ba01b5</vt:lpstr>
      <vt:lpstr>ox_72f4a20f_2969_507a_9296_ba268b62c039</vt:lpstr>
      <vt:lpstr>ox_72f5484d_f48f_5a4c_b319_981c5b06e8e0</vt:lpstr>
      <vt:lpstr>ox_72f66b2b_58b6_544f_b965_a9598183f6bd</vt:lpstr>
      <vt:lpstr>ox_72f90cc9_e94f_5f03_bc8f_d0b9ef461535</vt:lpstr>
      <vt:lpstr>ox_72faef23_831d_5341_b3a1_4b2940189ceb</vt:lpstr>
      <vt:lpstr>ox_72fc3d7d_3f79_5572_a5f3_803835f4d298</vt:lpstr>
      <vt:lpstr>ox_72fc52e1_26c1_5998_9398_8ce037061ba7</vt:lpstr>
      <vt:lpstr>ox_72fc9727_f599_5f3f_bd26_b81bb7991a41</vt:lpstr>
      <vt:lpstr>ox_72fcdce6_83b3_5133_b153_0fc773d3f30b</vt:lpstr>
      <vt:lpstr>ox_72fd3db4_dd03_53bc_9b25_bc4521dd228e</vt:lpstr>
      <vt:lpstr>ox_72fe753b_daba_5772_8717_7d0696ef9b81</vt:lpstr>
      <vt:lpstr>ox_72fe8fb5_f6ef_520f_916a_45f38df71135</vt:lpstr>
      <vt:lpstr>ox_730557e7_02c5_55c3_8789_328caf043744</vt:lpstr>
      <vt:lpstr>ox_7309c6a7_7687_5991_8a6a_5c1500d48600</vt:lpstr>
      <vt:lpstr>ox_730cea16_1705_5810_bc55_2f4bc0e7c875</vt:lpstr>
      <vt:lpstr>ox_730d92fa_48d2_52a7_a0f7_569f8257e814</vt:lpstr>
      <vt:lpstr>ox_730e9a55_4219_59bc_a97b_76572222c038</vt:lpstr>
      <vt:lpstr>ox_7310e28b_a039_53dc_b80b_ca21607cf02f</vt:lpstr>
      <vt:lpstr>ox_73123baa_dcbe_58fd_94b8_8fe0b2cf68c4</vt:lpstr>
      <vt:lpstr>ox_7317c597_1be8_5b23_94b8_de7865bb994e</vt:lpstr>
      <vt:lpstr>ox_7318fa68_ae34_51a8_a263_aeb2c8a7719a</vt:lpstr>
      <vt:lpstr>ox_731d6197_9989_5716_8fcb_586abbd6b754</vt:lpstr>
      <vt:lpstr>ox_731deefd_90d9_53da_a0a5_2060668a976c</vt:lpstr>
      <vt:lpstr>ox_732020b2_11d2_5e73_a307_2faa2fe2d2cb</vt:lpstr>
      <vt:lpstr>ox_73217e18_2f78_54f6_9780_2ab4893f5e10</vt:lpstr>
      <vt:lpstr>ox_7325fe64_9b41_5d1b_99c3_a2b5365fb5eb</vt:lpstr>
      <vt:lpstr>ox_73279a22_eace_5149_abf3_eeddf5b773c4</vt:lpstr>
      <vt:lpstr>ox_732b02f5_f2cb_5d11_9eb4_d5f556f12409</vt:lpstr>
      <vt:lpstr>ox_732eef28_d05f_5d42_b467_45e8a07287d3</vt:lpstr>
      <vt:lpstr>ox_73328276_1759_5e0e_971a_bae9d8a04eaa</vt:lpstr>
      <vt:lpstr>ox_73357f9f_7462_5933_8e99_1d02a8334d6a</vt:lpstr>
      <vt:lpstr>ox_733ac561_cdde_5cd3_b721_ec16e8f50dd0</vt:lpstr>
      <vt:lpstr>ox_733b5a22_8c4e_5c65_a5ac_4a15ee983ca6</vt:lpstr>
      <vt:lpstr>ox_733c8b1e_48c6_56ec_8e5b_25104b7269a9</vt:lpstr>
      <vt:lpstr>ox_733e5be1_3374_5997_b95b_e372b268debd</vt:lpstr>
      <vt:lpstr>ox_7344e6cb_6237_54b2_aa3f_d948638f575a</vt:lpstr>
      <vt:lpstr>ox_734ba1fd_1515_5d2b_b051_0d45c2dc1483</vt:lpstr>
      <vt:lpstr>ox_734bab27_8fed_5cca_811d_5d7b973fc3f2</vt:lpstr>
      <vt:lpstr>ox_734c8c76_0472_5e0b_9136_5bddeb6c923d</vt:lpstr>
      <vt:lpstr>ox_734d455d_215d_55a9_862a_5394a80f293f</vt:lpstr>
      <vt:lpstr>ox_73510018_a8fa_5dce_8de9_066fc2e2e956</vt:lpstr>
      <vt:lpstr>ox_735239e6_01f8_59f8_a387_0c18fd006381</vt:lpstr>
      <vt:lpstr>ox_73561df7_a1ea_59fe_9f1a_7fb27dc651f1</vt:lpstr>
      <vt:lpstr>ox_7356b15f_1043_5f31_84da_71ff6ab76f29</vt:lpstr>
      <vt:lpstr>ox_7359348f_89ec_5e00_a173_e595f9c693c2</vt:lpstr>
      <vt:lpstr>ox_735b8942_b813_53ca_afde_b47b401531de</vt:lpstr>
      <vt:lpstr>ox_735f1ab3_64a5_5fb3_838b_524dc2c82115</vt:lpstr>
      <vt:lpstr>ox_7360e21a_53b6_5c47_9961_35b7505a37a6</vt:lpstr>
      <vt:lpstr>ox_73662423_d45e_5c6a_9ca0_7c7d7ba9fade</vt:lpstr>
      <vt:lpstr>ox_7366e1b7_f7b6_5d9a_97f2_2292d6fdd3d3</vt:lpstr>
      <vt:lpstr>ox_736c38ac_9cfc_57e7_b3e5_ddf0cf8ffff2</vt:lpstr>
      <vt:lpstr>ox_7370c5fd_fbb1_52f9_8386_fb9b106511ff</vt:lpstr>
      <vt:lpstr>ox_737b11f7_1e5a_5bce_9c1f_306e0194540c</vt:lpstr>
      <vt:lpstr>ox_737cbc66_90e4_5c67_bdb0_5fc5333f5060</vt:lpstr>
      <vt:lpstr>ox_7380f2c0_e6c6_5bd8_97b9_c71320e85562</vt:lpstr>
      <vt:lpstr>ox_7383a6b8_cd55_5402_af74_506ec74d0591</vt:lpstr>
      <vt:lpstr>ox_73860472_0905_5616_8ca3_a04bcdaa07ba</vt:lpstr>
      <vt:lpstr>ox_738a8c7f_8a50_5f1d_8e20_1ab7d24980e0</vt:lpstr>
      <vt:lpstr>ox_738bf917_d8e2_5be4_bd26_4a9cd109757f</vt:lpstr>
      <vt:lpstr>ox_738ea2f1_7e89_5a0f_aa75_a38b1b0883db</vt:lpstr>
      <vt:lpstr>ox_738eb0d7_9635_5770_8943_6b06a39da68e</vt:lpstr>
      <vt:lpstr>ox_7395ab9d_90e7_57d6_b758_b775a9848a78</vt:lpstr>
      <vt:lpstr>ox_7397152d_126e_57ac_8ac9_18230c94e996</vt:lpstr>
      <vt:lpstr>ox_73979cc0_8d75_501a_9c15_c9d9bcf1251f</vt:lpstr>
      <vt:lpstr>ox_739d1207_42be_5bc5_820a_e8cfeefbbf65</vt:lpstr>
      <vt:lpstr>ox_739e126a_a9fa_51be_bef6_e610b57b6cab</vt:lpstr>
      <vt:lpstr>ox_739e2fc8_6feb_5807_8b2f_5b923bb82f48</vt:lpstr>
      <vt:lpstr>ox_739e8077_0fa1_5dec_a0c7_b5212cdc8cc0</vt:lpstr>
      <vt:lpstr>ox_73a01d7b_465f_583e_8d9a_f8c5f089493f</vt:lpstr>
      <vt:lpstr>ox_73a8618d_c238_52c9_8d72_a6172d9d7a91</vt:lpstr>
      <vt:lpstr>ox_73ae7cf4_ae4c_5d55_8510_3d4b14105b82</vt:lpstr>
      <vt:lpstr>ox_73af535e_000f_545f_ae4f_f5bf44ee202c</vt:lpstr>
      <vt:lpstr>ox_73afdf3c_d809_5701_81d9_ece441dec3f1</vt:lpstr>
      <vt:lpstr>ox_73b030d8_ca30_56dd_a050_019a5d2b799d</vt:lpstr>
      <vt:lpstr>ox_73b07425_f504_5898_9eb6_638e3a4d5663</vt:lpstr>
      <vt:lpstr>ox_73b13661_cf67_54d7_b52f_bc579ae43d00</vt:lpstr>
      <vt:lpstr>ox_73b296cd_3224_5bd5_945e_ea0ce379e546</vt:lpstr>
      <vt:lpstr>ox_73b2fe59_5d77_5504_bd18_72ce5496ffa7</vt:lpstr>
      <vt:lpstr>ox_73b30b51_7208_5ddc_bebe_ac1f9321bfb6</vt:lpstr>
      <vt:lpstr>ox_73b65ed4_b77a_5f45_8ae8_9d624218d3ab</vt:lpstr>
      <vt:lpstr>ox_73b842f7_1ef6_524d_b095_873a4cd87452</vt:lpstr>
      <vt:lpstr>ox_73b8a5a2_81ee_57f7_a61a_8290f1480494</vt:lpstr>
      <vt:lpstr>ox_73bfc016_893e_5194_8808_cbd045ae9ff7</vt:lpstr>
      <vt:lpstr>ox_73c3a4e3_bb5b_5920_aef1_c23eb1c7d0c8</vt:lpstr>
      <vt:lpstr>ox_73c8a2cc_4457_5f99_b5b1_5663e69a3f99</vt:lpstr>
      <vt:lpstr>ox_73da3f27_18d2_5548_bd18_b1883749e152</vt:lpstr>
      <vt:lpstr>ox_73dd9339_e97c_5941_bc83_e783908c7c44</vt:lpstr>
      <vt:lpstr>ox_73dd96da_281c_5310_8031_c170928f3c62</vt:lpstr>
      <vt:lpstr>ox_73dd9e7c_b529_528b_ab32_14ec33621b31</vt:lpstr>
      <vt:lpstr>ox_73e2077a_5319_53de_9e6e_f216a3df0b22</vt:lpstr>
      <vt:lpstr>ox_73e60b28_dfed_501e_b276_16c340115777</vt:lpstr>
      <vt:lpstr>ox_73e7cced_99b3_519c_b717_0703818ee610</vt:lpstr>
      <vt:lpstr>ox_73e98e1d_e5c9_5ddd_94f3_5c2ce5b8a2e9</vt:lpstr>
      <vt:lpstr>ox_73e991d2_3d51_5d0f_88be_98f8ac803a1b</vt:lpstr>
      <vt:lpstr>ox_73ec9230_1a30_55b0_bbdc_373217b36f61</vt:lpstr>
      <vt:lpstr>ox_73ecab90_614d_581a_9b13_4f5eb4a72775</vt:lpstr>
      <vt:lpstr>ox_73faf9ed_3ee9_530b_8846_5aa864ac3bbc</vt:lpstr>
      <vt:lpstr>ox_73fd5599_6e93_53ec_b4b9_2ff4536facf8</vt:lpstr>
      <vt:lpstr>ox_73ff6897_a0fa_5547_a497_76bc02813400</vt:lpstr>
      <vt:lpstr>ox_74005060_cbc0_56ad_ac3b_a9ed48999042</vt:lpstr>
      <vt:lpstr>ox_7400e41e_21c1_5298_8ace_98d762c1530f</vt:lpstr>
      <vt:lpstr>ox_7404c2d4_721e_5a86_81b5_ab9e839d5b49</vt:lpstr>
      <vt:lpstr>ox_74058712_7547_56df_b699_9c9280567502</vt:lpstr>
      <vt:lpstr>ox_74088d35_14f3_585d_b89f_e8fe02e7ce27</vt:lpstr>
      <vt:lpstr>ox_740925a7_c0d7_5fe5_84c3_e994d0e69286</vt:lpstr>
      <vt:lpstr>ox_740c2a64_3a05_53ee_9bea_86c119d8d77c</vt:lpstr>
      <vt:lpstr>ox_740fb4ff_5ba2_59bb_af10_24c0d8f04b19</vt:lpstr>
      <vt:lpstr>ox_74103fe0_1308_5276_afe7_c880e61295ae</vt:lpstr>
      <vt:lpstr>ox_7416ea06_8617_5ab3_8f90_2a8dae0328c0</vt:lpstr>
      <vt:lpstr>ox_7423252c_1df7_58c3_8a2b_446cea1fdff7</vt:lpstr>
      <vt:lpstr>ox_7426751e_af44_55dc_a269_ce03bcbc6d34</vt:lpstr>
      <vt:lpstr>ox_7428237f_0413_5257_a9d6_bad827e43a9a</vt:lpstr>
      <vt:lpstr>ox_74287ba2_dfcc_529b_81bc_342d9f82dc33</vt:lpstr>
      <vt:lpstr>ox_742b7641_4291_5378_8ffc_407d7a0b7615</vt:lpstr>
      <vt:lpstr>ox_742bac09_530a_50c1_aaf8_117796afb72f</vt:lpstr>
      <vt:lpstr>ox_742c26a5_2f51_5fb1_a76d_dae11b6fe5ae</vt:lpstr>
      <vt:lpstr>ox_74315da0_a12c_5897_b757_98873c53186f</vt:lpstr>
      <vt:lpstr>ox_74340178_14ca_5a60_a5f2_32e4f9002cba</vt:lpstr>
      <vt:lpstr>ox_743be8e6_1c33_5759_a0c8_01419960a09b</vt:lpstr>
      <vt:lpstr>ox_743c3484_b2a8_569b_81b5_fc397d8893ac</vt:lpstr>
      <vt:lpstr>ox_74445964_0787_5039_8d5c_d5d75778031f</vt:lpstr>
      <vt:lpstr>ox_7444d97f_fc08_5731_908f_7d143115b457</vt:lpstr>
      <vt:lpstr>ox_74455fe4_6a32_548d_90e9_4387316f00ce</vt:lpstr>
      <vt:lpstr>ox_7450602a_b96a_52b8_a12e_48b9d8579b77</vt:lpstr>
      <vt:lpstr>ox_745663ef_d7c3_58a6_a3c2_1c99775b8869</vt:lpstr>
      <vt:lpstr>ox_7457eacd_bbf3_501e_a331_91829656d122</vt:lpstr>
      <vt:lpstr>ox_7458af76_bf81_5546_94de_4716ba47b349</vt:lpstr>
      <vt:lpstr>ox_7458e6f5_6c54_59ab_a2bf_ac69e65e7743</vt:lpstr>
      <vt:lpstr>ox_745b6d7b_ffd1_5753_a813_f7fdae14a87b</vt:lpstr>
      <vt:lpstr>ox_745dc0f0_4d9e_56b4_9bac_3eadc041f5de</vt:lpstr>
      <vt:lpstr>ox_745f1a7a_08b8_589b_960b_d65dd4ed832f</vt:lpstr>
      <vt:lpstr>ox_7460508c_1854_51f8_98af_4bf63a434e42</vt:lpstr>
      <vt:lpstr>ox_7463e257_df0c_5f2d_8e96_6c7d9df5f548</vt:lpstr>
      <vt:lpstr>ox_7466d7f0_45c6_50f0_a21a_4ea594e68d28</vt:lpstr>
      <vt:lpstr>ox_74682f4d_d0af_5a62_9357_3db3aebdd1f0</vt:lpstr>
      <vt:lpstr>ox_74685701_9715_55b1_ab98_9395368e7bd2</vt:lpstr>
      <vt:lpstr>ox_746e2125_7aee_5d2b_9174_fa918a26f12d</vt:lpstr>
      <vt:lpstr>ox_7472aaaf_9d08_5a39_9eb3_6714587528be</vt:lpstr>
      <vt:lpstr>ox_74742a58_7b9c_5abe_accb_9a9b4b28c009</vt:lpstr>
      <vt:lpstr>ox_7474d880_ca1c_5dc1_a580_19aa419b2b71</vt:lpstr>
      <vt:lpstr>ox_74776245_0f8a_5034_a155_f06550af4d88</vt:lpstr>
      <vt:lpstr>ox_74789f07_bd5a_5b4d_9cc2_5002d3d10544</vt:lpstr>
      <vt:lpstr>ox_74794fd0_f23d_58f6_9196_04ad343fcaae</vt:lpstr>
      <vt:lpstr>ox_747bd15a_c8fb_558e_8210_a0e74669b44e</vt:lpstr>
      <vt:lpstr>ox_747d2efc_a353_505f_a035_5b48b442a734</vt:lpstr>
      <vt:lpstr>ox_747da72b_7534_50b5_a2dd_c12ce4138759</vt:lpstr>
      <vt:lpstr>ox_7482bb35_90b8_5e21_ab83_9cf98914e4d0</vt:lpstr>
      <vt:lpstr>ox_7483f028_db19_55a8_ae4e_8a069c3e3d22</vt:lpstr>
      <vt:lpstr>ox_748475cd_0466_5eec_a0b0_04c820ac3837</vt:lpstr>
      <vt:lpstr>ox_7486ac41_32e7_5284_af98_a867cf9cac9b</vt:lpstr>
      <vt:lpstr>ox_748b7318_e0aa_59e9_a62b_e1bc0ebc4c33</vt:lpstr>
      <vt:lpstr>ox_748cd47e_9db1_56f4_bd37_fe875177a33d</vt:lpstr>
      <vt:lpstr>ox_748fae4d_4af9_54b0_a062_64eefe4de6c8</vt:lpstr>
      <vt:lpstr>ox_749151c9_9815_5a44_aa77_9762126efe16</vt:lpstr>
      <vt:lpstr>ox_749219d6_ed0f_58be_b621_08e83cff39e1</vt:lpstr>
      <vt:lpstr>ox_74985db0_d266_55b7_b728_a38f4bc6bcf8</vt:lpstr>
      <vt:lpstr>ox_749b63c6_339e_5250_a39f_20523a747405</vt:lpstr>
      <vt:lpstr>ox_749dc9d3_4981_5ffe_af6c_420b47b11cfd</vt:lpstr>
      <vt:lpstr>ox_749e47e0_07ba_52d3_885d_228137a5e501</vt:lpstr>
      <vt:lpstr>ox_74aad35d_b8f8_57d1_8948_77ddc17bdd23</vt:lpstr>
      <vt:lpstr>ox_74ab15f7_768b_5671_b0b3_d544b473e8fd</vt:lpstr>
      <vt:lpstr>ox_74b0d5e3_ed8f_50c0_a15e_0962888e7ded</vt:lpstr>
      <vt:lpstr>ox_74b0ebdb_8b9d_5c60_b4f9_db275144af10</vt:lpstr>
      <vt:lpstr>ox_74b0fbfa_e217_592e_ad14_d1092791891d</vt:lpstr>
      <vt:lpstr>ox_74b66bfa_3a79_51f6_9894_202bec9ea7a8</vt:lpstr>
      <vt:lpstr>ox_74b81859_1fca_578e_b1ce_72aa4ef46de6</vt:lpstr>
      <vt:lpstr>ox_74b8f2d2_dd7e_52f5_bb6e_415b058e77f5</vt:lpstr>
      <vt:lpstr>ox_74bc64d8_7fa9_5460_96ca_e6a168d96063</vt:lpstr>
      <vt:lpstr>ox_74bdb41b_63ae_543d_8486_117f516b8a2a</vt:lpstr>
      <vt:lpstr>ox_74be524b_9599_56c6_b862_925ff4e024fb</vt:lpstr>
      <vt:lpstr>ox_74bfa43f_158a_5b2d_b64c_2050342c357a</vt:lpstr>
      <vt:lpstr>ox_74c06dcb_d80c_5f7e_a497_f7d2a766fa69</vt:lpstr>
      <vt:lpstr>ox_74c174cc_d679_5ff5_b86a_56cc379c776e</vt:lpstr>
      <vt:lpstr>ox_74c1ca6f_c73f_55af_bdee_d0b3ed58a582</vt:lpstr>
      <vt:lpstr>ox_74c6d0da_c417_50c2_9913_964ab2818cf5</vt:lpstr>
      <vt:lpstr>ox_74c8bf25_0554_55cf_94d0_737815fd3621</vt:lpstr>
      <vt:lpstr>ox_74cea04c_a128_55e7_80b7_cf1eba148c7e</vt:lpstr>
      <vt:lpstr>ox_74d5f970_36a4_59e7_828b_549faf045a0f</vt:lpstr>
      <vt:lpstr>ox_74d736d9_5495_50f0_8b7d_3079b4edda57</vt:lpstr>
      <vt:lpstr>ox_74d7ae5f_cf75_56af_90b1_d100e39e2d14</vt:lpstr>
      <vt:lpstr>ox_74d96d53_cfe9_5e40_8484_bad82c55ddea</vt:lpstr>
      <vt:lpstr>ox_74db91bf_abdf_56e7_acd0_029aefe5d869</vt:lpstr>
      <vt:lpstr>ox_74e20602_0c5c_508a_8d0d_866559259c88</vt:lpstr>
      <vt:lpstr>ox_74e29515_aec0_5bb8_a371_68a9a7b77fce</vt:lpstr>
      <vt:lpstr>ox_74e2bb71_6d5a_5396_bf68_ed93c0ec9e6d</vt:lpstr>
      <vt:lpstr>ox_74e34d22_0a99_5359_8ea2_b68ec817c49f</vt:lpstr>
      <vt:lpstr>ox_74ee3937_c00c_5f72_9e96_108a189d5289</vt:lpstr>
      <vt:lpstr>ox_74f0b4e7_0d94_5fe9_b8ac_24a7b219b147</vt:lpstr>
      <vt:lpstr>ox_74f0db94_5aa2_5d89_b4e8_a60a97f5ce06</vt:lpstr>
      <vt:lpstr>ox_74f3e636_d623_50c5_a41e_fd3ba8ed5ed3</vt:lpstr>
      <vt:lpstr>ox_74f3fa73_044a_5725_bd36_14aaf86316d4</vt:lpstr>
      <vt:lpstr>ox_74f4a5ad_f548_51ea_910c_ee224202e00f</vt:lpstr>
      <vt:lpstr>ox_74f971dd_398a_520c_9977_103d8c200d5b</vt:lpstr>
      <vt:lpstr>ox_74fdc39d_de70_58ec_bee3_7395536a86ed</vt:lpstr>
      <vt:lpstr>ox_75095ae7_5435_5b3f_baf9_ef569499753d</vt:lpstr>
      <vt:lpstr>ox_750a5e71_1280_5bdf_89b4_782e4b2988a9</vt:lpstr>
      <vt:lpstr>ox_750cd712_86f9_54a4_91ad_4bef87da8f7d</vt:lpstr>
      <vt:lpstr>ox_750e3edc_2cdc_5012_81e2_10b6d5595ebd</vt:lpstr>
      <vt:lpstr>ox_750fa91d_ffd0_5c7d_9191_ac05d9548a37</vt:lpstr>
      <vt:lpstr>ox_7512c20e_37de_5408_984a_4763453371ff</vt:lpstr>
      <vt:lpstr>ox_751609a7_766f_53b7_bdc6_6f2ba814a3de</vt:lpstr>
      <vt:lpstr>ox_75167ffd_afa8_53fe_be83_f43dd1edefd4</vt:lpstr>
      <vt:lpstr>ox_7516e256_cf2d_5d30_a95f_d664b6336179</vt:lpstr>
      <vt:lpstr>ox_7517f3e4_d575_5493_a39f_a67c9fc3bad3</vt:lpstr>
      <vt:lpstr>ox_751c046b_b7cc_5bb6_8a1f_52af4fe03f39</vt:lpstr>
      <vt:lpstr>ox_751df6ce_8160_5cc6_93e1_d5ac7c15727c</vt:lpstr>
      <vt:lpstr>ox_751ed718_7847_5054_8dcb_968332283a7f</vt:lpstr>
      <vt:lpstr>ox_752203eb_dfe7_5ada_875d_c625722655fa</vt:lpstr>
      <vt:lpstr>ox_7523d278_3f9e_5eab_8678_94427f47a3a3</vt:lpstr>
      <vt:lpstr>ox_752454c0_414a_586a_8ddd_913029ae563c</vt:lpstr>
      <vt:lpstr>ox_7526bbbf_d697_52fe_923d_41c8898eb68b</vt:lpstr>
      <vt:lpstr>ox_75271814_0158_55a7_935a_8e706c0fc0f6</vt:lpstr>
      <vt:lpstr>ox_75271f16_a6c7_573c_bb6b_9a977121829f</vt:lpstr>
      <vt:lpstr>ox_75297269_794f_5723_bfcf_8c1acf9d1f6d</vt:lpstr>
      <vt:lpstr>ox_752c2b24_fd37_572b_942b_de7918e4da15</vt:lpstr>
      <vt:lpstr>ox_752e0e4c_acca_5f97_a091_6f8313de3951</vt:lpstr>
      <vt:lpstr>ox_75310c43_2afb_51b3_a7e0_51900fd51a16</vt:lpstr>
      <vt:lpstr>ox_75344066_ad4b_5421_a678_bd267638cf2d</vt:lpstr>
      <vt:lpstr>ox_7534ed5b_0d7d_54a2_a9a0_7a202a659129</vt:lpstr>
      <vt:lpstr>ox_75357ce9_e801_5525_bd91_50eccde4376c</vt:lpstr>
      <vt:lpstr>ox_7537044c_01fb_5b16_969f_46a57a9af6f2</vt:lpstr>
      <vt:lpstr>ox_75371a42_fad8_50f3_a859_51dbc6dff8a4</vt:lpstr>
      <vt:lpstr>ox_7537fdfa_717f_5ec9_ba44_ced1b016aff3</vt:lpstr>
      <vt:lpstr>ox_75380c7b_3176_5be7_a731_8e029522df58</vt:lpstr>
      <vt:lpstr>ox_7538918d_b5c9_50ce_bbcd_52f3a786b088</vt:lpstr>
      <vt:lpstr>ox_7539785d_24ea_5af3_b8fe_93ccd0efda44</vt:lpstr>
      <vt:lpstr>ox_7539af15_22b9_5a42_96d4_5323ca00baf1</vt:lpstr>
      <vt:lpstr>ox_753bb5ef_146c_5a86_a87a_395261ccb3ad</vt:lpstr>
      <vt:lpstr>ox_753d3560_6094_57d1_a9cb_fce24f871012</vt:lpstr>
      <vt:lpstr>ox_753eae24_e7ae_5be7_9176_afa065b24985</vt:lpstr>
      <vt:lpstr>ox_7545293f_f333_53b0_b736_ffd7ba50227e</vt:lpstr>
      <vt:lpstr>ox_75484434_e7cb_52c3_bacf_639ae72f34e6</vt:lpstr>
      <vt:lpstr>ox_75490816_eca1_5cdc_8c1f_8702612b5951</vt:lpstr>
      <vt:lpstr>ox_7549a6d7_ac78_596c_a273_a5cac980bea1</vt:lpstr>
      <vt:lpstr>ox_7553c191_1b3b_5194_873a_71016ff3b583</vt:lpstr>
      <vt:lpstr>ox_75558f11_4e30_5f36_9c22_f871b54fca8d</vt:lpstr>
      <vt:lpstr>ox_7556013b_fb7c_59e6_96b6_be36ed4434a3</vt:lpstr>
      <vt:lpstr>ox_75565911_ce2d_52d0_9dec_24a404e878c4</vt:lpstr>
      <vt:lpstr>ox_755a1c63_c691_5a6f_91dc_a199adfb293f</vt:lpstr>
      <vt:lpstr>ox_755d33cc_0c4c_5c2b_be5a_a096d1815776</vt:lpstr>
      <vt:lpstr>ox_75632ab4_ddd0_5589_b394_3cf4440e63d0</vt:lpstr>
      <vt:lpstr>ox_75659048_f0bd_549f_a8e5_0ec922d286eb</vt:lpstr>
      <vt:lpstr>ox_7566a13c_acfd_54f0_8970_5ac93cefd3a0</vt:lpstr>
      <vt:lpstr>ox_75717ac3_a7ea_5500_a276_cd15ffa35d6c</vt:lpstr>
      <vt:lpstr>ox_757410db_16a4_5e6f_8501_4e54ba0a73f9</vt:lpstr>
      <vt:lpstr>ox_75748443_cefc_51b5_8b41_7be97c37b480</vt:lpstr>
      <vt:lpstr>ox_75767061_fb66_52af_9855_38567e5a4053</vt:lpstr>
      <vt:lpstr>ox_7577ca00_66e4_545c_9f95_956ce0581058</vt:lpstr>
      <vt:lpstr>ox_75788c13_c024_5a71_9f59_034852a3573f</vt:lpstr>
      <vt:lpstr>ox_75794a24_8935_5101_bd6d_b13ca2a4f4dc</vt:lpstr>
      <vt:lpstr>ox_757bebdf_91ce_5241_ae02_d9d0fb7ebf7e</vt:lpstr>
      <vt:lpstr>ox_757c581c_2de6_5a21_8912_37d40fdda94d</vt:lpstr>
      <vt:lpstr>ox_757d8bff_da7a_51c3_a7cb_7a871ec0927c</vt:lpstr>
      <vt:lpstr>ox_7581e207_0a98_5fe2_8449_c5d7c679a40b</vt:lpstr>
      <vt:lpstr>ox_75820c84_d835_5223_b163_098320fbaf73</vt:lpstr>
      <vt:lpstr>ox_75886d70_6b12_5efd_9ce8_e0dd65ce68b8</vt:lpstr>
      <vt:lpstr>ox_7589555a_8cf5_594f_8706_e40925fcf885</vt:lpstr>
      <vt:lpstr>ox_758d1b2b_7431_5706_b5f7_31e09c4b6f63</vt:lpstr>
      <vt:lpstr>ox_758d389d_6712_5d0d_b917_a85e1ad917a2</vt:lpstr>
      <vt:lpstr>ox_758ffc0d_6d8d_5ef8_ad68_2ad92d6df074</vt:lpstr>
      <vt:lpstr>ox_7590befa_5d40_592c_9766_617d4a57d314</vt:lpstr>
      <vt:lpstr>ox_7594a14d_2fba_5e47_bf70_ed0926eecc3a</vt:lpstr>
      <vt:lpstr>ox_7597d117_599a_59c1_8784_e2c3a92208a3</vt:lpstr>
      <vt:lpstr>ox_7597fb6c_6b63_583a_9574_d9609e61f8ed</vt:lpstr>
      <vt:lpstr>ox_759ca2c7_bb8c_57ec_90cc_7c5466e41c27</vt:lpstr>
      <vt:lpstr>ox_759e246b_eb63_5998_8d51_5f4bff19706f</vt:lpstr>
      <vt:lpstr>ox_759f557c_ce71_59d3_b1ff_95843b3e9c91</vt:lpstr>
      <vt:lpstr>ox_75a13732_9532_5533_b98f_74663dd942c5</vt:lpstr>
      <vt:lpstr>ox_75a2137b_45c6_56f4_b6c5_7ec6df56d0da</vt:lpstr>
      <vt:lpstr>ox_75a2415b_d647_5392_91a7_67a8d08bd8e0</vt:lpstr>
      <vt:lpstr>ox_75a44ec5_4420_5041_89b7_1425e43c869d</vt:lpstr>
      <vt:lpstr>ox_75ae78a0_5378_5a28_bb71_ad8e9f607fa6</vt:lpstr>
      <vt:lpstr>ox_75b05528_0e8c_5c62_903a_cf26950429d0</vt:lpstr>
      <vt:lpstr>ox_75b12cd9_3817_5a8d_94b9_2065ae3712e0</vt:lpstr>
      <vt:lpstr>ox_75b1c793_b079_5d7c_8821_033b956afb85</vt:lpstr>
      <vt:lpstr>ox_75b7b826_8f5d_5ed5_bbf6_e1d2d483200b</vt:lpstr>
      <vt:lpstr>ox_75bc0114_4770_5442_ad4b_155b37cfee40</vt:lpstr>
      <vt:lpstr>ox_75bc50bb_4876_52a8_9304_a162aca0c75e</vt:lpstr>
      <vt:lpstr>ox_75bd5b1a_0e87_5456_8978_8128f8d184b7</vt:lpstr>
      <vt:lpstr>ox_75c3197d_705e_553b_8e8d_c28be9e6e868</vt:lpstr>
      <vt:lpstr>ox_75c5774d_a1e3_58fb_a05d_93b7cbd6cabe</vt:lpstr>
      <vt:lpstr>ox_75c91ad0_e70d_51c7_b594_40eee1686f3b</vt:lpstr>
      <vt:lpstr>ox_75cbcd62_bb20_590e_a076_dff6db9e05be</vt:lpstr>
      <vt:lpstr>ox_75d0122e_bf76_5f99_a634_888ce5b8b2a0</vt:lpstr>
      <vt:lpstr>ox_75d5d4b6_4181_54c7_8357_6b2a8238eb24</vt:lpstr>
      <vt:lpstr>ox_75d7faa9_cf5d_5abe_8066_b80d84ed69b2</vt:lpstr>
      <vt:lpstr>ox_75dadb6a_ea62_5408_aa38_0c9600368a62</vt:lpstr>
      <vt:lpstr>ox_75dc1531_9cbd_5e75_b467_9a7d49ea53da</vt:lpstr>
      <vt:lpstr>ox_75df7a36_4b15_5498_8e45_437b69b95bea</vt:lpstr>
      <vt:lpstr>ox_75e257fc_ae0d_55d5_aaf7_836bf86d2cde</vt:lpstr>
      <vt:lpstr>ox_75e26fbf_2973_5f8b_9e90_32e75d3b932a</vt:lpstr>
      <vt:lpstr>ox_75e3598a_35d8_540b_86f7_daeb85c8b937</vt:lpstr>
      <vt:lpstr>ox_75e59dc9_e354_56cf_82dd_ae2a2309dd4a</vt:lpstr>
      <vt:lpstr>ox_75e5c089_5d99_5fd2_81cc_494b201923db</vt:lpstr>
      <vt:lpstr>ox_75e91ecf_56e7_56b8_82fc_89383c619921</vt:lpstr>
      <vt:lpstr>ox_75ed2412_e711_57e5_b8fd_47eb800069c3</vt:lpstr>
      <vt:lpstr>ox_75eecb59_6e0f_52a5_bcf8_014bb8aea3dd</vt:lpstr>
      <vt:lpstr>ox_75efab53_67c8_5832_82cc_31d3b19224cd</vt:lpstr>
      <vt:lpstr>ox_75f08bdf_41f1_55cb_b397_6ddc1158340f</vt:lpstr>
      <vt:lpstr>ox_75f0baaa_255d_5a8f_a66e_730ef880839f</vt:lpstr>
      <vt:lpstr>ox_75f6a50d_749c_5dc2_b06a_fd2f1a62ec7b</vt:lpstr>
      <vt:lpstr>ox_75fbe502_6d94_5186_8ecf_580bbfef6007</vt:lpstr>
      <vt:lpstr>ox_75fbf0b9_2081_5807_8b9c_334d235ace8a</vt:lpstr>
      <vt:lpstr>ox_7606299a_4da1_599b_baeb_b5fdccf662ef</vt:lpstr>
      <vt:lpstr>ox_7606b717_74c1_55c6_b698_7f975438d71e</vt:lpstr>
      <vt:lpstr>ox_7609117a_a24b_5c09_b718_2655fcd90c6c</vt:lpstr>
      <vt:lpstr>ox_760ac8bc_6604_56f6_8010_92036d9dc7a6</vt:lpstr>
      <vt:lpstr>ox_7610d915_db36_56bb_9b5e_b5ca19927ad9</vt:lpstr>
      <vt:lpstr>ox_761209f6_aa88_5edd_a9a2_8f9e6abf3b66</vt:lpstr>
      <vt:lpstr>ox_76177d08_a4c5_5b04_9fac_51afd73f3fda</vt:lpstr>
      <vt:lpstr>ox_761d0d20_6f4b_5639_8fd8_a785713511b3</vt:lpstr>
      <vt:lpstr>ox_761e527f_dec2_586d_a894_7801d793dda3</vt:lpstr>
      <vt:lpstr>ox_761fc0b6_1a08_5086_ac30_50905133dd0e</vt:lpstr>
      <vt:lpstr>ox_761fc82c_7c48_5d28_9e48_e0e7b762c61d</vt:lpstr>
      <vt:lpstr>ox_76208cd5_2257_5196_aece_d69c193d3551</vt:lpstr>
      <vt:lpstr>ox_76224904_8e00_5345_9828_0f95198f3190</vt:lpstr>
      <vt:lpstr>ox_7623fffa_e841_5188_b5f2_d6c9bc00fc9f</vt:lpstr>
      <vt:lpstr>ox_7626b8c1_57ab_5670_ad1d_c0cf1b702251</vt:lpstr>
      <vt:lpstr>ox_762bb7b3_0727_56a4_9dac_d5a93ae43ea4</vt:lpstr>
      <vt:lpstr>ox_762cb86c_b7c5_56d4_b460_56fbc16eac7a</vt:lpstr>
      <vt:lpstr>ox_762dd2c1_60e6_5623_8d67_946dac8ec545</vt:lpstr>
      <vt:lpstr>ox_762ed4a1_e4ff_553d_87a1_954cd489b663</vt:lpstr>
      <vt:lpstr>ox_763101e3_0aea_5867_91af_fb64be41d699</vt:lpstr>
      <vt:lpstr>ox_76334a75_ad46_5c6b_a113_939629a2955e</vt:lpstr>
      <vt:lpstr>ox_76349d37_26d4_52a7_bd5c_cd3c9b0f8d1f</vt:lpstr>
      <vt:lpstr>ox_7636453b_bf33_5593_b3db_126507bb9dc4</vt:lpstr>
      <vt:lpstr>ox_76390968_fe8a_5ae9_8470_f57f682a7316</vt:lpstr>
      <vt:lpstr>ox_76393e72_40ef_596b_a0eb_e35ab32b95ab</vt:lpstr>
      <vt:lpstr>ox_763c55cd_cb60_5c2f_91dd_70a05b4acf30</vt:lpstr>
      <vt:lpstr>ox_763cee2e_5fba_51bd_92d8_0249c9959ce1</vt:lpstr>
      <vt:lpstr>ox_763fc3c2_d3aa_5c8f_8a15_0e8a536611bc</vt:lpstr>
      <vt:lpstr>ox_7641ee6a_9c6b_56ca_8061_9883be742f41</vt:lpstr>
      <vt:lpstr>ox_764975ed_e04f_5b49_9246_75cb77af18db</vt:lpstr>
      <vt:lpstr>ox_76518b63_56ab_56a7_8c82_707804736013</vt:lpstr>
      <vt:lpstr>ox_76547d32_4e2d_5f42_9215_ba1308cd9e9e</vt:lpstr>
      <vt:lpstr>ox_7655ab4f_aa30_5b69_a161_a3729d22e625</vt:lpstr>
      <vt:lpstr>ox_7655db64_3493_541a_ac0c_f16f8e3ac8e8</vt:lpstr>
      <vt:lpstr>ox_765cc47c_0aed_56d0_8afe_7474d52c3f18</vt:lpstr>
      <vt:lpstr>ox_765e63dc_2bc7_57a4_82f9_a43f2269fd92</vt:lpstr>
      <vt:lpstr>ox_765e9ed9_ea7e_5cda_9679_ddab88bc08d3</vt:lpstr>
      <vt:lpstr>ox_765f3959_d0e2_5c53_be8a_83d12eee5548</vt:lpstr>
      <vt:lpstr>ox_76631096_5575_57b7_a099_b791d41dd1ea</vt:lpstr>
      <vt:lpstr>ox_766477f9_e3a8_527b_b3b6_e427cd750df7</vt:lpstr>
      <vt:lpstr>ox_7665673a_93a7_5b15_8354_380bd9e45f6b</vt:lpstr>
      <vt:lpstr>ox_76690358_5852_5980_bd7b_ccb06154198a</vt:lpstr>
      <vt:lpstr>ox_766ba243_9416_5144_b047_43624c3bd3a4</vt:lpstr>
      <vt:lpstr>ox_7673a850_0c4b_5e5a_a354_14d4cfd87e90</vt:lpstr>
      <vt:lpstr>ox_7674954f_08da_5489_a59d_b4f787abc67c</vt:lpstr>
      <vt:lpstr>ox_7675d481_6a94_5bb2_bd90_5bc19a39cc35</vt:lpstr>
      <vt:lpstr>ox_7679b37a_ac78_55cc_a6cf_5ee2738e92a5</vt:lpstr>
      <vt:lpstr>ox_767c5d62_5066_5099_81e9_526a305819f0</vt:lpstr>
      <vt:lpstr>ox_767deb42_160e_5e35_a4e4_81113ba5ca6c</vt:lpstr>
      <vt:lpstr>ox_767ede2e_d41c_52b2_9a01_6ec2187ab579</vt:lpstr>
      <vt:lpstr>ox_7684ddab_7f95_561f_809c_7b80f1d98cb6</vt:lpstr>
      <vt:lpstr>ox_7687fcf3_c996_51c6_889e_9fac1aefdee7</vt:lpstr>
      <vt:lpstr>ox_7689b326_8c57_54a1_8efb_c149e758c7c9</vt:lpstr>
      <vt:lpstr>ox_768b33f8_9895_5737_9b04_0cf3bca966cd</vt:lpstr>
      <vt:lpstr>ox_768ebaec_bb93_50f4_9ab0_fa32ef733bce</vt:lpstr>
      <vt:lpstr>ox_769494da_0aed_5bec_a998_bca0be8427bb</vt:lpstr>
      <vt:lpstr>ox_769f27b7_7334_5af3_b053_467c52c20cde</vt:lpstr>
      <vt:lpstr>ox_76a62179_908d_5184_be55_fced9e38b3a1</vt:lpstr>
      <vt:lpstr>ox_76a804c2_e1cb_5508_acbd_3a3ac053bdcc</vt:lpstr>
      <vt:lpstr>ox_76a8b1e6_ba82_588e_a5b9_2b901d8fb49d</vt:lpstr>
      <vt:lpstr>ox_76ab923f_aff3_57d5_bbd0_0cb4a290cfea</vt:lpstr>
      <vt:lpstr>ox_76ac0b26_d78b_5655_a6bc_b58ab1e4942d</vt:lpstr>
      <vt:lpstr>ox_76aff4d2_75d5_54ee_9a83_dc8cbec2d459</vt:lpstr>
      <vt:lpstr>ox_76b00231_2151_5f05_8dc8_2757a58a4df2</vt:lpstr>
      <vt:lpstr>ox_76b054e0_fa9d_5e62_8c53_59252716546b</vt:lpstr>
      <vt:lpstr>ox_76b203b7_9259_5c5f_8c97_f1d2581aecd1</vt:lpstr>
      <vt:lpstr>ox_76b629d4_aca1_5466_932b_cbea20609719</vt:lpstr>
      <vt:lpstr>ox_76ba0a28_2de2_53ed_a4dc_ddf572276d8e</vt:lpstr>
      <vt:lpstr>ox_76bac2ed_607a_5b5f_9388_f62381a1354e</vt:lpstr>
      <vt:lpstr>ox_76bcf633_d26f_57f3_9268_9ebab2513c93</vt:lpstr>
      <vt:lpstr>ox_76c0dd17_2ff1_5ac8_888e_494cbca41a55</vt:lpstr>
      <vt:lpstr>ox_76c2e485_3a4f_5218_ade8_fb4d787fb5ce</vt:lpstr>
      <vt:lpstr>ox_76c60404_eafc_5451_9175_bed8bc924c4d</vt:lpstr>
      <vt:lpstr>ox_76c644b5_e42e_5a3a_93a4_a025e01b6191</vt:lpstr>
      <vt:lpstr>ox_76c6894a_d594_5d20_b0ae_c144d9ac164c</vt:lpstr>
      <vt:lpstr>ox_76c7c203_f4da_5223_92fb_339f4688f984</vt:lpstr>
      <vt:lpstr>ox_76c919e7_5312_5e21_b2f0_599e5a876992</vt:lpstr>
      <vt:lpstr>ox_76cc8720_6596_5f2d_9797_e9b7e0a21b2d</vt:lpstr>
      <vt:lpstr>ox_76ce62a1_df69_5330_99b5_266708e2606a</vt:lpstr>
      <vt:lpstr>ox_76ceb5be_ef44_50aa_a782_2a9bc2aa3046</vt:lpstr>
      <vt:lpstr>ox_76d3665f_ad4c_59fa_adf2_0446fd09b6f1</vt:lpstr>
      <vt:lpstr>ox_76dd35de_4b50_5d37_9028_3a81e5be6069</vt:lpstr>
      <vt:lpstr>ox_76ddee72_cf87_5ee8_8f4c_1e7b6af77302</vt:lpstr>
      <vt:lpstr>ox_76ded36d_ef7e_54f2_be7e_fe2716320095</vt:lpstr>
      <vt:lpstr>ox_76df2350_4173_53c3_a2fc_1bdf64de95e4</vt:lpstr>
      <vt:lpstr>ox_76dfee50_e5a2_57c4_9b8a_28e3f973fb41</vt:lpstr>
      <vt:lpstr>ox_76e861cc_52b9_5b68_a157_519dbda5e0a3</vt:lpstr>
      <vt:lpstr>ox_76e8c698_a2ed_5e8c_ad4d_7b4f859426f9</vt:lpstr>
      <vt:lpstr>ox_76e99803_0d81_50d3_a28a_e7e67e4cc554</vt:lpstr>
      <vt:lpstr>ox_76ead28f_739c_514a_9613_d3fc0606a8f1</vt:lpstr>
      <vt:lpstr>ox_76ec8b27_de53_5339_9702_11ef3090e8b7</vt:lpstr>
      <vt:lpstr>ox_76f14813_be59_5123_abf9_1ca7065e535c</vt:lpstr>
      <vt:lpstr>ox_76f1c867_2b20_5d57_954d_6f9727cf30bf</vt:lpstr>
      <vt:lpstr>ox_76f2f950_5668_5a31_8b35_7d1334f07ff9</vt:lpstr>
      <vt:lpstr>ox_76fc4dc7_6aa3_5587_a8ed_34f6b25b3969</vt:lpstr>
      <vt:lpstr>ox_76fd52cf_4ab8_50b3_b2bf_c88fe43a61cc</vt:lpstr>
      <vt:lpstr>ox_7702f2c9_d864_5ea5_b0b8_8cce70344de2</vt:lpstr>
      <vt:lpstr>ox_77031a43_98bd_5d2c_b974_48e66b74422f</vt:lpstr>
      <vt:lpstr>ox_770913cb_c57d_5ca0_bc18_5c87a5d72053</vt:lpstr>
      <vt:lpstr>ox_770abee8_b18c_5871_8b5c_096333253910</vt:lpstr>
      <vt:lpstr>ox_770b8aa2_239c_5c14_8118_d0662f9879bf</vt:lpstr>
      <vt:lpstr>ox_770c1be5_f8fd_5d0e_ad25_5b6e3872ec23</vt:lpstr>
      <vt:lpstr>ox_770ec196_a100_54bf_8113_f225bdf3a7b9</vt:lpstr>
      <vt:lpstr>ox_77120b69_4da6_5af8_af85_d7d3b2d8f102</vt:lpstr>
      <vt:lpstr>ox_7714c847_57e1_5508_97df_43b3f3d836f2</vt:lpstr>
      <vt:lpstr>ox_77177443_266e_5daf_b4bd_29d3d5677748</vt:lpstr>
      <vt:lpstr>ox_7717a091_3910_5fc1_8818_9aacf17b5bbc</vt:lpstr>
      <vt:lpstr>ox_771e479c_3b29_5a19_93f6_60f51c33dc1b</vt:lpstr>
      <vt:lpstr>ox_771f4c2d_35e5_55e6_bf94_3de1411f7818</vt:lpstr>
      <vt:lpstr>ox_771fe98f_60a6_5cac_bf1b_621efa1c7f43</vt:lpstr>
      <vt:lpstr>ox_77224136_89a2_5ea8_9614_027f54631c72</vt:lpstr>
      <vt:lpstr>ox_7724eae6_5608_531f_95ac_0db0d15dc3f0</vt:lpstr>
      <vt:lpstr>ox_77255126_2c7b_5fb3_9683_13121d339a14</vt:lpstr>
      <vt:lpstr>ox_7728d0d0_f8da_5b6e_b068_e0caf1407452</vt:lpstr>
      <vt:lpstr>ox_772edd3b_1923_5fb0_ab68_8521754c0052</vt:lpstr>
      <vt:lpstr>ox_772fcaa0_f871_556d_8c4e_882bfce4f3b3</vt:lpstr>
      <vt:lpstr>ox_773527ce_8a63_5f17_ab30_c7230d13440c</vt:lpstr>
      <vt:lpstr>ox_77392799_8b1e_5189_a947_a9dbfd7c0e40</vt:lpstr>
      <vt:lpstr>ox_773b1671_574f_59c5_b168_690217b3c7a2</vt:lpstr>
      <vt:lpstr>ox_773b39e6_a6f1_5406_abb9_eebbd010b41b</vt:lpstr>
      <vt:lpstr>ox_773d5561_4117_50ab_bb92_1b29f56354c6</vt:lpstr>
      <vt:lpstr>ox_7740c470_b655_52c3_a445_e25915c7f20d</vt:lpstr>
      <vt:lpstr>ox_7744bd37_4772_5477_b60f_7002b94397cb</vt:lpstr>
      <vt:lpstr>ox_7747cbbb_3e3c_5908_aa5e_0ff287908d53</vt:lpstr>
      <vt:lpstr>ox_7748e783_41d8_55c1_ac6f_4d9544faed22</vt:lpstr>
      <vt:lpstr>ox_774a0c4e_46ce_5437_b41a_d716a46ab4c9</vt:lpstr>
      <vt:lpstr>ox_774d2443_80ca_56c3_a93e_0beca82c0960</vt:lpstr>
      <vt:lpstr>ox_774f27f2_cca5_5f9d_a49b_5510e2e02851</vt:lpstr>
      <vt:lpstr>ox_77509a22_ffac_50b8_b264_be8139fa047f</vt:lpstr>
      <vt:lpstr>ox_77525bdc_153f_539c_a894_fb6b8c67ff06</vt:lpstr>
      <vt:lpstr>ox_7753a788_dbc0_504e_8855_708569c04669</vt:lpstr>
      <vt:lpstr>ox_77547892_7efe_5786_967d_00baf8c393a3</vt:lpstr>
      <vt:lpstr>ox_7754bbe4_6344_55f2_a048_40a6e86a38dc</vt:lpstr>
      <vt:lpstr>ox_7757813f_f306_5c91_88c8_bfa2db2126d3</vt:lpstr>
      <vt:lpstr>ox_7759365e_0037_5ed2_9f13_0929e66e81c3</vt:lpstr>
      <vt:lpstr>ox_775a6b37_0452_54f7_91ff_b1e934829589</vt:lpstr>
      <vt:lpstr>ox_775aa1f1_8caf_51f5_9df6_57acaa71353b</vt:lpstr>
      <vt:lpstr>ox_775c4473_17e5_5b2a_b6e1_a6b6faa9e690</vt:lpstr>
      <vt:lpstr>ox_775c9ac9_4168_5707_b77f_e7761c73cfac</vt:lpstr>
      <vt:lpstr>ox_77627876_b70d_5bc0_b178_adaed2ebcb50</vt:lpstr>
      <vt:lpstr>ox_776a334a_2ba6_58c9_a5cb_3fe62bd97b69</vt:lpstr>
      <vt:lpstr>ox_776b1000_8b0c_56e7_9900_12281a82c07c</vt:lpstr>
      <vt:lpstr>ox_776db222_bc96_57da_ae6b_b16a3068cb35</vt:lpstr>
      <vt:lpstr>ox_776e84d1_90c1_5409_a39d_151c8dd455d6</vt:lpstr>
      <vt:lpstr>ox_776ec598_6850_5326_8882_4cbe72d6d09f</vt:lpstr>
      <vt:lpstr>ox_776f6c43_9d54_536b_8b10_f52c349b93a5</vt:lpstr>
      <vt:lpstr>ox_77701013_ab8d_5f20_ac95_fecc1fb30c60</vt:lpstr>
      <vt:lpstr>ox_77720071_8da7_53e5_9a21_97b8c14f4e41</vt:lpstr>
      <vt:lpstr>ox_77795abc_e169_5017_83e9_fd509de6c978</vt:lpstr>
      <vt:lpstr>ox_777b58ad_4e36_5cc7_bd6c_966b463d5a78</vt:lpstr>
      <vt:lpstr>ox_777c642e_649d_5aee_abb2_d5243a03f523</vt:lpstr>
      <vt:lpstr>ox_777f9a4f_c3d8_5828_8c82_b4e8c41c1d09</vt:lpstr>
      <vt:lpstr>ox_7782d4e4_6a8b_5d92_8e1d_d30c0f141efc</vt:lpstr>
      <vt:lpstr>ox_7786c4f3_9cd2_55be_99a7_14101f5ac41d</vt:lpstr>
      <vt:lpstr>ox_7789d3c4_4549_5fa4_b97b_669fe851c341</vt:lpstr>
      <vt:lpstr>ox_778c4f77_630b_5968_a88b_b2e3f093aff4</vt:lpstr>
      <vt:lpstr>ox_778cca76_8064_5481_a365_08482dbc3299</vt:lpstr>
      <vt:lpstr>ox_778ffc69_9c25_5742_9f3b_3fda42d47245</vt:lpstr>
      <vt:lpstr>ox_77939cec_602a_52b7_9905_ba64be42fea1</vt:lpstr>
      <vt:lpstr>ox_7793c0ae_a133_5e8b_8116_7b4887e26312</vt:lpstr>
      <vt:lpstr>ox_77941fc6_f62a_5a79_9761_f4099d3bd77e</vt:lpstr>
      <vt:lpstr>ox_7794e960_25de_5a0f_b0eb_2386fb7e8170</vt:lpstr>
      <vt:lpstr>ox_77959d32_9a0f_5a2a_a5e3_b50bb24bd3dc</vt:lpstr>
      <vt:lpstr>ox_7796d8f6_e7d3_587e_9877_be9ba6e66d72</vt:lpstr>
      <vt:lpstr>ox_779731c7_69dd_5bd2_86ce_861629d53ecf</vt:lpstr>
      <vt:lpstr>ox_7797373b_a0d9_594b_9398_92e25adbdfc2</vt:lpstr>
      <vt:lpstr>ox_77997f10_baa2_5c43_847d_07bea8cd0218</vt:lpstr>
      <vt:lpstr>ox_779c3a5f_9c15_53a2_a1bc_044db776c118</vt:lpstr>
      <vt:lpstr>ox_779ee16f_b779_5dc6_87a5_2129ee724392</vt:lpstr>
      <vt:lpstr>ox_77a20df0_325b_5c81_93ae_6ab029741abb</vt:lpstr>
      <vt:lpstr>ox_77a2d680_a05b_5531_a733_a2265835a190</vt:lpstr>
      <vt:lpstr>ox_77a45884_35aa_5610_9280_8f0a0a3dc179</vt:lpstr>
      <vt:lpstr>ox_77a6aeab_e4fc_56e4_b6d7_cc97dfcc4943</vt:lpstr>
      <vt:lpstr>ox_77acf4a5_2ae5_5772_a12a_bc63a3049ef9</vt:lpstr>
      <vt:lpstr>ox_77b58152_28be_5a55_9602_87c8772f5d79</vt:lpstr>
      <vt:lpstr>ox_77b86e3f_01c1_560a_91c5_4049a34b2330</vt:lpstr>
      <vt:lpstr>ox_77b902c6_ea10_524f_8cca_955cdbffac67</vt:lpstr>
      <vt:lpstr>ox_77be4683_37e2_5793_90cd_76b31b8a9cc0</vt:lpstr>
      <vt:lpstr>ox_77c0cf03_7472_5e39_be61_b643a67f72ff</vt:lpstr>
      <vt:lpstr>ox_77c55a72_60a9_5769_a767_0dd0c3828af0</vt:lpstr>
      <vt:lpstr>ox_77c6e048_1010_5c98_a5b6_5902bcb156ef</vt:lpstr>
      <vt:lpstr>ox_77c809f7_b844_5885_8570_d6f9a7c819ee</vt:lpstr>
      <vt:lpstr>ox_77c82ed1_6481_5379_9bc3_1b40106a8095</vt:lpstr>
      <vt:lpstr>ox_77c99617_e0d5_59ae_b65d_eb3c50f36322</vt:lpstr>
      <vt:lpstr>ox_77caa904_1d45_56f0_b46c_3b9ad0e1e529</vt:lpstr>
      <vt:lpstr>ox_77cb1075_8ac9_598b_91b3_f4e9a66bced6</vt:lpstr>
      <vt:lpstr>ox_77ce320f_798b_54fe_84dd_c97921be9a0d</vt:lpstr>
      <vt:lpstr>ox_77cf41eb_3453_58f0_b170_0406546fc713</vt:lpstr>
      <vt:lpstr>ox_77cfa102_606a_5a65_b2a4_666c0cd3d343</vt:lpstr>
      <vt:lpstr>ox_77d09525_82c1_5842_8f22_54fc9b377e72</vt:lpstr>
      <vt:lpstr>ox_77e27b90_c0f4_55f9_840c_993dbc4913d4</vt:lpstr>
      <vt:lpstr>ox_77e37545_8b5c_541b_bcd0_fe5b76b72fa2</vt:lpstr>
      <vt:lpstr>ox_77e4683f_e4bc_5080_8f6a_b18c327000b9</vt:lpstr>
      <vt:lpstr>ox_77e4f188_5dae_5f9e_86b3_b5782425b56f</vt:lpstr>
      <vt:lpstr>ox_77ef508e_28b0_5224_8618_2ef04739d166</vt:lpstr>
      <vt:lpstr>ox_77f259e5_be28_55be_98d1_62a334f5d2a1</vt:lpstr>
      <vt:lpstr>ox_77f544b6_42e6_596e_a54d_6f24b3391450</vt:lpstr>
      <vt:lpstr>ox_77f6e619_2fcb_5a89_9dc8_813b83059667</vt:lpstr>
      <vt:lpstr>ox_77f76692_d83c_5e95_8de8_7a05e7277400</vt:lpstr>
      <vt:lpstr>ox_77f9f3cd_fee7_5b15_8963_5e9d9c87ad8f</vt:lpstr>
      <vt:lpstr>ox_77fa0135_7ac7_51ad_bd16_120ea722d081</vt:lpstr>
      <vt:lpstr>ox_77fd878d_f289_5c7e_acc3_7dd500a4958a</vt:lpstr>
      <vt:lpstr>ox_7800bc9b_70ce_53af_82ca_d95c5eb585ba</vt:lpstr>
      <vt:lpstr>ox_7802c7c8_39b8_539e_b390_168203fd55ff</vt:lpstr>
      <vt:lpstr>ox_7804e619_ea6d_58e3_9ea7_ae4a07baa653</vt:lpstr>
      <vt:lpstr>ox_780670c9_dbc2_5a36_b714_58d6565e0be2</vt:lpstr>
      <vt:lpstr>ox_7808b166_3801_5b0e_961c_0d8a781b7dce</vt:lpstr>
      <vt:lpstr>ox_780d696c_0908_5147_82a1_e9e596b24586</vt:lpstr>
      <vt:lpstr>ox_780fbd29_577a_57c7_a249_98cabfbe7aa4</vt:lpstr>
      <vt:lpstr>ox_780fc5fd_e622_5d36_9e8d_e554ea49c3ac</vt:lpstr>
      <vt:lpstr>ox_7816d7f4_07ef_5998_86eb_abd08c8612fd</vt:lpstr>
      <vt:lpstr>ox_781a8af2_55d5_5a6d_845d_69dd92b26076</vt:lpstr>
      <vt:lpstr>ox_781d9955_0afd_5dd3_a9be_1028d505f986</vt:lpstr>
      <vt:lpstr>ox_781e8b92_7ae7_54bf_818a_f6fe6205aa89</vt:lpstr>
      <vt:lpstr>ox_7820f1bd_5206_5718_9ffd_eb924f297849</vt:lpstr>
      <vt:lpstr>ox_78226003_1de0_53d7_b320_110e3a215688</vt:lpstr>
      <vt:lpstr>ox_782352e3_2cb8_585f_b3c2_76fa26b8175e</vt:lpstr>
      <vt:lpstr>ox_78235924_46df_5486_8584_887d4745fbd1</vt:lpstr>
      <vt:lpstr>ox_78241058_9d66_50d8_a0e7_0ee56f20cc13</vt:lpstr>
      <vt:lpstr>ox_78247b48_2587_584e_848f_f01a14578b08</vt:lpstr>
      <vt:lpstr>ox_78294ec4_078d_5613_8a89_d9e67444ae9a</vt:lpstr>
      <vt:lpstr>ox_782a5a9f_4e40_5a90_8372_53c697fb70a0</vt:lpstr>
      <vt:lpstr>ox_782c4136_4e42_56c1_874a_bd38606d3cc9</vt:lpstr>
      <vt:lpstr>ox_782e0c62_7c91_59e1_bb4e_90a98ad35eb4</vt:lpstr>
      <vt:lpstr>ox_783214d7_820a_582d_8095_c4698469fbd8</vt:lpstr>
      <vt:lpstr>ox_78398eed_1f5c_5eb2_926a_f9d1b6fefcaa</vt:lpstr>
      <vt:lpstr>ox_783ab4f7_ff24_54df_893a_057c6d05a59b</vt:lpstr>
      <vt:lpstr>ox_783acdbc_6cab_5995_a3d8_845441df3324</vt:lpstr>
      <vt:lpstr>ox_783c5895_7945_5dd5_9504_a17f1aebe0bb</vt:lpstr>
      <vt:lpstr>ox_783c8d7c_6152_51e0_bed5_2abab493d246</vt:lpstr>
      <vt:lpstr>ox_783e3982_9a49_5df7_a607_e51e0316de77</vt:lpstr>
      <vt:lpstr>ox_783ec35e_e028_56fa_a194_60d7167f299b</vt:lpstr>
      <vt:lpstr>ox_7840c2e6_2a3d_512e_b1bd_207ed72b25d2</vt:lpstr>
      <vt:lpstr>ox_78417cf9_ff6d_5026_b4af_97211a4b37c4</vt:lpstr>
      <vt:lpstr>ox_7848da07_9fd2_54f0_8deb_6afa10ed0a9b</vt:lpstr>
      <vt:lpstr>ox_784af59e_bbe7_5f3a_b4af_c12e77c22a82</vt:lpstr>
      <vt:lpstr>ox_784c023a_f5d8_5487_a14b_bf735b4f2412</vt:lpstr>
      <vt:lpstr>ox_785054fc_62ec_5be2_aac5_f8e11850e424</vt:lpstr>
      <vt:lpstr>ox_7851b305_9689_5f9f_a4d8_6cd165da2d50</vt:lpstr>
      <vt:lpstr>ox_78521618_3b70_516d_b093_4e35565a8024</vt:lpstr>
      <vt:lpstr>ox_78556898_b699_569c_ab83_bb384e584fd1</vt:lpstr>
      <vt:lpstr>ox_78556aef_e7b6_57ac_a799_5d449e0b9385</vt:lpstr>
      <vt:lpstr>ox_785623e2_f49a_5e19_a354_75d1bca86400</vt:lpstr>
      <vt:lpstr>ox_7856594c_c5c1_579b_822c_e1115e7b2d1c</vt:lpstr>
      <vt:lpstr>ox_78575b6e_31ad_5b0e_bc84_d6a5c602ee94</vt:lpstr>
      <vt:lpstr>ox_785a73ea_0942_5757_8b7a_2b9182a98bfc</vt:lpstr>
      <vt:lpstr>ox_785b6486_4550_56f6_bf20_8d31730ea1e7</vt:lpstr>
      <vt:lpstr>ox_785b76c3_ea45_59a1_b95b_0215edbe4f38</vt:lpstr>
      <vt:lpstr>ox_785e21a0_0257_51aa_80fd_86b5054eb432</vt:lpstr>
      <vt:lpstr>ox_785e49b6_4b9a_5bb3_897c_8406efce5054</vt:lpstr>
      <vt:lpstr>ox_78635df8_abad_5dae_a042_3dda1a96afc8</vt:lpstr>
      <vt:lpstr>ox_7865daca_a33b_545e_8c76_5888ecdc263c</vt:lpstr>
      <vt:lpstr>ox_786ac86b_d291_5436_aa02_3af58a4ef3f9</vt:lpstr>
      <vt:lpstr>ox_786b6703_27ac_51ca_9588_7f83d3be4cd8</vt:lpstr>
      <vt:lpstr>ox_786e2cc3_7ada_5d42_975a_c5c80af7ccfc</vt:lpstr>
      <vt:lpstr>ox_78707c56_693c_5794_99be_188269ec3099</vt:lpstr>
      <vt:lpstr>ox_78727155_4d95_5c0f_84b1_c8bf6582d411</vt:lpstr>
      <vt:lpstr>ox_78728798_0599_55f2_b52e_23712df0dce2</vt:lpstr>
      <vt:lpstr>ox_78748330_2985_5dad_bbd5_58734cf86299</vt:lpstr>
      <vt:lpstr>ox_78750a45_da68_55a7_ba22_d9096efa865c</vt:lpstr>
      <vt:lpstr>ox_78759960_9400_550f_99b8_f99682f21316</vt:lpstr>
      <vt:lpstr>ox_7875c1da_b052_598e_8fe1_a58c6d6396b9</vt:lpstr>
      <vt:lpstr>ox_7876ef0d_e971_58ac_88f6_8ac951477a77</vt:lpstr>
      <vt:lpstr>ox_787b8aa1_ba78_5a3d_be75_ec1de3cb2d08</vt:lpstr>
      <vt:lpstr>ox_787d9212_0b86_5ecb_996a_a30e46b199f6</vt:lpstr>
      <vt:lpstr>ox_7880ba78_0fc5_50f7_8cc0_8a3521cb822f</vt:lpstr>
      <vt:lpstr>ox_78829976_846f_55f8_8e66_6246dfe73971</vt:lpstr>
      <vt:lpstr>ox_7889df1c_6577_5136_9bc8_953489d9da95</vt:lpstr>
      <vt:lpstr>ox_788c65d5_3c8c_5226_9d7b_ad3abbd936a7</vt:lpstr>
      <vt:lpstr>ox_788ce97d_1a25_57be_825c_10870520f8e7</vt:lpstr>
      <vt:lpstr>ox_788d2ffd_fcfc_594c_9656_022a41cfd7e9</vt:lpstr>
      <vt:lpstr>ox_788f988b_e381_53d0_9e26_e654297b6d7c</vt:lpstr>
      <vt:lpstr>ox_7892ece7_7d8e_574f_b197_4c58b8daffde</vt:lpstr>
      <vt:lpstr>ox_7894e080_91ce_5649_932e_f37ed923d805</vt:lpstr>
      <vt:lpstr>ox_789ae3bc_a98f_5648_8657_ed01f64a5be2</vt:lpstr>
      <vt:lpstr>ox_789b39d2_499b_5021_98ce_18bbf5c54e60</vt:lpstr>
      <vt:lpstr>ox_789c0929_176f_5875_a2da_5f479991b413</vt:lpstr>
      <vt:lpstr>ox_789dcbe8_05bc_57bf_b78e_fbaef381941e</vt:lpstr>
      <vt:lpstr>ox_78a30486_01f2_5c60_b019_ee864b932dce</vt:lpstr>
      <vt:lpstr>ox_78a505cf_9fee_522a_82c1_069e62a56abf</vt:lpstr>
      <vt:lpstr>ox_78a75b84_32c5_560d_8a31_7823141fd5c1</vt:lpstr>
      <vt:lpstr>ox_78a7a884_ca49_5072_bda1_613e9453cfc5</vt:lpstr>
      <vt:lpstr>ox_78ab367b_087f_58a0_a0b4_0cab278dd5d5</vt:lpstr>
      <vt:lpstr>ox_78b568a4_75df_5a09_8db4_64756911ac35</vt:lpstr>
      <vt:lpstr>ox_78b79128_61fe_5548_b405_04a6b2ec79a5</vt:lpstr>
      <vt:lpstr>ox_78bedbd6_0fd3_5b74_8102_ca796aadb059</vt:lpstr>
      <vt:lpstr>ox_78bf19d5_88a0_5547_b3b5_442d991d326a</vt:lpstr>
      <vt:lpstr>ox_78c1b7e4_12c2_54bc_a744_280c5ae8ff28</vt:lpstr>
      <vt:lpstr>ox_78c37a83_1f10_5463_958d_d5d58fa6c71a</vt:lpstr>
      <vt:lpstr>ox_78c5dd6e_5a74_5bb5_8938_7d81cf37c44d</vt:lpstr>
      <vt:lpstr>ox_78c5eb71_ed27_5bc5_88fe_eb2a78ebaec9</vt:lpstr>
      <vt:lpstr>ox_78c9e8bf_df7e_5c7e_abc8_25aa4ab72573</vt:lpstr>
      <vt:lpstr>ox_78cdd5a5_511d_5893_bc4c_3a955959d4a7</vt:lpstr>
      <vt:lpstr>ox_78da724c_59fd_55cb_9088_2b72aa206824</vt:lpstr>
      <vt:lpstr>ox_78dbcff7_4b61_52e7_8424_dbe8bf775f6b</vt:lpstr>
      <vt:lpstr>ox_78e300e4_5bc2_5a3e_908b_c4ba184c0dda</vt:lpstr>
      <vt:lpstr>ox_78e7c3be_aad0_555b_94c5_e9beac345d9d</vt:lpstr>
      <vt:lpstr>ox_78e8ea4e_4c77_513d_abfe_d35b0a1aea7e</vt:lpstr>
      <vt:lpstr>ox_78ed034b_ee1c_5295_b9e2_850e7011e945</vt:lpstr>
      <vt:lpstr>ox_78f10a21_ff87_56e0_9479_a9605e9e1fe0</vt:lpstr>
      <vt:lpstr>ox_78f36cc6_224c_5a39_98e4_f01d312ef6f7</vt:lpstr>
      <vt:lpstr>ox_78f5ec59_88b5_57cf_8e4b_e69e60ac4426</vt:lpstr>
      <vt:lpstr>ox_78f861fd_236e_5ac8_a2cd_e717b5ecbac5</vt:lpstr>
      <vt:lpstr>ox_78fa445f_7b5b_5745_8aa5_39bef0bebab1</vt:lpstr>
      <vt:lpstr>ox_78fe710a_1155_53f2_bc06_e05a1d28f352</vt:lpstr>
      <vt:lpstr>ox_78fee3bc_dba6_5c05_9223_98af29abf9dc</vt:lpstr>
      <vt:lpstr>ox_78fef69b_aa89_5f1b_b0e1_8e62c03007e8</vt:lpstr>
      <vt:lpstr>ox_7900e7fd_5987_5eec_89bf_8678bc87d034</vt:lpstr>
      <vt:lpstr>ox_79017b9e_000b_5c67_92d1_7ee527de56f3</vt:lpstr>
      <vt:lpstr>ox_7906b1f2_ece9_55cd_b50c_7858bb046b5b</vt:lpstr>
      <vt:lpstr>ox_7911c863_70b5_52a4_be16_9ddb2450cf9c</vt:lpstr>
      <vt:lpstr>ox_79167599_6630_5844_bc62_b6260e3d4a47</vt:lpstr>
      <vt:lpstr>ox_79173ad8_e1e7_538e_8134_c0aedc7090f0</vt:lpstr>
      <vt:lpstr>ox_791a2882_6b54_5a58_8e01_03bc009a6d57</vt:lpstr>
      <vt:lpstr>ox_791a9548_a254_58ae_bf8c_a29cbc7c54a1</vt:lpstr>
      <vt:lpstr>ox_791b017a_259b_5f1c_a55a_b08cff6f5545</vt:lpstr>
      <vt:lpstr>ox_7920fea8_0fea_544f_a3b4_0215f0c99953</vt:lpstr>
      <vt:lpstr>ox_79269ecf_d637_5f66_98f4_d123841e5a44</vt:lpstr>
      <vt:lpstr>ox_79288361_6282_5c2f_9a87_afe53da2ced1</vt:lpstr>
      <vt:lpstr>ox_7929d188_20d6_5f40_9aa9_24c686b7f5fa</vt:lpstr>
      <vt:lpstr>ox_792b3a92_89ad_58c5_ad57_dab282aab1e3</vt:lpstr>
      <vt:lpstr>ox_792b646c_cebd_5d29_b549_988bae94287d</vt:lpstr>
      <vt:lpstr>ox_792dba23_7499_526f_b11c_6e6990bd67c2</vt:lpstr>
      <vt:lpstr>ox_7936dff2_69c8_571b_b550_3bac601b0588</vt:lpstr>
      <vt:lpstr>ox_79397f0a_c2fe_5a0d_a427_1080fd9b0251</vt:lpstr>
      <vt:lpstr>ox_793a37c7_78ba_5849_a9d6_a7aa18282778</vt:lpstr>
      <vt:lpstr>ox_793b060c_ceb5_55f8_8807_c7deabafdfa3</vt:lpstr>
      <vt:lpstr>ox_793e63e5_c6b9_5aa3_9199_570aa8d683ed</vt:lpstr>
      <vt:lpstr>ox_7940884e_6bc5_5342_aeda_4abfa5084e69</vt:lpstr>
      <vt:lpstr>ox_79430699_4b05_5192_8a88_d5b4b05b526c</vt:lpstr>
      <vt:lpstr>ox_794c6d56_8f06_5c24_b8a1_de9fc6ffb4b2</vt:lpstr>
      <vt:lpstr>ox_794d9a68_a12f_5681_bab7_d35455f9eb60</vt:lpstr>
      <vt:lpstr>ox_794f15ce_0c42_55d4_a28d_422bab501256</vt:lpstr>
      <vt:lpstr>ox_7950615e_2331_5736_8983_325618d9fed8</vt:lpstr>
      <vt:lpstr>ox_7951de26_6c39_5bc3_a95e_a9aeb45fbb13</vt:lpstr>
      <vt:lpstr>ox_7957f5fc_fb9e_5e7b_8b42_746aeab0524f</vt:lpstr>
      <vt:lpstr>ox_795d3338_ea58_5253_b6b6_68e57238ad0b</vt:lpstr>
      <vt:lpstr>ox_79625517_9d54_54dd_8c5f_041cea179a11</vt:lpstr>
      <vt:lpstr>ox_7963ffc6_f963_57e0_9039_2679d7497e09</vt:lpstr>
      <vt:lpstr>ox_796523f6_5fff_58c8_8870_5fad3ce4cbec</vt:lpstr>
      <vt:lpstr>ox_7966301a_b9d6_5402_bab8_1d4bb06ce238</vt:lpstr>
      <vt:lpstr>ox_796c135b_130a_5382_b1ff_d998a0c971f4</vt:lpstr>
      <vt:lpstr>ox_796fc3d4_4705_51c6_b464_7628b8bac1d8</vt:lpstr>
      <vt:lpstr>ox_796fc474_ab3c_5713_9860_756c4ca57a68</vt:lpstr>
      <vt:lpstr>ox_797337ad_af0a_5ebb_94b5_3a01eb4abd76</vt:lpstr>
      <vt:lpstr>ox_797483b9_464e_5ea4_9e6b_57061f5045cd</vt:lpstr>
      <vt:lpstr>ox_7974bc5b_ff68_5d8b_9c91_3e7edd9c9764</vt:lpstr>
      <vt:lpstr>ox_7975d9d3_d5b3_5ac8_a195_a95cabd10f89</vt:lpstr>
      <vt:lpstr>ox_797aba10_af9a_52be_858a_56c13eebe8d3</vt:lpstr>
      <vt:lpstr>ox_797e64e2_fe41_5ee3_aa1d_26b1f5d891df</vt:lpstr>
      <vt:lpstr>ox_7982ee17_d76a_5987_9855_46a357accfc4</vt:lpstr>
      <vt:lpstr>ox_79831e66_c514_58a2_bd36_13485801eee0</vt:lpstr>
      <vt:lpstr>ox_79837172_1ed6_5c58_8b02_19c05a80bcaf</vt:lpstr>
      <vt:lpstr>ox_79837b53_04bb_5e19_b5c7_4261714d1a13</vt:lpstr>
      <vt:lpstr>ox_79849a98_4059_511d_8e2e_2db5fce54a94</vt:lpstr>
      <vt:lpstr>ox_798af2f8_a485_547e_9542_0e4a79138982</vt:lpstr>
      <vt:lpstr>ox_79995aa7_109a_5347_b079_f4105c4f5387</vt:lpstr>
      <vt:lpstr>ox_7999deac_b50b_5cd8_a912_7f45a42a1506</vt:lpstr>
      <vt:lpstr>ox_799a6aec_a81c_5caf_9604_6051c2dc6ac6</vt:lpstr>
      <vt:lpstr>ox_799d76ee_0807_5d69_ae39_69ee279ed11b</vt:lpstr>
      <vt:lpstr>ox_799e334b_c056_523e_89b0_6a6d5caea43d</vt:lpstr>
      <vt:lpstr>ox_79a11d7f_68f9_5133_a681_2bd55d20ad22</vt:lpstr>
      <vt:lpstr>ox_79a15674_d7c9_5152_b2dd_67193ccb9689</vt:lpstr>
      <vt:lpstr>ox_79a27705_32d1_5546_9757_898fdb07b69f</vt:lpstr>
      <vt:lpstr>ox_79a45935_25d2_5cde_a028_9f614a512502</vt:lpstr>
      <vt:lpstr>ox_79a71d04_0da7_5ae6_9788_a6874e7a0498</vt:lpstr>
      <vt:lpstr>ox_79a7aa38_30a1_53aa_ab2a_1145c128e2f3</vt:lpstr>
      <vt:lpstr>ox_79af00d1_6f42_5532_8103_077840a0f290</vt:lpstr>
      <vt:lpstr>ox_79b39471_2218_5216_93c7_85af9fdf7a5e</vt:lpstr>
      <vt:lpstr>ox_79b405ed_5e60_5749_b011_0a18a8c24992</vt:lpstr>
      <vt:lpstr>ox_79b4ae6d_40f5_5207_a483_6bced2f396a4</vt:lpstr>
      <vt:lpstr>ox_79b576c6_18c3_5e87_9ba4_e2a9b8820982</vt:lpstr>
      <vt:lpstr>ox_79b7fc29_2489_563d_932d_7d0c7fda61d9</vt:lpstr>
      <vt:lpstr>ox_79b84f5a_81d5_5c9a_bc43_86825dc610a0</vt:lpstr>
      <vt:lpstr>ox_79ba4ac6_6134_5feb_9f4a_5fedfb916926</vt:lpstr>
      <vt:lpstr>ox_79bbe128_4b20_5a04_bae4_b7bce3ac237d</vt:lpstr>
      <vt:lpstr>ox_79bd9455_2d5b_5f6d_ba63_f14127c5b6bd</vt:lpstr>
      <vt:lpstr>ox_79c18540_943f_5778_8ea6_ecd4c201d0c6</vt:lpstr>
      <vt:lpstr>ox_79c1e647_aee2_5c69_9681_05eabe46e902</vt:lpstr>
      <vt:lpstr>ox_79c66ce8_632b_543e_b8b0_bdf445d7874c</vt:lpstr>
      <vt:lpstr>ox_79c9cd56_256e_59cb_a56a_aad4d5414bd9</vt:lpstr>
      <vt:lpstr>ox_79cb0c80_34c3_5646_ae94_67fdf0c66d74</vt:lpstr>
      <vt:lpstr>ox_79cb3605_964f_5c76_9427_ffc6f78e1af4</vt:lpstr>
      <vt:lpstr>ox_79cfc0d3_f684_56f9_b02d_df2fc256ff31</vt:lpstr>
      <vt:lpstr>ox_79cfc4a8_e96b_5c13_a527_1ce610ddf52c</vt:lpstr>
      <vt:lpstr>ox_79d60b0b_f57b_53fc_9249_86e37b11400e</vt:lpstr>
      <vt:lpstr>ox_79d803fb_e5d2_5daf_bdfa_e6a8b819e54a</vt:lpstr>
      <vt:lpstr>ox_79d9159c_567a_5c29_86a7_469c611cacee</vt:lpstr>
      <vt:lpstr>ox_79de7859_4e13_541b_8668_4662198bdeac</vt:lpstr>
      <vt:lpstr>ox_79deb55b_c082_5d6e_8811_08592c3ea6b2</vt:lpstr>
      <vt:lpstr>ox_79df559f_e9fc_5ffb_8cc8_4be0ebfa9a0f</vt:lpstr>
      <vt:lpstr>ox_79dfb629_e7aa_5d94_beed_16595464ec2a</vt:lpstr>
      <vt:lpstr>ox_79dfcf79_0776_59d6_9708_424f0c6bb242</vt:lpstr>
      <vt:lpstr>ox_79e44d91_f439_5af9_8b57_6f286b766555</vt:lpstr>
      <vt:lpstr>ox_79e61091_8d7e_55e1_9acd_adc34a8d6fd8</vt:lpstr>
      <vt:lpstr>ox_79e6bb5d_1f77_58b4_b21a_173fbe728826</vt:lpstr>
      <vt:lpstr>ox_79ea97d1_46ff_5a98_8f55_1b379cead755</vt:lpstr>
      <vt:lpstr>ox_79eaa1c7_5367_5a70_8e59_710e42900fed</vt:lpstr>
      <vt:lpstr>ox_79ec5a3e_db8c_516c_8f22_9a48b5e3c63d</vt:lpstr>
      <vt:lpstr>ox_79ec618c_da80_5d32_90cf_379203747a85</vt:lpstr>
      <vt:lpstr>ox_79eedef1_005a_5066_ae6f_5826e167eda6</vt:lpstr>
      <vt:lpstr>ox_79f70469_9559_53bd_ab09_edcf3ea795e9</vt:lpstr>
      <vt:lpstr>ox_79f7f0ec_28f5_5826_b2a0_e436406ad88a</vt:lpstr>
      <vt:lpstr>ox_79f90bf9_fe98_5726_8956_b402181bc897</vt:lpstr>
      <vt:lpstr>ox_79fd50c1_03b2_54f5_90cc_cea88b0669ea</vt:lpstr>
      <vt:lpstr>ox_79fe748d_dc89_5e33_a402_3509a23c33ac</vt:lpstr>
      <vt:lpstr>ox_7a005175_021b_59f1_a3ca_a449042711a1</vt:lpstr>
      <vt:lpstr>ox_7a00efc1_c15b_516d_8102_4ee814927661</vt:lpstr>
      <vt:lpstr>ox_7a0228ca_4a4c_5843_bbf5_65a58e23b6bc</vt:lpstr>
      <vt:lpstr>ox_7a033807_a8f5_5af3_abf5_6349a4eaa978</vt:lpstr>
      <vt:lpstr>ox_7a042fef_f13c_5f6a_899d_5e5d5b88a707</vt:lpstr>
      <vt:lpstr>ox_7a048673_1a14_5ced_9c10_85e4fe202db2</vt:lpstr>
      <vt:lpstr>ox_7a082cf6_c399_5c0a_85ff_8e96e439d06a</vt:lpstr>
      <vt:lpstr>ox_7a0c84b0_0ca3_55d7_8bd2_9c893a3f6807</vt:lpstr>
      <vt:lpstr>ox_7a10d8f3_5f9b_5c5f_9503_6ae1a2acc5f7</vt:lpstr>
      <vt:lpstr>ox_7a14d336_fefc_5f1b_868d_ba58fb766e84</vt:lpstr>
      <vt:lpstr>ox_7a1593a9_0bc3_5252_97be_0fa3ead4d6b9</vt:lpstr>
      <vt:lpstr>ox_7a15983e_e9db_5868_8bf6_12d4d15a42eb</vt:lpstr>
      <vt:lpstr>ox_7a1e4c11_84db_570d_9aeb_d76a5d08e67f</vt:lpstr>
      <vt:lpstr>ox_7a1f114a_336b_5179_8572_de39fbb74a7e</vt:lpstr>
      <vt:lpstr>ox_7a241619_aaf4_547f_8ab9_78552f7e2e76</vt:lpstr>
      <vt:lpstr>ox_7a2e260b_ec6c_5d5e_b91a_5b9a80c97eb6</vt:lpstr>
      <vt:lpstr>ox_7a2f6da0_c053_5eae_820f_11958bc6bec3</vt:lpstr>
      <vt:lpstr>ox_7a2f7d95_96e9_596d_86fa_648e8e81b766</vt:lpstr>
      <vt:lpstr>ox_7a30f98c_7242_5403_ac1f_6ba7f19d67a1</vt:lpstr>
      <vt:lpstr>ox_7a31bd9c_9860_56cb_a640_a4ea6f837b3f</vt:lpstr>
      <vt:lpstr>ox_7a32617d_ca09_569b_9e44_1f0b1ea85f0b</vt:lpstr>
      <vt:lpstr>ox_7a3588ba_ccb6_527a_8504_0360248ef3b3</vt:lpstr>
      <vt:lpstr>ox_7a386673_e639_514a_b9df_8d93d9181362</vt:lpstr>
      <vt:lpstr>ox_7a3a7b3a_2518_5c90_8c89_a20855d1d5ab</vt:lpstr>
      <vt:lpstr>ox_7a3ac074_0c05_5d8e_94fb_a0bd29cc8ec6</vt:lpstr>
      <vt:lpstr>ox_7a3b9d09_9458_5019_b21d_1356c433f847</vt:lpstr>
      <vt:lpstr>ox_7a3bf857_fd13_559f_8d76_85634a21481e</vt:lpstr>
      <vt:lpstr>ox_7a3cb9a2_98d3_5266_932c_485e7cdb91eb</vt:lpstr>
      <vt:lpstr>ox_7a40d3e7_1641_5e73_b880_67a2b4c4b8de</vt:lpstr>
      <vt:lpstr>ox_7a40fd03_f446_59cf_97fb_3b2fcc0d0334</vt:lpstr>
      <vt:lpstr>ox_7a422da9_4d39_547c_b755_a24d8a6bbeae</vt:lpstr>
      <vt:lpstr>ox_7a436188_4380_5570_aa79_7160112671a1</vt:lpstr>
      <vt:lpstr>ox_7a43d93e_b40f_5b37_a6fa_633d103b9161</vt:lpstr>
      <vt:lpstr>ox_7a451127_b712_51b4_9762_7a2b66b10afa</vt:lpstr>
      <vt:lpstr>ox_7a454ef3_67c2_5429_be5d_454233a78a9e</vt:lpstr>
      <vt:lpstr>ox_7a45665b_2ed0_5e9b_81c0_db569371ce2e</vt:lpstr>
      <vt:lpstr>ox_7a4894b0_871b_54c6_bd3a_0c810b2889bd</vt:lpstr>
      <vt:lpstr>ox_7a4991b8_0023_5947_b60d_8d2158024ed4</vt:lpstr>
      <vt:lpstr>ox_7a4a9ac5_f2e9_5ea9_adab_24b71ba5e44b</vt:lpstr>
      <vt:lpstr>ox_7a4b9c00_22c6_531e_987a_a81754b88d86</vt:lpstr>
      <vt:lpstr>ox_7a5233b2_fbfa_59c1_b17a_35de0af805cf</vt:lpstr>
      <vt:lpstr>ox_7a5311da_9dae_5c13_bbb1_f647e9007c33</vt:lpstr>
      <vt:lpstr>ox_7a58abe0_a6f3_553b_bc24_abc9f9dfac75</vt:lpstr>
      <vt:lpstr>ox_7a5d92ab_3e0b_5c97_9fd3_3c4898ec4176</vt:lpstr>
      <vt:lpstr>ox_7a628133_5f8e_5e2a_8d3d_37882e77788e</vt:lpstr>
      <vt:lpstr>ox_7a632939_a799_53ef_8211_6c23e8bd7fcd</vt:lpstr>
      <vt:lpstr>ox_7a636709_6746_532d_9051_1d3663915d5c</vt:lpstr>
      <vt:lpstr>ox_7a6449b5_7bc3_56e2_9325_bfd85646f453</vt:lpstr>
      <vt:lpstr>ox_7a649f20_e9dd_5321_a8b7_7da0384a1e2e</vt:lpstr>
      <vt:lpstr>ox_7a6698ba_8baa_5b3c_a3d5_1a69d10c924d</vt:lpstr>
      <vt:lpstr>ox_7a6bdf0d_a212_5a0f_82c2_890515967afd</vt:lpstr>
      <vt:lpstr>ox_7a6dfb12_684b_53a5_ba14_69456f30f616</vt:lpstr>
      <vt:lpstr>ox_7a6f0f1f_ace1_546f_ba4e_613ea7e2879d</vt:lpstr>
      <vt:lpstr>ox_7a7233f1_f5f7_594f_a847_aeed15ec636c</vt:lpstr>
      <vt:lpstr>ox_7a724ad0_92f1_5759_96d6_bdf18ec51d4f</vt:lpstr>
      <vt:lpstr>ox_7a72ed11_2fb5_5288_aba9_60af9ddb8688</vt:lpstr>
      <vt:lpstr>ox_7a74a5fe_73d2_54c2_b813_bc9ad56a3ca2</vt:lpstr>
      <vt:lpstr>ox_7a7779de_2957_57c4_be19_88cb7dd633d8</vt:lpstr>
      <vt:lpstr>ox_7a78c4f5_341d_530d_b7de_b1324dd71330</vt:lpstr>
      <vt:lpstr>ox_7a800c10_9bf6_5250_9e4e_da0154810941</vt:lpstr>
      <vt:lpstr>ox_7a82835a_1e96_5297_834c_c2fb57d93c2e</vt:lpstr>
      <vt:lpstr>ox_7a847c3f_68fa_51cc_a612_f6fc9941f732</vt:lpstr>
      <vt:lpstr>ox_7a858e69_f722_5ae2_8000_688293af618f</vt:lpstr>
      <vt:lpstr>ox_7a875fde_d21d_5594_8870_5fe0529d5b43</vt:lpstr>
      <vt:lpstr>ox_7a8a1c90_a80a_5d7f_9a75_6532e8f642b3</vt:lpstr>
      <vt:lpstr>ox_7a8a58ed_02e2_5617_8afd_a49f49aace08</vt:lpstr>
      <vt:lpstr>ox_7a8ac8c9_ad4a_5374_adde_b7298b23d689</vt:lpstr>
      <vt:lpstr>ox_7a8b2d17_699d_5970_a739_26c6df9969ee</vt:lpstr>
      <vt:lpstr>ox_7a8bc316_2e50_5e6b_95aa_92f8e85da69f</vt:lpstr>
      <vt:lpstr>ox_7a8cfe6b_7e1e_5f38_a078_41dabc444188</vt:lpstr>
      <vt:lpstr>ox_7a8fb9b0_9855_5969_b3be_932569530685</vt:lpstr>
      <vt:lpstr>ox_7a926fbc_455b_5b7f_bfd0_4ec2e3f8373b</vt:lpstr>
      <vt:lpstr>ox_7a92e8fa_3769_559a_864d_067d2183961d</vt:lpstr>
      <vt:lpstr>ox_7a9757e7_3f4d_551e_8240_ad3623ff3141</vt:lpstr>
      <vt:lpstr>ox_7a9b038b_2c03_54fb_b320_d5dd3947fed6</vt:lpstr>
      <vt:lpstr>ox_7a9e621b_ed98_58ca_8713_6a4e48acbf1c</vt:lpstr>
      <vt:lpstr>ox_7aa47a66_8668_59de_bca1_e5befed74a9a</vt:lpstr>
      <vt:lpstr>ox_7aaf0a73_739c_54d4_8238_c9bef86092d5</vt:lpstr>
      <vt:lpstr>ox_7ab017d6_73f8_578d_9c26_be0c0a552705</vt:lpstr>
      <vt:lpstr>ox_7ab6e171_3215_5561_8aa5_568f858c9e0e</vt:lpstr>
      <vt:lpstr>ox_7abb7218_47e3_5143_a622_0d669d0d6228</vt:lpstr>
      <vt:lpstr>ox_7abc8215_22bd_52fc_bf24_ea7e5b07cd18</vt:lpstr>
      <vt:lpstr>ox_7abcbb5a_ed05_5cbf_82b4_efbe7f2935d6</vt:lpstr>
      <vt:lpstr>ox_7abe1d09_39e0_5504_992d_3aa494189f47</vt:lpstr>
      <vt:lpstr>ox_7ac0543d_3d79_5fd5_ac96_3a9865f058a4</vt:lpstr>
      <vt:lpstr>ox_7ac20dbb_c5fa_521c_b194_c5bd31bafcbb</vt:lpstr>
      <vt:lpstr>ox_7ad032a1_f961_5361_99c3_e148093f4fdf</vt:lpstr>
      <vt:lpstr>ox_7ad1299b_3e44_5f24_a77d_a6f617fc8236</vt:lpstr>
      <vt:lpstr>ox_7ad2091e_61b0_5744_bd0a_cf18090ea175</vt:lpstr>
      <vt:lpstr>ox_7ad491a4_c496_5f7f_b4da_d47c7056fc13</vt:lpstr>
      <vt:lpstr>ox_7ad58fe8_4f0f_5f7d_b0ad_1aaf75ca99ec</vt:lpstr>
      <vt:lpstr>ox_7ad7205e_444b_5b40_956b_084e589af40e</vt:lpstr>
      <vt:lpstr>ox_7adb2ee5_485a_512d_922c_ed2ebd169b87</vt:lpstr>
      <vt:lpstr>ox_7ae45847_b07c_50e8_be5a_4449f9a453f5</vt:lpstr>
      <vt:lpstr>ox_7ae637f3_269b_5857_820a_b015a8936b11</vt:lpstr>
      <vt:lpstr>ox_7aebfcbf_5e29_584c_8f47_124eeafc0a34</vt:lpstr>
      <vt:lpstr>ox_7aee0a67_b719_5971_9a09_644d9bd763a5</vt:lpstr>
      <vt:lpstr>ox_7af07d0d_ec18_5ca2_845b_014a38d21519</vt:lpstr>
      <vt:lpstr>ox_7af115fa_e614_556b_846f_7d4871851a25</vt:lpstr>
      <vt:lpstr>ox_7af1e9c3_27e4_5402_9037_7a863e6615e6</vt:lpstr>
      <vt:lpstr>ox_7af23ae9_a704_523e_9865_b9986de4960a</vt:lpstr>
      <vt:lpstr>ox_7af5a4c0_2126_5ce9_9ea3_7c9037677d80</vt:lpstr>
      <vt:lpstr>ox_7af5bf3c_e05a_589c_8811_d412109bee24</vt:lpstr>
      <vt:lpstr>ox_7af6f6b8_87d1_5d47_82af_22b2916323ac</vt:lpstr>
      <vt:lpstr>ox_7af7b26e_fa51_591e_af80_50a0104fcf41</vt:lpstr>
      <vt:lpstr>ox_7aff3a35_73cf_5add_b10e_ae3bda8a5162</vt:lpstr>
      <vt:lpstr>ox_7affd207_fc4b_555c_adad_e74966535e8d</vt:lpstr>
      <vt:lpstr>ox_7b0176d5_f31c_5138_b9bd_832b90a8adb9</vt:lpstr>
      <vt:lpstr>ox_7b0951fc_505c_5ec8_a6ff_582013018603</vt:lpstr>
      <vt:lpstr>ox_7b0b0378_c505_54e0_bff5_c2e2f72bdb46</vt:lpstr>
      <vt:lpstr>ox_7b0b428f_e714_5838_8768_c38c21250a25</vt:lpstr>
      <vt:lpstr>ox_7b0cb756_8bce_5289_93c7_f0b3092e9849</vt:lpstr>
      <vt:lpstr>ox_7b0cfbf8_966f_52ed_9a33_4b1d41b0733e</vt:lpstr>
      <vt:lpstr>ox_7b0ecd97_c5b8_5fae_97e8_089b29ad4543</vt:lpstr>
      <vt:lpstr>ox_7b10e25c_2dcb_5707_9fb6_a31e3b358aa5</vt:lpstr>
      <vt:lpstr>ox_7b1221e1_adb9_5e4c_b1b6_07cce8c66a49</vt:lpstr>
      <vt:lpstr>ox_7b13520b_3ee8_5dd6_a7e4_4fe8efd53e72</vt:lpstr>
      <vt:lpstr>ox_7b1421df_7a3c_51f8_bd9b_1a33726e3e7b</vt:lpstr>
      <vt:lpstr>ox_7b1c13f9_edfa_592c_ae67_ae6fe7355bd1</vt:lpstr>
      <vt:lpstr>ox_7b1c75ac_f8d5_5bf4_94f4_d00df9f5318c</vt:lpstr>
      <vt:lpstr>ox_7b1ef6aa_c55a_5247_b4fb_386a9b267899</vt:lpstr>
      <vt:lpstr>ox_7b1f5f43_477f_5b35_aac9_119d45a5d711</vt:lpstr>
      <vt:lpstr>ox_7b20ae6f_b323_5aef_9394_41866251f251</vt:lpstr>
      <vt:lpstr>ox_7b2a9a63_10ab_566a_b5fe_23056ac91fe2</vt:lpstr>
      <vt:lpstr>ox_7b397b29_f914_507d_8db6_59c898dce0fd</vt:lpstr>
      <vt:lpstr>ox_7b3a57f1_5fe5_5b9a_9a6d_2b0c1674df47</vt:lpstr>
      <vt:lpstr>ox_7b3cf29f_e884_511c_aade_5e4cc0f443ec</vt:lpstr>
      <vt:lpstr>ox_7b3d7f20_90cd_5202_9577_447b55d8b054</vt:lpstr>
      <vt:lpstr>ox_7b407146_24d2_5ff9_b4c4_cb22538b73f8</vt:lpstr>
      <vt:lpstr>ox_7b419ec0_e546_5544_9a6c_105646be0122</vt:lpstr>
      <vt:lpstr>ox_7b487a50_0b79_5f5d_a5ec_da7fcd354783</vt:lpstr>
      <vt:lpstr>ox_7b498c74_fc66_5263_ac9a_b93643b55699</vt:lpstr>
      <vt:lpstr>ox_7b4b74b1_804e_51fe_9b54_b4203fd3e599</vt:lpstr>
      <vt:lpstr>ox_7b4c18c1_44be_5ad7_a18c_cf34f2daf143</vt:lpstr>
      <vt:lpstr>ox_7b4fafca_ebdc_5797_bb5d_725b07a50e1d</vt:lpstr>
      <vt:lpstr>ox_7b53885e_1462_56a5_a1b3_6f4303e98c0e</vt:lpstr>
      <vt:lpstr>ox_7b54d16c_12e1_5ef9_9cec_a590f374f0d2</vt:lpstr>
      <vt:lpstr>ox_7b57bbfe_8a59_5c8d_90c6_6d7afc3b2336</vt:lpstr>
      <vt:lpstr>ox_7b59281d_6630_55dc_9f43_50c205e2e1c8</vt:lpstr>
      <vt:lpstr>ox_7b6784fd_3eb6_56c8_aa81_4f8df977c4d1</vt:lpstr>
      <vt:lpstr>ox_7b6c8046_e289_5152_9df1_693a773adbea</vt:lpstr>
      <vt:lpstr>ox_7b72f5e3_5694_5786_9d56_cdad2a496804</vt:lpstr>
      <vt:lpstr>ox_7b7551fa_43d4_5095_857b_5e5291878f79</vt:lpstr>
      <vt:lpstr>ox_7b78e9c8_46d8_56fe_9577_3536e036db5a</vt:lpstr>
      <vt:lpstr>ox_7b794710_d5a7_598c_9fa6_0aa443bf2611</vt:lpstr>
      <vt:lpstr>ox_7b79f093_2a47_5557_b5fd_9724e7c844e8</vt:lpstr>
      <vt:lpstr>ox_7b79f287_354e_53f1_9b89_07f5e43d2395</vt:lpstr>
      <vt:lpstr>ox_7b7cfb69_6635_5043_9957_7f4010f5c488</vt:lpstr>
      <vt:lpstr>ox_7b7f8f07_ca37_50d3_bb4f_e6a8df972998</vt:lpstr>
      <vt:lpstr>ox_7b8ce727_6595_5541_9bf8_3c2d7daf350b</vt:lpstr>
      <vt:lpstr>ox_7b8da224_a7ea_50c7_ad36_aa8a908ec025</vt:lpstr>
      <vt:lpstr>ox_7b8de9eb_7e76_5171_80aa_bb1e7cbc0826</vt:lpstr>
      <vt:lpstr>ox_7b9005b9_d9d4_5a78_8d01_0f3a0443c16c</vt:lpstr>
      <vt:lpstr>ox_7b90fe53_a560_5d84_b171_371d6fdcc2fe</vt:lpstr>
      <vt:lpstr>ox_7b9289d8_9796_584e_bdba_7cb939d52a9a</vt:lpstr>
      <vt:lpstr>ox_7b949ac6_dc4e_54e7_8e16_1c0a8220169a</vt:lpstr>
      <vt:lpstr>ox_7b95c29d_f10d_527a_8b34_e5a2e10d43f7</vt:lpstr>
      <vt:lpstr>ox_7b9ccccc_7c2f_5d25_b325_5083b4810516</vt:lpstr>
      <vt:lpstr>ox_7b9ecb88_c853_5ca2_b90d_7d72c6fb1610</vt:lpstr>
      <vt:lpstr>ox_7ba2a7df_8a81_586e_b8b6_98dff7cfbefb</vt:lpstr>
      <vt:lpstr>ox_7ba96bb2_2f7c_5b66_8495_8909c546b251</vt:lpstr>
      <vt:lpstr>ox_7ba96c60_da7f_53d5_a03d_c70552f1196e</vt:lpstr>
      <vt:lpstr>ox_7ba9aa41_9d40_55e4_90e2_83b7a02e9175</vt:lpstr>
      <vt:lpstr>ox_7ba9bdde_e49e_5d44_96fc_6db0f4645480</vt:lpstr>
      <vt:lpstr>ox_7bac3744_1338_5f7f_bb84_87aedae7d1f4</vt:lpstr>
      <vt:lpstr>ox_7bae2ebf_27ff_511f_a1ee_de95ca0e3bd9</vt:lpstr>
      <vt:lpstr>ox_7bae7284_85c1_5436_af33_c3ca3148cf34</vt:lpstr>
      <vt:lpstr>ox_7bb1e9a6_879d_536e_9d10_f10b3055a256</vt:lpstr>
      <vt:lpstr>ox_7bb2dcc7_502a_56a5_b553_31e982f70481</vt:lpstr>
      <vt:lpstr>ox_7bb33a09_d037_5187_a1e9_327076c4a949</vt:lpstr>
      <vt:lpstr>ox_7bb3522e_349e_55ed_b80d_51ed773b2116</vt:lpstr>
      <vt:lpstr>ox_7bb563d1_3a77_5162_aa8c_d063fcd21940</vt:lpstr>
      <vt:lpstr>ox_7bb88649_ed82_5726_81fb_ba95fe4a4b19</vt:lpstr>
      <vt:lpstr>ox_7bb9200a_aefd_5dbf_a26a_49135e21a3f8</vt:lpstr>
      <vt:lpstr>ox_7bbf05ed_26e7_5ac1_a855_881bb33f4806</vt:lpstr>
      <vt:lpstr>ox_7bbfb759_067e_5148_8f7a_a352c1d84418</vt:lpstr>
      <vt:lpstr>ox_7bc11f61_b36b_50fc_81ba_4b35c6c99bb9</vt:lpstr>
      <vt:lpstr>ox_7bc1515e_c510_5895_a142_4a8aaf103e5f</vt:lpstr>
      <vt:lpstr>ox_7bc4cc4c_13f9_574b_915a_008d51928a6b</vt:lpstr>
      <vt:lpstr>ox_7bc578e3_ea33_524f_950f_6f3df9103d1b</vt:lpstr>
      <vt:lpstr>ox_7bcb0e29_319d_5d69_b34d_a7151ee75213</vt:lpstr>
      <vt:lpstr>ox_7bcbcc62_b4f4_5146_afd2_ada4a99909a8</vt:lpstr>
      <vt:lpstr>ox_7bcbec9b_3cbd_5f2b_9aec_947d2128ab75</vt:lpstr>
      <vt:lpstr>ox_7bcd6d1b_2193_5a19_b8fd_842bfa1fab4e</vt:lpstr>
      <vt:lpstr>ox_7bd37494_822e_5167_a36d_495d6770648e</vt:lpstr>
      <vt:lpstr>ox_7bd3d60e_2a6c_5521_8236_a76cf72c8bc6</vt:lpstr>
      <vt:lpstr>ox_7bd834d5_4f09_56df_a65c_630e4528fe39</vt:lpstr>
      <vt:lpstr>ox_7bd933f1_b150_568b_a038_93aac4410ebd</vt:lpstr>
      <vt:lpstr>ox_7bd9a090_bc1f_5f24_9481_d4aa4d574481</vt:lpstr>
      <vt:lpstr>ox_7bdbc509_9b9e_5ecb_b8be_c2708f6adf81</vt:lpstr>
      <vt:lpstr>ox_7bdc2e39_f9d4_54f2_84cd_6d0b70f7938d</vt:lpstr>
      <vt:lpstr>ox_7bde5781_8728_530e_98d8_2beb3ccf87f3</vt:lpstr>
      <vt:lpstr>ox_7bdf71ed_ef41_530d_8488_03eb6ab96145</vt:lpstr>
      <vt:lpstr>ox_7bdfeec6_bb8c_5146_a237_dee5379e662a</vt:lpstr>
      <vt:lpstr>ox_7be02706_1c4c_5a2c_8a71_21825c351ea5</vt:lpstr>
      <vt:lpstr>ox_7be18060_0b23_54be_b450_22e2111b696a</vt:lpstr>
      <vt:lpstr>ox_7be27c92_7c2f_55f0_b8f9_d9103976b198</vt:lpstr>
      <vt:lpstr>ox_7be727c3_8ff1_56a3_90f4_a1f2f1188085</vt:lpstr>
      <vt:lpstr>ox_7bedafba_717f_59b9_ad81_f524b8b2cc55</vt:lpstr>
      <vt:lpstr>ox_7bf486b2_7133_5987_9c9d_669d07a71785</vt:lpstr>
      <vt:lpstr>ox_7bf73e41_7fc9_546c_9da7_76d7dd1c583c</vt:lpstr>
      <vt:lpstr>ox_7bfa9582_a323_5be7_a2ee_a530a2bf50ff</vt:lpstr>
      <vt:lpstr>ox_7bfe1f4b_feff_5485_a438_0403b68c22c8</vt:lpstr>
      <vt:lpstr>ox_7c03f34d_850e_5f00_acea_df68cd7579d1</vt:lpstr>
      <vt:lpstr>ox_7c096427_1d98_58aa_b80a_f05b11dd792b</vt:lpstr>
      <vt:lpstr>ox_7c0cc51c_7e4d_59e3_99ad_ea7ae27d953a</vt:lpstr>
      <vt:lpstr>ox_7c124f1f_b63c_547c_bc0f_44a9bfd74708</vt:lpstr>
      <vt:lpstr>ox_7c186213_da32_5d49_a2e3_53aa81791048</vt:lpstr>
      <vt:lpstr>ox_7c20b1a0_82c9_544f_ba9c_40c0c5620035</vt:lpstr>
      <vt:lpstr>ox_7c21e2d3_5d67_5327_af87_c04b7e52c918</vt:lpstr>
      <vt:lpstr>ox_7c2552ec_57b3_5000_a705_c90dc0905b78</vt:lpstr>
      <vt:lpstr>ox_7c25e556_e4bb_5352_aaea_98e4be22dae8</vt:lpstr>
      <vt:lpstr>ox_7c294f88_dcfd_54cb_b79a_5b10ac95de5a</vt:lpstr>
      <vt:lpstr>ox_7c2adaf8_dd07_5ed0_ae43_41a5e8de855d</vt:lpstr>
      <vt:lpstr>ox_7c2d0246_1820_567a_a645_d909125898d8</vt:lpstr>
      <vt:lpstr>ox_7c2d0d1c_9451_5eb1_b540_d8f76529f32f</vt:lpstr>
      <vt:lpstr>ox_7c30f1cd_1501_5049_b37e_06f8998dce26</vt:lpstr>
      <vt:lpstr>ox_7c31cc3a_76e6_5ae7_a961_868f1b5e1bda</vt:lpstr>
      <vt:lpstr>ox_7c33beca_c651_59a3_b573_6a7198b7f6c4</vt:lpstr>
      <vt:lpstr>ox_7c34ad93_2c34_5486_a355_968ad4b0b18e</vt:lpstr>
      <vt:lpstr>ox_7c3bc1c4_bb08_5716_8f49_7e342d3dc137</vt:lpstr>
      <vt:lpstr>ox_7c3da923_d695_5a97_8125_06dd87442121</vt:lpstr>
      <vt:lpstr>ox_7c45733b_6da7_5061_b1c6_905d6fb275cd</vt:lpstr>
      <vt:lpstr>ox_7c49ccc6_70c7_5ad1_9935_ce60dd1f3431</vt:lpstr>
      <vt:lpstr>ox_7c4a6d17_1646_5363_937e_c9d246201147</vt:lpstr>
      <vt:lpstr>ox_7c529a4e_ca06_5a9d_9218_b8dc19f02de7</vt:lpstr>
      <vt:lpstr>ox_7c52a5c4_6bc0_5ca6_b89c_65b9acfecf30</vt:lpstr>
      <vt:lpstr>ox_7c53938d_5a43_5b9c_b1a9_089a08898f6d</vt:lpstr>
      <vt:lpstr>ox_7c543e41_d897_53ad_a91b_ef687224e350</vt:lpstr>
      <vt:lpstr>ox_7c55824d_5080_5cd3_bdcf_0bee109ebc44</vt:lpstr>
      <vt:lpstr>ox_7c55c09b_a161_5fc0_9361_9936f18d10da</vt:lpstr>
      <vt:lpstr>ox_7c55f5cc_e886_5fad_9ac5_9b544e3e7ce2</vt:lpstr>
      <vt:lpstr>ox_7c599865_afc9_566d_aba0_e1fbc8e0882d</vt:lpstr>
      <vt:lpstr>ox_7c59c33d_568b_538d_ae94_49afc67fc8cd</vt:lpstr>
      <vt:lpstr>ox_7c5abf05_9a3d_5cd2_8a01_696f2050c8e4</vt:lpstr>
      <vt:lpstr>ox_7c5b72d1_fc61_5031_a8fe_67872ff910ec</vt:lpstr>
      <vt:lpstr>ox_7c5c5b37_1f07_5fca_b07a_2a0b6f817b10</vt:lpstr>
      <vt:lpstr>ox_7c60ea6b_789f_5f9d_acec_2ceb199e3e29</vt:lpstr>
      <vt:lpstr>ox_7c6146d3_dac5_57be_bb3a_6c7c10f63454</vt:lpstr>
      <vt:lpstr>ox_7c64379c_3a4a_5518_a912_bc6f9d01cd1a</vt:lpstr>
      <vt:lpstr>ox_7c6b003e_a9aa_5308_97da_e2c8b151567b</vt:lpstr>
      <vt:lpstr>ox_7c6c2746_fb7c_57d6_91df_b00a4d49702f</vt:lpstr>
      <vt:lpstr>ox_7c707bfa_2e5c_5713_825e_4d37a3d61aaa</vt:lpstr>
      <vt:lpstr>ox_7c74a676_324b_5665_96a4_1a94274c3b15</vt:lpstr>
      <vt:lpstr>ox_7c75544d_9072_55bd_876d_1767af52f857</vt:lpstr>
      <vt:lpstr>ox_7c793237_bd5a_56b8_8294_aadbbf6f961b</vt:lpstr>
      <vt:lpstr>ox_7c79ed1c_37a2_5766_814e_b7c398b3aa69</vt:lpstr>
      <vt:lpstr>ox_7c7a9b98_e998_5908_bb56_93f3a992bd7e</vt:lpstr>
      <vt:lpstr>ox_7c7e13eb_9fad_5d3b_a9b5_a3fa2bafa111</vt:lpstr>
      <vt:lpstr>ox_7c7e3afb_1444_56d7_bc11_6a89796012c3</vt:lpstr>
      <vt:lpstr>ox_7c7eae7c_900b_52dc_b047_d0a8bff8aeba</vt:lpstr>
      <vt:lpstr>ox_7c803822_2add_5678_a1ad_6061227a1403</vt:lpstr>
      <vt:lpstr>ox_7c82488c_ace4_59d4_8274_a0ba41fdc2c2</vt:lpstr>
      <vt:lpstr>ox_7c834071_5cce_51e4_8a15_11c47be1f603</vt:lpstr>
      <vt:lpstr>ox_7c83d9b7_bf45_5c7a_9cb2_7578072ab6c4</vt:lpstr>
      <vt:lpstr>ox_7c8ce1d7_866d_50ef_a83f_3af91bd99078</vt:lpstr>
      <vt:lpstr>ox_7c8d7602_dc26_5a07_803c_7383a6e55820</vt:lpstr>
      <vt:lpstr>ox_7c931efe_5115_56fe_be92_433d706605e9</vt:lpstr>
      <vt:lpstr>ox_7c9699b1_513d_5e56_b2f8_007671987bf4</vt:lpstr>
      <vt:lpstr>ox_7c978d4f_a7da_5588_b801_b83c7ecbf068</vt:lpstr>
      <vt:lpstr>ox_7c9798b1_c280_5b3e_8241_bb5dae836bbf</vt:lpstr>
      <vt:lpstr>ox_7c98e44d_bf13_597c_8a12_75fb95ab29c9</vt:lpstr>
      <vt:lpstr>ox_7c98e93e_0bef_5e70_a3a7_28a0afa7dea7</vt:lpstr>
      <vt:lpstr>ox_7c996cc8_42db_5488_b366_288e6de34ffb</vt:lpstr>
      <vt:lpstr>ox_7c9ce4fa_96a3_5030_a954_864f9c4ce2d1</vt:lpstr>
      <vt:lpstr>ox_7c9fe01f_b140_5988_ab6f_f868889571a4</vt:lpstr>
      <vt:lpstr>ox_7ca28b50_0dcd_52ce_bac8_46b27d5076f7</vt:lpstr>
      <vt:lpstr>ox_7ca7a22f_d7d2_52cc_bc44_f458f6482f94</vt:lpstr>
      <vt:lpstr>ox_7caf3dc9_422a_5a73_9d25_4dfe7f69c817</vt:lpstr>
      <vt:lpstr>ox_7cb09bdd_2c46_5eae_a8ec_b0226a459232</vt:lpstr>
      <vt:lpstr>ox_7cb0bcc1_f901_504c_b515_040cc842e324</vt:lpstr>
      <vt:lpstr>ox_7cb0fead_57fe_5cd9_84be_1da1377268eb</vt:lpstr>
      <vt:lpstr>ox_7cb63160_d09e_55b4_a6bd_1aebcf7eebdf</vt:lpstr>
      <vt:lpstr>ox_7cb78b62_fe6f_543b_b889_efc16b56f423</vt:lpstr>
      <vt:lpstr>ox_7cba23d1_951e_5494_bade_89e6191cf2ff</vt:lpstr>
      <vt:lpstr>ox_7cbb1934_bc63_59e5_b5c9_c8b6185c2e55</vt:lpstr>
      <vt:lpstr>ox_7cbcf8e4_e286_5c08_82c8_c07fe49965f7</vt:lpstr>
      <vt:lpstr>ox_7cbe6941_6786_5831_9380_91943fda2256</vt:lpstr>
      <vt:lpstr>ox_7cbf3c99_a8c5_5030_9093_08b581edeb1b</vt:lpstr>
      <vt:lpstr>ox_7cc04d79_e067_50b0_b638_63fc32dead47</vt:lpstr>
      <vt:lpstr>ox_7cc23f7e_6b7a_536b_bddf_bb4018fc21f6</vt:lpstr>
      <vt:lpstr>ox_7cc3b7ab_163d_50a5_81fa_0fe5261dd7d8</vt:lpstr>
      <vt:lpstr>ox_7cc90e7c_31c9_5245_98d4_088b0ac46922</vt:lpstr>
      <vt:lpstr>ox_7cc9c417_243f_5665_a485_6019ff55a2bf</vt:lpstr>
      <vt:lpstr>ox_7cca10be_7c9d_557b_bb8f_a6cc82b05a3a</vt:lpstr>
      <vt:lpstr>ox_7ccac7a7_1d2f_5e8d_9ff7_da20c5db38a9</vt:lpstr>
      <vt:lpstr>ox_7ccf53b1_8c87_525a_b63a_b845a5c9e2aa</vt:lpstr>
      <vt:lpstr>ox_7cd1ef61_549b_5b00_ba64_c08d12c2401c</vt:lpstr>
      <vt:lpstr>ox_7cd42a82_525c_5a75_aad9_89534f8770cb</vt:lpstr>
      <vt:lpstr>ox_7cd6e2b4_a332_52aa_a330_c1f84f0c35ea</vt:lpstr>
      <vt:lpstr>ox_7cd7000a_11bb_5fee_a2fc_e65a4fa9beeb</vt:lpstr>
      <vt:lpstr>ox_7cd76ab0_1974_598f_b10b_39b24affd323</vt:lpstr>
      <vt:lpstr>ox_7cd81700_7b91_532c_b8a4_456f1a95afac</vt:lpstr>
      <vt:lpstr>ox_7cd9e278_c99b_515b_9bce_5f680b5fe11d</vt:lpstr>
      <vt:lpstr>ox_7cdaeb6c_7aae_5c2d_bb13_9533788ebf4c</vt:lpstr>
      <vt:lpstr>ox_7cdbc099_ac29_5c85_8713_2182fb1b2753</vt:lpstr>
      <vt:lpstr>ox_7cdc0fdc_f091_5cf5_b175_dc0aa6e9ebc2</vt:lpstr>
      <vt:lpstr>ox_7cdcc408_bdb8_53ab_a75a_b3cd1663bdf9</vt:lpstr>
      <vt:lpstr>ox_7cdd4712_a42f_5381_b389_3cd5ae7eaea5</vt:lpstr>
      <vt:lpstr>ox_7cde9e77_38b1_5f52_a780_203ece8f1341</vt:lpstr>
      <vt:lpstr>ox_7ce25eec_09b2_5c18_a35c_154feb193e91</vt:lpstr>
      <vt:lpstr>ox_7cea2687_4a28_54ff_8b76_2a4f8861bd4a</vt:lpstr>
      <vt:lpstr>ox_7cf0cc23_b87f_5949_9261_541958a6d5d1</vt:lpstr>
      <vt:lpstr>ox_7cf1b8ba_a712_5cfd_9b21_3c4b51c18422</vt:lpstr>
      <vt:lpstr>ox_7cf1d37a_ef62_5800_a9c8_e1e4c338f708</vt:lpstr>
      <vt:lpstr>ox_7cf2eb43_c096_59d3_b583_f0fa83df6850</vt:lpstr>
      <vt:lpstr>ox_7cf75487_1ed1_5942_9ced_b7daf57a8f96</vt:lpstr>
      <vt:lpstr>ox_7cf8e757_c74b_5b65_ab66_8f046e61fa65</vt:lpstr>
      <vt:lpstr>ox_7cfa1d3a_099a_5f88_891d_a3e7bfc6c2ac</vt:lpstr>
      <vt:lpstr>ox_7cffeb74_9ec5_594a_acc5_58de922c2d60</vt:lpstr>
      <vt:lpstr>ox_7d0ddc59_7638_5171_84fa_89b10b4ab641</vt:lpstr>
      <vt:lpstr>ox_7d0fce1e_c9e8_574f_a10a_2616894f9b86</vt:lpstr>
      <vt:lpstr>ox_7d12c352_eac0_5b97_81c5_dc2bc9363659</vt:lpstr>
      <vt:lpstr>ox_7d12ecf1_017e_5cff_a58b_780490fdf10e</vt:lpstr>
      <vt:lpstr>ox_7d156dd5_9eb9_56ae_bc46_5b6ab9e55db5</vt:lpstr>
      <vt:lpstr>ox_7d1a18e3_9e19_53ac_b9a0_32e7e8c417a2</vt:lpstr>
      <vt:lpstr>ox_7d1d9b7c_7539_582b_9b30_da045603bcfa</vt:lpstr>
      <vt:lpstr>ox_7d1dad23_ab5e_5410_b920_83e90d56bb9e</vt:lpstr>
      <vt:lpstr>ox_7d1f3345_4199_5c3c_b40e_b8bff1f2653b</vt:lpstr>
      <vt:lpstr>ox_7d1f9a27_56b3_5947_a354_98895a39575f</vt:lpstr>
      <vt:lpstr>ox_7d203ba9_2a92_575d_8233_3bb397cf98ae</vt:lpstr>
      <vt:lpstr>ox_7d235a35_9eca_59a2_ab5e_d132a2d287aa</vt:lpstr>
      <vt:lpstr>ox_7d250983_dadd_57f2_b083_70a44dee8aa5</vt:lpstr>
      <vt:lpstr>ox_7d2ae66d_f786_5c81_8221_86506e7e23d5</vt:lpstr>
      <vt:lpstr>ox_7d32393a_07f2_5bc6_984a_d6cdfb6e51c9</vt:lpstr>
      <vt:lpstr>ox_7d32b2ff_2711_5b45_ad48_fa71f06eb587</vt:lpstr>
      <vt:lpstr>ox_7d331f46_3529_5538_bc90_51f4d3b7f7e6</vt:lpstr>
      <vt:lpstr>ox_7d3584d3_e593_52de_9bbc_13093c7f4bd9</vt:lpstr>
      <vt:lpstr>ox_7d3d8e93_c287_5426_9c57_1b22457fda8c</vt:lpstr>
      <vt:lpstr>ox_7d3fe92d_3a19_5a32_aad0_fc6d9a736ce6</vt:lpstr>
      <vt:lpstr>ox_7d3ff56c_d4a7_5612_b3d0_0ec91f9cb408</vt:lpstr>
      <vt:lpstr>ox_7d4102fc_8827_5c10_8e7d_b078d394620c</vt:lpstr>
      <vt:lpstr>ox_7d43a529_5ec6_5b5b_9904_24d0461672d7</vt:lpstr>
      <vt:lpstr>ox_7d4ef2fd_0baa_57f2_a203_2e6d8d714ad5</vt:lpstr>
      <vt:lpstr>ox_7d5163f6_a337_5cc8_9a93_c7bcf743a479</vt:lpstr>
      <vt:lpstr>ox_7d549db8_506f_53a1_a2ac_a33c1e159cc1</vt:lpstr>
      <vt:lpstr>ox_7d56714b_0660_5d82_b2cd_bcaa923daae0</vt:lpstr>
      <vt:lpstr>ox_7d58eaf4_4c6f_5414_ae0e_d6687bf8a3e7</vt:lpstr>
      <vt:lpstr>ox_7d5abf83_3fb6_55ac_a26b_668cedfacb27</vt:lpstr>
      <vt:lpstr>ox_7d5b9683_fd6a_5620_92dc_b8402f854877</vt:lpstr>
      <vt:lpstr>ox_7d5c9c5a_d3f6_593e_9b0e_f6f16839f1a4</vt:lpstr>
      <vt:lpstr>ox_7d5d1004_b883_57a2_9cb2_52d693940ff1</vt:lpstr>
      <vt:lpstr>ox_7d6101d4_629e_5dc5_8b1e_feacfc7e9b1b</vt:lpstr>
      <vt:lpstr>ox_7d6448e4_7f6a_56db_85d5_8e4b011ddcf1</vt:lpstr>
      <vt:lpstr>ox_7d646792_e72e_5641_8ca1_b8673d753190</vt:lpstr>
      <vt:lpstr>ox_7d6a0555_93ec_54c7_b55d_e85c457d565c</vt:lpstr>
      <vt:lpstr>ox_7d717afc_c567_5515_a5f3_1cc25d41410b</vt:lpstr>
      <vt:lpstr>ox_7d74e11c_f492_57b0_be94_54fcd4d5d3b3</vt:lpstr>
      <vt:lpstr>ox_7d7664cb_71d1_56bb_91ca_25a012ce4687</vt:lpstr>
      <vt:lpstr>ox_7d76e34a_db86_5318_a1c8_f79f2cd5f7fb</vt:lpstr>
      <vt:lpstr>ox_7d7ae870_4f1a_5fe2_84f2_209fc6433185</vt:lpstr>
      <vt:lpstr>ox_7d7b01d7_390b_52f3_880b_a7d4bd424eb3</vt:lpstr>
      <vt:lpstr>ox_7d7d0d42_57f2_5d5b_8ea3_e4185e9b29cf</vt:lpstr>
      <vt:lpstr>ox_7d86e411_13b4_5210_9a18_d12bbff38d15</vt:lpstr>
      <vt:lpstr>ox_7d8adcad_86d7_5466_b3cc_8f1917521392</vt:lpstr>
      <vt:lpstr>ox_7d8dd2a0_1abc_52ab_b79e_89f95e950169</vt:lpstr>
      <vt:lpstr>ox_7d8ecc6e_f4b5_5f58_8b2c_d96bff88bcf4</vt:lpstr>
      <vt:lpstr>ox_7d95c3c9_75b6_58fe_9716_1ec72d2d1786</vt:lpstr>
      <vt:lpstr>ox_7d9e56a5_fef9_583e_b063_9bea6f3ba846</vt:lpstr>
      <vt:lpstr>ox_7d9fd805_3278_54b1_8975_cdec5db35e64</vt:lpstr>
      <vt:lpstr>ox_7d9ff79b_32e3_5304_9012_7672b1e5a1cb</vt:lpstr>
      <vt:lpstr>ox_7da10da5_ed34_52b7_a7a1_ecfa0afbf098</vt:lpstr>
      <vt:lpstr>ox_7da25ddd_1937_5325_8ed2_71830753e6f9</vt:lpstr>
      <vt:lpstr>ox_7da3238d_7767_5654_b786_95d37ad76aca</vt:lpstr>
      <vt:lpstr>ox_7da3f35d_d4fb_5478_b999_f584ab86ee8c</vt:lpstr>
      <vt:lpstr>ox_7da5c5b7_67c9_5306_a584_cb6f7d4e5252</vt:lpstr>
      <vt:lpstr>ox_7da7378b_e85c_594c_8132_f64dfeab7d1f</vt:lpstr>
      <vt:lpstr>ox_7da9fe64_d01f_501c_b99a_d9d4ed0a4fcb</vt:lpstr>
      <vt:lpstr>ox_7daa339a_b3ef_51fe_9d13_589800c33e8e</vt:lpstr>
      <vt:lpstr>ox_7daabbb4_081f_58bd_99fc_e43b2bf5324e</vt:lpstr>
      <vt:lpstr>ox_7dac34c5_1a8d_53d2_930a_2bef05d4cf6b</vt:lpstr>
      <vt:lpstr>ox_7dae624a_e6b4_5f2a_bbca_dc3d25d13bc0</vt:lpstr>
      <vt:lpstr>ox_7db3a7b0_84e4_57c5_8ecc_6b6cbf6905ed</vt:lpstr>
      <vt:lpstr>ox_7db774a9_8db0_57b4_b25c_f0cbe176ff05</vt:lpstr>
      <vt:lpstr>ox_7dbb38cd_e30d_55bd_8625_762d7d4e47a7</vt:lpstr>
      <vt:lpstr>ox_7dbfdbd4_b996_5a69_ae99_2b59834d16e2</vt:lpstr>
      <vt:lpstr>ox_7dcb543e_bcf6_594a_8284_d5a52172d4a6</vt:lpstr>
      <vt:lpstr>ox_7dd0950e_29f8_54e8_bbc4_24739585239c</vt:lpstr>
      <vt:lpstr>ox_7dd0a424_999e_5d64_a4c4_4719b411a420</vt:lpstr>
      <vt:lpstr>ox_7dd14ae5_a6b3_5c1a_81be_f12318b53a3b</vt:lpstr>
      <vt:lpstr>ox_7dd8458f_4e7e_5e7e_94ff_c9faee5bb8ca</vt:lpstr>
      <vt:lpstr>ox_7ddc47d7_fad5_5e15_a4a9_7fd13d8ed3ab</vt:lpstr>
      <vt:lpstr>ox_7ddc818f_5230_58f9_899c_11a888820b53</vt:lpstr>
      <vt:lpstr>ox_7de22075_15dd_55d6_a3d8_ed9007f525d7</vt:lpstr>
      <vt:lpstr>ox_7de3db68_312e_51ec_974c_49721f99377d</vt:lpstr>
      <vt:lpstr>ox_7de40c0c_7659_5422_85c7_f22a355e1d94</vt:lpstr>
      <vt:lpstr>ox_7de7d8b6_18ca_5530_ae72_a8eb0991d811</vt:lpstr>
      <vt:lpstr>ox_7de97be6_dd0d_5008_bbb7_3194191d1aca</vt:lpstr>
      <vt:lpstr>ox_7dea79f7_fefc_59f0_ab17_2108037203b5</vt:lpstr>
      <vt:lpstr>ox_7dee3089_02d6_5711_8fba_74aa12624bba</vt:lpstr>
      <vt:lpstr>ox_7def9878_0599_5098_9bc5_6dde73ac92cb</vt:lpstr>
      <vt:lpstr>ox_7defc859_260f_51f6_a17b_bc3fc95b1249</vt:lpstr>
      <vt:lpstr>ox_7deff3b9_af21_5cce_b527_cb8efbd1d3d9</vt:lpstr>
      <vt:lpstr>ox_7df2b9f3_86ca_51c5_8410_0fa2837e364e</vt:lpstr>
      <vt:lpstr>ox_7df4307a_66f0_597c_8896_80d1600d96dd</vt:lpstr>
      <vt:lpstr>ox_7df4552d_e24a_5723_adc5_ba27542caafa</vt:lpstr>
      <vt:lpstr>ox_7df5cba3_23e3_5ff9_a76b_b25fc2f9b4c7</vt:lpstr>
      <vt:lpstr>ox_7df93d9b_78c1_5014_a346_27a971083b39</vt:lpstr>
      <vt:lpstr>ox_7dfd8e46_2cdf_53cc_9336_551327f49617</vt:lpstr>
      <vt:lpstr>ox_7e0a0c50_a2b7_5796_b700_ddcc974c3eb6</vt:lpstr>
      <vt:lpstr>ox_7e0b203e_a825_5171_9542_3dcda1d8fd72</vt:lpstr>
      <vt:lpstr>ox_7e0ba2cc_4dd5_57b2_b19d_48f90e9a0a37</vt:lpstr>
      <vt:lpstr>ox_7e0ca460_d372_5ade_8a83_2272d495dc25</vt:lpstr>
      <vt:lpstr>ox_7e158a17_2c6c_5280_9d4d_25236a4cd316</vt:lpstr>
      <vt:lpstr>ox_7e15a6b4_ad79_59c1_9c0f_d581edfb6272</vt:lpstr>
      <vt:lpstr>ox_7e1c2447_675d_51f3_a568_8038565f7247</vt:lpstr>
      <vt:lpstr>ox_7e1efc7c_5386_578a_ac4d_3c812c2d0646</vt:lpstr>
      <vt:lpstr>ox_7e1f4ea3_2f6d_5e2c_911b_37c16547a71b</vt:lpstr>
      <vt:lpstr>ox_7e20035e_7e31_525c_a218_7db8487e245c</vt:lpstr>
      <vt:lpstr>ox_7e21938e_c6be_5723_b4d1_58ca3babbf2e</vt:lpstr>
      <vt:lpstr>ox_7e2d62ce_1d0d_5d3b_af7a_24537e6b8c74</vt:lpstr>
      <vt:lpstr>ox_7e2d80cc_f191_5c2f_92dd_2ecb3360ee43</vt:lpstr>
      <vt:lpstr>ox_7e30bc44_3b24_58a5_9cb6_73d767d5f6f6</vt:lpstr>
      <vt:lpstr>ox_7e32c64a_ed53_5d23_a916_961d9e31f6ea</vt:lpstr>
      <vt:lpstr>ox_7e33a9f0_6022_5753_b06d_8b0034f77dfb</vt:lpstr>
      <vt:lpstr>ox_7e3a7574_4dc9_58f1_a68b_2276640eec09</vt:lpstr>
      <vt:lpstr>ox_7e3b2d8b_ab5e_55b3_a706_4bf19f3ce673</vt:lpstr>
      <vt:lpstr>ox_7e45e68f_cdf8_522a_9fa5_fc46a9b930ac</vt:lpstr>
      <vt:lpstr>ox_7e46e009_7671_5ee9_9eb6_1d6b16afd716</vt:lpstr>
      <vt:lpstr>ox_7e47161a_70e6_50e5_8dd7_abad2cb4e67c</vt:lpstr>
      <vt:lpstr>ox_7e498f46_81d5_5901_9b20_4bc2fcbf0a36</vt:lpstr>
      <vt:lpstr>ox_7e49bcd9_632b_5146_9476_e144f8af2925</vt:lpstr>
      <vt:lpstr>ox_7e4a14c2_2e51_5e66_8537_062640324595</vt:lpstr>
      <vt:lpstr>ox_7e4dbba3_6727_5a3a_a62d_0669c7055fb1</vt:lpstr>
      <vt:lpstr>ox_7e50c034_7f08_55d4_ab4e_50e65f67f024</vt:lpstr>
      <vt:lpstr>ox_7e51ae90_6060_57d7_adab_d3072e2107f0</vt:lpstr>
      <vt:lpstr>ox_7e51e198_ef69_5836_976a_d0ae61e36d4a</vt:lpstr>
      <vt:lpstr>ox_7e54da2f_c2a3_54b3_8ef0_4f323b66676f</vt:lpstr>
      <vt:lpstr>ox_7e578e60_650a_5819_b240_e145b3e69dc0</vt:lpstr>
      <vt:lpstr>ox_7e5a0d3b_d1b5_5d70_a6ea_cbd5196a4722</vt:lpstr>
      <vt:lpstr>ox_7e5b90d6_9566_5187_86cd_56c9071d4edf</vt:lpstr>
      <vt:lpstr>ox_7e5f435b_e767_5f3d_846a_2b5ffc9f4ab2</vt:lpstr>
      <vt:lpstr>ox_7e5fd9f9_1fdf_5639_8653_aab42532782d</vt:lpstr>
      <vt:lpstr>ox_7e610a66_a800_5627_8023_56bdd13bf668</vt:lpstr>
      <vt:lpstr>ox_7e65de84_26e1_51bc_8f82_67cdf93f4ac1</vt:lpstr>
      <vt:lpstr>ox_7e67c922_b4c7_5360_abc5_883d7da3eaba</vt:lpstr>
      <vt:lpstr>ox_7e6d6871_6838_57c4_9403_bfb97440d40d</vt:lpstr>
      <vt:lpstr>ox_7e72666c_0e5f_5bff_a02c_220292b93c3a</vt:lpstr>
      <vt:lpstr>ox_7e76c38d_d4be_5238_ad5b_0290221214de</vt:lpstr>
      <vt:lpstr>ox_7e77691b_a164_5806_a6a1_87873761c095</vt:lpstr>
      <vt:lpstr>ox_7e77881e_7674_5898_971f_7f688f6e9984</vt:lpstr>
      <vt:lpstr>ox_7e7a8da3_c982_5c26_8828_2a164de272b3</vt:lpstr>
      <vt:lpstr>ox_7e7d863c_94b9_5ad4_ac8d_9893850b7532</vt:lpstr>
      <vt:lpstr>ox_7e7fda89_0ca5_5ddb_914c_e1791cfa49c3</vt:lpstr>
      <vt:lpstr>ox_7e82249b_379f_5ea9_bfc7_4fdf2976c002</vt:lpstr>
      <vt:lpstr>ox_7e83d49d_f151_5080_a99a_189ce27f471e</vt:lpstr>
      <vt:lpstr>ox_7e848f53_f2fe_5953_a15c_a1fb62bd6dc4</vt:lpstr>
      <vt:lpstr>ox_7e888cc4_02b4_57d4_bf2d_99a3842428a1</vt:lpstr>
      <vt:lpstr>ox_7e89c201_cd8c_5ffa_9db6_152f3e6128f1</vt:lpstr>
      <vt:lpstr>ox_7e903fc1_fcec_56a5_9f93_da4cd2510153</vt:lpstr>
      <vt:lpstr>ox_7e914539_890e_56d8_9acf_61992f31e57d</vt:lpstr>
      <vt:lpstr>ox_7e94dcec_90d7_5599_9267_99354a031fa8</vt:lpstr>
      <vt:lpstr>ox_7e94e737_b789_5740_a84b_4219397a1f63</vt:lpstr>
      <vt:lpstr>ox_7e9671e3_c40c_5919_b6d8_c054b4a27385</vt:lpstr>
      <vt:lpstr>ox_7e9b8398_dec5_527a_9393_83f7f60bdb6a</vt:lpstr>
      <vt:lpstr>ox_7e9d244f_8d42_54c8_a7a0_f396473ea1a5</vt:lpstr>
      <vt:lpstr>ox_7ea24d0e_b52b_5978_af89_44441e7aad1c</vt:lpstr>
      <vt:lpstr>ox_7ea47ff5_a615_5522_b922_97c39a18edb6</vt:lpstr>
      <vt:lpstr>ox_7ea535b6_b4da_595f_aff6_3de5b86b749f</vt:lpstr>
      <vt:lpstr>ox_7ea675eb_9a22_5dab_b60e_7becbcb2bd35</vt:lpstr>
      <vt:lpstr>ox_7ea6ed21_62b9_5f58_9c23_eb9e3ee9c2cf</vt:lpstr>
      <vt:lpstr>ox_7eae2b72_f932_5e52_9b25_c0365eb93499</vt:lpstr>
      <vt:lpstr>ox_7eae712a_5695_50a1_989d_c2fd4284b288</vt:lpstr>
      <vt:lpstr>ox_7eb08843_1e28_56ee_8225_1634a611c1c8</vt:lpstr>
      <vt:lpstr>ox_7eb32ec2_ae41_5ebc_8928_7bf5b1dad07a</vt:lpstr>
      <vt:lpstr>ox_7eb4dbe9_06dc_519f_babc_020170c38f4e</vt:lpstr>
      <vt:lpstr>ox_7eb5ba56_9a3a_50d8_8b93_aca5f96eb5e7</vt:lpstr>
      <vt:lpstr>ox_7eb5ee18_0c4c_5e3a_b7b6_46951cb678cb</vt:lpstr>
      <vt:lpstr>ox_7eb86fec_b088_53ab_810f_a5b7fa3c8d8c</vt:lpstr>
      <vt:lpstr>ox_7ebba8c5_3b05_55be_a0a8_d9da539ae3e7</vt:lpstr>
      <vt:lpstr>ox_7ebeb3b3_b1d5_5fa9_88c7_2089cb3857f9</vt:lpstr>
      <vt:lpstr>ox_7ec545d2_0959_53f0_b4c8_9b9ac3c9e1e3</vt:lpstr>
      <vt:lpstr>ox_7ec8317f_9f49_5817_a121_d65bf429426c</vt:lpstr>
      <vt:lpstr>ox_7ec984e2_a30b_59de_adcc_9efb282314f8</vt:lpstr>
      <vt:lpstr>ox_7ec9e8f5_0042_550e_a10b_c2cccdcd6fcc</vt:lpstr>
      <vt:lpstr>ox_7eca1ead_65eb_5f54_839f_b0d03245f158</vt:lpstr>
      <vt:lpstr>ox_7ecc702b_c29d_5250_9451_d6ceda4ec5ed</vt:lpstr>
      <vt:lpstr>ox_7eccab27_ca30_5bb3_a4f0_35751420344c</vt:lpstr>
      <vt:lpstr>ox_7ed24683_ec9a_5ad4_a48b_146ca71b16ad</vt:lpstr>
      <vt:lpstr>ox_7ed44241_647b_5c28_a48d_383a877a4c12</vt:lpstr>
      <vt:lpstr>ox_7ed6d98b_05b8_58c5_8b66_a6c67baa9620</vt:lpstr>
      <vt:lpstr>ox_7ed723ce_7812_50ba_befa_c9ecc314cfa8</vt:lpstr>
      <vt:lpstr>ox_7ed885ec_e5ae_551b_a181_892564a21fd6</vt:lpstr>
      <vt:lpstr>ox_7edfe45f_d3a8_51eb_8846_d1cf7582fc64</vt:lpstr>
      <vt:lpstr>ox_7ee260b6_ae5a_50b1_98cb_8d6263a1aa8e</vt:lpstr>
      <vt:lpstr>ox_7ee90cdc_d213_5f3c_bcdd_52f0b599d5af</vt:lpstr>
      <vt:lpstr>ox_7eeaa777_558d_565e_94ec_b32bef953953</vt:lpstr>
      <vt:lpstr>ox_7eee4d92_3b0c_5fca_84b5_d1c3ccbf9c48</vt:lpstr>
      <vt:lpstr>ox_7eeed324_6bbe_500c_a66e_c68857f121ad</vt:lpstr>
      <vt:lpstr>ox_7eef8815_8326_54c2_8f39_b24ab63419d6</vt:lpstr>
      <vt:lpstr>ox_7ef0533e_f6f6_5762_9e95_79e9ddb9a509</vt:lpstr>
      <vt:lpstr>ox_7ef25b22_acbd_59ea_aaa2_3e8c7af8614d</vt:lpstr>
      <vt:lpstr>ox_7ef558f8_a0c3_5c04_82d8_5917ff3ee2b9</vt:lpstr>
      <vt:lpstr>ox_7ef71a03_02b5_5eac_b11e_a51302f1d43b</vt:lpstr>
      <vt:lpstr>ox_7ef90e2a_f892_5ff8_9c52_8624647c6bb8</vt:lpstr>
      <vt:lpstr>ox_7efac663_98ab_5713_b8d7_21693cc6ef38</vt:lpstr>
      <vt:lpstr>ox_7efc03d5_0e08_5cbb_95e1_1e720ab25b8b</vt:lpstr>
      <vt:lpstr>ox_7efdcf4e_02e8_5e7c_937b_1bef0f699900</vt:lpstr>
      <vt:lpstr>ox_7f014d35_2032_5242_8daf_e8f0dd5880f8</vt:lpstr>
      <vt:lpstr>ox_7f0341f6_2f8f_57b0_9a3e_65e7c03c1048</vt:lpstr>
      <vt:lpstr>ox_7f045fe2_c696_584b_8652_96725d0e7d35</vt:lpstr>
      <vt:lpstr>ox_7f0601fb_a136_5f4a_a4d3_89459c96cba5</vt:lpstr>
      <vt:lpstr>ox_7f06bfaf_e1d1_5ecf_902b_589aa9173f26</vt:lpstr>
      <vt:lpstr>ox_7f07a3e0_490c_5097_92c1_2a173209523c</vt:lpstr>
      <vt:lpstr>ox_7f0aed45_ebbc_53c9_89da_b28729a54030</vt:lpstr>
      <vt:lpstr>ox_7f0b553c_c853_59e6_b20a_44f5af7bb2de</vt:lpstr>
      <vt:lpstr>ox_7f0da17a_06c8_5a4a_8af8_cbf053812d08</vt:lpstr>
      <vt:lpstr>ox_7f0f951d_3d1c_5428_94e6_d21730690b79</vt:lpstr>
      <vt:lpstr>ox_7f13b274_c9d7_5341_87bc_1e9aee847ccf</vt:lpstr>
      <vt:lpstr>ox_7f143c7b_32a2_50d1_87bf_85b4f4913c20</vt:lpstr>
      <vt:lpstr>ox_7f1524b0_a3e1_5323_96e1_827730cb3f70</vt:lpstr>
      <vt:lpstr>ox_7f170cf3_d120_5ac3_a698_895920b6bda3</vt:lpstr>
      <vt:lpstr>ox_7f187def_cf09_54b9_9e89_fd4969eda503</vt:lpstr>
      <vt:lpstr>ox_7f19ae46_ba22_59b6_ba3e_3b3058e5480f</vt:lpstr>
      <vt:lpstr>ox_7f1f3ec0_7162_5e10_bcf3_0035346d895a</vt:lpstr>
      <vt:lpstr>ox_7f2354d6_7f85_5673_8d60_bea9645d1e2c</vt:lpstr>
      <vt:lpstr>ox_7f23de17_880d_57cd_baf2_fef7a5c7741e</vt:lpstr>
      <vt:lpstr>ox_7f273845_90ba_58df_8c5c_7dc87d27edd5</vt:lpstr>
      <vt:lpstr>ox_7f283afa_7a88_5ec3_9b1f_eafaeac69ebc</vt:lpstr>
      <vt:lpstr>ox_7f2ade92_bbbe_509a_9b00_d2fa788a1173</vt:lpstr>
      <vt:lpstr>ox_7f2f097a_7185_5888_b5d6_5412252555c6</vt:lpstr>
      <vt:lpstr>ox_7f2fc290_b8db_58f8_9ad6_fe329d184671</vt:lpstr>
      <vt:lpstr>ox_7f34fbd2_8c57_5b67_a9c0_8e121c807a41</vt:lpstr>
      <vt:lpstr>ox_7f35371e_9a26_5a2c_9499_ff3efb881c16</vt:lpstr>
      <vt:lpstr>ox_7f38a2d0_3728_506f_9457_814129b9b39f</vt:lpstr>
      <vt:lpstr>ox_7f3941d9_f625_5e0a_bec0_35b2ed649a63</vt:lpstr>
      <vt:lpstr>ox_7f418617_31f1_5ab6_b278_2664fb2af0eb</vt:lpstr>
      <vt:lpstr>ox_7f4423d6_e14e_5e1c_a200_0e1469b2be86</vt:lpstr>
      <vt:lpstr>ox_7f453d1d_50fe_509a_b117_ebbb14844739</vt:lpstr>
      <vt:lpstr>ox_7f461935_688b_5112_9a71_998f3ce527df</vt:lpstr>
      <vt:lpstr>ox_7f4be3eb_42c6_5f73_88f6_62c48c4dca8f</vt:lpstr>
      <vt:lpstr>ox_7f4cdca4_2e02_5c6a_a97f_98d9546c93dd</vt:lpstr>
      <vt:lpstr>ox_7f4e6e6d_a36e_5a2b_8a09_60444d0600dc</vt:lpstr>
      <vt:lpstr>ox_7f4ebf76_2324_5cdd_ba51_c9b0329cf250</vt:lpstr>
      <vt:lpstr>ox_7f53d2c8_e926_5f8e_80be_77c695cf1543</vt:lpstr>
      <vt:lpstr>ox_7f5ab308_03b2_5f77_9b85_5ddebd84b282</vt:lpstr>
      <vt:lpstr>ox_7f5af214_8458_50cc_8c7c_d470f6815293</vt:lpstr>
      <vt:lpstr>ox_7f6180b0_ad95_58fc_87b9_1bd303933ef9</vt:lpstr>
      <vt:lpstr>ox_7f674019_ba42_5873_9532_00f9ce1cb302</vt:lpstr>
      <vt:lpstr>ox_7f6dc5e5_901c_545b_804e_aae5cc0d6103</vt:lpstr>
      <vt:lpstr>ox_7f6e8e07_5531_5132_8c69_8205a04d1c26</vt:lpstr>
      <vt:lpstr>ox_7f6f2d41_4e8a_512d_8114_1e20566e0534</vt:lpstr>
      <vt:lpstr>ox_7f75ca0c_5369_5e15_8d1b_0c388eac7d86</vt:lpstr>
      <vt:lpstr>ox_7f797f73_442f_5372_a3f5_3f188d6055a8</vt:lpstr>
      <vt:lpstr>ox_7f7d8d47_d208_5d51_954f_f2d5b58018f6</vt:lpstr>
      <vt:lpstr>ox_7f7dbbf2_dfe9_5995_ba1a_e51b71f00354</vt:lpstr>
      <vt:lpstr>ox_7f7e64e7_d96c_57e4_8efe_ee17a8041e05</vt:lpstr>
      <vt:lpstr>ox_7f851326_0475_55be_a7d9_4edb89757610</vt:lpstr>
      <vt:lpstr>ox_7f85caee_2929_5c87_8e47_48a7969f0468</vt:lpstr>
      <vt:lpstr>ox_7f88e687_41ca_5f76_8b6c_4729b81b0f2b</vt:lpstr>
      <vt:lpstr>ox_7f8a4f2a_65d8_542d_8d3c_8d31fda7dcfe</vt:lpstr>
      <vt:lpstr>ox_7f8c7a9d_0dd8_5e52_9044_08f85fc62bb6</vt:lpstr>
      <vt:lpstr>ox_7f8f6544_6673_53e7_a2be_e2e865e96575</vt:lpstr>
      <vt:lpstr>ox_7f906359_402c_5b3b_9ddc_19313329cb31</vt:lpstr>
      <vt:lpstr>ox_7f929018_b59b_5fa4_9b24_37b54d562040</vt:lpstr>
      <vt:lpstr>ox_7f92d893_cbd5_5005_94c6_095db7f036c3</vt:lpstr>
      <vt:lpstr>ox_7f93f441_6d2f_50d9_ad53_cd1056230573</vt:lpstr>
      <vt:lpstr>ox_7f971f03_4852_5106_8ad5_ec26f33464cb</vt:lpstr>
      <vt:lpstr>ox_7f988d7c_434b_5dac_ac0c_353644dc7b8d</vt:lpstr>
      <vt:lpstr>ox_7f9af39f_5adf_5e3e_b144_d5b64113bff4</vt:lpstr>
      <vt:lpstr>ox_7f9bf7cd_92e7_56d4_962d_d1f49d4bcffb</vt:lpstr>
      <vt:lpstr>ox_7f9d61c4_9eca_532a_9eed_8b66be3a4fc1</vt:lpstr>
      <vt:lpstr>ox_7fa163cd_9898_5ed0_a95c_5c78d3257f0a</vt:lpstr>
      <vt:lpstr>ox_7fa370ff_9ab2_5523_b0fd_1e450c2410aa</vt:lpstr>
      <vt:lpstr>ox_7fa688e4_c9da_50de_899e_ef4c669950fb</vt:lpstr>
      <vt:lpstr>ox_7fa7c0a5_2bd5_5847_a8b3_14d8c0277190</vt:lpstr>
      <vt:lpstr>ox_7fadf751_2088_53ac_8531_8a470ee29aed</vt:lpstr>
      <vt:lpstr>ox_7fae83b3_3f3f_5d4f_b711_c320bac206d2</vt:lpstr>
      <vt:lpstr>ox_7fb5842e_3325_5bb7_a723_b01b3cb63cd6</vt:lpstr>
      <vt:lpstr>ox_7fb7bb68_b411_5621_89f4_10c691af4425</vt:lpstr>
      <vt:lpstr>ox_7fbac658_b140_5596_b451_28598ead9fc4</vt:lpstr>
      <vt:lpstr>ox_7fbc956b_284d_5c9d_ba16_6f26a944340d</vt:lpstr>
      <vt:lpstr>ox_7fc28871_8bbc_54ca_8c33_84896773a193</vt:lpstr>
      <vt:lpstr>ox_7fc5a39b_4a4c_57ce_b51d_71720070adec</vt:lpstr>
      <vt:lpstr>ox_7fc80953_a89e_5d8d_aace_b1d585a4ebd1</vt:lpstr>
      <vt:lpstr>ox_7fcba5d5_28c9_57f8_951f_0742051ccc86</vt:lpstr>
      <vt:lpstr>ox_7fcc8005_a3fc_53e0_9cf8_bbff7be0f894</vt:lpstr>
      <vt:lpstr>ox_7fcd7b46_98eb_5660_b13c_82772e0dcc1f</vt:lpstr>
      <vt:lpstr>ox_7fcf703b_7032_52dc_9e80_0470987db553</vt:lpstr>
      <vt:lpstr>ox_7fd1b38f_20ba_5580_9021_7d26763e50ff</vt:lpstr>
      <vt:lpstr>ox_7fd363b0_e9fc_5cae_95eb_9c496a6c3013</vt:lpstr>
      <vt:lpstr>ox_7fd87175_1b62_5d61_a68f_f831a7facdb8</vt:lpstr>
      <vt:lpstr>ox_7fda2c24_8939_543a_860b_22a04a503093</vt:lpstr>
      <vt:lpstr>ox_7fdd57da_aff8_570b_8af9_ca81876b380a</vt:lpstr>
      <vt:lpstr>ox_7fdd66db_b660_5ce3_916d_a46478ef2cb4</vt:lpstr>
      <vt:lpstr>ox_7fdd8f05_74b6_5504_b5c5_e810fac143a1</vt:lpstr>
      <vt:lpstr>ox_7fde4ead_742f_5734_a9bd_b0c1adda2c41</vt:lpstr>
      <vt:lpstr>ox_7fe13713_1d4f_535f_8120_ffa96d976710</vt:lpstr>
      <vt:lpstr>ox_7fe2928c_1ae7_5894_acad_88c28d8782b1</vt:lpstr>
      <vt:lpstr>ox_7fe3c421_14f1_5001_ba7c_12fa80f7103f</vt:lpstr>
      <vt:lpstr>ox_7fe43f20_f7b0_53b3_8560_9422d45d996b</vt:lpstr>
      <vt:lpstr>ox_7fe4af28_2960_5fdf_8a88_ffeed011ce28</vt:lpstr>
      <vt:lpstr>ox_7fe5485a_b50a_5e06_a7c0_39d0dadee3cb</vt:lpstr>
      <vt:lpstr>ox_7fe5ad03_6cff_5008_a351_47465cfc8d81</vt:lpstr>
      <vt:lpstr>ox_7fe5cfdc_7185_5a06_9c0d_65711ce408ef</vt:lpstr>
      <vt:lpstr>ox_7fe7dc7b_f5b8_5a21_bf45_738d1ef4a38e</vt:lpstr>
      <vt:lpstr>ox_7fe812e4_1193_5cf2_9c43_800cdcf9df0e</vt:lpstr>
      <vt:lpstr>ox_7fe93da5_7aaa_5887_a045_99d690bed2f3</vt:lpstr>
      <vt:lpstr>ox_7fec18dc_22ef_54fd_a9d0_2a57820d9e85</vt:lpstr>
      <vt:lpstr>ox_7fec18fc_00b5_578f_b06b_d8cdc4833921</vt:lpstr>
      <vt:lpstr>ox_7fee1ce8_1209_5da9_802c_2a3dad50a88e</vt:lpstr>
      <vt:lpstr>ox_7ff021d7_179b_55fc_acde_05a5a7e8deb0</vt:lpstr>
      <vt:lpstr>ox_7ff04736_4825_5197_b34c_15621a5ad62c</vt:lpstr>
      <vt:lpstr>ox_7ff13261_f323_5688_b48a_2a5a89a3caed</vt:lpstr>
      <vt:lpstr>ox_7ff45526_f20d_511c_a40e_c7d9f11f11ab</vt:lpstr>
      <vt:lpstr>ox_7ff48b8b_e0c1_5e73_8eca_d9296d9cdc6c</vt:lpstr>
      <vt:lpstr>ox_7ff66aa5_4327_524c_9c3a_ec8dd84d7dca</vt:lpstr>
      <vt:lpstr>ox_7ff6c733_fecb_5b86_945b_88c6214123ab</vt:lpstr>
      <vt:lpstr>ox_7ffebfa5_7380_5374_9f7a_e2a818ea1389</vt:lpstr>
      <vt:lpstr>ox_80035f80_b2e5_54bf_aed2_fd1a98a6f707</vt:lpstr>
      <vt:lpstr>ox_8007c018_34cd_59b0_aa5f_19d321cc6ac6</vt:lpstr>
      <vt:lpstr>ox_80088b2e_a5ad_5cb9_8e1e_494e3d681139</vt:lpstr>
      <vt:lpstr>ox_800a63d7_2e1f_5fd9_b203_41fad11d07c8</vt:lpstr>
      <vt:lpstr>ox_8015b82a_8033_5904_8edb_588a06a19f03</vt:lpstr>
      <vt:lpstr>ox_80197d71_2056_58e0_a3e1_9e9a38589e5a</vt:lpstr>
      <vt:lpstr>ox_801b4732_729e_5161_b9a0_1e0ea37e56ee</vt:lpstr>
      <vt:lpstr>ox_802192e6_85c9_5205_b082_335137a1e36d</vt:lpstr>
      <vt:lpstr>ox_802746b6_ba53_5fa3_ab54_517f21d9fa5f</vt:lpstr>
      <vt:lpstr>ox_80286350_60c5_563c_86b9_48b12ae93786</vt:lpstr>
      <vt:lpstr>ox_8028ce13_fe9d_5b4e_a3d2_26436d3dbabc</vt:lpstr>
      <vt:lpstr>ox_802a3b6a_1905_5d68_ba2d_a5f3143264ea</vt:lpstr>
      <vt:lpstr>ox_802aec6f_6242_59c4_bd0c_e83744507270</vt:lpstr>
      <vt:lpstr>ox_802d379c_a39f_5cdc_8923_a450313cd1fb</vt:lpstr>
      <vt:lpstr>ox_802e18ef_6a1f_5240_8d7d_31d0ef6d5d76</vt:lpstr>
      <vt:lpstr>ox_802eb2be_ee5c_52b1_be38_2b88286a8fd3</vt:lpstr>
      <vt:lpstr>ox_80319d2b_a301_5768_bea7_4094e14a28d6</vt:lpstr>
      <vt:lpstr>ox_8032c1f3_2cec_5e2e_b43b_3173dd74d487</vt:lpstr>
      <vt:lpstr>ox_8035b528_38c4_5481_96f7_1814000f5734</vt:lpstr>
      <vt:lpstr>ox_8038df2a_fdcc_594b_8833_620e9d3e6c9e</vt:lpstr>
      <vt:lpstr>ox_8039f3a2_8479_54bd_aee4_cec10e9d2bfa</vt:lpstr>
      <vt:lpstr>ox_803c180d_daf6_5d0f_9a18_3fe44fb64c00</vt:lpstr>
      <vt:lpstr>ox_803cf5c3_e83b_5bdd_b4b8_00953f4eeaa3</vt:lpstr>
      <vt:lpstr>ox_8041da7a_0c30_543b_bcfd_4eedd268afa0</vt:lpstr>
      <vt:lpstr>ox_8044f632_3219_5054_ac63_97d79c607449</vt:lpstr>
      <vt:lpstr>ox_804ce41b_65ed_54b1_be9e_34d508529fb8</vt:lpstr>
      <vt:lpstr>ox_804fd363_d9a8_5184_b520_dc882c3605c7</vt:lpstr>
      <vt:lpstr>ox_8052fe0b_cfb6_54a5_acf6_6de1cb30c60f</vt:lpstr>
      <vt:lpstr>ox_805539db_07db_5659_887c_2c0e64e70bf1</vt:lpstr>
      <vt:lpstr>ox_8056d96a_993a_56ba_8bf9_127af2a9f09e</vt:lpstr>
      <vt:lpstr>ox_8058af98_a12a_5e83_83fe_cea8c6c67403</vt:lpstr>
      <vt:lpstr>ox_80590f72_e687_5e6e_a659_e9467e08e789</vt:lpstr>
      <vt:lpstr>ox_805a59ad_912e_5a81_bcb8_9d864939ff18</vt:lpstr>
      <vt:lpstr>ox_805ba688_2da7_575d_8108_ea17620273a2</vt:lpstr>
      <vt:lpstr>ox_805c635a_08f6_5545_9bee_060bd09dee9d</vt:lpstr>
      <vt:lpstr>ox_805d513d_dd75_5b6a_88e5_407c369738e3</vt:lpstr>
      <vt:lpstr>ox_805db4a2_68bf_5398_84d5_d491a2b3d0ec</vt:lpstr>
      <vt:lpstr>ox_8061b8b7_0b88_58d3_8fea_3b10ff399858</vt:lpstr>
      <vt:lpstr>ox_8063340d_d11d_5475_9a87_ee9c8c02216e</vt:lpstr>
      <vt:lpstr>ox_80633d44_8f86_54a6_8a14_0fa37a8d39e9</vt:lpstr>
      <vt:lpstr>ox_80653be2_1204_52af_b94b_803101869cdb</vt:lpstr>
      <vt:lpstr>ox_80674e05_ff1b_5e34_b76f_938a176344f5</vt:lpstr>
      <vt:lpstr>ox_8071bd31_a983_5f7b_a410_145434c3592e</vt:lpstr>
      <vt:lpstr>ox_8072942d_6388_526f_ac1a_02f389eca3de</vt:lpstr>
      <vt:lpstr>ox_80729b54_f712_51ed_9ab5_387033d47ea3</vt:lpstr>
      <vt:lpstr>ox_807728ca_75d7_5ab1_91c7_22acde11d8cd</vt:lpstr>
      <vt:lpstr>ox_8078edd7_1dba_5630_b429_2e8a61323bb3</vt:lpstr>
      <vt:lpstr>ox_8079fa94_356e_5d49_83ea_2b9d0f41c5be</vt:lpstr>
      <vt:lpstr>ox_807a286f_e7aa_5910_b8b5_a90a6b1eae87</vt:lpstr>
      <vt:lpstr>ox_807de0c9_8583_5f94_a59e_ec11a77b9095</vt:lpstr>
      <vt:lpstr>ox_8080ab9e_fce9_505e_b6ca_bbe5d3be06af</vt:lpstr>
      <vt:lpstr>ox_80884578_fd9a_5a3d_9ac3_86ff20031101</vt:lpstr>
      <vt:lpstr>ox_808ce1d2_f67e_56c7_bbcb_c7e9080d52fa</vt:lpstr>
      <vt:lpstr>ox_809346dd_5d1c_573e_b6e9_137b2a574b90</vt:lpstr>
      <vt:lpstr>ox_809aaf20_2900_5607_9e5d_0864eac46fbd</vt:lpstr>
      <vt:lpstr>ox_809cbe88_78e3_54e5_958d_fec2528268f7</vt:lpstr>
      <vt:lpstr>ox_80ad123c_e196_5ebe_8d37_a569a640999f</vt:lpstr>
      <vt:lpstr>ox_80b3f7b8_9589_529d_a264_238aa1f7dcb8</vt:lpstr>
      <vt:lpstr>ox_80bfa232_bc0d_5e60_be1e_636ec54a46e3</vt:lpstr>
      <vt:lpstr>ox_80c2b1b1_12eb_56b7_8053_c6f07a92245f</vt:lpstr>
      <vt:lpstr>ox_80c457c9_b185_5ce0_b16d_1e7e1fdf9e46</vt:lpstr>
      <vt:lpstr>ox_80cfa301_6430_5c3d_9fe9_603590095407</vt:lpstr>
      <vt:lpstr>ox_80d40552_5444_5d11_a703_08f7e62b4212</vt:lpstr>
      <vt:lpstr>ox_80dc2b2f_7ba8_5a5f_9357_591765cc9b48</vt:lpstr>
      <vt:lpstr>ox_80e321d7_5cc9_5b39_976c_4cff095303e5</vt:lpstr>
      <vt:lpstr>ox_80e5868f_ff82_520b_94cd_a54d8fc42443</vt:lpstr>
      <vt:lpstr>ox_80e8d07d_43e2_56dd_a8dd_5aa87acebff9</vt:lpstr>
      <vt:lpstr>ox_80ea1461_4888_55e3_9836_54135ba6fc76</vt:lpstr>
      <vt:lpstr>ox_80ec633f_7d46_53f1_81b9_390ebb6b5bb5</vt:lpstr>
      <vt:lpstr>ox_80eef68f_7dc1_53a7_ab2d_d83d292b48fd</vt:lpstr>
      <vt:lpstr>ox_80efedee_569c_5a81_92b0_73737562ab59</vt:lpstr>
      <vt:lpstr>ox_80f006ea_1d53_5ffa_8fb9_3dc15e4bae52</vt:lpstr>
      <vt:lpstr>ox_80f0f7b0_da2d_5430_91d0_71952ca12346</vt:lpstr>
      <vt:lpstr>ox_80f1d708_1b08_5f8c_8757_0e74c7d18819</vt:lpstr>
      <vt:lpstr>ox_80f350b2_4065_5a07_8535_fcdeecc907e3</vt:lpstr>
      <vt:lpstr>ox_80f3661d_dbe2_5b4c_a0c4_99d1db49fef7</vt:lpstr>
      <vt:lpstr>ox_80f5ebce_90f7_5f7f_a699_613e5a587b5d</vt:lpstr>
      <vt:lpstr>ox_80f71722_fb88_564c_b900_ec8a84bcf397</vt:lpstr>
      <vt:lpstr>ox_80f7c529_2f09_5def_a52c_7b4eff811a5f</vt:lpstr>
      <vt:lpstr>ox_80fb0c69_9d41_5c5f_bb94_c606ce70fab9</vt:lpstr>
      <vt:lpstr>ox_8100ce60_540d_5faf_a0f9_836020303360</vt:lpstr>
      <vt:lpstr>ox_81011593_761b_519d_b788_6f993fc5773f</vt:lpstr>
      <vt:lpstr>ox_810132e4_cdda_598e_82f1_986625f2558c</vt:lpstr>
      <vt:lpstr>ox_8101b9cd_7695_549b_a2a9_e70b7d188636</vt:lpstr>
      <vt:lpstr>ox_8103431b_8ed7_5023_888d_a5086777e416</vt:lpstr>
      <vt:lpstr>ox_81041986_47e6_53e7_97ea_d02185d1d876</vt:lpstr>
      <vt:lpstr>ox_810592ab_ef97_5200_b0b6_8d3f8305e515</vt:lpstr>
      <vt:lpstr>ox_81176b95_4302_54c1_8bdf_eb20689d14b7</vt:lpstr>
      <vt:lpstr>ox_81191a9c_e9f3_5400_908e_c579972077ef</vt:lpstr>
      <vt:lpstr>ox_811e8fc6_390b_579c_8d1f_b9b3f640a7b7</vt:lpstr>
      <vt:lpstr>ox_812052c9_bb6c_51b7_aa7b_126423e327eb</vt:lpstr>
      <vt:lpstr>ox_8120cfad_e4dc_5c0e_a6a0_dcc5aae483ba</vt:lpstr>
      <vt:lpstr>ox_81244977_ceef_5fcf_ba9f_4b32d364c399</vt:lpstr>
      <vt:lpstr>ox_812ce4e7_6fb9_51c2_b06c_6f8b305fd5a6</vt:lpstr>
      <vt:lpstr>ox_81329d30_aeec_53d2_9ba4_87ea927fda1a</vt:lpstr>
      <vt:lpstr>ox_8133aa05_5a87_5d38_90ee_e8587f3eaf0a</vt:lpstr>
      <vt:lpstr>ox_8134acc9_6070_5b65_9edd_aa427bd12d1c</vt:lpstr>
      <vt:lpstr>ox_81353512_cd1a_53bc_bdb4_c9de4b3ff010</vt:lpstr>
      <vt:lpstr>ox_813a5119_bee9_54c5_af94_36d732362180</vt:lpstr>
      <vt:lpstr>ox_813b7802_1413_58ad_8a15_ab655371cbb7</vt:lpstr>
      <vt:lpstr>ox_813c2244_23f4_5863_a170_6161acc90845</vt:lpstr>
      <vt:lpstr>ox_8140c065_fbab_5f9b_8678_49191ee091e8</vt:lpstr>
      <vt:lpstr>ox_81411af0_56e4_51a5_b75d_d08bc6b0603d</vt:lpstr>
      <vt:lpstr>ox_81450135_4880_5a80_9f92_f9cd1234f01b</vt:lpstr>
      <vt:lpstr>ox_814549d2_c07a_5b6b_9625_220e9a6d027c</vt:lpstr>
      <vt:lpstr>ox_81475391_9a7b_5b49_8230_aa9eb52af6cb</vt:lpstr>
      <vt:lpstr>ox_814aa00d_bc76_5f9d_a171_1e64aa06c2ce</vt:lpstr>
      <vt:lpstr>ox_81508856_bef0_5b53_bc85_4a927d8c5eb0</vt:lpstr>
      <vt:lpstr>ox_81521e9f_6a63_54cc_9ba0_5a66611f1f61</vt:lpstr>
      <vt:lpstr>ox_8152736e_97da_5a59_ade6_1dedbef993cc</vt:lpstr>
      <vt:lpstr>ox_815584e2_7572_521b_8f3e_e7ed0ff26e43</vt:lpstr>
      <vt:lpstr>ox_8155bd1c_74d6_5f93_bf0f_e41e3926e69d</vt:lpstr>
      <vt:lpstr>ox_8159a3bd_2969_561b_8d28_ade1d1fd7c33</vt:lpstr>
      <vt:lpstr>ox_815a52e0_7db7_5844_b788_3f3325d3ad5d</vt:lpstr>
      <vt:lpstr>ox_815a7b87_90da_57ee_bcd7_bc4ef151475e</vt:lpstr>
      <vt:lpstr>ox_815aa894_8d2a_5d8a_ba07_2ad332c53fcf</vt:lpstr>
      <vt:lpstr>ox_815af364_3c11_53f4_b288_97f515dcde8f</vt:lpstr>
      <vt:lpstr>ox_815d39bb_abca_5b53_ba83_cf5a54732347</vt:lpstr>
      <vt:lpstr>ox_815da2e9_5307_57f0_a926_729e4f236ed1</vt:lpstr>
      <vt:lpstr>ox_815f989d_7dfb_5532_9a74_d8b203340a03</vt:lpstr>
      <vt:lpstr>ox_8161c1a7_0f0b_5624_98b7_62e5a8c1b0cd</vt:lpstr>
      <vt:lpstr>ox_8162402b_c4d4_52b1_a6a5_51ae1a78eaf2</vt:lpstr>
      <vt:lpstr>ox_81664f55_501a_51d8_b06c_9a2b5cd5290d</vt:lpstr>
      <vt:lpstr>ox_8166aaf6_596f_599f_bde7_c401440866f5</vt:lpstr>
      <vt:lpstr>ox_8167845c_1adf_55c1_a1cf_95f289a418e5</vt:lpstr>
      <vt:lpstr>ox_816bc02a_84a5_5b61_9cb1_305dc72d59d2</vt:lpstr>
      <vt:lpstr>ox_816c4c9a_d0e7_53d4_ba7a_a800e05a08c1</vt:lpstr>
      <vt:lpstr>ox_816e63b9_0314_54c9_8a9a_080d011551e1</vt:lpstr>
      <vt:lpstr>ox_816e83f5_af64_5b5d_8343_f578cd0f501d</vt:lpstr>
      <vt:lpstr>ox_81703f3d_1c78_57af_bf71_19183282b61e</vt:lpstr>
      <vt:lpstr>ox_8170b279_d314_5ed9_8efc_16d344e31bcb</vt:lpstr>
      <vt:lpstr>ox_8171421c_4740_5079_9f33_12de8d216f9c</vt:lpstr>
      <vt:lpstr>ox_8172e3a3_8eb0_5173_84fb_ff20f8349f6c</vt:lpstr>
      <vt:lpstr>ox_8174acbe_3619_5737_aba3_631a23f58ee7</vt:lpstr>
      <vt:lpstr>ox_817962c2_35bf_59e5_adc2_3669ea313d1c</vt:lpstr>
      <vt:lpstr>ox_817978a9_e92b_5780_9b95_db533bcab647</vt:lpstr>
      <vt:lpstr>ox_817bae83_71eb_587f_9543_5eab13e4b0b1</vt:lpstr>
      <vt:lpstr>ox_817de41c_64c3_505e_b637_a2c719478ae0</vt:lpstr>
      <vt:lpstr>ox_817e9d6e_7f40_5d77_b607_af614c264cd8</vt:lpstr>
      <vt:lpstr>ox_817f375b_b67a_53a9_9fc7_010da532583d</vt:lpstr>
      <vt:lpstr>ox_819312c9_5c1d_51a3_b6fb_fce0b8006568</vt:lpstr>
      <vt:lpstr>ox_81936fba_d195_5026_8d14_419bb8e0fc35</vt:lpstr>
      <vt:lpstr>ox_8199b2b0_66b6_5d8d_a596_d829c5d1207d</vt:lpstr>
      <vt:lpstr>ox_819ebf38_de14_5d83_b1c5_2b1db6b7eff6</vt:lpstr>
      <vt:lpstr>ox_819ed965_bf47_5939_857e_098a0ea9e78e</vt:lpstr>
      <vt:lpstr>ox_81a65da1_1339_5d69_bda7_501c30dce875</vt:lpstr>
      <vt:lpstr>ox_81a6cd7b_e25f_5fe2_9c3e_72da0134ec87</vt:lpstr>
      <vt:lpstr>ox_81a7a646_c79f_591f_a279_1b8f9c51d289</vt:lpstr>
      <vt:lpstr>ox_81ad53c4_ff20_5fb8_8645_8779c209ccde</vt:lpstr>
      <vt:lpstr>ox_81aee51e_c376_574b_b303_28ed39a5886c</vt:lpstr>
      <vt:lpstr>ox_81b35080_7fe3_5985_8080_68e1eaca9adb</vt:lpstr>
      <vt:lpstr>ox_81b35c98_16f3_59d2_81d7_95613866917c</vt:lpstr>
      <vt:lpstr>ox_81b36a78_99a4_5f87_9ff9_17d14c79530b</vt:lpstr>
      <vt:lpstr>ox_81b73f0c_ac93_52bb_b845_0e23d50cf148</vt:lpstr>
      <vt:lpstr>ox_81b841e3_5f28_5c7f_9f80_020e4667132d</vt:lpstr>
      <vt:lpstr>ox_81b8b656_83dd_576f_bbe9_fa51e2319a01</vt:lpstr>
      <vt:lpstr>ox_81bbd598_c4c8_5c3c_9b91_e7b1f613a939</vt:lpstr>
      <vt:lpstr>ox_81bce5ce_9276_54a3_974f_f00beb8e0303</vt:lpstr>
      <vt:lpstr>ox_81bdc5f4_01d6_5a05_bbcd_5173d84e6022</vt:lpstr>
      <vt:lpstr>ox_81be3975_2747_5d7f_9023_904419296ef1</vt:lpstr>
      <vt:lpstr>ox_81c37b4a_34ae_57dc_9116_95a71ba3426c</vt:lpstr>
      <vt:lpstr>ox_81c469f8_6971_59ad_a805_e8be3a61ac13</vt:lpstr>
      <vt:lpstr>ox_81c63fe9_893c_5f3e_9dc4_6cab3499e7fc</vt:lpstr>
      <vt:lpstr>ox_81c9c979_e92b_50a3_9306_342717a24559</vt:lpstr>
      <vt:lpstr>ox_81cabdf0_fde1_5ed3_9492_a5a6b4614c5c</vt:lpstr>
      <vt:lpstr>ox_81caf16e_9098_5dd3_94d1_5bb3873fc80e</vt:lpstr>
      <vt:lpstr>ox_81cbb27d_e591_5ffd_92ff_057cc7b0e5f5</vt:lpstr>
      <vt:lpstr>ox_81d0d4ce_f054_54d1_85f3_00affdf99aa8</vt:lpstr>
      <vt:lpstr>ox_81d433f5_4fca_5c0c_8b41_83eed84f1ea2</vt:lpstr>
      <vt:lpstr>ox_81d5932a_0668_579f_bc1e_4413c9538b7c</vt:lpstr>
      <vt:lpstr>ox_81dab123_bf7c_51a2_b929_73a1121a1ac7</vt:lpstr>
      <vt:lpstr>ox_81dc049b_f038_50c9_aa84_ab79cc758299</vt:lpstr>
      <vt:lpstr>ox_81dd2327_0af2_543e_8774_2b8598b50b0e</vt:lpstr>
      <vt:lpstr>ox_81de81d8_374d_5c1f_b2c5_6b7ee99a0ea5</vt:lpstr>
      <vt:lpstr>ox_81dfb8a0_4bb5_5416_915e_d83937eff007</vt:lpstr>
      <vt:lpstr>ox_81e076f5_acaf_5a9c_ae3e_7092ecc89ac6</vt:lpstr>
      <vt:lpstr>ox_81e18e61_268e_55d3_b06f_24b4eb76a80a</vt:lpstr>
      <vt:lpstr>ox_81e24c24_cbd8_5a48_8d75_59024ef02238</vt:lpstr>
      <vt:lpstr>ox_81e332e7_3f01_522f_958b_66a4eba9e654</vt:lpstr>
      <vt:lpstr>ox_81e59ea5_a969_5f8a_97f9_934b7c34871d</vt:lpstr>
      <vt:lpstr>ox_81e694a8_2077_5cfe_b09c_1db3b0307324</vt:lpstr>
      <vt:lpstr>ox_81eeeb00_7aa3_5502_b80f_a949ba1867c8</vt:lpstr>
      <vt:lpstr>ox_81ef5b7e_6334_53e5_9caf_4c7517e39751</vt:lpstr>
      <vt:lpstr>ox_81f3bbd9_14b2_545a_a90b_c79d2de70cb2</vt:lpstr>
      <vt:lpstr>ox_81f6d8d0_d768_509a_b1f5_d962de7583d4</vt:lpstr>
      <vt:lpstr>ox_81f80426_1f55_5e4d_8c71_c9fee1667c5b</vt:lpstr>
      <vt:lpstr>ox_81f94074_5888_5cc3_bc5c_a80479c19eb8</vt:lpstr>
      <vt:lpstr>ox_81fde6ae_aef9_51ab_bbba_b067723aa264</vt:lpstr>
      <vt:lpstr>ox_8200cf38_6629_52e4_923b_38bd669f3e0e</vt:lpstr>
      <vt:lpstr>ox_8206b328_17c4_5db2_bc13_de8d0d7d6383</vt:lpstr>
      <vt:lpstr>ox_82075487_d699_5bcf_9e1e_b284a2a951e0</vt:lpstr>
      <vt:lpstr>ox_8208a69f_26d8_5e97_af7e_7f7f6aa989d0</vt:lpstr>
      <vt:lpstr>ox_820954f1_cdf6_505e_92fd_d7bbda3f9386</vt:lpstr>
      <vt:lpstr>ox_8209bd43_a10d_5ca0_ab86_2e4e0c93a7d6</vt:lpstr>
      <vt:lpstr>ox_820a397d_14c1_5829_a66b_56aaee64e94d</vt:lpstr>
      <vt:lpstr>ox_820fcd76_09ea_5256_836e_a0871ea1ed86</vt:lpstr>
      <vt:lpstr>ox_8210ed87_176c_5106_a0ce_95f9408228ad</vt:lpstr>
      <vt:lpstr>ox_82146c01_d31f_5c40_b0a2_4f2e696d334d</vt:lpstr>
      <vt:lpstr>ox_821520cf_e4a2_540b_a556_ecba8d98b9d8</vt:lpstr>
      <vt:lpstr>ox_821969c2_b7aa_5806_8f22_8c6633da765b</vt:lpstr>
      <vt:lpstr>ox_8219afd6_0961_5b2a_9830_5f791c70ea8b</vt:lpstr>
      <vt:lpstr>ox_821e5da7_fd54_59bc_b483_f59aaad0795b</vt:lpstr>
      <vt:lpstr>ox_82227099_9d86_5ea9_9fff_1b6dee912a6c</vt:lpstr>
      <vt:lpstr>ox_822481d4_a1de_5057_b1ab_e11f38073441</vt:lpstr>
      <vt:lpstr>ox_8229cb95_30d9_541a_bc55_38235b9d1f49</vt:lpstr>
      <vt:lpstr>ox_822de4c4_b44b_5ec9_81ee_7919d3f42d02</vt:lpstr>
      <vt:lpstr>ox_8232fb3a_1f72_5953_b7db_cab357e7bed9</vt:lpstr>
      <vt:lpstr>ox_823358c7_f01e_5724_a437_2f79ee033bdf</vt:lpstr>
      <vt:lpstr>ox_82359996_67e2_5b57_a4da_0879a1f295fb</vt:lpstr>
      <vt:lpstr>ox_82384835_6f46_5b0d_84c4_3ab16401a76a</vt:lpstr>
      <vt:lpstr>ox_823848d3_c9c9_5228_9a9c_113110160bc9</vt:lpstr>
      <vt:lpstr>ox_823a0637_12e8_5df3_a945_3068fe6898fe</vt:lpstr>
      <vt:lpstr>ox_823c254f_77cb_5355_bd36_dcde8e32064e</vt:lpstr>
      <vt:lpstr>ox_823de9ae_7eae_5e72_ab0c_33f2e2b60d2a</vt:lpstr>
      <vt:lpstr>ox_823ee8b3_b985_5571_95d7_1f69b51aa3f6</vt:lpstr>
      <vt:lpstr>ox_82428ec5_b2c5_5cd9_8e4a_b2063d446908</vt:lpstr>
      <vt:lpstr>ox_82460316_881c_5ac5_ad4b_bf6cc566f4e9</vt:lpstr>
      <vt:lpstr>ox_82499b07_f6b5_532b_b5bd_3a1f00301dfe</vt:lpstr>
      <vt:lpstr>ox_824deb9b_2ed5_58c1_bb56_be4bb2038593</vt:lpstr>
      <vt:lpstr>ox_824e32db_af33_5a80_9bb9_0563a11c970e</vt:lpstr>
      <vt:lpstr>ox_82551369_b5b0_5d9d_a739_a7220c3c78a8</vt:lpstr>
      <vt:lpstr>ox_825fad20_0f6f_5204_9f2d_3ab3faebee6a</vt:lpstr>
      <vt:lpstr>ox_82663846_8122_5f0e_a723_871f9452c87f</vt:lpstr>
      <vt:lpstr>ox_82664ceb_ce2c_5b04_91fd_1ef031b9891d</vt:lpstr>
      <vt:lpstr>ox_8266752d_b1d6_5a07_9316_d84a0b5e806a</vt:lpstr>
      <vt:lpstr>ox_82682693_021a_553f_8f8e_a55e05671689</vt:lpstr>
      <vt:lpstr>ox_826a8362_e7c5_5e28_8ef9_657c1ab6927f</vt:lpstr>
      <vt:lpstr>ox_8270604c_8a75_5aa9_92b0_a9622091a643</vt:lpstr>
      <vt:lpstr>ox_8272ed10_b360_5386_9dcc_5f5dafddb9f8</vt:lpstr>
      <vt:lpstr>ox_8272f620_3323_57d0_9eb7_b733690430d0</vt:lpstr>
      <vt:lpstr>ox_827af440_eb38_5205_a555_0c881f4f1335</vt:lpstr>
      <vt:lpstr>ox_827bca91_8cf9_575e_aa2a_d5de3630c51b</vt:lpstr>
      <vt:lpstr>ox_8281ac1a_61ee_54ef_85fb_140d8f29a5c5</vt:lpstr>
      <vt:lpstr>ox_8282ba9e_fd78_5da2_a6a9_b67f843f415d</vt:lpstr>
      <vt:lpstr>ox_82847380_9688_51ac_ae04_2214c936ea59</vt:lpstr>
      <vt:lpstr>ox_8284b6ec_8a79_56a4_9709_52c1c5a90a67</vt:lpstr>
      <vt:lpstr>ox_82869635_2543_5eec_baeb_f0a9b307f402</vt:lpstr>
      <vt:lpstr>ox_8286c8ce_e74b_537d_bf11_7116761730da</vt:lpstr>
      <vt:lpstr>ox_8287bc4e_6d0e_5f3f_8a53_680490c08a42</vt:lpstr>
      <vt:lpstr>ox_8289bf53_2df6_5f7c_bb36_14c2ccf566f8</vt:lpstr>
      <vt:lpstr>ox_8289ca67_b63d_5ae6_9b52_26e17fcf5fee</vt:lpstr>
      <vt:lpstr>ox_828b4d9f_aba0_5490_9e07_1ae6410ba809</vt:lpstr>
      <vt:lpstr>ox_828c0681_00e0_5835_b6de_946c45f1b6f5</vt:lpstr>
      <vt:lpstr>ox_828d3f96_1fbf_51a9_9521_649ad30f6f80</vt:lpstr>
      <vt:lpstr>ox_828dc33e_83ce_5d95_867f_9456af6bf92f</vt:lpstr>
      <vt:lpstr>ox_82913381_9231_5e5a_8fc4_42ded658f42f</vt:lpstr>
      <vt:lpstr>ox_82989d8c_18f6_5ed5_8af2_0ed98c5f7141</vt:lpstr>
      <vt:lpstr>ox_82a2ead7_6e43_5afb_ad3c_b2da77915e28</vt:lpstr>
      <vt:lpstr>ox_82a42bec_2760_5dcd_998a_9ea1b20e39ed</vt:lpstr>
      <vt:lpstr>ox_82aa067c_efdb_537a_9cff_7c5653b2900c</vt:lpstr>
      <vt:lpstr>ox_82aeac65_5447_5ef1_8552_bc7107b9d195</vt:lpstr>
      <vt:lpstr>ox_82b16242_4640_53ca_a77a_401759ca4949</vt:lpstr>
      <vt:lpstr>ox_82b18975_220a_51ac_a738_46de191e6953</vt:lpstr>
      <vt:lpstr>ox_82b75592_df63_50b7_896f_8ba5a4960095</vt:lpstr>
      <vt:lpstr>ox_82badbe4_fbd7_5779_aa27_10f9b93fb81b</vt:lpstr>
      <vt:lpstr>ox_82bb69a3_f490_52bf_91ed_7729167853df</vt:lpstr>
      <vt:lpstr>ox_82bc96d1_ab82_5c08_a67b_92a22a9cbbee</vt:lpstr>
      <vt:lpstr>ox_82c1aa41_7386_5036_bb2a_66515f414075</vt:lpstr>
      <vt:lpstr>ox_82cd0a3a_9fbd_5c8b_bbf5_5f62d04f04f6</vt:lpstr>
      <vt:lpstr>ox_82d0bf1b_7f76_5c36_ba46_3f7e58eb327a</vt:lpstr>
      <vt:lpstr>ox_82d2f79e_9b8a_51fc_a621_a70a1619a03d</vt:lpstr>
      <vt:lpstr>ox_82d32885_d166_5a9f_a4f3_268e251d6f06</vt:lpstr>
      <vt:lpstr>ox_82d52966_c60f_5c29_ac4f_a0c9a54f03af</vt:lpstr>
      <vt:lpstr>ox_82d5f232_6309_5de4_8cfa_74d4ca959eaa</vt:lpstr>
      <vt:lpstr>ox_82d7d3d5_c864_554b_8cbb_415b68d5b61d</vt:lpstr>
      <vt:lpstr>ox_82d88ce3_d6f2_5295_927f_a8a273998ddc</vt:lpstr>
      <vt:lpstr>ox_82d89589_eedf_502b_b7ae_7b5167a1f6e0</vt:lpstr>
      <vt:lpstr>ox_82dc50bb_0e9b_50ed_a125_af1a101ac7d5</vt:lpstr>
      <vt:lpstr>ox_82dc77b2_906e_5759_a61c_0b43303c93de</vt:lpstr>
      <vt:lpstr>ox_82deaf39_9380_5dc8_9d72_cae09d6a0770</vt:lpstr>
      <vt:lpstr>ox_82e19dce_83b3_5a1a_a1c5_479585e7388f</vt:lpstr>
      <vt:lpstr>ox_82e5265f_bee7_5f16_8b28_1cdf1d58eea0</vt:lpstr>
      <vt:lpstr>ox_82e58455_8c40_568e_b4a8_5611b6d42377</vt:lpstr>
      <vt:lpstr>ox_82e61153_5779_5be1_a173_be7b7e1baf8d</vt:lpstr>
      <vt:lpstr>ox_82e683b8_2823_52c8_8c39_473d4c766d19</vt:lpstr>
      <vt:lpstr>ox_82e68cee_39b2_5ff1_8540_90b7bb6e18ae</vt:lpstr>
      <vt:lpstr>ox_82eee3d8_dd93_54b2_abcf_7b74c467bfd8</vt:lpstr>
      <vt:lpstr>ox_82ef272f_ff36_5c9c_9111_3a232622f703</vt:lpstr>
      <vt:lpstr>ox_82efd655_5b39_5815_8b09_5589a2f7fe42</vt:lpstr>
      <vt:lpstr>ox_82f69f46_63a7_597f_9c07_d0ee1b0cabb4</vt:lpstr>
      <vt:lpstr>ox_82fc35f8_5072_581d_b92f_fa7ccfaa6a85</vt:lpstr>
      <vt:lpstr>ox_82fcd2c1_5230_5db0_8ba9_d57aec0f726d</vt:lpstr>
      <vt:lpstr>ox_82fe6e30_d5ee_5cde_95a4_001e6150ac75</vt:lpstr>
      <vt:lpstr>ox_8300295f_77fc_5241_8358_a37e6cfeeabd</vt:lpstr>
      <vt:lpstr>ox_830070f7_fa70_56d3_87a4_a5896a465a3e</vt:lpstr>
      <vt:lpstr>ox_8300a614_0cfe_5b88_9b25_27e06c3e1684</vt:lpstr>
      <vt:lpstr>ox_8301071c_2d92_54eb_9463_b88737b615ce</vt:lpstr>
      <vt:lpstr>ox_830242a2_9442_5afc_89e9_cb0e4d7c6503</vt:lpstr>
      <vt:lpstr>ox_83034173_9b07_56cf_8ef4_88e7861ff81c</vt:lpstr>
      <vt:lpstr>ox_83061e4f_be28_5a4c_9985_c25499059d1b</vt:lpstr>
      <vt:lpstr>ox_83073625_53fc_544b_8cbd_3633e4f2c489</vt:lpstr>
      <vt:lpstr>ox_830cf451_44ea_5e66_baac_30d0a8b289f0</vt:lpstr>
      <vt:lpstr>ox_830d29a9_ba66_5eaa_8222_ebf42ad62d99</vt:lpstr>
      <vt:lpstr>ox_830fecd3_4037_5cc7_a8ee_1e3afc7312e9</vt:lpstr>
      <vt:lpstr>ox_831228e3_68fd_596e_a2eb_874231833fc6</vt:lpstr>
      <vt:lpstr>ox_83137a0a_30f0_51d8_80dc_2c82dcb7e6ea</vt:lpstr>
      <vt:lpstr>ox_83147e0b_2aef_562d_be2f_9a17bf1ed81d</vt:lpstr>
      <vt:lpstr>ox_8316d455_413b_57ee_aaa6_4d772a3a3f3f</vt:lpstr>
      <vt:lpstr>ox_831980aa_3aa8_571d_837d_d2f80b44a063</vt:lpstr>
      <vt:lpstr>ox_8319bd91_7237_5901_9758_79520c991171</vt:lpstr>
      <vt:lpstr>ox_831aef2f_92d9_5337_a345_bb7fdf993a4e</vt:lpstr>
      <vt:lpstr>ox_831ddac5_6c08_576d_ba37_900974640671</vt:lpstr>
      <vt:lpstr>ox_831ee02b_c73a_5852_b3a9_e19ffe37753a</vt:lpstr>
      <vt:lpstr>ox_83209dbe_2fdb_56d6_82df_802747beb413</vt:lpstr>
      <vt:lpstr>ox_83232365_d0e7_5c54_86a5_ee3e37d05543</vt:lpstr>
      <vt:lpstr>ox_83233950_6752_5523_8c46_b7aeecf6998b</vt:lpstr>
      <vt:lpstr>ox_83241753_c2bb_5b05_a4ee_3e2ac7737986</vt:lpstr>
      <vt:lpstr>ox_83256faf_d545_5f9d_abde_9de93f1ce412</vt:lpstr>
      <vt:lpstr>ox_83260567_1669_5e6d_bfdc_3b1ea5008369</vt:lpstr>
      <vt:lpstr>ox_83270983_77c1_5264_b02a_e3bf4c91ed9b</vt:lpstr>
      <vt:lpstr>ox_832f7d09_fb80_5866_a951_8f408a8735e8</vt:lpstr>
      <vt:lpstr>ox_83386514_ab28_5608_a905_8f8df0b99d72</vt:lpstr>
      <vt:lpstr>ox_8338d674_72aa_52f2_8fcf_9569c2b8d083</vt:lpstr>
      <vt:lpstr>ox_833d19f3_40f9_5f25_9377_78bb238b2b15</vt:lpstr>
      <vt:lpstr>ox_833f666f_5399_598f_8d18_78fc869c96d2</vt:lpstr>
      <vt:lpstr>ox_8341fe58_b71b_55ca_97e5_3529bee257bf</vt:lpstr>
      <vt:lpstr>ox_8349731e_0a38_582f_926b_befcb5f5759e</vt:lpstr>
      <vt:lpstr>ox_83550f80_e2b5_59a8_8a6f_13a63475d7bd</vt:lpstr>
      <vt:lpstr>ox_83576152_f237_5a54_9c6e_de668f3d09e7</vt:lpstr>
      <vt:lpstr>ox_83584ef5_7464_5872_a902_31fa8f3229ba</vt:lpstr>
      <vt:lpstr>ox_835dde67_e2f8_5db8_b5ad_7eebba86a97a</vt:lpstr>
      <vt:lpstr>ox_835f041b_5c98_507f_9eda_bdce9d19713c</vt:lpstr>
      <vt:lpstr>ox_835fc6f8_dc53_54ff_94ea_f0f6517ef608</vt:lpstr>
      <vt:lpstr>ox_83616367_acf4_531d_b560_9eb9f408ddca</vt:lpstr>
      <vt:lpstr>ox_83622dba_1d01_529e_97d9_99f0d163cbf4</vt:lpstr>
      <vt:lpstr>ox_836568cd_c5f8_50ac_827b_644a6ac5c6cf</vt:lpstr>
      <vt:lpstr>ox_836c92db_e41d_5ef4_8072_ea056c4d33b2</vt:lpstr>
      <vt:lpstr>ox_836e103f_b860_5ddf_bcf3_13bfde8dac2c</vt:lpstr>
      <vt:lpstr>ox_8370c7ec_bbab_52a5_b335_df56dbb58a30</vt:lpstr>
      <vt:lpstr>ox_83719cd0_1ccc_50c7_9ad1_2514c67dbbd6</vt:lpstr>
      <vt:lpstr>ox_8373d23d_fa2f_5c7d_85c8_714c14244779</vt:lpstr>
      <vt:lpstr>ox_8377f47e_4f01_59e9_a7a4_43d6a91d7ccb</vt:lpstr>
      <vt:lpstr>ox_83818ecd_4e7f_5169_ad26_71c88bf9aebe</vt:lpstr>
      <vt:lpstr>ox_8386946a_c51d_5ac5_ba65_7b1c23543793</vt:lpstr>
      <vt:lpstr>ox_83876ac4_c0aa_5980_9058_1aab08a1387e</vt:lpstr>
      <vt:lpstr>ox_83891301_9a9c_5832_aa59_72b09b43eb1a</vt:lpstr>
      <vt:lpstr>ox_838aa284_652a_5061_a03d_b21e384494c8</vt:lpstr>
      <vt:lpstr>ox_838e95f1_83ce_5de9_89fb_2442ed441074</vt:lpstr>
      <vt:lpstr>ox_83956ed6_d67d_5976_8ccf_da15d4cce958</vt:lpstr>
      <vt:lpstr>ox_83986bf0_79f7_517b_ab79_a66ed40e46a6</vt:lpstr>
      <vt:lpstr>ox_8398f89a_dc62_5cfa_be0b_2ee0a6f7d169</vt:lpstr>
      <vt:lpstr>ox_839d0911_5286_5d46_a534_6393ba01003a</vt:lpstr>
      <vt:lpstr>ox_83a7a246_da94_5092_8a9c_4a7418d146f8</vt:lpstr>
      <vt:lpstr>ox_83ad0b7c_ebbb_5b0d_9733_832749707675</vt:lpstr>
      <vt:lpstr>ox_83ad104c_0dbc_59b9_b3e2_d88fd261fef7</vt:lpstr>
      <vt:lpstr>ox_83b17ea0_6532_5cac_9978_6ac1efccffff</vt:lpstr>
      <vt:lpstr>ox_83b52219_4ca0_56d0_8c7b_9266c32c4476</vt:lpstr>
      <vt:lpstr>ox_83ba4a12_fcfb_5045_872b_b138a51cc1ff</vt:lpstr>
      <vt:lpstr>ox_83bac7dd_01e2_55b6_9121_47ce86a88a18</vt:lpstr>
      <vt:lpstr>ox_83bac991_53bd_5f7e_b5ae_390663488a41</vt:lpstr>
      <vt:lpstr>ox_83c399d7_d25a_5ad2_ba89_04ae47cc75e2</vt:lpstr>
      <vt:lpstr>ox_83c5052f_e93a_5fde_9e12_c4cc84a1d1ec</vt:lpstr>
      <vt:lpstr>ox_83caddb4_5b28_552e_818e_debbd0349a55</vt:lpstr>
      <vt:lpstr>ox_83cf04b2_4f9c_5929_b3df_09d33354eb7f</vt:lpstr>
      <vt:lpstr>ox_83d07dd3_f94b_5bae_9e5f_8276ea63ba67</vt:lpstr>
      <vt:lpstr>ox_83d37042_7901_5444_8e95_23c3b4a0efa4</vt:lpstr>
      <vt:lpstr>ox_83d7a785_1fd7_5400_af94_6be7c7fdb5dd</vt:lpstr>
      <vt:lpstr>ox_83da6109_cd4a_5ba6_b437_354d8b21c3c6</vt:lpstr>
      <vt:lpstr>ox_83da6210_f120_5ea0_a390_e1c99344ca1d</vt:lpstr>
      <vt:lpstr>ox_83db9a9c_bc0c_533c_b05e_24c5ff104bde</vt:lpstr>
      <vt:lpstr>ox_83e7eb64_a69e_5f5e_97cd_c98bf0e23fcb</vt:lpstr>
      <vt:lpstr>ox_83eac7a2_0b09_5976_9765_3619c56904d5</vt:lpstr>
      <vt:lpstr>ox_83f16f6c_f31f_56cc_bf94_74c3580ea611</vt:lpstr>
      <vt:lpstr>ox_83f57042_fc0d_598a_8486_7cbfeb1c3781</vt:lpstr>
      <vt:lpstr>ox_83f818a7_2cb5_50f4_a9cb_d42796e569e3</vt:lpstr>
      <vt:lpstr>ox_83f8dc08_da0a_504a_8193_4e7d1f33f90f</vt:lpstr>
      <vt:lpstr>ox_83f94212_fdb2_5328_a720_d027610e7ac2</vt:lpstr>
      <vt:lpstr>ox_83ff04c7_e5df_5375_9d44_d4fe30d8dd9b</vt:lpstr>
      <vt:lpstr>ox_840763c1_3baa_5ef0_97ef_a4227583425d</vt:lpstr>
      <vt:lpstr>ox_840a53fd_8583_52c0_8603_bd316268ce05</vt:lpstr>
      <vt:lpstr>ox_840b8f12_0602_5e2a_8dd8_eedeec512f3b</vt:lpstr>
      <vt:lpstr>ox_840df823_047b_5e28_a688_70923d4f8cbc</vt:lpstr>
      <vt:lpstr>ox_84141302_171d_569c_bf3c_bb1cb2af42be</vt:lpstr>
      <vt:lpstr>ox_841b0e4d_9366_5b09_b693_9ff0346bb8ff</vt:lpstr>
      <vt:lpstr>ox_841be7e3_8fcc_5ca2_821d_ae90201415cf</vt:lpstr>
      <vt:lpstr>ox_841f0210_5868_5009_8113_a294434e67d2</vt:lpstr>
      <vt:lpstr>ox_841f8902_ae5f_5bd6_b12b_e1297487ebcf</vt:lpstr>
      <vt:lpstr>ox_841ff511_604a_5daf_b859_39dd617a37e2</vt:lpstr>
      <vt:lpstr>ox_842000f3_dfec_54e2_8f79_7aeec7fa5609</vt:lpstr>
      <vt:lpstr>ox_8420b977_419e_5691_8ac5_e125f1645652</vt:lpstr>
      <vt:lpstr>ox_842294e3_3174_5faa_b815_74c4a0e891e4</vt:lpstr>
      <vt:lpstr>ox_84257f1e_9c44_5273_b6ac_95e507a91519</vt:lpstr>
      <vt:lpstr>ox_8428aebb_ff7f_5ab0_b186_754c38dab458</vt:lpstr>
      <vt:lpstr>ox_84297cbc_542f_5379_a53e_33452b9c8b61</vt:lpstr>
      <vt:lpstr>ox_84326040_9f32_5505_919b_5a1f5137a6da</vt:lpstr>
      <vt:lpstr>ox_8434560f_b285_55d4_aba2_d3580a28d7fb</vt:lpstr>
      <vt:lpstr>ox_8438d866_5f02_5f06_8882_0161a3d58911</vt:lpstr>
      <vt:lpstr>ox_843a8fc2_d15b_53a1_9e61_80656ccf24e7</vt:lpstr>
      <vt:lpstr>ox_843cb6b5_d598_5529_b016_aa69973b1dd2</vt:lpstr>
      <vt:lpstr>ox_843cce8b_1fc8_5faf_9a7f_b6cb279ef769</vt:lpstr>
      <vt:lpstr>ox_843e46b4_d090_526d_b89d_7bb4696b7d19</vt:lpstr>
      <vt:lpstr>ox_844102d2_e8d6_53c1_8010_197d21732d68</vt:lpstr>
      <vt:lpstr>ox_84415807_4b2f_531d_ad63_b5181920c662</vt:lpstr>
      <vt:lpstr>ox_8441e79e_021b_5563_8933_c897f80228e4</vt:lpstr>
      <vt:lpstr>ox_8444dfee_7790_5975_a632_ef8ae4ebe28d</vt:lpstr>
      <vt:lpstr>ox_84464ad2_bb6c_5b0d_8d86_af1a7ece6042</vt:lpstr>
      <vt:lpstr>ox_844be143_450c_553c_9f54_5f66c82d6e12</vt:lpstr>
      <vt:lpstr>ox_84503a85_6ddc_54b1_830e_234b0fd61bbf</vt:lpstr>
      <vt:lpstr>ox_84510db4_b9d5_588f_b387_8478cf3f7e14</vt:lpstr>
      <vt:lpstr>ox_84522770_89fb_5b7c_8b49_e0207b7858d2</vt:lpstr>
      <vt:lpstr>ox_84535637_15f9_5d46_b416_521d93592c8c</vt:lpstr>
      <vt:lpstr>ox_8453ff31_0939_5f22_8a0f_11f8ceedf858</vt:lpstr>
      <vt:lpstr>ox_8455b345_b3e7_5b32_9219_ed2e6426b986</vt:lpstr>
      <vt:lpstr>ox_8456fa3a_8412_58d9_ab91_fe761abddacc</vt:lpstr>
      <vt:lpstr>ox_8459a92e_fee8_5973_88b8_25d937d459be</vt:lpstr>
      <vt:lpstr>ox_845cac34_871e_5aa2_9619_575b9d18a9a9</vt:lpstr>
      <vt:lpstr>ox_845d0728_fb0c_5f4b_8d74_ed01c661b41c</vt:lpstr>
      <vt:lpstr>ox_845f7713_7591_5994_a48c_a8a4ed0f6aa4</vt:lpstr>
      <vt:lpstr>ox_845fbc19_3c15_5b38_afef_978109c1cc98</vt:lpstr>
      <vt:lpstr>ox_84634017_f1e0_56f8_b121_a5abeb054c83</vt:lpstr>
      <vt:lpstr>ox_84651265_ddfb_5442_af83_71b6d339e6b7</vt:lpstr>
      <vt:lpstr>ox_84695315_32cf_5e12_99f7_92a952fa1dca</vt:lpstr>
      <vt:lpstr>ox_846cc056_ce96_58d6_a46d_80fe534e465b</vt:lpstr>
      <vt:lpstr>ox_846d0d42_d68d_5ab9_9069_688b22eb1aa8</vt:lpstr>
      <vt:lpstr>ox_846ddaaa_3920_5f92_afc6_6bd9b3c70e3f</vt:lpstr>
      <vt:lpstr>ox_846ecd16_411b_50b7_8da3_a5935f70b088</vt:lpstr>
      <vt:lpstr>ox_8474206a_b411_52c2_bc7a_90a4287a3802</vt:lpstr>
      <vt:lpstr>ox_847c8a3f_2155_5724_a250_83aca2869ec0</vt:lpstr>
      <vt:lpstr>ox_847e370b_f753_5471_903e_387e099e6a8c</vt:lpstr>
      <vt:lpstr>ox_847e7d52_07c6_50dc_99e6_9cbc82ae58b5</vt:lpstr>
      <vt:lpstr>ox_84824bc0_b69b_5e68_9d90_dcccf79a2aef</vt:lpstr>
      <vt:lpstr>ox_84843ffb_2d91_5a10_98a7_c1dc12e76a49</vt:lpstr>
      <vt:lpstr>ox_84857622_d385_50f4_b958_63ba6f9a90e5</vt:lpstr>
      <vt:lpstr>ox_8486e5c6_358b_54d3_9822_405cfd99b241</vt:lpstr>
      <vt:lpstr>ox_84897ba8_2dd6_5314_a416_e89bb1a142e9</vt:lpstr>
      <vt:lpstr>ox_848a538a_3c98_51e6_b919_b51b43186326</vt:lpstr>
      <vt:lpstr>ox_848a8e22_2399_55f7_820e_0535f16ca462</vt:lpstr>
      <vt:lpstr>ox_848bedeb_f705_5f5b_b0dd_bfe7cdddbf33</vt:lpstr>
      <vt:lpstr>ox_848d7e42_013e_5a74_ba77_2c24dff041c7</vt:lpstr>
      <vt:lpstr>ox_848e5590_886d_56b9_9af8_0998085c2376</vt:lpstr>
      <vt:lpstr>ox_848fa4c2_e73c_589a_84dc_75b62992f74c</vt:lpstr>
      <vt:lpstr>ox_84921435_d124_5157_93ba_9b44bd6cf08a</vt:lpstr>
      <vt:lpstr>ox_8494bb67_9730_54e1_a6fd_e4304aa64b69</vt:lpstr>
      <vt:lpstr>ox_8494deea_97dc_5e21_863d_58b6b9c0e95f</vt:lpstr>
      <vt:lpstr>ox_84955985_09da_5b49_b0b1_5307055d9b8a</vt:lpstr>
      <vt:lpstr>ox_849c49d1_5a31_5942_866a_758a42d08f67</vt:lpstr>
      <vt:lpstr>ox_849ea944_dd5b_5b24_8752_103f8d918f6a</vt:lpstr>
      <vt:lpstr>ox_849f1b16_a9fd_5b6a_b41f_10aa4297d057</vt:lpstr>
      <vt:lpstr>ox_84a18d23_35d2_554b_a63d_b41e74e366d2</vt:lpstr>
      <vt:lpstr>ox_84a54d72_e37c_52b9_a59f_8d51c5ea3701</vt:lpstr>
      <vt:lpstr>ox_84a65f12_9664_5b29_8f63_d6f60c6bc579</vt:lpstr>
      <vt:lpstr>ox_84aa15e5_1206_5dca_a002_441c22e4ee2f</vt:lpstr>
      <vt:lpstr>ox_84aad380_b9b6_5bd8_9c52_67138be540a4</vt:lpstr>
      <vt:lpstr>ox_84aae447_8f42_530f_8677_9b9feb933b5c</vt:lpstr>
      <vt:lpstr>ox_84ad2b08_7536_510c_a2c9_c1b3e59d2b86</vt:lpstr>
      <vt:lpstr>ox_84adafe3_8590_5a21_bc08_21ffdab4b0c1</vt:lpstr>
      <vt:lpstr>ox_84adc280_f08b_5b0c_bc07_07d9410e0ac6</vt:lpstr>
      <vt:lpstr>ox_84b00431_0b46_5163_a7e9_f2f5e215a669</vt:lpstr>
      <vt:lpstr>ox_84b12df7_e2d4_5dbe_b89d_ff0795abb3c2</vt:lpstr>
      <vt:lpstr>ox_84b16321_d4f5_54f9_9754_1e61b4c49460</vt:lpstr>
      <vt:lpstr>ox_84b1af9c_b61a_51d3_b6d0_a91cec802a34</vt:lpstr>
      <vt:lpstr>ox_84b51ab4_6b5c_583d_89ac_9f3d5d80886d</vt:lpstr>
      <vt:lpstr>ox_84b588ad_332c_53bb_b71c_aad8979f4d76</vt:lpstr>
      <vt:lpstr>ox_84b68708_d179_50bf_a400_2eb487723d9c</vt:lpstr>
      <vt:lpstr>ox_84b70dd5_01a7_5670_9319_d4a38ecfd6c8</vt:lpstr>
      <vt:lpstr>ox_84bf4d43_a45d_55d1_bbf5_5a611c44294e</vt:lpstr>
      <vt:lpstr>ox_84c4c594_b6ee_5fef_902f_5d344350886c</vt:lpstr>
      <vt:lpstr>ox_84c7050e_c666_5437_90a3_25ea6edeec28</vt:lpstr>
      <vt:lpstr>ox_84ca0aef_8b1d_5df4_85a6_3d9fa3053ef8</vt:lpstr>
      <vt:lpstr>ox_84cd4cc6_9536_5bd4_9c00_73ff3763f732</vt:lpstr>
      <vt:lpstr>ox_84cea011_3231_5b62_a2b9_92d531749991</vt:lpstr>
      <vt:lpstr>ox_84d08c05_64c4_5242_80c7_2862dd89369c</vt:lpstr>
      <vt:lpstr>ox_84d0b4a5_931b_5db6_8eda_b6954e84a49f</vt:lpstr>
      <vt:lpstr>ox_84d83c2a_2962_52ad_91f4_17cb8381aa41</vt:lpstr>
      <vt:lpstr>ox_84d85f6a_260d_5011_a7eb_8e3ac0f6b2e3</vt:lpstr>
      <vt:lpstr>ox_84ddacd5_8ea6_51b5_b85b_e98ab0648e0f</vt:lpstr>
      <vt:lpstr>ox_84df1b9d_8650_5b29_adf7_7f73c789ae86</vt:lpstr>
      <vt:lpstr>ox_84e3c7c4_2b43_5c81_8c07_d3ddaceac7ca</vt:lpstr>
      <vt:lpstr>ox_84e65ea3_087b_5c05_bb27_e91fec2976f5</vt:lpstr>
      <vt:lpstr>ox_84e6818a_3f23_53a4_813b_bbad2f376a42</vt:lpstr>
      <vt:lpstr>ox_84e74267_a4be_5cfd_aa41_9b23d3c42443</vt:lpstr>
      <vt:lpstr>ox_84ec2cf7_d8eb_5aa1_94b2_d36ddb367332</vt:lpstr>
      <vt:lpstr>ox_84f51006_dd3f_5a22_834a_56ab67ec8704</vt:lpstr>
      <vt:lpstr>ox_84f619a6_84a4_5299_b079_5cade46a62c4</vt:lpstr>
      <vt:lpstr>ox_84f73e46_8baa_57aa_9ebf_cfa8649a50ae</vt:lpstr>
      <vt:lpstr>ox_84f9ba9b_205a_5718_a44d_c1cbc5714797</vt:lpstr>
      <vt:lpstr>ox_8502af08_c1db_5535_b8ca_c07a30277db0</vt:lpstr>
      <vt:lpstr>ox_850af364_d5fe_50c0_9855_79c8de2b7229</vt:lpstr>
      <vt:lpstr>ox_850e4458_d2da_514c_bbb6_769f9163e68e</vt:lpstr>
      <vt:lpstr>ox_85109707_e3f7_57a8_a25d_db87d42787ef</vt:lpstr>
      <vt:lpstr>ox_8511972c_9655_5938_86e2_373f36f34044</vt:lpstr>
      <vt:lpstr>ox_85148d95_ca07_5013_86e4_078c02b84920</vt:lpstr>
      <vt:lpstr>ox_8514d9eb_faa1_5793_960f_102828cc34ed</vt:lpstr>
      <vt:lpstr>ox_85175fbe_c7ae_50f1_bfe2_7a192dcd293f</vt:lpstr>
      <vt:lpstr>ox_851c322b_611f_5438_8320_865e5977ee08</vt:lpstr>
      <vt:lpstr>ox_851c4da8_c165_5128_9ae6_1cb6183e2a33</vt:lpstr>
      <vt:lpstr>ox_851e5783_d47a_50cd_87f1_82973002b839</vt:lpstr>
      <vt:lpstr>ox_852002e2_2cd4_5a50_b95c_9bab6ea43531</vt:lpstr>
      <vt:lpstr>ox_8521bd9e_8efc_5b78_9798_7ead9be00bde</vt:lpstr>
      <vt:lpstr>ox_8522d914_dedf_570e_b7df_76b8516f73bf</vt:lpstr>
      <vt:lpstr>ox_85234b47_9387_5f01_9d67_27681c186f2a</vt:lpstr>
      <vt:lpstr>ox_8523c629_2070_5b17_aa78_fbd644ba5a47</vt:lpstr>
      <vt:lpstr>ox_85243e98_4159_56d5_9ec1_b80f3aed9762</vt:lpstr>
      <vt:lpstr>ox_8524835d_9e86_5f59_aa9b_53e7d00d5ae2</vt:lpstr>
      <vt:lpstr>ox_852e1769_ee90_54bc_8318_7d539c6328b8</vt:lpstr>
      <vt:lpstr>ox_85304c44_8dbb_5ffe_aec0_44976679929b</vt:lpstr>
      <vt:lpstr>ox_8532589b_31d0_5f0b_aa07_091ddf53be1c</vt:lpstr>
      <vt:lpstr>ox_853380bb_934e_5a3c_9727_41f8477ab650</vt:lpstr>
      <vt:lpstr>ox_8538a2c8_ec6a_5f7e_9dae_13d9b9d2589d</vt:lpstr>
      <vt:lpstr>ox_853a8554_f594_5124_aac4_6b3e24c96989</vt:lpstr>
      <vt:lpstr>ox_853dd93e_3032_5e3a_be03_2cbb0299a925</vt:lpstr>
      <vt:lpstr>ox_8543537d_0a46_52fc_8b89_63d4d768fd36</vt:lpstr>
      <vt:lpstr>ox_85463f5b_8735_5eee_a21b_e76f6d83e737</vt:lpstr>
      <vt:lpstr>ox_85494c98_996b_5fc5_a0e9_4c473bc50f87</vt:lpstr>
      <vt:lpstr>ox_854b66ca_1503_583e_aab5_75fc14d8e913</vt:lpstr>
      <vt:lpstr>ox_854cac43_ac10_569c_8b7d_404379f057e6</vt:lpstr>
      <vt:lpstr>ox_854e26de_1e3a_56b0_a5c1_8622a15bd8a4</vt:lpstr>
      <vt:lpstr>ox_85500aaa_11af_50cd_9409_75dba6bfde79</vt:lpstr>
      <vt:lpstr>ox_85507cc1_1588_528d_b5f4_3874b07a8fde</vt:lpstr>
      <vt:lpstr>ox_85552a14_a55d_5590_8491_96c63c3c21ac</vt:lpstr>
      <vt:lpstr>ox_8556d9ba_04fe_5aa1_9166_c48f6fb45012</vt:lpstr>
      <vt:lpstr>ox_8557d477_0607_5bee_8fa9_ff78c866e1bc</vt:lpstr>
      <vt:lpstr>ox_8558e261_8307_55de_8b59_5953337e12c3</vt:lpstr>
      <vt:lpstr>ox_855b472e_68a5_5d05_9fd0_489a6b7cf22b</vt:lpstr>
      <vt:lpstr>ox_855c7bc7_fa9d_5765_9880_d80f4ce70f38</vt:lpstr>
      <vt:lpstr>ox_855e5a2c_216d_5769_81a5_66ae066bc775</vt:lpstr>
      <vt:lpstr>ox_856437f2_fe70_552a_aa77_30e3567bc3a5</vt:lpstr>
      <vt:lpstr>ox_8564f50a_1b0e_52a7_878f_f6c616cf9ff7</vt:lpstr>
      <vt:lpstr>ox_85671a71_c265_5711_87be_a30b5a8f4ac2</vt:lpstr>
      <vt:lpstr>ox_856b7853_19ac_5da7_845f_44548473c082</vt:lpstr>
      <vt:lpstr>ox_856c527e_ac29_5c9f_ac21_5c80a9e6f4ca</vt:lpstr>
      <vt:lpstr>ox_85735558_0d24_5152_8e45_c708f52b3b5b</vt:lpstr>
      <vt:lpstr>ox_8578578b_14f2_5681_87b5_6e20bb372aff</vt:lpstr>
      <vt:lpstr>ox_857c76f0_b75e_52b8_a96e_1e1d3e24bdca</vt:lpstr>
      <vt:lpstr>ox_857f8a8c_832f_5e10_918c_03a9a761bea1</vt:lpstr>
      <vt:lpstr>ox_85819432_15ef_5137_9e72_419ddd5e2340</vt:lpstr>
      <vt:lpstr>ox_858200bd_1599_5e79_b4e5_62aceb895772</vt:lpstr>
      <vt:lpstr>ox_8583c883_8011_52e5_912f_52fcc39d14ce</vt:lpstr>
      <vt:lpstr>ox_8588ed75_ce55_5f82_bea4_3447bb2aeba9</vt:lpstr>
      <vt:lpstr>ox_858ed47f_0157_5967_a805_ba4d567f037b</vt:lpstr>
      <vt:lpstr>ox_8592bcaf_8d9a_5461_9fa1_e400e3f4e8b9</vt:lpstr>
      <vt:lpstr>ox_85959e48_99e2_5c30_84d1_129d8cf51868</vt:lpstr>
      <vt:lpstr>ox_859b22ae_96e2_5f30_a615_08b591ac3dfe</vt:lpstr>
      <vt:lpstr>ox_859c27eb_23c9_5a6d_a19b_da5b06abeddf</vt:lpstr>
      <vt:lpstr>ox_859e247b_58b1_5b27_9a2f_b1cb35fa4641</vt:lpstr>
      <vt:lpstr>ox_859e987a_45d7_5105_8b54_c0eb1137714d</vt:lpstr>
      <vt:lpstr>ox_85a08cf0_d65e_551d_b40a_af0065872479</vt:lpstr>
      <vt:lpstr>ox_85a114e6_4bba_5067_aae3_03e8bf6b6253</vt:lpstr>
      <vt:lpstr>ox_85a58bb5_23f9_5c1d_9d13_83dff719d887</vt:lpstr>
      <vt:lpstr>ox_85a6b9ac_cf79_58bb_aa6c_da584b70a16b</vt:lpstr>
      <vt:lpstr>ox_85a786f5_cce1_5e36_b1c1_2a1309ca7964</vt:lpstr>
      <vt:lpstr>ox_85b63c80_aea5_594c_be7c_5c41151c4db7</vt:lpstr>
      <vt:lpstr>ox_85b68cb6_3bae_58f1_b091_7926013692b3</vt:lpstr>
      <vt:lpstr>ox_85b6ad00_4841_5e55_8094_6f7437a59fe7</vt:lpstr>
      <vt:lpstr>ox_85b70238_7442_50a1_9636_a70848e76941</vt:lpstr>
      <vt:lpstr>ox_85b72493_e52f_58ec_b135_dff60c464b82</vt:lpstr>
      <vt:lpstr>ox_85b7f23d_5803_5aa3_bbb8_0975d9da60e7</vt:lpstr>
      <vt:lpstr>ox_85b96c01_ce27_5aa6_b810_595efa6f3562</vt:lpstr>
      <vt:lpstr>ox_85c0940b_f5d8_53fe_8afd_f2879efea6b1</vt:lpstr>
      <vt:lpstr>ox_85c3bfe1_4e6e_5677_89a3_6bd57f4f4012</vt:lpstr>
      <vt:lpstr>ox_85c3c5f5_0945_55e9_9fa5_e4a705961783</vt:lpstr>
      <vt:lpstr>ox_85c3eac3_39cf_577e_b768_b5866e5da565</vt:lpstr>
      <vt:lpstr>ox_85c6052f_2d75_5737_b969_ee4e3325596c</vt:lpstr>
      <vt:lpstr>ox_85c70078_f52c_546f_8001_cb25a6c0163f</vt:lpstr>
      <vt:lpstr>ox_85c83657_ce9e_5f02_80ee_50a9e15503d1</vt:lpstr>
      <vt:lpstr>ox_85cd4d5a_2378_58c1_8036_16afa3c31219</vt:lpstr>
      <vt:lpstr>ox_85d1da89_7064_5734_bfa7_428b0e35e5d7</vt:lpstr>
      <vt:lpstr>ox_85d22a71_e099_5da8_b58d_09856bab7dd6</vt:lpstr>
      <vt:lpstr>ox_85d3b407_dc17_5a01_812d_5a4cd7786b53</vt:lpstr>
      <vt:lpstr>ox_85d4a2db_52ef_585e_9625_946477360006</vt:lpstr>
      <vt:lpstr>ox_85d7d85c_eaf7_597c_9f70_f882d2b0c241</vt:lpstr>
      <vt:lpstr>ox_85d811ea_3693_5673_8e09_adadca811583</vt:lpstr>
      <vt:lpstr>ox_85d93428_b781_50a7_8e8e_92355b8da647</vt:lpstr>
      <vt:lpstr>ox_85d982fe_6b95_5376_a9f4_8bf8d4506ed5</vt:lpstr>
      <vt:lpstr>ox_85e14fb4_11c8_5b24_917e_28094c381402</vt:lpstr>
      <vt:lpstr>ox_85e528f0_e6f5_5b09_bcc6_c17617341fcf</vt:lpstr>
      <vt:lpstr>ox_85e582d4_46af_5059_82ec_7f15a54a51d2</vt:lpstr>
      <vt:lpstr>ox_85ed5414_b741_51bf_8e83_f310016a0223</vt:lpstr>
      <vt:lpstr>ox_85f0a1a9_6fa8_53ad_9e7d_b98a50fb9e39</vt:lpstr>
      <vt:lpstr>ox_85f58fd4_951d_5def_b1cc_03c75b0fd316</vt:lpstr>
      <vt:lpstr>ox_85fe2383_8233_5c96_beb2_25a0a10f9a81</vt:lpstr>
      <vt:lpstr>ox_8604c08a_b85b_5f51_911a_1cc8c577fd7c</vt:lpstr>
      <vt:lpstr>ox_8608eb73_04d7_5f34_9090_0543eb14e2d6</vt:lpstr>
      <vt:lpstr>ox_860f4cc8_6f7f_5abe_9b82_e93c11c9a719</vt:lpstr>
      <vt:lpstr>ox_8610c56c_5d95_5f97_8b8b_67ab9c965fc5</vt:lpstr>
      <vt:lpstr>ox_8611f829_1dfd_54b4_a2ac_03247f9c3032</vt:lpstr>
      <vt:lpstr>ox_8615f1ad_5f1e_5fef_9b9e_7fdbf60f65c7</vt:lpstr>
      <vt:lpstr>ox_86164270_fc2b_531e_ae35_6613fa8e9bbc</vt:lpstr>
      <vt:lpstr>ox_86175415_ce6b_5958_9e76_0079018a205e</vt:lpstr>
      <vt:lpstr>ox_861a3907_d044_5ab1_a261_2f5e937dd57d</vt:lpstr>
      <vt:lpstr>ox_862063f2_c0d2_5a71_a5f8_064421e3d25b</vt:lpstr>
      <vt:lpstr>ox_8623cc0a_18ac_5e9c_9392_49f0a7905e36</vt:lpstr>
      <vt:lpstr>ox_86262d70_44a0_540b_a415_3e8ae2ac38ca</vt:lpstr>
      <vt:lpstr>ox_862a049b_4c49_5075_a85a_96712125c22f</vt:lpstr>
      <vt:lpstr>ox_862a8ac9_955e_5d0e_836f_5e3d9311c779</vt:lpstr>
      <vt:lpstr>ox_862ca69b_4a4a_5571_a078_fbdd43c70e34</vt:lpstr>
      <vt:lpstr>ox_862d48cf_04b8_5bac_8c65_254e48b1463e</vt:lpstr>
      <vt:lpstr>ox_8630687e_0838_57de_8fbd_3c8935586bb3</vt:lpstr>
      <vt:lpstr>ox_86331c01_cc81_5a9b_80ab_e66cb996eb91</vt:lpstr>
      <vt:lpstr>ox_86338a99_a9ce_586b_a807_dcb3db9b1a6d</vt:lpstr>
      <vt:lpstr>ox_8633cbc7_bc5d_5c87_8862_c2917b6e3e83</vt:lpstr>
      <vt:lpstr>ox_86367a0a_70f1_5ea0_a632_64aa42e494b1</vt:lpstr>
      <vt:lpstr>ox_863700d1_703f_5fb2_a57d_74e6d14412b9</vt:lpstr>
      <vt:lpstr>ox_863884ea_e83d_5018_85fa_62ba3e6f1025</vt:lpstr>
      <vt:lpstr>ox_8639c890_9f00_5bb0_b8ea_7851f15eb522</vt:lpstr>
      <vt:lpstr>ox_863aec94_7a2e_59d2_8ac9_cb69cfdad6d6</vt:lpstr>
      <vt:lpstr>ox_863dd1a0_f56d_5bfd_a34f_fb0566eaaba6</vt:lpstr>
      <vt:lpstr>ox_8641be97_6b40_5e18_b99a_2764b9af0d8c</vt:lpstr>
      <vt:lpstr>ox_8645659e_a913_5cda_a6d1_829c750fc252</vt:lpstr>
      <vt:lpstr>ox_8647984e_8970_5002_80d8_194eabfe5b5e</vt:lpstr>
      <vt:lpstr>ox_864878a3_31a6_53d3_a365_485dbf0bb8dc</vt:lpstr>
      <vt:lpstr>ox_864a9bae_9b69_5c0a_bcd6_aa9f851aa871</vt:lpstr>
      <vt:lpstr>ox_864d92f2_82ad_564f_8a55_bd5ab3e158d4</vt:lpstr>
      <vt:lpstr>ox_864f3345_c69b_5125_9d14_d1f35203ea7c</vt:lpstr>
      <vt:lpstr>ox_8651abd3_cb21_5a63_b409_9b04a250aad6</vt:lpstr>
      <vt:lpstr>ox_86590540_6901_59dc_b6d3_6e09612fcad8</vt:lpstr>
      <vt:lpstr>ox_865d605c_2eb8_599f_aaef_3ece27360d95</vt:lpstr>
      <vt:lpstr>ox_865f29ea_9b75_5ab2_ae59_153222b4091a</vt:lpstr>
      <vt:lpstr>ox_8662d312_c6e8_559d_a80e_697de280a407</vt:lpstr>
      <vt:lpstr>ox_86676cf9_d6ab_5bc6_a823_f1344dc3a915</vt:lpstr>
      <vt:lpstr>ox_866fc59d_5287_50f5_86fb_fd3ffa8c23d9</vt:lpstr>
      <vt:lpstr>ox_86706f21_362a_5a96_af5e_4d5ac6f489ed</vt:lpstr>
      <vt:lpstr>ox_867371fb_139f_5a14_87d0_9fe09071e134</vt:lpstr>
      <vt:lpstr>ox_8673c6b7_68df_5c82_b78d_fc1c4c90b555</vt:lpstr>
      <vt:lpstr>ox_8674815f_eb9e_5713_9d7d_761c293ddaa9</vt:lpstr>
      <vt:lpstr>ox_867655da_2c58_5093_bfef_e6a941fd6af4</vt:lpstr>
      <vt:lpstr>ox_867a987f_4cea_5f5a_890e_8e4e7b8b9847</vt:lpstr>
      <vt:lpstr>ox_867b0a40_f5f3_5119_9641_75200409047f</vt:lpstr>
      <vt:lpstr>ox_867b73ba_e766_595f_9f2d_3e25f7ddea9e</vt:lpstr>
      <vt:lpstr>ox_867c3141_aab1_57fc_a3bd_4f7ae32e6fcc</vt:lpstr>
      <vt:lpstr>ox_867e0047_1678_50eb_acac_bf114106c02e</vt:lpstr>
      <vt:lpstr>ox_86802951_924d_5ec7_86de_8f7db2aff1c2</vt:lpstr>
      <vt:lpstr>ox_8684a467_4146_5d41_b07b_4a5146b53eff</vt:lpstr>
      <vt:lpstr>ox_86885978_9dfa_5c0e_bf8f_394991ad6742</vt:lpstr>
      <vt:lpstr>ox_868c00f1_787b_5800_8a4c_8cf0e7ad159e</vt:lpstr>
      <vt:lpstr>ox_868c48e8_fb9f_54d8_81d9_d4df97cf1b61</vt:lpstr>
      <vt:lpstr>ox_868c6102_9573_591d_9a42_214bf621609f</vt:lpstr>
      <vt:lpstr>ox_86909980_0ccb_5161_b158_5bb6550e3474</vt:lpstr>
      <vt:lpstr>ox_8690f64e_8358_5c3d_ac83_10e2d9615733</vt:lpstr>
      <vt:lpstr>ox_869108c0_6089_5c91_a2f6_2f104f0329ec</vt:lpstr>
      <vt:lpstr>ox_86939fa7_718d_54c1_aaac_de1fe143760b</vt:lpstr>
      <vt:lpstr>ox_869710a8_589c_59f6_a048_0a0814ef0759</vt:lpstr>
      <vt:lpstr>ox_869885eb_150c_59f5_a7e8_aaecb00163cf</vt:lpstr>
      <vt:lpstr>ox_8699bbca_a23b_5d1a_9e68_3f7a32208ab7</vt:lpstr>
      <vt:lpstr>ox_869b3504_7a75_5712_9120_8f6633ec0bbd</vt:lpstr>
      <vt:lpstr>ox_869c3150_0293_5883_b612_57bd71ccfbe9</vt:lpstr>
      <vt:lpstr>ox_869dacb5_9157_5e48_9f0f_77b009f66ff2</vt:lpstr>
      <vt:lpstr>ox_869e5e35_aa6d_5024_a884_17a4faac04f5</vt:lpstr>
      <vt:lpstr>ox_86a07777_6434_5f73_ab99_3d5577664936</vt:lpstr>
      <vt:lpstr>ox_86a152f4_aac3_52d0_bea4_9cc3ad169362</vt:lpstr>
      <vt:lpstr>ox_86a31bd7_1bee_5be6_8894_63b3fe400236</vt:lpstr>
      <vt:lpstr>ox_86a39ea9_b1f5_5f43_a2b1_734a1c9fbcd3</vt:lpstr>
      <vt:lpstr>ox_86a790f9_8e8e_5d83_959b_3b04bb1b1e2f</vt:lpstr>
      <vt:lpstr>ox_86a79b95_ea4f_52ab_ae17_46fe37bebf39</vt:lpstr>
      <vt:lpstr>ox_86a87314_224c_57b5_b008_f6be048d9bab</vt:lpstr>
      <vt:lpstr>ox_86ab2a39_5e1f_5eb8_a06e_26bec779e7c9</vt:lpstr>
      <vt:lpstr>ox_86aeb48b_6871_5a9b_9d4b_7634d98e056b</vt:lpstr>
      <vt:lpstr>ox_86bbf2aa_d585_5d71_bbc2_2291daa1afbb</vt:lpstr>
      <vt:lpstr>ox_86bc2e69_1752_5d0f_afac_fc610a0c5c18</vt:lpstr>
      <vt:lpstr>ox_86bc5740_368d_590c_be08_c223865baea1</vt:lpstr>
      <vt:lpstr>ox_86bea891_64d4_5b23_a310_c5de581921ef</vt:lpstr>
      <vt:lpstr>ox_86c32b19_1df7_5e81_abe2_40c03c1cb1a5</vt:lpstr>
      <vt:lpstr>ox_86c4a7a1_1a61_5172_bcbe_dea58b785b19</vt:lpstr>
      <vt:lpstr>ox_86c4b109_c1b5_5d46_88fd_38bcc3447151</vt:lpstr>
      <vt:lpstr>ox_86c5ef21_36f4_572f_9a4b_1ec69dcb2dd4</vt:lpstr>
      <vt:lpstr>ox_86c70452_7dac_53a8_845b_62c65d11d1b2</vt:lpstr>
      <vt:lpstr>ox_86c83082_b09d_54ed_b526_83ad1020a6cb</vt:lpstr>
      <vt:lpstr>ox_86c909a3_be19_56c7_97e1_465b67b5a9b1</vt:lpstr>
      <vt:lpstr>ox_86cc99dd_8cf1_56e6_8796_e3b8b08158c8</vt:lpstr>
      <vt:lpstr>ox_86d27742_d915_5617_bb5d_8d5081b4f35b</vt:lpstr>
      <vt:lpstr>ox_86d2e0a5_d235_5ebf_b094_0ec4f30defe7</vt:lpstr>
      <vt:lpstr>ox_86d81155_f749_5d41_996d_d74b476669db</vt:lpstr>
      <vt:lpstr>ox_86d920ab_ed62_528e_96f1_624177e90691</vt:lpstr>
      <vt:lpstr>ox_86da7d26_91d6_5e07_a146_4f2a03bb936a</vt:lpstr>
      <vt:lpstr>ox_86dfcb9c_f00b_52b1_8c23_c75cacd64de0</vt:lpstr>
      <vt:lpstr>ox_86e04307_a954_572f_86b7_afe61647ace2</vt:lpstr>
      <vt:lpstr>ox_86e187cc_db98_5624_aeea_b83ba3edd428</vt:lpstr>
      <vt:lpstr>ox_86e3e4da_3c7d_58a9_9bac_c06859da73de</vt:lpstr>
      <vt:lpstr>ox_86e4483f_cfba_5992_b1e7_da26f9bc085e</vt:lpstr>
      <vt:lpstr>ox_86e5f47e_5787_5168_b90f_56802df8b0bc</vt:lpstr>
      <vt:lpstr>ox_86e678ae_3475_5193_9e2c_ac85d03f25d3</vt:lpstr>
      <vt:lpstr>ox_86e982bd_376d_55bf_a0a7_c4cd78f79b5e</vt:lpstr>
      <vt:lpstr>ox_86f899c3_6a3e_5fd7_bd3b_fab32dae8cca</vt:lpstr>
      <vt:lpstr>ox_86fb3d1a_ac15_5f49_9730_fe7ea4cd886e</vt:lpstr>
      <vt:lpstr>ox_86fcefa4_f386_5a09_8b61_b8feb696c0ff</vt:lpstr>
      <vt:lpstr>ox_86fe673f_0585_5da2_979c_14e0985bb3b5</vt:lpstr>
      <vt:lpstr>ox_87026414_e5ae_57f8_bbda_b5b089ec391f</vt:lpstr>
      <vt:lpstr>ox_8703a325_7fd9_575a_b564_ccf2485a1071</vt:lpstr>
      <vt:lpstr>ox_8706640a_1edb_55dc_be1e_a62d88561941</vt:lpstr>
      <vt:lpstr>ox_870bca4d_713c_571a_acb1_56468ee46cae</vt:lpstr>
      <vt:lpstr>ox_871222f1_449d_510e_9930_d6246ac11efc</vt:lpstr>
      <vt:lpstr>ox_871515b3_ecfb_5ff0_bd3d_d07681e927b5</vt:lpstr>
      <vt:lpstr>ox_8715221e_039d_5bde_83b3_527344fd2e9d</vt:lpstr>
      <vt:lpstr>ox_8716f464_589c_5bf3_a996_d8ffba827843</vt:lpstr>
      <vt:lpstr>ox_871a332e_d242_5137_b9b8_abda24520085</vt:lpstr>
      <vt:lpstr>ox_871ca992_dbe8_5664_8343_ad8a0c8418e1</vt:lpstr>
      <vt:lpstr>ox_872157f7_8cec_56cd_b075_c51deb60934f</vt:lpstr>
      <vt:lpstr>ox_872480bf_2ba4_51de_b908_370c34aef760</vt:lpstr>
      <vt:lpstr>ox_872729d3_d800_53cb_881f_b6d5e13f29ac</vt:lpstr>
      <vt:lpstr>ox_8729e290_bbde_58d5_a925_701601743955</vt:lpstr>
      <vt:lpstr>ox_872d5040_2a44_568a_abb3_d543a259f8f5</vt:lpstr>
      <vt:lpstr>ox_872ea8bb_2110_5e85_8cbf_56c022dba01e</vt:lpstr>
      <vt:lpstr>ox_8734083e_4c47_56c2_be93_83452967ab1b</vt:lpstr>
      <vt:lpstr>ox_8739a85d_6527_530c_92cd_a6249d536e30</vt:lpstr>
      <vt:lpstr>ox_873af112_423a_5673_869b_adca6b411f73</vt:lpstr>
      <vt:lpstr>ox_873d73e7_aea0_587d_9af3_b287dab1ee36</vt:lpstr>
      <vt:lpstr>ox_873dfa4a_1ccf_592d_ad06_ad1950efbf17</vt:lpstr>
      <vt:lpstr>ox_873e9e81_8ba6_57d0_83ba_b411600285d9</vt:lpstr>
      <vt:lpstr>ox_8741379c_3957_5bfa_9379_735a99e77083</vt:lpstr>
      <vt:lpstr>ox_8742139d_da0b_5176_b729_a39386b59e63</vt:lpstr>
      <vt:lpstr>ox_8744b702_225a_5f4a_b9b5_182677cc8e7a</vt:lpstr>
      <vt:lpstr>ox_87472909_b9d0_5f24_a257_e137171e99fe</vt:lpstr>
      <vt:lpstr>ox_8747da9b_aaae_5c12_9e74_c4ac0a5f02a1</vt:lpstr>
      <vt:lpstr>ox_874fa1c7_ca9d_5be2_8df6_23c2a80d1b77</vt:lpstr>
      <vt:lpstr>ox_8750bc0d_9c39_5192_b7cb_9d886f50c0c1</vt:lpstr>
      <vt:lpstr>ox_875146d2_45db_538f_ba52_7b0c7c352d68</vt:lpstr>
      <vt:lpstr>ox_8751470a_f256_5ffa_bf2e_feb247eaf309</vt:lpstr>
      <vt:lpstr>ox_8754b74c_a748_53b0_aa9a_cabf13fdd821</vt:lpstr>
      <vt:lpstr>ox_875a32b2_4758_50c6_b0f3_5f3999fc5174</vt:lpstr>
      <vt:lpstr>ox_875a99db_3b2a_5ebb_a209_45dd6568f0c0</vt:lpstr>
      <vt:lpstr>ox_875b3991_7487_54d8_b699_bb39d8143ef1</vt:lpstr>
      <vt:lpstr>ox_875c6190_7e74_5185_91d4_0771aee0b7f8</vt:lpstr>
      <vt:lpstr>ox_8763da18_d509_5bf9_9193_5a4a7130493a</vt:lpstr>
      <vt:lpstr>ox_87652afd_b5b5_5b1e_b40e_323a203f71a2</vt:lpstr>
      <vt:lpstr>ox_876a21c5_6d76_533c_94b4_df9aa1789ac9</vt:lpstr>
      <vt:lpstr>ox_876a55d5_4fc2_5259_8765_8d988cab8caf</vt:lpstr>
      <vt:lpstr>ox_876af1e2_63a0_5462_a0b6_394bbc1f6dab</vt:lpstr>
      <vt:lpstr>ox_876e1a7a_4a88_5159_8184_4d435b50864a</vt:lpstr>
      <vt:lpstr>ox_8771bc05_230b_5a48_bd7e_0cc0f8f68827</vt:lpstr>
      <vt:lpstr>ox_87751bb9_02c9_5d41_a060_a19f0f371a5d</vt:lpstr>
      <vt:lpstr>ox_877bdf91_69c3_549b_bc00_1d504d82a9e9</vt:lpstr>
      <vt:lpstr>ox_877d596a_7c6a_5773_8eaa_99954bbe8eae</vt:lpstr>
      <vt:lpstr>ox_8780294e_dcf3_544f_a03b_d69f0f71b451</vt:lpstr>
      <vt:lpstr>ox_8783de2a_ec05_575e_af50_14702402dc09</vt:lpstr>
      <vt:lpstr>ox_87852750_8007_5fdf_9c05_f8b41e49bc1c</vt:lpstr>
      <vt:lpstr>ox_87885a12_d2aa_5d11_86c0_69f5b1e814f3</vt:lpstr>
      <vt:lpstr>ox_878bc8e3_b759_5eb2_9944_b5ba329e5cb6</vt:lpstr>
      <vt:lpstr>ox_878cf7db_0fac_5b9c_be0c_33ae52c60538</vt:lpstr>
      <vt:lpstr>ox_878e9060_d3c1_5727_9612_d9170e50c8df</vt:lpstr>
      <vt:lpstr>ox_8790be4b_e1e2_5fc2_8b2c_52df3661d4e3</vt:lpstr>
      <vt:lpstr>ox_879173e7_f540_57b1_a08a_1d6ba21463cf</vt:lpstr>
      <vt:lpstr>ox_87917e4e_f262_5782_b058_018536f747bc</vt:lpstr>
      <vt:lpstr>ox_879341be_548f_5b7e_af6a_019487006fd0</vt:lpstr>
      <vt:lpstr>ox_8795345a_aecf_51ad_9af9_589802ce992e</vt:lpstr>
      <vt:lpstr>ox_87991197_5cfa_5ca9_8563_4625ba9e0569</vt:lpstr>
      <vt:lpstr>ox_8799b5bf_b355_5d27_94af_2b3a87ba0b16</vt:lpstr>
      <vt:lpstr>ox_879d8060_8edf_5f9e_b6cf_cefafd3f426d</vt:lpstr>
      <vt:lpstr>ox_87a28cf5_7c1c_55d1_b240_2275a7b8499c</vt:lpstr>
      <vt:lpstr>ox_87a42a64_6391_57c8_9ca2_4f6d8c634601</vt:lpstr>
      <vt:lpstr>ox_87a9fa61_a700_5d60_ae51_4fc507241d93</vt:lpstr>
      <vt:lpstr>ox_87ab263e_86c9_544a_a90f_ac7deffc00e2</vt:lpstr>
      <vt:lpstr>ox_87ade30f_b14f_5d22_bbd4_6128a7ec7110</vt:lpstr>
      <vt:lpstr>ox_87b58bf4_41a4_570a_b248_5fb563f9ee1d</vt:lpstr>
      <vt:lpstr>ox_87b64e68_23d1_5bf2_a9de_44d9907c51ba</vt:lpstr>
      <vt:lpstr>ox_87b79e5b_fa77_508b_9ebd_bd5d6d3ca85a</vt:lpstr>
      <vt:lpstr>ox_87bda8f1_0e75_58ad_a910_3b3834a3004f</vt:lpstr>
      <vt:lpstr>ox_87bf0ce6_91b1_5a0d_a61f_8339a7e92834</vt:lpstr>
      <vt:lpstr>ox_87c0288d_2c1b_576a_9912_81372b98e823</vt:lpstr>
      <vt:lpstr>ox_87c1d110_25ac_5394_8931_bb773e60f192</vt:lpstr>
      <vt:lpstr>ox_87ca2309_27a0_5079_b787_65714a07991b</vt:lpstr>
      <vt:lpstr>ox_87cb2dac_adaf_5469_8a8e_9f5341c7349a</vt:lpstr>
      <vt:lpstr>ox_87cf6be6_8e0b_5436_b151_80a37e818db2</vt:lpstr>
      <vt:lpstr>ox_87d07d78_4327_5346_b971_7495443018ba</vt:lpstr>
      <vt:lpstr>ox_87d1ee8f_1e06_5bde_8243_414be86678ba</vt:lpstr>
      <vt:lpstr>ox_87d2c859_d06a_5a9e_b7df_164721612a23</vt:lpstr>
      <vt:lpstr>ox_87d43ae2_8695_5143_8919_e59a44ea0bc1</vt:lpstr>
      <vt:lpstr>ox_87d4cc61_e9d9_5fe1_af47_d217886d0e48</vt:lpstr>
      <vt:lpstr>ox_87d5a3b1_5469_519c_84f8_ddc62aa86eb6</vt:lpstr>
      <vt:lpstr>ox_87d731f3_3ae8_51a2_acab_b96e8d614c77</vt:lpstr>
      <vt:lpstr>ox_87d75ee7_647b_50ad_b736_a95e16d50abc</vt:lpstr>
      <vt:lpstr>ox_87d82dcb_82a9_5d48_924f_7f2d4fea0501</vt:lpstr>
      <vt:lpstr>ox_87d9540c_7759_5115_8322_bc0a8f8449ea</vt:lpstr>
      <vt:lpstr>ox_87dc9b73_d2df_5c78_8a7b_3ff47386d540</vt:lpstr>
      <vt:lpstr>ox_87dda151_7832_5e13_b9c5_465833ad618f</vt:lpstr>
      <vt:lpstr>ox_87e0091f_20dd_587c_b9c1_0eb839bb0b26</vt:lpstr>
      <vt:lpstr>ox_87e03807_9ade_54e7_905b_1b484a4e1df8</vt:lpstr>
      <vt:lpstr>ox_87e1ebb6_d889_5cb1_acd3_0788bc85c470</vt:lpstr>
      <vt:lpstr>ox_87e32cbe_63d1_5751_bafa_e638b747a646</vt:lpstr>
      <vt:lpstr>ox_87ea00cc_49eb_5bb2_b016_eb787a5a73f2</vt:lpstr>
      <vt:lpstr>ox_87eb5bcc_c79a_5aad_82e4_2cdb61566e80</vt:lpstr>
      <vt:lpstr>ox_87ec8a77_c381_58f1_8277_e98cd32c19c2</vt:lpstr>
      <vt:lpstr>ox_87eddaca_3a1a_54b2_aa1e_d0b217dd71c9</vt:lpstr>
      <vt:lpstr>ox_87ef7f72_3f48_5684_a4a8_ee58ff445616</vt:lpstr>
      <vt:lpstr>ox_87f24a75_0096_51f3_bf4e_e8728cb0c06b</vt:lpstr>
      <vt:lpstr>ox_87f2b63f_65d3_5830_aa53_8be65b086120</vt:lpstr>
      <vt:lpstr>ox_87f31178_b7d7_532d_a0e4_99e80032899d</vt:lpstr>
      <vt:lpstr>ox_87f3a1c4_9b28_5b22_9d90_f9167500fdee</vt:lpstr>
      <vt:lpstr>ox_87fb7669_c7a3_5052_a1d1_f337ae57868b</vt:lpstr>
      <vt:lpstr>ox_88004125_2933_5bb6_9651_b628b590be4c</vt:lpstr>
      <vt:lpstr>ox_880278e5_ee82_548e_ac7a_3085957c6d7d</vt:lpstr>
      <vt:lpstr>ox_880ca2a5_d1f8_5be9_9507_dfc057fb66a4</vt:lpstr>
      <vt:lpstr>ox_880e449d_4444_56f0_a7c1_78991688266e</vt:lpstr>
      <vt:lpstr>ox_880ffa6b_ff02_5950_9795_41a41d9ec4aa</vt:lpstr>
      <vt:lpstr>ox_8811d0e6_35ca_52d0_b7a8_a787e7c40c18</vt:lpstr>
      <vt:lpstr>ox_88140c52_3f99_5714_b0c0_d778e57abbf2</vt:lpstr>
      <vt:lpstr>ox_88149e4b_a6f4_5f85_9312_0de65e12d18a</vt:lpstr>
      <vt:lpstr>ox_88151c09_1b68_59e6_b365_627fb7256503</vt:lpstr>
      <vt:lpstr>ox_881a1cc9_4b61_5a22_892f_b50125f3152b</vt:lpstr>
      <vt:lpstr>ox_881bdeb9_7c93_5817_ae8d_73a03c2e5390</vt:lpstr>
      <vt:lpstr>ox_881d0eac_3b31_5bfa_926a_1a46726b5d9f</vt:lpstr>
      <vt:lpstr>ox_881d78f9_9468_5563_b856_3ce0c616912b</vt:lpstr>
      <vt:lpstr>ox_881ed41d_54ec_5cf8_9fbd_b636c2bc865a</vt:lpstr>
      <vt:lpstr>ox_881f11ea_e71a_5be5_9c11_73c2690649ca</vt:lpstr>
      <vt:lpstr>ox_88208c9d_7051_59ec_8c18_2e5025ff21c7</vt:lpstr>
      <vt:lpstr>ox_88216187_0257_5c4f_9f62_42408c408e8a</vt:lpstr>
      <vt:lpstr>ox_88217f14_5e6e_50a4_892d_606ae830b433</vt:lpstr>
      <vt:lpstr>ox_8824611c_5995_58dd_b764_92e1fe5a8206</vt:lpstr>
      <vt:lpstr>ox_882627ab_9c3a_5ac2_a228_e9df35faba04</vt:lpstr>
      <vt:lpstr>ox_8828aab4_ead8_5fc8_88c4_88c80a1dbae3</vt:lpstr>
      <vt:lpstr>ox_8829aab5_61f8_5bf7_a25e_3c8a5193dc7a</vt:lpstr>
      <vt:lpstr>ox_882b97fe_f6bd_5e00_85ed_6b1249907697</vt:lpstr>
      <vt:lpstr>ox_882e3bfa_d265_561d_95c3_77e7405873c4</vt:lpstr>
      <vt:lpstr>ox_8836ac00_a49b_5fdf_9b7b_cd04d8de4c66</vt:lpstr>
      <vt:lpstr>ox_8836ffdc_02f5_524c_8ebd_f65e16fb6f5b</vt:lpstr>
      <vt:lpstr>ox_8839ba94_52ad_5f98_a452_26f2d9b02c59</vt:lpstr>
      <vt:lpstr>ox_883a72f8_4d00_5db5_a2a0_91f0407748bb</vt:lpstr>
      <vt:lpstr>ox_883d1269_dfc7_57d3_8fd3_21822bf308d9</vt:lpstr>
      <vt:lpstr>ox_883e3b4c_6be7_5f6f_bd3a_082342aa6986</vt:lpstr>
      <vt:lpstr>ox_88442663_f96f_56e7_9fb8_58af1c0fa7a4</vt:lpstr>
      <vt:lpstr>ox_88492598_2d9e_5d6a_a477_5d5c19220f64</vt:lpstr>
      <vt:lpstr>ox_8849300d_9e51_581e_b290_3a6f4c483923</vt:lpstr>
      <vt:lpstr>ox_88517593_8ea3_5b1e_9033_2e53927c80b0</vt:lpstr>
      <vt:lpstr>ox_8853bce5_26b7_5191_8e00_35c5debe5093</vt:lpstr>
      <vt:lpstr>ox_8856632c_0c1c_5f72_82ea_263b9c16204f</vt:lpstr>
      <vt:lpstr>ox_8856a615_dbd5_5776_bbfd_890362a30dc8</vt:lpstr>
      <vt:lpstr>ox_8857906a_293b_5d7d_a186_0f74d1f12993</vt:lpstr>
      <vt:lpstr>ox_88595d00_c640_5c86_98d1_39cff6e70515</vt:lpstr>
      <vt:lpstr>ox_885be00f_9e30_55c9_8bdf_024357feb404</vt:lpstr>
      <vt:lpstr>ox_885be2f9_567b_5f54_990d_27e2e47315ed</vt:lpstr>
      <vt:lpstr>ox_886462cc_2ab6_51bc_8544_14cae5d89b1c</vt:lpstr>
      <vt:lpstr>ox_8865f781_00b6_5150_973a_a301face1842</vt:lpstr>
      <vt:lpstr>ox_8866c427_2eb9_59dd_8cf0_dc97328fdc9a</vt:lpstr>
      <vt:lpstr>ox_8866e824_515a_550e_871e_40510a995744</vt:lpstr>
      <vt:lpstr>ox_886a0e16_9403_5865_8430_85f1b31de380</vt:lpstr>
      <vt:lpstr>ox_886a14f7_a0f8_5850_858a_9b8bb02766d0</vt:lpstr>
      <vt:lpstr>ox_886b7e56_5929_5332_a61e_bb701c021e1b</vt:lpstr>
      <vt:lpstr>ox_886bb3dc_8729_554a_abc2_ef4c270aac4e</vt:lpstr>
      <vt:lpstr>ox_886db846_e134_5c28_91b3_d4326365bd91</vt:lpstr>
      <vt:lpstr>ox_886e1a4b_5458_5795_9fa5_f74ac4870620</vt:lpstr>
      <vt:lpstr>ox_886f4705_5e65_5d6d_aab0_1705da8aec1e</vt:lpstr>
      <vt:lpstr>ox_886fc242_1829_50f9_bced_d182288ea108</vt:lpstr>
      <vt:lpstr>ox_8874677f_3dd3_5944_94d6_b2c52535e325</vt:lpstr>
      <vt:lpstr>ox_8874fade_90c5_5bd0_a8e3_f9cb86a8c8ec</vt:lpstr>
      <vt:lpstr>ox_8875addf_a8ac_59c2_ae4a_b95fb57c44f2</vt:lpstr>
      <vt:lpstr>ox_88763832_49fe_599a_b783_4e9357c51e0f</vt:lpstr>
      <vt:lpstr>ox_887df9d1_3b51_5feb_b333_4dc495aa00c6</vt:lpstr>
      <vt:lpstr>ox_887f99d5_b8e1_5164_8f3c_d994d39b4d28</vt:lpstr>
      <vt:lpstr>ox_888301bb_7fff_59b1_8fa2_9378d672e770</vt:lpstr>
      <vt:lpstr>ox_88844dab_24fb_5ce2_bebe_ef64dc5d8585</vt:lpstr>
      <vt:lpstr>ox_88858811_3b64_52c7_a412_7628c7c9d481</vt:lpstr>
      <vt:lpstr>ox_8885c1c0_995e_5bd0_9be0_62afbce03894</vt:lpstr>
      <vt:lpstr>ox_8885dd78_7424_5623_94fb_5cbf0d795333</vt:lpstr>
      <vt:lpstr>ox_8886b3f8_fa53_5a69_9c64_1adac29da194</vt:lpstr>
      <vt:lpstr>ox_8887aa11_5db9_5af8_bdf4_acccfc2d9f8d</vt:lpstr>
      <vt:lpstr>ox_888bf265_fe56_5b64_9090_9c99722aadd2</vt:lpstr>
      <vt:lpstr>ox_888ea1fd_d5b8_516d_a12b_7ecdf44fc8d4</vt:lpstr>
      <vt:lpstr>ox_889486a0_4964_502c_b558_daf794c74f9e</vt:lpstr>
      <vt:lpstr>ox_889557b2_ea3c_525a_9341_94b91c44f7cc</vt:lpstr>
      <vt:lpstr>ox_8898c899_a3c3_5699_9e4b_d9c70e0f9772</vt:lpstr>
      <vt:lpstr>ox_8899897b_2cbc_5ed8_89a7_55edf8b5ee26</vt:lpstr>
      <vt:lpstr>ox_889da295_aebb_5e35_aca2_820998b9af1c</vt:lpstr>
      <vt:lpstr>ox_889fc60c_4498_56b6_bc8b_af6edd2100be</vt:lpstr>
      <vt:lpstr>ox_88a2751a_e2a2_535f_b176_0e33a77235ec</vt:lpstr>
      <vt:lpstr>ox_88a49dde_ddea_55c4_9cc0_c1387d32b32b</vt:lpstr>
      <vt:lpstr>ox_88a4ab6b_37fe_5b2b_bbf4_27f03f5e89d5</vt:lpstr>
      <vt:lpstr>ox_88a73c88_9fc2_5cac_898f_b7e7cc3d78bc</vt:lpstr>
      <vt:lpstr>ox_88a982e9_268f_528a_a848_f04693682f9e</vt:lpstr>
      <vt:lpstr>ox_88aaa7b6_2ab1_576a_ac22_9465d4344faa</vt:lpstr>
      <vt:lpstr>ox_88ab9748_13ff_5d54_9824_476a008b2a26</vt:lpstr>
      <vt:lpstr>ox_88abacdf_134e_5ca0_85f9_7dce82841b0b</vt:lpstr>
      <vt:lpstr>ox_88b089b5_2b6f_56ec_8a56_24c29f7e6189</vt:lpstr>
      <vt:lpstr>ox_88b0def3_1346_576c_9e53_c7f0082a2b6d</vt:lpstr>
      <vt:lpstr>ox_88b1f3e5_7228_5e50_83fa_737098103afc</vt:lpstr>
      <vt:lpstr>ox_88b926fc_fde0_51f5_8df9_f4f86ddc0d07</vt:lpstr>
      <vt:lpstr>ox_88bba34c_2e3f_5f1c_a07e_3d27be6bb0bc</vt:lpstr>
      <vt:lpstr>ox_88bc9cee_c32a_552e_b712_f8dae9418d9c</vt:lpstr>
      <vt:lpstr>ox_88bef9a7_b1c2_5aa1_960f_f590a04dd425</vt:lpstr>
      <vt:lpstr>ox_88c2df0a_5657_5793_ab66_db2dd73d4fd5</vt:lpstr>
      <vt:lpstr>ox_88c4d60b_dca2_50da_953f_200c86b7c6b3</vt:lpstr>
      <vt:lpstr>ox_88c6014b_1b1e_5dcd_a286_42c8689f737c</vt:lpstr>
      <vt:lpstr>ox_88c7399a_0594_5b1e_8f45_4b1c51ea4b51</vt:lpstr>
      <vt:lpstr>ox_88d31c94_c714_5b66_bcdb_01ed380bac25</vt:lpstr>
      <vt:lpstr>ox_88d59da6_1d95_5e04_beac_2030d4cb06b1</vt:lpstr>
      <vt:lpstr>ox_88d5ed54_cfa4_5f12_845e_6de4589f4ede</vt:lpstr>
      <vt:lpstr>ox_88d78954_4b10_5e73_a157_3f6431b13bc4</vt:lpstr>
      <vt:lpstr>ox_88db0188_4dea_5420_bfd4_8cdee9b10362</vt:lpstr>
      <vt:lpstr>ox_88ded58b_a8af_5e0a_afb6_fb4b10de2e0c</vt:lpstr>
      <vt:lpstr>ox_88e7e211_9488_56c2_9234_89478af067ab</vt:lpstr>
      <vt:lpstr>ox_88eaed2c_1577_524e_b5a5_4b08a06b25fb</vt:lpstr>
      <vt:lpstr>ox_88ec18f1_dc59_5a92_b5a5_20408bfd0596</vt:lpstr>
      <vt:lpstr>ox_88f124f1_1e10_580b_8f11_38f38a8bbd46</vt:lpstr>
      <vt:lpstr>ox_88f2f386_9572_55e3_8d56_17f077fb4706</vt:lpstr>
      <vt:lpstr>ox_88f59b90_1740_5a5c_8e1f_188a25d10bc1</vt:lpstr>
      <vt:lpstr>ox_88f69806_5c71_5522_95fb_40793b5e77ef</vt:lpstr>
      <vt:lpstr>ox_88fa8994_ee67_5b0c_a1e7_43ee3fe89500</vt:lpstr>
      <vt:lpstr>ox_88fc5dbb_8333_5e4c_885e_54f07ecdd879</vt:lpstr>
      <vt:lpstr>ox_88fdae2a_bdcc_57c1_8168_d8194870291d</vt:lpstr>
      <vt:lpstr>ox_8900954c_a14a_5693_b8da_c1dd96c394c5</vt:lpstr>
      <vt:lpstr>ox_89024314_6937_5172_a5e8_c66735c27459</vt:lpstr>
      <vt:lpstr>ox_89033d84_2196_5b8c_9154_7f02490dc888</vt:lpstr>
      <vt:lpstr>ox_8903e7af_3439_5620_b196_a3fa02d8cbcd</vt:lpstr>
      <vt:lpstr>ox_890571df_02f4_51e2_9e57_43eadb22c755</vt:lpstr>
      <vt:lpstr>ox_8905d805_30a6_54b6_8c95_5ac4ecba7241</vt:lpstr>
      <vt:lpstr>ox_89080fb8_4018_5194_94e0_d5d68077581c</vt:lpstr>
      <vt:lpstr>ox_8909973d_0479_54ee_a6e7_125544d45198</vt:lpstr>
      <vt:lpstr>ox_890b139f_8935_5dd0_ae5f_3feb63646901</vt:lpstr>
      <vt:lpstr>ox_890b4cb1_3cf6_5f4c_9bcd_fe6155f38263</vt:lpstr>
      <vt:lpstr>ox_8914d542_f976_566b_8521_ea2709f4f7d5</vt:lpstr>
      <vt:lpstr>ox_89154293_5027_50e1_bc1c_e6c70ca526d0</vt:lpstr>
      <vt:lpstr>ox_8915a69c_f6e2_5640_82c6_71141db290a5</vt:lpstr>
      <vt:lpstr>ox_8917138f_768f_5e82_9f16_90befa425e61</vt:lpstr>
      <vt:lpstr>ox_89175645_7fff_5b32_84fb_7846d9d19d0a</vt:lpstr>
      <vt:lpstr>ox_8919cd57_14a8_5ded_acc5_c6b7d1aa7a5a</vt:lpstr>
      <vt:lpstr>ox_891a6763_fe68_5e4d_939c_ab38c8cdc6d0</vt:lpstr>
      <vt:lpstr>ox_8921fe82_c615_5076_9391_22f2ef2445eb</vt:lpstr>
      <vt:lpstr>ox_8922fa84_2a85_5598_b7bf_c70586373b05</vt:lpstr>
      <vt:lpstr>ox_89253503_d227_582e_84a4_02fc95951d5c</vt:lpstr>
      <vt:lpstr>ox_8929256c_1e28_51e9_b9d0_491065b8c390</vt:lpstr>
      <vt:lpstr>ox_8929c5bc_fa6e_5944_9c4b_b1e14642c15e</vt:lpstr>
      <vt:lpstr>ox_892a24f6_b508_5556_830a_31815f2c93ed</vt:lpstr>
      <vt:lpstr>ox_892c2dc5_4aaa_5888_ae38_414245bf1901</vt:lpstr>
      <vt:lpstr>ox_892c381c_24ba_50c3_9352_e432654fd4e9</vt:lpstr>
      <vt:lpstr>ox_892d2e0c_d0b3_56c8_bf4b_0c1742155b0d</vt:lpstr>
      <vt:lpstr>ox_8931a3db_13f4_5af6_acd4_dbc2c075f7bb</vt:lpstr>
      <vt:lpstr>ox_89343ac8_93aa_5e26_b06b_f775619c1402</vt:lpstr>
      <vt:lpstr>ox_8935f42c_6fa9_51e3_9d51_852577da532b</vt:lpstr>
      <vt:lpstr>ox_89376b05_6e4e_5656_be09_47c914f285c9</vt:lpstr>
      <vt:lpstr>ox_8937ede0_a942_5830_ade1_0d60731b674b</vt:lpstr>
      <vt:lpstr>ox_893dddd5_470e_5eb8_b8de_7d790b08db1b</vt:lpstr>
      <vt:lpstr>ox_893de096_cda1_59b5_9edf_2c527ef4e66a</vt:lpstr>
      <vt:lpstr>ox_893f52b2_834a_5883_ae61_db181b0c6126</vt:lpstr>
      <vt:lpstr>ox_8940ff5b_1a3c_5b1e_b429_af6ef2e807ae</vt:lpstr>
      <vt:lpstr>ox_894229e9_6269_51c8_a76c_ce97fa66e60f</vt:lpstr>
      <vt:lpstr>ox_89442121_46d2_5373_bb5f_f629fc862f84</vt:lpstr>
      <vt:lpstr>ox_8944403d_24d8_5403_8acc_0b83f6e1a286</vt:lpstr>
      <vt:lpstr>ox_894e1639_f153_5bdb_af3b_64ce68b8a22c</vt:lpstr>
      <vt:lpstr>ox_895256e8_270b_5f1c_89f7_a447d42fea6c</vt:lpstr>
      <vt:lpstr>ox_8952aef6_cbb2_5b89_8939_8914b0d463c8</vt:lpstr>
      <vt:lpstr>ox_89539ae5_5dfe_5d15_893f_aa8ba47b0e64</vt:lpstr>
      <vt:lpstr>ox_8954009d_db04_55a2_b71e_9379e6c4c736</vt:lpstr>
      <vt:lpstr>ox_89587f0d_a3dc_54d1_b76f_aaf343f81d94</vt:lpstr>
      <vt:lpstr>ox_8959b98d_48ef_55d2_885a_bd0cff4678d3</vt:lpstr>
      <vt:lpstr>ox_895c470a_eaec_5679_9614_b431b951c418</vt:lpstr>
      <vt:lpstr>ox_895ee08a_2664_5c9f_a889_b3a9037cd248</vt:lpstr>
      <vt:lpstr>ox_895fa06c_e549_5b88_9a2a_a9c4a4f6cfe0</vt:lpstr>
      <vt:lpstr>ox_89603ed9_ad12_5d1a_a85c_32314277ea56</vt:lpstr>
      <vt:lpstr>ox_8962dbb3_f57b_5a60_a3a4_1339ba291fc8</vt:lpstr>
      <vt:lpstr>ox_8965a3e3_4556_54be_a678_d9586b63ee9f</vt:lpstr>
      <vt:lpstr>ox_89672283_f584_585c_b1cf_2dd926062be9</vt:lpstr>
      <vt:lpstr>ox_896c1fbc_2935_508a_8b6a_af1be680f3a9</vt:lpstr>
      <vt:lpstr>ox_89702c05_4b76_5db4_a167_e60a2b11f62f</vt:lpstr>
      <vt:lpstr>ox_89705ad9_52f0_5239_8988_3bbc902ef829</vt:lpstr>
      <vt:lpstr>ox_89764d7c_5319_5522_a32d_689c343a48da</vt:lpstr>
      <vt:lpstr>ox_89780ad5_79c4_595b_b6a9_72b314c3a971</vt:lpstr>
      <vt:lpstr>ox_8978fd81_fc7c_5e09_83d3_3f228a894f9f</vt:lpstr>
      <vt:lpstr>ox_89795edd_6deb_5e1c_9fbc_fe6c07edcda6</vt:lpstr>
      <vt:lpstr>ox_897a044d_b259_518b_9d6e_bb6541eac6fc</vt:lpstr>
      <vt:lpstr>ox_897b5d16_cdc1_5b65_be17_b491e0c63048</vt:lpstr>
      <vt:lpstr>ox_897ecc08_12a4_502c_b46e_43edda967117</vt:lpstr>
      <vt:lpstr>ox_8981d32a_d34b_5e99_a080_4122b7594df5</vt:lpstr>
      <vt:lpstr>ox_8982db54_c2df_55bf_b06e_b5e7da9fa84e</vt:lpstr>
      <vt:lpstr>ox_8986de47_1c15_5fb7_baf4_a4e9ad77fa14</vt:lpstr>
      <vt:lpstr>ox_8989496a_7e2e_539b_870a_c59ddcd753d3</vt:lpstr>
      <vt:lpstr>ox_898a8378_e20f_5faf_b790_c75da391fd6d</vt:lpstr>
      <vt:lpstr>ox_898bd7a3_b971_56c6_b3b3_45ab2303aa4d</vt:lpstr>
      <vt:lpstr>ox_898d690c_c834_5fcf_ae4e_e8c44eb4793a</vt:lpstr>
      <vt:lpstr>ox_899316d1_1d82_5cde_9f82_948091e5ad4b</vt:lpstr>
      <vt:lpstr>ox_8993e4fd_2b8b_5990_83e3_5d2e76250089</vt:lpstr>
      <vt:lpstr>ox_89945e44_8783_5c1d_a6ae_f64846539270</vt:lpstr>
      <vt:lpstr>ox_8995d1ff_be0a_58fa_9822_c8be881353b7</vt:lpstr>
      <vt:lpstr>ox_8995d986_1df5_52a3_ad02_7836381eb533</vt:lpstr>
      <vt:lpstr>ox_8997e313_a662_5fe1_a4b2_025491cd0769</vt:lpstr>
      <vt:lpstr>ox_8997e819_475e_53b8_837d_23902cd0fe6e</vt:lpstr>
      <vt:lpstr>ox_899802ac_6ed1_52ae_803c_1f3dde69e328</vt:lpstr>
      <vt:lpstr>ox_899854a1_2ee5_5e24_8629_6601a577897e</vt:lpstr>
      <vt:lpstr>ox_899aac54_7aba_592a_88e9_aefd7034857e</vt:lpstr>
      <vt:lpstr>ox_899b429c_e8f1_5c9f_9122_aba4e974dd46</vt:lpstr>
      <vt:lpstr>ox_899ca3bf_661f_5230_8e72_3510c6b6423b</vt:lpstr>
      <vt:lpstr>ox_899e81ab_f646_58a7_bb93_b7787dca2001</vt:lpstr>
      <vt:lpstr>ox_89a3ccac_e4a9_578a_b91e_582a6a1dc047</vt:lpstr>
      <vt:lpstr>ox_89a6174f_3769_552a_ba05_54106dc0e78c</vt:lpstr>
      <vt:lpstr>ox_89a6c853_9aff_58a0_9196_55546ef83957</vt:lpstr>
      <vt:lpstr>ox_89a75505_7f6a_56f9_89f2_6f22bd04bfad</vt:lpstr>
      <vt:lpstr>ox_89a84fc5_1905_5e27_8d7f_225a86513600</vt:lpstr>
      <vt:lpstr>ox_89aa7f0a_a6bf_5922_954e_537f7287367f</vt:lpstr>
      <vt:lpstr>ox_89aadd2b_2b3a_5e2a_acb4_3663aebc0912</vt:lpstr>
      <vt:lpstr>ox_89abec72_26f3_57f3_aa9e_c4c0cf90388a</vt:lpstr>
      <vt:lpstr>ox_89b14d00_5d64_57a8_8901_c1a1d002eaa3</vt:lpstr>
      <vt:lpstr>ox_89b25a12_247b_52a7_80b4_9b0d194b7950</vt:lpstr>
      <vt:lpstr>ox_89b2d91d_85fb_5209_a530_4e55f8ec4cf5</vt:lpstr>
      <vt:lpstr>ox_89b78f51_f7ad_5906_a616_c984f738ad08</vt:lpstr>
      <vt:lpstr>ox_89b7cfaf_0ca9_5f95_aebb_f6e4da0a973b</vt:lpstr>
      <vt:lpstr>ox_89b9df12_fc1f_59f5_9f2e_a3c1dcef3b57</vt:lpstr>
      <vt:lpstr>ox_89bab745_d328_5a93_b2c3_0325e3588532</vt:lpstr>
      <vt:lpstr>ox_89bbcd42_8dad_5daf_bbea_13cebaa0bf52</vt:lpstr>
      <vt:lpstr>ox_89bd0051_0ce8_51f5_aeaa_c841e14bab67</vt:lpstr>
      <vt:lpstr>ox_89c86f64_c639_50a1_a22c_5124eab17d36</vt:lpstr>
      <vt:lpstr>ox_89c94c42_59a0_5d30_a417_41a7c15275db</vt:lpstr>
      <vt:lpstr>ox_89c9758d_629c_543b_b813_6f369dd07f86</vt:lpstr>
      <vt:lpstr>ox_89cb0080_df18_5d37_b07a_f1dbe79a32d9</vt:lpstr>
      <vt:lpstr>ox_89cba0fa_7c8a_50a7_9cc9_6afbd8c5fba2</vt:lpstr>
      <vt:lpstr>ox_89ccbf50_c57f_5f46_8f59_d8922fd11400</vt:lpstr>
      <vt:lpstr>ox_89d04dd4_1164_5098_81a6_fba191431566</vt:lpstr>
      <vt:lpstr>ox_89d1d213_0fec_5850_a221_121540ea8598</vt:lpstr>
      <vt:lpstr>ox_89d2a5b9_d2e8_585c_acb8_7ea06528da2e</vt:lpstr>
      <vt:lpstr>ox_89d6e0b8_6e94_5752_bb8e_08dda99e5d47</vt:lpstr>
      <vt:lpstr>ox_89d73944_c5b2_5b9b_a64a_8afd4f85576f</vt:lpstr>
      <vt:lpstr>ox_89dc8816_2f83_5714_baed_198c0821596c</vt:lpstr>
      <vt:lpstr>ox_89e21f8c_7b3b_51a7_945e_e18cef20bff8</vt:lpstr>
      <vt:lpstr>ox_89e75d4f_9735_53c1_bf97_eb2a6d54653f</vt:lpstr>
      <vt:lpstr>ox_89e9268e_ca3e_5986_a045_656b3f8c753b</vt:lpstr>
      <vt:lpstr>ox_89ea69d3_a357_5d16_9119_2c265719743a</vt:lpstr>
      <vt:lpstr>ox_89f152db_3542_57ca_a038_3a52991b6268</vt:lpstr>
      <vt:lpstr>ox_89f1b7b7_61ec_5222_a154_d218e56dfe38</vt:lpstr>
      <vt:lpstr>ox_89f36fde_b02d_5d3b_8b18_e146b2cee486</vt:lpstr>
      <vt:lpstr>ox_89fe1cf3_30ae_5e36_a3d5_5487c60e2a31</vt:lpstr>
      <vt:lpstr>ox_89fed2ef_0e0f_5a7c_8e52_a154ba5b43a9</vt:lpstr>
      <vt:lpstr>ox_8a007808_1483_558f_9375_38f8af964468</vt:lpstr>
      <vt:lpstr>ox_8a01644f_e85a_53ec_8e61_43c3604498b1</vt:lpstr>
      <vt:lpstr>ox_8a01b5f0_c86b_5728_969b_b355363fe329</vt:lpstr>
      <vt:lpstr>ox_8a01cb3a_4ef9_56c6_a630_fef2797ddf0e</vt:lpstr>
      <vt:lpstr>ox_8a0305a4_77ff_5f4a_bee0_3a211159bd1d</vt:lpstr>
      <vt:lpstr>ox_8a0876f1_0006_5883_bffe_077533619a2b</vt:lpstr>
      <vt:lpstr>ox_8a099fd1_63eb_5589_aec8_62f967eb77e0</vt:lpstr>
      <vt:lpstr>ox_8a0bf92e_ebfd_585c_ba79_56eade0be64d</vt:lpstr>
      <vt:lpstr>ox_8a0d6774_83ba_5a7b_8536_e550f8160a9b</vt:lpstr>
      <vt:lpstr>ox_8a0f6a11_9d1e_5ce7_8f2e_082e2fe385b8</vt:lpstr>
      <vt:lpstr>ox_8a12c48b_aef6_5bc5_8d84_d373c05af05f</vt:lpstr>
      <vt:lpstr>ox_8a12dfbf_5c8b_5879_8d5b_ab9bf80cc89b</vt:lpstr>
      <vt:lpstr>ox_8a171779_d32b_52ac_bac1_eb51300979e0</vt:lpstr>
      <vt:lpstr>ox_8a17a6a4_a63d_5343_8e28_8c11140a004e</vt:lpstr>
      <vt:lpstr>ox_8a184b23_8432_56cf_8750_b27f6496c6a3</vt:lpstr>
      <vt:lpstr>ox_8a1daec8_6129_54a5_a8e6_359ffcc468a3</vt:lpstr>
      <vt:lpstr>ox_8a1e3877_5faa_5a34_9d2f_60c46788d3ad</vt:lpstr>
      <vt:lpstr>ox_8a1f7b05_e91d_5df9_9046_18a7fe048679</vt:lpstr>
      <vt:lpstr>ox_8a253e09_6b95_5ec2_8815_6f602771d577</vt:lpstr>
      <vt:lpstr>ox_8a2942c6_3506_5e43_92cf_fde814571706</vt:lpstr>
      <vt:lpstr>ox_8a29d411_e74f_5e4f_8285_eeae50bbe6e9</vt:lpstr>
      <vt:lpstr>ox_8a2aaabe_c26f_5bbc_9fe1_4e1024ace27b</vt:lpstr>
      <vt:lpstr>ox_8a2abbf9_3a35_5139_a77d_8350d4d26d6b</vt:lpstr>
      <vt:lpstr>ox_8a2d0d66_c728_586b_9f71_0a3a1f31ed85</vt:lpstr>
      <vt:lpstr>ox_8a2df370_b5bc_5b7b_a2d5_edf64cf34521</vt:lpstr>
      <vt:lpstr>ox_8a30942d_777e_5134_8413_ae2bfcf2bbca</vt:lpstr>
      <vt:lpstr>ox_8a3371d2_3560_5fc1_8582_42fd8283af68</vt:lpstr>
      <vt:lpstr>ox_8a340ada_c222_53bd_9231_50cdb278ea3e</vt:lpstr>
      <vt:lpstr>ox_8a349fa8_27da_5472_81ea_3828aafa10fd</vt:lpstr>
      <vt:lpstr>ox_8a385056_c9dc_523d_84d1_fb69c05b9ff3</vt:lpstr>
      <vt:lpstr>ox_8a3d2a69_c2d4_56a9_a96e_94d5b9a95f9b</vt:lpstr>
      <vt:lpstr>ox_8a4081c9_923d_52bf_8e9c_37dac4f7e826</vt:lpstr>
      <vt:lpstr>ox_8a414313_1227_5cd1_b910_4f1d3d39eb76</vt:lpstr>
      <vt:lpstr>ox_8a4bc3fa_bb97_5f63_9974_f2d30db29e4f</vt:lpstr>
      <vt:lpstr>ox_8a4e6172_2aab_585f_acda_858ac9a15171</vt:lpstr>
      <vt:lpstr>ox_8a5ab756_d2cf_5b9a_8261_2cd1ce022b63</vt:lpstr>
      <vt:lpstr>ox_8a62196e_1797_52cf_bdb5_08afc405d0f7</vt:lpstr>
      <vt:lpstr>ox_8a65ab8c_a595_5b44_9a20_cdabff2e588d</vt:lpstr>
      <vt:lpstr>ox_8a67af91_3f5d_5945_ab9e_9dea96376271</vt:lpstr>
      <vt:lpstr>ox_8a6ae155_ada2_5626_9abf_83457c056f09</vt:lpstr>
      <vt:lpstr>ox_8a6c181b_c5eb_5989_80ed_c55cab5c370f</vt:lpstr>
      <vt:lpstr>ox_8a6eecf4_3deb_5463_a243_89b421fcaf16</vt:lpstr>
      <vt:lpstr>ox_8a6f6bb3_de63_5baa_a113_81611008c89e</vt:lpstr>
      <vt:lpstr>ox_8a707274_e31c_5746_996b_2a1b6162f9ad</vt:lpstr>
      <vt:lpstr>ox_8a7e6b24_db3a_5dc9_9756_57d10b6bb8e8</vt:lpstr>
      <vt:lpstr>ox_8a8232b9_0540_516d_aa18_a203b5fd8d6f</vt:lpstr>
      <vt:lpstr>ox_8a878ea6_1ea1_5d25_bc60_4f111cb55877</vt:lpstr>
      <vt:lpstr>ox_8a87ec0c_98dc_5511_bc6f_84e874a4f378</vt:lpstr>
      <vt:lpstr>ox_8a8ff41c_f660_5d1f_89f6_a3ba13293adc</vt:lpstr>
      <vt:lpstr>ox_8a95fdf1_7243_5958_963b_d9983e947ac1</vt:lpstr>
      <vt:lpstr>ox_8a975a09_e90f_5799_8736_a95da065f539</vt:lpstr>
      <vt:lpstr>ox_8a984dff_b604_5a0c_9841_b457bfc3213b</vt:lpstr>
      <vt:lpstr>ox_8a9be871_192b_5aaa_99e8_27f91ed40d55</vt:lpstr>
      <vt:lpstr>ox_8a9c9215_52ab_5065_af62_6f947a7b21b3</vt:lpstr>
      <vt:lpstr>ox_8a9d4a57_606c_5ec1_9acc_e7cc35b50c0c</vt:lpstr>
      <vt:lpstr>ox_8a9f4269_438f_57e3_b4df_cf539a8df0c3</vt:lpstr>
      <vt:lpstr>ox_8aa0bb05_9cac_5f04_b437_ff5ece08394f</vt:lpstr>
      <vt:lpstr>ox_8aa6ae1d_8c53_5f23_9fbe_9059f00ae129</vt:lpstr>
      <vt:lpstr>ox_8aa6fdd1_c0a1_5ec6_ba88_fde89d476ede</vt:lpstr>
      <vt:lpstr>ox_8aabacb6_a791_5361_80be_606895d24dee</vt:lpstr>
      <vt:lpstr>ox_8aae2400_c7cb_5c03_ad84_73fa3af1bf8f</vt:lpstr>
      <vt:lpstr>ox_8ab22d0f_13c7_581d_b7e5_25151fbc34f5</vt:lpstr>
      <vt:lpstr>ox_8abcec79_4657_5fa2_a956_f7b68de2e9d7</vt:lpstr>
      <vt:lpstr>ox_8abd6329_e542_5023_9e9c_87995f14dd75</vt:lpstr>
      <vt:lpstr>ox_8ac0d4dd_06f2_5fe2_964d_d9c50c07fba9</vt:lpstr>
      <vt:lpstr>ox_8ac43257_5270_5139_bd5e_5dba1c03dc00</vt:lpstr>
      <vt:lpstr>ox_8ac4c3d2_840b_5355_8037_529f61bce83e</vt:lpstr>
      <vt:lpstr>ox_8ac6f3b4_01ed_55fb_ac77_4471cfaedc77</vt:lpstr>
      <vt:lpstr>ox_8ac82485_2ef4_569f_9c67_b0039d4ac466</vt:lpstr>
      <vt:lpstr>ox_8acc4473_add7_560b_8f3f_544c0154ff3d</vt:lpstr>
      <vt:lpstr>ox_8ad1af5f_7951_5da1_b323_601ab1378678</vt:lpstr>
      <vt:lpstr>ox_8ad6b359_7354_5d7e_92e7_086270e16b83</vt:lpstr>
      <vt:lpstr>ox_8adcdd1b_0fd3_52ab_9af4_046c33929901</vt:lpstr>
      <vt:lpstr>ox_8adcea0c_ebce_592a_9553_56ec9cf62cc5</vt:lpstr>
      <vt:lpstr>ox_8ade7276_0e7d_5687_8ed5_415503f94aad</vt:lpstr>
      <vt:lpstr>ox_8adeb2ae_c2c0_5ec4_ad64_4d2f3207934f</vt:lpstr>
      <vt:lpstr>ox_8ae08764_9cdb_5e2b_bb48_4424c64093b4</vt:lpstr>
      <vt:lpstr>ox_8ae0a3b0_a617_5878_8e54_c277f108acd7</vt:lpstr>
      <vt:lpstr>ox_8ae3c8c5_46f0_5dd3_af15_e7aca7e3755e</vt:lpstr>
      <vt:lpstr>ox_8aebdefb_27b1_5af3_9ee4_5a6295fca8df</vt:lpstr>
      <vt:lpstr>ox_8afbfbc6_b040_5914_92be_e0d648989db5</vt:lpstr>
      <vt:lpstr>ox_8b0337bb_6352_5d41_84da_d394b85ddd20</vt:lpstr>
      <vt:lpstr>ox_8b0a2b52_6f01_55cc_93ee_db8d3c9ebf63</vt:lpstr>
      <vt:lpstr>ox_8b0b9966_7b1f_58d9_8f4a_12bc79d64f2f</vt:lpstr>
      <vt:lpstr>ox_8b15bfce_c144_569e_996d_2a07aa4567d1</vt:lpstr>
      <vt:lpstr>ox_8b16198d_6dfa_571c_b4ce_83d776a9dcd8</vt:lpstr>
      <vt:lpstr>ox_8b1a562d_d6d9_56bc_ae50_ce58fb44d211</vt:lpstr>
      <vt:lpstr>ox_8b1a7d7e_67a4_5a16_87ff_1aeb8f0e9d4c</vt:lpstr>
      <vt:lpstr>ox_8b1db595_315a_5390_bfc3_ba4253212a84</vt:lpstr>
      <vt:lpstr>ox_8b1f40da_6c20_5808_825a_dbca1e04267b</vt:lpstr>
      <vt:lpstr>ox_8b20c63b_197a_53fb_8bdc_6b86e537fa92</vt:lpstr>
      <vt:lpstr>ox_8b234269_505c_51fe_b263_e6222b10a868</vt:lpstr>
      <vt:lpstr>ox_8b248c2f_e64a_563f_a687_b07c208c683e</vt:lpstr>
      <vt:lpstr>ox_8b267b7e_2904_530a_8f5e_070a33d73525</vt:lpstr>
      <vt:lpstr>ox_8b279316_f7bd_50c0_8ce3_1ac652f6d56a</vt:lpstr>
      <vt:lpstr>ox_8b284fc9_6eef_5113_a0f5_0a169084436e</vt:lpstr>
      <vt:lpstr>ox_8b298720_1e7a_56de_97fd_82fb617727bb</vt:lpstr>
      <vt:lpstr>ox_8b2a0484_7539_52fa_856f_309714c5a33c</vt:lpstr>
      <vt:lpstr>ox_8b2a1e6d_4b9f_5643_b168_bb33adeb7caa</vt:lpstr>
      <vt:lpstr>ox_8b2a282f_4b31_5c1d_a90f_fa90d47755c9</vt:lpstr>
      <vt:lpstr>ox_8b2a70b1_fb89_50dd_a323_45cac6bcd8f6</vt:lpstr>
      <vt:lpstr>ox_8b33712a_1d75_535f_a8f0_33627f04566f</vt:lpstr>
      <vt:lpstr>ox_8b389db5_1be5_5cf1_9a9a_db8a44ba30cf</vt:lpstr>
      <vt:lpstr>ox_8b3909a8_6bac_5ca4_a166_20c45c1f2259</vt:lpstr>
      <vt:lpstr>ox_8b3a29c9_e1e1_578b_b17f_02689675c037</vt:lpstr>
      <vt:lpstr>ox_8b3a9583_0050_5dba_96c0_5873b8f1a919</vt:lpstr>
      <vt:lpstr>ox_8b3bc51d_7987_5ab7_9df6_29dcd179ec17</vt:lpstr>
      <vt:lpstr>ox_8b3bea99_b654_56be_935b_870ec00e5dbf</vt:lpstr>
      <vt:lpstr>ox_8b3f82e8_6b5a_5350_bf96_490f4ce8c1f8</vt:lpstr>
      <vt:lpstr>ox_8b41c91f_eb71_56e1_bea9_e547773a7002</vt:lpstr>
      <vt:lpstr>ox_8b427128_637a_5591_a104_61eea2711e67</vt:lpstr>
      <vt:lpstr>ox_8b45e413_dc57_5351_bb11_b71a9eb4d606</vt:lpstr>
      <vt:lpstr>ox_8b467595_1334_59b8_b776_5612e6ff895e</vt:lpstr>
      <vt:lpstr>ox_8b4c50fe_60da_5398_b672_36da7d554bef</vt:lpstr>
      <vt:lpstr>ox_8b4d71dc_c0a6_5abd_bf7c_9561f2519fc0</vt:lpstr>
      <vt:lpstr>ox_8b57530c_bac3_5bee_b7dc_fbd2b0fc68ab</vt:lpstr>
      <vt:lpstr>ox_8b57c615_b435_59a1_8a36_174ef3462f7d</vt:lpstr>
      <vt:lpstr>ox_8b596e32_b9e8_5fc1_b0d8_e3eaf04f8c8a</vt:lpstr>
      <vt:lpstr>ox_8b5fa684_ea49_53cc_902f_7c51db7df8c6</vt:lpstr>
      <vt:lpstr>ox_8b5fbd7f_8150_5d92_9412_6c6401dd361c</vt:lpstr>
      <vt:lpstr>ox_8b664f8d_3baa_5052_b85d_278fbee7c138</vt:lpstr>
      <vt:lpstr>ox_8b66ca37_4f90_5b2c_893d_c5da6cec9c91</vt:lpstr>
      <vt:lpstr>ox_8b69ab35_8766_50bd_afaf_3e078d836c87</vt:lpstr>
      <vt:lpstr>ox_8b6a0a7a_8bbe_51e0_9e73_3642a4c14c5a</vt:lpstr>
      <vt:lpstr>ox_8b6ceba5_2000_5001_a58d_3f8f979cfd53</vt:lpstr>
      <vt:lpstr>ox_8b6e2480_5228_5575_a34b_87b04c887c31</vt:lpstr>
      <vt:lpstr>ox_8b715e52_83e4_5b6a_ac10_aa5522cac0b1</vt:lpstr>
      <vt:lpstr>ox_8b734fbe_544c_5317_b841_852d6b70f2e1</vt:lpstr>
      <vt:lpstr>ox_8b7368bc_0ddd_5b65_915f_7a47096a9c62</vt:lpstr>
      <vt:lpstr>ox_8b73cb26_157f_50b8_9730_bc5b69019144</vt:lpstr>
      <vt:lpstr>ox_8b7826b6_5ef2_5d41_8d32_6cdc03bda1b1</vt:lpstr>
      <vt:lpstr>ox_8b79b9ba_4dda_5685_a83d_c211322f78af</vt:lpstr>
      <vt:lpstr>ox_8b7c5821_4d30_58be_980b_561aa409f769</vt:lpstr>
      <vt:lpstr>ox_8b7cc95b_a6e2_58f9_94b5_f18be9e54e0a</vt:lpstr>
      <vt:lpstr>ox_8b7d4cd2_034c_517f_8142_5f531621046e</vt:lpstr>
      <vt:lpstr>ox_8b81a125_2cb9_5805_883e_1e306f2be0c1</vt:lpstr>
      <vt:lpstr>ox_8b8279a9_cc97_503d_9fb9_73b46ba4d47a</vt:lpstr>
      <vt:lpstr>ox_8b84932d_0995_5dfa_b2bb_35a9ba41027d</vt:lpstr>
      <vt:lpstr>ox_8b8517ef_597c_564f_b2ed_72b3d19b19f7</vt:lpstr>
      <vt:lpstr>ox_8b870363_75d4_5ab3_b9c4_0e3d0a6bc5cb</vt:lpstr>
      <vt:lpstr>ox_8b8c6e33_8fce_5fed_a1a6_991b045afa8d</vt:lpstr>
      <vt:lpstr>ox_8b94bbc5_c585_5246_83a0_cd39202e85c9</vt:lpstr>
      <vt:lpstr>ox_8b96aec9_a0b3_527d_9d65_204831d9d076</vt:lpstr>
      <vt:lpstr>ox_8b976e2c_8c8b_5b17_b66a_f2e89d2d9bd6</vt:lpstr>
      <vt:lpstr>ox_8b9909ab_5efb_5a05_8f48_c8d18a28dad1</vt:lpstr>
      <vt:lpstr>ox_8b997a99_80ee_5919_a123_91e8bb3095ed</vt:lpstr>
      <vt:lpstr>ox_8b9b1f3a_91ee_51a4_8362_edcea1069ede</vt:lpstr>
      <vt:lpstr>ox_8ba58a55_442f_57fa_a7b9_98a101dca10d</vt:lpstr>
      <vt:lpstr>ox_8ba5bd04_9c4e_54d5_98e7_fcfb80ed3f66</vt:lpstr>
      <vt:lpstr>ox_8ba789ff_42b2_5f32_9d14_0f7f71f8dbba</vt:lpstr>
      <vt:lpstr>ox_8ba81a1d_0079_5523_a502_d6054efe39eb</vt:lpstr>
      <vt:lpstr>ox_8baa8c58_86ec_55b1_a6e6_d6bb107f6c92</vt:lpstr>
      <vt:lpstr>ox_8baa9645_cd01_5b3f_a825_50f20a6ab95a</vt:lpstr>
      <vt:lpstr>ox_8bab8a86_ebdd_5ad2_be63_8b7b27a9f058</vt:lpstr>
      <vt:lpstr>ox_8bada99c_f1c5_5fd5_97d8_ea2d43e1270a</vt:lpstr>
      <vt:lpstr>ox_8bb14eee_0ee9_5e32_b360_9537df45f3e4</vt:lpstr>
      <vt:lpstr>ox_8bb26cf8_9175_532b_97f0_705240f4e418</vt:lpstr>
      <vt:lpstr>ox_8bb364ad_5f34_54c1_8f75_b368886f2038</vt:lpstr>
      <vt:lpstr>ox_8bb5d970_f666_55de_8ed8_26b2cdde9ef1</vt:lpstr>
      <vt:lpstr>ox_8bb7a0c6_9310_5148_9d88_043d644c51f3</vt:lpstr>
      <vt:lpstr>ox_8bba6f5b_a388_5178_ba5b_0db5d2f4bb20</vt:lpstr>
      <vt:lpstr>ox_8bbbeab6_cd86_5691_9e73_74cfa30835ef</vt:lpstr>
      <vt:lpstr>ox_8bbe8a69_82dd_528f_b158_ec88ba6c1171</vt:lpstr>
      <vt:lpstr>ox_8bc258e5_6c83_563b_b6a4_c2dc88ac2dbc</vt:lpstr>
      <vt:lpstr>ox_8bc2d277_ec7b_54ee_84b0_c51c7ee5434c</vt:lpstr>
      <vt:lpstr>ox_8bc3ab1c_51e9_5b09_8dc2_6c626fabe00d</vt:lpstr>
      <vt:lpstr>ox_8bc72d16_f407_5707_a4b5_805df78e28a9</vt:lpstr>
      <vt:lpstr>ox_8bcbb4b4_4fbd_5e8f_a4a7_754ebe4d5677</vt:lpstr>
      <vt:lpstr>ox_8bcc3e71_5544_5cd6_ac9f_eba3f849146c</vt:lpstr>
      <vt:lpstr>ox_8bd03225_4443_5bbe_8522_cb03431dd4fc</vt:lpstr>
      <vt:lpstr>ox_8bd3b891_4e4d_571b_8ba2_4b69f3689aff</vt:lpstr>
      <vt:lpstr>ox_8bd7078b_6fd4_5a23_8d65_b7417a568e16</vt:lpstr>
      <vt:lpstr>ox_8bd74489_638e_546a_8e27_158942854ec2</vt:lpstr>
      <vt:lpstr>ox_8bd92844_4f47_5f95_8232_002f142f430b</vt:lpstr>
      <vt:lpstr>ox_8bdc584b_5e3d_5046_828c_89f01e2f292c</vt:lpstr>
      <vt:lpstr>ox_8bdda29d_3aef_51f3_bda0_ea562246d97e</vt:lpstr>
      <vt:lpstr>ox_8bde6d78_4813_548e_974e_bbc694ce166d</vt:lpstr>
      <vt:lpstr>ox_8bdf3ec5_1ea3_5103_b8f8_4780aaa276ab</vt:lpstr>
      <vt:lpstr>ox_8be02a68_125b_50ec_8c9d_b94ab264b290</vt:lpstr>
      <vt:lpstr>ox_8be9ba8c_9e18_5f1b_a0ce_26b6af5487a1</vt:lpstr>
      <vt:lpstr>ox_8beb156b_8999_560c_b071_d13804904615</vt:lpstr>
      <vt:lpstr>ox_8beb5105_f46c_5da0_aec6_ab4ba18a724f</vt:lpstr>
      <vt:lpstr>ox_8befa1a6_c995_50cf_86bc_6fe31252f02a</vt:lpstr>
      <vt:lpstr>ox_8bf1cbed_fe89_542c_b127_1e473a6716c8</vt:lpstr>
      <vt:lpstr>ox_8bf28214_2b40_5370_8852_1c633e6ced53</vt:lpstr>
      <vt:lpstr>ox_8bf328b3_92bd_5660_be02_3715424b22d8</vt:lpstr>
      <vt:lpstr>ox_8bf6afc7_5f5b_5dec_9c9a_c6aaf946c17d</vt:lpstr>
      <vt:lpstr>ox_8bfd7511_a657_580d_a253_e0d72d3e5024</vt:lpstr>
      <vt:lpstr>ox_8bfd84a4_0458_5e27_9f42_4ac0831deaaa</vt:lpstr>
      <vt:lpstr>ox_8bff3112_1ad2_5e68_aa64_95bf2ff02c30</vt:lpstr>
      <vt:lpstr>ox_8bff74d8_b029_50bc_9cb7_3c563255d5f2</vt:lpstr>
      <vt:lpstr>ox_8c012db4_412a_50c7_a9bf_9275e75d7e8b</vt:lpstr>
      <vt:lpstr>ox_8c021a67_443c_5eca_a631_0eef0f044707</vt:lpstr>
      <vt:lpstr>ox_8c036c29_6044_50ab_9cf2_253f01d0ff16</vt:lpstr>
      <vt:lpstr>ox_8c0b8654_e34a_5912_b906_dff26a97db2c</vt:lpstr>
      <vt:lpstr>ox_8c0e7eb5_ac41_5e73_bd99_0ccdc3ef3b1c</vt:lpstr>
      <vt:lpstr>ox_8c0f10a7_2826_59e1_85b3_96230a27fb4d</vt:lpstr>
      <vt:lpstr>ox_8c0f2bd0_eee4_5358_ad1b_01841f2a4c58</vt:lpstr>
      <vt:lpstr>ox_8c0fb6ba_454a_5be4_bf0b_fabdfd886988</vt:lpstr>
      <vt:lpstr>ox_8c1285a2_a8c9_592d_9941_fad3e2188427</vt:lpstr>
      <vt:lpstr>ox_8c1780d8_308f_59dd_9911_ee862c51943c</vt:lpstr>
      <vt:lpstr>ox_8c181afd_07ea_535a_a041_83a8f16d28fb</vt:lpstr>
      <vt:lpstr>ox_8c18abc2_b4db_5f6b_b14f_c6b726ac416f</vt:lpstr>
      <vt:lpstr>ox_8c18c94a_f832_5099_a16d_fa2318f00900</vt:lpstr>
      <vt:lpstr>ox_8c191d9c_1538_57e8_9805_fa6f15dbd82c</vt:lpstr>
      <vt:lpstr>ox_8c1d8692_e379_508e_8cc7_09e46f3f884c</vt:lpstr>
      <vt:lpstr>ox_8c1f4240_7650_53eb_8447_9cef5604efc8</vt:lpstr>
      <vt:lpstr>ox_8c204b3b_e32b_5a9d_be31_cfb4be442778</vt:lpstr>
      <vt:lpstr>ox_8c225a07_16c7_5bb5_a0b4_7898ba3378dc</vt:lpstr>
      <vt:lpstr>ox_8c2958c3_efa9_552c_8f38_c5ceefae7cfe</vt:lpstr>
      <vt:lpstr>ox_8c2bacc9_c1f2_5e3b_a420_13081756996f</vt:lpstr>
      <vt:lpstr>ox_8c2e6783_708c_59e8_b529_9780baacec1a</vt:lpstr>
      <vt:lpstr>ox_8c358451_ebb8_58a5_8b8d_08a6c25a1611</vt:lpstr>
      <vt:lpstr>ox_8c39de2a_b20b_516e_b929_cd58f7d9aeea</vt:lpstr>
      <vt:lpstr>ox_8c3cec4f_ace6_5ad5_9c1f_9a5e338c7ba7</vt:lpstr>
      <vt:lpstr>ox_8c3e6ac6_6ac5_5102_886e_8dec0c8358f3</vt:lpstr>
      <vt:lpstr>ox_8c41b5c8_938a_51fd_8949_8d254d935b1f</vt:lpstr>
      <vt:lpstr>ox_8c437152_9102_5159_a8df_121fffbf8f75</vt:lpstr>
      <vt:lpstr>ox_8c452e4c_39de_5e32_8e7c_07230a8f2459</vt:lpstr>
      <vt:lpstr>ox_8c461763_9321_5b0a_897a_668c2297dafe</vt:lpstr>
      <vt:lpstr>ox_8c4b452c_7aae_5ad8_bd10_43f0969b41b1</vt:lpstr>
      <vt:lpstr>ox_8c4b58cc_5346_57f4_b2d0_0536a6cda2f9</vt:lpstr>
      <vt:lpstr>ox_8c4bd44f_9fd5_5df2_b39a_8192d8b326c8</vt:lpstr>
      <vt:lpstr>ox_8c4f45d2_68f0_50ce_ab39_1984dab9510a</vt:lpstr>
      <vt:lpstr>ox_8c519e40_9755_5c97_b57e_da53526fc0bd</vt:lpstr>
      <vt:lpstr>ox_8c53de28_8dc7_5fd5_87c5_0566765865f7</vt:lpstr>
      <vt:lpstr>ox_8c56c9ff_47a3_5164_9836_3dcdc350d41a</vt:lpstr>
      <vt:lpstr>ox_8c5dbade_3a2b_5ce6_a336_621bc98c8d6c</vt:lpstr>
      <vt:lpstr>ox_8c5ddc36_1f9a_52da_af8b_42f395bfcbec</vt:lpstr>
      <vt:lpstr>ox_8c5fae32_a8c7_5cf9_befa_01433bc9f926</vt:lpstr>
      <vt:lpstr>ox_8c624013_d4c1_5eb9_bdbc_85e7fe393344</vt:lpstr>
      <vt:lpstr>ox_8c6b8fd4_cbe4_58ef_9e85_3b8425a31d9a</vt:lpstr>
      <vt:lpstr>ox_8c6f04ce_3476_5443_9fd1_e97ddab87297</vt:lpstr>
      <vt:lpstr>ox_8c6fa13d_9151_5846_9023_703d0bf2569d</vt:lpstr>
      <vt:lpstr>ox_8c73a05b_61c7_53a9_b7d6_43e1a1df70ce</vt:lpstr>
      <vt:lpstr>ox_8c769aef_1b81_5463_a425_966ba17b762a</vt:lpstr>
      <vt:lpstr>ox_8c771205_8687_526f_81d8_a348f49994a7</vt:lpstr>
      <vt:lpstr>ox_8c789624_1bbc_5af7_9c9c_214dcad826de</vt:lpstr>
      <vt:lpstr>ox_8c79ad29_d40f_5506_9a99_328e01a53ab3</vt:lpstr>
      <vt:lpstr>ox_8c7a4004_c092_521f_adf4_fc45db079112</vt:lpstr>
      <vt:lpstr>ox_8c7c6b5f_78f6_5c27_8a67_83b1bad94062</vt:lpstr>
      <vt:lpstr>ox_8c7d931c_9250_5c31_9f12_214f3a231289</vt:lpstr>
      <vt:lpstr>ox_8c7ff816_54ab_5457_b7f6_887726802cfe</vt:lpstr>
      <vt:lpstr>ox_8c808af1_a115_530d_80d0_87baf8621c05</vt:lpstr>
      <vt:lpstr>ox_8c81f176_7db4_5bfe_885c_0bbf844ec75a</vt:lpstr>
      <vt:lpstr>ox_8c84485b_2af3_5837_96ad_eb0ef42b92ba</vt:lpstr>
      <vt:lpstr>ox_8c8735b0_dbf4_58a1_a728_f6cd93d78819</vt:lpstr>
      <vt:lpstr>ox_8c88b025_a6fb_5b77_a2d2_1437fbc76913</vt:lpstr>
      <vt:lpstr>ox_8c8ba0ee_15af_53c4_a665_2100a106ddda</vt:lpstr>
      <vt:lpstr>ox_8c8d148b_e8ab_54d5_b0e6_15b368954e39</vt:lpstr>
      <vt:lpstr>ox_8c8e2340_1b4c_5ced_8761_bc8722c994b1</vt:lpstr>
      <vt:lpstr>ox_8c90bd17_639f_50af_9fa6_997f7d29063b</vt:lpstr>
      <vt:lpstr>ox_8c927c19_fc0e_5a0f_a008_6e1c8876b1fc</vt:lpstr>
      <vt:lpstr>ox_8c934dd3_c376_5790_885e_dd985849356e</vt:lpstr>
      <vt:lpstr>ox_8c93d67a_d68c_5d46_b7b9_9c84010a750f</vt:lpstr>
      <vt:lpstr>ox_8c94a7c8_cc38_5e0e_aef2_b729b97494ab</vt:lpstr>
      <vt:lpstr>ox_8c94cec2_141e_598d_be54_659b6acca1b9</vt:lpstr>
      <vt:lpstr>ox_8c9535f9_f00d_5dfc_a93a_a736e97fada8</vt:lpstr>
      <vt:lpstr>ox_8c9a6b9c_2622_5cb0_8916_38da0269370e</vt:lpstr>
      <vt:lpstr>ox_8c9c279c_2e53_54e1_a1d7_3f297c3eeb8d</vt:lpstr>
      <vt:lpstr>ox_8c9c2acf_c415_5d23_a1f8_823b8a739c6f</vt:lpstr>
      <vt:lpstr>ox_8c9e082f_9941_5d2a_984f_9ad8cd7e1eb7</vt:lpstr>
      <vt:lpstr>ox_8ca085d2_43fd_51ad_a542_dbca495df2a8</vt:lpstr>
      <vt:lpstr>ox_8ca212a2_b131_56c7_af77_5f6d6d71d30c</vt:lpstr>
      <vt:lpstr>ox_8ca3dce3_9088_5487_b5cd_850d0211ccd5</vt:lpstr>
      <vt:lpstr>ox_8ca3f756_c609_5bea_b147_339e24bca4bf</vt:lpstr>
      <vt:lpstr>ox_8ca859d8_a749_5a8a_af39_e3f164525613</vt:lpstr>
      <vt:lpstr>ox_8ca91f30_a6fc_5cbf_ae5c_ba9ab9fa0727</vt:lpstr>
      <vt:lpstr>ox_8caa36c9_3c82_5268_8751_ecffa543a066</vt:lpstr>
      <vt:lpstr>ox_8cac5932_9a08_5b0c_a3b7_50ef6f02afaa</vt:lpstr>
      <vt:lpstr>ox_8cb3d04a_92d3_5756_aabe_c9e0c13af620</vt:lpstr>
      <vt:lpstr>ox_8cb57681_546b_5261_81db_47e50e02cb7d</vt:lpstr>
      <vt:lpstr>ox_8cb5f8c2_d635_5775_9890_05f66e3015ae</vt:lpstr>
      <vt:lpstr>ox_8cb62f94_daf3_5ccc_a565_72c67713827c</vt:lpstr>
      <vt:lpstr>ox_8cb6de9a_3047_54ae_b8a2_2da53af23beb</vt:lpstr>
      <vt:lpstr>ox_8cb8f4a0_2603_528b_9c92_c0b41190f70f</vt:lpstr>
      <vt:lpstr>ox_8cbac9f2_2f0c_5dd1_92f2_7fc15909628c</vt:lpstr>
      <vt:lpstr>ox_8cbf8c5c_1feb_5359_832b_276e3c4039cf</vt:lpstr>
      <vt:lpstr>ox_8cc03aa4_e849_58bb_ac8f_cdec384135e1</vt:lpstr>
      <vt:lpstr>ox_8cc11eaf_1e37_54d5_b05f_48228327a06a</vt:lpstr>
      <vt:lpstr>ox_8cc2a0cc_d4dd_5721_a0c8_9270d03738e1</vt:lpstr>
      <vt:lpstr>ox_8cc30c69_92d3_5ec8_8fa6_46f48507d6b5</vt:lpstr>
      <vt:lpstr>ox_8cc6f184_a684_516a_a19f_6c0ded685586</vt:lpstr>
      <vt:lpstr>ox_8cc6fa79_226a_5fc7_a578_44ad2b16b60d</vt:lpstr>
      <vt:lpstr>ox_8cc7b242_a57e_5969_9ebb_764f63f9c38d</vt:lpstr>
      <vt:lpstr>ox_8cc7f4be_ebdb_5ce9_83d2_48c096b38096</vt:lpstr>
      <vt:lpstr>ox_8cc84976_0660_56d5_a233_698930492d00</vt:lpstr>
      <vt:lpstr>ox_8cc95a81_6adb_59c2_a90b_71227fc2f6ae</vt:lpstr>
      <vt:lpstr>ox_8cca6253_2e06_5ed9_85b7_6c4f00691898</vt:lpstr>
      <vt:lpstr>ox_8ccb4faf_9370_5eb4_a8c3_16a519688fb2</vt:lpstr>
      <vt:lpstr>ox_8ccb857c_7f08_5a45_8ba9_eeb61510113f</vt:lpstr>
      <vt:lpstr>ox_8cce166a_5885_57f4_9940_172dee9b73e6</vt:lpstr>
      <vt:lpstr>ox_8ccf4634_444a_5c36_bf06_0ed758263c5c</vt:lpstr>
      <vt:lpstr>ox_8cd4b7d1_3253_594b_abdf_ecefd36368c3</vt:lpstr>
      <vt:lpstr>ox_8cd88efe_46b2_5fa7_bc4f_f4b8380e2459</vt:lpstr>
      <vt:lpstr>ox_8cd8a4f6_79b7_567f_8849_98d1f3007a16</vt:lpstr>
      <vt:lpstr>ox_8cde1883_8280_5908_a9f2_69bc8b9b60a9</vt:lpstr>
      <vt:lpstr>ox_8cdf3fcb_f9af_548c_b995_d5dd98cd2bdd</vt:lpstr>
      <vt:lpstr>ox_8ce015e2_3030_5dc0_91dd_50a53ff3d966</vt:lpstr>
      <vt:lpstr>ox_8ce6c2b5_9fb7_55d4_82ed_5dcb763e6e22</vt:lpstr>
      <vt:lpstr>ox_8ced003f_2a3c_563b_b911_f7cbb8a34e75</vt:lpstr>
      <vt:lpstr>ox_8ced16d2_b8ce_5404_b367_a269eb7e23b6</vt:lpstr>
      <vt:lpstr>ox_8cf1d7db_453d_5d6e_b0f6_a4911841b646</vt:lpstr>
      <vt:lpstr>ox_8cfb1cbb_ade0_5c09_aa62_6e36cd9669be</vt:lpstr>
      <vt:lpstr>ox_8cfef8a1_25f6_5b5f_a543_0f44a4f47dbc</vt:lpstr>
      <vt:lpstr>ox_8cff9675_9ba7_5a6c_b8d8_f8c73725154c</vt:lpstr>
      <vt:lpstr>ox_8d008278_f137_5bec_80a5_78dff7c6b1e3</vt:lpstr>
      <vt:lpstr>ox_8d00e5ff_29d4_5ee4_be29_f5fdfa793e33</vt:lpstr>
      <vt:lpstr>ox_8d033307_82aa_58cc_8de6_d9542d4c3954</vt:lpstr>
      <vt:lpstr>ox_8d04b63e_823d_50aa_861d_05d6e0db5276</vt:lpstr>
      <vt:lpstr>ox_8d0ccc43_2dad_5a50_9b85_be724ad1643b</vt:lpstr>
      <vt:lpstr>ox_8d0d1928_6d77_5994_bbc6_1b7ca8dc1946</vt:lpstr>
      <vt:lpstr>ox_8d0dd4c3_d196_539c_86e9_f295e9b4b947</vt:lpstr>
      <vt:lpstr>ox_8d13012d_03a5_546a_b606_5b7e33ac9112</vt:lpstr>
      <vt:lpstr>ox_8d15c179_a54e_5666_81c0_1a55d91a3ada</vt:lpstr>
      <vt:lpstr>ox_8d1aaab4_6f20_5f87_aa65_f9eb6429f2d0</vt:lpstr>
      <vt:lpstr>ox_8d1ab7e5_1275_5d96_866f_ba6d6d0ec216</vt:lpstr>
      <vt:lpstr>ox_8d2970db_d63a_58fb_9d0b_f04fdc0f75e1</vt:lpstr>
      <vt:lpstr>ox_8d2b2f17_fd4d_5c83_ae45_a56fc280a37d</vt:lpstr>
      <vt:lpstr>ox_8d2bee3b_bcf3_5988_9fb7_6d7f1b2ec27b</vt:lpstr>
      <vt:lpstr>ox_8d2c6bca_57b7_5c60_8dc7_8fd8f136bfe0</vt:lpstr>
      <vt:lpstr>ox_8d2e2fea_127b_56a8_a594_353137a567ec</vt:lpstr>
      <vt:lpstr>ox_8d30d4a0_eaa8_5c80_967d_129ef103bda9</vt:lpstr>
      <vt:lpstr>ox_8d32a530_1378_5907_ae37_a4f12ef1d783</vt:lpstr>
      <vt:lpstr>ox_8d332e0b_68e5_531a_8072_82017733afb0</vt:lpstr>
      <vt:lpstr>ox_8d37832d_468d_586c_9206_b4110d636260</vt:lpstr>
      <vt:lpstr>ox_8d3a1402_7730_5164_b116_8f2a598bcfbe</vt:lpstr>
      <vt:lpstr>ox_8d3f9cf1_c65d_5eb1_86ba_a291c6e2e4cf</vt:lpstr>
      <vt:lpstr>ox_8d425b6e_e220_555c_a705_1e1c541b5f15</vt:lpstr>
      <vt:lpstr>ox_8d434fa5_5076_54f4_bf4b_4eab9d79c67c</vt:lpstr>
      <vt:lpstr>ox_8d497054_e0f9_5ae4_bd80_9c2892779033</vt:lpstr>
      <vt:lpstr>ox_8d4a6964_fb87_52d8_9fe8_3ca48d2b9588</vt:lpstr>
      <vt:lpstr>ox_8d4a79f5_edf5_5332_89ab_74da25db6326</vt:lpstr>
      <vt:lpstr>ox_8d50459f_0aa5_593a_b79b_5dd44a79bd93</vt:lpstr>
      <vt:lpstr>ox_8d51b726_b85f_5895_b58d_7e5be9d10e54</vt:lpstr>
      <vt:lpstr>ox_8d5308ce_2beb_5c32_9946_90607f031006</vt:lpstr>
      <vt:lpstr>ox_8d564b80_f7ed_50f1_972a_af41b4c3e3bb</vt:lpstr>
      <vt:lpstr>ox_8d570046_a180_5d75_b5d8_91a16d4eed8b</vt:lpstr>
      <vt:lpstr>ox_8d5a64f1_20a9_5af0_99d0_72eb0a8e21b1</vt:lpstr>
      <vt:lpstr>ox_8d5b5187_957b_5ca4_a574_c05fef47959e</vt:lpstr>
      <vt:lpstr>ox_8d5e5516_b041_566b_badd_c79ac8225823</vt:lpstr>
      <vt:lpstr>ox_8d5f2060_33ba_5970_b009_23bfa313b980</vt:lpstr>
      <vt:lpstr>ox_8d5fbf71_e531_5b23_a024_24d9b448b4f3</vt:lpstr>
      <vt:lpstr>ox_8d610537_d27a_5d14_b723_09a4181dd591</vt:lpstr>
      <vt:lpstr>ox_8d62b36b_ee5f_5b67_a344_5815d67f95a3</vt:lpstr>
      <vt:lpstr>ox_8d680f7f_36db_57bf_b9f8_aff740d0de15</vt:lpstr>
      <vt:lpstr>ox_8d682ddb_5f3b_57ff_8ec1_24b830fb19b7</vt:lpstr>
      <vt:lpstr>ox_8d691e96_ace9_5d76_bf0c_98fc49819356</vt:lpstr>
      <vt:lpstr>ox_8d6fa068_1a59_5d51_87a1_e98db9751337</vt:lpstr>
      <vt:lpstr>ox_8d702cf8_2dd7_55a0_9e58_e5cef1d04beb</vt:lpstr>
      <vt:lpstr>ox_8d73ee1c_4cf6_5f2e_826c_11d736088f3b</vt:lpstr>
      <vt:lpstr>ox_8d745d54_1fb1_5bfc_80b2_b3748176ae4d</vt:lpstr>
      <vt:lpstr>ox_8d7811e8_92c7_54f9_a20b_cc1e70fe14d3</vt:lpstr>
      <vt:lpstr>ox_8d7b87eb_6fa8_5cc2_a8ee_6e4132aebeea</vt:lpstr>
      <vt:lpstr>ox_8d7c8cfb_c2db_51eb_ac5d_1405f53bbc52</vt:lpstr>
      <vt:lpstr>ox_8d81833b_d2a6_5086_9683_c72db650c6c1</vt:lpstr>
      <vt:lpstr>ox_8d842936_ce31_5fef_8072_1e33082b0420</vt:lpstr>
      <vt:lpstr>ox_8d847846_1eaf_5844_83de_152109c26111</vt:lpstr>
      <vt:lpstr>ox_8d84f5fb_65a4_52cb_b044_524f64e5105f</vt:lpstr>
      <vt:lpstr>ox_8d851dc4_e3c1_5d89_af5a_ae5a347c7629</vt:lpstr>
      <vt:lpstr>ox_8d8682ff_febe_5969_b7ee_7c506e381938</vt:lpstr>
      <vt:lpstr>ox_8d8d751f_c86b_59b4_b5f6_0246371d2df1</vt:lpstr>
      <vt:lpstr>ox_8d8e8129_c4b3_5f37_9d99_57db3cc83189</vt:lpstr>
      <vt:lpstr>ox_8d973544_64e9_5d97_ab52_edbe6da805a4</vt:lpstr>
      <vt:lpstr>ox_8d9a6e17_e6e0_50c3_9a64_f2e9c4963fbd</vt:lpstr>
      <vt:lpstr>ox_8d9e8f81_4d5d_56a1_9aa0_dbc9a7251ab1</vt:lpstr>
      <vt:lpstr>ox_8da3753c_5f63_5036_8524_439f49beef29</vt:lpstr>
      <vt:lpstr>ox_8da687ba_addc_56ea_aa01_c385625f2694</vt:lpstr>
      <vt:lpstr>ox_8dabb7cd_0c76_5528_92dd_153d6b8c5b53</vt:lpstr>
      <vt:lpstr>ox_8dabcafb_039d_53af_b345_e1aa9c62ea1b</vt:lpstr>
      <vt:lpstr>ox_8dad6c9b_51a8_5bcf_8adc_b4eaebf5d6b0</vt:lpstr>
      <vt:lpstr>ox_8dafd380_ee17_59d1_b313_20019f643e32</vt:lpstr>
      <vt:lpstr>ox_8db0e113_82ff_50a3_881e_e546de42d658</vt:lpstr>
      <vt:lpstr>ox_8db5ffe0_83a8_5894_9040_dbf879abc05f</vt:lpstr>
      <vt:lpstr>ox_8db7a04f_c264_50f0_9a2f_5e5e7571207c</vt:lpstr>
      <vt:lpstr>ox_8db8a7ab_6c47_588b_bd95_7a5f037e7c7a</vt:lpstr>
      <vt:lpstr>ox_8dba3c7e_8c41_53f6_9c0a_ac28ba7a864c</vt:lpstr>
      <vt:lpstr>ox_8dbb71e2_e995_5639_a006_edef337c6638</vt:lpstr>
      <vt:lpstr>ox_8dbe8b1f_c561_5c08_9ff1_1a0fb6b6cc09</vt:lpstr>
      <vt:lpstr>ox_8dc1d7d8_e091_5cbd_858d_5ec41c67cd22</vt:lpstr>
      <vt:lpstr>ox_8dc478aa_b874_571b_916c_72ee426e3049</vt:lpstr>
      <vt:lpstr>ox_8dc4ff3c_03af_5169_92ba_fcbe80ca5308</vt:lpstr>
      <vt:lpstr>ox_8dc8c563_733b_50c0_943e_c5bfd0e4e564</vt:lpstr>
      <vt:lpstr>ox_8dca1cc1_334f_5bf1_98e8_37110bcbaf75</vt:lpstr>
      <vt:lpstr>ox_8dd23df4_c711_51c0_8dd1_929a2a5747a4</vt:lpstr>
      <vt:lpstr>ox_8dd51a38_3f9e_5549_bb45_50abcb2011b7</vt:lpstr>
      <vt:lpstr>ox_8dd6e2de_b970_5409_90d0_172afda655cb</vt:lpstr>
      <vt:lpstr>ox_8dd79b65_fe37_5d6b_bb99_958a0c190168</vt:lpstr>
      <vt:lpstr>ox_8dd86dd5_14f7_510e_a168_a916b6d280d7</vt:lpstr>
      <vt:lpstr>ox_8dd9509f_651f_5dfc_9392_c7df3f8e653f</vt:lpstr>
      <vt:lpstr>ox_8dda55ea_21d6_5424_be67_fdadebdf6f46</vt:lpstr>
      <vt:lpstr>ox_8dda9be1_8975_5685_8727_83820e92261d</vt:lpstr>
      <vt:lpstr>ox_8ddc8f34_1980_5d92_be6e_302e82563c70</vt:lpstr>
      <vt:lpstr>ox_8ddf4c71_e5d4_5b91_bfe9_d036fd0ee40f</vt:lpstr>
      <vt:lpstr>ox_8de02cdc_61f6_5430_8897_83afca7d9dd2</vt:lpstr>
      <vt:lpstr>ox_8de3a553_3f90_53d0_bf85_828a9bebe01a</vt:lpstr>
      <vt:lpstr>ox_8de54eea_52dd_50a8_a39f_b4705516f70e</vt:lpstr>
      <vt:lpstr>ox_8de7895d_380b_5ada_8436_3e21c551d06e</vt:lpstr>
      <vt:lpstr>ox_8dea2996_2dbc_5768_a1ba_cc3a3659e3db</vt:lpstr>
      <vt:lpstr>ox_8ded8c16_33aa_544e_a43e_944d2d5d6456</vt:lpstr>
      <vt:lpstr>ox_8deea869_7c99_5503_897f_8b807060c92b</vt:lpstr>
      <vt:lpstr>ox_8deecf2b_3cad_5840_b418_09f88ede3307</vt:lpstr>
      <vt:lpstr>ox_8df016b6_563c_5338_978a_3bba719de9e5</vt:lpstr>
      <vt:lpstr>ox_8df285ca_4721_50c2_94d5_84bf6351942a</vt:lpstr>
      <vt:lpstr>ox_8df4335e_3b3c_5937_ae10_19eec67b5f9a</vt:lpstr>
      <vt:lpstr>ox_8df4abb6_8de1_5989_a36f_f6f5a8247cbe</vt:lpstr>
      <vt:lpstr>ox_8df4c211_d606_580b_804a_b361289b78c6</vt:lpstr>
      <vt:lpstr>ox_8dffc048_eec0_5b68_b7ea_0c577a8fd29f</vt:lpstr>
      <vt:lpstr>ox_8e020a0f_1ee9_58c0_8849_1c3943bc4f30</vt:lpstr>
      <vt:lpstr>ox_8e0b5990_8c47_556f_b38d_0740a2462e53</vt:lpstr>
      <vt:lpstr>ox_8e0bb37f_6a8c_5779_ae8e_d1555a6dc3b8</vt:lpstr>
      <vt:lpstr>ox_8e0f9fbe_05bd_559a_a171_6c2b5eb75b41</vt:lpstr>
      <vt:lpstr>ox_8e16fdb5_f47d_5d1e_88f4_9491bd529f62</vt:lpstr>
      <vt:lpstr>ox_8e19a4e0_f144_5aa2_b41a_c79e0025d226</vt:lpstr>
      <vt:lpstr>ox_8e1ced23_7469_570e_8f53_46dd4754583a</vt:lpstr>
      <vt:lpstr>ox_8e1e1405_2a9d_583e_a66a_267505f3bf78</vt:lpstr>
      <vt:lpstr>ox_8e1eb399_fb6e_5a93_bbec_e760e43dea16</vt:lpstr>
      <vt:lpstr>ox_8e203179_b875_527d_b091_d75416285b23</vt:lpstr>
      <vt:lpstr>ox_8e216fbe_0db2_544a_9db7_45d0b18d7750</vt:lpstr>
      <vt:lpstr>ox_8e21b79d_e6ea_514b_b69d_01d1210900ad</vt:lpstr>
      <vt:lpstr>ox_8e2288e1_b594_593e_9f2c_8c17d7d97c55</vt:lpstr>
      <vt:lpstr>ox_8e24d727_ec17_5067_8dea_6f2d5fa060d4</vt:lpstr>
      <vt:lpstr>ox_8e2fb25e_d049_58b8_a006_9ecfd4b4c6ee</vt:lpstr>
      <vt:lpstr>ox_8e318513_0538_5d0d_a705_6fe343cdc48c</vt:lpstr>
      <vt:lpstr>ox_8e3232a7_0395_58aa_9f02_4d3c014af144</vt:lpstr>
      <vt:lpstr>ox_8e358e0b_b0c6_57e9_a7b0_d8f7355cd9b5</vt:lpstr>
      <vt:lpstr>ox_8e3bb2c4_76bd_592f_9e2d_9dd4ab1d3689</vt:lpstr>
      <vt:lpstr>ox_8e3bf8d0_0c71_534d_be3c_06d267851c85</vt:lpstr>
      <vt:lpstr>ox_8e3d3493_93b7_58a2_a60b_501f36e08f93</vt:lpstr>
      <vt:lpstr>ox_8e4028cb_8d67_5eb5_9e00_2a1436bc05d6</vt:lpstr>
      <vt:lpstr>ox_8e42148b_a0b7_50fe_962c_7770061e6689</vt:lpstr>
      <vt:lpstr>ox_8e42d7c1_1f1b_5af1_a630_807a5f1c0ff7</vt:lpstr>
      <vt:lpstr>ox_8e442f85_09ca_557f_9097_0406b1a3fd15</vt:lpstr>
      <vt:lpstr>ox_8e45ae7a_d8de_509b_b7ff_7d06a8f3ef3c</vt:lpstr>
      <vt:lpstr>ox_8e4a4aaf_b532_56ec_a724_ab49269c6865</vt:lpstr>
      <vt:lpstr>ox_8e4c3c0d_8f2e_5e05_ba8e_043c233a9ba8</vt:lpstr>
      <vt:lpstr>ox_8e4f1da1_7839_52e6_a04a_9afc64667c5c</vt:lpstr>
      <vt:lpstr>ox_8e4fcf6d_d522_5984_8956_a45f72674585</vt:lpstr>
      <vt:lpstr>ox_8e518215_c7ec_5066_ac22_448468ac7347</vt:lpstr>
      <vt:lpstr>ox_8e51ff53_835d_57a7_b245_d92ed4a79d88</vt:lpstr>
      <vt:lpstr>ox_8e5417a2_564a_5114_bb36_276da2892dbe</vt:lpstr>
      <vt:lpstr>ox_8e5cd451_e786_5520_aa76_36d231b6617f</vt:lpstr>
      <vt:lpstr>ox_8e5d9d77_ec76_5fe1_9de5_64b0f0134104</vt:lpstr>
      <vt:lpstr>ox_8e600207_e10e_58d3_847f_de6b8ac67d35</vt:lpstr>
      <vt:lpstr>ox_8e603d28_ae65_50d9_b6f7_87a455fb0e35</vt:lpstr>
      <vt:lpstr>ox_8e608977_3d11_5c27_bdb8_ced07e0fdee8</vt:lpstr>
      <vt:lpstr>ox_8e65fb79_b2f0_5853_9505_32355db5f6a6</vt:lpstr>
      <vt:lpstr>ox_8e66a6b0_3d86_509b_bc5c_257c6440631b</vt:lpstr>
      <vt:lpstr>ox_8e6c4fd7_bbac_58e8_89f0_682fdff37402</vt:lpstr>
      <vt:lpstr>ox_8e6d48e2_ab06_587f_9b70_e1f0449ecccd</vt:lpstr>
      <vt:lpstr>ox_8e6f6d49_87c7_5419_9a51_01af260b5696</vt:lpstr>
      <vt:lpstr>ox_8e739548_9ec7_51e0_b8d8_6649c7d23671</vt:lpstr>
      <vt:lpstr>ox_8e7571e0_2c9e_5a3a_9e94_49e9c7cac701</vt:lpstr>
      <vt:lpstr>ox_8e768782_6761_5994_a4f6_225a3984bf98</vt:lpstr>
      <vt:lpstr>ox_8e7a8d66_66b7_5dba_bb26_2854e6b34192</vt:lpstr>
      <vt:lpstr>ox_8e7e0f68_942f_516b_aa8c_c1b572862f77</vt:lpstr>
      <vt:lpstr>ox_8e7f96c0_64f2_51da_a4e7_7aac7660aee4</vt:lpstr>
      <vt:lpstr>ox_8e853f6d_ca1b_5187_9481_0450ee38ef93</vt:lpstr>
      <vt:lpstr>ox_8e88b2c2_727b_5623_8b60_f31a8281798f</vt:lpstr>
      <vt:lpstr>ox_8e8d5d28_24b3_52d9_a7d1_75bdd25f1f88</vt:lpstr>
      <vt:lpstr>ox_8e8f3595_000d_5118_8540_adc8ed1023c2</vt:lpstr>
      <vt:lpstr>ox_8e8f9840_4210_50e8_a8cf_b169dff6437a</vt:lpstr>
      <vt:lpstr>ox_8e948c5f_d972_57b9_b9f8_6ff3de272c28</vt:lpstr>
      <vt:lpstr>ox_8e967e71_575a_52d6_aea5_a706a6854d9d</vt:lpstr>
      <vt:lpstr>ox_8ea1f1ad_a8ca_58b5_958f_b481463d8068</vt:lpstr>
      <vt:lpstr>ox_8ea48034_afab_5f59_8581_8d90c9368b6f</vt:lpstr>
      <vt:lpstr>ox_8eaa5162_688f_5fa8_b6ac_597e029656f0</vt:lpstr>
      <vt:lpstr>ox_8eabb3dd_8f67_567f_ac74_2b92723fb4c2</vt:lpstr>
      <vt:lpstr>ox_8ead5a75_39e2_579a_aa32_229fb61a77b4</vt:lpstr>
      <vt:lpstr>ox_8eaebc2d_7cbf_5307_99ba_fda0df7b73dd</vt:lpstr>
      <vt:lpstr>ox_8eb1c699_96e6_5856_b87a_97e928deab8e</vt:lpstr>
      <vt:lpstr>ox_8eb2acbf_c46e_5c37_8c46_771a08bbaac3</vt:lpstr>
      <vt:lpstr>ox_8eb3b538_c3b1_536d_abb6_c7253bc44279</vt:lpstr>
      <vt:lpstr>ox_8eb5488d_bf40_5b2b_98cd_545ca8a84d0f</vt:lpstr>
      <vt:lpstr>ox_8eb5d197_12fc_5ed4_b3a4_2d4533263f1c</vt:lpstr>
      <vt:lpstr>ox_8eb86dde_7b2e_5f1e_9fdd_caeaff36e33b</vt:lpstr>
      <vt:lpstr>ox_8ebf5b9b_6a15_513a_bd5b_21165bfbc84a</vt:lpstr>
      <vt:lpstr>ox_8ec18bb7_5b09_52a9_8901_070ac4bfedb4</vt:lpstr>
      <vt:lpstr>ox_8ec4968d_7982_590c_9871_7e4e4e2b3704</vt:lpstr>
      <vt:lpstr>ox_8ec54a4f_03ac_5508_8a72_e76ff0060532</vt:lpstr>
      <vt:lpstr>ox_8ecae1b8_0ea6_5819_987e_542fc79a352c</vt:lpstr>
      <vt:lpstr>ox_8ecd00bf_79ce_5250_98fd_b289bbbdbe1c</vt:lpstr>
      <vt:lpstr>ox_8ecec89c_0e4f_5d12_af87_5d67e1f418a0</vt:lpstr>
      <vt:lpstr>ox_8ecfe90d_49ed_51ef_abb8_680af085b614</vt:lpstr>
      <vt:lpstr>ox_8ed0cb97_ba40_5f62_964a_274d35b33ef5</vt:lpstr>
      <vt:lpstr>ox_8ed2d342_a0d8_5fd1_8620_baf5bb5858a1</vt:lpstr>
      <vt:lpstr>ox_8ed6d5d6_3703_5073_8870_ffaad3b4519d</vt:lpstr>
      <vt:lpstr>ox_8edfd7cb_0d84_52f5_8e1e_ba91ecf28843</vt:lpstr>
      <vt:lpstr>ox_8ee0d62a_52f9_5f72_b8db_0cba0998d67a</vt:lpstr>
      <vt:lpstr>ox_8ee16ec2_a36a_5802_ad86_5c7c67dadcbe</vt:lpstr>
      <vt:lpstr>ox_8ee4fc00_5563_57bf_afc0_8403eaafd60b</vt:lpstr>
      <vt:lpstr>ox_8ee73933_5411_5a6f_a73f_7d18bbea45d9</vt:lpstr>
      <vt:lpstr>ox_8eecfdf5_024a_5d7b_b973_51c9a33a4bad</vt:lpstr>
      <vt:lpstr>ox_8eef13c4_7ba5_5e3d_94fe_96e40dc15f3c</vt:lpstr>
      <vt:lpstr>ox_8eef9591_399a_5e1e_b124_5fc9ebc509c5</vt:lpstr>
      <vt:lpstr>ox_8ef1378c_99d4_59ff_876f_82de672ceea6</vt:lpstr>
      <vt:lpstr>ox_8ef2c1dc_4a11_5a81_aa0b_6fc0f44ea859</vt:lpstr>
      <vt:lpstr>ox_8ef452d3_b547_5fb7_9a85_f279b6286e27</vt:lpstr>
      <vt:lpstr>ox_8ef650c7_833e_5c86_9c98_d611e6db285a</vt:lpstr>
      <vt:lpstr>ox_8efccfaf_6d14_51ec_a9c8_ee6ac5bbe237</vt:lpstr>
      <vt:lpstr>ox_8efdef49_b155_5cff_b062_17bb85ba2db9</vt:lpstr>
      <vt:lpstr>ox_8efec6a4_612d_5055_bf11_c73d70bc8545</vt:lpstr>
      <vt:lpstr>ox_8effc377_7cb0_5172_9f92_4bfd58516f3e</vt:lpstr>
      <vt:lpstr>ox_8f040b08_722a_57ce_ac8f_6f372348e50c</vt:lpstr>
      <vt:lpstr>ox_8f060780_ebb2_578e_a774_039fad165c17</vt:lpstr>
      <vt:lpstr>ox_8f0aba06_e40a_5aa9_b61f_93135727410e</vt:lpstr>
      <vt:lpstr>ox_8f0e9ab5_03e4_5e68_a4bd_476f4136d8a2</vt:lpstr>
      <vt:lpstr>ox_8f136ce8_ca6f_571a_8b47_50ae61a06fb2</vt:lpstr>
      <vt:lpstr>ox_8f1adae9_e7a7_5096_9235_bb012e1685e7</vt:lpstr>
      <vt:lpstr>ox_8f1f50dc_737b_553e_ad7e_af6aa4f13d4f</vt:lpstr>
      <vt:lpstr>ox_8f2296ab_d93b_5d43_859b_86f8405379b7</vt:lpstr>
      <vt:lpstr>ox_8f259067_1308_565e_bbed_4da31fa8b8ca</vt:lpstr>
      <vt:lpstr>ox_8f2b59b5_87b2_54de_b315_0646a584d2ea</vt:lpstr>
      <vt:lpstr>ox_8f2be6c2_89ab_5459_a5af_a1f6c0f6c28f</vt:lpstr>
      <vt:lpstr>ox_8f2f55d2_889c_5240_b8e1_b724d0f908af</vt:lpstr>
      <vt:lpstr>ox_8f2fa5a1_6bda_5b43_841a_54a933f9a28d</vt:lpstr>
      <vt:lpstr>ox_8f300901_4ed5_5bb0_97f8_1c290f412652</vt:lpstr>
      <vt:lpstr>ox_8f3309c6_f0e4_5628_83c1_63b86c37915a</vt:lpstr>
      <vt:lpstr>ox_8f363646_720a_5b3a_9fb8_de4f033cfabb</vt:lpstr>
      <vt:lpstr>ox_8f39047e_befb_516f_b59b_8b8585d3cffb</vt:lpstr>
      <vt:lpstr>ox_8f3b26d9_7e6e_5067_a158_a3afbfa68b76</vt:lpstr>
      <vt:lpstr>ox_8f40f745_718f_534c_9244_cf318a1d972a</vt:lpstr>
      <vt:lpstr>ox_8f426b8a_9638_5066_8d0a_fe2033bb43f2</vt:lpstr>
      <vt:lpstr>ox_8f4514bc_ca7d_5bec_9d2a_ab74b80d3a72</vt:lpstr>
      <vt:lpstr>ox_8f457081_9eab_55b7_9092_7a51cda39e10</vt:lpstr>
      <vt:lpstr>ox_8f46d068_b025_5648_be48_6b80a9b6036c</vt:lpstr>
      <vt:lpstr>ox_8f48dd09_8321_5465_a2ed_d917d656b940</vt:lpstr>
      <vt:lpstr>ox_8f49b952_2cd1_5b88_b489_5a180dfca3d1</vt:lpstr>
      <vt:lpstr>ox_8f4b819d_0b5e_57a9_8ace_f504cfe3b12e</vt:lpstr>
      <vt:lpstr>ox_8f4c2177_131a_5c80_bc05_b78be3a62ece</vt:lpstr>
      <vt:lpstr>ox_8f4f92e6_99c0_5ded_a5c3_560fa51ed7a7</vt:lpstr>
      <vt:lpstr>ox_8f50c888_199a_5f7d_a0de_957e163724d1</vt:lpstr>
      <vt:lpstr>ox_8f52911a_9e84_5fa8_90fc_376f98e04075</vt:lpstr>
      <vt:lpstr>ox_8f54c4e1_3379_562e_b55c_979a7995721f</vt:lpstr>
      <vt:lpstr>ox_8f55b70b_4825_5964_99d0_58242e431188</vt:lpstr>
      <vt:lpstr>ox_8f55cdb4_ce6e_5e50_b822_267acf0c41b3</vt:lpstr>
      <vt:lpstr>ox_8f5dbdb6_8633_5586_81c0_6dca99079847</vt:lpstr>
      <vt:lpstr>ox_8f5fa6ad_a7ff_5dd1_b3bb_d29b42e7d6cb</vt:lpstr>
      <vt:lpstr>ox_8f6f9995_0598_59b3_abe4_d2b1404a5d48</vt:lpstr>
      <vt:lpstr>ox_8f71c4ff_fb05_51fc_9e62_ba02d5ea7c13</vt:lpstr>
      <vt:lpstr>ox_8f768521_7171_5c16_bbcf_4484b7510391</vt:lpstr>
      <vt:lpstr>ox_8f7719f8_66a2_5e4d_81eb_540b9c5e44b7</vt:lpstr>
      <vt:lpstr>ox_8f79a4c2_f6c8_57c5_8c87_c2b8a13eaf37</vt:lpstr>
      <vt:lpstr>ox_8f7d7bda_935c_5207_975b_276ec0e9eeb2</vt:lpstr>
      <vt:lpstr>ox_8f7f1c6e_40a4_5573_b303_0070bb77ec21</vt:lpstr>
      <vt:lpstr>ox_8f85c047_54f5_55cc_8495_d8769169c4c9</vt:lpstr>
      <vt:lpstr>ox_8f85cae5_0355_5f53_8239_d6979222d5bb</vt:lpstr>
      <vt:lpstr>ox_8f85f5c8_72e4_5608_b601_078af877df92</vt:lpstr>
      <vt:lpstr>ox_8f88119a_9c09_5fbd_8cd9_77e738f70443</vt:lpstr>
      <vt:lpstr>ox_8f8f0e3a_4457_586a_b9c3_f69f3078b168</vt:lpstr>
      <vt:lpstr>ox_8f953a39_edad_5f92_af75_68fb05960072</vt:lpstr>
      <vt:lpstr>ox_8f977fd9_ae56_5776_9a03_50d729d7d0e8</vt:lpstr>
      <vt:lpstr>ox_8f98436f_e2e8_5a91_a546_a2d8ba0f7d2a</vt:lpstr>
      <vt:lpstr>ox_8f9a91e9_e03c_5641_9a10_fbc163468c20</vt:lpstr>
      <vt:lpstr>ox_8f9d2e93_0076_56c3_a879_9f28d0a483cc</vt:lpstr>
      <vt:lpstr>ox_8fa2bfa1_04c8_5cd7_a0e2_e3e6fe182a84</vt:lpstr>
      <vt:lpstr>ox_8fa3bf47_f034_5910_9b96_deaca70694d6</vt:lpstr>
      <vt:lpstr>ox_8fa4db46_efda_53bb_a520_1c59e46c0abd</vt:lpstr>
      <vt:lpstr>ox_8fa50812_94c4_5d60_ae6f_82cb43679322</vt:lpstr>
      <vt:lpstr>ox_8fa61aae_824a_557f_bcd7_e4aa112e08f2</vt:lpstr>
      <vt:lpstr>ox_8fa6e869_4a56_5197_ab68_3452adadb5ad</vt:lpstr>
      <vt:lpstr>ox_8fa9b4f7_d39e_5d4a_988e_8d69513eea73</vt:lpstr>
      <vt:lpstr>ox_8fa9e463_104a_52e4_bd2d_e3d0ce8f58f2</vt:lpstr>
      <vt:lpstr>ox_8fab7db1_abc4_5fe9_bbcf_38dd45c95252</vt:lpstr>
      <vt:lpstr>ox_8fb09a79_aaa7_5692_8a16_a62d607e9a17</vt:lpstr>
      <vt:lpstr>ox_8fb0d9ab_fa72_5439_9541_303daffc50e0</vt:lpstr>
      <vt:lpstr>ox_8fb327ce_bd6a_5cb1_b44a_d275113ea714</vt:lpstr>
      <vt:lpstr>ox_8fb4fb7c_71ee_547b_9a9f_06db584a8048</vt:lpstr>
      <vt:lpstr>ox_8fb52455_95f1_5a9b_9f64_3e7e64ea9cf8</vt:lpstr>
      <vt:lpstr>ox_8fb870bf_63ca_5c0f_8bfb_8e989bf7523c</vt:lpstr>
      <vt:lpstr>ox_8fbe043f_7bd0_518a_8258_f6bc9bf85b86</vt:lpstr>
      <vt:lpstr>ox_8fc00b80_9b41_50be_8f68_9591d6568e4c</vt:lpstr>
      <vt:lpstr>ox_8fc2c1f3_10f4_5fda_ae25_dea07e4fd986</vt:lpstr>
      <vt:lpstr>ox_8fc3a3c5_ddb4_5e30_bb21_f49b7955fba4</vt:lpstr>
      <vt:lpstr>ox_8fc5377e_1180_586d_afb0_4cd136b49eef</vt:lpstr>
      <vt:lpstr>ox_8fc5dc63_564d_5ea8_b48a_e60f6f3aea70</vt:lpstr>
      <vt:lpstr>ox_8fcc50a0_9db1_56a0_9567_be0a7b1237b6</vt:lpstr>
      <vt:lpstr>ox_8fd158c7_1998_566c_9c56_d1245a3377d7</vt:lpstr>
      <vt:lpstr>ox_8fd5585e_3fc2_5a90_b42c_bf1748c8a336</vt:lpstr>
      <vt:lpstr>ox_8fdcf17f_3cf1_5f02_be97_54daf8d3f7e4</vt:lpstr>
      <vt:lpstr>ox_8fe40b10_4fd3_5cdd_a277_5e88aaa48cee</vt:lpstr>
      <vt:lpstr>ox_8fe533d5_dfb6_5cfe_bdd8_6ef76be6bc96</vt:lpstr>
      <vt:lpstr>ox_8fea42bc_c703_58ea_967f_7c69a3d4d4eb</vt:lpstr>
      <vt:lpstr>ox_8ff325fa_7882_5328_b867_9dd87aa5220b</vt:lpstr>
      <vt:lpstr>ox_8ff617d3_7e40_55d3_84b6_36baa70b5856</vt:lpstr>
      <vt:lpstr>ox_8ff68040_d399_56ed_b901_8e796bc57c7f</vt:lpstr>
      <vt:lpstr>ox_8ff7c72c_e030_5032_b604_5a84989ae3b1</vt:lpstr>
      <vt:lpstr>ox_8ff9f01d_e60d_524b_ab49_62b1739f1884</vt:lpstr>
      <vt:lpstr>ox_8fff9c93_2763_577f_a1f3_386e522a9b7f</vt:lpstr>
      <vt:lpstr>ox_8fffc3dd_a6d6_5744_927c_05573d5403dd</vt:lpstr>
      <vt:lpstr>ox_9001b207_ff61_507a_8836_c54844320404</vt:lpstr>
      <vt:lpstr>ox_9004ee46_60d5_5d99_8616_e42a34d6f5fd</vt:lpstr>
      <vt:lpstr>ox_90050d3d_41cf_5e2e_96e4_f553f5c81872</vt:lpstr>
      <vt:lpstr>ox_9008feda_b48c_55ad_9832_7bdf2f0fb9c4</vt:lpstr>
      <vt:lpstr>ox_9009fa7a_4cde_511c_859b_f6e7217adcf2</vt:lpstr>
      <vt:lpstr>ox_900b0d6a_1b1f_52e9_8ab9_697fe926ee36</vt:lpstr>
      <vt:lpstr>ox_9012538e_8093_58a5_8591_66b4f4991eeb</vt:lpstr>
      <vt:lpstr>ox_9013e7fb_35bd_5111_be45_aeb807ec8830</vt:lpstr>
      <vt:lpstr>ox_90154ce0_9219_55dd_a84c_d259c71351c2</vt:lpstr>
      <vt:lpstr>ox_901b9efe_f047_5e46_a8a2_731675b101ca</vt:lpstr>
      <vt:lpstr>ox_901c0662_4552_5741_b366_0dbaac296d23</vt:lpstr>
      <vt:lpstr>ox_901c438e_de2f_5840_b796_07dc62aabaa8</vt:lpstr>
      <vt:lpstr>ox_901c8fcb_2515_534f_a2d5_7b35216b95ba</vt:lpstr>
      <vt:lpstr>ox_901f1dd3_054f_5c45_8a96_40513470f09f</vt:lpstr>
      <vt:lpstr>ox_901f3d7e_03fa_55bd_a38b_0a73f75a46e4</vt:lpstr>
      <vt:lpstr>ox_9023633d_c8d6_5ed9_a571_4f4c72d4fb26</vt:lpstr>
      <vt:lpstr>ox_9023efe5_886e_5c30_9719_16674e193873</vt:lpstr>
      <vt:lpstr>ox_90245b45_4e16_5af6_8113_0c3b62feb529</vt:lpstr>
      <vt:lpstr>ox_90258a81_aafe_50f6_8ecf_aedf020c80d7</vt:lpstr>
      <vt:lpstr>ox_90279848_1bf3_50cd_a588_923ca72b7d9b</vt:lpstr>
      <vt:lpstr>ox_902d33c6_9a02_5068_82c2_1dfb37ca23e6</vt:lpstr>
      <vt:lpstr>ox_90302dc3_3f22_56b3_8fb5_1ad2bbe05ddd</vt:lpstr>
      <vt:lpstr>ox_90314871_1d5d_596d_891b_6c8627f75996</vt:lpstr>
      <vt:lpstr>ox_90334a01_a2d4_5071_81b0_2bc6b38bce16</vt:lpstr>
      <vt:lpstr>ox_9034ca29_2b67_5cfe_a910_9cfda86eac9c</vt:lpstr>
      <vt:lpstr>ox_90356459_08ca_50f9_b848_501d4e97741d</vt:lpstr>
      <vt:lpstr>ox_90386d17_dab4_5004_bcef_860f575747d1</vt:lpstr>
      <vt:lpstr>ox_903b413c_e2e0_5afd_91b9_c232707c3954</vt:lpstr>
      <vt:lpstr>ox_903f370d_6749_5e90_947f_d92eb69f86ef</vt:lpstr>
      <vt:lpstr>ox_90431fa9_a0c3_5d59_95f3_4c2f2aa6849f</vt:lpstr>
      <vt:lpstr>ox_90438bfa_6bf9_5150_80bf_b251a352f0ec</vt:lpstr>
      <vt:lpstr>ox_90439570_657f_5d94_bb78_a6a8377af576</vt:lpstr>
      <vt:lpstr>ox_9047b652_4809_50e8_be9c_9f3c462bb074</vt:lpstr>
      <vt:lpstr>ox_904804d5_5185_5769_9e1a_e1ba920c1e79</vt:lpstr>
      <vt:lpstr>ox_90483073_bc1e_5a4c_9ee4_33dc9de13513</vt:lpstr>
      <vt:lpstr>ox_905baa0e_46c3_56c1_ae29_1fbd6f8ad351</vt:lpstr>
      <vt:lpstr>ox_905d6a7f_3886_5834_b537_116cba4923c3</vt:lpstr>
      <vt:lpstr>ox_9061c7cd_3c46_56f9_9af0_5c6fc151bf2b</vt:lpstr>
      <vt:lpstr>ox_9062e594_5f43_588e_aa52_70f1c47ef41a</vt:lpstr>
      <vt:lpstr>ox_9064b9d3_a896_5cf9_95cd_1c9256b6a3e6</vt:lpstr>
      <vt:lpstr>ox_90661946_c6ac_5253_82c6_254ebbcf2314</vt:lpstr>
      <vt:lpstr>ox_9068bf76_b9a0_5391_97b0_8c7c0900d0c2</vt:lpstr>
      <vt:lpstr>ox_9071079b_2488_5744_8185_137170022608</vt:lpstr>
      <vt:lpstr>ox_90717f9b_5355_5a98_a29e_4899c6f2b457</vt:lpstr>
      <vt:lpstr>ox_9073b197_f9a5_571a_ba10_05a762f4a87f</vt:lpstr>
      <vt:lpstr>ox_9076cfc6_4b29_5bbf_b499_f894004219f0</vt:lpstr>
      <vt:lpstr>ox_9076e63a_8f25_5edb_b000_9824b9172d1b</vt:lpstr>
      <vt:lpstr>ox_9079c8c9_fc91_5fb6_95fb_bd8138a60ef3</vt:lpstr>
      <vt:lpstr>ox_907d458f_821f_5827_8177_bdf2ed8186f4</vt:lpstr>
      <vt:lpstr>ox_907de848_6b81_588c_8853_866db13acf40</vt:lpstr>
      <vt:lpstr>ox_908197c0_8afc_5b44_9b4a_32a332be8bf3</vt:lpstr>
      <vt:lpstr>ox_9088213a_c1e2_5e88_964a_141e8dd30427</vt:lpstr>
      <vt:lpstr>ox_908925ad_606c_59b0_a606_81c2f9f9adfe</vt:lpstr>
      <vt:lpstr>ox_908abaed_ba2b_540c_b03d_96736b0322d7</vt:lpstr>
      <vt:lpstr>ox_908b7d79_ba31_53c4_9b6e_f3d514fd5502</vt:lpstr>
      <vt:lpstr>ox_908c0244_4e4b_5734_9fd8_69fae4780e87</vt:lpstr>
      <vt:lpstr>ox_908e300c_dc59_58ee_83b7_7e2c43d41392</vt:lpstr>
      <vt:lpstr>ox_9093651a_68f2_5bcd_9cc7_7773939a5947</vt:lpstr>
      <vt:lpstr>ox_90a1b6d1_28db_5a5a_8d61_fb75280f7abd</vt:lpstr>
      <vt:lpstr>ox_90a3e920_42b0_574d_8412_611002514a6a</vt:lpstr>
      <vt:lpstr>ox_90a7d837_0967_5538_814d_431b524ef2fd</vt:lpstr>
      <vt:lpstr>ox_90ab7665_0c85_5f82_84ad_d4fd961a6aec</vt:lpstr>
      <vt:lpstr>ox_90acbc1a_dc0b_5f0a_a280_c61eb2808f9a</vt:lpstr>
      <vt:lpstr>ox_90ae1af2_c861_55dc_a634_a1bc891e664b</vt:lpstr>
      <vt:lpstr>ox_90aed790_0a2c_5e5a_a7e1_2709ca38fbcc</vt:lpstr>
      <vt:lpstr>ox_90b0d5b4_bffe_5421_b145_e2d7f6877d76</vt:lpstr>
      <vt:lpstr>ox_90b0ed14_6ecc_5b34_8f1f_9dd48ada84f6</vt:lpstr>
      <vt:lpstr>ox_90b192f5_cea7_5870_9d9d_1f4138b179c5</vt:lpstr>
      <vt:lpstr>ox_90b1a158_58ab_58ee_b2a1_3d659bd77d08</vt:lpstr>
      <vt:lpstr>ox_90b25f12_7c19_5c6c_afd7_91c425becb2f</vt:lpstr>
      <vt:lpstr>ox_90b27526_99a7_5b36_b298_63160c149fe2</vt:lpstr>
      <vt:lpstr>ox_90b32df2_01c7_5873_975a_18c5e7259af1</vt:lpstr>
      <vt:lpstr>ox_90b450aa_11c4_5e8f_b92a_662c2734a757</vt:lpstr>
      <vt:lpstr>ox_90bb3d5a_9816_57f0_b845_c3c8acacdb8a</vt:lpstr>
      <vt:lpstr>ox_90bb7b74_5a45_573f_9f69_4fda4cc88347</vt:lpstr>
      <vt:lpstr>ox_90c0e7b6_3a7f_5143_bd9f_5bbab896abda</vt:lpstr>
      <vt:lpstr>ox_90c5399f_e104_567c_9211_bf656315879a</vt:lpstr>
      <vt:lpstr>ox_90cc29e2_03fb_56d7_a6ec_827e44a43f48</vt:lpstr>
      <vt:lpstr>ox_90ce2bfc_f28f_5241_9d2d_f9b6ca131e1c</vt:lpstr>
      <vt:lpstr>ox_90ce3367_49bf_591d_bf63_b1af85160786</vt:lpstr>
      <vt:lpstr>ox_90d3fae9_16f1_5cf2_bd77_59f114e354f3</vt:lpstr>
      <vt:lpstr>ox_90d549a4_bde1_5aa1_803f_2fd1928c359e</vt:lpstr>
      <vt:lpstr>ox_90d5e1b7_2f28_5cab_a110_e922f351ff42</vt:lpstr>
      <vt:lpstr>ox_90d9b36c_69dc_5dcd_bdba_0f402bac3e4e</vt:lpstr>
      <vt:lpstr>ox_90db25ba_7d32_5d87_ae45_c1aa625e7dc1</vt:lpstr>
      <vt:lpstr>ox_90dbc8b4_68d5_552b_86c6_c27522442539</vt:lpstr>
      <vt:lpstr>ox_90e4c554_c7f4_5684_9cc3_a835c84954e9</vt:lpstr>
      <vt:lpstr>ox_90e5ff30_669f_57dd_889f_ecc27013036c</vt:lpstr>
      <vt:lpstr>ox_90e7bc51_5763_578b_b3fe_2e88e1915bf7</vt:lpstr>
      <vt:lpstr>ox_90e87d36_6af7_5528_b5cc_18bc50bcbcef</vt:lpstr>
      <vt:lpstr>ox_90e96a45_caa3_5a34_8a4d_9315036a8ec2</vt:lpstr>
      <vt:lpstr>ox_90e972da_6b59_5ff1_896d_4538b25af01f</vt:lpstr>
      <vt:lpstr>ox_90e9ba38_6e96_5392_bb97_3627cbe29c60</vt:lpstr>
      <vt:lpstr>ox_90ecc89e_37a5_555c_9650_d7e83fe0488a</vt:lpstr>
      <vt:lpstr>ox_90ef44d6_7293_5ba3_a161_2ea3ee3ea0a4</vt:lpstr>
      <vt:lpstr>ox_90f063e4_8ee2_5246_b53b_f33f6613221c</vt:lpstr>
      <vt:lpstr>ox_90f12735_3ef2_59ac_8e19_cb016f259f0e</vt:lpstr>
      <vt:lpstr>ox_90f28a17_64be_5a21_ab0e_0faf0172bba8</vt:lpstr>
      <vt:lpstr>ox_90f2b6cd_6ffb_5f06_a5c2_34a2a214d64a</vt:lpstr>
      <vt:lpstr>ox_90f74d66_7779_594d_992b_e463da13968b</vt:lpstr>
      <vt:lpstr>ox_90fc8fbe_1ae0_5cfc_8e9d_02d706fe0aa0</vt:lpstr>
      <vt:lpstr>ox_90ff844d_4723_52f2_bc98_8e65bbe8e4ac</vt:lpstr>
      <vt:lpstr>ox_91050e44_72f3_5bb0_8dbc_d94401d45d5d</vt:lpstr>
      <vt:lpstr>ox_91060cdf_11a2_5b30_ab1b_b155a2b49992</vt:lpstr>
      <vt:lpstr>ox_91078ecd_d9a6_5b1e_860a_0ba8a66cf175</vt:lpstr>
      <vt:lpstr>ox_91098e5e_510d_5ed4_9b84_bc454e1e237a</vt:lpstr>
      <vt:lpstr>ox_9111d9cc_24f6_53d9_b367_9b0d8fe8cf2a</vt:lpstr>
      <vt:lpstr>ox_911449f8_f59e_5bd1_ab03_b6ea06cc1da2</vt:lpstr>
      <vt:lpstr>ox_9117d266_a771_5618_82ed_3bcd4b2af303</vt:lpstr>
      <vt:lpstr>ox_91212a1c_f4f8_5756_b3a3_4ea3793634e8</vt:lpstr>
      <vt:lpstr>ox_9122b5ad_1911_5f7e_b4ba_6536a7064995</vt:lpstr>
      <vt:lpstr>ox_9129c074_bfb7_59e0_a3bc_b734b69d0d41</vt:lpstr>
      <vt:lpstr>ox_912a979a_fd25_5833_8476_b631bc3b65db</vt:lpstr>
      <vt:lpstr>ox_912b846d_92f1_5dec_8b2d_bcd2d9f7323a</vt:lpstr>
      <vt:lpstr>ox_912d3e86_2cc5_54ac_b8a2_7577940b9b63</vt:lpstr>
      <vt:lpstr>ox_913067e7_b92e_5129_b72b_1b0968117b47</vt:lpstr>
      <vt:lpstr>ox_9131eb85_e8da_5b02_be3e_75e385290235</vt:lpstr>
      <vt:lpstr>ox_9134a8ab_363b_5e8a_ba13_664cd8464a62</vt:lpstr>
      <vt:lpstr>ox_91365556_5fb6_5748_98c7_7e5e84466235</vt:lpstr>
      <vt:lpstr>ox_91379e69_0610_5606_9c33_15b792e2c1ca</vt:lpstr>
      <vt:lpstr>ox_9140cba5_e134_51ca_be19_20cc6cfa77d0</vt:lpstr>
      <vt:lpstr>ox_91474566_3ebb_55c3_bfef_d0bd8b9cc643</vt:lpstr>
      <vt:lpstr>ox_915215c4_c05a_51ec_b8e1_8a2fd2391c10</vt:lpstr>
      <vt:lpstr>ox_915427fc_9471_5d76_bb1e_5cb85043a86b</vt:lpstr>
      <vt:lpstr>ox_91568544_ab3b_5bfa_bd92_a1398695c3c0</vt:lpstr>
      <vt:lpstr>ox_915750e6_4c5d_5f6b_b09a_bf3f70f4079b</vt:lpstr>
      <vt:lpstr>ox_91579e8b_ca3d_51ec_87a1_3a5c412a66bb</vt:lpstr>
      <vt:lpstr>ox_915bf4b0_eab9_5630_9d95_22666de38e66</vt:lpstr>
      <vt:lpstr>ox_91651c92_0afe_5495_a25d_1b415fcd6cc7</vt:lpstr>
      <vt:lpstr>ox_9165b7c3_1a12_5f18_a48e_5376b1075140</vt:lpstr>
      <vt:lpstr>ox_91674de7_5cfd_5ceb_861f_8d2628e9ffb5</vt:lpstr>
      <vt:lpstr>ox_91696acf_eb9b_53cf_8fc7_cebb8b9cfcf8</vt:lpstr>
      <vt:lpstr>ox_916e4d1f_82de_5420_97b3_6d986cb4a063</vt:lpstr>
      <vt:lpstr>ox_9170427f_2ed4_50ac_b306_804694ef6b41</vt:lpstr>
      <vt:lpstr>ox_91723130_972d_5623_b6df_f1fc394d7502</vt:lpstr>
      <vt:lpstr>ox_91735a5a_1467_5ecb_882f_22965ae9e1ef</vt:lpstr>
      <vt:lpstr>ox_9174cc5c_7dca_5e71_86f7_791336bc7a29</vt:lpstr>
      <vt:lpstr>ox_91770254_edfa_5c2a_80f1_4e812b8f6418</vt:lpstr>
      <vt:lpstr>ox_917724ca_2eed_5356_bea1_664c2a44f7b9</vt:lpstr>
      <vt:lpstr>ox_9177cea1_53dd_5cea_9f5f_4ac229680e12</vt:lpstr>
      <vt:lpstr>ox_917bd618_f512_5285_9893_7a5e3b5274f2</vt:lpstr>
      <vt:lpstr>ox_9181488f_abb1_5856_88ca_f388bc810771</vt:lpstr>
      <vt:lpstr>ox_9182adce_0c09_58fc_bf53_593f041ba1b2</vt:lpstr>
      <vt:lpstr>ox_91879ba1_4959_5bfe_90a6_f4df7f9b1567</vt:lpstr>
      <vt:lpstr>ox_918b22a8_cbe3_5274_a1ec_61dfc92e7fe3</vt:lpstr>
      <vt:lpstr>ox_918c71f1_b173_533b_b86e_e5428c4e996b</vt:lpstr>
      <vt:lpstr>ox_91959a3e_cd78_5d68_b86c_72d6493b42d6</vt:lpstr>
      <vt:lpstr>ox_9197062f_88d0_56b3_981d_815ff19cd65e</vt:lpstr>
      <vt:lpstr>ox_919ea878_9f5a_5102_b415_e3add51163c3</vt:lpstr>
      <vt:lpstr>ox_91a0b4b4_8297_5167_b67d_5e2e265acc73</vt:lpstr>
      <vt:lpstr>ox_91a25417_731c_53ad_8422_6c0be00ac914</vt:lpstr>
      <vt:lpstr>ox_91a2829e_6772_5499_8db9_cb4c50c3ce0c</vt:lpstr>
      <vt:lpstr>ox_91a5b6a8_6318_5239_919a_72fa42bb3a1a</vt:lpstr>
      <vt:lpstr>ox_91a9fbae_b933_5e02_ab2f_55c77a61b8a2</vt:lpstr>
      <vt:lpstr>ox_91ab629f_0f53_5aaa_856e_29b793c04b5e</vt:lpstr>
      <vt:lpstr>ox_91ac0351_9c0b_56d0_b390_ff24cf8b5d0d</vt:lpstr>
      <vt:lpstr>ox_91acc318_e944_5359_9919_a20301200835</vt:lpstr>
      <vt:lpstr>ox_91b68110_1ca8_5d8b_82d9_80e80658995e</vt:lpstr>
      <vt:lpstr>ox_91b71758_54f7_59bd_a785_21e997827a24</vt:lpstr>
      <vt:lpstr>ox_91baaeab_b8b1_5b4d_9f1a_7eed777e0b84</vt:lpstr>
      <vt:lpstr>ox_91bafb29_a86f_5d01_9348_f116a173f150</vt:lpstr>
      <vt:lpstr>ox_91bc93d0_4381_5bf3_949f_71e9bc5e81b4</vt:lpstr>
      <vt:lpstr>ox_91befc21_d549_5dfa_bab6_1910fe05a4b2</vt:lpstr>
      <vt:lpstr>ox_91c4f273_dc59_5a3a_9053_1080cee16970</vt:lpstr>
      <vt:lpstr>ox_91c6d97e_f63c_51b0_95b4_e3179ff2de90</vt:lpstr>
      <vt:lpstr>ox_91c7845c_6d42_5934_8ee9_a591d5721fe6</vt:lpstr>
      <vt:lpstr>ox_91cbba98_2d8a_5226_b478_61285c0b26a8</vt:lpstr>
      <vt:lpstr>ox_91cebd05_40b3_56c9_bcfd_2620f69205d0</vt:lpstr>
      <vt:lpstr>ox_91d39b26_cbff_5caa_95fa_e8fae89805ab</vt:lpstr>
      <vt:lpstr>ox_91d878cf_7a6d_5416_8bf9_cac352dab182</vt:lpstr>
      <vt:lpstr>ox_91da0d05_3daf_594b_a605_a8461bc11005</vt:lpstr>
      <vt:lpstr>ox_91dba658_7aac_5a2f_986a_26c295ce1ff2</vt:lpstr>
      <vt:lpstr>ox_91de0135_d2e9_5e2f_a241_2d665590dd3a</vt:lpstr>
      <vt:lpstr>ox_91e07d23_8b18_5847_9571_1846dd9fc8a6</vt:lpstr>
      <vt:lpstr>ox_91e1d8f8_1403_5f57_9731_d71603b2ca32</vt:lpstr>
      <vt:lpstr>ox_91e275a1_7a93_5aa2_b157_2709b6f32db4</vt:lpstr>
      <vt:lpstr>ox_91e29408_ba49_5a8b_bfa1_a77b57856fb7</vt:lpstr>
      <vt:lpstr>ox_91e5358e_3600_5416_bc2f_eb065f8e11d4</vt:lpstr>
      <vt:lpstr>ox_91e95561_7ea8_53de_bc07_9dde1e3a862a</vt:lpstr>
      <vt:lpstr>ox_91ede6ed_895d_57a2_b77b_3ba3401fb5e8</vt:lpstr>
      <vt:lpstr>ox_91ee4110_3482_51f4_964a_6ad70f6c38fe</vt:lpstr>
      <vt:lpstr>ox_91efed8f_5d8b_5cdc_bc11_5c8d7b49b644</vt:lpstr>
      <vt:lpstr>ox_91f28e84_bd1b_5d05_8f03_07222c31a084</vt:lpstr>
      <vt:lpstr>ox_91f43bc5_9b13_5388_9962_a78db89c9f65</vt:lpstr>
      <vt:lpstr>ox_91f9f47f_cb4a_5488_8ca4_2e8f4b5a25ea</vt:lpstr>
      <vt:lpstr>ox_91fa936a_3c4c_516e_b378_f3364c060621</vt:lpstr>
      <vt:lpstr>ox_91faf408_8fc6_5611_b098_da20a310fef6</vt:lpstr>
      <vt:lpstr>ox_91fb26d8_c634_58eb_bad8_25a248311133</vt:lpstr>
      <vt:lpstr>ox_91fb91a5_167c_5696_9086_c15693dea257</vt:lpstr>
      <vt:lpstr>ox_91fbac0e_2945_5a68_a0be_7a01056c4271</vt:lpstr>
      <vt:lpstr>ox_91fc9af3_ecf1_5987_affd_f84b53593341</vt:lpstr>
      <vt:lpstr>ox_91fd7147_ebc1_53b4_b4f3_08ce9568db05</vt:lpstr>
      <vt:lpstr>ox_91fdd36f_1489_5033_ad00_19da6304f5b8</vt:lpstr>
      <vt:lpstr>ox_91fe9099_233d_562d_a2b7_4db0379b1533</vt:lpstr>
      <vt:lpstr>ox_91ff8710_e9db_5203_8e68_d25a7bccb99d</vt:lpstr>
      <vt:lpstr>ox_920605b6_421e_50c6_83dd_0d771247656f</vt:lpstr>
      <vt:lpstr>ox_9206516c_b462_596a_8fe3_c65b927cc896</vt:lpstr>
      <vt:lpstr>ox_9206783d_4920_5af0_912b_4801c9c2382f</vt:lpstr>
      <vt:lpstr>ox_92079c00_01f7_57e0_9c1a_fd22d80279e6</vt:lpstr>
      <vt:lpstr>ox_92094d2b_1faf_5095_ab7a_1b597900174b</vt:lpstr>
      <vt:lpstr>ox_920a825c_b03d_538f_9593_6c03dab43d86</vt:lpstr>
      <vt:lpstr>ox_92112921_3950_5d12_a37e_1b32940869d5</vt:lpstr>
      <vt:lpstr>ox_9211e821_2c3f_5b43_bf8a_b9104c7d045d</vt:lpstr>
      <vt:lpstr>ox_92124828_9395_54e1_9642_d86b921e3b54</vt:lpstr>
      <vt:lpstr>ox_92126d44_20fd_52e7_a1a6_252aef5f25f3</vt:lpstr>
      <vt:lpstr>ox_92130475_d2e6_50ed_8cb3_db5efa2b7054</vt:lpstr>
      <vt:lpstr>ox_92130519_e1f3_5023_af68_8ad49b87e1ba</vt:lpstr>
      <vt:lpstr>ox_92148c3e_d564_5c05_90be_d9c887fcb152</vt:lpstr>
      <vt:lpstr>ox_9214c80b_882b_54b1_813b_78110bb5e058</vt:lpstr>
      <vt:lpstr>ox_92204155_96d1_5d96_b9d6_225f439bb54d</vt:lpstr>
      <vt:lpstr>ox_92218f5c_adb8_5ede_9936_2e3f0568268d</vt:lpstr>
      <vt:lpstr>ox_92237a2e_6cfb_531c_9435_a217ac4b22fd</vt:lpstr>
      <vt:lpstr>ox_92253559_b718_55d2_853a_efc7bea6c641</vt:lpstr>
      <vt:lpstr>ox_92262c3e_0994_5af0_8bd6_c355613d0626</vt:lpstr>
      <vt:lpstr>ox_9226c1c8_4070_52c3_9962_f6d55143d3f7</vt:lpstr>
      <vt:lpstr>ox_92291000_60e2_5f00_bdfd_6ab1facb4431</vt:lpstr>
      <vt:lpstr>ox_922a1d90_afff_5030_8168_b099b6f74a8b</vt:lpstr>
      <vt:lpstr>ox_922a7d91_c01c_54d4_956a_c097ee9752c9</vt:lpstr>
      <vt:lpstr>ox_922ee133_bee7_5942_a10e_0212e4f802c5</vt:lpstr>
      <vt:lpstr>ox_922fa4a8_760c_5c09_a9bd_3d341100ddd4</vt:lpstr>
      <vt:lpstr>ox_922fdc88_133c_5d23_902f_846f58d687b5</vt:lpstr>
      <vt:lpstr>ox_9231b34d_3c90_590c_95d7_5702261929cb</vt:lpstr>
      <vt:lpstr>ox_923e3368_6aff_5ae8_8b90_d495c959111d</vt:lpstr>
      <vt:lpstr>ox_924544bc_c7a1_5cfd_8b1f_20210c9b7f6a</vt:lpstr>
      <vt:lpstr>ox_9246151d_f362_5235_aee3_2da971d98586</vt:lpstr>
      <vt:lpstr>ox_92466f3e_22b4_5f00_82d4_5f8dacdf5c76</vt:lpstr>
      <vt:lpstr>ox_924d8691_26ff_53ed_8b59_2cb12b43a817</vt:lpstr>
      <vt:lpstr>ox_925038ac_7e54_53c6_926e_b1453b8eb808</vt:lpstr>
      <vt:lpstr>ox_9256acf5_3a18_5ac3_a4e9_a5a340968bf4</vt:lpstr>
      <vt:lpstr>ox_92586b3d_0130_5d1b_a9f5_20d8e9d1e85b</vt:lpstr>
      <vt:lpstr>ox_925bc50a_942c_57e3_8d66_2c637d2ae163</vt:lpstr>
      <vt:lpstr>ox_925e5116_178b_5f3e_b6f1_494a5905fa09</vt:lpstr>
      <vt:lpstr>ox_9261ef0a_3aa3_59ba_b07c_1ee3428d4bb0</vt:lpstr>
      <vt:lpstr>ox_9266c87b_0dc2_5d98_90ea_71b5d8be34e3</vt:lpstr>
      <vt:lpstr>ox_92686e4d_e38d_56bd_bf9f_ff8ac44dbd5f</vt:lpstr>
      <vt:lpstr>ox_926a1b4f_7b10_52f2_852d_71533fd87f21</vt:lpstr>
      <vt:lpstr>ox_926f9aa7_7ce4_5bac_9460_c4095577f8b5</vt:lpstr>
      <vt:lpstr>ox_92706eba_6211_5e9c_aaea_527d3d40019f</vt:lpstr>
      <vt:lpstr>ox_9271682f_3904_5e3a_9049_f25b2b0fe33a</vt:lpstr>
      <vt:lpstr>ox_92717a6a_6a06_569f_99a8_85d956ecfa7e</vt:lpstr>
      <vt:lpstr>ox_9272d664_83a2_5c74_8b58_2cce05543e5b</vt:lpstr>
      <vt:lpstr>ox_9274fb1b_74dd_58bc_9fa5_be439d7350a2</vt:lpstr>
      <vt:lpstr>ox_9275ffac_e06b_56e5_9583_410269afd9b2</vt:lpstr>
      <vt:lpstr>ox_92762679_7239_5a46_a1e6_3a5fa1aabbc9</vt:lpstr>
      <vt:lpstr>ox_9276e0a1_ad10_5117_9b5d_4103659c4690</vt:lpstr>
      <vt:lpstr>ox_9277b680_7b8b_559b_aa11_c3df8f8e07b9</vt:lpstr>
      <vt:lpstr>ox_92794ef6_1859_5a86_a33c_519bceaf3033</vt:lpstr>
      <vt:lpstr>ox_927c6a91_f888_52ba_b79f_2f5dc3c4bf35</vt:lpstr>
      <vt:lpstr>ox_927cc836_7e61_5ca3_9acb_c26304d052b7</vt:lpstr>
      <vt:lpstr>ox_927d299c_ce44_5acc_acce_c85b5f09d0c3</vt:lpstr>
      <vt:lpstr>ox_927ee098_2a66_5aaf_bd3a_1bc9b58ad39f</vt:lpstr>
      <vt:lpstr>ox_927f6506_0c8d_5c1c_b23f_016262df0e00</vt:lpstr>
      <vt:lpstr>ox_92821a7d_15f9_5a73_9a15_1f08b6ccc3c6</vt:lpstr>
      <vt:lpstr>ox_9282b841_87fd_5829_a207_6d563cc51880</vt:lpstr>
      <vt:lpstr>ox_92856956_b643_5264_9c1d_ba2bf9d13908</vt:lpstr>
      <vt:lpstr>ox_92878acd_d7b8_5035_b9c0_5c4a9836394a</vt:lpstr>
      <vt:lpstr>ox_9287fdee_44a5_572e_a7c1_63237b0164c3</vt:lpstr>
      <vt:lpstr>ox_928875eb_bb49_572e_9061_10e13da96fab</vt:lpstr>
      <vt:lpstr>ox_928c5f22_414a_50bc_8194_08fac365e4da</vt:lpstr>
      <vt:lpstr>ox_9290a468_b454_5679_a534_957b4f315e1f</vt:lpstr>
      <vt:lpstr>ox_9297b40f_e868_5555_a981_50c24db4946d</vt:lpstr>
      <vt:lpstr>ox_9299e25f_19d9_50c5_881a_d69e67f0f71f</vt:lpstr>
      <vt:lpstr>ox_929de7d6_bbef_57f0_8739_b8e8e3ce024b</vt:lpstr>
      <vt:lpstr>ox_92a10925_862b_5d95_b782_0c3222a715dd</vt:lpstr>
      <vt:lpstr>ox_92a289ee_4c6a_5f42_9cfa_619ec438f677</vt:lpstr>
      <vt:lpstr>ox_92ad30c2_4c98_5442_b366_a06d8e3621b1</vt:lpstr>
      <vt:lpstr>ox_92b0bc98_2d4c_5037_bbe5_cf73f04cfe75</vt:lpstr>
      <vt:lpstr>ox_92b5d65d_81c3_5a7e_a3ef_a99beba4e10d</vt:lpstr>
      <vt:lpstr>ox_92b60ba0_2f5e_5df8_a35f_a54e7f6d6e63</vt:lpstr>
      <vt:lpstr>ox_92bb613e_e49a_58ab_8ece_6e967ece3780</vt:lpstr>
      <vt:lpstr>ox_92bb7bb4_7154_5335_859a_6208aef02b85</vt:lpstr>
      <vt:lpstr>ox_92bd222e_9335_553e_b942_e27b130ba7bc</vt:lpstr>
      <vt:lpstr>ox_92bed509_ab44_5184_b22f_43e2cf931c1f</vt:lpstr>
      <vt:lpstr>ox_92c10b0e_b2ae_5b83_9adf_bb827d6ba414</vt:lpstr>
      <vt:lpstr>ox_92c38408_5985_56f2_a10a_3a621d8a02c0</vt:lpstr>
      <vt:lpstr>ox_92c5b9f7_69cd_59c7_b976_a05f95891aa4</vt:lpstr>
      <vt:lpstr>ox_92c8c179_299a_5c44_b36f_d9508127bb35</vt:lpstr>
      <vt:lpstr>ox_92c97d0d_5c8a_52c2_a5d9_6d83d44253b2</vt:lpstr>
      <vt:lpstr>ox_92cb8a91_1275_53bc_b7ab_c4eed84423ce</vt:lpstr>
      <vt:lpstr>ox_92cba2c9_f5bb_5e30_a9b4_c6fc11eca26a</vt:lpstr>
      <vt:lpstr>ox_92d085ba_cd2f_5cb3_bf0c_0370bba7de73</vt:lpstr>
      <vt:lpstr>ox_92d71ff7_108b_599d_9406_41f82b2faed7</vt:lpstr>
      <vt:lpstr>ox_92d8e649_794d_5b9c_8a1b_1cf201a25174</vt:lpstr>
      <vt:lpstr>ox_92d94ba6_7706_5ba9_9dea_0b5f1c4a30aa</vt:lpstr>
      <vt:lpstr>ox_92db7dc7_ba02_5254_a151_9e9b17f2b641</vt:lpstr>
      <vt:lpstr>ox_92dc30cd_cb9d_5323_90a4_4eb1622ba327</vt:lpstr>
      <vt:lpstr>ox_92dc7173_ddf6_5c43_a86e_ce7d6950e942</vt:lpstr>
      <vt:lpstr>ox_92de77f2_0bf4_50c7_a561_7f5cb212f4e6</vt:lpstr>
      <vt:lpstr>ox_92defa10_fdbf_55b8_8554_ce13923748d8</vt:lpstr>
      <vt:lpstr>ox_92e014ec_a160_5d93_a099_1545b5de68e0</vt:lpstr>
      <vt:lpstr>ox_92e1f74a_6555_59a0_a7ef_cea29aff4dd6</vt:lpstr>
      <vt:lpstr>ox_92e39caa_c394_501c_82c9_bd31613add96</vt:lpstr>
      <vt:lpstr>ox_92eb5ca6_18d4_54a1_893f_01ab84c87354</vt:lpstr>
      <vt:lpstr>ox_92ebdd5f_f604_5c0a_90a2_4e9a0e075d59</vt:lpstr>
      <vt:lpstr>ox_92eca68a_54ff_50a0_b2e1_567eb0e5457a</vt:lpstr>
      <vt:lpstr>ox_92ed0987_aa00_562a_88f0_a70d1c1f868d</vt:lpstr>
      <vt:lpstr>ox_92efc3b5_4123_55cb_801c_4bf20c9fd8ec</vt:lpstr>
      <vt:lpstr>ox_92f12d9b_bc58_520c_97e3_5cac909f44ef</vt:lpstr>
      <vt:lpstr>ox_92f2f6c4_9d62_5b31_8585_52ccdd14ee7e</vt:lpstr>
      <vt:lpstr>ox_92f533b7_4de0_5018_a3f7_117f9542e745</vt:lpstr>
      <vt:lpstr>ox_92f84bd1_5207_532b_9b23_0b82f8e83462</vt:lpstr>
      <vt:lpstr>ox_92fbb6c3_cae6_5d2e_9dd0_621c864b1131</vt:lpstr>
      <vt:lpstr>ox_92fbd90c_aa85_50d9_b68b_233eb4f0f69e</vt:lpstr>
      <vt:lpstr>ox_92fe1fef_cc77_525e_a77f_876863957dac</vt:lpstr>
      <vt:lpstr>ox_92fee44d_38d4_55a0_8c27_1c47bca6660f</vt:lpstr>
      <vt:lpstr>ox_92ff25b1_4995_5971_9a05_e878150d538d</vt:lpstr>
      <vt:lpstr>ox_92ff6647_b7f6_5f61_8fc8_b4c087347e50</vt:lpstr>
      <vt:lpstr>ox_93054fe9_1c6c_574f_98e3_08d64139e35b</vt:lpstr>
      <vt:lpstr>ox_930dc457_221e_5baa_a178_29a6482b90d0</vt:lpstr>
      <vt:lpstr>ox_931448ba_70d8_5243_852c_bf399d0a2f71</vt:lpstr>
      <vt:lpstr>ox_93172f01_54b2_56a9_ba4c_e7220288d4f3</vt:lpstr>
      <vt:lpstr>ox_931d1654_012e_587b_9681_59a159ddfc44</vt:lpstr>
      <vt:lpstr>ox_931e0cd2_1d9f_526f_b95e_273927ab17a0</vt:lpstr>
      <vt:lpstr>ox_931e5db6_e440_562a_af5d_ffc323dc3431</vt:lpstr>
      <vt:lpstr>ox_932036cf_3106_5a07_859b_86537a783b05</vt:lpstr>
      <vt:lpstr>ox_932a309f_bfe4_53dd_84ec_8098a9f0b118</vt:lpstr>
      <vt:lpstr>ox_932da08d_264d_5ec3_ab7a_236d7049d693</vt:lpstr>
      <vt:lpstr>ox_932e3c20_5f57_57ef_94e9_2102fccb10aa</vt:lpstr>
      <vt:lpstr>ox_932e7f92_d882_5449_951e_b0f8a8957292</vt:lpstr>
      <vt:lpstr>ox_932ead20_837e_567e_958f_2c95f979791b</vt:lpstr>
      <vt:lpstr>ox_93342c01_c6b5_5bc2_8a8c_f9f13dd8790b</vt:lpstr>
      <vt:lpstr>ox_93344476_51d3_5170_997b_8b0d4ac5f0d8</vt:lpstr>
      <vt:lpstr>ox_93383425_6ddd_57bd_8f79_b894e0c28db3</vt:lpstr>
      <vt:lpstr>ox_9339157b_880a_5ac9_8ea4_6f5d40f06f69</vt:lpstr>
      <vt:lpstr>ox_933fb670_8a6d_58e5_acfe_b57c8bf138ec</vt:lpstr>
      <vt:lpstr>ox_93402b65_9651_5798_a4b5_5a44e7a00b24</vt:lpstr>
      <vt:lpstr>ox_9341b503_443e_5e57_aa27_4399fc9e33e8</vt:lpstr>
      <vt:lpstr>ox_93423246_01b5_5e77_aa11_e72904d426b7</vt:lpstr>
      <vt:lpstr>ox_934721dc_993a_56e9_8704_82f9622755e4</vt:lpstr>
      <vt:lpstr>ox_9347d7b9_2d74_52bb_8864_b4605256d80d</vt:lpstr>
      <vt:lpstr>ox_934a320a_3b13_57aa_a310_05ad6998eac8</vt:lpstr>
      <vt:lpstr>ox_934b6549_4969_584b_8acc_7cceb4b36622</vt:lpstr>
      <vt:lpstr>ox_934c3351_0709_5ec7_adeb_45c0aa30cd47</vt:lpstr>
      <vt:lpstr>ox_934cdab7_b3ca_518f_b5c5_68ed2a10b831</vt:lpstr>
      <vt:lpstr>ox_934ebfa5_6c13_5fd8_b425_844c39c5e5da</vt:lpstr>
      <vt:lpstr>ox_934f3a71_61aa_5316_ad0d_0b668a93c599</vt:lpstr>
      <vt:lpstr>ox_934f70e2_0b8c_5b36_a28c_641400c003bc</vt:lpstr>
      <vt:lpstr>ox_9354dc2a_fff3_57c0_86c9_dccaeca142bf</vt:lpstr>
      <vt:lpstr>ox_935511b8_2f85_55a8_9d9e_741e9e3db45c</vt:lpstr>
      <vt:lpstr>ox_9357821f_8a29_5d73_bf2a_5ccbc371b6c8</vt:lpstr>
      <vt:lpstr>ox_935a3f43_5a25_5b4c_b410_c3f3911ddbea</vt:lpstr>
      <vt:lpstr>ox_935aafb3_c5b3_5018_9943_7c1cc12bf537</vt:lpstr>
      <vt:lpstr>ox_935c1fc5_8ccd_56de_9ee1_99eb03796e43</vt:lpstr>
      <vt:lpstr>ox_935c4b6d_67da_582d_af1a_c2406110440e</vt:lpstr>
      <vt:lpstr>ox_9361033a_0d35_55d0_996f_96181fddfdc1</vt:lpstr>
      <vt:lpstr>ox_93649e87_720f_51d9_ab2b_492da139ade5</vt:lpstr>
      <vt:lpstr>ox_9365c679_2af5_5a97_b417_06adb7057305</vt:lpstr>
      <vt:lpstr>ox_93666966_000f_5f25_97e3_ce1af3f0685e</vt:lpstr>
      <vt:lpstr>ox_93668e80_7533_5fce_b80b_0ad5f9e65880</vt:lpstr>
      <vt:lpstr>ox_93692db2_3402_5698_97d6_9ecb25181763</vt:lpstr>
      <vt:lpstr>ox_936d91f4_06fe_5db4_9089_1e6ed9530e58</vt:lpstr>
      <vt:lpstr>ox_936e8e1f_9b0a_53b2_bf8f_1fed5a076b9e</vt:lpstr>
      <vt:lpstr>ox_93705cf2_67d8_5309_ba0c_9fc34239a6f0</vt:lpstr>
      <vt:lpstr>ox_93728c80_fa42_5988_b6c2_f2f2fd84edef</vt:lpstr>
      <vt:lpstr>ox_93730ec8_e67d_5980_9b22_c9e41bc0cb16</vt:lpstr>
      <vt:lpstr>ox_93762afd_e0af_5a9f_a2ac_dbb6a98e7c36</vt:lpstr>
      <vt:lpstr>ox_93772899_e658_58f8_8bef_18caf1015d74</vt:lpstr>
      <vt:lpstr>ox_93776774_e387_5872_b57a_4700ee62d2b7</vt:lpstr>
      <vt:lpstr>ox_937b1c38_308b_5ead_be85_7f8c4de9b00b</vt:lpstr>
      <vt:lpstr>ox_937b624a_78b5_5062_bb56_5ba07b1814fe</vt:lpstr>
      <vt:lpstr>ox_937c4fe8_945b_58c6_8da4_369940fc8d8f</vt:lpstr>
      <vt:lpstr>ox_937d6aa5_d952_5e86_9291_67ae766a3bc5</vt:lpstr>
      <vt:lpstr>ox_937dfcba_4138_5d71_96bb_749df5e90334</vt:lpstr>
      <vt:lpstr>ox_93860b49_d503_5d83_b832_84ce03553d12</vt:lpstr>
      <vt:lpstr>ox_9386ea29_9743_51da_a09e_2ba45487d1bb</vt:lpstr>
      <vt:lpstr>ox_93879491_6ce1_5def_9d22_df971a130af1</vt:lpstr>
      <vt:lpstr>ox_9387a02d_8b42_5814_b013_3f9b3e990dcf</vt:lpstr>
      <vt:lpstr>ox_9387c514_e121_5525_b8a3_c9962218b5cb</vt:lpstr>
      <vt:lpstr>ox_938c65fb_273b_583e_80f2_147d5974f48d</vt:lpstr>
      <vt:lpstr>ox_938d5bd7_38fc_5d4a_aaf1_7b129a7758c3</vt:lpstr>
      <vt:lpstr>ox_938e4699_6200_5131_ba9e_7bdd772552da</vt:lpstr>
      <vt:lpstr>ox_938eeda0_a5cd_5b0c_8f22_1f6cc0064a1d</vt:lpstr>
      <vt:lpstr>ox_93922898_4074_5629_ab90_11098e078957</vt:lpstr>
      <vt:lpstr>ox_93967a5e_346c_51de_9db5_72a108bdc7a8</vt:lpstr>
      <vt:lpstr>ox_939a6ca1_e881_576b_8466_75e96396617a</vt:lpstr>
      <vt:lpstr>ox_939ab9e8_dd77_51f9_b373_591f4d4b9cd5</vt:lpstr>
      <vt:lpstr>ox_93a01bdc_79c7_5d62_8c12_25682963ced6</vt:lpstr>
      <vt:lpstr>ox_93a1e61d_6d8e_50ca_b6b0_4bba5dc6f205</vt:lpstr>
      <vt:lpstr>ox_93a3640f_936d_5da2_88d2_7fd78b58fd42</vt:lpstr>
      <vt:lpstr>ox_93a3a348_edda_5cac_8ff7_3556b4c8fff6</vt:lpstr>
      <vt:lpstr>ox_93a6bcf7_427e_563b_8bd8_c2f8d1f112c8</vt:lpstr>
      <vt:lpstr>ox_93a7c9c1_0a50_56e1_bc27_f960e83cc726</vt:lpstr>
      <vt:lpstr>ox_93a9d2ac_0ff0_5c57_a77b_d5163b440938</vt:lpstr>
      <vt:lpstr>ox_93acf386_9974_5ead_b4b2_5233098a1e71</vt:lpstr>
      <vt:lpstr>ox_93ae3ad7_0342_545e_ad94_0fc0b969574a</vt:lpstr>
      <vt:lpstr>ox_93b3d81f_b3a0_5e40_abae_07b088b1254b</vt:lpstr>
      <vt:lpstr>ox_93b94f7e_915e_59e1_bf32_eee47e6b7642</vt:lpstr>
      <vt:lpstr>ox_93b956e1_ab0e_53c1_a955_1501ff315a3b</vt:lpstr>
      <vt:lpstr>ox_93b9e89c_6257_5a08_a0cb_bb7ef44337a4</vt:lpstr>
      <vt:lpstr>ox_93bbe8ed_0598_542c_a26d_5de02c3f8e64</vt:lpstr>
      <vt:lpstr>ox_93bcffb5_d073_59a7_ab58_dede7b9b670c</vt:lpstr>
      <vt:lpstr>ox_93bda99a_9bb9_5ff3_848c_eedd6166018e</vt:lpstr>
      <vt:lpstr>ox_93beca65_a129_5dbc_9715_2f03daf0c394</vt:lpstr>
      <vt:lpstr>ox_93c3d395_d88c_5235_a1bb_e4ce3fcc2e0f</vt:lpstr>
      <vt:lpstr>ox_93c8482f_9d9b_54ce_9004_6cbf80a44fd9</vt:lpstr>
      <vt:lpstr>ox_93ca555d_8836_564d_a58d_4a7ab5ddf3ad</vt:lpstr>
      <vt:lpstr>ox_93cc1af7_1818_598f_94d1_0f8d351450d5</vt:lpstr>
      <vt:lpstr>ox_93ccf1fa_bd88_530b_a96a_ac1b4769d27f</vt:lpstr>
      <vt:lpstr>ox_93ce86ae_a15c_53ff_8eef_8597f4b787fb</vt:lpstr>
      <vt:lpstr>ox_93d1accb_1610_55cc_886b_faf8676f0238</vt:lpstr>
      <vt:lpstr>ox_93d22e52_a8ca_531b_82e8_b31a315863af</vt:lpstr>
      <vt:lpstr>ox_93dac125_8577_589e_9ce8_319e54aed86b</vt:lpstr>
      <vt:lpstr>ox_93dd2ac6_bb81_57ff_999a_d6d4b1477f06</vt:lpstr>
      <vt:lpstr>ox_93e5617e_67b4_5ca8_815a_11ea086a6f98</vt:lpstr>
      <vt:lpstr>ox_93e5ba41_81d7_5d74_b937_b4de3da5259a</vt:lpstr>
      <vt:lpstr>ox_93e71aab_ea15_5d30_b018_4dc4e68ed7e2</vt:lpstr>
      <vt:lpstr>ox_93e7291c_9917_5a9b_92a2_95ce9e0f2b04</vt:lpstr>
      <vt:lpstr>ox_93e76320_cca1_5442_b523_0b3287bae272</vt:lpstr>
      <vt:lpstr>ox_93eb8798_d8e2_5aee_a4a8_203c141c100e</vt:lpstr>
      <vt:lpstr>ox_93f2d7b3_41f3_5b93_bac0_c0be8d72a5d5</vt:lpstr>
      <vt:lpstr>ox_93f44951_036f_5448_8baa_2f44fb5cd081</vt:lpstr>
      <vt:lpstr>ox_93f8d152_55a6_5d0c_8b6b_bb1167dd62ee</vt:lpstr>
      <vt:lpstr>ox_93f9c1ce_25ec_5742_98ee_17425413de40</vt:lpstr>
      <vt:lpstr>ox_93fecbbb_0c1d_5f9f_8865_e0ccba8ef288</vt:lpstr>
      <vt:lpstr>ox_940048b5_cbbf_5001_a7c1_948ff65ba4fc</vt:lpstr>
      <vt:lpstr>ox_94073482_dd94_58c5_a77a_743b60511309</vt:lpstr>
      <vt:lpstr>ox_940855fe_fa19_546d_bb06_05cafc4362e2</vt:lpstr>
      <vt:lpstr>ox_940921f3_0c74_516e_ad64_71e497697e45</vt:lpstr>
      <vt:lpstr>ox_940933ad_e078_52f0_b59d_e022925d39fa</vt:lpstr>
      <vt:lpstr>ox_940cf282_078b_578f_a43c_ba95f6c4740c</vt:lpstr>
      <vt:lpstr>ox_94103204_06d3_57cd_8391_930c431ad3ed</vt:lpstr>
      <vt:lpstr>ox_94115f34_7f70_53b3_bbb8_7ceaefc09c3a</vt:lpstr>
      <vt:lpstr>ox_94136bf7_3eb2_5408_a1cb_a2086cc7e746</vt:lpstr>
      <vt:lpstr>ox_941579da_b2be_5c74_ad0f_ba9e517a20b0</vt:lpstr>
      <vt:lpstr>ox_94177866_a6da_537c_84e1_9341965a70b5</vt:lpstr>
      <vt:lpstr>ox_941d25f9_55b9_5b1f_af38_db1da3b38380</vt:lpstr>
      <vt:lpstr>ox_941f25a8_f1e7_504d_93fb_251169929715</vt:lpstr>
      <vt:lpstr>ox_941f54db_85f3_59d2_aa8c_bd9214d23aac</vt:lpstr>
      <vt:lpstr>ox_94203dbd_ed87_5f65_a13e_c740db6680c2</vt:lpstr>
      <vt:lpstr>ox_9421b156_7f38_5d18_9897_83ac3efe80ff</vt:lpstr>
      <vt:lpstr>ox_942286f6_d213_51b4_8489_f6f59310df00</vt:lpstr>
      <vt:lpstr>ox_94236ffa_4ddd_51a5_9232_de43f78bfb82</vt:lpstr>
      <vt:lpstr>ox_9427b823_7f3a_5c53_9585_6c2757edf83e</vt:lpstr>
      <vt:lpstr>ox_942b1e67_1ed8_5dfe_8648_f06f8d09d4ac</vt:lpstr>
      <vt:lpstr>ox_942d3906_b39e_51c0_8c73_eda9c3fc4bfb</vt:lpstr>
      <vt:lpstr>ox_942e3ca8_3b50_5fe2_8513_bd809448b479</vt:lpstr>
      <vt:lpstr>ox_942e935f_bf8e_538b_81b3_e3bacb3a6b63</vt:lpstr>
      <vt:lpstr>ox_942f9207_3156_5c4c_8d48_04ee805ae001</vt:lpstr>
      <vt:lpstr>ox_94302a4d_bf63_5dca_aee1_e84a9025ed7e</vt:lpstr>
      <vt:lpstr>ox_9430fc7a_c544_54cc_b808_65681fc2d130</vt:lpstr>
      <vt:lpstr>ox_9434b97f_da10_51f8_b1e9_5fb0d773719b</vt:lpstr>
      <vt:lpstr>ox_94372079_30ba_572b_83ea_de3dd484681f</vt:lpstr>
      <vt:lpstr>ox_94376f69_0a11_509a_b101_bbec861983f9</vt:lpstr>
      <vt:lpstr>ox_943883a4_8f1f_5d52_8989_d71d71f5fb40</vt:lpstr>
      <vt:lpstr>ox_943d1e03_8202_584a_ac9b_60c50b13defa</vt:lpstr>
      <vt:lpstr>ox_9440ec2d_637d_59a0_b090_742fcc4bdb25</vt:lpstr>
      <vt:lpstr>ox_94415377_8a2b_5b8a_a16b_392f695798ce</vt:lpstr>
      <vt:lpstr>ox_944396c2_d978_5a2f_9a74_f885e4d4a747</vt:lpstr>
      <vt:lpstr>ox_94454a3c_35a4_5c78_adc9_362b010be034</vt:lpstr>
      <vt:lpstr>ox_9445a753_ea77_5c09_bf14_96a8b916da8c</vt:lpstr>
      <vt:lpstr>ox_9446dc04_b487_51fd_9a26_1463cfef58a5</vt:lpstr>
      <vt:lpstr>ox_9448eb83_1f0f_5529_a529_5e6d62bf5197</vt:lpstr>
      <vt:lpstr>ox_944ae0a3_f1ae_56a5_8d54_069f1981db6c</vt:lpstr>
      <vt:lpstr>ox_944eb8b4_804a_5496_b3c2_6c2ed13a47b0</vt:lpstr>
      <vt:lpstr>ox_945065e5_6fcd_55c8_bd87_6537936b7373</vt:lpstr>
      <vt:lpstr>ox_9450e5bb_a06f_53dc_90fb_65764c2c08bf</vt:lpstr>
      <vt:lpstr>ox_94541780_822b_5b88_8331_23ae48642583</vt:lpstr>
      <vt:lpstr>ox_9454c9c3_3a21_5ef2_be5d_06a020fde9e9</vt:lpstr>
      <vt:lpstr>ox_94572450_b124_5613_a59f_d2989d053ad5</vt:lpstr>
      <vt:lpstr>ox_945750b7_dae8_53a4_befe_66d7b77d956b</vt:lpstr>
      <vt:lpstr>ox_945771f5_5fec_5303_91db_7373296cd59b</vt:lpstr>
      <vt:lpstr>ox_945b091d_03a9_5eb7_94a5_2ec590609df2</vt:lpstr>
      <vt:lpstr>ox_945bce0f_ad23_5260_9470_ccd3aad5c60e</vt:lpstr>
      <vt:lpstr>ox_945e81d5_bcc3_54b0_8369_e874ce911cd6</vt:lpstr>
      <vt:lpstr>ox_945fa254_1803_58dc_a3cb_9cc2cf62177c</vt:lpstr>
      <vt:lpstr>ox_94608648_8c3d_5fd1_889b_a15da43b5a75</vt:lpstr>
      <vt:lpstr>ox_94614f23_97ab_5b88_817a_17926b7ceb57</vt:lpstr>
      <vt:lpstr>ox_9461f5fd_7cc2_5d3c_8a78_a88624006df2</vt:lpstr>
      <vt:lpstr>ox_94623780_5155_5143_8242_f8715e068263</vt:lpstr>
      <vt:lpstr>ox_9467b924_a562_591f_baf4_3e0d3ec65cca</vt:lpstr>
      <vt:lpstr>ox_94696648_a6fe_5993_abfd_bf44be70bee1</vt:lpstr>
      <vt:lpstr>ox_94699879_2f81_552b_aaed_c5e4e1df1d91</vt:lpstr>
      <vt:lpstr>ox_946ba1e8_df24_56b0_97c4_34f471cd4d5b</vt:lpstr>
      <vt:lpstr>ox_946f37e7_0d68_5a7b_870d_5fac87e92708</vt:lpstr>
      <vt:lpstr>ox_946f97a1_dd90_5b50_b734_43c9147d9c4d</vt:lpstr>
      <vt:lpstr>ox_9471349d_7b04_5266_943b_9cbb1efc5f12</vt:lpstr>
      <vt:lpstr>ox_94758674_c088_524f_804e_74ae72abc8e6</vt:lpstr>
      <vt:lpstr>ox_947b11ff_e0c7_51c1_ac27_33bb06a28a85</vt:lpstr>
      <vt:lpstr>ox_947bcd54_4864_5de1_bc13_97e39b86a891</vt:lpstr>
      <vt:lpstr>ox_947deb7f_e87c_5868_850b_b29dd85a4fb9</vt:lpstr>
      <vt:lpstr>ox_9480df4e_a994_53a9_9771_4176205a6c77</vt:lpstr>
      <vt:lpstr>ox_94841411_0e79_5d10_a9bf_7ca3bcb577bd</vt:lpstr>
      <vt:lpstr>ox_94882322_f8e9_5121_9afa_9ab6ddd21363</vt:lpstr>
      <vt:lpstr>ox_9488f0ba_feca_5cc0_9c06_f5ce264ef7a9</vt:lpstr>
      <vt:lpstr>ox_948a4659_479c_55de_b748_cfb091d445b4</vt:lpstr>
      <vt:lpstr>ox_948a7155_443d_5aac_886c_7a0d08b7ba5b</vt:lpstr>
      <vt:lpstr>ox_948b778f_5f57_5588_937b_f275ffc8dac8</vt:lpstr>
      <vt:lpstr>ox_948beefb_b551_54b9_91b7_3ad011d6d02b</vt:lpstr>
      <vt:lpstr>ox_948c170a_e289_5912_8c42_3b75a25201e3</vt:lpstr>
      <vt:lpstr>ox_94924f1e_9199_55cd_a3c7_5ccd3bc6cf84</vt:lpstr>
      <vt:lpstr>ox_94929e22_0ac9_52b9_aeeb_40cdb278163d</vt:lpstr>
      <vt:lpstr>ox_94933d75_cf6d_5d99_976e_0d767fd7102c</vt:lpstr>
      <vt:lpstr>ox_9495d8e7_0438_5d1c_86b3_4a2a14dba9b1</vt:lpstr>
      <vt:lpstr>ox_9496851b_a909_5f52_a3fd_1443d9ed535c</vt:lpstr>
      <vt:lpstr>ox_94997240_76bc_54a5_b95b_36e832e8266b</vt:lpstr>
      <vt:lpstr>ox_94a0cf68_d602_5ed0_9d03_1f8aec30cc6f</vt:lpstr>
      <vt:lpstr>ox_94a1c69c_f667_5180_9ee4_8b4e60b7f296</vt:lpstr>
      <vt:lpstr>ox_94a568ad_4a31_5d39_9feb_1a70cf663071</vt:lpstr>
      <vt:lpstr>ox_94a5abca_c5db_5d57_804f_b18e936306f7</vt:lpstr>
      <vt:lpstr>ox_94a8210c_740f_5c4d_be14_43c0577121b9</vt:lpstr>
      <vt:lpstr>ox_94a9d9d2_b7f1_50bc_9b11_31f3d5b3064e</vt:lpstr>
      <vt:lpstr>ox_94ab3207_c091_58c2_a564_2fc0a2a7f600</vt:lpstr>
      <vt:lpstr>ox_94b037c2_539c_584f_a70b_53f476ac6035</vt:lpstr>
      <vt:lpstr>ox_94b0e2b8_b9e3_5e57_ba57_405705b73388</vt:lpstr>
      <vt:lpstr>ox_94b1e439_563e_51ad_92e5_a2242ed51f63</vt:lpstr>
      <vt:lpstr>ox_94b2f09c_eea3_564e_95a1_cede9f81f409</vt:lpstr>
      <vt:lpstr>ox_94ba5579_2ffb_576e_9455_b8aab9d79b5c</vt:lpstr>
      <vt:lpstr>ox_94bbd40a_d813_5656_927b_a85a829f2b71</vt:lpstr>
      <vt:lpstr>ox_94bbfec2_1f0c_564c_bf68_db8783eda86b</vt:lpstr>
      <vt:lpstr>ox_94be55ae_1931_5983_824f_37f03f2af689</vt:lpstr>
      <vt:lpstr>ox_94c14e32_0d13_5898_8085_2e1743a13c08</vt:lpstr>
      <vt:lpstr>ox_94c1f769_1a15_5ef8_b206_471dde09ef28</vt:lpstr>
      <vt:lpstr>ox_94c5b023_2c11_5dd7_8cbd_2f2984e552f0</vt:lpstr>
      <vt:lpstr>ox_94c6051b_39f7_578e_8b10_45dd4501ee31</vt:lpstr>
      <vt:lpstr>ox_94c6c911_8105_5cb0_affc_26424cecc441</vt:lpstr>
      <vt:lpstr>ox_94ca66b2_ad37_51ea_b872_c1d8d6c6398e</vt:lpstr>
      <vt:lpstr>ox_94cc350d_3179_58e6_b6a4_a5cc9886823f</vt:lpstr>
      <vt:lpstr>ox_94cce075_b922_5401_92f0_fc9242ce3c65</vt:lpstr>
      <vt:lpstr>ox_94cd14c1_2d2c_54d9_8f3d_6df8543cd6d3</vt:lpstr>
      <vt:lpstr>ox_94cd2859_d5ed_5809_8fdb_b8e5886891c3</vt:lpstr>
      <vt:lpstr>ox_94ce1241_293a_53f2_b1c3_f7a183e7fd6c</vt:lpstr>
      <vt:lpstr>ox_94cea4c0_76bd_5684_afb5_54b38c854aa4</vt:lpstr>
      <vt:lpstr>ox_94cecae0_9905_5bc9_9e10_01099bfc725a</vt:lpstr>
      <vt:lpstr>ox_94d137bc_fcfd_50f8_be7b_5d040843788d</vt:lpstr>
      <vt:lpstr>ox_94d2b6f4_8f79_58a5_ab98_137b3f4f3db3</vt:lpstr>
      <vt:lpstr>ox_94d39a4c_f18f_5e91_ab7d_71de3284299a</vt:lpstr>
      <vt:lpstr>ox_94d9e373_bd71_5e07_bbdc_7fe8f6e890bd</vt:lpstr>
      <vt:lpstr>ox_94da62d2_28e1_57f8_8ed9_ab4403812da3</vt:lpstr>
      <vt:lpstr>ox_94dbea73_eb88_56ee_b7ba_c7acc82764d7</vt:lpstr>
      <vt:lpstr>ox_94dee487_ae9e_5d9d_93bb_a42d0a58224c</vt:lpstr>
      <vt:lpstr>ox_94e21907_f5b2_5a45_a020_8b6544fe7d3f</vt:lpstr>
      <vt:lpstr>ox_94e30a9e_59dd_5302_af1d_adb3b1e66f79</vt:lpstr>
      <vt:lpstr>ox_94e3600f_1a5e_5770_982a_42fa828bc71d</vt:lpstr>
      <vt:lpstr>ox_94e38c82_d313_5036_8073_7e231c883da0</vt:lpstr>
      <vt:lpstr>ox_94e3f521_9430_521f_9112_7215fa9c014d</vt:lpstr>
      <vt:lpstr>ox_94e84b75_4604_543a_8453_aebc1eb553a2</vt:lpstr>
      <vt:lpstr>ox_94e9da6c_47d3_5fe2_93a0_a8b47a8a4c36</vt:lpstr>
      <vt:lpstr>ox_94ea9025_2bea_5809_a221_c773accababe</vt:lpstr>
      <vt:lpstr>ox_94eb2da9_5223_5bf1_bc77_62207d1917d0</vt:lpstr>
      <vt:lpstr>ox_94edcc73_f454_58fa_838c_e488a04f8d4f</vt:lpstr>
      <vt:lpstr>ox_94efc4f5_840c_58f7_9e6c_b6a768ce2b97</vt:lpstr>
      <vt:lpstr>ox_94f13325_9a9f_5085_87d7_188da954ee04</vt:lpstr>
      <vt:lpstr>ox_94f63d83_9d22_5eff_98ec_085ff5c0210e</vt:lpstr>
      <vt:lpstr>ox_94f7258e_dc4b_52b7_8b3b_435ceb7122ac</vt:lpstr>
      <vt:lpstr>ox_94f79e96_7d7b_5e56_868a_40e0947b125e</vt:lpstr>
      <vt:lpstr>ox_94f9d14c_3241_5ea3_91ad_f202df5e6522</vt:lpstr>
      <vt:lpstr>ox_94f9f559_b5be_5b36_ac51_b238b3e2455c</vt:lpstr>
      <vt:lpstr>ox_94fb71a8_b9ce_5433_940f_c8a0f1aec790</vt:lpstr>
      <vt:lpstr>ox_94fbbc85_6c26_57cf_b336_659f2ec55f2c</vt:lpstr>
      <vt:lpstr>ox_94fd1f8a_e169_5ff7_8c95_f84400844f13</vt:lpstr>
      <vt:lpstr>ox_9501c209_a13d_5919_bd0b_52b556905566</vt:lpstr>
      <vt:lpstr>ox_9504050b_01c4_583f_9248_7af46e8d7fe7</vt:lpstr>
      <vt:lpstr>ox_950693f3_7616_5544_a82a_a005f0e24c93</vt:lpstr>
      <vt:lpstr>ox_9507e591_a894_5b2e_95ea_5d1aa5798dbe</vt:lpstr>
      <vt:lpstr>ox_95095767_39f1_5b48_b0a0_5de04931d125</vt:lpstr>
      <vt:lpstr>ox_950bafc2_315c_5127_b6d4_688664f517f8</vt:lpstr>
      <vt:lpstr>ox_950caad5_b529_5a2d_9192_ca0bb2a4491d</vt:lpstr>
      <vt:lpstr>ox_950d04ff_1480_5035_b727_2afa22906f5c</vt:lpstr>
      <vt:lpstr>ox_9514325e_a84d_5bd1_bbbf_dd311b7765fc</vt:lpstr>
      <vt:lpstr>ox_9514a989_2abc_56a8_ba11_0b7c8b561693</vt:lpstr>
      <vt:lpstr>ox_9518a938_420d_564b_ba0c_a5f581aa20ed</vt:lpstr>
      <vt:lpstr>ox_951adc14_68bc_5b86_be44_cf401e5a7538</vt:lpstr>
      <vt:lpstr>ox_951b6182_e9ed_528c_847e_edac0c06e011</vt:lpstr>
      <vt:lpstr>ox_951ce010_6831_53b4_8d28_5946d2de83d6</vt:lpstr>
      <vt:lpstr>ox_951e1af2_3dff_510b_b34e_df20e512c14c</vt:lpstr>
      <vt:lpstr>ox_951fa0ac_754d_553a_98d7_00cd788c6e91</vt:lpstr>
      <vt:lpstr>ox_9522eb6c_8d09_5c4f_bb58_7c1964ec9486</vt:lpstr>
      <vt:lpstr>ox_9524f66a_d07f_5646_a39c_7bc68757120f</vt:lpstr>
      <vt:lpstr>ox_9526becd_113f_51fd_890f_070ee10e843d</vt:lpstr>
      <vt:lpstr>ox_9527cf5f_b8e9_5473_93eb_a2748370251b</vt:lpstr>
      <vt:lpstr>ox_952a9cf2_3827_557f_b906_2b9f516053b6</vt:lpstr>
      <vt:lpstr>ox_952b8e5c_91e7_5fb2_99ba_d80cc86084bd</vt:lpstr>
      <vt:lpstr>ox_952d7e6d_e4cb_50d2_8f4c_5c613f7bb92c</vt:lpstr>
      <vt:lpstr>ox_9530e73a_cb71_53bb_814d_a18888de0702</vt:lpstr>
      <vt:lpstr>ox_9533dea6_6da5_5d3f_af57_d8713dbe6ddd</vt:lpstr>
      <vt:lpstr>ox_95348b48_2c5f_55e6_9c98_9a885c1bd795</vt:lpstr>
      <vt:lpstr>ox_9539cc47_d4d8_5358_9ae4_64c0cffce3a9</vt:lpstr>
      <vt:lpstr>ox_953c2c1f_2a2f_53c7_b39b_648abae71ddd</vt:lpstr>
      <vt:lpstr>ox_953ca6bd_7376_5f4e_858c_a26ca0d81612</vt:lpstr>
      <vt:lpstr>ox_953e5b2a_2776_5cdc_8a39_822f9f810320</vt:lpstr>
      <vt:lpstr>ox_9540a59a_3f60_5cd6_9a7c_117616176369</vt:lpstr>
      <vt:lpstr>ox_95447699_2858_5d5a_991b_6fa1a4b48a51</vt:lpstr>
      <vt:lpstr>ox_954628c9_baa5_5ed3_8a67_4ff2e8d12141</vt:lpstr>
      <vt:lpstr>ox_954d195e_63b5_5bb2_81dc_d414a8a7712a</vt:lpstr>
      <vt:lpstr>ox_954e77c8_aeb9_5c0f_9743_009190132649</vt:lpstr>
      <vt:lpstr>ox_954ed2a7_2bc6_5a9a_a18a_68812ee15e3a</vt:lpstr>
      <vt:lpstr>ox_954f0109_e482_5332_bffb_82d0a39523b2</vt:lpstr>
      <vt:lpstr>ox_955224a1_eed3_5e58_88de_e3978d54bcdf</vt:lpstr>
      <vt:lpstr>ox_955598b7_f61d_59d4_939f_348970f6c63b</vt:lpstr>
      <vt:lpstr>ox_9555d1e1_2a09_5140_bd3d_3d3dc358f4f7</vt:lpstr>
      <vt:lpstr>ox_955cb3f2_fb01_50dd_92e8_5fcc1ed32bb3</vt:lpstr>
      <vt:lpstr>ox_9560f550_49c0_5d44_8670_c6de076160dc</vt:lpstr>
      <vt:lpstr>ox_95618e9b_6d5f_5450_a481_2eaa149badbb</vt:lpstr>
      <vt:lpstr>ox_956202a5_6f74_5159_948e_5af227263c84</vt:lpstr>
      <vt:lpstr>ox_95687a0a_6be8_5c07_8e54_b36711396116</vt:lpstr>
      <vt:lpstr>ox_9569f5ee_31f7_58f0_b9d6_72c8f5cbc226</vt:lpstr>
      <vt:lpstr>ox_956ecc67_03c3_504f_b4e8_d06aa992b622</vt:lpstr>
      <vt:lpstr>ox_956fcf7a_4480_5e4a_bed4_1719c6486623</vt:lpstr>
      <vt:lpstr>ox_957027da_17af_5dca_99cb_b9d39fec0a98</vt:lpstr>
      <vt:lpstr>ox_95703954_244a_547c_becf_56500f45c0f9</vt:lpstr>
      <vt:lpstr>ox_9570faad_1a4a_51b2_85c5_9013b03793a7</vt:lpstr>
      <vt:lpstr>ox_9572f528_2017_50fd_9ee5_ece6b68135d7</vt:lpstr>
      <vt:lpstr>ox_957659cd_a01b_5fee_a112_3c827159ff72</vt:lpstr>
      <vt:lpstr>ox_957c8dd1_b6d8_578d_9da5_d63aa98048e0</vt:lpstr>
      <vt:lpstr>ox_957ff756_829c_50d5_aacb_bbada09f498a</vt:lpstr>
      <vt:lpstr>ox_95813dcb_61ee_51f5_9d62_2e45f44c4756</vt:lpstr>
      <vt:lpstr>ox_95816567_2818_5ef4_9319_c89ceb187d4b</vt:lpstr>
      <vt:lpstr>ox_9584c3ae_36c0_5701_ad4b_54ef579ab52f</vt:lpstr>
      <vt:lpstr>ox_95872c69_bb0d_53aa_9ec0_da24853a768f</vt:lpstr>
      <vt:lpstr>ox_958ab0a3_2585_5201_a800_4e1c6898d910</vt:lpstr>
      <vt:lpstr>ox_958f018f_ab1a_50a3_9a68_6d7b95665956</vt:lpstr>
      <vt:lpstr>ox_958fbb63_f9e8_5041_b065_946de93c1e8d</vt:lpstr>
      <vt:lpstr>ox_95972a54_b57d_58c2_aa5e_310d983609db</vt:lpstr>
      <vt:lpstr>ox_959b6a03_1f5d_5a1f_b4fb_b6c0708975c0</vt:lpstr>
      <vt:lpstr>ox_959d9283_0fed_5a84_8dc9_a1827318ea3f</vt:lpstr>
      <vt:lpstr>ox_95a190c4_6bdc_5833_bd56_e1761966d3c3</vt:lpstr>
      <vt:lpstr>ox_95a40f1b_d3fd_52c4_ad4e_1290d2691630</vt:lpstr>
      <vt:lpstr>ox_95a52416_007b_54a8_b665_084bfc7167c6</vt:lpstr>
      <vt:lpstr>ox_95a63234_4aaa_5d78_8a19_67ecdd615d1f</vt:lpstr>
      <vt:lpstr>ox_95abe214_6b51_56b8_a8ba_bd59a0d394ab</vt:lpstr>
      <vt:lpstr>ox_95ac8e64_6cd7_5861_bab3_c428269524b9</vt:lpstr>
      <vt:lpstr>ox_95aedd88_48a8_5737_8497_114ec22e89dd</vt:lpstr>
      <vt:lpstr>ox_95af2374_95ca_5cb3_8901_5526940f7282</vt:lpstr>
      <vt:lpstr>ox_95af918f_6617_5349_8fae_c733fbb9b1e0</vt:lpstr>
      <vt:lpstr>ox_95b4d9ff_6ee1_5869_b38b_1de23642fd4d</vt:lpstr>
      <vt:lpstr>ox_95b671a9_9b62_54b5_97c4_e2af7c102873</vt:lpstr>
      <vt:lpstr>ox_95b7f6f8_3271_5b80_a5c7_06f9a8b81aee</vt:lpstr>
      <vt:lpstr>ox_95b85308_b323_55a9_b092_9726f6681263</vt:lpstr>
      <vt:lpstr>ox_95bc673f_ae83_50f0_8d0f_27fc65ea4e63</vt:lpstr>
      <vt:lpstr>ox_95bc9fb6_8b87_586f_83d0_22fffc7fcbc7</vt:lpstr>
      <vt:lpstr>ox_95bd5cb8_8e2a_511c_822f_606add616e39</vt:lpstr>
      <vt:lpstr>ox_95c14354_f375_570c_a32d_a366f3623f7c</vt:lpstr>
      <vt:lpstr>ox_95c25d14_51ee_58bb_b795_d046d23c6fc7</vt:lpstr>
      <vt:lpstr>ox_95cc6eb5_0089_56ac_a887_0772633f703b</vt:lpstr>
      <vt:lpstr>ox_95cdabd8_63d2_5bf2_9461_c4854ce7372f</vt:lpstr>
      <vt:lpstr>ox_95d05f19_08c3_5a9e_bc71_76a73d99d370</vt:lpstr>
      <vt:lpstr>ox_95d1ae2c_b866_5a2a_911c_6c0a50b4d2bc</vt:lpstr>
      <vt:lpstr>ox_95d1df09_53ec_5ee1_b006_3e1c93407742</vt:lpstr>
      <vt:lpstr>ox_95d2a4ab_afe3_54ec_9ad4_2c7bc0a97642</vt:lpstr>
      <vt:lpstr>ox_95d3e11e_a497_53e3_9b8f_dfee844d001f</vt:lpstr>
      <vt:lpstr>ox_95d434f7_0657_56a1_af33_4dfab116638c</vt:lpstr>
      <vt:lpstr>ox_95d72558_4f8a_5f41_bd08_95ce5afad4f2</vt:lpstr>
      <vt:lpstr>ox_95dcec97_4f37_5171_9c80_297d550f7e62</vt:lpstr>
      <vt:lpstr>ox_95dd8bc6_2a37_5586_b015_23ebc6b08ab8</vt:lpstr>
      <vt:lpstr>ox_95e1193e_8dbf_58eb_b1c4_f414ebcddd96</vt:lpstr>
      <vt:lpstr>ox_95e22afa_5614_5ce7_a46a_a57c4c936e13</vt:lpstr>
      <vt:lpstr>ox_95e2db70_0ebc_5348_bd8f_7c69129bdd53</vt:lpstr>
      <vt:lpstr>ox_95e4e3c6_b4b3_57be_9104_f7b2037a875a</vt:lpstr>
      <vt:lpstr>ox_95e64217_4540_572f_83d0_d8cd0718efdc</vt:lpstr>
      <vt:lpstr>ox_95edd564_1b5b_5184_90a6_aba3a09d17c5</vt:lpstr>
      <vt:lpstr>ox_95f06ca2_4826_5977_91ba_ab230fdc46c1</vt:lpstr>
      <vt:lpstr>ox_95f3d7ca_f6b8_51a3_b1dd_bb49d2af49ea</vt:lpstr>
      <vt:lpstr>ox_95f448fa_3e1d_524d_9f93_5a8c20ac2ce3</vt:lpstr>
      <vt:lpstr>ox_95f5ff4e_5fdf_5c59_a22f_199ec1d6c9d7</vt:lpstr>
      <vt:lpstr>ox_95f9bdce_ef17_5108_b0eb_6d0eda61db1c</vt:lpstr>
      <vt:lpstr>ox_95f9e9fe_a4f2_5780_a2cb_3513226c6250</vt:lpstr>
      <vt:lpstr>ox_95fa5cd0_8388_5fdc_9c77_885afecf70d5</vt:lpstr>
      <vt:lpstr>ox_96031e23_7820_5709_a32b_928e0984c98e</vt:lpstr>
      <vt:lpstr>ox_960324b1_12a9_5763_8db7_95584185cdbc</vt:lpstr>
      <vt:lpstr>ox_96036ca5_25d6_51d0_ad38_692016c79ffa</vt:lpstr>
      <vt:lpstr>ox_960bab64_a199_5312_be25_f01bd58a5cc1</vt:lpstr>
      <vt:lpstr>ox_960d1647_4070_5960_bcae_41b2ba8214f3</vt:lpstr>
      <vt:lpstr>ox_96120470_e894_575a_bbdc_24159e769f5c</vt:lpstr>
      <vt:lpstr>ox_96122c53_6aaf_52b7_a915_e774531d6762</vt:lpstr>
      <vt:lpstr>ox_96134752_becd_5719_8ad6_95e755cfbb94</vt:lpstr>
      <vt:lpstr>ox_96156a89_3e98_50f2_b69a_faf94024fa3d</vt:lpstr>
      <vt:lpstr>ox_961b0fd4_ceea_5389_a8b5_9c4301b009ec</vt:lpstr>
      <vt:lpstr>ox_961d3fa6_2418_52d3_8074_5b1da8e98936</vt:lpstr>
      <vt:lpstr>ox_961fe2de_fbe8_5da0_9fca_5bb617a40034</vt:lpstr>
      <vt:lpstr>ox_96217f19_0054_50b7_8dfd_9b6ded9f3ed2</vt:lpstr>
      <vt:lpstr>ox_96269fc2_92cf_591c_8c74_2689d8fc20de</vt:lpstr>
      <vt:lpstr>ox_962b5c76_fc9f_5010_9c52_e6eb50fafff7</vt:lpstr>
      <vt:lpstr>ox_962cd5d4_3fdd_5c07_9129_5e594003a78c</vt:lpstr>
      <vt:lpstr>ox_963071c4_bf62_5022_b985_b9fce1848643</vt:lpstr>
      <vt:lpstr>ox_9638b92b_038c_54b6_ab28_db611dfb52ec</vt:lpstr>
      <vt:lpstr>ox_964177a7_4ba9_5fe5_b8d4_61480082f526</vt:lpstr>
      <vt:lpstr>ox_964227de_5e0a_52d1_8e8b_76708e3da0b3</vt:lpstr>
      <vt:lpstr>ox_96470864_3c95_5d17_98ba_67800e7883dc</vt:lpstr>
      <vt:lpstr>ox_964875c5_bff6_5bcf_b83b_428d10753ebe</vt:lpstr>
      <vt:lpstr>ox_96487b89_b89f_5b15_ac71_6fbed967304b</vt:lpstr>
      <vt:lpstr>ox_965087d7_439c_52d1_ac59_e9d1c0adf52e</vt:lpstr>
      <vt:lpstr>ox_9650bd9d_770a_55be_b570_d58e77832d62</vt:lpstr>
      <vt:lpstr>ox_96572cbf_6878_5e4b_b822_2a038f0a5ecd</vt:lpstr>
      <vt:lpstr>ox_965bf3d1_b99e_5f89_aa3c_b7bf82dbb5a8</vt:lpstr>
      <vt:lpstr>ox_965c590d_a4d8_597d_bfaf_f3e587122bf0</vt:lpstr>
      <vt:lpstr>ox_965f35b4_3694_5190_a8af_c69ea14e265d</vt:lpstr>
      <vt:lpstr>ox_96601cc1_cd36_59e2_99e1_f7df989e197c</vt:lpstr>
      <vt:lpstr>ox_96644e5f_7c40_565b_975e_d7accfaf8596</vt:lpstr>
      <vt:lpstr>ox_9669ae44_0938_5978_83e4_7875adcc2698</vt:lpstr>
      <vt:lpstr>ox_966b09a3_899b_54fc_b3c2_99bf3d650c7a</vt:lpstr>
      <vt:lpstr>ox_966c92bb_1195_51e2_bca4_b31698c772db</vt:lpstr>
      <vt:lpstr>ox_9670e8ae_1977_5203_817b_c7f2f8680934</vt:lpstr>
      <vt:lpstr>ox_967139eb_66f8_5e70_9cd6_96d616970581</vt:lpstr>
      <vt:lpstr>ox_9675ad2a_af54_5544_8f1b_76f2642c1583</vt:lpstr>
      <vt:lpstr>ox_967d465e_a4ba_5525_80d3_b983558febb4</vt:lpstr>
      <vt:lpstr>ox_967f48ac_aa01_51ac_984b_8e80f7f942e5</vt:lpstr>
      <vt:lpstr>ox_96807bb7_0aba_58c4_a364_52ce2f5784be</vt:lpstr>
      <vt:lpstr>ox_9680deb9_b31e_50b2_90ec_bdbd14fc48a4</vt:lpstr>
      <vt:lpstr>ox_968651f4_42d9_5739_9ee8_1d3511f44a27</vt:lpstr>
      <vt:lpstr>ox_9686b97a_3178_5579_af1f_f68c7ba0296c</vt:lpstr>
      <vt:lpstr>ox_96888aa8_36f3_56e3_ad0c_4c47d721834c</vt:lpstr>
      <vt:lpstr>ox_968d6344_0f0d_5594_9660_b3648a2b59e9</vt:lpstr>
      <vt:lpstr>ox_9691db72_275a_5b29_bc48_b98779af9937</vt:lpstr>
      <vt:lpstr>ox_969200d4_b5ca_5c7d_a06d_270049ef7559</vt:lpstr>
      <vt:lpstr>ox_96958fb4_eabd_5e86_832e_b38a92622059</vt:lpstr>
      <vt:lpstr>ox_969a565d_e2d7_55d0_becb_c55734839fcf</vt:lpstr>
      <vt:lpstr>ox_969a79bc_7bc7_5093_a1ca_322d1c2b2a02</vt:lpstr>
      <vt:lpstr>ox_969b4304_a413_57d4_a9f5_7138474a973d</vt:lpstr>
      <vt:lpstr>ox_969c35b9_f78d_56f5_b614_94e654779a84</vt:lpstr>
      <vt:lpstr>ox_96a1a902_e0bc_5460_96b3_2a755ee9d0fc</vt:lpstr>
      <vt:lpstr>ox_96a33381_4deb_55f1_9898_9ae2120217d9</vt:lpstr>
      <vt:lpstr>ox_96a4fa6a_4313_5414_825d_3b985bf51309</vt:lpstr>
      <vt:lpstr>ox_96a7013d_d10c_5106_a2d2_dc50611755b7</vt:lpstr>
      <vt:lpstr>ox_96a7eaf2_9f28_5d38_92a0_bd6f52a1112b</vt:lpstr>
      <vt:lpstr>ox_96a88c1d_a639_5097_bb3c_56ec572f90a9</vt:lpstr>
      <vt:lpstr>ox_96ac4713_ae53_5393_9c02_36fe4e160415</vt:lpstr>
      <vt:lpstr>ox_96ac9bae_5fbf_56f8_acdf_8f1640fb326e</vt:lpstr>
      <vt:lpstr>ox_96b35441_6672_5bb5_a84f_5e7770271eca</vt:lpstr>
      <vt:lpstr>ox_96b3a0d3_d189_5955_b346_e8907c2cf954</vt:lpstr>
      <vt:lpstr>ox_96bb3b3e_32e0_554b_9d75_ca3be4a1070b</vt:lpstr>
      <vt:lpstr>ox_96bce9eb_56dd_53c6_b392_7dc2e3a21343</vt:lpstr>
      <vt:lpstr>ox_96c31a7f_bf29_5a5f_866b_60a70f160c7d</vt:lpstr>
      <vt:lpstr>ox_96c40b23_58ad_52b8_ad18_61e4e4a61fad</vt:lpstr>
      <vt:lpstr>ox_96c6d284_84d6_5501_856c_fa09727a66eb</vt:lpstr>
      <vt:lpstr>ox_96c7f75d_32ea_562f_87e0_33fe4a9afed4</vt:lpstr>
      <vt:lpstr>ox_96c81de7_c061_591f_809e_fe43cbc5652b</vt:lpstr>
      <vt:lpstr>ox_96cdd23b_532d_51f0_bf9f_1e7c4400fd8a</vt:lpstr>
      <vt:lpstr>ox_96d1d239_6ce3_51cd_9be0_7cf4092baaec</vt:lpstr>
      <vt:lpstr>ox_96d1dc67_e46e_59ba_8abc_94d9323e94b0</vt:lpstr>
      <vt:lpstr>ox_96d37bde_4707_576e_9344_4876ae88ef40</vt:lpstr>
      <vt:lpstr>ox_96df4cfb_338e_5c34_bb5c_6fea7905cace</vt:lpstr>
      <vt:lpstr>ox_96e013eb_6c58_5d9a_b4ed_f8bc1afe0bfb</vt:lpstr>
      <vt:lpstr>ox_96e2ac0d_1f73_5b43_bb9b_87dbf6c06b48</vt:lpstr>
      <vt:lpstr>ox_96e56e94_dc73_5953_8b71_be07c9e76072</vt:lpstr>
      <vt:lpstr>ox_96ec6d9c_0bdb_5a4a_a45a_755c8cac3949</vt:lpstr>
      <vt:lpstr>ox_96eee354_031c_5616_8431_9bd402f3179a</vt:lpstr>
      <vt:lpstr>ox_96f37d61_4c95_58d8_af68_65bd36476fe8</vt:lpstr>
      <vt:lpstr>ox_96f48737_e753_5dd3_9171_26ed5c65d609</vt:lpstr>
      <vt:lpstr>ox_96f50103_8fc8_5099_91d1_d15936111e43</vt:lpstr>
      <vt:lpstr>ox_96f714e0_dc5b_51c6_994a_44d8914fccd9</vt:lpstr>
      <vt:lpstr>ox_96fd66d4_de94_539d_86c5_fdd2460d6c66</vt:lpstr>
      <vt:lpstr>ox_96ff5113_f2ed_50e4_b6bf_5ef2df659bdc</vt:lpstr>
      <vt:lpstr>ox_9700dc5c_c30e_5c15_8808_dc7a526c9271</vt:lpstr>
      <vt:lpstr>ox_970346de_1269_5517_b9a6_a883822c0433</vt:lpstr>
      <vt:lpstr>ox_97036ed3_a8b8_5431_9b4e_76167272a724</vt:lpstr>
      <vt:lpstr>ox_97045cb5_4702_51a0_95ba_f4de99325522</vt:lpstr>
      <vt:lpstr>ox_9706be07_ed6b_5213_a912_92c1f65eaeee</vt:lpstr>
      <vt:lpstr>ox_970aaa34_3588_5427_a2b4_641bf2397a2a</vt:lpstr>
      <vt:lpstr>ox_970c232b_96c4_5ce5_a1b8_de567909ef08</vt:lpstr>
      <vt:lpstr>ox_970fa5ed_a50c_556d_9668_bc74d530db5b</vt:lpstr>
      <vt:lpstr>ox_970fb7e9_70cf_57cc_adf6_f2905c3471fb</vt:lpstr>
      <vt:lpstr>ox_97159b70_b1a9_5261_b0ea_786ee04872f8</vt:lpstr>
      <vt:lpstr>ox_9716b4aa_1081_5050_84c2_60f05f229f20</vt:lpstr>
      <vt:lpstr>ox_971bb506_297f_512d_b8d8_184ec32a16e2</vt:lpstr>
      <vt:lpstr>ox_971c0329_c1a1_52bf_be77_4f8b47eb0070</vt:lpstr>
      <vt:lpstr>ox_972004da_4dae_5de3_bc03_5b80cf30c838</vt:lpstr>
      <vt:lpstr>ox_972059ad_2f86_55eb_aedd_e41f98e6a91c</vt:lpstr>
      <vt:lpstr>ox_972346e4_d276_56bb_a96c_5ac6d12f29d4</vt:lpstr>
      <vt:lpstr>ox_9723e36b_39e8_5a61_9e44_df5ef4cd5c4b</vt:lpstr>
      <vt:lpstr>ox_9728229e_2ef7_527f_bbfc_e061d5137f68</vt:lpstr>
      <vt:lpstr>ox_97286f32_efee_563a_86a5_41837b9b206f</vt:lpstr>
      <vt:lpstr>ox_97295724_fcb8_5571_8bce_4bc9b7ec0bd0</vt:lpstr>
      <vt:lpstr>ox_972c7467_b069_531f_ac0b_a4dc65a2af22</vt:lpstr>
      <vt:lpstr>ox_972c8bcd_e4cf_579b_b1b7_9e954cd33d4a</vt:lpstr>
      <vt:lpstr>ox_9732a7ae_3577_503e_a5fc_1da17fa460f2</vt:lpstr>
      <vt:lpstr>ox_973395b8_a4e7_5259_826d_a2edb53bbe59</vt:lpstr>
      <vt:lpstr>ox_97384854_47ac_51fb_87e8_ab2b393edeb6</vt:lpstr>
      <vt:lpstr>ox_973859c3_6b37_570e_89e8_228d4851992b</vt:lpstr>
      <vt:lpstr>ox_973cc96e_8f35_5fd7_a1e8_445127746826</vt:lpstr>
      <vt:lpstr>ox_973f05c5_31a5_5d5a_ade8_db3dd9f232a5</vt:lpstr>
      <vt:lpstr>ox_974222f8_0e03_5093_acab_0a60b6f491d4</vt:lpstr>
      <vt:lpstr>ox_9746642e_b924_50e2_ab97_4612ee811f35</vt:lpstr>
      <vt:lpstr>ox_9746d2a7_a94a_5df5_90ae_b377a8778d22</vt:lpstr>
      <vt:lpstr>ox_97478784_7f6b_5b51_b116_a8d47443eab3</vt:lpstr>
      <vt:lpstr>ox_9747e4e7_c945_5b48_99a1_2ce053d1b214</vt:lpstr>
      <vt:lpstr>ox_97509c6d_6094_5db1_84f8_32c758a218bb</vt:lpstr>
      <vt:lpstr>ox_9752a7cb_09e1_580a_a2ea_4697c4f668ec</vt:lpstr>
      <vt:lpstr>ox_9752f8c6_fad9_5039_8fc0_6cd5f6606f24</vt:lpstr>
      <vt:lpstr>ox_9753f763_7a38_54f5_8826_22fe6c989dfd</vt:lpstr>
      <vt:lpstr>ox_975440de_7f70_5557_afc3_bb1c39f6a324</vt:lpstr>
      <vt:lpstr>ox_97571398_c6a4_5746_8552_5188f232564a</vt:lpstr>
      <vt:lpstr>ox_97573270_636d_56dd_ab4c_c7d47cff2bce</vt:lpstr>
      <vt:lpstr>ox_9759c2b2_d13f_5545_a0e9_42f7603a17b3</vt:lpstr>
      <vt:lpstr>ox_975ba183_8363_579a_9302_04c9bb49dfcf</vt:lpstr>
      <vt:lpstr>ox_97627a0f_da94_5f06_ba01_86aa23fd0ff7</vt:lpstr>
      <vt:lpstr>ox_976431f3_0fb5_5735_a62a_7f5923ea957b</vt:lpstr>
      <vt:lpstr>ox_976a2e2c_a28e_58f8_a41e_9bfb47f16304</vt:lpstr>
      <vt:lpstr>ox_976a72b8_a1b0_535c_a0a7_c5335fd375e3</vt:lpstr>
      <vt:lpstr>ox_976b9157_bf9a_57f0_8c18_d18c7a75b01f</vt:lpstr>
      <vt:lpstr>ox_97717e08_8b73_5114_bbff_5df933471a82</vt:lpstr>
      <vt:lpstr>ox_9771ac94_2d14_561b_b053_5e1c4566a71b</vt:lpstr>
      <vt:lpstr>ox_97754c1b_eee6_530f_a719_7d48af19afa9</vt:lpstr>
      <vt:lpstr>ox_97793fea_4dab_54ab_bbdb_7195302f8fe4</vt:lpstr>
      <vt:lpstr>ox_9779aa32_12da_59bc_b782_7fe1490e2a2d</vt:lpstr>
      <vt:lpstr>ox_9779b7f2_168d_5403_8877_b6c27c801e3b</vt:lpstr>
      <vt:lpstr>ox_97807232_f771_545d_8baf_cba8d0596700</vt:lpstr>
      <vt:lpstr>ox_9782dc15_e6e5_55c1_9dbd_36a96eadb9c5</vt:lpstr>
      <vt:lpstr>ox_97892554_ede9_5066_806d_eee73c9619d4</vt:lpstr>
      <vt:lpstr>ox_978977c3_0fcd_554f_a6f9_f5119f77a183</vt:lpstr>
      <vt:lpstr>ox_978a838c_8297_5d98_a435_ade446bd2add</vt:lpstr>
      <vt:lpstr>ox_978ed2a7_b05f_5e48_8985_3d65438165a6</vt:lpstr>
      <vt:lpstr>ox_97943827_bd75_57da_8961_bb484f48bb64</vt:lpstr>
      <vt:lpstr>ox_979b9475_e692_5291_83c4_fbfb71ef0db4</vt:lpstr>
      <vt:lpstr>ox_979c78e8_0e0a_5bde_ab2e_94a03f54d237</vt:lpstr>
      <vt:lpstr>ox_979d8b3e_c1cc_5700_b3e5_67d163c1b73d</vt:lpstr>
      <vt:lpstr>ox_979ee8cc_1a6f_58e8_9d83_79d803484dc4</vt:lpstr>
      <vt:lpstr>ox_97a6f1bb_e6dd_57a0_b5e8_ccae5568cffe</vt:lpstr>
      <vt:lpstr>ox_97ade893_781a_540c_a17b_965e461baec0</vt:lpstr>
      <vt:lpstr>ox_97b52018_0c51_50b6_b1ea_fc5970870d08</vt:lpstr>
      <vt:lpstr>ox_97bbf744_cafb_56f7_bc62_1e395f0b1fb2</vt:lpstr>
      <vt:lpstr>ox_97bc2c05_6da0_5791_95e5_4918e1583698</vt:lpstr>
      <vt:lpstr>ox_97be6189_cf1f_5d59_9d52_24bdd6b128d7</vt:lpstr>
      <vt:lpstr>ox_97c2ba31_b291_5eeb_b5c1_24bff50025d6</vt:lpstr>
      <vt:lpstr>ox_97c346dc_83f2_5139_bc10_e3c4360a5d80</vt:lpstr>
      <vt:lpstr>ox_97c50c8f_0972_5fa1_b4b8_22aa62d0cd68</vt:lpstr>
      <vt:lpstr>ox_97c5777d_19ec_5155_b9ef_ff9adb7adaaa</vt:lpstr>
      <vt:lpstr>ox_97cff504_5126_56ed_8b12_855d62c6e8ec</vt:lpstr>
      <vt:lpstr>ox_97d0b13d_c702_54ba_9caa_5941d35aea1b</vt:lpstr>
      <vt:lpstr>ox_97d39aad_bf5b_5460_914e_8dbb8b732efe</vt:lpstr>
      <vt:lpstr>ox_97d5821c_e22c_5a2a_a449_50c832502542</vt:lpstr>
      <vt:lpstr>ox_97d6a192_4e23_595c_92e3_879dbc3de315</vt:lpstr>
      <vt:lpstr>ox_97dcafe4_3a3a_5782_999f_6f5af4d6731b</vt:lpstr>
      <vt:lpstr>ox_97e0c7ac_d8a4_5925_a8d6_50bfff0c763b</vt:lpstr>
      <vt:lpstr>ox_97e58bc5_e15c_5811_9823_eb6366c9ca17</vt:lpstr>
      <vt:lpstr>ox_97e979a7_4da9_50f9_a6f7_56667a710d6a</vt:lpstr>
      <vt:lpstr>ox_97eb3b80_b715_5c43_b797_2e20c7d3e3c4</vt:lpstr>
      <vt:lpstr>ox_97ed09b9_070c_59fd_9da2_ff45d1f4ece1</vt:lpstr>
      <vt:lpstr>ox_97edd319_d497_5487_a9d5_3b7a8f0465bc</vt:lpstr>
      <vt:lpstr>ox_97eea82c_c386_51e1_9faf_79d2601f961b</vt:lpstr>
      <vt:lpstr>ox_97f0d661_c813_52c1_b03c_a6f55db35b66</vt:lpstr>
      <vt:lpstr>ox_97fa07bb_bd3c_590f_927d_132f149f0761</vt:lpstr>
      <vt:lpstr>ox_97fa0dc3_246f_53ec_a6fb_aeb0106990d3</vt:lpstr>
      <vt:lpstr>ox_97fabf2c_1c08_5f09_b8e6_ebc58c37f542</vt:lpstr>
      <vt:lpstr>ox_97fae1fd_81f0_5b37_9005_90a3151a9a23</vt:lpstr>
      <vt:lpstr>ox_97fcc293_af4a_578d_a93b_e5510e6fe5b3</vt:lpstr>
      <vt:lpstr>ox_97fff01a_e811_5481_ad4d_a844bfccae3f</vt:lpstr>
      <vt:lpstr>ox_9805ef10_f58e_5f41_a84b_ccd99d7b3232</vt:lpstr>
      <vt:lpstr>ox_9806ed31_9843_5b49_833d_cbf162612658</vt:lpstr>
      <vt:lpstr>ox_980d96b9_62cb_5453_a41f_f398d1bdcb21</vt:lpstr>
      <vt:lpstr>ox_980ecb5e_834f_5f70_9c30_ad451f839bec</vt:lpstr>
      <vt:lpstr>ox_98100f58_df6a_5670_ab3d_c63504daf4f2</vt:lpstr>
      <vt:lpstr>ox_98125c77_8147_538d_ab60_6927faf7256d</vt:lpstr>
      <vt:lpstr>ox_98152261_a052_54f8_9d17_73ee799f6a5a</vt:lpstr>
      <vt:lpstr>ox_981540be_95a4_56c4_9db5_1fae5c803f99</vt:lpstr>
      <vt:lpstr>ox_981b2956_8555_59a3_88bd_3167d0218c30</vt:lpstr>
      <vt:lpstr>ox_981c2f67_7d73_5d5b_abfb_0499db53cd86</vt:lpstr>
      <vt:lpstr>ox_981c648d_48ae_5a69_8730_bf849b20ca06</vt:lpstr>
      <vt:lpstr>ox_98249c3c_124a_5aba_87a8_699ed8c57422</vt:lpstr>
      <vt:lpstr>ox_98270b8f_2753_50be_b6f9_b35c5637b96f</vt:lpstr>
      <vt:lpstr>ox_9828f3a4_fbf8_5b9a_9a57_ff79b243a441</vt:lpstr>
      <vt:lpstr>ox_982ac80e_1dc7_532c_90c8_ac97a5636025</vt:lpstr>
      <vt:lpstr>ox_982c6b87_405f_5f8a_a7dd_dae15f0597d1</vt:lpstr>
      <vt:lpstr>ox_982df353_3990_5019_821f_4fee881b286b</vt:lpstr>
      <vt:lpstr>ox_982ffae4_282c_5a17_8c68_47ef9759f560</vt:lpstr>
      <vt:lpstr>ox_9833e353_6c5a_5a09_835c_d298a7ceaf20</vt:lpstr>
      <vt:lpstr>ox_983527d9_9d05_5383_8af7_23161a8c2359</vt:lpstr>
      <vt:lpstr>ox_9836026f_c1ce_5e5b_8ed2_61c7c2bf08b6</vt:lpstr>
      <vt:lpstr>ox_983d0ea0_0309_5519_a49e_a9d8ac1cad6d</vt:lpstr>
      <vt:lpstr>ox_983e02b8_c92f_5f45_9cf9_91b5843ed50a</vt:lpstr>
      <vt:lpstr>ox_98421bdc_b62b_5c90_ae8c_c2860f2dd961</vt:lpstr>
      <vt:lpstr>ox_9844bbb6_5e75_52fa_9dd4_b953d55c388d</vt:lpstr>
      <vt:lpstr>ox_984561f4_dd84_542d_9403_e308db0ee3bc</vt:lpstr>
      <vt:lpstr>ox_9845ad0a_08e7_51ad_be2f_ee5e9e2f6e79</vt:lpstr>
      <vt:lpstr>ox_9845b9cf_dca7_5ed4_9496_27cbceaa4eb6</vt:lpstr>
      <vt:lpstr>ox_98485dd4_e8cb_5b04_9233_817a29f96811</vt:lpstr>
      <vt:lpstr>ox_984b29a8_7252_5172_add0_ce99020de989</vt:lpstr>
      <vt:lpstr>ox_985312e3_4905_5c43_b917_52b9b817095e</vt:lpstr>
      <vt:lpstr>ox_9853de48_2ad3_5554_bcf7_999a9aafc1dc</vt:lpstr>
      <vt:lpstr>ox_98553c11_f422_5e1e_8ac2_8f4c08e1d22f</vt:lpstr>
      <vt:lpstr>ox_9857acee_dc00_520f_b5c4_ee32c228f6be</vt:lpstr>
      <vt:lpstr>ox_985a50a0_5056_5398_91cc_5751c0648d6c</vt:lpstr>
      <vt:lpstr>ox_985a937a_ebf6_5476_ba93_54aaf47d94dc</vt:lpstr>
      <vt:lpstr>ox_985ea350_6e79_5806_b904_91352f544205</vt:lpstr>
      <vt:lpstr>ox_98626019_3c91_573a_8168_0c523c99cfd2</vt:lpstr>
      <vt:lpstr>ox_9862ebbe_015f_5e7e_805e_2f0984552d83</vt:lpstr>
      <vt:lpstr>ox_986706b2_fc12_5a5e_842e_04abe1a7733a</vt:lpstr>
      <vt:lpstr>ox_986b49f1_6bd4_5761_b63f_87ca786eb3bc</vt:lpstr>
      <vt:lpstr>ox_9872fdaa_067e_59dc_8df4_e0a6dd168a3b</vt:lpstr>
      <vt:lpstr>ox_9875ab31_a35e_5b30_a366_8132ce7374bd</vt:lpstr>
      <vt:lpstr>ox_98768720_0738_537c_92e7_eede34922c7e</vt:lpstr>
      <vt:lpstr>ox_987be1db_286e_5fa8_ac1a_22a3d615e9f6</vt:lpstr>
      <vt:lpstr>ox_987bebaa_77a5_5246_bca2_d1962ce21e3c</vt:lpstr>
      <vt:lpstr>ox_987c1401_7de5_518a_abb0_495121c6a8c8</vt:lpstr>
      <vt:lpstr>ox_987cf1fc_5eb7_5a99_82ef_41c82f4a7904</vt:lpstr>
      <vt:lpstr>ox_987e4ce2_1a96_5633_a993_0762d1f6a204</vt:lpstr>
      <vt:lpstr>ox_987e4e5b_af05_5d0c_91fc_57995f551058</vt:lpstr>
      <vt:lpstr>ox_98817358_90ad_5186_8441_bb4b0571539f</vt:lpstr>
      <vt:lpstr>ox_9883e6f4_e627_56c9_b7bc_42d6e0541784</vt:lpstr>
      <vt:lpstr>ox_9885308b_b20c_5dc5_88a1_d780930b3490</vt:lpstr>
      <vt:lpstr>ox_9885ef84_fe52_5da1_9ee7_a85ca41a037d</vt:lpstr>
      <vt:lpstr>ox_98896ec5_5a23_5d8d_ab05_1ec704425419</vt:lpstr>
      <vt:lpstr>ox_988983a1_6450_5d10_b1fc_81fffb61aad2</vt:lpstr>
      <vt:lpstr>ox_988d1405_17e2_5f2e_9bca_f0d589fca7fa</vt:lpstr>
      <vt:lpstr>ox_988d3bb7_1808_5be3_9643_7b870a3e6f6d</vt:lpstr>
      <vt:lpstr>ox_988e5620_acee_57b6_a028_97516ef2e82b</vt:lpstr>
      <vt:lpstr>ox_98943eb0_3367_5734_a593_9fd7b1ad8d9d</vt:lpstr>
      <vt:lpstr>ox_98978d80_f01f_5866_b907_019e311748fc</vt:lpstr>
      <vt:lpstr>ox_989aa9e8_cd6f_57d4_b444_586a6385d77e</vt:lpstr>
      <vt:lpstr>ox_989ade35_a23f_59be_9fb9_aef7040783a0</vt:lpstr>
      <vt:lpstr>ox_98a431cb_c1b6_53dc_a0a5_3286d9409228</vt:lpstr>
      <vt:lpstr>ox_98a60cbf_9b96_5e17_9fc5_a446af3576c9</vt:lpstr>
      <vt:lpstr>ox_98ab9af5_89a1_5499_882d_50d65dd4928c</vt:lpstr>
      <vt:lpstr>ox_98b521f8_add8_5c67_9253_06d509a803d8</vt:lpstr>
      <vt:lpstr>ox_98ba56c1_595e_5249_9294_ab34087c4caa</vt:lpstr>
      <vt:lpstr>ox_98bbd5c9_e774_5ea0_b962_0205eceb7cbe</vt:lpstr>
      <vt:lpstr>ox_98bfa910_5fb3_557c_ab87_cf31bb0a9d6f</vt:lpstr>
      <vt:lpstr>ox_98c03c42_0c85_51e8_8275_478ee16d4199</vt:lpstr>
      <vt:lpstr>ox_98c66ecd_be39_5c51_870f_1f38bd8fbe33</vt:lpstr>
      <vt:lpstr>ox_98c805c6_522b_5833_8e9b_182213c96cc9</vt:lpstr>
      <vt:lpstr>ox_98ca750f_48f2_533f_9daf_fa478d91fbd3</vt:lpstr>
      <vt:lpstr>ox_98cbf036_bf1e_5183_b0a7_5e578293da5b</vt:lpstr>
      <vt:lpstr>ox_98cca67c_91c0_5d47_8042_15d6331e6224</vt:lpstr>
      <vt:lpstr>ox_98d73d6c_7652_5951_aba0_801c09e25db9</vt:lpstr>
      <vt:lpstr>ox_98dfe6f1_d41c_5b07_934d_48322c36ad88</vt:lpstr>
      <vt:lpstr>ox_98e15c54_30ca_5389_8e9a_5b36d40a2e0b</vt:lpstr>
      <vt:lpstr>ox_98ea3ecc_998c_5df9_b9c4_e50d5ad8fd87</vt:lpstr>
      <vt:lpstr>ox_98ec35e4_2de2_50a0_83dc_809ad0cc2315</vt:lpstr>
      <vt:lpstr>ox_98f55e76_9786_5169_873b_dfa49a27c57d</vt:lpstr>
      <vt:lpstr>ox_98f7e0d0_5b80_5bf4_a3c5_d7d61cdb3e91</vt:lpstr>
      <vt:lpstr>ox_98fb999f_022f_572f_ae8b_835ddad9c503</vt:lpstr>
      <vt:lpstr>ox_98fcb2aa_94c2_595e_84d8_27ffe42812e3</vt:lpstr>
      <vt:lpstr>ox_990403e3_4201_5a44_ab8b_58c685f05c36</vt:lpstr>
      <vt:lpstr>ox_9905b62e_e8e6_5d65_9ee6_c92c26f53143</vt:lpstr>
      <vt:lpstr>ox_9905c916_9a80_5a78_954b_bee38ba95ed7</vt:lpstr>
      <vt:lpstr>ox_99079604_cf24_59d4_9a2f_85727c5be553</vt:lpstr>
      <vt:lpstr>ox_9907be71_e2fa_5583_aa17_8d922ddab6a0</vt:lpstr>
      <vt:lpstr>ox_990800a2_506b_5449_ad22_b626ed98605c</vt:lpstr>
      <vt:lpstr>ox_990ae2ca_b988_5418_863c_fb0fd3a2cf08</vt:lpstr>
      <vt:lpstr>ox_99106864_2fbe_5706_956e_2108d697c9df</vt:lpstr>
      <vt:lpstr>ox_9910f460_e625_5890_8143_82590dcb9db4</vt:lpstr>
      <vt:lpstr>ox_9913f3c6_e91c_58de_bfa4_766ee5fb459c</vt:lpstr>
      <vt:lpstr>ox_99148fd1_3826_5d4c_ab7e_2d0d3942b1ee</vt:lpstr>
      <vt:lpstr>ox_9915dd0e_84f2_5d94_91be_aa9be9a416b6</vt:lpstr>
      <vt:lpstr>ox_991b61b1_251f_571d_a117_42066b08e044</vt:lpstr>
      <vt:lpstr>ox_991d975f_6d2c_5217_adb0_bd464b64edb6</vt:lpstr>
      <vt:lpstr>ox_991f7b0a_fa8c_58e6_83e5_a503da440483</vt:lpstr>
      <vt:lpstr>ox_99221bf0_a9b0_5015_9fb3_6e587a36b257</vt:lpstr>
      <vt:lpstr>ox_99233fa3_e5eb_5781_9eb8_9be4c255c278</vt:lpstr>
      <vt:lpstr>ox_99248a7a_6710_57f3_b40e_dc4e98f240e7</vt:lpstr>
      <vt:lpstr>ox_992cb595_ca6e_568a_acfb_313d649e1edc</vt:lpstr>
      <vt:lpstr>ox_992f2593_24a9_5747_a09b_fda84e691699</vt:lpstr>
      <vt:lpstr>ox_9930a785_de47_53f4_a632_80bc7dd69ffe</vt:lpstr>
      <vt:lpstr>ox_99320e5e_b857_509d_bb84_3244845b0a92</vt:lpstr>
      <vt:lpstr>ox_99367ab0_75b6_5998_baec_46d7f06a7a61</vt:lpstr>
      <vt:lpstr>ox_9937859b_47d9_5dd2_8434_62d25d99d235</vt:lpstr>
      <vt:lpstr>ox_993aae11_c822_5a68_9f08_d5003aac950c</vt:lpstr>
      <vt:lpstr>ox_994052bb_8e45_5592_af4d_bb45a62eebe8</vt:lpstr>
      <vt:lpstr>ox_99426c0d_d23e_54f1_9951_372e8baf4cf5</vt:lpstr>
      <vt:lpstr>ox_994387c9_d60e_5d99_8db2_fa040c8e707a</vt:lpstr>
      <vt:lpstr>ox_9943c4d5_b092_5fda_94f6_34e9889970a3</vt:lpstr>
      <vt:lpstr>ox_9944fc73_380d_5548_bc34_bcf8f4a70f00</vt:lpstr>
      <vt:lpstr>ox_9949578b_a703_534d_a7b0_83604b82ec16</vt:lpstr>
      <vt:lpstr>ox_9949704a_b879_5cd0_9398_05758ee46bfd</vt:lpstr>
      <vt:lpstr>ox_99498378_8951_535c_9c06_6386e90094ca</vt:lpstr>
      <vt:lpstr>ox_994f9a06_b7b9_5e78_8b1d_142cd6e8ce49</vt:lpstr>
      <vt:lpstr>ox_995020c5_9d61_5e43_a406_e2870eb7d2f7</vt:lpstr>
      <vt:lpstr>ox_995101b8_f3e0_547e_a140_882d7bf6cd99</vt:lpstr>
      <vt:lpstr>ox_995667dd_6047_573d_95d3_de3f32bf87d7</vt:lpstr>
      <vt:lpstr>ox_99594869_83ef_5721_b167_f234a538f1b1</vt:lpstr>
      <vt:lpstr>ox_99612134_fbe6_5667_859a_66c45c64c27c</vt:lpstr>
      <vt:lpstr>ox_99621195_0c11_52cc_abf5_83e75f114866</vt:lpstr>
      <vt:lpstr>ox_9964795e_90d7_56a3_b948_53649404f795</vt:lpstr>
      <vt:lpstr>ox_99696ebc_924b_5824_ad21_db6bf5654704</vt:lpstr>
      <vt:lpstr>ox_996bc00c_8e90_571d_ad80_4b33d69f3bf3</vt:lpstr>
      <vt:lpstr>ox_996debca_33b6_5e55_803a_deb9e3e2e532</vt:lpstr>
      <vt:lpstr>ox_996e348a_4b22_5839_b81e_c9249979a4e3</vt:lpstr>
      <vt:lpstr>ox_996ff14c_0f07_5ffc_9183_5a2b4ea10652</vt:lpstr>
      <vt:lpstr>ox_9971336d_f2d3_5677_8626_99db3e19174d</vt:lpstr>
      <vt:lpstr>ox_99720a5b_a2d4_5d0d_a5c3_1dcba438b6c9</vt:lpstr>
      <vt:lpstr>ox_99733e7a_a6d7_55e3_93af_0417b2d4ad70</vt:lpstr>
      <vt:lpstr>ox_9975b943_884c_5a44_a442_96ab06d51fad</vt:lpstr>
      <vt:lpstr>ox_997918e5_31f3_515e_952c_ed2ac083d8fb</vt:lpstr>
      <vt:lpstr>ox_997ab14a_688f_5672_85a7_b21f075896ef</vt:lpstr>
      <vt:lpstr>ox_997c7bac_0177_5947_8a24_694849502794</vt:lpstr>
      <vt:lpstr>ox_997f4d56_7ef3_5171_8ffd_0054ddff3197</vt:lpstr>
      <vt:lpstr>ox_99809a0d_fc64_5e37_9afd_ffe88a6fabd8</vt:lpstr>
      <vt:lpstr>ox_9980ab47_70a6_5bdf_b43e_bece5f7176a9</vt:lpstr>
      <vt:lpstr>ox_998c02de_034e_520a_919d_a92d58955f8a</vt:lpstr>
      <vt:lpstr>ox_998db36b_abe7_5df2_9505_d2b6de8ef562</vt:lpstr>
      <vt:lpstr>ox_99923641_a152_5eb4_a5b0_a786547a6719</vt:lpstr>
      <vt:lpstr>ox_9995ee25_3f68_56a4_a162_0604f6d62095</vt:lpstr>
      <vt:lpstr>ox_9999bf28_d0a4_5be9_bd97_63e76ebd4944</vt:lpstr>
      <vt:lpstr>ox_999d9837_2aef_5313_860f_c1ca41d70506</vt:lpstr>
      <vt:lpstr>ox_99a11834_f023_514b_b202_f9e7233668ca</vt:lpstr>
      <vt:lpstr>ox_99a6dc42_2a7d_52b5_9928_0224383ab171</vt:lpstr>
      <vt:lpstr>ox_99a71670_7640_563c_910f_1c7655264486</vt:lpstr>
      <vt:lpstr>ox_99a811e2_ab31_507b_96d1_cddf07371b17</vt:lpstr>
      <vt:lpstr>ox_99a938e6_3150_5803_914a_7f9f74d29d39</vt:lpstr>
      <vt:lpstr>ox_99a96d14_77b8_5825_ab0b_a48317bfcdc0</vt:lpstr>
      <vt:lpstr>ox_99ad63a2_af35_585e_8ef5_41a77eccfd26</vt:lpstr>
      <vt:lpstr>ox_99bf5094_8ccd_5f4c_b62d_de6d6e507d4b</vt:lpstr>
      <vt:lpstr>ox_99c6e0df_270a_52b7_8917_693a38192f50</vt:lpstr>
      <vt:lpstr>ox_99c7bbff_655e_517d_b7d1_dfee311f8e8b</vt:lpstr>
      <vt:lpstr>ox_99ca59fa_751b_50b8_a38b_c53f8f26947e</vt:lpstr>
      <vt:lpstr>ox_99d15e34_ecbc_5c4d_8501_4b070abf179e</vt:lpstr>
      <vt:lpstr>ox_99d553db_43f7_52b7_bcd0_fcfb4f314af3</vt:lpstr>
      <vt:lpstr>ox_99d964f4_4a7e_5521_b201_837fad131e24</vt:lpstr>
      <vt:lpstr>ox_99da5358_9f3a_583c_a668_efcb6f692358</vt:lpstr>
      <vt:lpstr>ox_99dab6d3_6b76_5ee7_8da9_6d93414dd915</vt:lpstr>
      <vt:lpstr>ox_99df3c31_247e_59b5_bbda_bef155da03b8</vt:lpstr>
      <vt:lpstr>ox_99e243c2_b026_5e5d_b258_7053eb3abb22</vt:lpstr>
      <vt:lpstr>ox_99e4c155_132d_5804_8569_8ca0c1cab5c2</vt:lpstr>
      <vt:lpstr>ox_99ea22a5_ca46_58fb_ad58_6186d8134bcb</vt:lpstr>
      <vt:lpstr>ox_99ecad87_edcb_5e8b_b8ee_9b891c4b8359</vt:lpstr>
      <vt:lpstr>ox_99ee5def_f299_5647_b88d_e7e6cbb8ecc2</vt:lpstr>
      <vt:lpstr>ox_99f02485_38ca_5b9a_af75_7d03b101eff7</vt:lpstr>
      <vt:lpstr>ox_99f11188_f130_512b_9521_296bb21cf3b6</vt:lpstr>
      <vt:lpstr>ox_99f41a70_736f_5476_ba05_5524fe1ce948</vt:lpstr>
      <vt:lpstr>ox_99fca382_1e9c_5cbd_9e04_603a5c28c1a8</vt:lpstr>
      <vt:lpstr>ox_9a0076bf_b132_551f_9071_461a0e6d4e42</vt:lpstr>
      <vt:lpstr>ox_9a02cb24_71ba_55ad_93c7_f2b4410273ac</vt:lpstr>
      <vt:lpstr>ox_9a062514_f736_597f_830c_63c3d59c0cba</vt:lpstr>
      <vt:lpstr>ox_9a06cf23_011b_5498_9daf_664cdb6c8348</vt:lpstr>
      <vt:lpstr>ox_9a0d3eb0_6a9e_5aec_a04b_ca2e701990a5</vt:lpstr>
      <vt:lpstr>ox_9a0f0d9c_af64_5b4f_9200_ae43e89c8740</vt:lpstr>
      <vt:lpstr>ox_9a0fa4d6_9fbd_5552_9cc9_0c1497c0e661</vt:lpstr>
      <vt:lpstr>ox_9a0fb207_3442_5e18_a849_235bc7ad682a</vt:lpstr>
      <vt:lpstr>ox_9a11ce63_3ea3_550b_8b56_e218f2d79d20</vt:lpstr>
      <vt:lpstr>ox_9a14e930_d8b6_5936_ad16_0142322d66ab</vt:lpstr>
      <vt:lpstr>ox_9a18b3d0_c4db_57ff_8de5_1ee0120bad76</vt:lpstr>
      <vt:lpstr>ox_9a19e9c8_7d0f_5f72_802e_20b7c0a2e332</vt:lpstr>
      <vt:lpstr>ox_9a19ef31_0bcd_54a8_bd2e_98e8a9eb56ea</vt:lpstr>
      <vt:lpstr>ox_9a1ad9c5_9701_5b63_8303_51e3f42069bb</vt:lpstr>
      <vt:lpstr>ox_9a1adc93_d110_5a2c_b0db_8dac6778d2c9</vt:lpstr>
      <vt:lpstr>ox_9a1da9f2_0190_5fba_9f0d_63cadfa6a820</vt:lpstr>
      <vt:lpstr>ox_9a1ebdd2_4c74_5ce0_a317_3da1f6640c0d</vt:lpstr>
      <vt:lpstr>ox_9a271e8d_914d_501c_9d35_1f9134c66fb1</vt:lpstr>
      <vt:lpstr>ox_9a2c8ea7_0ca2_5d37_a469_779ce3ce04a6</vt:lpstr>
      <vt:lpstr>ox_9a2d534d_4575_596c_8fe7_e711c7f7cb26</vt:lpstr>
      <vt:lpstr>ox_9a303ff2_8850_5463_af8c_42492989abe6</vt:lpstr>
      <vt:lpstr>ox_9a3130ac_ecf5_578d_b3a4_1a12076841bc</vt:lpstr>
      <vt:lpstr>ox_9a34bdc6_d19e_585f_951b_f49244aa6cf0</vt:lpstr>
      <vt:lpstr>ox_9a360324_e94b_5c0a_bcf3_6c73e1b079d0</vt:lpstr>
      <vt:lpstr>ox_9a39af68_d608_5d8a_9563_4f7ec248ea3b</vt:lpstr>
      <vt:lpstr>ox_9a3cd3b1_ba70_5bcc_a962_0733e5870779</vt:lpstr>
      <vt:lpstr>ox_9a3ce7cb_c356_51c4_b3b1_e462b64a3b78</vt:lpstr>
      <vt:lpstr>ox_9a3f1522_7b1e_53df_ad78_660477a01a1d</vt:lpstr>
      <vt:lpstr>ox_9a3f3dd6_4990_52ac_96aa_2e626a64ad9c</vt:lpstr>
      <vt:lpstr>ox_9a468475_db34_566d_a61c_711bfff89bb0</vt:lpstr>
      <vt:lpstr>ox_9a4ac354_a390_571e_928a_f9a129b328e8</vt:lpstr>
      <vt:lpstr>ox_9a4b3b45_e53e_50ef_b578_838d69196b47</vt:lpstr>
      <vt:lpstr>ox_9a4d4f75_d74f_51b8_94f0_d72fd2f47b39</vt:lpstr>
      <vt:lpstr>ox_9a4e038c_b54c_58be_b41f_fd534eab09ec</vt:lpstr>
      <vt:lpstr>ox_9a510172_5b44_5afb_8126_417a93b73e71</vt:lpstr>
      <vt:lpstr>ox_9a517d13_6c0c_5e26_ae82_42e262a35221</vt:lpstr>
      <vt:lpstr>ox_9a555c50_9911_59ed_90c6_98a6dcc8fc11</vt:lpstr>
      <vt:lpstr>ox_9a57d72f_cc15_5231_9f8c_642b8e9a3b2a</vt:lpstr>
      <vt:lpstr>ox_9a595ada_1d3d_578f_bd58_df79f79ad378</vt:lpstr>
      <vt:lpstr>ox_9a5bb801_878e_5e13_a465_c9c996a673c2</vt:lpstr>
      <vt:lpstr>ox_9a5dbf04_12be_550b_a88c_d237cca9aa5a</vt:lpstr>
      <vt:lpstr>ox_9a5f5a0a_7e9d_5037_8db5_5d59d4351c78</vt:lpstr>
      <vt:lpstr>ox_9a6114be_aa11_593a_99ca_d718ab43f871</vt:lpstr>
      <vt:lpstr>ox_9a61fb68_6d46_55aa_9348_1fce11a6c9bf</vt:lpstr>
      <vt:lpstr>ox_9a622f66_bdc8_5105_9693_98d78947c95f</vt:lpstr>
      <vt:lpstr>ox_9a64abc0_aa5e_5263_b19f_5b139eb77359</vt:lpstr>
      <vt:lpstr>ox_9a681b0d_a039_5b20_ad8a_03e5da1633b8</vt:lpstr>
      <vt:lpstr>ox_9a6bd8f3_bcd1_59f0_859f_50508fb51483</vt:lpstr>
      <vt:lpstr>ox_9a77d068_aa1e_56c2_bdc8_4c4a372d4379</vt:lpstr>
      <vt:lpstr>ox_9a784581_1655_594e_9e07_6cda4fe6cb55</vt:lpstr>
      <vt:lpstr>ox_9a78be46_4608_56db_81c8_ea912d8ba3b2</vt:lpstr>
      <vt:lpstr>ox_9a7a13dd_9acd_5c17_a6a8_04861cb49220</vt:lpstr>
      <vt:lpstr>ox_9a7cd582_0bcb_548b_9d40_1c830d5fafd0</vt:lpstr>
      <vt:lpstr>ox_9a802f25_65f0_5af1_8848_83e0b6ec7b68</vt:lpstr>
      <vt:lpstr>ox_9a8084aa_da0c_5baa_908d_413cf0b1a043</vt:lpstr>
      <vt:lpstr>ox_9a84c022_4fba_5355_9a32_46eb4ff02202</vt:lpstr>
      <vt:lpstr>ox_9a85c242_d354_5c13_b35a_de9bb00b491f</vt:lpstr>
      <vt:lpstr>ox_9a86e375_bc09_54f1_8496_311d5fcd25b2</vt:lpstr>
      <vt:lpstr>ox_9a8b758b_77d0_5cdb_b42f_4aa7b547746a</vt:lpstr>
      <vt:lpstr>ox_9a905416_f698_5e7b_a4bb_eaea9ba6fb07</vt:lpstr>
      <vt:lpstr>ox_9a921c52_d773_5846_b0ea_6741b521fbcf</vt:lpstr>
      <vt:lpstr>ox_9a93a0b7_6217_5a30_b683_aba76efe8463</vt:lpstr>
      <vt:lpstr>ox_9a963fce_f0d2_5065_8912_26b8cc50ae34</vt:lpstr>
      <vt:lpstr>ox_9a96ea52_6afe_5bd2_8a61_19198767778f</vt:lpstr>
      <vt:lpstr>ox_9a9868aa_afa3_54b0_b5a8_3897cf9e68b6</vt:lpstr>
      <vt:lpstr>ox_9aa27d10_57f0_5e68_bff6_d3b4789a36a0</vt:lpstr>
      <vt:lpstr>ox_9aa54ef8_a939_5588_b156_f90ef70b9a82</vt:lpstr>
      <vt:lpstr>ox_9aa60e01_e0b6_52f1_b425_db639b2be608</vt:lpstr>
      <vt:lpstr>ox_9aa89d1f_9e6a_5d96_9fd4_b85425da2fc4</vt:lpstr>
      <vt:lpstr>ox_9aa9a07e_f475_53ba_85c6_695082c24063</vt:lpstr>
      <vt:lpstr>ox_9aac35c5_ed7f_5540_83e5_fa5c3a15329e</vt:lpstr>
      <vt:lpstr>ox_9ab1a0a4_2f85_5036_90a9_5704b131d3b1</vt:lpstr>
      <vt:lpstr>ox_9ab24f75_2a3a_5edd_b269_e1ed5ec9ccc1</vt:lpstr>
      <vt:lpstr>ox_9ab40618_6482_596a_a617_3815d47cafb9</vt:lpstr>
      <vt:lpstr>ox_9ab45239_682c_561a_bdda_4c5816106c2a</vt:lpstr>
      <vt:lpstr>ox_9ab73fb9_9405_521b_87ea_869843d357dd</vt:lpstr>
      <vt:lpstr>ox_9aba9997_e1b3_5c4a_adf0_3141af403094</vt:lpstr>
      <vt:lpstr>ox_9ac0c0e9_1ac4_56d1_b3cb_da8a52186141</vt:lpstr>
      <vt:lpstr>ox_9ac4377b_b198_559a_9bcb_5443c74a0440</vt:lpstr>
      <vt:lpstr>ox_9ac7d5d7_a46e_51f0_bb5f_c6b5bec7a305</vt:lpstr>
      <vt:lpstr>ox_9acbcc99_3dcd_5092_a295_b63f477aa40b</vt:lpstr>
      <vt:lpstr>ox_9acdb691_985b_52f2_8dce_40d17d7a93a2</vt:lpstr>
      <vt:lpstr>ox_9ad541f7_b0d1_5b33_ac14_43e0bac499ce</vt:lpstr>
      <vt:lpstr>ox_9ad5fea7_2b74_5490_8df3_e3e480392dcb</vt:lpstr>
      <vt:lpstr>ox_9ad8e1db_5bd0_5ecd_9faa_260f248c3057</vt:lpstr>
      <vt:lpstr>ox_9ae4bd5b_36a5_5696_a6fc_3fdc17e7cdb4</vt:lpstr>
      <vt:lpstr>ox_9ae4fe8e_567c_533e_9d1f_63300677b536</vt:lpstr>
      <vt:lpstr>ox_9aea3246_8ee6_509e_b0bd_22ea71bb1691</vt:lpstr>
      <vt:lpstr>ox_9aec5c19_7ed5_5db2_9517_815d7fcb875c</vt:lpstr>
      <vt:lpstr>ox_9aedccce_665e_5241_b364_dcd95aa9f85b</vt:lpstr>
      <vt:lpstr>ox_9af11c27_e3fb_5c66_94ce_3311d9ec9ce9</vt:lpstr>
      <vt:lpstr>ox_9af1cb65_5150_580a_b6c3_d4821e741aaf</vt:lpstr>
      <vt:lpstr>ox_9af2a783_3e9c_5ed2_b74e_c37c1b11e75e</vt:lpstr>
      <vt:lpstr>ox_9af59518_45f9_5273_8028_121c29e2efb4</vt:lpstr>
      <vt:lpstr>ox_9af72992_df25_53a5_864a_21b5c00c7af6</vt:lpstr>
      <vt:lpstr>ox_9af81e31_cbe6_5355_af9d_315c8587c506</vt:lpstr>
      <vt:lpstr>ox_9af94273_6c12_55bd_86f0_c8809b8117a7</vt:lpstr>
      <vt:lpstr>ox_9af9760f_b420_5485_83de_6ed327111f6e</vt:lpstr>
      <vt:lpstr>ox_9afa09bb_7483_59d2_aa83_de4bf7f4be6e</vt:lpstr>
      <vt:lpstr>ox_9afabdc7_1c09_5f7a_ae21_ee370d2e15ba</vt:lpstr>
      <vt:lpstr>ox_9afad207_b616_52b6_8781_c19317c9e048</vt:lpstr>
      <vt:lpstr>ox_9afb10f5_699f_5de8_95f4_34eb7b7731a1</vt:lpstr>
      <vt:lpstr>ox_9afb22e4_72b1_5600_b802_172f41606761</vt:lpstr>
      <vt:lpstr>ox_9afcba20_af08_5d78_8549_3eb81c9847f5</vt:lpstr>
      <vt:lpstr>ox_9afea2d5_80a2_5550_a831_98ec3d781f7a</vt:lpstr>
      <vt:lpstr>ox_9b05f2b0_fc1b_5f3b_af3b_c16edd6b958a</vt:lpstr>
      <vt:lpstr>ox_9b07c569_5a40_5839_b1ec_da8548950903</vt:lpstr>
      <vt:lpstr>ox_9b0b71e8_09f1_5edf_bd9a_1f05ae6ca727</vt:lpstr>
      <vt:lpstr>ox_9b0f00ac_e013_59f8_938d_7b9d4ab27375</vt:lpstr>
      <vt:lpstr>ox_9b10f178_1342_5400_8904_5324433dc67f</vt:lpstr>
      <vt:lpstr>ox_9b14018c_4080_5f56_8439_580a520da730</vt:lpstr>
      <vt:lpstr>ox_9b1baa68_15c5_5b24_b13a_97331377f56a</vt:lpstr>
      <vt:lpstr>ox_9b1e3df5_d5d8_5f84_a51f_445452149a97</vt:lpstr>
      <vt:lpstr>ox_9b1e8ebc_c4a7_574c_b4de_89e4181c3d43</vt:lpstr>
      <vt:lpstr>ox_9b2131f6_c7d8_580f_a76d_3cd4eba1d5c8</vt:lpstr>
      <vt:lpstr>ox_9b281936_d78e_5c87_b1b6_624ad0348d53</vt:lpstr>
      <vt:lpstr>ox_9b283766_64a2_5730_8ca8_99150a3b3d6d</vt:lpstr>
      <vt:lpstr>ox_9b29465c_a193_5669_a0ad_b9b332087b9a</vt:lpstr>
      <vt:lpstr>ox_9b296ab5_3e5e_528f_8541_1ad60ef58e60</vt:lpstr>
      <vt:lpstr>ox_9b2c3bc4_70a9_5305_ab11_d6f70d3e64f5</vt:lpstr>
      <vt:lpstr>ox_9b2ca07f_aed7_5365_8209_447c7567b71b</vt:lpstr>
      <vt:lpstr>ox_9b315629_a50e_5e59_a0bf_42744f48a7dd</vt:lpstr>
      <vt:lpstr>ox_9b31aef2_d8ae_56c9_8d0b_417c44680597</vt:lpstr>
      <vt:lpstr>ox_9b37dcbd_a20c_5df5_96a8_687227b26aa3</vt:lpstr>
      <vt:lpstr>ox_9b399dd8_f4a3_5318_a852_1bbc9750eb0b</vt:lpstr>
      <vt:lpstr>ox_9b3b5fc3_844b_5984_9987_b6cce36da3a6</vt:lpstr>
      <vt:lpstr>ox_9b3bc60d_9060_5926_8e43_972c1972764b</vt:lpstr>
      <vt:lpstr>ox_9b3ed3c5_6c76_5465_a5c2_21dbc749242b</vt:lpstr>
      <vt:lpstr>ox_9b404547_8128_593f_9b3d_4290c789a7e5</vt:lpstr>
      <vt:lpstr>ox_9b425083_b520_5f6d_815a_9caf8c9d2f6f</vt:lpstr>
      <vt:lpstr>ox_9b454596_5736_52d9_a235_8ad4f4177d74</vt:lpstr>
      <vt:lpstr>ox_9b508914_7ce2_5c00_9a6a_d95d58e23ac7</vt:lpstr>
      <vt:lpstr>ox_9b50c134_d145_589f_9bfe_701b6bcc47b6</vt:lpstr>
      <vt:lpstr>ox_9b5a60a5_1dd9_5c61_853f_d72c87bd711c</vt:lpstr>
      <vt:lpstr>ox_9b5c149d_a588_53ab_9736_cb51f081a82a</vt:lpstr>
      <vt:lpstr>ox_9b5f185d_e2fb_5145_a7aa_3260c1b38c25</vt:lpstr>
      <vt:lpstr>ox_9b605470_3e5f_5e99_b804_fdb98afa35e3</vt:lpstr>
      <vt:lpstr>ox_9b6163c5_dc63_5262_8455_a0fd54e459b2</vt:lpstr>
      <vt:lpstr>ox_9b64350e_c139_523e_a21e_7603204d31d1</vt:lpstr>
      <vt:lpstr>ox_9b6598eb_18bd_5188_be75_74f9616e265b</vt:lpstr>
      <vt:lpstr>ox_9b668bf0_8238_5776_9062_1f30a295f5c7</vt:lpstr>
      <vt:lpstr>ox_9b689df6_af0f_5c1d_9eb8_3d50039005c9</vt:lpstr>
      <vt:lpstr>ox_9b698aac_90de_514f_bc87_3bd3dc0bd3a2</vt:lpstr>
      <vt:lpstr>ox_9b6ac332_1783_56f9_ad4b_f8f7f08b0beb</vt:lpstr>
      <vt:lpstr>ox_9b71744a_15e1_54f1_b7b9_fc539e05c963</vt:lpstr>
      <vt:lpstr>ox_9b728647_6926_5e6d_8c74_80848da5fc1c</vt:lpstr>
      <vt:lpstr>ox_9b771da0_f766_561c_b67c_b91ca79967fe</vt:lpstr>
      <vt:lpstr>ox_9b773775_297d_5a62_a014_78202f9fadff</vt:lpstr>
      <vt:lpstr>ox_9b7a29d2_7388_558a_88ed_0018509d54b7</vt:lpstr>
      <vt:lpstr>ox_9b7c2cb8_00b1_55e2_8ba7_6fa875fde042</vt:lpstr>
      <vt:lpstr>ox_9b7ef0aa_86dd_5b1d_9d98_e4b3cc5df442</vt:lpstr>
      <vt:lpstr>ox_9b821e86_ef73_5ae2_9e81_120a32945682</vt:lpstr>
      <vt:lpstr>ox_9b8982b9_0f0c_5f3c_bf7e_f47f9a6b689a</vt:lpstr>
      <vt:lpstr>ox_9b8d3b91_711c_5582_976d_2f5f9ee8e1df</vt:lpstr>
      <vt:lpstr>ox_9b8d8211_4253_561a_bd1d_5eec470ec051</vt:lpstr>
      <vt:lpstr>ox_9b8e3d99_c5c3_55cd_859e_5fc36a718757</vt:lpstr>
      <vt:lpstr>ox_9b8ef2a8_742c_5fa4_9e8f_d2242bd69f71</vt:lpstr>
      <vt:lpstr>ox_9b8f486f_bf2b_5645_9961_776fbead20a1</vt:lpstr>
      <vt:lpstr>ox_9b975302_4b2b_59c6_bcdb_8bdef7f8c643</vt:lpstr>
      <vt:lpstr>ox_9b994dc1_11a2_557e_88ca_0363c7d2d649</vt:lpstr>
      <vt:lpstr>ox_9b9bd597_4e5e_574f_8bb3_17a4120184e2</vt:lpstr>
      <vt:lpstr>ox_9b9c75d7_78e1_5a73_9af3_f0215b5b353f</vt:lpstr>
      <vt:lpstr>ox_9b9fd218_057e_5833_a033_194f9c0ff468</vt:lpstr>
      <vt:lpstr>ox_9ba27e96_e5a2_5a55_a560_e0e6b19da7c6</vt:lpstr>
      <vt:lpstr>ox_9ba688e7_d765_5cda_a64c_1fe5e0348017</vt:lpstr>
      <vt:lpstr>ox_9ba6a649_b116_5d43_b9ab_93a35a697105</vt:lpstr>
      <vt:lpstr>ox_9ba8a547_6bcd_5fb6_9f65_64e8eb8a8c37</vt:lpstr>
      <vt:lpstr>ox_9baaffe4_e172_5800_80ff_de2fc39d84fc</vt:lpstr>
      <vt:lpstr>ox_9bad3d59_843f_5bbb_a859_b3fd782edc47</vt:lpstr>
      <vt:lpstr>ox_9bb00d20_b760_53de_b40f_f5622931c952</vt:lpstr>
      <vt:lpstr>ox_9bb0376d_6ca2_591e_9e0b_b34472b250db</vt:lpstr>
      <vt:lpstr>ox_9bb20e10_dad8_5da1_bba8_025525b07d54</vt:lpstr>
      <vt:lpstr>ox_9bb35b6c_1250_5281_9aaa_af842ed2b515</vt:lpstr>
      <vt:lpstr>ox_9bb38384_8bf9_593d_9796_6cfd5ec9dd2b</vt:lpstr>
      <vt:lpstr>ox_9bb567f2_9c83_52a1_a6ec_a77fcfd6bcee</vt:lpstr>
      <vt:lpstr>ox_9bc0284e_54ef_56e1_94cf_23483123437b</vt:lpstr>
      <vt:lpstr>ox_9bc4c2b4_5bbf_536a_b9aa_80e8ed6a4642</vt:lpstr>
      <vt:lpstr>ox_9bc67870_0bad_5efd_8b26_d148ca41657b</vt:lpstr>
      <vt:lpstr>ox_9bc6a716_e31c_50aa_98b3_45ff381fb3dd</vt:lpstr>
      <vt:lpstr>ox_9bcdd3c1_7bf3_5b54_9c41_15c7f7dbf844</vt:lpstr>
      <vt:lpstr>ox_9bd4c6ae_3f06_5ee5_885f_b163f868d408</vt:lpstr>
      <vt:lpstr>ox_9bd5f27e_0733_5312_93c1_fea83d472443</vt:lpstr>
      <vt:lpstr>ox_9bd93558_ea37_511e_9cfe_1fc951926fc6</vt:lpstr>
      <vt:lpstr>ox_9bd99001_199b_5182_93eb_e37bbea7e1cf</vt:lpstr>
      <vt:lpstr>ox_9bd9a945_b086_5cf0_810f_d1f9d87156d2</vt:lpstr>
      <vt:lpstr>ox_9bdd6b32_09c5_532b_9589_60190a1f2a15</vt:lpstr>
      <vt:lpstr>ox_9bddee0d_81f1_5fda_a642_6df80299e42b</vt:lpstr>
      <vt:lpstr>ox_9bddfcb4_67e9_5aab_bbc5_b6f3389c14da</vt:lpstr>
      <vt:lpstr>ox_9be1af9a_31fc_5718_af97_03f6e47ae259</vt:lpstr>
      <vt:lpstr>ox_9be3ba9c_6d83_5764_8ffc_422ddc76f9c4</vt:lpstr>
      <vt:lpstr>ox_9bea06f6_1f1c_5ec3_907f_96ebf497e8a0</vt:lpstr>
      <vt:lpstr>ox_9beafbaa_a3e7_5a83_b453_1b38ddc20d36</vt:lpstr>
      <vt:lpstr>ox_9bec5d38_f51d_5919_b45d_03039e9c32bf</vt:lpstr>
      <vt:lpstr>ox_9bf19eba_ea93_5605_8122_d6448e7c84a4</vt:lpstr>
      <vt:lpstr>ox_9bf23ead_35ef_5a86_b6c4_27a32469a7b6</vt:lpstr>
      <vt:lpstr>ox_9bf896bf_0957_5835_92ed_862f9f57f86c</vt:lpstr>
      <vt:lpstr>ox_9bfa6243_adc3_51a4_b067_87de29c8fe92</vt:lpstr>
      <vt:lpstr>ox_9bfaef25_50ab_5d45_b490_ff63b36a1c0c</vt:lpstr>
      <vt:lpstr>ox_9bfec972_7d7c_5bbd_b280_5f14c841d37b</vt:lpstr>
      <vt:lpstr>ox_9bff02db_9d59_5221_8b30_8f0e02692e7f</vt:lpstr>
      <vt:lpstr>ox_9c00eadf_f4cf_5d8c_a948_976d36dc4275</vt:lpstr>
      <vt:lpstr>ox_9c02619d_3b72_57ff_8383_c6cd2ed00d00</vt:lpstr>
      <vt:lpstr>ox_9c04afa0_08e3_5ddc_a376_e98a893a9b32</vt:lpstr>
      <vt:lpstr>ox_9c07d432_2058_55a9_8400_b3a6ad18d04d</vt:lpstr>
      <vt:lpstr>ox_9c0d048a_a904_5170_bc3f_beb045d5b69a</vt:lpstr>
      <vt:lpstr>ox_9c0e340f_2fb5_5785_adb4_8decfa45fa4f</vt:lpstr>
      <vt:lpstr>ox_9c107333_ebe4_50cf_86b0_8ef805594fdd</vt:lpstr>
      <vt:lpstr>ox_9c158257_f302_5df0_8347_8d7030e7f9e3</vt:lpstr>
      <vt:lpstr>ox_9c160f66_0a8b_52e5_b380_32661819b44b</vt:lpstr>
      <vt:lpstr>ox_9c16b13f_b1a6_5771_9191_ef462664dfbd</vt:lpstr>
      <vt:lpstr>ox_9c16bf5e_4244_57a8_8fe2_355a30155757</vt:lpstr>
      <vt:lpstr>ox_9c17097f_a71f_59b5_842b_ce1347788ff6</vt:lpstr>
      <vt:lpstr>ox_9c18f5af_f4ab_5c75_89fa_037803e2af08</vt:lpstr>
      <vt:lpstr>ox_9c1bfd26_4d53_59ad_a443_e601935e4706</vt:lpstr>
      <vt:lpstr>ox_9c22540d_b034_5cb7_aedd_70d7e25b55fa</vt:lpstr>
      <vt:lpstr>ox_9c2517fb_a274_55a6_9f73_02c7a6d94b92</vt:lpstr>
      <vt:lpstr>ox_9c2d2676_4227_56fe_b130_cdc0db013688</vt:lpstr>
      <vt:lpstr>ox_9c2e8f5a_ca2b_53ae_92c5_4d9e800c75f2</vt:lpstr>
      <vt:lpstr>ox_9c315514_c22d_5064_8125_3c05bd51117d</vt:lpstr>
      <vt:lpstr>ox_9c325495_5565_5a47_b85a_93f8120dbbf0</vt:lpstr>
      <vt:lpstr>ox_9c368897_dcbe_5d34_b240_69912693fc79</vt:lpstr>
      <vt:lpstr>ox_9c3d77e8_31ec_58b6_8575_1e7f49e32d49</vt:lpstr>
      <vt:lpstr>ox_9c3dd01f_4c73_5a79_be65_08cfc106c846</vt:lpstr>
      <vt:lpstr>ox_9c402407_5a2a_5e32_8a57_f7944dcf7de4</vt:lpstr>
      <vt:lpstr>ox_9c40f4cd_687f_51cb_86a5_a133e52f3b10</vt:lpstr>
      <vt:lpstr>ox_9c482c4f_2f50_58d8_90c2_8d185543726c</vt:lpstr>
      <vt:lpstr>ox_9c4937dd_4a84_59dc_a243_3f7a02421cfb</vt:lpstr>
      <vt:lpstr>ox_9c4b1382_e0ff_5e86_b7e8_39a97daace72</vt:lpstr>
      <vt:lpstr>ox_9c4c3075_b07b_5dba_806e_b8e6be3c786e</vt:lpstr>
      <vt:lpstr>ox_9c4ed1bc_378e_5cb4_8a5c_304ea5959904</vt:lpstr>
      <vt:lpstr>ox_9c52d8c6_134e_5825_85fb_a239b1ea9ccf</vt:lpstr>
      <vt:lpstr>ox_9c5410b0_9556_5f75_a549_de0ab5adbf0e</vt:lpstr>
      <vt:lpstr>ox_9c57387b_715d_5d8e_aaff_86122a304334</vt:lpstr>
      <vt:lpstr>ox_9c5d928b_c920_59de_b01b_6ed6d1d94e54</vt:lpstr>
      <vt:lpstr>ox_9c622b19_0b38_5840_b599_21751aed5243</vt:lpstr>
      <vt:lpstr>ox_9c660013_5f58_5ccb_9f38_a909458e31e8</vt:lpstr>
      <vt:lpstr>ox_9c69b20f_eb89_5e7a_94ac_4ab28e8772bf</vt:lpstr>
      <vt:lpstr>ox_9c6a2743_766f_5327_b533_0698f08fb2fb</vt:lpstr>
      <vt:lpstr>ox_9c6af265_12f8_5b8b_8466_869483ff30a6</vt:lpstr>
      <vt:lpstr>ox_9c6b442b_4b5c_5e9d_800d_a70b702520a6</vt:lpstr>
      <vt:lpstr>ox_9c6f0a24_4264_5638_90fe_a48a971571ce</vt:lpstr>
      <vt:lpstr>ox_9c7182da_47a5_5748_b0a7_053f8398ffa6</vt:lpstr>
      <vt:lpstr>ox_9c757d88_24c1_5e7e_b1f8_59307194be4f</vt:lpstr>
      <vt:lpstr>ox_9c76c131_2bbe_51d9_a768_80197f3a0dea</vt:lpstr>
      <vt:lpstr>ox_9c793c47_67ba_534c_9b5e_aa4503843cd8</vt:lpstr>
      <vt:lpstr>ox_9c83fa54_3dd4_542c_bc97_aa7605d2067f</vt:lpstr>
      <vt:lpstr>ox_9c846ca1_b7e0_541d_ba23_45b3229c99ee</vt:lpstr>
      <vt:lpstr>ox_9c87a2c5_ba5f_5d5d_8466_51b3c99f5e07</vt:lpstr>
      <vt:lpstr>ox_9c886445_3542_5b74_aa47_053e3ac9a3e0</vt:lpstr>
      <vt:lpstr>ox_9c8bb6f5_6f1e_58c6_8506_ddb02c6b641f</vt:lpstr>
      <vt:lpstr>ox_9c8bd724_cf56_576b_a9cb_fa2eb2dadcb1</vt:lpstr>
      <vt:lpstr>ox_9c8d5d2b_b1cd_56d8_b2c3_32f4915cfec5</vt:lpstr>
      <vt:lpstr>ox_9c91e1ba_6ed8_5fd4_8e7c_b9ef6dec8ded</vt:lpstr>
      <vt:lpstr>ox_9c92485c_fa3e_55be_89ae_213e940a516b</vt:lpstr>
      <vt:lpstr>ox_9c97fdf4_3b6c_5e1e_a160_afb5cc39ffa4</vt:lpstr>
      <vt:lpstr>ox_9c99a011_1679_5e87_bb5d_456f9f50faae</vt:lpstr>
      <vt:lpstr>ox_9c9c8a17_2d72_5259_8358_012775e6c9b0</vt:lpstr>
      <vt:lpstr>ox_9c9d8d65_bc1f_5775_8a12_a07ac22388c8</vt:lpstr>
      <vt:lpstr>ox_9ca20cdb_b766_5673_be73_d3cfc2010c48</vt:lpstr>
      <vt:lpstr>ox_9caabbec_fdcb_5c62_92ee_612eb9fc704d</vt:lpstr>
      <vt:lpstr>ox_9cabc7f9_5b94_5a5e_845c_d7bd0c6413e5</vt:lpstr>
      <vt:lpstr>ox_9cafc473_554e_5750_8f40_71f8b70a5a00</vt:lpstr>
      <vt:lpstr>ox_9cb4c162_9e44_5486_8b16_79c1626b167b</vt:lpstr>
      <vt:lpstr>ox_9cb5c9bb_f227_5075_8038_7be0c89bd28f</vt:lpstr>
      <vt:lpstr>ox_9cb6de36_5d77_5f4f_a09c_2999dc110d88</vt:lpstr>
      <vt:lpstr>ox_9cb9643d_b66f_5ab0_8f51_1cd4775d8386</vt:lpstr>
      <vt:lpstr>ox_9cb9f637_8535_54f4_a00c_5ea41b97a71d</vt:lpstr>
      <vt:lpstr>ox_9cc2da14_dcf1_5a51_a382_55e105015d07</vt:lpstr>
      <vt:lpstr>ox_9cc6b322_d9c5_55ba_b06f_7072f22270e5</vt:lpstr>
      <vt:lpstr>ox_9cc70d3f_4617_5513_9a47_47bb32dd74d8</vt:lpstr>
      <vt:lpstr>ox_9cc8c8ac_808a_5575_a1da_2e80d8b86922</vt:lpstr>
      <vt:lpstr>ox_9ccb042f_9ff5_54bb_888f_8e588017cd43</vt:lpstr>
      <vt:lpstr>ox_9ccc26dc_2f1d_55c1_9766_216327049988</vt:lpstr>
      <vt:lpstr>ox_9ccf7bb5_892b_5d2b_b3b5_f9eaad31dbf6</vt:lpstr>
      <vt:lpstr>ox_9cd66f0e_662b_58ed_97a3_7e6fe5678acc</vt:lpstr>
      <vt:lpstr>ox_9cd70549_be41_5f69_a651_45a3eaf69463</vt:lpstr>
      <vt:lpstr>ox_9cd879a9_04f7_54ac_9aa9_6f6fe5563d27</vt:lpstr>
      <vt:lpstr>ox_9cdc7306_e680_5883_a82b_dfbd4db2d748</vt:lpstr>
      <vt:lpstr>ox_9cde00da_5a8c_5158_8922_232212bbe2ae</vt:lpstr>
      <vt:lpstr>ox_9cde5544_1975_5e82_a8ca_35a7384674de</vt:lpstr>
      <vt:lpstr>ox_9ce0ab8d_a41c_5484_ae15_90269e200eff</vt:lpstr>
      <vt:lpstr>ox_9ce44764_4074_5be5_a06d_245a41dac79a</vt:lpstr>
      <vt:lpstr>ox_9ce49161_2f88_5672_8c3b_3856ced9f156</vt:lpstr>
      <vt:lpstr>ox_9ce6b673_87e5_57e1_b789_8f7cc4285ad9</vt:lpstr>
      <vt:lpstr>ox_9cecf0b3_9e9f_5560_928b_069bb5e651c7</vt:lpstr>
      <vt:lpstr>ox_9cf29917_b236_5607_8bd7_e2dbab29d1c0</vt:lpstr>
      <vt:lpstr>ox_9cf7a94f_545a_5dab_bd88_525a44b089b9</vt:lpstr>
      <vt:lpstr>ox_9cf9cfc6_49e0_58ae_9c4f_74025d502bd2</vt:lpstr>
      <vt:lpstr>ox_9cf9fa63_082f_5805_9b69_9f35036867e0</vt:lpstr>
      <vt:lpstr>ox_9cff9dac_d4e1_5c1b_8bcb_6cab824f71fc</vt:lpstr>
      <vt:lpstr>ox_9d052a6d_b687_5aee_a4ea_5a02120ea6b7</vt:lpstr>
      <vt:lpstr>ox_9d0952d3_5c56_51cc_8391_23dcf6dd0461</vt:lpstr>
      <vt:lpstr>ox_9d0bcb6e_4917_52f6_aab9_3febc21952eb</vt:lpstr>
      <vt:lpstr>ox_9d0dc755_930d_5035_ac78_2a5dbc1d406c</vt:lpstr>
      <vt:lpstr>ox_9d0e8f69_0efb_59d4_83e3_795c7a05039b</vt:lpstr>
      <vt:lpstr>ox_9d0ec699_74d7_5a70_b6f5_260f98653960</vt:lpstr>
      <vt:lpstr>ox_9d1524f0_1488_59e4_bb77_4db17fc1fc43</vt:lpstr>
      <vt:lpstr>ox_9d15acd4_bec6_5468_826f_c7240506cf1e</vt:lpstr>
      <vt:lpstr>ox_9d186d4f_5bc6_5d5a_8ce3_1db38b9f2333</vt:lpstr>
      <vt:lpstr>ox_9d19f6fc_9afc_5501_8bbf_756613cf2107</vt:lpstr>
      <vt:lpstr>ox_9d1cf001_bfcd_514d_9bba_6f65bca8100a</vt:lpstr>
      <vt:lpstr>ox_9d1e353c_740b_5cb6_8b35_0dad4cc07ffc</vt:lpstr>
      <vt:lpstr>ox_9d3175bf_6972_5bdf_820b_231665bebc82</vt:lpstr>
      <vt:lpstr>ox_9d3252d5_987f_5610_ad2d_5539fbec0cea</vt:lpstr>
      <vt:lpstr>ox_9d3266fb_3c84_5a95_bae5_620f40c2003e</vt:lpstr>
      <vt:lpstr>ox_9d32bf2e_fec4_5ace_81f2_71cfcb597c85</vt:lpstr>
      <vt:lpstr>ox_9d359b76_ba4c_5ad8_9608_11b474740fc1</vt:lpstr>
      <vt:lpstr>ox_9d36eb3c_277a_5cf0_bfcc_e2d9d2fc083d</vt:lpstr>
      <vt:lpstr>ox_9d3b0b7f_27a1_5101_bbb3_fb47733b8447</vt:lpstr>
      <vt:lpstr>ox_9d3be170_b395_5e00_84bf_1c1974a3a6f0</vt:lpstr>
      <vt:lpstr>ox_9d3c7eb3_22da_5149_a7b6_63e13eed4c23</vt:lpstr>
      <vt:lpstr>ox_9d3ce4db_b882_5bf2_b2cb_58da7aac0a1a</vt:lpstr>
      <vt:lpstr>ox_9d3ecaa4_5361_5780_9935_93533e6ba15c</vt:lpstr>
      <vt:lpstr>ox_9d40d873_0a1d_5b06_82ae_d14b3589cbda</vt:lpstr>
      <vt:lpstr>ox_9d417f0c_5f19_5dbc_8b8a_546d17b4bf8a</vt:lpstr>
      <vt:lpstr>ox_9d41dafe_562b_5a58_b266_79fe6441052e</vt:lpstr>
      <vt:lpstr>ox_9d4231a9_4144_5ee5_ba4d_c73e53e32fa4</vt:lpstr>
      <vt:lpstr>ox_9d439459_b22d_5948_8157_2eb4a7bb8277</vt:lpstr>
      <vt:lpstr>ox_9d466c33_6725_5272_8ddb_6b605e617e38</vt:lpstr>
      <vt:lpstr>ox_9d4fc3ad_d32e_5ab7_b00c_cd6c6aa28fbd</vt:lpstr>
      <vt:lpstr>ox_9d5276b2_0b94_558b_b265_987b3b028411</vt:lpstr>
      <vt:lpstr>ox_9d55666a_012b_5fbc_9b75_7c24a0a39868</vt:lpstr>
      <vt:lpstr>ox_9d564a3a_847a_5ab5_9b39_fa1d2e1bbdfe</vt:lpstr>
      <vt:lpstr>ox_9d564eaa_fad4_5a70_9c9d_c2fee6f58ab4</vt:lpstr>
      <vt:lpstr>ox_9d5947b5_3c46_51a3_aa2a_c129b96b8f17</vt:lpstr>
      <vt:lpstr>ox_9d597ceb_8a8a_5779_905d_bb90e2be87ed</vt:lpstr>
      <vt:lpstr>ox_9d5a22fc_c735_5cf1_837e_38d043fb6c72</vt:lpstr>
      <vt:lpstr>ox_9d5a3875_a1b0_599b_89bf_8c6dac7e625b</vt:lpstr>
      <vt:lpstr>ox_9d5ae805_27c7_51f3_91e3_a9d731b31d65</vt:lpstr>
      <vt:lpstr>ox_9d5c3a75_5438_58ca_a363_07a3419ee38e</vt:lpstr>
      <vt:lpstr>ox_9d5e8c73_a45e_566d_8f15_41985f318d93</vt:lpstr>
      <vt:lpstr>ox_9d60a415_02f0_5d30_85ef_7a9a9b393634</vt:lpstr>
      <vt:lpstr>ox_9d618614_8756_5fef_aea3_7bb242beec32</vt:lpstr>
      <vt:lpstr>ox_9d62f69e_0beb_5f77_8e81_2dc7a576f20b</vt:lpstr>
      <vt:lpstr>ox_9d6304e0_022b_530b_99bb_ff5da4bd31eb</vt:lpstr>
      <vt:lpstr>ox_9d63f238_6def_5d38_b45f_f6669705b343</vt:lpstr>
      <vt:lpstr>ox_9d64df44_3162_58e6_8cfe_ce70cf5b48de</vt:lpstr>
      <vt:lpstr>ox_9d67fccb_0909_551e_99cd_675d9eefb713</vt:lpstr>
      <vt:lpstr>ox_9d6804fa_b5f7_53ed_ae8f_6de1cb790b28</vt:lpstr>
      <vt:lpstr>ox_9d695025_c37a_524c_9231_88495d915218</vt:lpstr>
      <vt:lpstr>ox_9d6c68ec_0703_560f_8829_ba4c021fb1d6</vt:lpstr>
      <vt:lpstr>ox_9d75fea7_feae_5249_b22b_a5489bd5a770</vt:lpstr>
      <vt:lpstr>ox_9d767c6d_8180_5a31_afed_e11d31642ad8</vt:lpstr>
      <vt:lpstr>ox_9d7ad3ef_9238_5a1d_a485_f91ccfb0ba7a</vt:lpstr>
      <vt:lpstr>ox_9d7cbba5_52b2_59e0_a72b_2e0d1f33a5f7</vt:lpstr>
      <vt:lpstr>ox_9d7fc068_f953_5895_9042_32da8ae7db9c</vt:lpstr>
      <vt:lpstr>ox_9d812d14_38a3_576c_9ab5_b13a584ddbf6</vt:lpstr>
      <vt:lpstr>ox_9d82dbe8_6dde_532a_95f1_8706b0f8df9e</vt:lpstr>
      <vt:lpstr>ox_9d86455c_e8fa_5a46_8b24_c3d2b3863d44</vt:lpstr>
      <vt:lpstr>ox_9d8d51a7_2647_5bcb_89d8_3b82702ba9e6</vt:lpstr>
      <vt:lpstr>ox_9d8fd0f3_1aba_5ddf_afaa_ae6faf42cd8e</vt:lpstr>
      <vt:lpstr>ox_9d916d5c_4502_58f8_b58f_b0f7e9914e0a</vt:lpstr>
      <vt:lpstr>ox_9d936eb7_e049_5ee9_bcc5_a9e2255b7e81</vt:lpstr>
      <vt:lpstr>ox_9d943878_0c1d_54d7_9128_f0367792b6e8</vt:lpstr>
      <vt:lpstr>ox_9d94bf5e_31fd_529d_ab19_156b44370868</vt:lpstr>
      <vt:lpstr>ox_9d959aa5_17fd_59a1_b17d_384605faa9e1</vt:lpstr>
      <vt:lpstr>ox_9d979634_6a6e_5f6a_bc9d_e53e9f4328ff</vt:lpstr>
      <vt:lpstr>ox_9d992a87_615e_553b_bfef_9e2634885c01</vt:lpstr>
      <vt:lpstr>ox_9d9b7c6e_d8bc_52c5_a6dc_d9aa6340c8bb</vt:lpstr>
      <vt:lpstr>ox_9d9bce5b_b430_5717_86a3_a4c8f9baca6b</vt:lpstr>
      <vt:lpstr>ox_9d9c3d98_e5cd_5629_a05c_c47301f1a8df</vt:lpstr>
      <vt:lpstr>ox_9d9d1cfd_688e_56ee_a63a_ddbe6c36bc40</vt:lpstr>
      <vt:lpstr>ox_9d9dd78b_8d55_5bb0_b34a_a4887eacee8d</vt:lpstr>
      <vt:lpstr>ox_9d9e3dde_f500_5063_986c_e72235d2326b</vt:lpstr>
      <vt:lpstr>ox_9d9e5f81_6cf2_5136_abe2_ca22baf615b2</vt:lpstr>
      <vt:lpstr>ox_9da199a8_4174_5e75_8fe2_cd705a2bd1f6</vt:lpstr>
      <vt:lpstr>ox_9da36800_fe83_58d5_a923_164728f5a89e</vt:lpstr>
      <vt:lpstr>ox_9da58b87_33c5_533c_b3d3_628ce36a75c1</vt:lpstr>
      <vt:lpstr>ox_9da7e871_c35c_51a8_a55a_bbca85bb6997</vt:lpstr>
      <vt:lpstr>ox_9dad478b_e7aa_5631_acf3_333aa4138412</vt:lpstr>
      <vt:lpstr>ox_9dae0dad_6008_5da9_94f2_436b394011ba</vt:lpstr>
      <vt:lpstr>ox_9db1545c_a4dd_5bcd_ad26_037c74667633</vt:lpstr>
      <vt:lpstr>ox_9db476c3_07b8_52fd_a058_efce202329ed</vt:lpstr>
      <vt:lpstr>ox_9db7a80d_bbe6_5963_a1b9_8e9fbfa617ee</vt:lpstr>
      <vt:lpstr>ox_9dbaf5bc_64b1_5fb3_a323_1e3577a14306</vt:lpstr>
      <vt:lpstr>ox_9dbda90c_f5dd_58d1_9dd5_a59c899a5d20</vt:lpstr>
      <vt:lpstr>ox_9dc131c5_0da0_5038_89c1_8eb95ef38302</vt:lpstr>
      <vt:lpstr>ox_9dc2bd79_6665_5288_8c5d_dbc7495cd55d</vt:lpstr>
      <vt:lpstr>ox_9dc33005_88ac_5ca5_82b2_bb423d23807f</vt:lpstr>
      <vt:lpstr>ox_9dc35a73_d8ee_561a_89e6_702c3b989002</vt:lpstr>
      <vt:lpstr>ox_9dc35c4e_2f5e_512e_bf22_e6d4300ba944</vt:lpstr>
      <vt:lpstr>ox_9dc43558_32c3_57a8_ac77_5ca072a7ef32</vt:lpstr>
      <vt:lpstr>ox_9dc5dd6e_710c_5d46_8b99_bcd3f97407a6</vt:lpstr>
      <vt:lpstr>ox_9dc86337_c85f_5dbe_a5ba_d812a076cbc4</vt:lpstr>
      <vt:lpstr>ox_9dd46b21_c57c_56aa_bebc_a881466101f7</vt:lpstr>
      <vt:lpstr>ox_9dd600e0_c754_51f2_98b7_96eb46cf6254</vt:lpstr>
      <vt:lpstr>ox_9dd64535_dc50_5b0d_8241_c245bac5f0d4</vt:lpstr>
      <vt:lpstr>ox_9ddaaeed_db35_5e4c_8e1e_3c9e2f2ca336</vt:lpstr>
      <vt:lpstr>ox_9ddee287_51ac_5426_9026_851e0983071f</vt:lpstr>
      <vt:lpstr>ox_9de1b9b7_42f2_50f6_865c_5408adc293a9</vt:lpstr>
      <vt:lpstr>ox_9de5275c_b70b_54fe_aad9_6478692a5d89</vt:lpstr>
      <vt:lpstr>ox_9de8c1be_3694_5a5a_8812_eada2d623f15</vt:lpstr>
      <vt:lpstr>ox_9de94f8d_3157_58ae_ae4e_26113761fb4d</vt:lpstr>
      <vt:lpstr>ox_9dee219a_2eb4_50a3_ae7f_cc2fd2902731</vt:lpstr>
      <vt:lpstr>ox_9df0136a_3c7e_5930_8883_96d04d568d55</vt:lpstr>
      <vt:lpstr>ox_9df52744_4db3_5a24_8915_11a929b36612</vt:lpstr>
      <vt:lpstr>ox_9df5659c_0411_5297_9306_b65de22ca565</vt:lpstr>
      <vt:lpstr>ox_9df5b99f_32e0_5298_bd73_aa8edd879999</vt:lpstr>
      <vt:lpstr>ox_9df7e613_228e_5379_ae75_59f5c47ecea4</vt:lpstr>
      <vt:lpstr>ox_9dfed8ec_8a37_5c98_af2d_9981a10c0864</vt:lpstr>
      <vt:lpstr>ox_9e01dd96_de5d_5321_ba7b_9a9e92988231</vt:lpstr>
      <vt:lpstr>ox_9e0305fc_8f8f_53ee_90ff_f95bfa77c733</vt:lpstr>
      <vt:lpstr>ox_9e0370e0_67c5_5217_8496_097226b600ce</vt:lpstr>
      <vt:lpstr>ox_9e09169a_2b8a_5ea2_92dc_988851917e3f</vt:lpstr>
      <vt:lpstr>ox_9e0cd3e8_e041_5c18_8878_8b2263c5c741</vt:lpstr>
      <vt:lpstr>ox_9e135c43_f484_5738_bf05_01894a2ce4d3</vt:lpstr>
      <vt:lpstr>ox_9e18a135_20e6_5a15_864e_fff07d364738</vt:lpstr>
      <vt:lpstr>ox_9e1be87b_91ef_5bf6_9b50_0dbb475ef473</vt:lpstr>
      <vt:lpstr>ox_9e1d7ccc_c279_519b_ba9a_237514039a5f</vt:lpstr>
      <vt:lpstr>ox_9e1f3909_de46_5104_91e1_e2d4bd695e6f</vt:lpstr>
      <vt:lpstr>ox_9e23c1d7_4184_5980_8a07_96f2cc40fe20</vt:lpstr>
      <vt:lpstr>ox_9e276533_e01b_5f6d_a5e6_481294a9ecf7</vt:lpstr>
      <vt:lpstr>ox_9e297d6e_acde_5cd8_8d20_065b6207c474</vt:lpstr>
      <vt:lpstr>ox_9e29ba5e_55d3_50d8_a36a_a55b1bfc26f4</vt:lpstr>
      <vt:lpstr>ox_9e2a2a1e_0267_536b_b2c2_7441fa96a0f6</vt:lpstr>
      <vt:lpstr>ox_9e2ba5da_680a_54d0_b693_cc362dc16002</vt:lpstr>
      <vt:lpstr>ox_9e2f310b_ff76_5954_bd4c_aaf8d7745837</vt:lpstr>
      <vt:lpstr>ox_9e33e096_e95b_5675_aa3e_b97cb3cf0393</vt:lpstr>
      <vt:lpstr>ox_9e375211_2071_5c73_9caa_db46c7d57c6f</vt:lpstr>
      <vt:lpstr>ox_9e379e14_9516_5a2e_a69c_ebfaf403b738</vt:lpstr>
      <vt:lpstr>ox_9e388802_bc00_50e7_865a_f429171abcbd</vt:lpstr>
      <vt:lpstr>ox_9e3a4378_850b_5620_9430_66e8870490b0</vt:lpstr>
      <vt:lpstr>ox_9e3a71db_8861_502a_b7ec_a1e10d1e132f</vt:lpstr>
      <vt:lpstr>ox_9e3a8967_60ff_54d6_9c42_1ad957c6aac1</vt:lpstr>
      <vt:lpstr>ox_9e3c188d_f1ea_5659_9a96_6b63fcfae123</vt:lpstr>
      <vt:lpstr>ox_9e3d1cd9_5fdf_51b1_9098_2d361c3fbba6</vt:lpstr>
      <vt:lpstr>ox_9e3dc202_03c8_531c_816d_c4831d4708e0</vt:lpstr>
      <vt:lpstr>ox_9e3fb40d_75e3_5a1f_96f2_b4ee553105e5</vt:lpstr>
      <vt:lpstr>ox_9e442938_1bd3_50ea_a125_d39e8f44055d</vt:lpstr>
      <vt:lpstr>ox_9e45662f_af81_5df1_bde4_ec999e9662df</vt:lpstr>
      <vt:lpstr>ox_9e456733_3916_5bf5_a78b_9e11a4c1d58a</vt:lpstr>
      <vt:lpstr>ox_9e4af0b0_62be_5bd1_ba43_e05fe137d31b</vt:lpstr>
      <vt:lpstr>ox_9e4c1246_39f4_5985_9ebe_1a6586f41eac</vt:lpstr>
      <vt:lpstr>ox_9e58a127_554a_561a_ab56_0b37a5d70594</vt:lpstr>
      <vt:lpstr>ox_9e5a4f64_6c42_5b2d_8085_548c9baf7194</vt:lpstr>
      <vt:lpstr>ox_9e5c2e2f_13f6_5f59_bb23_e16d2a13b483</vt:lpstr>
      <vt:lpstr>ox_9e5c887d_f7c2_5db8_94e8_23160fd3bf84</vt:lpstr>
      <vt:lpstr>ox_9e5dffe4_bcf6_5f7a_af5f_488af8784d5d</vt:lpstr>
      <vt:lpstr>ox_9e5e9da4_26e3_5b11_8874_6273108bfee7</vt:lpstr>
      <vt:lpstr>ox_9e5fa3d3_40b4_507f_ad89_d45b9ec10fbb</vt:lpstr>
      <vt:lpstr>ox_9e60af78_b90b_5fb5_ab97_bc99f881b0cc</vt:lpstr>
      <vt:lpstr>ox_9e614514_60f7_5d4b_a52f_4a927629aa8d</vt:lpstr>
      <vt:lpstr>ox_9e67380f_256d_57dd_8a48_28b5ef261674</vt:lpstr>
      <vt:lpstr>ox_9e67d32c_2d80_5304_8b62_2a9ea3c60396</vt:lpstr>
      <vt:lpstr>ox_9e68ccbb_d427_55ef_b40d_3805ff00419f</vt:lpstr>
      <vt:lpstr>ox_9e72728f_d40f_5e95_82b6_72a815e50502</vt:lpstr>
      <vt:lpstr>ox_9e72fd72_4855_56d5_b206_29fea4853c73</vt:lpstr>
      <vt:lpstr>ox_9e7410d0_7f29_5b77_981b_8b63a7d1c834</vt:lpstr>
      <vt:lpstr>ox_9e772453_2813_5038_9c59_a0e47c13a2d0</vt:lpstr>
      <vt:lpstr>ox_9e7ca95e_f35a_5f6c_bbd9_698a90e0d5e5</vt:lpstr>
      <vt:lpstr>ox_9e7f4376_635b_5b17_9454_868114cb6834</vt:lpstr>
      <vt:lpstr>ox_9e7fafc2_bf6a_529f_9037_69ca15c89dec</vt:lpstr>
      <vt:lpstr>ox_9e82c2f7_519f_518f_ab7b_01d5f18bbcc2</vt:lpstr>
      <vt:lpstr>ox_9e831bf7_abe9_56e2_95cd_077f88eec7f3</vt:lpstr>
      <vt:lpstr>ox_9e84611e_b4ed_5d24_baae_4dc597fd1271</vt:lpstr>
      <vt:lpstr>ox_9e84f36f_49b6_527a_9842_957af647dc91</vt:lpstr>
      <vt:lpstr>ox_9e86dfd3_df7c_56de_b02e_5a30cc7952d1</vt:lpstr>
      <vt:lpstr>ox_9e8b17b9_55ed_57df_ae9e_170ed82fc094</vt:lpstr>
      <vt:lpstr>ox_9e8ec5aa_e0ab_5c77_b5cc_dc0e6f9b8694</vt:lpstr>
      <vt:lpstr>ox_9e91d3a5_5001_5f65_9521_1d8643a57495</vt:lpstr>
      <vt:lpstr>ox_9e93352c_654d_5e14_8ecf_cfcc8ad346eb</vt:lpstr>
      <vt:lpstr>ox_9e93e17b_d287_5905_a24d_1392a2de6de5</vt:lpstr>
      <vt:lpstr>ox_9e9822f5_7a1d_5504_8aa4_956180898e10</vt:lpstr>
      <vt:lpstr>ox_9e992a38_cef8_5f72_a19f_308999a16c17</vt:lpstr>
      <vt:lpstr>ox_9eaa75b1_5082_5a88_9f8c_13a3d7ac9813</vt:lpstr>
      <vt:lpstr>ox_9eaca87d_5874_5a0a_8983_225379e7b486</vt:lpstr>
      <vt:lpstr>ox_9eacf47a_8c74_585c_afc3_080911f9c877</vt:lpstr>
      <vt:lpstr>ox_9eb2f858_7923_5c0a_8d28_5b81e96a1b28</vt:lpstr>
      <vt:lpstr>ox_9eb457ba_e403_50d3_8c65_f264cf673a49</vt:lpstr>
      <vt:lpstr>ox_9eb7266d_60a8_5128_bfc7_9aa784dbbed8</vt:lpstr>
      <vt:lpstr>ox_9eb86c3e_50b9_5adf_b9f8_070d4a971f7b</vt:lpstr>
      <vt:lpstr>ox_9ebfa680_5b2a_5a62_b39e_69140079ed5e</vt:lpstr>
      <vt:lpstr>ox_9ec5b749_a3a6_599a_a50e_f6e8cbceb628</vt:lpstr>
      <vt:lpstr>ox_9ec66c16_93ca_534a_b4f1_aa579be481c8</vt:lpstr>
      <vt:lpstr>ox_9ec918c9_5238_58a7_b8b9_f13fbfe0f1a4</vt:lpstr>
      <vt:lpstr>ox_9ed0b716_4cfa_50ca_89fd_fc1e0b983bda</vt:lpstr>
      <vt:lpstr>ox_9ed17284_185d_5164_86c8_ec65206a91bc</vt:lpstr>
      <vt:lpstr>ox_9ed18c78_b8c2_5953_bd7a_bc8793119676</vt:lpstr>
      <vt:lpstr>ox_9ed2a1d6_9c45_52c4_aaea_63c2420172bd</vt:lpstr>
      <vt:lpstr>ox_9ed5dc2a_cfb9_5ace_af8d_85bde897693e</vt:lpstr>
      <vt:lpstr>ox_9ed6a00e_f52c_587d_a6b9_1cb4087039bf</vt:lpstr>
      <vt:lpstr>ox_9ee060e3_554a_5918_854a_5249131bf4b8</vt:lpstr>
      <vt:lpstr>ox_9ee2092b_c2a5_54a6_a1a1_47eb65ff8f54</vt:lpstr>
      <vt:lpstr>ox_9ee491c2_a195_5747_9cfc_800df4f3bff0</vt:lpstr>
      <vt:lpstr>ox_9ee72bac_6915_5449_84f7_1938d8ece3ba</vt:lpstr>
      <vt:lpstr>ox_9eeaa42a_3600_5b5d_a91f_e4ec92d05d9e</vt:lpstr>
      <vt:lpstr>ox_9eeeb254_9f13_525c_9383_ea1dac065fce</vt:lpstr>
      <vt:lpstr>ox_9ef3e671_bb9c_58db_a77b_1bdcb93731a2</vt:lpstr>
      <vt:lpstr>ox_9ef4c659_c6bc_571b_b01c_11a21d508363</vt:lpstr>
      <vt:lpstr>ox_9ef58889_1d34_5184_bad7_40e0f06cde52</vt:lpstr>
      <vt:lpstr>ox_9ef74d08_6084_539e_ac78_8b1b899ecee4</vt:lpstr>
      <vt:lpstr>ox_9ef95e80_5c2c_5e38_9d99_26553064990a</vt:lpstr>
      <vt:lpstr>ox_9efa407f_5f93_5bdb_931c_a6b733f4fd28</vt:lpstr>
      <vt:lpstr>ox_9efd9eec_1d76_5735_8eb6_160122f9496b</vt:lpstr>
      <vt:lpstr>ox_9f00a144_8083_5853_b442_b0bbd2f481f8</vt:lpstr>
      <vt:lpstr>ox_9f01cf85_4fb8_55f3_bb84_14b5edb78ad8</vt:lpstr>
      <vt:lpstr>ox_9f03cb77_69a1_51f4_9b42_f6d938dcfc0c</vt:lpstr>
      <vt:lpstr>ox_9f045379_2027_51f7_b094_c6c6f6e1fe50</vt:lpstr>
      <vt:lpstr>ox_9f088353_a237_51bd_8008_62f5a9b2f5e1</vt:lpstr>
      <vt:lpstr>ox_9f0f1da9_d115_5e08_85ef_55a1afb53cf6</vt:lpstr>
      <vt:lpstr>ox_9f116f88_2d89_5906_a6ec_de383800f2ce</vt:lpstr>
      <vt:lpstr>ox_9f13bfd1_7288_544c_9772_7092e6ada153</vt:lpstr>
      <vt:lpstr>ox_9f143ba4_d110_5bb4_a5f5_f1001422a1bf</vt:lpstr>
      <vt:lpstr>ox_9f1afd82_ea3b_5f2c_9cdd_8c8d7cbac754</vt:lpstr>
      <vt:lpstr>ox_9f1b3911_fbb5_5886_abb4_3d34880bdd75</vt:lpstr>
      <vt:lpstr>ox_9f1bc22a_a516_5718_99d8_76881e236c3f</vt:lpstr>
      <vt:lpstr>ox_9f1c7431_a2cc_57e8_b0db_b2c5ea69a308</vt:lpstr>
      <vt:lpstr>ox_9f22d455_61e3_5360_afb7_ff308adba9ff</vt:lpstr>
      <vt:lpstr>ox_9f24190a_0213_5c7e_b2b2_f37e6a5f5ab7</vt:lpstr>
      <vt:lpstr>ox_9f2c0fca_26fa_50c6_a3d0_7318f81e46b2</vt:lpstr>
      <vt:lpstr>ox_9f2c3bbb_3bd1_5512_b20c_503e2498f66f</vt:lpstr>
      <vt:lpstr>ox_9f2c651d_742f_5f6f_96ba_a0fa93d6b87f</vt:lpstr>
      <vt:lpstr>ox_9f2da989_c6e1_50b8_9bc0_78b1791e012e</vt:lpstr>
      <vt:lpstr>ox_9f31e94c_8053_5f7c_ad71_072006f9845c</vt:lpstr>
      <vt:lpstr>ox_9f332b38_a707_5794_9956_035dc61bf2e7</vt:lpstr>
      <vt:lpstr>ox_9f352db6_8442_5eea_92d5_a2ed757984a8</vt:lpstr>
      <vt:lpstr>ox_9f3826e5_ae05_501d_b353_9eadfb34229a</vt:lpstr>
      <vt:lpstr>ox_9f397da0_b6ff_51c7_b53a_2970237c45e5</vt:lpstr>
      <vt:lpstr>ox_9f3bc662_e1da_5f5b_aabf_d79067563508</vt:lpstr>
      <vt:lpstr>ox_9f401fc1_3e54_5282_a5f2_cbc2dcbda9a6</vt:lpstr>
      <vt:lpstr>ox_9f421b85_a506_5680_ad2b_576bc38c0dc7</vt:lpstr>
      <vt:lpstr>ox_9f425a62_ae2c_5ba4_a3ca_0864f26c4b1b</vt:lpstr>
      <vt:lpstr>ox_9f4290b5_cc8c_5fb5_bce8_b3bb5ec0ab7c</vt:lpstr>
      <vt:lpstr>ox_9f438d54_c9cb_5958_a2d2_606a74ed7155</vt:lpstr>
      <vt:lpstr>ox_9f44a1e4_5e4b_5495_b9d8_8e134bc1a4af</vt:lpstr>
      <vt:lpstr>ox_9f48cab0_5057_5162_af95_1f42308bb2b6</vt:lpstr>
      <vt:lpstr>ox_9f49eb70_bd85_5a35_a60f_72298c533397</vt:lpstr>
      <vt:lpstr>ox_9f4d94ce_f190_56ab_a738_826f1dd9d7da</vt:lpstr>
      <vt:lpstr>ox_9f51ad7e_b717_5377_99b5_c61e82f805bc</vt:lpstr>
      <vt:lpstr>ox_9f54b3a3_8da7_53eb_999c_ad261fdc50c1</vt:lpstr>
      <vt:lpstr>ox_9f5a3810_c983_58e8_99ed_37522f5e7ae1</vt:lpstr>
      <vt:lpstr>ox_9f5a4172_add7_5c40_9ce8_5aa2e8a92d7b</vt:lpstr>
      <vt:lpstr>ox_9f5c31b5_70c3_5ad4_b402_5c903093f447</vt:lpstr>
      <vt:lpstr>ox_9f5ddf4e_ce63_55b6_ace7_dedf02e179d4</vt:lpstr>
      <vt:lpstr>ox_9f5de8a4_6bc8_5f6a_bee8_dd6f799a5006</vt:lpstr>
      <vt:lpstr>ox_9f60751a_656d_527f_82df_af949744c260</vt:lpstr>
      <vt:lpstr>ox_9f644c85_4cee_5364_a7fc_d520e4b89f54</vt:lpstr>
      <vt:lpstr>ox_9f66daf4_ef7e_51c2_a28a_44cdd70ccc53</vt:lpstr>
      <vt:lpstr>ox_9f67bcf4_72be_5a5c_8aaa_bc5c228c1352</vt:lpstr>
      <vt:lpstr>ox_9f6b5c03_5e44_5c78_8bcd_8b5865c30393</vt:lpstr>
      <vt:lpstr>ox_9f6d6d50_61b0_50c3_a9c1_8dd8a3a55966</vt:lpstr>
      <vt:lpstr>ox_9f6e14e6_a81f_518b_b8b8_8a0a2661fb8e</vt:lpstr>
      <vt:lpstr>ox_9f6ff21b_44ee_5320_9656_b05630c878ab</vt:lpstr>
      <vt:lpstr>ox_9f705f13_5bd4_5d19_b034_ebff71965693</vt:lpstr>
      <vt:lpstr>ox_9f732a9a_ad7b_55a8_9c9e_a7862ea8d785</vt:lpstr>
      <vt:lpstr>ox_9f7abf2a_bde5_52c4_9ce4_48180d2763a9</vt:lpstr>
      <vt:lpstr>ox_9f7bc3f8_f67e_57bb_8dfa_38864abc1cde</vt:lpstr>
      <vt:lpstr>ox_9f81910e_4796_5679_a151_cf927933d696</vt:lpstr>
      <vt:lpstr>ox_9f847927_3d87_5df4_bda7_09313e1878fc</vt:lpstr>
      <vt:lpstr>ox_9f8a43ca_efd8_5b81_8c6d_052506b6c6bc</vt:lpstr>
      <vt:lpstr>ox_9f8ac0f7_cca8_5509_83a0_e8ce02c17588</vt:lpstr>
      <vt:lpstr>ox_9f8ad7a4_4f59_50c9_9d90_d1e457956d3d</vt:lpstr>
      <vt:lpstr>ox_9f8b8f75_fa10_5185_832e_d5b4583a1240</vt:lpstr>
      <vt:lpstr>ox_9f8caabb_b02d_5d88_a57c_db807cd8c5de</vt:lpstr>
      <vt:lpstr>ox_9f91fdc4_b474_51c9_ab13_1dd635144655</vt:lpstr>
      <vt:lpstr>ox_9f930b7c_47d7_51a9_81c4_3dd49adb7ed1</vt:lpstr>
      <vt:lpstr>ox_9f968555_3475_5075_b376_d527598d9d64</vt:lpstr>
      <vt:lpstr>ox_9f9abc1f_6e51_5d4c_9be2_a097f4e12402</vt:lpstr>
      <vt:lpstr>ox_9fa11977_fb65_5a97_8e7f_3dc31ca0c779</vt:lpstr>
      <vt:lpstr>ox_9fa3dd60_e512_5012_b811_259635d8b92c</vt:lpstr>
      <vt:lpstr>ox_9fa87c2d_eaff_5a69_9126_2532a679a3d7</vt:lpstr>
      <vt:lpstr>ox_9fac2a49_7dd4_5c75_aab4_ce4f5f83554b</vt:lpstr>
      <vt:lpstr>ox_9faf4cfc_d4f0_5857_89b6_b88c0b33a6e6</vt:lpstr>
      <vt:lpstr>ox_9fb573c3_8eb2_59ea_bbd4_cf26594c8fea</vt:lpstr>
      <vt:lpstr>ox_9fb6b9d7_87b3_56cf_8aec_da2382ce9675</vt:lpstr>
      <vt:lpstr>ox_9fb98c8d_213c_5b5b_9ec1_8324b6f102f1</vt:lpstr>
      <vt:lpstr>ox_9fb9f1b3_7c04_5cb0_963e_9e8c236b8bd3</vt:lpstr>
      <vt:lpstr>ox_9fbbaab2_ac2a_50bf_afe4_8a9eeda61135</vt:lpstr>
      <vt:lpstr>ox_9fc0c75a_0f1c_5f4a_b3c6_6add728256ed</vt:lpstr>
      <vt:lpstr>ox_9fc456f9_3277_598b_9b74_3caa3be98a9b</vt:lpstr>
      <vt:lpstr>ox_9fc5218e_2de4_5fe2_9bb3_d6f4c45f6b5a</vt:lpstr>
      <vt:lpstr>ox_9fc679f2_d815_5745_a052_aacd103c3b58</vt:lpstr>
      <vt:lpstr>ox_9fc90dc1_0e26_52ca_accf_1fa3ca84e17f</vt:lpstr>
      <vt:lpstr>ox_9fcd171b_cc51_549c_a168_125589ec26c5</vt:lpstr>
      <vt:lpstr>ox_9fcf8ed3_dfd5_56fd_9f31_4fc08c82c14e</vt:lpstr>
      <vt:lpstr>ox_9fd488d6_77f7_580f_aadd_8e405347adcb</vt:lpstr>
      <vt:lpstr>ox_9fd59573_8b9b_5c5b_b9af_1b6812832a88</vt:lpstr>
      <vt:lpstr>ox_9fded8b1_8e7e_55a1_88d7_a74e2c280aef</vt:lpstr>
      <vt:lpstr>ox_9fe11e0c_18f2_565f_a943_d910a61dc6da</vt:lpstr>
      <vt:lpstr>ox_9fe4736a_8239_5d70_98a2_903120958190</vt:lpstr>
      <vt:lpstr>ox_9fe9c86b_d798_5c0d_bb50_3ded177adb3c</vt:lpstr>
      <vt:lpstr>ox_9ff1a2b6_21ec_5949_8073_4d0d207b0bed</vt:lpstr>
      <vt:lpstr>ox_9ff2020b_86b6_5807_a2aa_3a718bec432c</vt:lpstr>
      <vt:lpstr>ox_9ff37c61_bf39_5d7d_a8c7_eff94e2bb111</vt:lpstr>
      <vt:lpstr>ox_9ffb19d3_9fec_591e_a235_cd03389609c7</vt:lpstr>
      <vt:lpstr>ox_9ffb318c_6ae1_545e_b87d_89f99be10e60</vt:lpstr>
      <vt:lpstr>ox_a0039852_1638_53b1_aed8_e6d6cac494b7</vt:lpstr>
      <vt:lpstr>ox_a003c02f_53a0_511b_996d_abfc3f4d27ea</vt:lpstr>
      <vt:lpstr>ox_a0092349_4c4d_5664_ac7c_c797b8ce5011</vt:lpstr>
      <vt:lpstr>ox_a00ebe93_f7d5_5527_be7a_4cc9d67fa435</vt:lpstr>
      <vt:lpstr>ox_a00efb9c_7c6f_5a35_8387_176147236a6b</vt:lpstr>
      <vt:lpstr>ox_a00efd1f_9f01_527c_8797_d98a6be18617</vt:lpstr>
      <vt:lpstr>ox_a0129c68_aff9_5671_a8fa_b81c9890becc</vt:lpstr>
      <vt:lpstr>ox_a013f733_85c1_56ef_b633_d1027dd44ce6</vt:lpstr>
      <vt:lpstr>ox_a014a38d_db2e_50ef_aaae_0f9248105ab6</vt:lpstr>
      <vt:lpstr>ox_a01657b5_0895_5f25_b163_4c40add1dcb9</vt:lpstr>
      <vt:lpstr>ox_a0171cb2_1669_5b3f_b53a_4095c0aea4c2</vt:lpstr>
      <vt:lpstr>ox_a018aea4_37b8_5bca_83f2_3747da7e921b</vt:lpstr>
      <vt:lpstr>ox_a01935e2_42e7_5d69_8de9_12889e88417c</vt:lpstr>
      <vt:lpstr>ox_a01c6413_9fb8_5f60_96e3_fb2b20ad2933</vt:lpstr>
      <vt:lpstr>ox_a01f29a2_2a0d_532b_8271_84b5f31d408c</vt:lpstr>
      <vt:lpstr>ox_a022d768_099b_5d67_984d_21ef49f77f61</vt:lpstr>
      <vt:lpstr>ox_a028ac92_672b_5b53_9363_6bd910fdc857</vt:lpstr>
      <vt:lpstr>ox_a02ba349_9a03_551f_8a70_ac7b009f4964</vt:lpstr>
      <vt:lpstr>ox_a02d7eaf_9da6_5aac_84a6_8a94ef413f49</vt:lpstr>
      <vt:lpstr>ox_a02e22c2_a380_5bf3_b617_ad3d73db59ee</vt:lpstr>
      <vt:lpstr>ox_a02ec35a_7533_5291_83ac_34922ab62a02</vt:lpstr>
      <vt:lpstr>ox_a032ea77_9866_5629_a4c3_70757e271fc8</vt:lpstr>
      <vt:lpstr>ox_a03ff51b_8744_5346_b1bc_2b36be563884</vt:lpstr>
      <vt:lpstr>ox_a04001ce_4bd4_5485_8a16_99de0e682888</vt:lpstr>
      <vt:lpstr>ox_a040e84f_ea27_5762_a1ae_3804e6b28ee9</vt:lpstr>
      <vt:lpstr>ox_a045607c_5635_5911_bedd_3b3a9eaf7ec0</vt:lpstr>
      <vt:lpstr>ox_a045a3ad_2b14_5b9b_bee5_db7dfe65dc53</vt:lpstr>
      <vt:lpstr>ox_a049b2bd_d0d0_5bcb_a618_0b3ac0c175a9</vt:lpstr>
      <vt:lpstr>ox_a04ae66d_2668_5b66_a69b_49e98407e474</vt:lpstr>
      <vt:lpstr>ox_a04d109d_4dd3_5233_be99_e8e28491fe2e</vt:lpstr>
      <vt:lpstr>ox_a04e656c_e46b_564a_8ef3_58f022e68d16</vt:lpstr>
      <vt:lpstr>ox_a0552eca_d97d_53fe_9c79_96f1388746c9</vt:lpstr>
      <vt:lpstr>ox_a0590104_4843_53f2_ac75_55a35a01902b</vt:lpstr>
      <vt:lpstr>ox_a05a16a8_7fc5_5e05_ab3e_e354759c257e</vt:lpstr>
      <vt:lpstr>ox_a05f1a05_e591_5de3_9add_987d8f85c80d</vt:lpstr>
      <vt:lpstr>ox_a0625d41_13f2_5f30_8364_49dd5ccb6d13</vt:lpstr>
      <vt:lpstr>ox_a06baf8c_2a92_5c28_ab15_006d242e620f</vt:lpstr>
      <vt:lpstr>ox_a06c14cd_44f1_5ca9_9a33_a57e19737dcb</vt:lpstr>
      <vt:lpstr>ox_a06cf2bf_2559_510e_9c44_011142ca480d</vt:lpstr>
      <vt:lpstr>ox_a071e0b4_0573_575f_8cd5_b9770286ce35</vt:lpstr>
      <vt:lpstr>ox_a0751c33_97ac_54f4_b640_a6cbefe112e0</vt:lpstr>
      <vt:lpstr>ox_a078ebc7_a1d7_50d3_8d69_f0b0a320d66b</vt:lpstr>
      <vt:lpstr>ox_a07a634c_b5d5_549a_baeb_4338c0a252c0</vt:lpstr>
      <vt:lpstr>ox_a07efbe1_aa46_58ab_8e24_9e5a53ecd26b</vt:lpstr>
      <vt:lpstr>ox_a08662b1_2197_59bc_b4c1_52062b30af0f</vt:lpstr>
      <vt:lpstr>ox_a0899675_0ecb_560b_86de_ebc5ba9b5e63</vt:lpstr>
      <vt:lpstr>ox_a08a5e11_f709_5808_84e9_131e6cdbb47e</vt:lpstr>
      <vt:lpstr>ox_a09525b1_6c5c_5f1f_9623_5b8234571b42</vt:lpstr>
      <vt:lpstr>ox_a0956d59_f7fd_574b_9502_db749b203113</vt:lpstr>
      <vt:lpstr>ox_a0969294_b610_560b_8264_7a75753ef63a</vt:lpstr>
      <vt:lpstr>ox_a096dc2d_151a_5902_b936_05311a0f5c91</vt:lpstr>
      <vt:lpstr>ox_a09960cd_dbb6_5292_aeb9_a2a9b77e0664</vt:lpstr>
      <vt:lpstr>ox_a099f565_377a_5133_bf71_e0e8ccbc8e10</vt:lpstr>
      <vt:lpstr>ox_a09a5a2d_af6f_56c6_8d8c_50d0e837e0c0</vt:lpstr>
      <vt:lpstr>ox_a09f04cc_bd5c_5854_89fa_d86a6b31c3fa</vt:lpstr>
      <vt:lpstr>ox_a0a2036c_49e5_5f9e_84e5_4aede4a40700</vt:lpstr>
      <vt:lpstr>ox_a0a29beb_081e_5bb7_8110_dc445508f6b7</vt:lpstr>
      <vt:lpstr>ox_a0a3a0a6_9246_595d_b4f2_813fed854545</vt:lpstr>
      <vt:lpstr>ox_a0a55dfe_8e42_5194_b27b_e38c9bd3bb2c</vt:lpstr>
      <vt:lpstr>ox_a0a9784a_ed71_5c79_8d2f_35d8a98280c1</vt:lpstr>
      <vt:lpstr>ox_a0ad5b7c_2c1e_55c8_9d9d_c79609e30615</vt:lpstr>
      <vt:lpstr>ox_a0b032b3_9acd_5a47_a0e1_e9728357a2b2</vt:lpstr>
      <vt:lpstr>ox_a0b13036_3236_5b99_8cdc_5c5bab0d7cbb</vt:lpstr>
      <vt:lpstr>ox_a0b6b9e2_8416_5f5b_bb4e_77a35077db44</vt:lpstr>
      <vt:lpstr>ox_a0b6d4fb_c53b_5d27_978c_8ffac51876e1</vt:lpstr>
      <vt:lpstr>ox_a0b931ad_7f8c_50d8_a739_83c90ce3ed14</vt:lpstr>
      <vt:lpstr>ox_a0bb59b7_b1c2_5180_ad82_d467ff1c3c72</vt:lpstr>
      <vt:lpstr>ox_a0bfa471_86e7_5ddc_ad4f_1ac2ce3ce2d7</vt:lpstr>
      <vt:lpstr>ox_a0c042f5_6fb5_5cf7_ae48_583c6688a4ca</vt:lpstr>
      <vt:lpstr>ox_a0c08e33_11b7_560c_bb06_fbff3a22452b</vt:lpstr>
      <vt:lpstr>ox_a0c21476_be63_5fb5_acdc_ad8df825a705</vt:lpstr>
      <vt:lpstr>ox_a0cb3730_e792_51c6_9152_327b8fa37d10</vt:lpstr>
      <vt:lpstr>ox_a0cd5553_96f1_52a2_8f4d_f17758789db6</vt:lpstr>
      <vt:lpstr>ox_a0cfcc9b_c0cb_51ab_9fb9_f3d7b9cff92b</vt:lpstr>
      <vt:lpstr>ox_a0d265fa_9ed6_5283_bda3_c5947b780e6a</vt:lpstr>
      <vt:lpstr>ox_a0d2b2bf_c1c4_5ad7_98ff_f598c22e6ccf</vt:lpstr>
      <vt:lpstr>ox_a0d5d067_ff50_51b4_9127_e32cdcd3f03e</vt:lpstr>
      <vt:lpstr>ox_a0db4264_06c4_5b69_952f_77102465989e</vt:lpstr>
      <vt:lpstr>ox_a0de85d9_973c_54a6_ab6b_65e2cbbf40ec</vt:lpstr>
      <vt:lpstr>ox_a0decd86_aeba_5cf3_a6e0_26baea9a6caa</vt:lpstr>
      <vt:lpstr>ox_a0e27f59_8aca_5bcb_9ab7_1a465ec7ce5b</vt:lpstr>
      <vt:lpstr>ox_a0edb384_035d_5deb_9998_df1b03ca80f5</vt:lpstr>
      <vt:lpstr>ox_a0f11e4a_7bdd_5058_a189_f62b0038006b</vt:lpstr>
      <vt:lpstr>ox_a0f20908_6ba9_5217_b4b4_eb40e979d881</vt:lpstr>
      <vt:lpstr>ox_a0f701c5_b8ff_50ad_8ff0_696b7571fb65</vt:lpstr>
      <vt:lpstr>ox_a0f82f4e_b096_521c_8741_6ada6de94bd4</vt:lpstr>
      <vt:lpstr>ox_a0f89f07_65dc_573a_bace_ab49b51160dc</vt:lpstr>
      <vt:lpstr>ox_a0fa3e2d_f9c4_5b89_a298_eda22efa477e</vt:lpstr>
      <vt:lpstr>ox_a0fb4e06_3ae8_5d79_933f_a5bcdd509bb2</vt:lpstr>
      <vt:lpstr>ox_a0ff38be_9cbd_53bb_b595_65fc35f47ba2</vt:lpstr>
      <vt:lpstr>ox_a10247d9_a3f4_5d0c_9142_5287890fb242</vt:lpstr>
      <vt:lpstr>ox_a105b735_b441_5dc1_998a_42a25fb8f65f</vt:lpstr>
      <vt:lpstr>ox_a107bf86_353f_5a21_9c70_35aeb68989a5</vt:lpstr>
      <vt:lpstr>ox_a1088942_84c5_5e7c_a168_58b5daa74ea3</vt:lpstr>
      <vt:lpstr>ox_a109222f_ab19_5086_af82_e00a72cac650</vt:lpstr>
      <vt:lpstr>ox_a109352d_ac87_56f0_8bbd_bb6703c41db1</vt:lpstr>
      <vt:lpstr>ox_a10bc5b7_e8e9_5563_8419_a7fc411b29f6</vt:lpstr>
      <vt:lpstr>ox_a10d14de_32ae_56de_8e6e_f5ace72c36ba</vt:lpstr>
      <vt:lpstr>ox_a10d17db_26e4_5e2c_a933_f859eadb76cd</vt:lpstr>
      <vt:lpstr>ox_a11094ad_1f13_5670_a9b8_ccc09cbad18c</vt:lpstr>
      <vt:lpstr>ox_a11e5196_b293_5128_b6c4_268acb6e161e</vt:lpstr>
      <vt:lpstr>ox_a125d0c7_596a_5257_87b8_2984ec43accc</vt:lpstr>
      <vt:lpstr>ox_a12627fb_ffac_51dc_9344_809df97a5e9d</vt:lpstr>
      <vt:lpstr>ox_a128a9fe_c5e4_595f_b03d_81f6bad804bf</vt:lpstr>
      <vt:lpstr>ox_a129a5f9_3b0f_5143_baff_b45c80edb3fb</vt:lpstr>
      <vt:lpstr>ox_a13417bc_9d92_5a58_86fb_0e51773270c0</vt:lpstr>
      <vt:lpstr>ox_a1348120_2cb1_5514_879d_078309e3fdda</vt:lpstr>
      <vt:lpstr>ox_a134e5ba_398f_5693_9a40_e0416df127db</vt:lpstr>
      <vt:lpstr>ox_a1377e3a_4292_581f_a0e9_44e984dc4bea</vt:lpstr>
      <vt:lpstr>ox_a13be3fa_aa51_558b_97c6_75d2f68fbdea</vt:lpstr>
      <vt:lpstr>ox_a13f4e96_bd2b_5c08_bca0_c566e46297a7</vt:lpstr>
      <vt:lpstr>ox_a140471a_6d51_54cb_8987_719c23caec4a</vt:lpstr>
      <vt:lpstr>ox_a1435a72_c17c_502a_9b75_712b3fca4113</vt:lpstr>
      <vt:lpstr>ox_a143a31f_01c0_53ed_8956_7d535499f877</vt:lpstr>
      <vt:lpstr>ox_a1465f69_43b6_58e9_aaaa_225edf4a7489</vt:lpstr>
      <vt:lpstr>ox_a1475bbd_3bda_5a74_aeaf_a3cc2086604e</vt:lpstr>
      <vt:lpstr>ox_a148d4f3_1717_53f2_ae60_72df3dd998a9</vt:lpstr>
      <vt:lpstr>ox_a149f618_822b_5fc4_aa56_b73398c517f3</vt:lpstr>
      <vt:lpstr>ox_a14c861e_e714_5938_b5cb_1d4f82c44bf5</vt:lpstr>
      <vt:lpstr>ox_a14e51e1_ea05_5681_9454_e55289c1ed17</vt:lpstr>
      <vt:lpstr>ox_a1511491_1353_58a3_96a9_f509408d4c46</vt:lpstr>
      <vt:lpstr>ox_a154bbac_1a4b_53b5_873d_b20a11aca2e5</vt:lpstr>
      <vt:lpstr>ox_a15530d8_2f05_54f1_8a56_bc17ac4e1ed6</vt:lpstr>
      <vt:lpstr>ox_a156a046_6559_5752_b2d1_31093944a7e1</vt:lpstr>
      <vt:lpstr>ox_a156e2b2_6da6_596a_8f1f_007c70b9ec6e</vt:lpstr>
      <vt:lpstr>ox_a15a7a52_52b6_5955_b1fc_310ba29a592d</vt:lpstr>
      <vt:lpstr>ox_a15af1c7_8611_58a0_a287_8b4c582fdea9</vt:lpstr>
      <vt:lpstr>ox_a15cd6b0_56ae_56c0_8309_2c6aac1581f1</vt:lpstr>
      <vt:lpstr>ox_a15d25e6_f5fc_5ec3_b3fd_57d957bfd240</vt:lpstr>
      <vt:lpstr>ox_a15da985_7c7e_5671_8fc4_6f7940407c2d</vt:lpstr>
      <vt:lpstr>ox_a15f8097_baa6_55b9_a595_f50b2dba67c2</vt:lpstr>
      <vt:lpstr>ox_a15fe831_d3f7_50be_9930_f1e2f301d72f</vt:lpstr>
      <vt:lpstr>ox_a162d65b_5204_5bbf_9963_fe1cc99f985a</vt:lpstr>
      <vt:lpstr>ox_a1645a2b_d9d6_587c_aacd_3b0a8ef44ff1</vt:lpstr>
      <vt:lpstr>ox_a165df9e_f6c6_5a03_88a8_0c5ef4fc7b68</vt:lpstr>
      <vt:lpstr>ox_a1696549_3d57_5e33_b8fc_d84145902052</vt:lpstr>
      <vt:lpstr>ox_a16a2b55_79aa_503d_b41c_6ccb48c582be</vt:lpstr>
      <vt:lpstr>ox_a16b3c40_7107_5958_a461_e6d102014b46</vt:lpstr>
      <vt:lpstr>ox_a16bb086_b493_5013_864f_838f58554501</vt:lpstr>
      <vt:lpstr>ox_a16fc7fb_46f5_52f1_83c4_d4a0de556bdc</vt:lpstr>
      <vt:lpstr>ox_a173cd49_f62e_5fa9_bfc3_50615bf0a9fb</vt:lpstr>
      <vt:lpstr>ox_a1763ffe_e84b_50cf_bb78_8569b89802ca</vt:lpstr>
      <vt:lpstr>ox_a1770005_246b_55df_baf7_0ee10911254d</vt:lpstr>
      <vt:lpstr>ox_a1789263_dfae_5aeb_96b2_b6db4425d19b</vt:lpstr>
      <vt:lpstr>ox_a1820737_77df_5556_a15e_ebe3b71400c2</vt:lpstr>
      <vt:lpstr>ox_a183c920_e953_59e4_a364_96ccee8ce69b</vt:lpstr>
      <vt:lpstr>ox_a189b8c8_2b23_5300_8f09_04ab7d2a4014</vt:lpstr>
      <vt:lpstr>ox_a18a1cb8_8a78_5a4f_9dcc_dde2296a8195</vt:lpstr>
      <vt:lpstr>ox_a18b5e3b_f9c9_585c_89f3_b273d5221b60</vt:lpstr>
      <vt:lpstr>ox_a18b9f46_d86d_5092_8aca_bb009008a1dc</vt:lpstr>
      <vt:lpstr>ox_a18dbf7f_98c9_53fc_8d82_789b9e2d6d81</vt:lpstr>
      <vt:lpstr>ox_a18fcdd7_4b9a_50a6_90c8_1de51a0f272b</vt:lpstr>
      <vt:lpstr>ox_a192af24_2a4c_5add_9c29_a06e98729850</vt:lpstr>
      <vt:lpstr>ox_a1938cf4_f0b8_5ca0_a2a0_4107c0b36f99</vt:lpstr>
      <vt:lpstr>ox_a193ba99_50f7_5a38_90b3_66f88851b2cc</vt:lpstr>
      <vt:lpstr>ox_a1974e4a_4aba_5502_a3e4_bf74eb8a1c56</vt:lpstr>
      <vt:lpstr>ox_a19d9968_c21c_55ba_b509_b4015f5aba35</vt:lpstr>
      <vt:lpstr>ox_a19e61ea_2f12_525d_80f2_b821877e6850</vt:lpstr>
      <vt:lpstr>ox_a1a01121_a477_5129_ace5_32e09259dfdb</vt:lpstr>
      <vt:lpstr>ox_a1a3eaa9_5a10_50d6_92ef_d5b0440d0276</vt:lpstr>
      <vt:lpstr>ox_a1a4dfc6_ceac_5b6d_a1ca_23ec14a82cb1</vt:lpstr>
      <vt:lpstr>ox_a1a94119_2dee_513d_b9bf_0fbbd28fbf21</vt:lpstr>
      <vt:lpstr>ox_a1ac998c_0bf5_5767_a2ac_54f5c2d8200e</vt:lpstr>
      <vt:lpstr>ox_a1b0a675_554e_58b3_b5f7_9ee66ffc09bb</vt:lpstr>
      <vt:lpstr>ox_a1b21064_bcaf_5b83_99bb_b5845b467f73</vt:lpstr>
      <vt:lpstr>ox_a1b40925_6c7d_5b3a_9774_b69023507f81</vt:lpstr>
      <vt:lpstr>ox_a1b60362_c9ce_51de_8eb0_87e3c78ec3f7</vt:lpstr>
      <vt:lpstr>ox_a1b84874_26aa_59af_97ab_c3b42ae29271</vt:lpstr>
      <vt:lpstr>ox_a1ba6c48_7ed3_5ab3_a1c9_2a5defc381ab</vt:lpstr>
      <vt:lpstr>ox_a1bb8c44_a8de_55a1_a05c_1ffbcff289ce</vt:lpstr>
      <vt:lpstr>ox_a1bcd7e7_bd7e_5914_bfa2_684ce1bec719</vt:lpstr>
      <vt:lpstr>ox_a1bd5312_a40b_5fb8_8863_70c91e226181</vt:lpstr>
      <vt:lpstr>ox_a1bd65cb_28ae_5119_a406_cc2e1f448ff0</vt:lpstr>
      <vt:lpstr>ox_a1bec2b7_361a_57bf_81f5_b48abdd2a8c4</vt:lpstr>
      <vt:lpstr>ox_a1c000c5_4887_5840_9f7f_d2cd2866c21b</vt:lpstr>
      <vt:lpstr>ox_a1c08095_2c2a_585f_a7e4_cf703711f5b3</vt:lpstr>
      <vt:lpstr>ox_a1c0e599_4e62_57cc_a818_48477770bb05</vt:lpstr>
      <vt:lpstr>ox_a1c0f549_70a0_572b_8950_eb8b780c5bf7</vt:lpstr>
      <vt:lpstr>ox_a1c742ee_6480_5d46_8330_a0fd1f5aa6ef</vt:lpstr>
      <vt:lpstr>ox_a1cab50f_03e4_53d1_b137_ef217731ce19</vt:lpstr>
      <vt:lpstr>ox_a1cb8b98_b502_5055_a9cd_5261f6a84331</vt:lpstr>
      <vt:lpstr>ox_a1cba97c_bcd2_51ac_a823_da50dce2d880</vt:lpstr>
      <vt:lpstr>ox_a1cdbe8a_8e56_5709_ab13_ac031adc2d5f</vt:lpstr>
      <vt:lpstr>ox_a1cf3c05_80ea_5c6e_8fc8_7c464e53a811</vt:lpstr>
      <vt:lpstr>ox_a1d0e954_a986_51f1_b855_f461029b0952</vt:lpstr>
      <vt:lpstr>ox_a1d4c842_9862_5849_bb62_d4ff87ece8a2</vt:lpstr>
      <vt:lpstr>ox_a1d5cde8_d661_5395_860d_32773580be74</vt:lpstr>
      <vt:lpstr>ox_a1d9aabb_ae11_5d19_8056_12957b556933</vt:lpstr>
      <vt:lpstr>ox_a1daa880_d961_5b5f_88fa_3c840c1d5fe0</vt:lpstr>
      <vt:lpstr>ox_a1dbb326_c1a4_5e37_a4c3_59987a49868c</vt:lpstr>
      <vt:lpstr>ox_a1e18640_78d9_54ad_83aa_aa08b3dbff71</vt:lpstr>
      <vt:lpstr>ox_a1e3d461_abe5_5e98_b2f4_14b0c8dffae9</vt:lpstr>
      <vt:lpstr>ox_a1e46fd0_a1f8_5035_8fcb_9012ec9d2d09</vt:lpstr>
      <vt:lpstr>ox_a1e6f6b2_ab62_5791_9e58_de1e40863920</vt:lpstr>
      <vt:lpstr>ox_a1e95732_85b2_5bb0_ac5f_b27cef3093a4</vt:lpstr>
      <vt:lpstr>ox_a1eabea9_6fbd_5af8_82c7_1b8c808f2ac8</vt:lpstr>
      <vt:lpstr>ox_a1ec0e1a_d9ef_5bbc_a7bd_ca59b3a0e63f</vt:lpstr>
      <vt:lpstr>ox_a1eed5a3_8331_56d6_807d_e1ee0beef785</vt:lpstr>
      <vt:lpstr>ox_a1f0bc41_fa95_5593_8875_6dda5987d6a0</vt:lpstr>
      <vt:lpstr>ox_a1f1fbb0_262a_54ec_8366_d3f9cdeed615</vt:lpstr>
      <vt:lpstr>ox_a1f20fd0_9c9e_5747_a38a_fc77a04be77d</vt:lpstr>
      <vt:lpstr>ox_a1f2154b_554f_5877_84dd_6ffe5ed18ec2</vt:lpstr>
      <vt:lpstr>ox_a1f38611_fc1f_5398_abbd_794e9427a7b5</vt:lpstr>
      <vt:lpstr>ox_a1f70e26_e867_5a56_beb2_b5fe20555584</vt:lpstr>
      <vt:lpstr>ox_a1fab50f_f617_51b2_b671_4258820f8d36</vt:lpstr>
      <vt:lpstr>ox_a1fcca75_4735_5757_8c0f_042126bd4ebe</vt:lpstr>
      <vt:lpstr>ox_a1fd62c3_df89_51bd_b6d3_5ccb5a99f987</vt:lpstr>
      <vt:lpstr>ox_a1ffb402_9a5c_5b7e_8b28_ee25c3a3a0a9</vt:lpstr>
      <vt:lpstr>ox_a201ecfb_a34b_5659_867a_406f8b760bc5</vt:lpstr>
      <vt:lpstr>ox_a205a185_b9ea_589e_b147_760eb0202f13</vt:lpstr>
      <vt:lpstr>ox_a20641f9_0710_54e0_b112_8e714e76c8b3</vt:lpstr>
      <vt:lpstr>ox_a2071435_0b91_5d37_a9d7_bb8b046b2d19</vt:lpstr>
      <vt:lpstr>ox_a20a027f_0e47_5145_90b8_475579cddbdd</vt:lpstr>
      <vt:lpstr>ox_a20a69ae_993e_50b0_a265_a40e8f3ea0a9</vt:lpstr>
      <vt:lpstr>ox_a20ce9fb_6cf5_572c_9746_b3925b352733</vt:lpstr>
      <vt:lpstr>ox_a212a48c_e07f_5174_9a7b_36194f1d530d</vt:lpstr>
      <vt:lpstr>ox_a2157916_ff52_5a35_8252_5d3c8388e647</vt:lpstr>
      <vt:lpstr>ox_a22163db_057f_5da5_8375_204518ea207b</vt:lpstr>
      <vt:lpstr>ox_a22208da_e279_512a_a973_0e71fe2b63bd</vt:lpstr>
      <vt:lpstr>ox_a2220964_c35a_5acb_bf85_9f28d029e2d3</vt:lpstr>
      <vt:lpstr>ox_a22283e6_3646_539e_b543_0d8d760ed843</vt:lpstr>
      <vt:lpstr>ox_a2257fea_9b68_54d8_8a20_e586c86a2310</vt:lpstr>
      <vt:lpstr>ox_a226f96d_10cd_5884_bb37_cfc28773a083</vt:lpstr>
      <vt:lpstr>ox_a227bce5_764f_5393_be8e_bc644f9323f3</vt:lpstr>
      <vt:lpstr>ox_a2297b5d_2a56_5064_89b6_49cb039eef3d</vt:lpstr>
      <vt:lpstr>ox_a233c061_8b4a_5b5b_9fd1_3c942719aa16</vt:lpstr>
      <vt:lpstr>ox_a23aee2b_9105_5fb6_a76c_89e3d3e28ea1</vt:lpstr>
      <vt:lpstr>ox_a23b2159_d4a9_5e6d_bf14_9e20afe484cb</vt:lpstr>
      <vt:lpstr>ox_a23b3935_f72e_54a6_a94d_1a33d914a85a</vt:lpstr>
      <vt:lpstr>ox_a23bf9ff_eaa3_55d8_aeed_9f35570a2234</vt:lpstr>
      <vt:lpstr>ox_a23e7b9d_90e0_5035_821d_39d306b7751d</vt:lpstr>
      <vt:lpstr>ox_a23f1830_8c54_5239_a836_b2968436197b</vt:lpstr>
      <vt:lpstr>ox_a23f7726_67db_5225_b033_3511b1474079</vt:lpstr>
      <vt:lpstr>ox_a243ed65_911e_5683_9d92_18e4863184de</vt:lpstr>
      <vt:lpstr>ox_a244569e_ba79_56ed_b0c6_c84415c4dfd3</vt:lpstr>
      <vt:lpstr>ox_a24474b4_5ad6_5a67_9bb4_8017f64dfdc6</vt:lpstr>
      <vt:lpstr>ox_a244a66b_448c_54e8_9ce2_ab6e66c4b975</vt:lpstr>
      <vt:lpstr>ox_a24700e8_6b4b_5722_8afe_d4ecbf42ded9</vt:lpstr>
      <vt:lpstr>ox_a247cf87_5caa_517c_966f_2555dd2dc052</vt:lpstr>
      <vt:lpstr>ox_a2493f59_be0c_56f3_95c4_36722091422b</vt:lpstr>
      <vt:lpstr>ox_a24bbd93_ff3e_5886_bd37_55a383e9b77f</vt:lpstr>
      <vt:lpstr>ox_a24d00b4_da87_5a7a_8e26_d909dfb018cc</vt:lpstr>
      <vt:lpstr>ox_a25210be_79f2_5359_a443_fe69cd9a6319</vt:lpstr>
      <vt:lpstr>ox_a253d040_9af5_5436_a0c1_ac4d9ad99f6f</vt:lpstr>
      <vt:lpstr>ox_a254889a_4dd6_5266_84ea_3c20fef57b52</vt:lpstr>
      <vt:lpstr>ox_a255ed39_9f6b_5570_9d1c_cdb68591e49b</vt:lpstr>
      <vt:lpstr>ox_a256eb40_fa81_5420_91d8_a0ac6df3ec05</vt:lpstr>
      <vt:lpstr>ox_a258c6ba_795f_5677_9bc2_f9a4f3817def</vt:lpstr>
      <vt:lpstr>ox_a25a27d5_8e47_5f59_8903_cf6bfc408d00</vt:lpstr>
      <vt:lpstr>ox_a25f88d4_7225_5769_8842_3d61831ac660</vt:lpstr>
      <vt:lpstr>ox_a26435d0_9001_5401_b6be_00b4b276492f</vt:lpstr>
      <vt:lpstr>ox_a26495c7_f8f9_5739_91d1_e38ebef56ff4</vt:lpstr>
      <vt:lpstr>ox_a2657f2f_8f07_512d_bb5d_def1e010abb9</vt:lpstr>
      <vt:lpstr>ox_a2682e33_4dd5_5f78_8487_dd43075cadc8</vt:lpstr>
      <vt:lpstr>ox_a26a7ae0_7fb2_51c7_a9d5_f79a61b0987b</vt:lpstr>
      <vt:lpstr>ox_a26c0b81_44df_58b9_af2e_ee97326528c8</vt:lpstr>
      <vt:lpstr>ox_a26f7b8c_dd00_50c5_97e6_a4166ef7e48b</vt:lpstr>
      <vt:lpstr>ox_a270c7a9_bf9a_5ba6_9a48_fb28b85d895d</vt:lpstr>
      <vt:lpstr>ox_a2790a3e_05d0_5fd0_8330_aa18987fa098</vt:lpstr>
      <vt:lpstr>ox_a27b490a_32a7_5b17_8016_51be95886b87</vt:lpstr>
      <vt:lpstr>ox_a27c9bbb_7e08_56b9_a229_3fb1ba561f25</vt:lpstr>
      <vt:lpstr>ox_a27e1a89_8045_5f6b_a6ef_ba4adea1f6f2</vt:lpstr>
      <vt:lpstr>ox_a27f29e0_dcfa_555e_aa89_ad13478e7d1c</vt:lpstr>
      <vt:lpstr>ox_a282fd96_995f_5de4_8635_8092a4457df7</vt:lpstr>
      <vt:lpstr>ox_a283039b_f8fb_503b_8827_0c7f13e15b9e</vt:lpstr>
      <vt:lpstr>ox_a2838e39_1556_5125_9545_dc4c63d7b8a1</vt:lpstr>
      <vt:lpstr>ox_a28b261c_de8e_534e_8ea4_0d1be2d9cb1d</vt:lpstr>
      <vt:lpstr>ox_a28c9da9_252b_5289_8f5d_72fd0471cb72</vt:lpstr>
      <vt:lpstr>ox_a28e1b1e_10cd_54b9_a020_7143a30d7623</vt:lpstr>
      <vt:lpstr>ox_a28f8934_21ea_5abb_87b9_97f96d09c314</vt:lpstr>
      <vt:lpstr>ox_a29251d8_53c0_5e2f_8d32_1151b0228ac9</vt:lpstr>
      <vt:lpstr>ox_a29472b2_67cf_553d_8f7a_b027fbd0ac7a</vt:lpstr>
      <vt:lpstr>ox_a2972cd1_f473_54aa_8a52_aa9ffc7500ee</vt:lpstr>
      <vt:lpstr>ox_a2998255_9a65_530a_b0fe_4766f4d07581</vt:lpstr>
      <vt:lpstr>ox_a29a3024_189c_52c1_85c3_c8fe4956e6c4</vt:lpstr>
      <vt:lpstr>ox_a29a3c31_3245_5f9c_9fee_017ffbdd9495</vt:lpstr>
      <vt:lpstr>ox_a29aaace_770b_589b_8814_6ec932c4feab</vt:lpstr>
      <vt:lpstr>ox_a29b4e9f_e735_5b98_9307_83b12553b1ac</vt:lpstr>
      <vt:lpstr>ox_a29ea9e9_cad9_56f2_ba28_c154627eca02</vt:lpstr>
      <vt:lpstr>ox_a2a0c2fb_071c_54ac_9ea7_915c9fd259cb</vt:lpstr>
      <vt:lpstr>ox_a2a267e1_1173_5e4a_bd08_20df8cf8c975</vt:lpstr>
      <vt:lpstr>ox_a2a5aa88_a0a2_5519_8db3_763919b7661b</vt:lpstr>
      <vt:lpstr>ox_a2b1ffa1_ccc6_52d2_ab2c_52d963fafb71</vt:lpstr>
      <vt:lpstr>ox_a2b217fa_e65d_57cc_87b3_45291be673b0</vt:lpstr>
      <vt:lpstr>ox_a2b27a03_84cd_52fe_8d8e_60b0a8eb5361</vt:lpstr>
      <vt:lpstr>ox_a2b2dda3_c20f_5a5c_a7c0_abe60eec6e21</vt:lpstr>
      <vt:lpstr>ox_a2b781ff_bd37_5d38_a83a_036c0208f126</vt:lpstr>
      <vt:lpstr>ox_a2c0229c_ed96_5986_a500_39f473a3c5f2</vt:lpstr>
      <vt:lpstr>ox_a2c38c38_4d58_598c_a2c4_c9f96b8e8de6</vt:lpstr>
      <vt:lpstr>ox_a2c99ad3_f6a0_5a4e_be89_22efe4051bae</vt:lpstr>
      <vt:lpstr>ox_a2caab15_65b9_5e10_b76c_e8eda754daf4</vt:lpstr>
      <vt:lpstr>ox_a2d0eb39_8d69_5d5f_a68f_0b773a4bc8da</vt:lpstr>
      <vt:lpstr>ox_a2d23f6b_b39c_5f96_ab23_65400ddc6950</vt:lpstr>
      <vt:lpstr>ox_a2d36c8a_e599_59f3_98b3_cf614a669ae2</vt:lpstr>
      <vt:lpstr>ox_a2d54b94_1328_5ebd_bdac_bcf39dc8008e</vt:lpstr>
      <vt:lpstr>ox_a2d92cd4_b2d1_5ba9_8587_b6df6248d57f</vt:lpstr>
      <vt:lpstr>ox_a2da431e_64a1_54f8_b6e8_5fe82cc4ae8d</vt:lpstr>
      <vt:lpstr>ox_a2dbdea9_fb38_5b8f_a478_707b80e2054c</vt:lpstr>
      <vt:lpstr>ox_a2dfc410_4e45_52fa_867a_1b857dbdd050</vt:lpstr>
      <vt:lpstr>ox_a2e3ba38_905c_59be_ab59_c0da4402a9cf</vt:lpstr>
      <vt:lpstr>ox_a2e4d791_769b_5f86_a22a_dbedd6aacd3c</vt:lpstr>
      <vt:lpstr>ox_a2e6982f_9755_535d_90d7_aa917942b683</vt:lpstr>
      <vt:lpstr>ox_a2e6a7d5_d593_5bba_8e63_2016ad2decf5</vt:lpstr>
      <vt:lpstr>ox_a2e71d76_3103_5b29_ba69_c90a3b4309bc</vt:lpstr>
      <vt:lpstr>ox_a2e83c5a_951f_5eb0_82cf_e029e5f0155f</vt:lpstr>
      <vt:lpstr>ox_a2ec457e_bb74_5f9c_80ce_c88218658bc9</vt:lpstr>
      <vt:lpstr>ox_a2ef09f6_4d7b_5838_bf0c_0eddb7dfefde</vt:lpstr>
      <vt:lpstr>ox_a2f66ff8_72e7_50fc_9a4f_5cd6d797b9d5</vt:lpstr>
      <vt:lpstr>ox_a2f6c7c7_a186_5af9_b187_aecf18a67c94</vt:lpstr>
      <vt:lpstr>ox_a2f7cf04_6f83_5ed8_b47f_279808ec2f88</vt:lpstr>
      <vt:lpstr>ox_a2f7e581_b97d_5ba9_a57b_37ec6aea1bb6</vt:lpstr>
      <vt:lpstr>ox_a2f95bc0_536b_5d0c_8975_ac37f27270b9</vt:lpstr>
      <vt:lpstr>ox_a2faf7e7_4f42_5d0c_ba48_0df363f3829a</vt:lpstr>
      <vt:lpstr>ox_a2fd6734_ff66_5850_b58e_71d117bb14c2</vt:lpstr>
      <vt:lpstr>ox_a2ff925f_2bd8_57a1_9656_8a37e006decd</vt:lpstr>
      <vt:lpstr>ox_a306c9b0_ab05_5a4b_96aa_865bc2be6914</vt:lpstr>
      <vt:lpstr>ox_a306d800_7b8c_5855_acf4_af0b5aac414c</vt:lpstr>
      <vt:lpstr>ox_a3084099_b744_57f4_be73_b0e197ca46e9</vt:lpstr>
      <vt:lpstr>ox_a3085c8c_e37a_55d7_8dc1_03fb843c6f38</vt:lpstr>
      <vt:lpstr>ox_a30ac00d_9398_5970_8b80_4918c230b6b2</vt:lpstr>
      <vt:lpstr>ox_a30c59e8_9b95_5190_a38f_7f83e6052a40</vt:lpstr>
      <vt:lpstr>ox_a3105a2d_d71b_5515_9b96_d5662da9de36</vt:lpstr>
      <vt:lpstr>ox_a313daf6_5bec_5c54_8bdc_a4e05d6ab56b</vt:lpstr>
      <vt:lpstr>ox_a313ec12_a23d_5863_abcf_06fe7cdb234f</vt:lpstr>
      <vt:lpstr>ox_a31572e6_0520_57a7_a563_fc41e5011066</vt:lpstr>
      <vt:lpstr>ox_a3167488_d5ee_5b53_914d_421d8374b779</vt:lpstr>
      <vt:lpstr>ox_a31cdf4c_57d6_564c_b380_ca3f4575f7da</vt:lpstr>
      <vt:lpstr>ox_a31d1fb0_ed3f_57e5_a1dd_6cdfed59b165</vt:lpstr>
      <vt:lpstr>ox_a31d9ff9_d7e5_5ae0_ba35_06073ef52089</vt:lpstr>
      <vt:lpstr>ox_a320750f_523f_5d66_9ce6_de7da254d51e</vt:lpstr>
      <vt:lpstr>ox_a32254f2_1aa2_5a2e_80b9_2dd2b53105ec</vt:lpstr>
      <vt:lpstr>ox_a322c98b_3e8d_5d3b_939f_5d43fdb0e4ba</vt:lpstr>
      <vt:lpstr>ox_a32743f4_979d_5e5c_ae56_d83a06affd3e</vt:lpstr>
      <vt:lpstr>ox_a32c88f1_8437_5578_8d17_a0a907c13dad</vt:lpstr>
      <vt:lpstr>ox_a3325e23_b3d7_5856_b91b_e50cb031488b</vt:lpstr>
      <vt:lpstr>ox_a338ede4_ed0e_51c4_8d2d_3482be39c5d2</vt:lpstr>
      <vt:lpstr>ox_a33e1fe5_b7fe_580a_892f_7a5dba472bab</vt:lpstr>
      <vt:lpstr>ox_a33ec59e_dcd1_57ba_a958_e0d2f397782a</vt:lpstr>
      <vt:lpstr>ox_a33f9a0c_634b_5145_bd25_60bd1e6a53b8</vt:lpstr>
      <vt:lpstr>ox_a341208d_f9b6_5e20_9d81_db17c508d1c0</vt:lpstr>
      <vt:lpstr>ox_a3454679_9ed6_5eb1_915b_e32e432e0938</vt:lpstr>
      <vt:lpstr>ox_a3469f01_61af_5672_9a13_dd4ab408472c</vt:lpstr>
      <vt:lpstr>ox_a34ac491_4076_526e_98af_e475a1e82541</vt:lpstr>
      <vt:lpstr>ox_a34c5917_037a_51c1_a47b_3eb3bc35fcb5</vt:lpstr>
      <vt:lpstr>ox_a34ea1a6_03fa_5f59_8c6c_9ccf6141334f</vt:lpstr>
      <vt:lpstr>ox_a3606ad2_cb96_5d12_b823_3d3579626f3f</vt:lpstr>
      <vt:lpstr>ox_a364b767_06a8_5030_8b7f_52282cc36e0a</vt:lpstr>
      <vt:lpstr>ox_a364d7f2_fd6a_56bd_835e_d69844eb75be</vt:lpstr>
      <vt:lpstr>ox_a36ae84a_d831_5833_8e75_05dfc517768a</vt:lpstr>
      <vt:lpstr>ox_a37055cf_2f97_5b77_8266_bbc5259450a9</vt:lpstr>
      <vt:lpstr>ox_a371a345_d1fb_56b0_8cb3_3c6a8b1d162a</vt:lpstr>
      <vt:lpstr>ox_a372e634_c4b2_5bb1_9957_b6e88caa8486</vt:lpstr>
      <vt:lpstr>ox_a378f735_62c1_5def_8888_f699af0dd9d8</vt:lpstr>
      <vt:lpstr>ox_a37ac4e2_a70a_5d5b_ace7_25711f497e31</vt:lpstr>
      <vt:lpstr>ox_a37b7adb_86be_542b_a53b_b7301e4f3e3c</vt:lpstr>
      <vt:lpstr>ox_a37d7779_adaa_581b_9839_a3b91321d199</vt:lpstr>
      <vt:lpstr>ox_a38599ea_fbfb_56e1_94e8_39a5ab95188d</vt:lpstr>
      <vt:lpstr>ox_a3886ede_3f76_5a7a_a77f_461a55056e4c</vt:lpstr>
      <vt:lpstr>ox_a38c652a_b5f4_5e92_80ff_2e989a01aea7</vt:lpstr>
      <vt:lpstr>ox_a38cee43_e82e_5dbc_90fd_8dbcac711cba</vt:lpstr>
      <vt:lpstr>ox_a391d4da_36a2_574a_8123_1eecb87f5ecf</vt:lpstr>
      <vt:lpstr>ox_a39273e0_44a5_5ee4_88d9_4c4fdff822ad</vt:lpstr>
      <vt:lpstr>ox_a393ac60_30e3_5020_8009_16457dce326e</vt:lpstr>
      <vt:lpstr>ox_a3962b96_2579_5202_b32c_6885f4560163</vt:lpstr>
      <vt:lpstr>ox_a3964ad4_35f7_5cbb_ab86_588f3ce70eb6</vt:lpstr>
      <vt:lpstr>ox_a39990a6_00ca_5925_91b4_933cacc5f13a</vt:lpstr>
      <vt:lpstr>ox_a39a18cc_a055_573e_af29_594eaec48e2f</vt:lpstr>
      <vt:lpstr>ox_a3a00a81_c698_5740_ab61_42da3e2a157e</vt:lpstr>
      <vt:lpstr>ox_a3a0f378_7163_583e_ba8b_634eee73c6ee</vt:lpstr>
      <vt:lpstr>ox_a3a21852_650a_504e_9d14_1cc38c93eb57</vt:lpstr>
      <vt:lpstr>ox_a3a29a82_cc35_58ae_8bbc_5ef9816ac7f2</vt:lpstr>
      <vt:lpstr>ox_a3b017c2_d23f_5beb_940b_d47d8c3f384c</vt:lpstr>
      <vt:lpstr>ox_a3b1cdc9_3fb5_5b96_a0b5_bd35560649ef</vt:lpstr>
      <vt:lpstr>ox_a3b2a469_d3a6_50e2_9b4f_62471740e8bf</vt:lpstr>
      <vt:lpstr>ox_a3b52a48_26cd_5889_926e_cedd4f5af4d8</vt:lpstr>
      <vt:lpstr>ox_a3b8f957_5e45_506e_950f_b365a56d4221</vt:lpstr>
      <vt:lpstr>ox_a3b9a326_0adf_5bde_a89f_cb7b582eaf9c</vt:lpstr>
      <vt:lpstr>ox_a3bc6c80_104f_5798_a7e2_074d369269de</vt:lpstr>
      <vt:lpstr>ox_a3bcf932_8f3b_5df7_a70a_0285822311e2</vt:lpstr>
      <vt:lpstr>ox_a3bdef4e_708b_52b5_a978_3d5e769985bf</vt:lpstr>
      <vt:lpstr>ox_a3be6efb_2b79_587a_b38c_b2deba8c12dd</vt:lpstr>
      <vt:lpstr>ox_a3be7974_6010_5ab8_81b2_fc63a8478afb</vt:lpstr>
      <vt:lpstr>ox_a3bed972_5cd4_5922_96e2_f128414d1832</vt:lpstr>
      <vt:lpstr>ox_a3bff0dd_1cab_5bfa_8dcf_d3128044e073</vt:lpstr>
      <vt:lpstr>ox_a3c7b73e_2a31_50f0_91b4_9511be07e853</vt:lpstr>
      <vt:lpstr>ox_a3cc05be_371e_5a3d_971f_97d3417b27c4</vt:lpstr>
      <vt:lpstr>ox_a3ccbc54_05a7_5ea0_bee0_f95d3afd90cb</vt:lpstr>
      <vt:lpstr>ox_a3cd7c7f_b632_526b_a2f0_7d4e4467d4ad</vt:lpstr>
      <vt:lpstr>ox_a3cfcdb0_99b7_52ed_940e_5105286ef106</vt:lpstr>
      <vt:lpstr>ox_a3d0b78b_9dfc_5402_85b9_165ade5d9342</vt:lpstr>
      <vt:lpstr>ox_a3d0f157_cf73_5a01_ac19_c3780b90f602</vt:lpstr>
      <vt:lpstr>ox_a3d389aa_0a48_5aee_963c_42a4abc60c65</vt:lpstr>
      <vt:lpstr>ox_a3d45ead_26a5_51aa_b222_f0da03622670</vt:lpstr>
      <vt:lpstr>ox_a3d7b85f_915e_56f4_901d_6b47f3249aaf</vt:lpstr>
      <vt:lpstr>ox_a3d93f31_32c2_5c01_aab8_91911a4d8cd0</vt:lpstr>
      <vt:lpstr>ox_a3d9a0c4_426f_56c8_86de_68c520a193fe</vt:lpstr>
      <vt:lpstr>ox_a3dbe9a2_a289_573d_b2d4_7cc2a83e6178</vt:lpstr>
      <vt:lpstr>ox_a3dc8047_fc52_57dd_abf2_74a4f5c02bd0</vt:lpstr>
      <vt:lpstr>ox_a3dfae07_6f03_55cd_90e0_94bb4e9f5896</vt:lpstr>
      <vt:lpstr>ox_a3e6357f_8020_5e9c_8500_637456e93efb</vt:lpstr>
      <vt:lpstr>ox_a3e9a14d_9a36_5d8d_a088_553d02b3a384</vt:lpstr>
      <vt:lpstr>ox_a3ec52f6_9188_54cf_aeea_db23ec4c28a7</vt:lpstr>
      <vt:lpstr>ox_a3ed6980_e0ec_5c6c_ad0b_efbcb15c195f</vt:lpstr>
      <vt:lpstr>ox_a3f50de4_3572_5a91_936d_8fbfa531a4c5</vt:lpstr>
      <vt:lpstr>ox_a3f635fd_9bc2_587e_b72e_5995a163d86a</vt:lpstr>
      <vt:lpstr>ox_a3f656f0_2130_5f87_8d29_e0ef3bd75149</vt:lpstr>
      <vt:lpstr>ox_a3f9b338_9ed6_54bd_9c0f_fc24ec0c7e63</vt:lpstr>
      <vt:lpstr>ox_a3f9b6c3_f42d_5531_a61a_ceb9138881fc</vt:lpstr>
      <vt:lpstr>ox_a3fa9af8_aa63_5645_81f8_f945e7a32437</vt:lpstr>
      <vt:lpstr>ox_a3fc8ac5_45c5_592b_b3e7_0c13b301d03f</vt:lpstr>
      <vt:lpstr>ox_a3feaa29_77ea_5619_8f4e_e7f65bcad69d</vt:lpstr>
      <vt:lpstr>ox_a3ff2ce1_8927_5837_b9e5_052ba3ebc8f2</vt:lpstr>
      <vt:lpstr>ox_a4019ba2_7b7f_5c7c_88c4_b27396ca2511</vt:lpstr>
      <vt:lpstr>ox_a4030712_6482_5bd8_9bfe_fa47dfdf3d6a</vt:lpstr>
      <vt:lpstr>ox_a403682b_4f23_5098_9b4b_25512b20c419</vt:lpstr>
      <vt:lpstr>ox_a405b86e_0900_5fa1_ab19_2bd935b9e269</vt:lpstr>
      <vt:lpstr>ox_a40a55de_4740_52ad_b790_c08293b4e479</vt:lpstr>
      <vt:lpstr>ox_a40afeab_2ac2_509c_a9e8_4b0e9e3806b1</vt:lpstr>
      <vt:lpstr>ox_a40b5fe8_d059_55c2_a22f_5b7cf516a7a8</vt:lpstr>
      <vt:lpstr>ox_a40b96bb_da04_5a8a_887f_21862cbc6421</vt:lpstr>
      <vt:lpstr>ox_a40cc96b_f8ea_583c_9038_965b137b38b5</vt:lpstr>
      <vt:lpstr>ox_a40f0a68_cd32_5deb_83c3_46c423b69d78</vt:lpstr>
      <vt:lpstr>ox_a40f6960_20b1_56e9_9377_fc1bca5ff4b9</vt:lpstr>
      <vt:lpstr>ox_a412ca3d_ffd6_5f49_80df_134c30badc56</vt:lpstr>
      <vt:lpstr>ox_a415dbd2_2ea1_51c1_b257_14c7085d9961</vt:lpstr>
      <vt:lpstr>ox_a41a80a5_766b_5441_92ba_d5340523cf7e</vt:lpstr>
      <vt:lpstr>ox_a41e1509_ffa9_517c_9c2f_049a49ba0179</vt:lpstr>
      <vt:lpstr>ox_a4225b74_007e_5ffa_8ecc_33b0c852d38a</vt:lpstr>
      <vt:lpstr>ox_a423ce06_2369_5231_8134_14d037e65ba8</vt:lpstr>
      <vt:lpstr>ox_a4255f22_3f83_5eae_a456_043678de0ed1</vt:lpstr>
      <vt:lpstr>ox_a4264648_0cd4_5c28_99b2_53f423da0483</vt:lpstr>
      <vt:lpstr>ox_a4299567_1783_52c9_aad8_715cce712ae0</vt:lpstr>
      <vt:lpstr>ox_a4311271_abfc_5c9a_8712_63f3e86348d9</vt:lpstr>
      <vt:lpstr>ox_a432287b_b4f7_5d17_994b_69bbc4011225</vt:lpstr>
      <vt:lpstr>ox_a432dd4b_1ce7_5172_8e9e_9d30a6187ed4</vt:lpstr>
      <vt:lpstr>ox_a434b462_1eab_59cf_b670_2d813b0cdbea</vt:lpstr>
      <vt:lpstr>ox_a436b784_6fac_5de6_b996_3388f95ac665</vt:lpstr>
      <vt:lpstr>ox_a438b847_d07f_51eb_bdce_b800162b21f6</vt:lpstr>
      <vt:lpstr>ox_a43e1279_1b6d_5460_9225_6cb209620686</vt:lpstr>
      <vt:lpstr>ox_a43e2289_f626_53c7_a111_75f55f234efe</vt:lpstr>
      <vt:lpstr>ox_a43e742b_af57_588c_89ae_cd9d2894f61f</vt:lpstr>
      <vt:lpstr>ox_a4425e38_9ce3_53f8_b584_42944764ecef</vt:lpstr>
      <vt:lpstr>ox_a445738b_fe89_55c8_a03f_8265365835fd</vt:lpstr>
      <vt:lpstr>ox_a446ba67_4638_5576_bad5_5e40a2c94a0c</vt:lpstr>
      <vt:lpstr>ox_a446be21_79c4_5253_91f3_5b5a3574144f</vt:lpstr>
      <vt:lpstr>ox_a44ddbe7_c541_50d2_a554_8d8a621569e1</vt:lpstr>
      <vt:lpstr>ox_a4540331_d925_5d54_b218_0f561c99205b</vt:lpstr>
      <vt:lpstr>ox_a4546d19_b82d_53ed_8abf_7836b23f6bba</vt:lpstr>
      <vt:lpstr>ox_a458d9e3_848d_52f7_a7cb_59a34e2844c3</vt:lpstr>
      <vt:lpstr>ox_a459f2f3_a56a_5667_b971_b0ca6e9b9974</vt:lpstr>
      <vt:lpstr>ox_a45de485_8466_582e_a61b_196c01ad213b</vt:lpstr>
      <vt:lpstr>ox_a45def84_9fa2_5335_a160_eb11a0d6751d</vt:lpstr>
      <vt:lpstr>ox_a4654258_dc52_5b86_a9c1_91c35cd48964</vt:lpstr>
      <vt:lpstr>ox_a46ae278_1af8_53d4_bc88_b8daa05f8f2a</vt:lpstr>
      <vt:lpstr>ox_a46b1028_8d23_53a4_8196_10d2d532ef88</vt:lpstr>
      <vt:lpstr>ox_a46bea51_18f3_5801_9a4c_4e44bfacf0dd</vt:lpstr>
      <vt:lpstr>ox_a46cb364_9201_5b4b_98a7_65f755826b4e</vt:lpstr>
      <vt:lpstr>ox_a46e0ab4_ea11_5313_87e3_34c0af1802fc</vt:lpstr>
      <vt:lpstr>ox_a46f517c_1d6d_5292_aecc_153368f2b4d0</vt:lpstr>
      <vt:lpstr>ox_a471a73a_7e24_5ae6_b53b_922b6a57e083</vt:lpstr>
      <vt:lpstr>ox_a47345b5_98ff_55a1_b9b8_f08222d85318</vt:lpstr>
      <vt:lpstr>ox_a473f867_557f_5074_9f3f_814eaf413620</vt:lpstr>
      <vt:lpstr>ox_a475e9d6_df36_5632_b9b1_c0d7b377daa5</vt:lpstr>
      <vt:lpstr>ox_a477eec9_466b_514e_b242_2b18b728f430</vt:lpstr>
      <vt:lpstr>ox_a478b4d0_66bb_5d46_baf2_76d203a1d00a</vt:lpstr>
      <vt:lpstr>ox_a4797115_088a_589c_918e_4f6f12eecba8</vt:lpstr>
      <vt:lpstr>ox_a479c5f0_82ca_5936_bc0e_53d2c5dbb16e</vt:lpstr>
      <vt:lpstr>ox_a479dcff_cda4_5ce8_8078_89b524058d40</vt:lpstr>
      <vt:lpstr>ox_a480e7b1_5b67_5613_9c5e_114aa0c65e5e</vt:lpstr>
      <vt:lpstr>ox_a48346f6_a159_5571_8024_59b1fc900dd7</vt:lpstr>
      <vt:lpstr>ox_a4841b12_2909_519b_84ad_a4cf02d22efa</vt:lpstr>
      <vt:lpstr>ox_a48439d2_a695_5ab2_bd8b_59e918872445</vt:lpstr>
      <vt:lpstr>ox_a48a651b_3117_5a8a_ae16_f8b3f1da51a6</vt:lpstr>
      <vt:lpstr>ox_a48d9ef8_06ed_597f_89c7_a35ee8bdd1f4</vt:lpstr>
      <vt:lpstr>ox_a48e1973_9569_5b16_9c2a_3ee73267b4ec</vt:lpstr>
      <vt:lpstr>ox_a4962ee6_3a44_599d_af1c_32c1fcfb61b4</vt:lpstr>
      <vt:lpstr>ox_a499507d_6d1f_5fc5_af94_0322a984a599</vt:lpstr>
      <vt:lpstr>ox_a4a296b8_3344_54a9_846b_bce3d72937ae</vt:lpstr>
      <vt:lpstr>ox_a4aba52b_13a7_5326_9126_8092c4267ec2</vt:lpstr>
      <vt:lpstr>ox_a4b19e31_9123_55ca_ae74_99dfdbf5ac96</vt:lpstr>
      <vt:lpstr>ox_a4b5d796_e372_50ad_b338_a59fc42e2274</vt:lpstr>
      <vt:lpstr>ox_a4b6be08_d558_59e2_b195_6681c12fcb25</vt:lpstr>
      <vt:lpstr>ox_a4b81818_1115_569a_b3c3_be962449bef1</vt:lpstr>
      <vt:lpstr>ox_a4b8d606_c15c_50cd_9cb3_8b107f5c5b0e</vt:lpstr>
      <vt:lpstr>ox_a4bac166_770a_5001_8a27_bfe7a83001a6</vt:lpstr>
      <vt:lpstr>ox_a4be5711_a459_5118_bcd3_fe3901305b66</vt:lpstr>
      <vt:lpstr>ox_a4ca6838_0622_55d9_9d59_46b270cf37fe</vt:lpstr>
      <vt:lpstr>ox_a4ca8976_7e9b_54b4_9911_490e63b19188</vt:lpstr>
      <vt:lpstr>ox_a4ccdbd2_7ecd_5e06_b407_e50bc2c0d1a1</vt:lpstr>
      <vt:lpstr>ox_a4cf2118_7235_5669_baf9_0da008523168</vt:lpstr>
      <vt:lpstr>ox_a4d5d9f6_dcf5_57b8_8f5c_21225f8d629b</vt:lpstr>
      <vt:lpstr>ox_a4d8f272_3b64_5081_895c_c66e750c2278</vt:lpstr>
      <vt:lpstr>ox_a4da16c0_f824_5173_b2cf_a444ab4c1e00</vt:lpstr>
      <vt:lpstr>ox_a4dd3a4e_2afd_5b2c_914d_5fa3663953d6</vt:lpstr>
      <vt:lpstr>ox_a4ded6b3_7f18_517e_b7f9_e3b5e02b6d30</vt:lpstr>
      <vt:lpstr>ox_a4e063f6_8d36_53d8_bdd9_6d3a6350c213</vt:lpstr>
      <vt:lpstr>ox_a4e0a15a_c0f6_56d4_b23a_87ed76c338dd</vt:lpstr>
      <vt:lpstr>ox_a4e7f533_159a_537a_9bab_7d0dde374724</vt:lpstr>
      <vt:lpstr>ox_a4e823c0_0181_55f6_95cc_77470a355aed</vt:lpstr>
      <vt:lpstr>ox_a4e82c95_b4ef_5276_a837_2d043bf8f326</vt:lpstr>
      <vt:lpstr>ox_a4ee79c7_e604_5093_b28b_beeea426233f</vt:lpstr>
      <vt:lpstr>ox_a4eec98c_fd90_5273_84a4_b775cc4249ae</vt:lpstr>
      <vt:lpstr>ox_a4f08c69_222e_5d34_80f6_1bf0552ce932</vt:lpstr>
      <vt:lpstr>ox_a4f350f4_658b_5a2f_a296_2147946bc071</vt:lpstr>
      <vt:lpstr>ox_a4f3cab6_f19f_5231_971e_99bc53cd88c6</vt:lpstr>
      <vt:lpstr>ox_a4fcd973_b958_52d5_9d0f_ae0f8f9b885a</vt:lpstr>
      <vt:lpstr>ox_a500c053_37a8_5a92_84b5_6108a92e2d27</vt:lpstr>
      <vt:lpstr>ox_a5069e1f_a93f_5450_bf24_c69ed4b6d4dd</vt:lpstr>
      <vt:lpstr>ox_a506dcbd_731d_5e42_ba49_34f5462b55be</vt:lpstr>
      <vt:lpstr>ox_a5075beb_e094_5051_8883_2e7d5516245e</vt:lpstr>
      <vt:lpstr>ox_a50777b6_bc57_5edb_af95_f9ce11aba3ae</vt:lpstr>
      <vt:lpstr>ox_a507b708_4a8d_522e_b515_8613e4a475a3</vt:lpstr>
      <vt:lpstr>ox_a50b0582_0624_5717_9718_ec826e1137b5</vt:lpstr>
      <vt:lpstr>ox_a50e5050_fa06_5437_9a2b_80b41e780d65</vt:lpstr>
      <vt:lpstr>ox_a5108a57_6ad6_5ca2_842d_225db9c4de5f</vt:lpstr>
      <vt:lpstr>ox_a5139c20_a60a_5010_8536_9b27b13c3b74</vt:lpstr>
      <vt:lpstr>ox_a513b846_369f_5530_882a_94dd582a1070</vt:lpstr>
      <vt:lpstr>ox_a516971f_7183_5c9c_bf5d_42fbbf3323e3</vt:lpstr>
      <vt:lpstr>ox_a518f8bc_6d00_54df_a5c5_87cef9eadafe</vt:lpstr>
      <vt:lpstr>ox_a51901d3_9dfb_5501_b54b_a0244e4d2a33</vt:lpstr>
      <vt:lpstr>ox_a51961bc_8a20_587b_92da_1d33c2f68c76</vt:lpstr>
      <vt:lpstr>ox_a51af61c_f1ca_5a0b_928c_99b7a166c38d</vt:lpstr>
      <vt:lpstr>ox_a51bd056_6321_5fe7_a0b4_01cd41d7f5b4</vt:lpstr>
      <vt:lpstr>ox_a51cc3ea_66c1_55cc_a7d1_7e7984e21c64</vt:lpstr>
      <vt:lpstr>ox_a52161bc_fe5d_5116_803b_69abc3ed6d0c</vt:lpstr>
      <vt:lpstr>ox_a521b293_2e1f_5714_8f35_1b1556fee4ce</vt:lpstr>
      <vt:lpstr>ox_a5237105_2ccd_507a_9ba4_2a396fa210ba</vt:lpstr>
      <vt:lpstr>ox_a5272ab7_420b_5e68_9f1e_fb061260c721</vt:lpstr>
      <vt:lpstr>ox_a52830b7_4ea4_589d_95cb_fc7982f5ab75</vt:lpstr>
      <vt:lpstr>ox_a5287114_699a_5cc5_825f_4be2b8130062</vt:lpstr>
      <vt:lpstr>ox_a52a17ea_76af_5ac3_ab4e_51791c322fb4</vt:lpstr>
      <vt:lpstr>ox_a52b2442_483c_543a_a3cc_f7accd3a8005</vt:lpstr>
      <vt:lpstr>ox_a52e375b_f73d_57fc_b8bf_bb845f8f5a65</vt:lpstr>
      <vt:lpstr>ox_a52e90a2_5cf6_564b_b635_f8e29132d744</vt:lpstr>
      <vt:lpstr>ox_a52faa79_cee3_5a30_9568_548d2edfa381</vt:lpstr>
      <vt:lpstr>ox_a5307cba_c260_57c6_9593_18b6c668521f</vt:lpstr>
      <vt:lpstr>ox_a533ed55_4a75_5925_bc53_8b81f2b9ce29</vt:lpstr>
      <vt:lpstr>ox_a534aba4_68ce_51c4_95c1_1b223486fe0b</vt:lpstr>
      <vt:lpstr>ox_a5356e2b_5997_51ac_9c3c_beade1eef539</vt:lpstr>
      <vt:lpstr>ox_a53a53d5_8424_5e3c_87cd_6d108beacf65</vt:lpstr>
      <vt:lpstr>ox_a53c9b95_13f5_5a69_adb5_433b56cdd6e3</vt:lpstr>
      <vt:lpstr>ox_a53df4ad_97e0_5a5e_ae17_69bb808ef158</vt:lpstr>
      <vt:lpstr>ox_a540fd4b_e1cf_5cea_a55f_43ade7d77325</vt:lpstr>
      <vt:lpstr>ox_a541531f_b8b4_5c03_8f96_c6c7c6885976</vt:lpstr>
      <vt:lpstr>ox_a542820d_e096_5b56_9dce_8561a627fbd7</vt:lpstr>
      <vt:lpstr>ox_a54386c8_f653_558a_b898_6d7a9bb8f971</vt:lpstr>
      <vt:lpstr>ox_a545171e_cd22_5d45_879f_98cc042488b3</vt:lpstr>
      <vt:lpstr>ox_a545c1df_24e5_5228_bba9_c1bdad5f60c0</vt:lpstr>
      <vt:lpstr>ox_a54c06e3_736e_510a_95d9_ec24e0ab9813</vt:lpstr>
      <vt:lpstr>ox_a552cbbe_1155_5bfa_bd35_c71267bb7f52</vt:lpstr>
      <vt:lpstr>ox_a5552b6e_f10d_59fd_acfb_d3e3988b7b6d</vt:lpstr>
      <vt:lpstr>ox_a5584bca_86f8_5749_8018_f15a2b0c2b1d</vt:lpstr>
      <vt:lpstr>ox_a55b2092_8046_5afd_9cff_b57ed110f5b3</vt:lpstr>
      <vt:lpstr>ox_a55f3cc3_415e_5f41_ad74_62736143320e</vt:lpstr>
      <vt:lpstr>ox_a55f5807_7007_5af9_89d4_c3de60bca808</vt:lpstr>
      <vt:lpstr>ox_a5604f04_86a5_566a_9346_2c015f315938</vt:lpstr>
      <vt:lpstr>ox_a5614da1_db33_569a_9b42_6bc3cb452da9</vt:lpstr>
      <vt:lpstr>ox_a5640565_adcc_5a5d_b78b_bf2c3a07c381</vt:lpstr>
      <vt:lpstr>ox_a5644a25_4e57_5668_b994_2f0ba87b0054</vt:lpstr>
      <vt:lpstr>ox_a565d36d_8fe3_5b50_812b_4b8f438bfcc9</vt:lpstr>
      <vt:lpstr>ox_a57013e2_684e_5f75_af5b_3b79b48fecd7</vt:lpstr>
      <vt:lpstr>ox_a571cc79_594a_52bd_a047_fb60bce1b364</vt:lpstr>
      <vt:lpstr>ox_a572bd87_fedf_5a08_9391_6a22f278320a</vt:lpstr>
      <vt:lpstr>ox_a573a5a4_dc5a_5856_a3cb_4927e30e5445</vt:lpstr>
      <vt:lpstr>ox_a577076d_bc84_5643_be4a_98075983d739</vt:lpstr>
      <vt:lpstr>ox_a57bd4e6_5508_51cd_bc18_f93bc376c6e3</vt:lpstr>
      <vt:lpstr>ox_a57c4fde_905c_5e5a_8e60_22fe2f4376cf</vt:lpstr>
      <vt:lpstr>ox_a57ea46c_ac02_5f36_9703_9d189883e286</vt:lpstr>
      <vt:lpstr>ox_a580a814_a610_5c7c_a70d_1c534b1c31d9</vt:lpstr>
      <vt:lpstr>ox_a5860418_bcff_5208_b38a_df5c5cf3162e</vt:lpstr>
      <vt:lpstr>ox_a587103e_c25f_5f70_9b50_adb3f72a7e7c</vt:lpstr>
      <vt:lpstr>ox_a587b631_3bc8_500e_8948_b7bae61f7bdb</vt:lpstr>
      <vt:lpstr>ox_a58944a2_a7c6_541e_bc0b_43921a2a3039</vt:lpstr>
      <vt:lpstr>ox_a58d7033_3a55_582c_8a4c_13cfb40802af</vt:lpstr>
      <vt:lpstr>ox_a58fef5f_b43c_5e47_bdeb_4bcd28ca82ae</vt:lpstr>
      <vt:lpstr>ox_a590482e_6319_561a_a73e_13c3c76f48c0</vt:lpstr>
      <vt:lpstr>ox_a59057b6_dad7_5c47_96db_f5acb730f0d2</vt:lpstr>
      <vt:lpstr>ox_a592f313_9330_54fb_bdb7_fba13b561238</vt:lpstr>
      <vt:lpstr>ox_a595cef2_d25b_5ffa_bbf8_4b01b1fa0c56</vt:lpstr>
      <vt:lpstr>ox_a5963fbd_332a_552c_a094_139900fc6d8e</vt:lpstr>
      <vt:lpstr>ox_a5971856_9143_53f0_a121_c122befc1f58</vt:lpstr>
      <vt:lpstr>ox_a59796b0_bb74_56e4_bc32_5e14494e4f01</vt:lpstr>
      <vt:lpstr>ox_a5980039_37df_5e82_bd4d_c3933428b05e</vt:lpstr>
      <vt:lpstr>ox_a598dada_ac39_5baf_a209_aaf9885ede2f</vt:lpstr>
      <vt:lpstr>ox_a59c67a0_2511_51ee_a14d_2980d1cba258</vt:lpstr>
      <vt:lpstr>ox_a59e84cb_f1fb_5b68_b453_608e582e53ab</vt:lpstr>
      <vt:lpstr>ox_a5a058f3_78c7_5835_9404_33c0316c71a8</vt:lpstr>
      <vt:lpstr>ox_a5a3a78a_f052_5f15_89a5_742262845c9c</vt:lpstr>
      <vt:lpstr>ox_a5a3dd43_d125_51be_8484_facdb62e6191</vt:lpstr>
      <vt:lpstr>ox_a5a563ec_6f2e_5a64_8b5d_408016ed064b</vt:lpstr>
      <vt:lpstr>ox_a5a66717_d91d_5644_b0b1_e72b009c57bb</vt:lpstr>
      <vt:lpstr>ox_a5a8b791_a627_587b_b9de_b97235f649f8</vt:lpstr>
      <vt:lpstr>ox_a5ad1017_f6d7_535b_ab80_c4ff81bacf5a</vt:lpstr>
      <vt:lpstr>ox_a5af1c2b_97e0_543f_8523_89770e01d7e6</vt:lpstr>
      <vt:lpstr>ox_a5b32a1f_1fe7_5741_8b6d_8885805401bf</vt:lpstr>
      <vt:lpstr>ox_a5bdbece_a14e_5f3d_9dda_7d26ba74383e</vt:lpstr>
      <vt:lpstr>ox_a5c09587_1122_5e8d_966f_93b061cb5613</vt:lpstr>
      <vt:lpstr>ox_a5c15be8_e835_56e5_9d4b_fb1aa95631dc</vt:lpstr>
      <vt:lpstr>ox_a5c165b0_fefb_5475_b315_41cf06caee0f</vt:lpstr>
      <vt:lpstr>ox_a5c7f2b2_1492_59bc_bda3_c43ccb85a7a5</vt:lpstr>
      <vt:lpstr>ox_a5d0522e_a040_5302_9d08_7e06947fbbbc</vt:lpstr>
      <vt:lpstr>ox_a5d17278_c8c8_56c5_957b_46762853870a</vt:lpstr>
      <vt:lpstr>ox_a5d480f2_0012_5fdb_9b49_fcbebbd7ec46</vt:lpstr>
      <vt:lpstr>ox_a5d63459_8095_5d52_9f72_bbb3d3babe7d</vt:lpstr>
      <vt:lpstr>ox_a5d84332_b7e3_514c_ad5d_22c9703dfc79</vt:lpstr>
      <vt:lpstr>ox_a5e0d5f3_9940_5d7e_bf0d_b34a54521d92</vt:lpstr>
      <vt:lpstr>ox_a5e40903_9068_5246_97a5_a1d3d2732daf</vt:lpstr>
      <vt:lpstr>ox_a5e63473_862a_5727_9149_c9f56c5bf869</vt:lpstr>
      <vt:lpstr>ox_a5e74d29_cf33_5f1c_96cf_553abc5c5503</vt:lpstr>
      <vt:lpstr>ox_a5e9b903_f50e_549f_9dea_9ea1645f2e2f</vt:lpstr>
      <vt:lpstr>ox_a5ec3abf_75ac_58ce_a1cc_1a98d4df4d6b</vt:lpstr>
      <vt:lpstr>ox_a5eeff20_5e9b_5309_9ac0_bad1f8260b93</vt:lpstr>
      <vt:lpstr>ox_a5f0d014_6012_5204_8122_2be5e06b5194</vt:lpstr>
      <vt:lpstr>ox_a5f8f9b7_fbce_5ecc_9d6a_b7bc314e8825</vt:lpstr>
      <vt:lpstr>ox_a5f9198c_bdb5_5a87_9e3b_e0b9b2d2c3d2</vt:lpstr>
      <vt:lpstr>ox_a601e7ad_788b_566f_bcdd_26525fbf2646</vt:lpstr>
      <vt:lpstr>ox_a6022ec1_b99b_5601_a1ce_71e45e26ab63</vt:lpstr>
      <vt:lpstr>ox_a603a4f1_4577_55a0_9b0a_7acc8f6cf43b</vt:lpstr>
      <vt:lpstr>ox_a605b449_24f2_5a22_95ab_4e9eb8b309ba</vt:lpstr>
      <vt:lpstr>ox_a605d86b_36db_5fc6_b90f_40e49f61a3b6</vt:lpstr>
      <vt:lpstr>ox_a6069a0c_4325_5518_8956_6267ab613cb2</vt:lpstr>
      <vt:lpstr>ox_a60c44f4_4c77_52cb_8b0f_8a49e904ae96</vt:lpstr>
      <vt:lpstr>ox_a60d21bc_e2b2_5b33_90c6_979b7afc4db6</vt:lpstr>
      <vt:lpstr>ox_a60e87b0_5bbf_51da_8d30_d12179d71c91</vt:lpstr>
      <vt:lpstr>ox_a611759b_4e69_56d3_a40a_8cfc70c1d896</vt:lpstr>
      <vt:lpstr>ox_a614e571_b0e6_5b97_bc48_0b0b399da0ac</vt:lpstr>
      <vt:lpstr>ox_a61974f9_43bd_5a88_9b19_803f52f9de6c</vt:lpstr>
      <vt:lpstr>ox_a61bbbcb_ec07_5229_98fd_768797530c0d</vt:lpstr>
      <vt:lpstr>ox_a61de8c3_73ae_5124_9831_c8e7091a647f</vt:lpstr>
      <vt:lpstr>ox_a61f2672_86ae_53dd_b444_42406d51915e</vt:lpstr>
      <vt:lpstr>ox_a62169e2_62c2_5c1b_902b_5f701d3f1730</vt:lpstr>
      <vt:lpstr>ox_a6244614_80e4_5106_b465_2d008b6a9002</vt:lpstr>
      <vt:lpstr>ox_a6254dc3_3293_587a_b89e_a4143b42da4d</vt:lpstr>
      <vt:lpstr>ox_a6274713_1d84_5252_a264_bae2f65c6186</vt:lpstr>
      <vt:lpstr>ox_a62dd34a_8033_5fcb_ab3f_40981c19f227</vt:lpstr>
      <vt:lpstr>ox_a62f05d8_811e_5a94_abf1_9025468d9514</vt:lpstr>
      <vt:lpstr>ox_a630237b_4aac_536a_9cf8_0b9d9dc6fff2</vt:lpstr>
      <vt:lpstr>ox_a63529ab_7ad7_57c8_a3c3_6cf8e16acca7</vt:lpstr>
      <vt:lpstr>ox_a637f922_be0b_5664_8a04_67f1127f8161</vt:lpstr>
      <vt:lpstr>ox_a639aaa0_ff32_52dc_8d6c_fca09a08077d</vt:lpstr>
      <vt:lpstr>ox_a639c086_67af_57be_8b69_94554ef7502a</vt:lpstr>
      <vt:lpstr>ox_a63bb175_a222_5bb5_8ae8_f53a13c75afc</vt:lpstr>
      <vt:lpstr>ox_a63f323b_5656_5890_a649_1882348ae92f</vt:lpstr>
      <vt:lpstr>ox_a640b1ad_122e_5f81_bf97_7ee759f42a54</vt:lpstr>
      <vt:lpstr>ox_a6454f1b_2baa_5046_acad_6b6aed788d3d</vt:lpstr>
      <vt:lpstr>ox_a647f1fc_ab5e_5595_a2a9_57c46549de35</vt:lpstr>
      <vt:lpstr>ox_a6487123_8a5a_5d30_8877_8e4696041763</vt:lpstr>
      <vt:lpstr>ox_a64951c1_3ec0_5a76_a75a_9e4429ebf5cd</vt:lpstr>
      <vt:lpstr>ox_a64a3f87_1215_5e88_a401_6a682d4ac42f</vt:lpstr>
      <vt:lpstr>ox_a64abe62_a71a_5524_b2a0_37a0fb87e01e</vt:lpstr>
      <vt:lpstr>ox_a650108b_419c_52e9_be86_377c1e929738</vt:lpstr>
      <vt:lpstr>ox_a6545bab_541b_5b73_8d7e_3287177b1782</vt:lpstr>
      <vt:lpstr>ox_a65dde5f_2bc4_55a9_8c5e_f412301047ce</vt:lpstr>
      <vt:lpstr>ox_a6600cd1_d0b0_5cc7_b151_a7209c61a5fe</vt:lpstr>
      <vt:lpstr>ox_a6610526_2100_5a84_83f6_aad07c41dfb4</vt:lpstr>
      <vt:lpstr>ox_a667c220_400a_5798_aa9b_3e5e877621eb</vt:lpstr>
      <vt:lpstr>ox_a667edce_119a_5b0c_9063_56982444bdb2</vt:lpstr>
      <vt:lpstr>ox_a668e09c_f518_5562_a94c_02c5356394c9</vt:lpstr>
      <vt:lpstr>ox_a66aca01_e616_52fc_be15_b3a506c32931</vt:lpstr>
      <vt:lpstr>ox_a66cfaca_0253_52e9_a1b6_009d7375a6cf</vt:lpstr>
      <vt:lpstr>ox_a6715885_bc0a_5092_9872_c49262e7e975</vt:lpstr>
      <vt:lpstr>ox_a679c90f_13a6_5b35_87c2_bda7797b245c</vt:lpstr>
      <vt:lpstr>ox_a67a77fc_1bce_5f37_a667_c8ad38b0a892</vt:lpstr>
      <vt:lpstr>ox_a67c8c33_4399_52f7_92fa_0269d2b5b06d</vt:lpstr>
      <vt:lpstr>ox_a68091d9_0cfc_5cf0_99b8_7f27a6a3ff1a</vt:lpstr>
      <vt:lpstr>ox_a682899a_d9cc_5899_a7cf_9d654773541d</vt:lpstr>
      <vt:lpstr>ox_a688d4ab_3456_5805_a071_e2d9f1c0de0e</vt:lpstr>
      <vt:lpstr>ox_a6899105_d354_5faf_a473_c94d4ea28438</vt:lpstr>
      <vt:lpstr>ox_a68adf9e_47de_5473_90cb_3db7a055664a</vt:lpstr>
      <vt:lpstr>ox_a68c69c4_4ca7_5e36_b00e_ec6a7cb7eede</vt:lpstr>
      <vt:lpstr>ox_a68dcfc5_a166_54a0_8c4e_482f34f8453c</vt:lpstr>
      <vt:lpstr>ox_a691efff_52bf_550c_9ccf_30b69ec4e13b</vt:lpstr>
      <vt:lpstr>ox_a693f93e_b040_50d3_b07e_9808d7cb8e67</vt:lpstr>
      <vt:lpstr>ox_a694ab58_8dc9_5e57_ad92_48343047017f</vt:lpstr>
      <vt:lpstr>ox_a69784d0_257e_573c_95dd_6c95d562cd0d</vt:lpstr>
      <vt:lpstr>ox_a69abad4_80ff_598a_aa0f_3ac07b2bc23f</vt:lpstr>
      <vt:lpstr>ox_a69b2baf_e91e_5b6f_a4f2_ed9b3d3b3e32</vt:lpstr>
      <vt:lpstr>ox_a69dc8d2_6948_5cdd_b28e_af6883685ebe</vt:lpstr>
      <vt:lpstr>ox_a6a24a13_c41b_52c9_8727_ad0ca424825d</vt:lpstr>
      <vt:lpstr>ox_a6a3946a_ac30_59b2_8117_382308fb8ee2</vt:lpstr>
      <vt:lpstr>ox_a6a64622_365d_587f_b43d_400edb5b00a3</vt:lpstr>
      <vt:lpstr>ox_a6a6d076_1bad_50e0_83c8_21678b3cf9e5</vt:lpstr>
      <vt:lpstr>ox_a6a71c39_0a0b_5235_a89d_aded51224adc</vt:lpstr>
      <vt:lpstr>ox_a6a7914b_e8ca_5ff7_9046_d58eb97231e6</vt:lpstr>
      <vt:lpstr>ox_a6ab4a81_3467_55ff_86a3_57c2839fe12b</vt:lpstr>
      <vt:lpstr>ox_a6ab6372_9ece_593f_88ed_25a05c1c54cc</vt:lpstr>
      <vt:lpstr>ox_a6adbf3c_2834_5bc1_81b9_2a9f5c4b13f1</vt:lpstr>
      <vt:lpstr>ox_a6ae3b61_849d_589b_8596_7afd77c0ca12</vt:lpstr>
      <vt:lpstr>ox_a6b37382_d299_5492_a8f3_045a1494bf75</vt:lpstr>
      <vt:lpstr>ox_a6b3c2bd_cf9f_59bd_8259_e04a5862ac0c</vt:lpstr>
      <vt:lpstr>ox_a6b44b9a_ab2f_546a_979d_7890aa4cb960</vt:lpstr>
      <vt:lpstr>ox_a6b6cf5e_017e_58df_8462_74467f75aeb2</vt:lpstr>
      <vt:lpstr>ox_a6b7848c_b3e1_50e9_a492_57c571ad78dc</vt:lpstr>
      <vt:lpstr>ox_a6b7ff8a_1a84_5695_860d_9ce9ff985659</vt:lpstr>
      <vt:lpstr>ox_a6b8d3fb_dfd5_5d73_9c6b_4e27c1ca5be4</vt:lpstr>
      <vt:lpstr>ox_a6bf80b6_5afa_584d_8006_c9158c34e003</vt:lpstr>
      <vt:lpstr>ox_a6c0e4a5_38d4_5115_9895_366219de6333</vt:lpstr>
      <vt:lpstr>ox_a6c8f163_a528_5751_99c3_52bd29605374</vt:lpstr>
      <vt:lpstr>ox_a6c9b5fe_13c7_5163_ada8_829f4e5f5cba</vt:lpstr>
      <vt:lpstr>ox_a6cf81c4_6902_5987_9ebe_ce63eb05c546</vt:lpstr>
      <vt:lpstr>ox_a6d02c25_0885_5cae_8f3e_614e8a0d168c</vt:lpstr>
      <vt:lpstr>ox_a6d2d9b5_d564_53fc_93eb_f7004193133c</vt:lpstr>
      <vt:lpstr>ox_a6d7b452_ce95_5237_a2a3_ea87a9060a31</vt:lpstr>
      <vt:lpstr>ox_a6d7c524_dcbd_5c96_88fd_6aaf41d7643c</vt:lpstr>
      <vt:lpstr>ox_a6db7eb5_294f_5fd6_bd8d_7ba7d151cd1a</vt:lpstr>
      <vt:lpstr>ox_a6deaa40_8a6a_50c6_bc4c_11ec9dbeef52</vt:lpstr>
      <vt:lpstr>ox_a6e45602_e0cb_5ded_aabd_2800167659d6</vt:lpstr>
      <vt:lpstr>ox_a6eaf1a0_2542_5f4a_b37e_89247807154a</vt:lpstr>
      <vt:lpstr>ox_a6ec4a0a_8602_5ddd_b10c_1aa650e44069</vt:lpstr>
      <vt:lpstr>ox_a6ee4786_f98e_5513_8d73_98c9945b23af</vt:lpstr>
      <vt:lpstr>ox_a6f5a5d4_acf3_5b17_ac9d_a5c257c0b8a2</vt:lpstr>
      <vt:lpstr>ox_a6f6fe09_6bf7_5787_b617_eff5bcd85376</vt:lpstr>
      <vt:lpstr>ox_a6f9d957_61c3_5b5a_9cbb_64b890af0e2a</vt:lpstr>
      <vt:lpstr>ox_a6fbe912_1131_565a_b5ae_5f05c810c55e</vt:lpstr>
      <vt:lpstr>ox_a6fbf5aa_dd4e_5f61_8da7_c10ebe321a1a</vt:lpstr>
      <vt:lpstr>ox_a6fe71c4_b5e9_5846_928f_81bf9a0fd4d7</vt:lpstr>
      <vt:lpstr>ox_a702bdf3_c2fb_5f8e_a5a1_82c07253f169</vt:lpstr>
      <vt:lpstr>ox_a704016b_0357_59d7_8ce1_7b117692d429</vt:lpstr>
      <vt:lpstr>ox_a7057283_99c6_5c85_8556_11cd64925d7b</vt:lpstr>
      <vt:lpstr>ox_a707fe65_a4e3_56fa_8ee7_7db140b7c124</vt:lpstr>
      <vt:lpstr>ox_a70b64d3_e919_5b82_97dc_e895de3dc2d1</vt:lpstr>
      <vt:lpstr>ox_a70caaee_cf9d_5056_8639_01b9b03d5c19</vt:lpstr>
      <vt:lpstr>ox_a70d57d2_c927_50b5_bbb4_96f39dad4d80</vt:lpstr>
      <vt:lpstr>ox_a70e9204_3350_5d2a_b40a_00d9a668413f</vt:lpstr>
      <vt:lpstr>ox_a712dc05_9840_5cc7_b0dc_b6c723858eba</vt:lpstr>
      <vt:lpstr>ox_a7131c69_fd1e_55c4_9670_92e776770206</vt:lpstr>
      <vt:lpstr>ox_a713c234_29e4_552d_8cf8_78ae4bd57712</vt:lpstr>
      <vt:lpstr>ox_a7170b7c_79f0_5811_82d1_8417ab1d91b3</vt:lpstr>
      <vt:lpstr>ox_a71a4054_fd82_5b67_a672_395046f73570</vt:lpstr>
      <vt:lpstr>ox_a71cd14c_770c_5a2a_a421_859e73597a24</vt:lpstr>
      <vt:lpstr>ox_a71d0e04_4b0c_5be5_a5de_2f8bbbf604f4</vt:lpstr>
      <vt:lpstr>ox_a71dbffc_ea4b_5d4b_a92c_08676221870d</vt:lpstr>
      <vt:lpstr>ox_a71e3115_29a4_5764_b1a0_9b73778725ed</vt:lpstr>
      <vt:lpstr>ox_a71fcffa_ccb0_5700_a421_6d707ea22c73</vt:lpstr>
      <vt:lpstr>ox_a724ceb9_b444_5007_b045_ed4d17bd0512</vt:lpstr>
      <vt:lpstr>ox_a7265cdd_bb67_5f1b_9489_fa89c8e653c0</vt:lpstr>
      <vt:lpstr>ox_a7294530_36c8_569f_96f1_e8deae7af376</vt:lpstr>
      <vt:lpstr>ox_a7373d83_15a5_57e5_866b_46ace3f7e871</vt:lpstr>
      <vt:lpstr>ox_a73b9b7f_a4eb_5f6b_98c5_f2cddae83b1a</vt:lpstr>
      <vt:lpstr>ox_a7423573_6eba_594e_8e0a_9df436534d5f</vt:lpstr>
      <vt:lpstr>ox_a744cab6_0a79_509f_a9aa_df05d582cd25</vt:lpstr>
      <vt:lpstr>ox_a7452a6e_cdd8_5f7f_a4c2_5c6c42c7a8cd</vt:lpstr>
      <vt:lpstr>ox_a74aa392_575c_53df_8543_8a6667b9cbc9</vt:lpstr>
      <vt:lpstr>ox_a751cfd7_4231_5638_b6a7_396930c8e4be</vt:lpstr>
      <vt:lpstr>ox_a7550888_2aeb_590b_9af8_401ca26b7d8b</vt:lpstr>
      <vt:lpstr>ox_a7553fc4_96de_58a8_8e64_ef45d3e3e9b1</vt:lpstr>
      <vt:lpstr>ox_a75af179_bf1d_5e20_87a0_15ca0fca8825</vt:lpstr>
      <vt:lpstr>ox_a75b21d8_6571_5373_8788_65fa12c61abc</vt:lpstr>
      <vt:lpstr>ox_a75b43a3_dc6f_569e_8ff8_8446c70a6124</vt:lpstr>
      <vt:lpstr>ox_a75e51cd_38c8_5c9e_a1fb_0a092c087ec4</vt:lpstr>
      <vt:lpstr>ox_a7617d42_af98_5b7e_838c_68ad88ff08b8</vt:lpstr>
      <vt:lpstr>ox_a766d587_5ddb_550a_98da_8b41ea3fcdc7</vt:lpstr>
      <vt:lpstr>ox_a768a835_cfe9_5235_bf08_e593fb44cfe5</vt:lpstr>
      <vt:lpstr>ox_a76a345d_4d0a_527e_94c5_8a1cedf9e7bc</vt:lpstr>
      <vt:lpstr>ox_a76e0c2d_804f_5cd2_bc9f_82ba06d3fd45</vt:lpstr>
      <vt:lpstr>ox_a76e1823_0bd0_5928_88f3_cc77d09f5b76</vt:lpstr>
      <vt:lpstr>ox_a7740f3c_5e75_539b_ab4c_69c6319a2d47</vt:lpstr>
      <vt:lpstr>ox_a7750336_e9c5_566d_a148_7be46f1f7dfd</vt:lpstr>
      <vt:lpstr>ox_a779e251_91cc_56dd_8037_f5b9401e34f3</vt:lpstr>
      <vt:lpstr>ox_a77e7c6b_7e73_513b_8073_e0523d3dbfaa</vt:lpstr>
      <vt:lpstr>ox_a77f6c99_baba_572c_a5f0_33fd4a2309e8</vt:lpstr>
      <vt:lpstr>ox_a78555db_3317_5ef7_8fe1_fe37f8afe5c6</vt:lpstr>
      <vt:lpstr>ox_a786b8e4_3caa_5c4f_9be6_f00ac90bb4a1</vt:lpstr>
      <vt:lpstr>ox_a786e6e2_f85f_5483_8abf_4be2e5ec6d23</vt:lpstr>
      <vt:lpstr>ox_a789e3d8_d27f_513f_b180_19a0f2270816</vt:lpstr>
      <vt:lpstr>ox_a78b183e_4bae_58a8_b940_49423a62e5ba</vt:lpstr>
      <vt:lpstr>ox_a78ba42b_4557_5f47_941f_32fc1d56e427</vt:lpstr>
      <vt:lpstr>ox_a78ca93f_4ebf_5e55_a913_572a1b9666b9</vt:lpstr>
      <vt:lpstr>ox_a78e8390_46cd_536f_9688_fd8293efc0dc</vt:lpstr>
      <vt:lpstr>ox_a78edb6a_5f80_58e6_98a2_901c47413dcc</vt:lpstr>
      <vt:lpstr>ox_a78fcd8c_2e70_588d_9e31_c0fe597fb83e</vt:lpstr>
      <vt:lpstr>ox_a7916e78_1df6_5bf7_ac31_9e6b20bff04a</vt:lpstr>
      <vt:lpstr>ox_a791ae19_7228_5898_9ad7_271ca371dd5e</vt:lpstr>
      <vt:lpstr>ox_a797be69_4149_50e4_b9f3_74212b40e98f</vt:lpstr>
      <vt:lpstr>ox_a798a3ea_8e6a_5ab3_a2bd_3aeeb87f4b42</vt:lpstr>
      <vt:lpstr>ox_a79e85f3_7f82_5844_a456_de0cdcf2e1d1</vt:lpstr>
      <vt:lpstr>ox_a79fa5ad_3473_5fe7_86ee_db1a98db2a7a</vt:lpstr>
      <vt:lpstr>ox_a7a0595b_2ad6_5ca9_82e3_2a40d41b6330</vt:lpstr>
      <vt:lpstr>ox_a7a10782_4cf9_56be_a05b_ff3061883f9c</vt:lpstr>
      <vt:lpstr>ox_a7a395dd_55af_54fc_9243_e6fcdb8d50c1</vt:lpstr>
      <vt:lpstr>ox_a7a3fa96_d727_5fce_8431_8196b557d8bd</vt:lpstr>
      <vt:lpstr>ox_a7a49e9c_e8c2_58b0_8f26_360414c83a28</vt:lpstr>
      <vt:lpstr>ox_a7a73247_af3a_51b6_b7cc_dac124c1797f</vt:lpstr>
      <vt:lpstr>ox_a7aee818_d32e_5fa7_a375_7691599d5c21</vt:lpstr>
      <vt:lpstr>ox_a7b117f4_75d9_5404_a3ee_f780b0bcc54c</vt:lpstr>
      <vt:lpstr>ox_a7b2af51_3ace_5c56_92a4_ed856328e113</vt:lpstr>
      <vt:lpstr>ox_a7b412df_12b7_557f_b35f_1561e585fe07</vt:lpstr>
      <vt:lpstr>ox_a7ba0ce0_44fe_5372_8b39_551af29a2b6c</vt:lpstr>
      <vt:lpstr>ox_a7bab468_4481_5295_b094_734bfbdfbf4e</vt:lpstr>
      <vt:lpstr>ox_a7baf4e6_3bb0_5d49_99c2_860a92761271</vt:lpstr>
      <vt:lpstr>ox_a7c73066_90f5_59d0_822c_354a2a2240d7</vt:lpstr>
      <vt:lpstr>ox_a7c8a430_ba6b_5a34_a632_a43a125b5088</vt:lpstr>
      <vt:lpstr>ox_a7c953d6_8eef_5092_92a2_b5680682fd42</vt:lpstr>
      <vt:lpstr>ox_a7cd642f_42d5_54ee_af1e_fc4e396eb8d6</vt:lpstr>
      <vt:lpstr>ox_a7cd7c2b_23f1_5f1c_b0ad_7e201d544453</vt:lpstr>
      <vt:lpstr>ox_a7cddf89_ad73_5e59_96ac_d081ed7a0090</vt:lpstr>
      <vt:lpstr>ox_a7d0c44d_06f1_5191_aac1_a00649984889</vt:lpstr>
      <vt:lpstr>ox_a7d0e1b2_7530_5989_8209_f926a6293536</vt:lpstr>
      <vt:lpstr>ox_a7d56cad_4c8b_5ccd_bb85_54c5be1cf3f4</vt:lpstr>
      <vt:lpstr>ox_a7d6ed15_11ae_5ea1_ad3b_04268e5ec6fa</vt:lpstr>
      <vt:lpstr>ox_a7d94f69_4b22_5380_a9d5_ef2339f544d8</vt:lpstr>
      <vt:lpstr>ox_a7d98497_de0e_5861_9448_f553331b9166</vt:lpstr>
      <vt:lpstr>ox_a7da66e3_c6ab_5811_bf86_fcd8c9acf601</vt:lpstr>
      <vt:lpstr>ox_a7db46d2_56f3_5ec8_a12c_ba29d9ef7fad</vt:lpstr>
      <vt:lpstr>ox_a7ec3fef_2fd6_50c4_a384_dbc19336450b</vt:lpstr>
      <vt:lpstr>ox_a7efd04f_f09f_5dcb_9169_1de7c104fd2a</vt:lpstr>
      <vt:lpstr>ox_a7f18138_5b57_5445_831f_f32ee05b0005</vt:lpstr>
      <vt:lpstr>ox_a7f4f999_8935_5762_bc58_041468d65804</vt:lpstr>
      <vt:lpstr>ox_a7f5260b_8e6b_5172_81ca_4d0b4a7e8f0e</vt:lpstr>
      <vt:lpstr>ox_a7f6cc11_2770_53fa_b94c_021ba9a36f1d</vt:lpstr>
      <vt:lpstr>ox_a7f9d157_8dfd_5ffe_8155_ae6c4fe341b3</vt:lpstr>
      <vt:lpstr>ox_a7fbc53d_109b_5776_abb6_4c4935f01cec</vt:lpstr>
      <vt:lpstr>ox_a7fead27_6926_598d_b999_3af79f441342</vt:lpstr>
      <vt:lpstr>ox_a808c329_b7d0_5b56_ac99_4ef45a2c4338</vt:lpstr>
      <vt:lpstr>ox_a80cbbd2_37c1_5e7c_8e8d_64793c3bb9ad</vt:lpstr>
      <vt:lpstr>ox_a80e4322_4993_53cb_b38f_bee1eb5bb729</vt:lpstr>
      <vt:lpstr>ox_a80ed661_6807_5403_902c_42d2a61a2d51</vt:lpstr>
      <vt:lpstr>ox_a810575b_eb67_55ce_8930_a35df4b5d5f0</vt:lpstr>
      <vt:lpstr>ox_a811cea3_546c_5f21_b623_448e41a79440</vt:lpstr>
      <vt:lpstr>ox_a812ab98_3619_5781_86d8_afde14394778</vt:lpstr>
      <vt:lpstr>ox_a81341a8_18a6_567d_9ce0_29832bd71c38</vt:lpstr>
      <vt:lpstr>ox_a8165011_d036_5abb_b0e6_e7b34d05488b</vt:lpstr>
      <vt:lpstr>ox_a818036f_a370_58db_9932_e1f610fe74b3</vt:lpstr>
      <vt:lpstr>ox_a81cbafe_63f4_5374_8169_f013d4f03071</vt:lpstr>
      <vt:lpstr>ox_a81ee796_8ddd_5a1d_a6e6_a55780df95c0</vt:lpstr>
      <vt:lpstr>ox_a82098e8_2976_588f_a7b6_a8ab63423c2d</vt:lpstr>
      <vt:lpstr>ox_a8230556_0d60_5d56_a028_320ad78df235</vt:lpstr>
      <vt:lpstr>ox_a8234c32_5a66_54df_b120_338e8735a045</vt:lpstr>
      <vt:lpstr>ox_a82370ee_7ea7_54e1_bead_e94538787941</vt:lpstr>
      <vt:lpstr>ox_a8250d67_eba7_5297_a12f_21a5578b6a8a</vt:lpstr>
      <vt:lpstr>ox_a8298a73_0682_5997_b810_2887995a7e73</vt:lpstr>
      <vt:lpstr>ox_a82cd9a8_d536_5881_b7d2_10a89e2378b4</vt:lpstr>
      <vt:lpstr>ox_a82e1179_bf9f_5d3a_800f_6062e5158f27</vt:lpstr>
      <vt:lpstr>ox_a832b855_dc60_5f5a_82d5_26df68f3af00</vt:lpstr>
      <vt:lpstr>ox_a83305a1_b3ad_59eb_a0d0_3507a6d521c4</vt:lpstr>
      <vt:lpstr>ox_a8343ed4_68ff_58cd_9d3b_6b72f8491199</vt:lpstr>
      <vt:lpstr>ox_a835365c_88d2_595f_a56d_c120e6349b1b</vt:lpstr>
      <vt:lpstr>ox_a8393d47_0592_585d_9d15_0eff5c20f2f7</vt:lpstr>
      <vt:lpstr>ox_a83cb248_2696_5281_bb6c_9bc89e51e584</vt:lpstr>
      <vt:lpstr>ox_a83dee69_0667_59f0_b053_f77b1a6b3ac5</vt:lpstr>
      <vt:lpstr>ox_a83f8641_8b75_51df_89e9_9d3a809a7634</vt:lpstr>
      <vt:lpstr>ox_a84075fb_506c_5eeb_902a_eaf5e5854c89</vt:lpstr>
      <vt:lpstr>ox_a843c629_730a_5f09_9d8e_eb25ad495d89</vt:lpstr>
      <vt:lpstr>ox_a847b14b_1fa7_50d4_967a_8015f5c0d014</vt:lpstr>
      <vt:lpstr>ox_a849b8b8_2d80_52cd_b2fd_a1c8dc51fc77</vt:lpstr>
      <vt:lpstr>ox_a84a77d9_0653_52b2_8c95_d8704f219166</vt:lpstr>
      <vt:lpstr>ox_a84e32af_3b55_5a5d_a0f3_b70a67437c42</vt:lpstr>
      <vt:lpstr>ox_a852164d_1868_5613_bc37_b77da0aa1c94</vt:lpstr>
      <vt:lpstr>ox_a853d9d6_a353_5800_bd22_d6addff43d7b</vt:lpstr>
      <vt:lpstr>ox_a855372a_edf6_51f2_abc0_ec612cbebac2</vt:lpstr>
      <vt:lpstr>ox_a85b5f3b_69dc_5bf9_8bc0_d295a496d3d1</vt:lpstr>
      <vt:lpstr>ox_a85d1db7_ad57_5fd9_9ad7_3335912a3e42</vt:lpstr>
      <vt:lpstr>ox_a85e6a1e_16c8_557f_ac60_f41e67c960ab</vt:lpstr>
      <vt:lpstr>ox_a8603735_87fc_518b_b16a_d678f37b7a47</vt:lpstr>
      <vt:lpstr>ox_a8644d95_bb0d_5512_a845_6ba54a61a120</vt:lpstr>
      <vt:lpstr>ox_a865a3ff_bc58_58ba_9bb9_1a05a549a5df</vt:lpstr>
      <vt:lpstr>ox_a867619a_9550_580d_9c24_ecb58a0ce7a3</vt:lpstr>
      <vt:lpstr>ox_a86a08f1_9a9c_5079_888d_8a1f3c08e902</vt:lpstr>
      <vt:lpstr>ox_a870e696_65ec_50d0_a0ee_b51df6389e72</vt:lpstr>
      <vt:lpstr>ox_a87184dc_0b67_57e4_8235_ef9dfaa1f2c5</vt:lpstr>
      <vt:lpstr>ox_a8759bb9_615d_5e41_ad55_1e986aced5c9</vt:lpstr>
      <vt:lpstr>ox_a8776287_1dc2_51e8_b4ff_21256a88fea6</vt:lpstr>
      <vt:lpstr>ox_a87eb832_56fb_5f3f_95f8_72c40c48798c</vt:lpstr>
      <vt:lpstr>ox_a87f42fc_3006_5f08_9580_281498fde27d</vt:lpstr>
      <vt:lpstr>ox_a88201e1_462d_5d14_a699_f581d17ddae6</vt:lpstr>
      <vt:lpstr>ox_a882975a_99e8_5701_9ff5_2f32052658d7</vt:lpstr>
      <vt:lpstr>ox_a882df3b_4d67_51bb_b320_74a2eac2bf5a</vt:lpstr>
      <vt:lpstr>ox_a882e0a6_7e1b_5c80_8960_5262d9206021</vt:lpstr>
      <vt:lpstr>ox_a8842b60_790e_5cb1_bccf_e6b67f9f724d</vt:lpstr>
      <vt:lpstr>ox_a8878e9a_2a06_59d9_b3de_83c4afb624c8</vt:lpstr>
      <vt:lpstr>ox_a88d2798_89f9_5396_af0f_c2fba449bfa9</vt:lpstr>
      <vt:lpstr>ox_a88d8142_393d_5a21_ab04_818791176520</vt:lpstr>
      <vt:lpstr>ox_a89117ae_ea20_53dd_a802_3069f2e904f1</vt:lpstr>
      <vt:lpstr>ox_a892b996_ae92_50f3_a6cf_670ac5622b8e</vt:lpstr>
      <vt:lpstr>ox_a89516a6_8ce5_542d_8f29_042ca99bb039</vt:lpstr>
      <vt:lpstr>ox_a8954998_c949_5662_865e_a09a5362fa11</vt:lpstr>
      <vt:lpstr>ox_a8965ed6_3344_56de_9f8c_2a7d948df3ba</vt:lpstr>
      <vt:lpstr>ox_a89a6742_32da_536c_8a85_f94fb154e648</vt:lpstr>
      <vt:lpstr>ox_a89ba86a_acd1_5562_8e0a_5c4ee76acef4</vt:lpstr>
      <vt:lpstr>ox_a89d3877_7cc0_5ec2_b063_57449266ec26</vt:lpstr>
      <vt:lpstr>ox_a89d8eef_a3be_5997_84f1_77d7335394f7</vt:lpstr>
      <vt:lpstr>ox_a89e88d5_d22b_5cb1_b19d_d3fdc602179a</vt:lpstr>
      <vt:lpstr>ox_a89fcbe6_d646_5ac4_adda_68b40a2c76ee</vt:lpstr>
      <vt:lpstr>ox_a8a14400_ab86_5a81_98a5_f2728f306c6d</vt:lpstr>
      <vt:lpstr>ox_a8a352b8_113f_5295_8d90_8028e6de33a2</vt:lpstr>
      <vt:lpstr>ox_a8a9706d_852d_57c4_a063_01818ca69c92</vt:lpstr>
      <vt:lpstr>ox_a8a991b4_0823_592f_8950_f41368e314e0</vt:lpstr>
      <vt:lpstr>ox_a8a9b1e8_0540_50bc_81a1_25124e124c9a</vt:lpstr>
      <vt:lpstr>ox_a8ac2be1_983d_573f_abf3_dc49a6f4c33e</vt:lpstr>
      <vt:lpstr>ox_a8ac5bf8_be12_5d8d_8d7d_5814f54a670c</vt:lpstr>
      <vt:lpstr>ox_a8af1686_6f19_5f08_be5b_9e1a5af806d3</vt:lpstr>
      <vt:lpstr>ox_a8b38ad4_b0d3_5c8a_bf48_1f32fd03d516</vt:lpstr>
      <vt:lpstr>ox_a8b72b75_25df_5f1a_991a_be50116f5e2b</vt:lpstr>
      <vt:lpstr>ox_a8b7a10b_b2f4_5757_821b_e43a29f81be8</vt:lpstr>
      <vt:lpstr>ox_a8bb7b38_122a_54c4_95a8_c542d63ca7b8</vt:lpstr>
      <vt:lpstr>ox_a8bf6f8c_fac8_5f86_87a6_d55d5af43e54</vt:lpstr>
      <vt:lpstr>ox_a8c08633_871e_5a27_afb5_5b21265c1d53</vt:lpstr>
      <vt:lpstr>ox_a8c298dc_8c3a_54c2_bbb9_ae10fbaa0c82</vt:lpstr>
      <vt:lpstr>ox_a8c3a0cd_278c_5af7_89e5_4fe6f46cd258</vt:lpstr>
      <vt:lpstr>ox_a8c71b51_13c6_57e1_9e8e_55cc775f51a9</vt:lpstr>
      <vt:lpstr>ox_a8c7cd02_3581_5f25_aea0_2b34a9112d78</vt:lpstr>
      <vt:lpstr>ox_a8c93698_5514_520f_821c_e5c192e12c68</vt:lpstr>
      <vt:lpstr>ox_a8cdc941_ba6c_5105_b4c1_e99965d2c07f</vt:lpstr>
      <vt:lpstr>ox_a8d1da6f_ae17_5bb0_a8ae_15fec7a84165</vt:lpstr>
      <vt:lpstr>ox_a8d34f06_7d5c_5b8d_b9ee_9cf1fcffbacc</vt:lpstr>
      <vt:lpstr>ox_a8d89b52_cb98_5ed4_8bdb_c118fcbe994a</vt:lpstr>
      <vt:lpstr>ox_a8d8c22d_cb4a_5eab_bf0f_09d653c82da9</vt:lpstr>
      <vt:lpstr>ox_a8dcb359_90a4_5f09_a091_957291e29f81</vt:lpstr>
      <vt:lpstr>ox_a8ded1ee_af37_506d_9460_7cb412a3458b</vt:lpstr>
      <vt:lpstr>ox_a8e0feba_25f2_5ee6_842d_3c634df18c4b</vt:lpstr>
      <vt:lpstr>ox_a8e21538_2b45_5088_94a6_220cbacc7bfb</vt:lpstr>
      <vt:lpstr>ox_a8e2481d_2786_5b39_90c1_a4a3355d0120</vt:lpstr>
      <vt:lpstr>ox_a8e51511_7462_5acf_b6ef_485261eb9e80</vt:lpstr>
      <vt:lpstr>ox_a8e81761_46f1_530e_a2b3_0ba95d596f41</vt:lpstr>
      <vt:lpstr>ox_a8e8939c_4122_5649_b7f4_770d431b03a1</vt:lpstr>
      <vt:lpstr>ox_a8ea8490_a1b6_54c5_a8c9_1ebf5e2a0981</vt:lpstr>
      <vt:lpstr>ox_a8eaa482_0cb1_57a8_bb8b_43f7b7283964</vt:lpstr>
      <vt:lpstr>ox_a8ec69d1_d0f1_55ab_bae4_9d9050b3bfe0</vt:lpstr>
      <vt:lpstr>ox_a8ed7b1c_1d42_5565_8d57_ace19c9824cf</vt:lpstr>
      <vt:lpstr>ox_a8f4ddd9_39ce_570d_b92d_bf30f3be1b73</vt:lpstr>
      <vt:lpstr>ox_a8f5143b_8579_5a09_9187_7f2929e21306</vt:lpstr>
      <vt:lpstr>ox_a8fd43ca_2813_5831_b77f_e7a0218ec2bf</vt:lpstr>
      <vt:lpstr>ox_a9044b9d_a76a_5fae_b668_30d151621e61</vt:lpstr>
      <vt:lpstr>ox_a909e1fd_92f4_5c87_8c14_b793929bef4b</vt:lpstr>
      <vt:lpstr>ox_a90ac7ca_7c5b_506d_bda1_64552a49dc10</vt:lpstr>
      <vt:lpstr>ox_a90e7111_f43b_5c20_8610_c28c04af0324</vt:lpstr>
      <vt:lpstr>ox_a90f0b21_70a5_521c_bdf9_48419f72ba2d</vt:lpstr>
      <vt:lpstr>ox_a911650c_ab40_5c1c_a468_df7c532bf0b6</vt:lpstr>
      <vt:lpstr>ox_a91911ab_7ec7_542c_91a0_eb3d94b1ab91</vt:lpstr>
      <vt:lpstr>ox_a91caba9_138b_55f6_ac66_0cbc7093b4c3</vt:lpstr>
      <vt:lpstr>ox_a920759e_bda9_5589_8522_e0c1650e8d68</vt:lpstr>
      <vt:lpstr>ox_a920a40f_cd2a_5bcb_b770_8b628b2044b2</vt:lpstr>
      <vt:lpstr>ox_a924c32d_97f1_5908_8f97_6e5c1b7f781f</vt:lpstr>
      <vt:lpstr>ox_a92cdd96_ea30_578f_8612_3fb97573a8aa</vt:lpstr>
      <vt:lpstr>ox_a92d4847_2f36_550e_92f4_8c238375490e</vt:lpstr>
      <vt:lpstr>ox_a92d885f_53e7_5a9b_a4be_341268440b84</vt:lpstr>
      <vt:lpstr>ox_a92f1f88_2a04_5ec8_83c2_a8aef1701638</vt:lpstr>
      <vt:lpstr>ox_a92f9b4d_a58e_5652_a949_995e7e396517</vt:lpstr>
      <vt:lpstr>ox_a930377d_0624_5306_ab40_92f2dc8a2d50</vt:lpstr>
      <vt:lpstr>ox_a9327dd0_8cbb_5698_9ae1_d0253d7501d7</vt:lpstr>
      <vt:lpstr>ox_a937b9a5_586b_5fc1_bb5e_5fca11f8a441</vt:lpstr>
      <vt:lpstr>ox_a938434a_703e_588a_b910_86333aca97b3</vt:lpstr>
      <vt:lpstr>ox_a939901f_7cbf_56d5_bfd4_f6ebd7842af0</vt:lpstr>
      <vt:lpstr>ox_a939cb57_4558_5723_85e3_c51d4fbdc41e</vt:lpstr>
      <vt:lpstr>ox_a93bc82c_dd31_5719_b90a_a2e40498affb</vt:lpstr>
      <vt:lpstr>ox_a93ca5d7_cae0_5bd7_84fb_ab5adba4eead</vt:lpstr>
      <vt:lpstr>ox_a93eabf1_a3a5_56ba_a902_f83e85e41dd2</vt:lpstr>
      <vt:lpstr>ox_a941f4e9_48b3_5a44_a9c2_1f1b33815e11</vt:lpstr>
      <vt:lpstr>ox_a946de79_d4ee_56ce_b0c0_41e5756427a7</vt:lpstr>
      <vt:lpstr>ox_a94833db_6d50_56a0_bd31_fb2757850a9e</vt:lpstr>
      <vt:lpstr>ox_a948db93_c36a_5374_bf2f_a7e9dcec70eb</vt:lpstr>
      <vt:lpstr>ox_a94a971f_fb9b_5c8d_b0e9_5d6a8f760c12</vt:lpstr>
      <vt:lpstr>ox_a94b9842_d339_5b61_946a_2ec44aacd249</vt:lpstr>
      <vt:lpstr>ox_a952271b_5681_5252_8c06_91fdfa25179d</vt:lpstr>
      <vt:lpstr>ox_a952beb3_1509_5b53_92f0_30082f16f227</vt:lpstr>
      <vt:lpstr>ox_a95acd8a_cb61_57b5_a1f1_fe29010347a6</vt:lpstr>
      <vt:lpstr>ox_a95ada7c_8ae3_508a_b3ec_a6c396a0a138</vt:lpstr>
      <vt:lpstr>ox_a95c7613_1b9b_5241_99d0_24f1f22145c6</vt:lpstr>
      <vt:lpstr>ox_a961e4f6_2122_5d8a_afc5_3752521c3319</vt:lpstr>
      <vt:lpstr>ox_a96792ef_54bc_5709_97a0_53b1a7d50ad0</vt:lpstr>
      <vt:lpstr>ox_a967cd6d_d7c9_5910_bc65_6cbf31594e31</vt:lpstr>
      <vt:lpstr>ox_a96fb2ca_a636_50a2_aa11_0abc1a76a343</vt:lpstr>
      <vt:lpstr>ox_a97114a2_73d0_5c2e_bc4c_a7fbadc97e54</vt:lpstr>
      <vt:lpstr>ox_a971d848_e698_588c_85e6_f781a5a9dd00</vt:lpstr>
      <vt:lpstr>ox_a9742698_7781_5c02_9816_594f24d25e90</vt:lpstr>
      <vt:lpstr>ox_a974d7c1_2660_54f2_b990_3be3d35c4d0e</vt:lpstr>
      <vt:lpstr>ox_a9784d9f_eef4_57e2_b90e_90ada1dc4543</vt:lpstr>
      <vt:lpstr>ox_a97ad8a1_b044_5b09_a76b_94c8db599040</vt:lpstr>
      <vt:lpstr>ox_a97b0efa_6303_51f1_a548_19834336a6b7</vt:lpstr>
      <vt:lpstr>ox_a97f3eb6_c735_59dd_a126_5dddaae163dd</vt:lpstr>
      <vt:lpstr>ox_a9860c18_1b9d_5f36_996f_5cfa1970cbec</vt:lpstr>
      <vt:lpstr>ox_a9863652_e5c4_5c62_a591_7e740636dd1c</vt:lpstr>
      <vt:lpstr>ox_a987207a_5e87_53fd_9037_b1f4cccf1da1</vt:lpstr>
      <vt:lpstr>ox_a98977e7_2fb3_5f19_a755_338fe218488c</vt:lpstr>
      <vt:lpstr>ox_a98f48c9_447c_5296_9845_0b3ca97d66b5</vt:lpstr>
      <vt:lpstr>ox_a9977a44_d441_514b_983a_44c7f17780dc</vt:lpstr>
      <vt:lpstr>ox_a9979cad_95ca_535b_abd2_118bde5620d3</vt:lpstr>
      <vt:lpstr>ox_a998f7d1_093f_5d9a_a1c2_5c024b32b27d</vt:lpstr>
      <vt:lpstr>ox_a9996e23_d8e6_54a6_944b_e969c3492347</vt:lpstr>
      <vt:lpstr>ox_a99ad45a_75d6_5bc6_9385_b252029634d4</vt:lpstr>
      <vt:lpstr>ox_a99b0976_47a4_5264_aee9_24c82001bfc8</vt:lpstr>
      <vt:lpstr>ox_a99d6960_96ad_5b0f_9ca9_8a049dbc48f9</vt:lpstr>
      <vt:lpstr>ox_a9a50f07_9cd5_5549_9052_ffdb62e5dddf</vt:lpstr>
      <vt:lpstr>ox_a9a6c80b_b800_5dd8_9b7e_1662be30ad43</vt:lpstr>
      <vt:lpstr>ox_a9ab1598_ebda_5975_a02c_0ccb4461749d</vt:lpstr>
      <vt:lpstr>ox_a9ac6b34_0f31_5902_b9bb_ce5afcc8abce</vt:lpstr>
      <vt:lpstr>ox_a9af7cae_44dc_5ca4_a128_84b663ce834a</vt:lpstr>
      <vt:lpstr>ox_a9b1307b_6d6e_54fc_9754_b35966d446c8</vt:lpstr>
      <vt:lpstr>ox_a9b43f61_955d_5e2f_87e0_335f3ca9473a</vt:lpstr>
      <vt:lpstr>ox_a9b64658_bccb_567a_bb10_7f6bf4479d5a</vt:lpstr>
      <vt:lpstr>ox_a9b87c52_bc4b_5817_a639_77df877af609</vt:lpstr>
      <vt:lpstr>ox_a9b9bea0_f1f1_5e2c_a187_9b0c7fff219d</vt:lpstr>
      <vt:lpstr>ox_a9bb8f15_e3ad_5d92_a3cc_0265c7cf828b</vt:lpstr>
      <vt:lpstr>ox_a9bf5908_7f18_516f_84c5_39bd176f1df2</vt:lpstr>
      <vt:lpstr>ox_a9c11d38_d1b3_5787_918e_31cdf1dc5071</vt:lpstr>
      <vt:lpstr>ox_a9c57b5e_09b7_5f11_b32a_e516b1573546</vt:lpstr>
      <vt:lpstr>ox_a9c7f812_56e4_527f_bf9f_9d3aae48852e</vt:lpstr>
      <vt:lpstr>ox_a9cb7e3e_3be2_5a76_986e_66ae774c14a4</vt:lpstr>
      <vt:lpstr>ox_a9d209d9_166e_5df9_9907_a068e5ed7547</vt:lpstr>
      <vt:lpstr>ox_a9d21688_fe7a_57b9_af82_a56948203708</vt:lpstr>
      <vt:lpstr>ox_a9d4eeb2_e6ae_5a6c_af7b_c138aef302a5</vt:lpstr>
      <vt:lpstr>ox_a9d7526a_9c5d_5788_86a2_bbb63ff1194f</vt:lpstr>
      <vt:lpstr>ox_a9d7d4d4_a1cd_5aaf_a500_859ead70b1ce</vt:lpstr>
      <vt:lpstr>ox_a9db38f2_d5b8_523f_81cb_4631477fe99a</vt:lpstr>
      <vt:lpstr>ox_a9dc8965_1460_54f5_89d1_a76492342fb5</vt:lpstr>
      <vt:lpstr>ox_a9dd701a_01b2_55ea_9ab3_ce8d90a95cc5</vt:lpstr>
      <vt:lpstr>ox_a9df1585_ca55_59ea_8d34_299258cec726</vt:lpstr>
      <vt:lpstr>ox_a9e23df5_587e_55f1_84da_41b2a2b22251</vt:lpstr>
      <vt:lpstr>ox_a9e7d76a_ddc0_51c4_be7e_5f8f677afc38</vt:lpstr>
      <vt:lpstr>ox_a9eb55ec_b42e_5f6e_aa06_59e267ad0ed7</vt:lpstr>
      <vt:lpstr>ox_a9ec5f86_c098_5cbc_9cbf_5e636dea439e</vt:lpstr>
      <vt:lpstr>ox_a9f40ea9_64d9_5104_8182_537ccdf193ac</vt:lpstr>
      <vt:lpstr>ox_a9f50a78_1e9b_57c8_9c7c_d7c723228af5</vt:lpstr>
      <vt:lpstr>ox_a9f83ec7_c7fa_58a4_88b7_05556a32672f</vt:lpstr>
      <vt:lpstr>ox_a9f9091a_4c89_5d5e_b6c5_141a1aa6a3e3</vt:lpstr>
      <vt:lpstr>ox_a9fb8a9d_ba09_57a3_9e08_33067d17ead0</vt:lpstr>
      <vt:lpstr>ox_a9fcb497_03df_5d55_80f6_d14d6d73d775</vt:lpstr>
      <vt:lpstr>ox_aa073be0_de92_5e10_81dc_2622a989ced9</vt:lpstr>
      <vt:lpstr>ox_aa079ae9_fe20_50b9_ada4_873069741aab</vt:lpstr>
      <vt:lpstr>ox_aa08d5e5_5d37_5b71_8d5d_8f0dc55c3eed</vt:lpstr>
      <vt:lpstr>ox_aa09b930_69b1_56c5_8be1_5e89099fb6a3</vt:lpstr>
      <vt:lpstr>ox_aa0c73e7_cee2_5dd3_aa3f_7846c77fe933</vt:lpstr>
      <vt:lpstr>ox_aa0d6815_efb7_5b6b_b56d_c3db0b1c6542</vt:lpstr>
      <vt:lpstr>ox_aa10639d_f62d_51b4_b209_2ee97ae5caa8</vt:lpstr>
      <vt:lpstr>ox_aa1425ac_c220_5bee_9407_22b78f00537a</vt:lpstr>
      <vt:lpstr>ox_aa147768_d3c2_5b1b_94ca_e11dad5d65fd</vt:lpstr>
      <vt:lpstr>ox_aa14a889_68c3_58d2_9651_6b7bad5f3cc9</vt:lpstr>
      <vt:lpstr>ox_aa1636bb_eb44_5986_9fea_73dfcf3b184c</vt:lpstr>
      <vt:lpstr>ox_aa16e05e_688d_5410_be01_58f22910a6e0</vt:lpstr>
      <vt:lpstr>ox_aa1a3649_7ee6_50cb_9b7e_756e13dcf12d</vt:lpstr>
      <vt:lpstr>ox_aa1d7d22_18e5_5fca_9120_a9c776756bc7</vt:lpstr>
      <vt:lpstr>ox_aa1f31e7_15a8_5e2c_b91c_8d718ba7d4bc</vt:lpstr>
      <vt:lpstr>ox_aa1fecd3_fe0d_5c84_96cb_29d76f8bf806</vt:lpstr>
      <vt:lpstr>ox_aa21c1dc_7063_5236_b032_ff44b32dcaeb</vt:lpstr>
      <vt:lpstr>ox_aa265476_9fd3_5120_bfa4_4f9b7f26f65c</vt:lpstr>
      <vt:lpstr>ox_aa2e59b8_a7bd_572b_a18b_64237c0fcdc0</vt:lpstr>
      <vt:lpstr>ox_aa327a77_59f5_54be_99cb_89c408cdfb0c</vt:lpstr>
      <vt:lpstr>ox_aa338096_f2ae_5ee7_8dd6_525acb2e7e38</vt:lpstr>
      <vt:lpstr>ox_aa3619ef_af73_5cb6_b096_95010dcc3a1a</vt:lpstr>
      <vt:lpstr>ox_aa374d51_9d89_5eef_8837_5c22abcdbdbb</vt:lpstr>
      <vt:lpstr>ox_aa38a298_087b_5d0a_a02f_d22395ab6853</vt:lpstr>
      <vt:lpstr>ox_aa40167e_9af8_5c49_aff7_a4a35767099f</vt:lpstr>
      <vt:lpstr>ox_aa44b732_f81e_5722_9ce5_c336ba825c01</vt:lpstr>
      <vt:lpstr>ox_aa4bb01a_2097_5775_8929_9727f77934b8</vt:lpstr>
      <vt:lpstr>ox_aa4bc38a_f7a5_580a_ae8e_be025adf4e85</vt:lpstr>
      <vt:lpstr>ox_aa4e80fb_f3f3_552e_820f_65c4094174a7</vt:lpstr>
      <vt:lpstr>ox_aa50ff22_d8f7_5132_8ef4_7e29cfbd52f6</vt:lpstr>
      <vt:lpstr>ox_aa51dd30_0b24_5f1b_9c0c_39e0918fb3f4</vt:lpstr>
      <vt:lpstr>ox_aa523677_aeda_5a9d_b2a8_86e849df2d3e</vt:lpstr>
      <vt:lpstr>ox_aa524a52_de41_59da_8193_37998a684225</vt:lpstr>
      <vt:lpstr>ox_aa58a488_5bb6_5454_a342_9679069f61f9</vt:lpstr>
      <vt:lpstr>ox_aa5aeffd_f4dc_5b45_a10f_cbb32b7da13c</vt:lpstr>
      <vt:lpstr>ox_aa5b2229_22cf_5461_a67c_ebe9e36d5683</vt:lpstr>
      <vt:lpstr>ox_aa5b580d_820f_5022_9da9_07466bedef5c</vt:lpstr>
      <vt:lpstr>ox_aa5b8380_0c2a_5076_ae5d_f414cced95c2</vt:lpstr>
      <vt:lpstr>ox_aa5e0cbb_b939_513c_a2ad_3957f2709d33</vt:lpstr>
      <vt:lpstr>ox_aa5fb8cb_650a_52d1_9a1e_8190071dfa2b</vt:lpstr>
      <vt:lpstr>ox_aa62e03f_e0d1_5517_8710_c242eebf630d</vt:lpstr>
      <vt:lpstr>ox_aa632e8d_2bd5_59e1_954b_b38803b4cce5</vt:lpstr>
      <vt:lpstr>ox_aa665e69_be31_50a4_bf61_467566115321</vt:lpstr>
      <vt:lpstr>ox_aa6cf37b_9215_52c1_bc92_b3bc37f60c17</vt:lpstr>
      <vt:lpstr>ox_aa6e3b41_cad9_5923_9195_63af14641ee6</vt:lpstr>
      <vt:lpstr>ox_aa6e4597_0ed0_50bd_bbfe_851c7b202091</vt:lpstr>
      <vt:lpstr>ox_aa72c6fe_b6f9_566b_b22b_674ee5c0976b</vt:lpstr>
      <vt:lpstr>ox_aa7706d0_7c14_537e_8cfb_8a7be3237aed</vt:lpstr>
      <vt:lpstr>ox_aa780c87_1f73_54dd_a83c_f3741fb5ca47</vt:lpstr>
      <vt:lpstr>ox_aa7c4587_7d64_53af_b12a_ce5e005f98f7</vt:lpstr>
      <vt:lpstr>ox_aa7e9a27_cc0a_5c81_9fa3_dde540e5bafe</vt:lpstr>
      <vt:lpstr>ox_aa811c43_0c68_5abf_9ba7_727ed16bd5b8</vt:lpstr>
      <vt:lpstr>ox_aa85b070_bf6d_54b1_a779_0c87009479e7</vt:lpstr>
      <vt:lpstr>ox_aa879b84_2ad6_5dd3_b7f8_14682fb0cdbb</vt:lpstr>
      <vt:lpstr>ox_aa8c516c_b41e_5548_a0de_d610b4c7cf4a</vt:lpstr>
      <vt:lpstr>ox_aa8ead7e_a107_59b7_a97e_6be48cbb0047</vt:lpstr>
      <vt:lpstr>ox_aa8ebd83_a503_5f62_a267_8ee2021c3959</vt:lpstr>
      <vt:lpstr>ox_aa911857_ce80_5845_ac06_a71c67490b44</vt:lpstr>
      <vt:lpstr>ox_aa928f65_ae07_55fc_8fe9_a8807e77e6a4</vt:lpstr>
      <vt:lpstr>ox_aa93e0bb_635e_55f8_980c_72ef8c56cfd2</vt:lpstr>
      <vt:lpstr>ox_aa965018_bec3_55e4_af71_8bffb5893122</vt:lpstr>
      <vt:lpstr>ox_aa9a2131_8416_56ed_b7b4_bb9d84f1d931</vt:lpstr>
      <vt:lpstr>ox_aa9c446d_ba2a_5aae_9866_38c86e693e1c</vt:lpstr>
      <vt:lpstr>ox_aa9c53f4_574f_5777_92fc_76ace0758f2f</vt:lpstr>
      <vt:lpstr>ox_aa9e82de_a281_5163_b005_eed7259bcecc</vt:lpstr>
      <vt:lpstr>ox_aa9ec943_c1a9_5a4c_9b9b_d05b86c0de26</vt:lpstr>
      <vt:lpstr>ox_aaa6d38d_9d71_5e93_b016_d495e97478be</vt:lpstr>
      <vt:lpstr>ox_aaa840ad_bfd4_5923_bdd7_1bdafa93562e</vt:lpstr>
      <vt:lpstr>ox_aaa90062_37c8_551c_837a_cefaeb14adfb</vt:lpstr>
      <vt:lpstr>ox_aaac3ae2_8e22_5840_9de9_2aaa2c950b2e</vt:lpstr>
      <vt:lpstr>ox_aaae9340_ac60_506a_92f3_38cb84d9e861</vt:lpstr>
      <vt:lpstr>ox_aab024af_a7a1_50e1_b7c4_a36b2380eac9</vt:lpstr>
      <vt:lpstr>ox_aab70ed4_0ee5_5968_829c_2d6d805fef2d</vt:lpstr>
      <vt:lpstr>ox_aab80949_f85a_5dc7_a09d_a0d2980fe103</vt:lpstr>
      <vt:lpstr>ox_aabb65a0_b94f_5487_8b82_fa7357a61bf0</vt:lpstr>
      <vt:lpstr>ox_aabc1200_9a92_5e33_81af_882c21e74e3a</vt:lpstr>
      <vt:lpstr>ox_aac1c45c_7591_5dc4_ab2d_71a522c503bd</vt:lpstr>
      <vt:lpstr>ox_aac7058b_9e30_5324_91ab_f1891171d0c9</vt:lpstr>
      <vt:lpstr>ox_aace72bb_80b7_5994_b111_31e3ad91c8c8</vt:lpstr>
      <vt:lpstr>ox_aad0e27e_736e_5f8c_8204_3b11b5447da8</vt:lpstr>
      <vt:lpstr>ox_aad4c123_9678_5911_ab6f_19d8f10ed015</vt:lpstr>
      <vt:lpstr>ox_aad69c50_3b05_5fe3_820e_b6be78c8d615</vt:lpstr>
      <vt:lpstr>ox_aad833ed_f403_5d2a_8098_22d588d50241</vt:lpstr>
      <vt:lpstr>ox_aadc8b6d_a885_5e98_9349_4b843d2289c8</vt:lpstr>
      <vt:lpstr>ox_aade6417_81b7_5e54_8808_2b2c09d9b9a6</vt:lpstr>
      <vt:lpstr>ox_aadfad94_393c_5a95_bbff_064cf9fd6fe9</vt:lpstr>
      <vt:lpstr>ox_aadfe2b1_0415_505d_9a97_c0b16e095d1a</vt:lpstr>
      <vt:lpstr>ox_aae0c577_b7b4_5938_9d05_e16554f89275</vt:lpstr>
      <vt:lpstr>ox_aae1b79a_c0c0_5fce_8245_ecfbf9f8c006</vt:lpstr>
      <vt:lpstr>ox_aae503a6_7b8d_530e_a553_381e5aec5a0b</vt:lpstr>
      <vt:lpstr>ox_aae68d41_d00b_59f9_a498_cc652f912528</vt:lpstr>
      <vt:lpstr>ox_aae6e8ff_5d29_5fe6_bf32_af23a96978c6</vt:lpstr>
      <vt:lpstr>ox_aae885d1_1199_5674_9600_5f1ca321eac0</vt:lpstr>
      <vt:lpstr>ox_aae936fe_0a12_56b6_8a17_0a94aa0d8324</vt:lpstr>
      <vt:lpstr>ox_aae9d8fd_3c5f_547e_b392_1edd602434d9</vt:lpstr>
      <vt:lpstr>ox_aaeafd82_d4d2_57df_be8d_b814f48ed4f2</vt:lpstr>
      <vt:lpstr>ox_aaed76cc_56d0_5440_9f3a_ea1cd4d8c2bd</vt:lpstr>
      <vt:lpstr>ox_aaeeee04_cedf_55fa_ab90_9e9c58c06dab</vt:lpstr>
      <vt:lpstr>ox_aaf2148b_302d_5894_8971_dd4139e0fcab</vt:lpstr>
      <vt:lpstr>ox_aaf28d18_7f60_5539_9e8d_82135c3a2024</vt:lpstr>
      <vt:lpstr>ox_aaf33336_795c_5220_b476_aae781c9b9e1</vt:lpstr>
      <vt:lpstr>ox_aaf61e4c_2933_5fd6_972b_0622a97c4ad1</vt:lpstr>
      <vt:lpstr>ox_aafabee3_9fe6_5d51_8f70_f8981b6714e5</vt:lpstr>
      <vt:lpstr>ox_aafca327_f84c_55ec_8001_c6ba2f5ed77e</vt:lpstr>
      <vt:lpstr>ox_ab02970c_6991_5975_ac97_541f0b7dc513</vt:lpstr>
      <vt:lpstr>ox_ab04310f_fc1a_5d65_956b_b01e05d04e4b</vt:lpstr>
      <vt:lpstr>ox_ab0753da_67fe_5db1_b260_4cdd251beaed</vt:lpstr>
      <vt:lpstr>ox_ab0a9fe9_d42a_50e7_bb79_49a6e0f27c69</vt:lpstr>
      <vt:lpstr>ox_ab0b1ab7_6e27_56ec_a401_84ed486aa389</vt:lpstr>
      <vt:lpstr>ox_ab0d37e8_e44d_57a2_9b8c_6a8bd54e04e5</vt:lpstr>
      <vt:lpstr>ox_ab1bf92f_f6d9_5bf9_b2aa_326864dddeb7</vt:lpstr>
      <vt:lpstr>ox_ab1f65ac_efdd_5aab_9e77_c4fcc207ba9c</vt:lpstr>
      <vt:lpstr>ox_ab20d72c_907c_54a3_b3d9_30143e729b45</vt:lpstr>
      <vt:lpstr>ox_ab2279ba_4acf_5134_b49d_a8ef7fd35fb4</vt:lpstr>
      <vt:lpstr>ox_ab2797aa_ebe1_5dc0_bb78_94ba8b0bec00</vt:lpstr>
      <vt:lpstr>ox_ab2b2d22_65ab_53ab_816e_e16ecab2a1c8</vt:lpstr>
      <vt:lpstr>ox_ab35bcb8_65c0_50b3_8df0_d3d212a48a3a</vt:lpstr>
      <vt:lpstr>ox_ab35ca9c_3150_5dac_a885_75ad714f6a6e</vt:lpstr>
      <vt:lpstr>ox_ab384b15_371c_5cb9_bed9_eb332d3d4dcc</vt:lpstr>
      <vt:lpstr>ox_ab384e85_9dd0_5bf3_805b_c64ba974ed5c</vt:lpstr>
      <vt:lpstr>ox_ab388114_3e8a_5ce9_95a1_bfdabc1ab432</vt:lpstr>
      <vt:lpstr>ox_ab3d15ef_c15d_5203_a2fc_968864998390</vt:lpstr>
      <vt:lpstr>ox_ab3f467c_b581_5b44_b2d2_7a3b5ecd8fca</vt:lpstr>
      <vt:lpstr>ox_ab3f5efe_0c94_539b_bf0d_acfaf9cad408</vt:lpstr>
      <vt:lpstr>ox_ab45e3c2_7895_5119_8507_e15896aa6742</vt:lpstr>
      <vt:lpstr>ox_ab461559_0ca1_5984_affd_aeb5af684685</vt:lpstr>
      <vt:lpstr>ox_ab49807a_5603_50e0_9c6d_f9ba924ba9b0</vt:lpstr>
      <vt:lpstr>ox_ab4b794f_a29f_5d9f_943f_ec63c6702a87</vt:lpstr>
      <vt:lpstr>ox_ab4bc658_9f58_5909_ab20_fd3156eee512</vt:lpstr>
      <vt:lpstr>ox_ab4d821c_7779_5327_8211_f066d5ce0271</vt:lpstr>
      <vt:lpstr>ox_ab5078c7_4414_5f61_aa17_60192da36151</vt:lpstr>
      <vt:lpstr>ox_ab5221e3_4440_59c8_8905_f705c819924e</vt:lpstr>
      <vt:lpstr>ox_ab56716b_503f_597d_a9b4_2487c4fa0d33</vt:lpstr>
      <vt:lpstr>ox_ab56bc64_3c3c_524c_a076_e02373d6d0a8</vt:lpstr>
      <vt:lpstr>ox_ab578440_c2b6_5e89_9b7c_d5da50d68425</vt:lpstr>
      <vt:lpstr>ox_ab5b3dd4_e42f_5d53_800d_1fba3a1a2aed</vt:lpstr>
      <vt:lpstr>ox_ab5f97fd_1313_5abd_a645_8114191c299c</vt:lpstr>
      <vt:lpstr>ox_ab60414e_56fc_577c_92e0_f9c3d35c9c10</vt:lpstr>
      <vt:lpstr>ox_ab609921_cc08_530f_892c_961d88208fa3</vt:lpstr>
      <vt:lpstr>ox_ab656158_292f_5a41_b179_5b27406a71d3</vt:lpstr>
      <vt:lpstr>ox_ab66e063_9c2a_515c_a7d7_ccd8a578e46e</vt:lpstr>
      <vt:lpstr>ox_ab672eb8_48b0_5c48_bdad_6ff3c64f9aad</vt:lpstr>
      <vt:lpstr>ox_ab67a9e9_4699_5160_9041_5b5edfd869f1</vt:lpstr>
      <vt:lpstr>ox_ab67e10a_bbc5_5f99_8caf_da7d2774f1b2</vt:lpstr>
      <vt:lpstr>ox_ab691369_c7e2_53a8_bd2c_b4187e3fd91b</vt:lpstr>
      <vt:lpstr>ox_ab6d0942_5e08_5cd1_92f8_2cfcf293bc4e</vt:lpstr>
      <vt:lpstr>ox_ab6e23f1_7b44_57c9_ad37_68e8bcaaf815</vt:lpstr>
      <vt:lpstr>ox_ab71535d_b4b4_57e9_9a6e_30417f501574</vt:lpstr>
      <vt:lpstr>ox_ab745583_6195_520e_80b5_4c4b00d2734f</vt:lpstr>
      <vt:lpstr>ox_ab79f4fe_5b44_5057_9736_4a6d9b354c7a</vt:lpstr>
      <vt:lpstr>ox_ab803087_5a1b_5f91_9e24_f5d1513cd140</vt:lpstr>
      <vt:lpstr>ox_ab875241_408d_5c72_815f_3f30682c0e11</vt:lpstr>
      <vt:lpstr>ox_ab89df65_d151_561c_ac73_dd95189aa903</vt:lpstr>
      <vt:lpstr>ox_ab8a71c2_a207_5734_804d_006b0da843b2</vt:lpstr>
      <vt:lpstr>ox_ab8b24d8_f131_516d_aed8_d50a93609f68</vt:lpstr>
      <vt:lpstr>ox_ab8cff74_2003_53d6_98cc_e764a2557420</vt:lpstr>
      <vt:lpstr>ox_ab8d3928_8935_56c2_b243_0d6a7741a598</vt:lpstr>
      <vt:lpstr>ox_ab8f2bee_821b_571c_af85_ffbf129c54fb</vt:lpstr>
      <vt:lpstr>ox_ab8f3331_3f6c_5b1c_ae53_42bb3315612f</vt:lpstr>
      <vt:lpstr>ox_ab91a7bb_a180_50cf_89a9_c35a2391a94a</vt:lpstr>
      <vt:lpstr>ox_ab93b326_0f9c_51a9_b5f6_6811aaa95884</vt:lpstr>
      <vt:lpstr>ox_ab967afa_9516_58d7_a01c_d72eb9804787</vt:lpstr>
      <vt:lpstr>ox_aba2cbe9_97d5_59c6_8c1f_995c0807d7d1</vt:lpstr>
      <vt:lpstr>ox_aba4b1bb_7955_5608_b796_425935f9aa84</vt:lpstr>
      <vt:lpstr>ox_aba4dfc9_7e86_57de_bf6b_f731f63f47f2</vt:lpstr>
      <vt:lpstr>ox_aba9adb0_5301_53aa_a3ed_9b1f690315aa</vt:lpstr>
      <vt:lpstr>ox_abab4e84_014d_5833_af2d_46d0ba54cce5</vt:lpstr>
      <vt:lpstr>ox_ababd36e_37b0_5ef9_89dd_762edc1bc086</vt:lpstr>
      <vt:lpstr>ox_abb4b913_e240_59eb_a750_a57aedf137a6</vt:lpstr>
      <vt:lpstr>ox_abb4f89c_80a7_5968_9710_4fe59a317d01</vt:lpstr>
      <vt:lpstr>ox_abb834fb_aecb_5844_95aa_a0ee94c7e456</vt:lpstr>
      <vt:lpstr>ox_abb895f9_ae4c_5bee_b5e0_0b865b420df6</vt:lpstr>
      <vt:lpstr>ox_abbe2de1_8c73_5fab_b952_7aa2ae125f3f</vt:lpstr>
      <vt:lpstr>ox_abbecdfb_dc38_5f41_a14b_3155f9df0bdf</vt:lpstr>
      <vt:lpstr>ox_abbfb34b_6bca_5240_88ac_ce2681789d87</vt:lpstr>
      <vt:lpstr>ox_abc2088d_9b53_5611_a408_e88305d2d49c</vt:lpstr>
      <vt:lpstr>ox_abc675b4_cc02_5c37_8d9f_16dff4579ffc</vt:lpstr>
      <vt:lpstr>ox_abc73586_7dc5_532e_9565_26020ef90089</vt:lpstr>
      <vt:lpstr>ox_abcbbd31_1de4_550b_94aa_0460810c0c37</vt:lpstr>
      <vt:lpstr>ox_abcf1f61_df3a_52ec_ade7_eb24be2bf412</vt:lpstr>
      <vt:lpstr>ox_abcf8913_3a76_5e7a_8ec8_8a6f6e8092c3</vt:lpstr>
      <vt:lpstr>ox_abd2640d_fa86_5579_94eb_caa5502c8305</vt:lpstr>
      <vt:lpstr>ox_abd56885_f934_5002_a30a_65a070726d2c</vt:lpstr>
      <vt:lpstr>ox_abd9e504_1de5_55b8_a187_888f6700cee4</vt:lpstr>
      <vt:lpstr>ox_abda9c1a_6c79_59a3_8653_3dd679cc01c4</vt:lpstr>
      <vt:lpstr>ox_abdac3d2_3cc1_5e33_88f4_90984fc8def6</vt:lpstr>
      <vt:lpstr>ox_abdc6142_7f12_5bb5_9710_0b96f3058065</vt:lpstr>
      <vt:lpstr>ox_abe20dac_9216_586c_b291_4320774452df</vt:lpstr>
      <vt:lpstr>ox_abe31ca6_e735_5804_9f8d_8db7cc833494</vt:lpstr>
      <vt:lpstr>ox_abe50b69_0a6a_5c28_9130_a981d09c8859</vt:lpstr>
      <vt:lpstr>ox_abe6c636_4406_574f_ab9a_170c17d3df43</vt:lpstr>
      <vt:lpstr>ox_abe6e4ec_ccaf_562b_9fad_f1c599ca7632</vt:lpstr>
      <vt:lpstr>ox_abe8af9e_a030_5d0a_8231_8fa8b5b60591</vt:lpstr>
      <vt:lpstr>ox_abf4994e_a31b_5e12_989e_9864b6f83967</vt:lpstr>
      <vt:lpstr>ox_abf579e2_d02e_5fb1_a169_698e7182d6d7</vt:lpstr>
      <vt:lpstr>ox_abf643a9_af85_5b4f_acf0_df671a947a03</vt:lpstr>
      <vt:lpstr>ox_abf93587_1c34_5fc3_a568_b427b9be030c</vt:lpstr>
      <vt:lpstr>ox_abfe6ef8_5b4c_53c2_a680_21ac078248fe</vt:lpstr>
      <vt:lpstr>ox_ac017f9c_2b27_5b2e_9a48_fed5934169b8</vt:lpstr>
      <vt:lpstr>ox_ac033262_88fe_56a0_942b_c4a2f57e0ee9</vt:lpstr>
      <vt:lpstr>ox_ac05440a_a347_582e_a974_84c7b248f510</vt:lpstr>
      <vt:lpstr>ox_ac093d72_605e_5eb7_8635_d428043149a0</vt:lpstr>
      <vt:lpstr>ox_ac0b0b09_a384_5bfa_9bfe_73c6aca6535f</vt:lpstr>
      <vt:lpstr>ox_ac0b4320_3b18_5593_b65d_5367cf0b376d</vt:lpstr>
      <vt:lpstr>ox_ac0ef86e_e12a_5cd2_9b4a_d26755cc73cc</vt:lpstr>
      <vt:lpstr>ox_ac11267c_f212_5e75_8311_785e304ac46d</vt:lpstr>
      <vt:lpstr>ox_ac191d6b_056d_5435_a23c_6352f1c0cc9a</vt:lpstr>
      <vt:lpstr>ox_ac195765_6dfd_542a_9546_11b2ab7906d2</vt:lpstr>
      <vt:lpstr>ox_ac1b6879_d0f1_59c4_b99c_7ec49f362366</vt:lpstr>
      <vt:lpstr>ox_ac1d7013_b2ed_542b_971b_78444b1a3c60</vt:lpstr>
      <vt:lpstr>ox_ac273938_c7a4_5ac6_b1bc_7989f1a7dc9e</vt:lpstr>
      <vt:lpstr>ox_ac27f4bc_d93f_535d_808d_499156585fa7</vt:lpstr>
      <vt:lpstr>ox_ac28b511_edde_512c_b72d_b7b6c742ff35</vt:lpstr>
      <vt:lpstr>ox_ac2c267c_f856_5d7f_9288_721114e2127f</vt:lpstr>
      <vt:lpstr>ox_ac31fb7c_019d_5848_9788_0641188a6563</vt:lpstr>
      <vt:lpstr>ox_ac3addab_f43c_577c_9a65_698ead396262</vt:lpstr>
      <vt:lpstr>ox_ac3af491_4017_5e9d_8686_88bc4e1d3dae</vt:lpstr>
      <vt:lpstr>ox_ac3ef72f_518c_5299_b140_09fbd010bf86</vt:lpstr>
      <vt:lpstr>ox_ac415048_fdee_5867_9a12_8558753047fb</vt:lpstr>
      <vt:lpstr>ox_ac44dccc_a955_526b_9546_62ac9d6c57ee</vt:lpstr>
      <vt:lpstr>ox_ac46c095_5879_5a86_bee1_cd2bfcd8977b</vt:lpstr>
      <vt:lpstr>ox_ac4feafd_c99b_58f7_b02d_61016a700e11</vt:lpstr>
      <vt:lpstr>ox_ac50f876_4be2_5edd_8508_b77d86f669f2</vt:lpstr>
      <vt:lpstr>ox_ac52b5f1_cc9d_575a_b5b6_a19e1bf3e0c5</vt:lpstr>
      <vt:lpstr>ox_ac597c43_7ecd_5982_b573_573311b85716</vt:lpstr>
      <vt:lpstr>ox_ac611cea_a4ca_5f00_a4e5_f74fc0b2054c</vt:lpstr>
      <vt:lpstr>ox_ac61dd67_138d_5c3e_8f66_9db120795ea3</vt:lpstr>
      <vt:lpstr>ox_ac62eea6_5832_57c3_903e_adca520f43a6</vt:lpstr>
      <vt:lpstr>ox_ac64b2ca_1807_55e3_8e40_57b39f24af2a</vt:lpstr>
      <vt:lpstr>ox_ac6531d0_0b69_5582_ba0b_0d77ebb4bdca</vt:lpstr>
      <vt:lpstr>ox_ac6cb10d_a7af_5d22_b659_c0e0cc40ae0f</vt:lpstr>
      <vt:lpstr>ox_ac6d03ef_71be_5793_85ae_5b3fceaa1148</vt:lpstr>
      <vt:lpstr>ox_ac6d7757_49af_55ed_b020_71734c174609</vt:lpstr>
      <vt:lpstr>ox_ac6e86cd_bde3_5864_873d_8a113487c744</vt:lpstr>
      <vt:lpstr>ox_ac7153f3_6201_53a7_871c_3ac181c34713</vt:lpstr>
      <vt:lpstr>ox_ac7294ca_f039_5f5f_b685_b3d439bb29f3</vt:lpstr>
      <vt:lpstr>ox_ac73481a_c577_5881_8eee_c703bd79a7c5</vt:lpstr>
      <vt:lpstr>ox_ac758a68_10ed_511e_9620_5129df2db74c</vt:lpstr>
      <vt:lpstr>ox_ac7cb795_b6f4_548c_9e04_55aef03afb9d</vt:lpstr>
      <vt:lpstr>ox_ac7df2a2_2268_5d33_9dd2_84b61ba19b53</vt:lpstr>
      <vt:lpstr>ox_ac7fa5bf_1f7a_541f_9a46_4fca0d41f82f</vt:lpstr>
      <vt:lpstr>ox_ac801a30_6833_56de_9ffc_b31554e5de66</vt:lpstr>
      <vt:lpstr>ox_ac815fa0_d3de_57e0_b467_b89dc6da2089</vt:lpstr>
      <vt:lpstr>ox_ac829481_4efb_57d9_b862_af4da38ab7e0</vt:lpstr>
      <vt:lpstr>ox_ac8414a0_04d2_540d_a8e2_103f8b85a905</vt:lpstr>
      <vt:lpstr>ox_ac85bd39_71b2_5181_bfb6_3491ef9f7315</vt:lpstr>
      <vt:lpstr>ox_ac8615ac_90e8_5713_a1ee_c165a65ece11</vt:lpstr>
      <vt:lpstr>ox_ac8b96d7_5ed6_5365_8c44_4d32f86014c4</vt:lpstr>
      <vt:lpstr>ox_ac8d5143_1aed_5779_8a8e_3490bfc6141e</vt:lpstr>
      <vt:lpstr>ox_ac8d6502_046c_5f90_a090_436af9e09b05</vt:lpstr>
      <vt:lpstr>ox_ac9031f4_fc6f_57aa_9dbe_38b0acd78295</vt:lpstr>
      <vt:lpstr>ox_ac927deb_0838_5854_8284_ef6d500b524a</vt:lpstr>
      <vt:lpstr>ox_ac93b27c_c696_5739_9d3a_7e460084ef3c</vt:lpstr>
      <vt:lpstr>ox_ac9fa22d_f35c_5a8b_996d_c5c103423ade</vt:lpstr>
      <vt:lpstr>ox_aca15b85_c9f2_5985_b6b4_fb274c887e08</vt:lpstr>
      <vt:lpstr>ox_aca8cbbf_9b7c_5067_b541_8df42ac7ff30</vt:lpstr>
      <vt:lpstr>ox_aca93eb5_9833_562d_8f7c_e583ee770f39</vt:lpstr>
      <vt:lpstr>ox_aca9dc54_a7d6_511c_9d84_facc0c4dd352</vt:lpstr>
      <vt:lpstr>ox_acab3e86_67e0_56a6_8855_a57d544887fb</vt:lpstr>
      <vt:lpstr>ox_acabd92b_f38c_592c_813c_27d5686a3fa8</vt:lpstr>
      <vt:lpstr>ox_acac382c_2e77_5607_923e_e3db159df325</vt:lpstr>
      <vt:lpstr>ox_acad1f86_45d6_5ea8_89f2_a5686156bd92</vt:lpstr>
      <vt:lpstr>ox_acb13f5f_b025_529b_8140_128d1769b7ce</vt:lpstr>
      <vt:lpstr>ox_acbd78b1_8b70_5ca3_86e7_c7a5cb913937</vt:lpstr>
      <vt:lpstr>ox_acbf8c4d_b1f0_50db_a227_f1cc3108cfff</vt:lpstr>
      <vt:lpstr>ox_acc3d643_a543_5000_ad9c_079f9f60ae96</vt:lpstr>
      <vt:lpstr>ox_acc46745_1f48_5b0d_b748_b615327c6a1f</vt:lpstr>
      <vt:lpstr>ox_acc4818b_1b18_56b7_9d04_77e7759e96f9</vt:lpstr>
      <vt:lpstr>ox_acc60768_b455_5536_87ab_6d8cd854c75d</vt:lpstr>
      <vt:lpstr>ox_acc7f7e0_74f5_5b85_a99a_80c8a0c47626</vt:lpstr>
      <vt:lpstr>ox_acca9abc_c0ec_5c63_b6d8_beb4ac849b57</vt:lpstr>
      <vt:lpstr>ox_acccd45b_30bf_5236_a918_fd1b1913b9e6</vt:lpstr>
      <vt:lpstr>ox_acce1fbf_2abe_5440_a4ef_29a042499fb7</vt:lpstr>
      <vt:lpstr>ox_accef02f_850a_524a_905f_1f2713ed4922</vt:lpstr>
      <vt:lpstr>ox_acd0338f_d5f5_5a1f_b38a_2fdd730d54f2</vt:lpstr>
      <vt:lpstr>ox_acd0fc49_4c92_5ff1_a500_e9abef89a6c9</vt:lpstr>
      <vt:lpstr>ox_acd48349_e4f1_55a6_b984_2e8a636deeea</vt:lpstr>
      <vt:lpstr>ox_acd91750_6ed2_50d2_8d25_208e45d20b0e</vt:lpstr>
      <vt:lpstr>ox_acdafd23_491c_5341_abb6_1eeded05e942</vt:lpstr>
      <vt:lpstr>ox_acdb5680_a743_5617_91e5_8679213aba2a</vt:lpstr>
      <vt:lpstr>ox_acdff4ed_0c60_5f5e_a61f_a95db439bbbe</vt:lpstr>
      <vt:lpstr>ox_ace13f22_09b2_5ba2_b611_7c11cdb5f974</vt:lpstr>
      <vt:lpstr>ox_ace1e42c_e09a_5ce3_99c0_e7c833903937</vt:lpstr>
      <vt:lpstr>ox_ace2c8b9_9110_5f15_a7c7_6dc985a62646</vt:lpstr>
      <vt:lpstr>ox_ace31d59_9c49_56dc_9687_47fd068ce5da</vt:lpstr>
      <vt:lpstr>ox_ace4e515_6c9b_5a9a_a94b_8b33b10c5cad</vt:lpstr>
      <vt:lpstr>ox_ace56dea_2779_552e_ae9c_32b7ffa66d59</vt:lpstr>
      <vt:lpstr>ox_acea0c12_ce80_5b78_89f8_279901342124</vt:lpstr>
      <vt:lpstr>ox_aceae902_cf54_561b_bf0b_bad31f1e49c7</vt:lpstr>
      <vt:lpstr>ox_acf1ae2a_25e5_525a_8ad5_094e213f3f4a</vt:lpstr>
      <vt:lpstr>ox_acf5504a_59e3_5b23_a99f_9850678f5960</vt:lpstr>
      <vt:lpstr>ox_acf7e203_f722_5739_97ca_2732e3de04a9</vt:lpstr>
      <vt:lpstr>ox_acfc2627_d711_5efc_aae7_7761eab44653</vt:lpstr>
      <vt:lpstr>ox_acfe5634_c551_559f_892f_4d07461cf9c6</vt:lpstr>
      <vt:lpstr>ox_ad0045a9_6225_5388_8701_2b4aaf3fe23d</vt:lpstr>
      <vt:lpstr>ox_ad010e40_fb35_5dc3_97ef_e4f61bbbe740</vt:lpstr>
      <vt:lpstr>ox_ad0225b1_88c0_500b_a2b6_58fab1ef27ed</vt:lpstr>
      <vt:lpstr>ox_ad0841cb_c996_5c78_b7d3_339225928b18</vt:lpstr>
      <vt:lpstr>ox_ad09e73a_b962_587d_befa_e4d292982dc0</vt:lpstr>
      <vt:lpstr>ox_ad0d4f0f_dae7_5d7e_b924_212d348329e3</vt:lpstr>
      <vt:lpstr>ox_ad0f28c5_a145_5768_8f74_ecc6cc3d8941</vt:lpstr>
      <vt:lpstr>ox_ad1014d4_5172_512f_abca_8dabfc981c08</vt:lpstr>
      <vt:lpstr>ox_ad18da0d_9bf8_5270_a840_26dd0b9dc75c</vt:lpstr>
      <vt:lpstr>ox_ad19d664_589c_56e9_816d_83bef500298b</vt:lpstr>
      <vt:lpstr>ox_ad1abff3_26d8_519b_bc64_e95ce3882f0d</vt:lpstr>
      <vt:lpstr>ox_ad1c3b2d_8ec9_5ae6_af75_9330c7146a75</vt:lpstr>
      <vt:lpstr>ox_ad1d035f_c006_5541_835d_69375b779e11</vt:lpstr>
      <vt:lpstr>ox_ad2177c8_9b04_55ca_b1cc_3c33b5c409ef</vt:lpstr>
      <vt:lpstr>ox_ad278828_32ed_5f91_b621_e03e1ea2143c</vt:lpstr>
      <vt:lpstr>ox_ad282f2f_0ed7_585d_ab8b_8b21f69aa588</vt:lpstr>
      <vt:lpstr>ox_ad28ec46_46eb_5f77_87c4_21e20441c5b1</vt:lpstr>
      <vt:lpstr>ox_ad2ad121_fbf1_5ea6_80f5_0cc63f5c2a8c</vt:lpstr>
      <vt:lpstr>ox_ad2d78db_1b75_55ed_a598_b9e246e64c0a</vt:lpstr>
      <vt:lpstr>ox_ad360799_91b0_5de0_8f27_bd9b148703ab</vt:lpstr>
      <vt:lpstr>ox_ad3a206d_d420_57f9_b0a8_fdecbcc611b4</vt:lpstr>
      <vt:lpstr>ox_ad3cfead_4464_5335_b231_38ab7f4e5444</vt:lpstr>
      <vt:lpstr>ox_ad3d366a_c09e_5994_b9b3_af6225442d34</vt:lpstr>
      <vt:lpstr>ox_ad3de978_0142_5329_9b65_0e06267489b5</vt:lpstr>
      <vt:lpstr>ox_ad4664c4_b6fc_5060_9413_91e0c96f3bd7</vt:lpstr>
      <vt:lpstr>ox_ad4ad72d_5c26_52a2_af5f_547d85b40bc3</vt:lpstr>
      <vt:lpstr>ox_ad501d70_e9c2_5a48_b909_3a4944f8db3e</vt:lpstr>
      <vt:lpstr>ox_ad50d4ba_effd_5c9e_9af9_da41fd82b999</vt:lpstr>
      <vt:lpstr>ox_ad531b2e_517f_5971_b677_bc0c0956321e</vt:lpstr>
      <vt:lpstr>ox_ad55eb44_74ed_548f_9c9b_cb4c0c56e333</vt:lpstr>
      <vt:lpstr>ox_ad58bfc8_d837_51b2_8c44_542d1a9a5eb3</vt:lpstr>
      <vt:lpstr>ox_ad5948a0_42fa_5fed_b204_9e2ecda1acad</vt:lpstr>
      <vt:lpstr>ox_ad5a6fb1_4d1f_5e86_a7f3_1e54f11a0ed7</vt:lpstr>
      <vt:lpstr>ox_ad5b2278_d0c5_58f9_a644_7e7a5c5a5489</vt:lpstr>
      <vt:lpstr>ox_ad5c1557_d750_59eb_b6f3_cee658c54716</vt:lpstr>
      <vt:lpstr>ox_ad5c1967_9757_56db_b78a_5fad79ffed10</vt:lpstr>
      <vt:lpstr>ox_ad5c8b8b_4706_5fad_b85b_6cd7b60a8fd5</vt:lpstr>
      <vt:lpstr>ox_ad5d6d94_a105_5186_aabe_b22fab340d6b</vt:lpstr>
      <vt:lpstr>ox_ad5e1c37_7861_5cee_b019_2137cb6717bd</vt:lpstr>
      <vt:lpstr>ox_ad60070b_1a22_5dec_81cd_1327be81ba26</vt:lpstr>
      <vt:lpstr>ox_ad625660_7622_5b09_b3cd_58bb6a1b20d0</vt:lpstr>
      <vt:lpstr>ox_ad64b2e0_b73a_5423_90b6_103cb4d9b981</vt:lpstr>
      <vt:lpstr>ox_ad678cde_ac76_5320_be39_9c36b3c9937d</vt:lpstr>
      <vt:lpstr>ox_ad67fb83_9ed5_5657_9248_b56679c736cd</vt:lpstr>
      <vt:lpstr>ox_ad7619fd_edd5_552b_b376_dd473111d3c7</vt:lpstr>
      <vt:lpstr>ox_ad774097_244e_598d_a7ab_bb73dc873e62</vt:lpstr>
      <vt:lpstr>ox_ad777cd3_4808_5b31_92e5_99206253564e</vt:lpstr>
      <vt:lpstr>ox_ad7b9dc6_16af_5835_acce_017e810e198c</vt:lpstr>
      <vt:lpstr>ox_ad7e4938_9ce4_52f1_a928_79fa5f801cd5</vt:lpstr>
      <vt:lpstr>ox_ad7ea5f3_c2e2_51b9_970e_16ffc2b42657</vt:lpstr>
      <vt:lpstr>ox_ad8c801d_ae00_5f20_9e39_f5c7dc6446ee</vt:lpstr>
      <vt:lpstr>ox_ad911233_a2a5_55e8_b022_9e628fff965d</vt:lpstr>
      <vt:lpstr>ox_ad917c9c_4ef1_5623_aaef_8e015e8aa41c</vt:lpstr>
      <vt:lpstr>ox_ad9351ae_8003_5b60_818f_28f717a31b34</vt:lpstr>
      <vt:lpstr>ox_ad956e9d_052a_51f9_a4e2_b95518157960</vt:lpstr>
      <vt:lpstr>ox_ad9935c5_8eac_5c61_a4c7_9c6ef87ac790</vt:lpstr>
      <vt:lpstr>ox_ad9957c9_8e83_5d93_b610_fbc3a2b2abd7</vt:lpstr>
      <vt:lpstr>ox_ad9f3bf1_c095_537f_bba0_f9766bcf266f</vt:lpstr>
      <vt:lpstr>ox_ada09cb2_ad91_5cfd_a404_ef5bd10c8cb4</vt:lpstr>
      <vt:lpstr>ox_ada17d10_83ce_5ce0_a83b_021646ca77f6</vt:lpstr>
      <vt:lpstr>ox_ada23f0b_f16a_5507_a5f7_70acf0f3309b</vt:lpstr>
      <vt:lpstr>ox_ada550a2_ca11_584b_9283_899e8bbd3c40</vt:lpstr>
      <vt:lpstr>ox_adaabbdf_6e3b_5f74_82af_b0558a3e3ec6</vt:lpstr>
      <vt:lpstr>ox_adab2bb1_069e_5b56_8f1f_81b060820520</vt:lpstr>
      <vt:lpstr>ox_adac2fcf_735f_559a_a4e6_d281d075844e</vt:lpstr>
      <vt:lpstr>ox_adaf5405_a347_58be_b5a2_93c36470e6c6</vt:lpstr>
      <vt:lpstr>ox_adb35242_d76c_5b9e_8ea9_7fcbbb0379f0</vt:lpstr>
      <vt:lpstr>ox_adb420da_b421_5015_9505_3fd3c40769dc</vt:lpstr>
      <vt:lpstr>ox_adb7ce60_b63e_53bc_87a2_9b4f6c54726e</vt:lpstr>
      <vt:lpstr>ox_adb7d83e_96b4_5586_8488_6d3c2b5db887</vt:lpstr>
      <vt:lpstr>ox_adb9569f_9b0c_5ad2_97a9_25681dfbcc61</vt:lpstr>
      <vt:lpstr>ox_adbb845d_96d8_566d_8b80_9675d4ec0ab6</vt:lpstr>
      <vt:lpstr>ox_adbbd64c_fe9f_5241_a3c3_7fa1f416b9fc</vt:lpstr>
      <vt:lpstr>ox_adbcdf84_38c8_5d6c_bf08_f1adb5fb7ff6</vt:lpstr>
      <vt:lpstr>ox_adc4a04a_3444_568a_b1f1_3e191bf1b0fb</vt:lpstr>
      <vt:lpstr>ox_adc6aaff_fc3c_5b4f_a80b_d0312c1cbaf1</vt:lpstr>
      <vt:lpstr>ox_add22f25_e03e_5c6e_abb9_390cc9aca997</vt:lpstr>
      <vt:lpstr>ox_add85d45_2f9a_5e56_b95b_d375ce3f52f0</vt:lpstr>
      <vt:lpstr>ox_add875d7_4105_57e0_a29f_81e492347ae5</vt:lpstr>
      <vt:lpstr>ox_add94894_ed08_587f_aaae_bc2f243cc1b8</vt:lpstr>
      <vt:lpstr>ox_addb776f_2ba1_57c8_be1e_0f7d1e1327eb</vt:lpstr>
      <vt:lpstr>ox_addbd451_4dbf_5d52_9a6d_97558107100a</vt:lpstr>
      <vt:lpstr>ox_addd8857_99c9_5502_a317_2dfb1bd798c2</vt:lpstr>
      <vt:lpstr>ox_adde0788_8623_536c_9ee0_ec161fa112bc</vt:lpstr>
      <vt:lpstr>ox_adde3631_c5a0_50ac_b0bb_e305ad4a42d1</vt:lpstr>
      <vt:lpstr>ox_addf8bcf_8656_55e4_830b_184de8fa1ce1</vt:lpstr>
      <vt:lpstr>ox_ade5c042_d379_5cbd_8d13_4b0f7e338049</vt:lpstr>
      <vt:lpstr>ox_ade6e0f5_5735_5c2c_babe_dd1014d4762b</vt:lpstr>
      <vt:lpstr>ox_ade885d5_5b04_55cd_a061_f0109e7bead6</vt:lpstr>
      <vt:lpstr>ox_adee43c0_5595_5ec8_b855_031c1c2abd81</vt:lpstr>
      <vt:lpstr>ox_adf0d30e_9a79_56a2_bb31_481634cb550c</vt:lpstr>
      <vt:lpstr>ox_adf5eb2d_5a22_57d2_8732_0b8c67868b51</vt:lpstr>
      <vt:lpstr>ox_adf6142b_0bc1_5150_944f_01941dbeb9aa</vt:lpstr>
      <vt:lpstr>ox_adfa7380_53ac_5eac_b56b_921d5e5479b5</vt:lpstr>
      <vt:lpstr>ox_adfb7f7f_08af_52ab_af6f_ed6f150575c9</vt:lpstr>
      <vt:lpstr>ox_adfe26c8_3a9e_571e_868b_9d5c48c7f830</vt:lpstr>
      <vt:lpstr>ox_adfee423_d8fc_532c_b7cc_ce97c2dce571</vt:lpstr>
      <vt:lpstr>ox_adffeef7_79c8_5e5e_a2f0_fb3b275cee51</vt:lpstr>
      <vt:lpstr>ox_ae01fa34_75f2_542d_9282_e9d46a37c527</vt:lpstr>
      <vt:lpstr>ox_ae02d202_751c_5c39_8a43_bc07faf14b7b</vt:lpstr>
      <vt:lpstr>ox_ae03a4d9_e611_57b6_9f67_c4883beb34fe</vt:lpstr>
      <vt:lpstr>ox_ae0983ef_feda_525d_97c0_87c0c5cb3dae</vt:lpstr>
      <vt:lpstr>ox_ae103da2_9014_54e4_b2b5_9cd1afc4de9d</vt:lpstr>
      <vt:lpstr>ox_ae118a15_815b_501c_9597_80baefc51e12</vt:lpstr>
      <vt:lpstr>ox_ae19c8e7_fdd7_52d7_a667_30275374ae67</vt:lpstr>
      <vt:lpstr>ox_ae1ca74a_1c6d_575e_96ef_14349d2a59d8</vt:lpstr>
      <vt:lpstr>ox_ae1f7985_25fb_5986_8163_92c81f39dec6</vt:lpstr>
      <vt:lpstr>ox_ae1fff8a_7411_51fc_b0f9_870d31f4edd4</vt:lpstr>
      <vt:lpstr>ox_ae1fffe8_b66f_5c69_b10a_88f5da7d515c</vt:lpstr>
      <vt:lpstr>ox_ae22a34b_7572_5c30_83e4_2b0af9eab2e1</vt:lpstr>
      <vt:lpstr>ox_ae2453f3_0dc0_5cd7_8cac_2f28ac8b06a6</vt:lpstr>
      <vt:lpstr>ox_ae26fa86_aafb_5d3f_b05e_77d84b2feb72</vt:lpstr>
      <vt:lpstr>ox_ae2be25e_acd4_55cc_9004_d0282b402287</vt:lpstr>
      <vt:lpstr>ox_ae2bf142_486c_5d28_a1d3_f0c51987c87d</vt:lpstr>
      <vt:lpstr>ox_ae33273c_e8ad_5f5f_80a4_d8125fc5613a</vt:lpstr>
      <vt:lpstr>ox_ae36c823_8707_56b0_984f_7d06586c2e6f</vt:lpstr>
      <vt:lpstr>ox_ae370693_b723_5070_833d_868567979708</vt:lpstr>
      <vt:lpstr>ox_ae3753ae_dd22_536f_ba18_1fd2531ef11c</vt:lpstr>
      <vt:lpstr>ox_ae38cbbf_b0ce_5b4b_8184_1e17fc931cef</vt:lpstr>
      <vt:lpstr>ox_ae467261_7ad3_5fbd_a501_5ef82a781d9f</vt:lpstr>
      <vt:lpstr>ox_ae4bafc3_58fb_5eaa_8e45_1359c49b7707</vt:lpstr>
      <vt:lpstr>ox_ae4c2d35_371e_5192_88ae_4588acfb865f</vt:lpstr>
      <vt:lpstr>ox_ae5b73c3_ba85_553f_a799_e2efaf0c8e5b</vt:lpstr>
      <vt:lpstr>ox_ae61a7ac_0606_555e_8060_e6e2b6e2faa4</vt:lpstr>
      <vt:lpstr>ox_ae62a65e_19f4_579b_8ce5_5a81f5c21cda</vt:lpstr>
      <vt:lpstr>ox_ae633e23_ffef_5aec_accc_6c98c373d5d9</vt:lpstr>
      <vt:lpstr>ox_ae63c153_a59d_5f75_9979_1caec488917a</vt:lpstr>
      <vt:lpstr>ox_ae6884fd_2b0d_5964_b2cd_0e3577d17616</vt:lpstr>
      <vt:lpstr>ox_ae689014_93c2_5854_a509_2e8323add22a</vt:lpstr>
      <vt:lpstr>ox_ae689a12_9464_56f6_9cc1_32f43158b44c</vt:lpstr>
      <vt:lpstr>ox_ae690cc0_fe86_5619_af7d_c16f5002a41c</vt:lpstr>
      <vt:lpstr>ox_ae6a1ba6_6290_5cf2_896e_7ac7f638e22d</vt:lpstr>
      <vt:lpstr>ox_ae6c86a2_0de5_56dc_bf80_1565b9c00574</vt:lpstr>
      <vt:lpstr>ox_ae6ef0ad_d1de_56c8_83e3_6378b3928032</vt:lpstr>
      <vt:lpstr>ox_ae7163d6_4351_5042_bf24_8557258054f1</vt:lpstr>
      <vt:lpstr>ox_ae72068c_a108_58dc_bcf1_4065292d9c5c</vt:lpstr>
      <vt:lpstr>ox_ae73de4f_ef4a_58e1_ae09_ddbf338540a4</vt:lpstr>
      <vt:lpstr>ox_ae77d701_de00_582f_8ac1_1712686ef131</vt:lpstr>
      <vt:lpstr>ox_ae7ab837_54e6_559c_8491_5bc2f8188173</vt:lpstr>
      <vt:lpstr>ox_ae7d34e5_419c_594e_86da_d047763943dd</vt:lpstr>
      <vt:lpstr>ox_ae7daaae_933e_5082_b13a_b8b64cbeaac9</vt:lpstr>
      <vt:lpstr>ox_ae7fed51_e266_5ed4_a500_da3e93356bdf</vt:lpstr>
      <vt:lpstr>ox_ae8536fc_587b_5b10_8789_b39e977a9b37</vt:lpstr>
      <vt:lpstr>ox_ae875b07_87e1_53e7_92d8_5789eaa6e1b9</vt:lpstr>
      <vt:lpstr>ox_ae8944f8_903a_5151_9db6_6c1c003f891d</vt:lpstr>
      <vt:lpstr>ox_ae89f504_b3b4_59ee_a9e8_072a16c483fc</vt:lpstr>
      <vt:lpstr>ox_ae8c9c0e_77dc_5baf_bc8f_7349ab68b0ba</vt:lpstr>
      <vt:lpstr>ox_ae90a1aa_0c08_5fd9_a216_3a3ee342b2ad</vt:lpstr>
      <vt:lpstr>ox_ae957668_12cc_570f_a684_9ab8110be650</vt:lpstr>
      <vt:lpstr>ox_ae96c27c_831c_53d0_ac17_75fd5599c1fc</vt:lpstr>
      <vt:lpstr>ox_ae9702a8_2efc_5fa6_90f0_d0c6260510b7</vt:lpstr>
      <vt:lpstr>ox_ae9720b8_a393_5354_ad95_3fca8c76e1d1</vt:lpstr>
      <vt:lpstr>ox_ae9ad61e_977c_5099_8747_2bfce2c9ff4d</vt:lpstr>
      <vt:lpstr>ox_aea105d7_39f8_5512_8734_bb308317e39c</vt:lpstr>
      <vt:lpstr>ox_aea37d45_f8c1_5f48_ba93_a7935c75239c</vt:lpstr>
      <vt:lpstr>ox_aea584e2_3a34_573c_83e5_91f49b7f9efa</vt:lpstr>
      <vt:lpstr>ox_aead9599_9826_56b1_8c4c_7be7e8ab1022</vt:lpstr>
      <vt:lpstr>ox_aeafdcb4_8215_56ae_b8fa_df07a82e5cc8</vt:lpstr>
      <vt:lpstr>ox_aeb07d52_5ffa_5a47_a23d_3fdf3122f071</vt:lpstr>
      <vt:lpstr>ox_aeb27730_56c1_521c_8e53_76988c75dc5b</vt:lpstr>
      <vt:lpstr>ox_aeb4ddce_63bd_5492_a48f_ed589f8fb4a0</vt:lpstr>
      <vt:lpstr>ox_aeb4e22b_6a50_5fbe_b145_f9055df7faa3</vt:lpstr>
      <vt:lpstr>ox_aeb6b965_e29a_5f25_b5de_be1ef083fb1c</vt:lpstr>
      <vt:lpstr>ox_aeb8b065_d49f_5e4b_9b0c_846b07ea531a</vt:lpstr>
      <vt:lpstr>ox_aeb9d90d_9ee3_5dc4_b071_198ba8d3c2b8</vt:lpstr>
      <vt:lpstr>ox_aeba5dd3_b777_53bd_81d1_c9a97e951e1d</vt:lpstr>
      <vt:lpstr>ox_aebad0ea_50d2_520f_9731_fbfacf62f75e</vt:lpstr>
      <vt:lpstr>ox_aebc60c1_8edf_54be_a538_1c339ee0949c</vt:lpstr>
      <vt:lpstr>ox_aebcb188_dec1_5879_b121_e164e9789bf6</vt:lpstr>
      <vt:lpstr>ox_aebffe16_bb40_5d62_ab08_11b2d667ec2b</vt:lpstr>
      <vt:lpstr>ox_aec297b4_1c10_5aec_b308_3a68297df805</vt:lpstr>
      <vt:lpstr>ox_aec4a652_5781_55f3_811a_4dba5a6b9462</vt:lpstr>
      <vt:lpstr>ox_aec7f943_47e8_5521_bad9_0c6090101db2</vt:lpstr>
      <vt:lpstr>ox_aec8cecf_283d_5da6_bc69_5e02b36a8d09</vt:lpstr>
      <vt:lpstr>ox_aecac038_a759_5ce4_93e5_d5c4678c51be</vt:lpstr>
      <vt:lpstr>ox_aecb5896_f869_5a77_b6af_1c89829afbef</vt:lpstr>
      <vt:lpstr>ox_aecd74e6_797d_5fdd_99ff_6b62dae78372</vt:lpstr>
      <vt:lpstr>ox_aed2276c_aa44_5511_9a1e_b363f88d1d3b</vt:lpstr>
      <vt:lpstr>ox_aed6b574_3efc_5d11_b4f9_98e1f6d963c0</vt:lpstr>
      <vt:lpstr>ox_aed720d7_4e02_5500_9790_745e64bae7fc</vt:lpstr>
      <vt:lpstr>ox_aed880a4_6e18_5a39_aaa9_3ac9b5d93c53</vt:lpstr>
      <vt:lpstr>ox_aed8e581_e772_54ab_8fde_d37eb922a5fd</vt:lpstr>
      <vt:lpstr>ox_aedac8ae_fecb_5f13_ace3_3fd49161ea39</vt:lpstr>
      <vt:lpstr>ox_aedb3c0a_2847_52a6_b10e_861cffa9651a</vt:lpstr>
      <vt:lpstr>ox_aedf3470_d286_5510_af02_cf4397c73fbe</vt:lpstr>
      <vt:lpstr>ox_aedfc50a_a5aa_5cca_8efd_399bebbb75d4</vt:lpstr>
      <vt:lpstr>ox_aee80bad_fb5f_5487_909d_5995e5a5e478</vt:lpstr>
      <vt:lpstr>ox_aeead4ba_b0ab_5f32_bacb_db17828fdef8</vt:lpstr>
      <vt:lpstr>ox_aeec11dd_aa1e_5410_bc5d_2877467d4e38</vt:lpstr>
      <vt:lpstr>ox_aeec274c_a169_559f_903a_fce02b5eb717</vt:lpstr>
      <vt:lpstr>ox_aeec32d6_c0a1_54cd_9147_18c17e32ba73</vt:lpstr>
      <vt:lpstr>ox_aef48d34_9778_5203_8094_592fdc6480ef</vt:lpstr>
      <vt:lpstr>ox_aef8f2df_07b5_5f18_9679_17cbef2b9fe4</vt:lpstr>
      <vt:lpstr>ox_aefd2dc1_f3d8_52fd_bd34_4d5ac54e6f94</vt:lpstr>
      <vt:lpstr>ox_aefe7a90_e5fb_5b79_9857_8e299222b367</vt:lpstr>
      <vt:lpstr>ox_aeffbca1_4e9a_5a55_8dd8_13729dd08292</vt:lpstr>
      <vt:lpstr>ox_af03a79d_424d_5406_941c_669fa9906cd6</vt:lpstr>
      <vt:lpstr>ox_af049f98_6e62_523a_b0e8_f159af32f193</vt:lpstr>
      <vt:lpstr>ox_af061b5e_d1be_5f7d_914f_37ced1607650</vt:lpstr>
      <vt:lpstr>ox_af0757e4_06d1_5418_9757_71cb9cbde2b9</vt:lpstr>
      <vt:lpstr>ox_af08e1ed_10a4_580f_9d34_b6c3e690fd68</vt:lpstr>
      <vt:lpstr>ox_af08f2d2_097b_5812_9ee1_c6ca7f507b98</vt:lpstr>
      <vt:lpstr>ox_af0c2e80_28c2_5998_bbe1_4db36bb0b449</vt:lpstr>
      <vt:lpstr>ox_af0efd0f_69c2_59da_b2cf_46d917807beb</vt:lpstr>
      <vt:lpstr>ox_af12ffba_9850_53b7_bc9e_cd0899707fb4</vt:lpstr>
      <vt:lpstr>ox_af133aa7_b9c4_588e_9da5_006fdddbd62f</vt:lpstr>
      <vt:lpstr>ox_af158e4d_627f_5998_bd56_5c528a4d3b31</vt:lpstr>
      <vt:lpstr>ox_af18c790_e819_5539_86d9_fb0a7d7bdeac</vt:lpstr>
      <vt:lpstr>ox_af1938dd_e6eb_5420_b81d_d191605742a5</vt:lpstr>
      <vt:lpstr>ox_af1cd204_ab02_5699_bcd1_c4bdd26f35d8</vt:lpstr>
      <vt:lpstr>ox_af1dddf7_0c4e_5657_879a_ca1e6a8b395d</vt:lpstr>
      <vt:lpstr>ox_af1e3ef8_879c_5a0d_a57f_357797931dfc</vt:lpstr>
      <vt:lpstr>ox_af20b617_44e7_5783_a8fd_11f32a40fc00</vt:lpstr>
      <vt:lpstr>ox_af20f1f1_a9d6_56be_a29d_b24945678e70</vt:lpstr>
      <vt:lpstr>ox_af2c288d_e980_588e_b803_b227ad1ade91</vt:lpstr>
      <vt:lpstr>ox_af2c3c62_23f8_5f71_a7cb_eb623bbaced7</vt:lpstr>
      <vt:lpstr>ox_af2c6dc9_538c_5555_a863_ed031dced0e1</vt:lpstr>
      <vt:lpstr>ox_af2c9066_e081_5f85_b237_f75730f86659</vt:lpstr>
      <vt:lpstr>ox_af40a506_dc08_5a69_a871_86eef11515f1</vt:lpstr>
      <vt:lpstr>ox_af4100b4_4864_5e05_bad0_ef80b8132384</vt:lpstr>
      <vt:lpstr>ox_af41c846_6efe_59da_af2f_19e464c99699</vt:lpstr>
      <vt:lpstr>ox_af45075d_3d71_5044_93cd_d532c7c04a13</vt:lpstr>
      <vt:lpstr>ox_af4776b6_87fa_5039_9248_9c0d46da39ad</vt:lpstr>
      <vt:lpstr>ox_af49b670_3ae5_50ff_adbf_75b2bde22de8</vt:lpstr>
      <vt:lpstr>ox_af4cef7b_7d49_502b_b67b_7a65403140ba</vt:lpstr>
      <vt:lpstr>ox_af4d8457_ca6a_56fa_99a2_53f6fc14abe2</vt:lpstr>
      <vt:lpstr>ox_af518a95_954d_538b_8e50_f7c0f4f99c7d</vt:lpstr>
      <vt:lpstr>ox_af56a3a8_0c64_5711_b614_e160fc2bf793</vt:lpstr>
      <vt:lpstr>ox_af56c6f5_4aa3_5b44_9397_399654f01f24</vt:lpstr>
      <vt:lpstr>ox_af579db9_5784_50ca_9a47_904f7b57559a</vt:lpstr>
      <vt:lpstr>ox_af5dbed0_d122_5245_bcb7_3ea3d1da7d09</vt:lpstr>
      <vt:lpstr>ox_af5e4418_43fa_5c92_9f17_24c93a584e93</vt:lpstr>
      <vt:lpstr>ox_af650db6_6f40_5a67_80ff_6c33ddf9ff29</vt:lpstr>
      <vt:lpstr>ox_af6aefde_b6a3_5b72_b010_0245079e32d0</vt:lpstr>
      <vt:lpstr>ox_af6cc17f_f02c_5bab_8ff0_2b5b3199e32e</vt:lpstr>
      <vt:lpstr>ox_af6fc958_2125_54dd_a50f_77012722ef41</vt:lpstr>
      <vt:lpstr>ox_af71011f_23c8_5beb_bf74_9b6502015ac2</vt:lpstr>
      <vt:lpstr>ox_af72fcca_c361_54a5_98a2_21068c488ed7</vt:lpstr>
      <vt:lpstr>ox_af7312e8_ae40_5af2_9b7b_79e802d42a37</vt:lpstr>
      <vt:lpstr>ox_af75a27a_5a71_5e70_9776_984be49e3001</vt:lpstr>
      <vt:lpstr>ox_af778dfa_c6df_5898_9e7c_206a587fcbd0</vt:lpstr>
      <vt:lpstr>ox_af77967b_6d4b_5aa9_a457_96564e62cb0c</vt:lpstr>
      <vt:lpstr>ox_af7f8241_4d40_56b7_aa76_0eb5b6cb5500</vt:lpstr>
      <vt:lpstr>ox_af806376_3a64_58fd_abdc_75e66752f795</vt:lpstr>
      <vt:lpstr>ox_af851514_eaff_5dd4_afe3_3684ee439931</vt:lpstr>
      <vt:lpstr>ox_af873a09_06cb_5be0_b35a_80bb27a5992c</vt:lpstr>
      <vt:lpstr>ox_af89a19e_9db7_5e03_a738_6060c80b0730</vt:lpstr>
      <vt:lpstr>ox_af8a9837_1039_5d78_9dfe_f50163790ff1</vt:lpstr>
      <vt:lpstr>ox_af8acbbb_db73_5889_9d49_3b7fb7457416</vt:lpstr>
      <vt:lpstr>ox_af8da34b_1ba2_5a6e_90fa_fdca4c2a4920</vt:lpstr>
      <vt:lpstr>ox_af9163a5_105d_5cd6_8244_0e3646821434</vt:lpstr>
      <vt:lpstr>ox_af94de0c_d604_5209_a995_945032561e6e</vt:lpstr>
      <vt:lpstr>ox_af979603_e806_517b_ae46_d8ff7d87e40d</vt:lpstr>
      <vt:lpstr>ox_af98ba41_9230_5396_9618_00b4952fa03e</vt:lpstr>
      <vt:lpstr>ox_af9c8d4e_91d5_556f_a24a_0c0d0333f815</vt:lpstr>
      <vt:lpstr>ox_af9e7f2e_46c9_5fa7_bed5_56dde197a841</vt:lpstr>
      <vt:lpstr>ox_af9f8d07_d388_53fb_8e06_49e331f25a50</vt:lpstr>
      <vt:lpstr>ox_afa15a56_f366_5d3a_90ea_87ac2c64ecae</vt:lpstr>
      <vt:lpstr>ox_afa38813_8bc1_50c8_80d1_9523796a66b3</vt:lpstr>
      <vt:lpstr>ox_afa938fb_f154_5812_8c7a_5b10072fcc84</vt:lpstr>
      <vt:lpstr>ox_afabf8cc_5872_5e79_bfe4_b899fc89dc4b</vt:lpstr>
      <vt:lpstr>ox_afadc815_6db2_52da_8f69_6061220135af</vt:lpstr>
      <vt:lpstr>ox_afaea793_f5b3_5e31_95a6_54e2d4f86636</vt:lpstr>
      <vt:lpstr>ox_afaedd15_fc9d_5a21_b4db_2e8d7f0a1889</vt:lpstr>
      <vt:lpstr>ox_afb182ac_3a0c_579e_ae7d_eb1d3a8e44d8</vt:lpstr>
      <vt:lpstr>ox_afb2c7a6_1218_5e8b_9d03_e46dba3e5b53</vt:lpstr>
      <vt:lpstr>ox_afbf444f_9aed_58a6_bb4c_e21c5540f28b</vt:lpstr>
      <vt:lpstr>ox_afc03688_da24_573c_b801_1196c0966abb</vt:lpstr>
      <vt:lpstr>ox_afc372b1_80e2_5af1_8962_20b780e84233</vt:lpstr>
      <vt:lpstr>ox_afc3fe9d_758e_54f5_a4d0_ceaffe5fb3b2</vt:lpstr>
      <vt:lpstr>ox_afc56d52_c3dc_5f77_b563_3c5878646a3c</vt:lpstr>
      <vt:lpstr>ox_afcfc7e6_0d76_5c1b_ab7d_155048f5e5a1</vt:lpstr>
      <vt:lpstr>ox_afd092f6_f757_54a9_bbf8_c72918664ba2</vt:lpstr>
      <vt:lpstr>ox_afd30ab6_eecb_5c20_a14a_a0adb434f8c5</vt:lpstr>
      <vt:lpstr>ox_afd69713_e2dc_5ba0_9ec9_2d2a36a4566f</vt:lpstr>
      <vt:lpstr>ox_afd92bd3_e52c_5d6f_8243_2cb1796d9648</vt:lpstr>
      <vt:lpstr>ox_afdc46a1_6f2e_5576_915d_7077105de49f</vt:lpstr>
      <vt:lpstr>ox_afe0bbaf_e75d_563c_841c_6a335ed8650b</vt:lpstr>
      <vt:lpstr>ox_afe327e6_26a0_5800_9a31_1f093dd6069c</vt:lpstr>
      <vt:lpstr>ox_afecfd86_fda5_5130_8c6d_df4f02228757</vt:lpstr>
      <vt:lpstr>ox_aff22d5f_63d1_5183_951b_1f3dc704b649</vt:lpstr>
      <vt:lpstr>ox_aff30c82_49c9_5d7c_975b_60ccbc9db0d6</vt:lpstr>
      <vt:lpstr>ox_affa7d41_be36_5c65_843a_e8432370872b</vt:lpstr>
      <vt:lpstr>ox_afffd48f_5116_5547_8552_7c48498d670b</vt:lpstr>
      <vt:lpstr>ox_b0002415_d528_5114_b35b_93b410e599cd</vt:lpstr>
      <vt:lpstr>ox_b001901a_6781_5394_9fb3_b83fef3ec0db</vt:lpstr>
      <vt:lpstr>ox_b001ad58_fb0f_50d2_9a6f_5c6222ca60cc</vt:lpstr>
      <vt:lpstr>ox_b00f92b1_01c4_50a7_8fc8_8050187f71a4</vt:lpstr>
      <vt:lpstr>ox_b0178534_07e6_59b9_aa54_99dd12c1c872</vt:lpstr>
      <vt:lpstr>ox_b0185bc2_4853_5e6b_9cb5_9ff7e5adcb4e</vt:lpstr>
      <vt:lpstr>ox_b01a1c6b_08d2_5b87_b0c6_034b6a1ced3a</vt:lpstr>
      <vt:lpstr>ox_b01bf75e_d4a2_5f9b_9a5c_ad9827a230d8</vt:lpstr>
      <vt:lpstr>ox_b01ce811_d76b_5761_a67f_c73abd26fe2b</vt:lpstr>
      <vt:lpstr>ox_b01d7c8f_7a2a_5511_9524_1374c8245eda</vt:lpstr>
      <vt:lpstr>ox_b01de15c_7f14_5e72_849a_9254f2caf6ae</vt:lpstr>
      <vt:lpstr>ox_b023d567_4a0d_5dbb_8f2d_b2648c628148</vt:lpstr>
      <vt:lpstr>ox_b025a713_979c_5d41_8371_6d8cbd51fc81</vt:lpstr>
      <vt:lpstr>ox_b02728d1_687a_5608_b869_95d4917abbbe</vt:lpstr>
      <vt:lpstr>ox_b02849de_d406_518a_904a_e1d8f29e0931</vt:lpstr>
      <vt:lpstr>ox_b02a88fb_d8c6_5b08_9b19_bfe03b3b4ba1</vt:lpstr>
      <vt:lpstr>ox_b02aee2f_330f_50ad_a6c2_c4966e2e4caf</vt:lpstr>
      <vt:lpstr>ox_b02b0362_9a89_5c16_9a54_a4ec536fdf20</vt:lpstr>
      <vt:lpstr>ox_b02e6005_1565_59dc_ac22_c6fc83938daa</vt:lpstr>
      <vt:lpstr>ox_b0301d6b_faff_5372_aa3b_b8c059c981bc</vt:lpstr>
      <vt:lpstr>ox_b03220dc_0756_5380_a504_3b1b55181c09</vt:lpstr>
      <vt:lpstr>ox_b035999a_0e13_5523_b0f1_25ad63f3fac3</vt:lpstr>
      <vt:lpstr>ox_b0366a0f_11d1_5bc2_a65b_b9c8d79c0849</vt:lpstr>
      <vt:lpstr>ox_b036a9b4_160d_5ac9_a3a5_2e24f638428c</vt:lpstr>
      <vt:lpstr>ox_b03730ad_5187_542c_8775_3013ad232596</vt:lpstr>
      <vt:lpstr>ox_b038c8b4_eacd_55c7_bbdf_1f878da53cd2</vt:lpstr>
      <vt:lpstr>ox_b0390e47_d704_5e9e_ab65_79c8c8462d87</vt:lpstr>
      <vt:lpstr>ox_b039252b_bebb_5a51_930f_db20c9debaa5</vt:lpstr>
      <vt:lpstr>ox_b03b046a_b07b_53a2_8f26_7bf96d127855</vt:lpstr>
      <vt:lpstr>ox_b03bcfb5_fc77_5272_b8d3_1e232d88b3f2</vt:lpstr>
      <vt:lpstr>ox_b03d061e_ae7c_5c93_badc_e308b596697e</vt:lpstr>
      <vt:lpstr>ox_b03d2e4c_92d7_5643_a368_5503a5bb7e7f</vt:lpstr>
      <vt:lpstr>ox_b03d5b73_2e7c_538a_9404_f61f365c3855</vt:lpstr>
      <vt:lpstr>ox_b03e5bc9_91f9_5ff1_86e0_fd09128cfb45</vt:lpstr>
      <vt:lpstr>ox_b03f824d_9eb3_5374_9ae9_b04f411507ff</vt:lpstr>
      <vt:lpstr>ox_b03f98c6_9055_56f5_932b_4e7abb4a469a</vt:lpstr>
      <vt:lpstr>ox_b045b18c_6485_5a33_907f_6e4a63ba2c7f</vt:lpstr>
      <vt:lpstr>ox_b0460846_a71c_5b86_9b0d_11d8c2a349f8</vt:lpstr>
      <vt:lpstr>ox_b047e224_10b6_5518_adc2_8078a937c45b</vt:lpstr>
      <vt:lpstr>ox_b04a3256_75ab_5f5a_a9a2_387c127eed58</vt:lpstr>
      <vt:lpstr>ox_b04acbe0_597e_5935_b61e_b693a47acc28</vt:lpstr>
      <vt:lpstr>ox_b04d2e60_71cf_5ad3_bbb2_037469c975ab</vt:lpstr>
      <vt:lpstr>ox_b0525b7e_9d7b_5e74_81d8_be19288bf6b7</vt:lpstr>
      <vt:lpstr>ox_b052d471_2b71_5edb_a1ba_15883a9d303c</vt:lpstr>
      <vt:lpstr>ox_b0562e63_fcba_582c_a35d_f225a9dd7b46</vt:lpstr>
      <vt:lpstr>ox_b056f94a_29b2_5973_a977_ece6aa8623bb</vt:lpstr>
      <vt:lpstr>ox_b058aa49_bcf9_5b24_84e0_a7885b8cce48</vt:lpstr>
      <vt:lpstr>ox_b059ad20_ee00_5d69_8131_98e33bf72c63</vt:lpstr>
      <vt:lpstr>ox_b05a7529_0bbf_55b1_8b8c_e62d9d4e8bc3</vt:lpstr>
      <vt:lpstr>ox_b05d0d36_6ff5_5bc6_a6d2_e8ebba96ba53</vt:lpstr>
      <vt:lpstr>ox_b0614a56_f659_5c6e_a726_6fdf1275d777</vt:lpstr>
      <vt:lpstr>ox_b06275a5_e397_59e3_83e5_c94fced664d5</vt:lpstr>
      <vt:lpstr>ox_b067e4a7_3f21_5906_94c6_3a62b0217493</vt:lpstr>
      <vt:lpstr>ox_b069bb51_762f_5f17_b25d_77e03889fb38</vt:lpstr>
      <vt:lpstr>ox_b06ff206_967a_53b7_b4a8_c821b5eb8c84</vt:lpstr>
      <vt:lpstr>ox_b071e79b_ff33_5301_83ca_e329ed6cfa51</vt:lpstr>
      <vt:lpstr>ox_b0726a37_8fdb_5062_aac6_aa9fe322737f</vt:lpstr>
      <vt:lpstr>ox_b079a47f_0025_5118_a1ed_7933df6ac7f0</vt:lpstr>
      <vt:lpstr>ox_b07e1294_79c0_50be_b675_93198349e866</vt:lpstr>
      <vt:lpstr>ox_b07e7d1a_69ff_5b29_84bd_dc770b8384ca</vt:lpstr>
      <vt:lpstr>ox_b081e8be_dfc2_584c_99a0_04957516a5b0</vt:lpstr>
      <vt:lpstr>ox_b085020b_7e01_5d55_a8a6_62270ed3d253</vt:lpstr>
      <vt:lpstr>ox_b085b56a_d853_587f_b929_b39d4f422150</vt:lpstr>
      <vt:lpstr>ox_b08a9f50_e746_5bb4_8212_087178a33ccd</vt:lpstr>
      <vt:lpstr>ox_b08f674e_b25f_5f16_b441_5190423cc072</vt:lpstr>
      <vt:lpstr>ox_b09c268b_2738_54e6_bcfd_8e6d18d5fca8</vt:lpstr>
      <vt:lpstr>ox_b09d4cc6_2870_5b11_9686_924c1d61ea52</vt:lpstr>
      <vt:lpstr>ox_b09ed2c5_31e2_52dc_ac5a_65dcc9625956</vt:lpstr>
      <vt:lpstr>ox_b09efb7a_d8cc_5118_a728_e4b95ef82d68</vt:lpstr>
      <vt:lpstr>ox_b0a029d4_021f_5c69_a8f3_867bd2d253dd</vt:lpstr>
      <vt:lpstr>ox_b0a1a2a4_1e38_51dd_8da8_6006da475821</vt:lpstr>
      <vt:lpstr>ox_b0a4e24b_156a_5edc_b7aa_208fb08513ce</vt:lpstr>
      <vt:lpstr>ox_b0a6a8f9_631c_59df_8abd_46c9f2d1dcd0</vt:lpstr>
      <vt:lpstr>ox_b0a6d28e_2d24_5b0a_8332_51b7fc6eee02</vt:lpstr>
      <vt:lpstr>ox_b0a8920f_752e_5e57_8d91_9696eccc8801</vt:lpstr>
      <vt:lpstr>ox_b0aaac88_3540_5e4d_9b64_d1c05b06a5fb</vt:lpstr>
      <vt:lpstr>ox_b0ab4995_3275_5dab_a1ec_5c126f75dbda</vt:lpstr>
      <vt:lpstr>ox_b0ab4e66_c219_544b_a5ba_33dda0e77151</vt:lpstr>
      <vt:lpstr>ox_b0abb377_74ec_501c_b985_216feb20f5bc</vt:lpstr>
      <vt:lpstr>ox_b0ac4e85_023b_532f_a98f_4b1e41bd7487</vt:lpstr>
      <vt:lpstr>ox_b0acefbb_4780_5a7d_bb97_8c484f3354ce</vt:lpstr>
      <vt:lpstr>ox_b0ad2e3a_640d_5bf0_8d29_34827c9a707a</vt:lpstr>
      <vt:lpstr>ox_b0af9b0f_4f95_57ec_beac_73c257372915</vt:lpstr>
      <vt:lpstr>ox_b0b05c4c_b530_58bd_b26d_98451ed0e184</vt:lpstr>
      <vt:lpstr>ox_b0b16646_2700_5b8b_ae73_3b4e210a7bc6</vt:lpstr>
      <vt:lpstr>ox_b0b7ee9f_1708_5eb3_80a8_3f646a43776b</vt:lpstr>
      <vt:lpstr>ox_b0bc2d01_e3a5_56f7_8468_bf0367611d85</vt:lpstr>
      <vt:lpstr>ox_b0c25b65_8b74_56a7_a57e_493110dd9af4</vt:lpstr>
      <vt:lpstr>ox_b0c30811_6137_545f_a8cb_d7c6569de7ba</vt:lpstr>
      <vt:lpstr>ox_b0c3e70a_9152_59cf_98d3_084273af4f95</vt:lpstr>
      <vt:lpstr>ox_b0c9c4f5_9559_567d_ae1f_f70cad8dff43</vt:lpstr>
      <vt:lpstr>ox_b0cbc7ef_34fb_58b0_89a0_72e9a4274ee1</vt:lpstr>
      <vt:lpstr>ox_b0d46445_f9b1_5ddc_9043_df387b359af0</vt:lpstr>
      <vt:lpstr>ox_b0d4c243_b6c8_5206_97a7_acd96b71711d</vt:lpstr>
      <vt:lpstr>ox_b0d6094c_4d2b_5afd_b523_a99f18bf7ae4</vt:lpstr>
      <vt:lpstr>ox_b0da0c58_9345_5959_9e87_2809dad4cb91</vt:lpstr>
      <vt:lpstr>ox_b0da9d3a_f9bf_5dec_9ae6_f440f0484eb9</vt:lpstr>
      <vt:lpstr>ox_b0df976d_deaa_524a_a137_b21683b6e79b</vt:lpstr>
      <vt:lpstr>ox_b0e5bff9_4dc5_5fbe_b63a_5e4fe60647f3</vt:lpstr>
      <vt:lpstr>ox_b0e6c0bb_e4f3_598f_ba87_841761a15418</vt:lpstr>
      <vt:lpstr>ox_b0e743d2_bc92_511e_b851_edc87a0be086</vt:lpstr>
      <vt:lpstr>ox_b0ea4a21_f0b8_5dd6_8bed_5a8e7ca8b2ba</vt:lpstr>
      <vt:lpstr>ox_b0eb809a_48b7_5cd3_b5c3_a0bcd614bd0b</vt:lpstr>
      <vt:lpstr>ox_b0ec9a7a_bb6d_5429_a69d_ede2ed788a8b</vt:lpstr>
      <vt:lpstr>ox_b0ecd7f8_5cd0_5cee_97f7_d855b4f2b051</vt:lpstr>
      <vt:lpstr>ox_b0edacfd_305e_5f53_875a_90c819c1611e</vt:lpstr>
      <vt:lpstr>ox_b0ee9e15_81ec_54c9_896a_76744840323c</vt:lpstr>
      <vt:lpstr>ox_b0eecd91_9678_553c_89c3_4720b6f33d06</vt:lpstr>
      <vt:lpstr>ox_b0eef220_afeb_52d8_a374_d59d58b28b5b</vt:lpstr>
      <vt:lpstr>ox_b0ef001a_999b_5cb3_ba4b_6e67e9607352</vt:lpstr>
      <vt:lpstr>ox_b0eff4a4_5a48_5ba3_8228_28300b918c6c</vt:lpstr>
      <vt:lpstr>ox_b0f16067_2997_58b4_b539_be3dc75e0e67</vt:lpstr>
      <vt:lpstr>ox_b0f55e31_39aa_511f_85ea_592b4d389eb6</vt:lpstr>
      <vt:lpstr>ox_b0f5cda4_e8af_5a40_95f5_2461f882d262</vt:lpstr>
      <vt:lpstr>ox_b0faa773_cb8f_5aab_9b07_b19002bd662b</vt:lpstr>
      <vt:lpstr>ox_b0fcc71b_e536_5b31_bc25_e5ca46767a9b</vt:lpstr>
      <vt:lpstr>ox_b0fe04af_d4d7_5257_8a46_ad4015237896</vt:lpstr>
      <vt:lpstr>ox_b1015109_811d_5151_b09c_69178d251d3a</vt:lpstr>
      <vt:lpstr>ox_b101813a_c88b_5072_b9f7_efaf7234d8d3</vt:lpstr>
      <vt:lpstr>ox_b10288e1_6885_5ad3_90bd_4943aad5e33c</vt:lpstr>
      <vt:lpstr>ox_b104158b_bf9c_54c2_acc0_11ea252e6a4d</vt:lpstr>
      <vt:lpstr>ox_b10448aa_bb02_5fe4_80d1_9ba4ac2597c6</vt:lpstr>
      <vt:lpstr>ox_b10963ea_3500_5aa9_984e_77b4a1a72754</vt:lpstr>
      <vt:lpstr>ox_b10dee31_3d68_5a09_927f_047b64f0ab10</vt:lpstr>
      <vt:lpstr>ox_b10f2c40_3bfc_5381_bf45_ceae133f461b</vt:lpstr>
      <vt:lpstr>ox_b1102f25_3350_502d_a317_2a9765eb5774</vt:lpstr>
      <vt:lpstr>ox_b112afea_b36a_5b53_97af_3bb65184ac82</vt:lpstr>
      <vt:lpstr>ox_b1130fb8_84f8_5a2b_b3d2_0026ce6a2ec4</vt:lpstr>
      <vt:lpstr>ox_b117e02f_d173_5879_b1a0_346cb2b59161</vt:lpstr>
      <vt:lpstr>ox_b118da30_734b_5d84_9d40_2b8cc99529fa</vt:lpstr>
      <vt:lpstr>ox_b11b93bb_f9dc_5998_ba35_012b41062099</vt:lpstr>
      <vt:lpstr>ox_b11bcfc8_22b7_5e0e_a204_201fee0c874f</vt:lpstr>
      <vt:lpstr>ox_b11d1043_168c_5bfb_aeff_27f27d75f185</vt:lpstr>
      <vt:lpstr>ox_b1208cf2_c27d_59f2_882c_6248b60aaf40</vt:lpstr>
      <vt:lpstr>ox_b1214b0a_b306_5d0b_beca_ae5bb82ee46e</vt:lpstr>
      <vt:lpstr>ox_b124d923_611f_5651_ab19_d03d2aa611f3</vt:lpstr>
      <vt:lpstr>ox_b1292056_58ba_57e8_8f17_e0eaa8451b23</vt:lpstr>
      <vt:lpstr>ox_b12a588d_24b9_5c68_8c50_b5d333297764</vt:lpstr>
      <vt:lpstr>ox_b12b67fb_620f_52bd_8cdb_a815496f3bb7</vt:lpstr>
      <vt:lpstr>ox_b12ca30f_db4b_56ed_a252_66f488ed445f</vt:lpstr>
      <vt:lpstr>ox_b12fc521_3d32_5301_97e6_82bf1ca3ade5</vt:lpstr>
      <vt:lpstr>ox_b1314fd4_a6df_5516_89c0_f9b45cf857eb</vt:lpstr>
      <vt:lpstr>ox_b13694ee_8f51_53f4_9cd8_ff6a1c90cddd</vt:lpstr>
      <vt:lpstr>ox_b138016f_e2ba_5649_b8c0_794a76fe939b</vt:lpstr>
      <vt:lpstr>ox_b1391548_8ddf_53c3_800a_3b6aec9eaa91</vt:lpstr>
      <vt:lpstr>ox_b13a836a_588e_5d33_9c12_a93523db87c3</vt:lpstr>
      <vt:lpstr>ox_b13a8af6_6880_5cc4_872b_b7d35f6f9242</vt:lpstr>
      <vt:lpstr>ox_b14098d3_d492_5b77_9720_c5a8fafe6dbc</vt:lpstr>
      <vt:lpstr>ox_b147e3e1_304e_5cdb_96e3_7b0129fcae48</vt:lpstr>
      <vt:lpstr>ox_b14c0774_fff2_5249_b64c_47b281167d65</vt:lpstr>
      <vt:lpstr>ox_b14c6284_80e4_5912_b9bd_1cb4e5a5ba3b</vt:lpstr>
      <vt:lpstr>ox_b14cc888_b7bc_5ad8_913b_fa35118082ec</vt:lpstr>
      <vt:lpstr>ox_b14cd069_d202_5bdf_9f65_59e4a1da630f</vt:lpstr>
      <vt:lpstr>ox_b14eb2ba_ef50_54e6_b3a0_1b4ed0f1c748</vt:lpstr>
      <vt:lpstr>ox_b14f1714_c806_5932_8df1_c11e69d7d474</vt:lpstr>
      <vt:lpstr>ox_b14f1ea5_1b66_5aea_b258_50865ad232db</vt:lpstr>
      <vt:lpstr>ox_b150b1d5_9300_53b1_b5ef_2d98d56b4493</vt:lpstr>
      <vt:lpstr>ox_b152a722_c8c2_5257_8ce2_e29a28907d06</vt:lpstr>
      <vt:lpstr>ox_b1539b76_e951_5804_8474_746c85da73ad</vt:lpstr>
      <vt:lpstr>ox_b153f259_7b9e_54ac_bc07_ba3fd8d02a63</vt:lpstr>
      <vt:lpstr>ox_b1564507_9f70_574e_82ca_58845800f870</vt:lpstr>
      <vt:lpstr>ox_b1576f55_91a7_5e28_a3c1_7e870bfc7928</vt:lpstr>
      <vt:lpstr>ox_b15843a7_2ca0_5c4f_9126_d72f210f7f3b</vt:lpstr>
      <vt:lpstr>ox_b15a662c_b16f_5bcb_ba16_ef2964eb027d</vt:lpstr>
      <vt:lpstr>ox_b15b7db5_9f5c_5b4a_b3ac_9e86472d332d</vt:lpstr>
      <vt:lpstr>ox_b15b854f_17bb_5441_aa6b_9547ec9f4d3f</vt:lpstr>
      <vt:lpstr>ox_b1612321_98ad_57aa_8407_d6f89974faf6</vt:lpstr>
      <vt:lpstr>ox_b161d1a0_0f7f_5ea8_96c1_a6cee1a8da1d</vt:lpstr>
      <vt:lpstr>ox_b162094f_6377_5f5d_b099_3ff3cc908ba9</vt:lpstr>
      <vt:lpstr>ox_b165d20f_8c5c_5135_b170_058be9bad808</vt:lpstr>
      <vt:lpstr>ox_b1660614_4457_532b_bd88_46ea242ce623</vt:lpstr>
      <vt:lpstr>ox_b1674aab_8b8f_592e_8b23_ea36c35fbd30</vt:lpstr>
      <vt:lpstr>ox_b16a8e7c_3e65_5cdc_b57e_53f65032d512</vt:lpstr>
      <vt:lpstr>ox_b16bafc4_b00f_53f6_ab76_e18b0bd0f443</vt:lpstr>
      <vt:lpstr>ox_b16d0274_3728_5ca8_b33a_059030a189e4</vt:lpstr>
      <vt:lpstr>ox_b170ec53_ac4a_557d_9340_fa450877b742</vt:lpstr>
      <vt:lpstr>ox_b176ed6e_cf68_52aa_9291_04f9bedb1d45</vt:lpstr>
      <vt:lpstr>ox_b178bf83_7d47_5b66_97c9_44bcb710d1a5</vt:lpstr>
      <vt:lpstr>ox_b17b92da_633f_54fe_9b2e_0616721a514b</vt:lpstr>
      <vt:lpstr>ox_b17d0186_087c_5dea_9735_fb5cc72dbc74</vt:lpstr>
      <vt:lpstr>ox_b17fec2d_97d3_575c_9a3f_5d69606473db</vt:lpstr>
      <vt:lpstr>ox_b182387f_0c9d_5230_b32c_59222990ae08</vt:lpstr>
      <vt:lpstr>ox_b1865414_de06_578a_8027_752baaa22529</vt:lpstr>
      <vt:lpstr>ox_b187065a_f0b8_5fc7_b6f4_6d7db7c63962</vt:lpstr>
      <vt:lpstr>ox_b189dae1_2053_56ea_b735_acf53c6538c7</vt:lpstr>
      <vt:lpstr>ox_b18fdb99_0ee2_573a_97a3_5280012c26d7</vt:lpstr>
      <vt:lpstr>ox_b1943730_2cdf_5a46_8233_c947c9f9edfa</vt:lpstr>
      <vt:lpstr>ox_b1980ef2_c0eb_5809_9518_263d0eb454b9</vt:lpstr>
      <vt:lpstr>ox_b19b1a83_37ab_5a99_bd89_4fb39d9f3a72</vt:lpstr>
      <vt:lpstr>ox_b19ba4bc_47aa_55fe_abde_4ca105ce9210</vt:lpstr>
      <vt:lpstr>ox_b19e6caa_9c73_5c06_b336_64ff5d564dec</vt:lpstr>
      <vt:lpstr>ox_b19fbde0_6d0b_56ff_be08_de1ff023d360</vt:lpstr>
      <vt:lpstr>ox_b1a0bade_3f59_5e50_8dc4_88a39de18bc3</vt:lpstr>
      <vt:lpstr>ox_b1a18edf_fe3a_58bb_845c_e6e5e21bfa5b</vt:lpstr>
      <vt:lpstr>ox_b1a1996e_275f_5986_a925_4f3f4e8e95af</vt:lpstr>
      <vt:lpstr>ox_b1a2407b_02bc_5f7c_8281_6010c838e6b8</vt:lpstr>
      <vt:lpstr>ox_b1a2bb68_9a79_544d_99ae_6a50c4359d37</vt:lpstr>
      <vt:lpstr>ox_b1a35d27_166c_525c_8694_1eaefbb8413d</vt:lpstr>
      <vt:lpstr>ox_b1b3b872_5724_5e9d_b9c6_677f2576a728</vt:lpstr>
      <vt:lpstr>ox_b1b615b3_53bf_593f_bfb6_3f3e507ddeac</vt:lpstr>
      <vt:lpstr>ox_b1b65bcd_898d_5689_952f_8119e1339c03</vt:lpstr>
      <vt:lpstr>ox_b1bb7e54_bbad_5afa_b0fc_8e8e7a12dc8d</vt:lpstr>
      <vt:lpstr>ox_b1beec63_0747_5805_9f89_20a1bf9c2939</vt:lpstr>
      <vt:lpstr>ox_b1bfbe44_f40f_56a4_a60d_db1afb697f8d</vt:lpstr>
      <vt:lpstr>ox_b1c0d91e_4e48_5c5a_9a1f_636d855ad0fc</vt:lpstr>
      <vt:lpstr>ox_b1c1da04_c955_5025_97f7_b5c8c022d676</vt:lpstr>
      <vt:lpstr>ox_b1c2f880_7c67_52c1_92a0_e551ebede811</vt:lpstr>
      <vt:lpstr>ox_b1c45382_f536_5f70_9976_a6449547bbdd</vt:lpstr>
      <vt:lpstr>ox_b1c6c991_d794_5c20_b17d_fa4a2fa208f3</vt:lpstr>
      <vt:lpstr>ox_b1c72233_97bf_542b_bded_974f38a0dbf8</vt:lpstr>
      <vt:lpstr>ox_b1c89c0d_ace5_5fa9_97a9_b10270ca65e8</vt:lpstr>
      <vt:lpstr>ox_b1ccf4a7_86ac_53e3_9b6d_10c5469630c6</vt:lpstr>
      <vt:lpstr>ox_b1cd578f_d87d_5cf3_994f_b9d8ae6f5dab</vt:lpstr>
      <vt:lpstr>ox_b1cdc2c2_0fb5_5eb7_8da4_66259a72b9c4</vt:lpstr>
      <vt:lpstr>ox_b1d7badb_a607_5776_b2be_df4c0d996f89</vt:lpstr>
      <vt:lpstr>ox_b1dc28fc_1c3b_5a82_9e79_12035abc7604</vt:lpstr>
      <vt:lpstr>ox_b1de9a76_9093_58a7_8e2e_b659327033ae</vt:lpstr>
      <vt:lpstr>ox_b1e44b5f_ecc0_52bb_a42f_fc24a22cb25e</vt:lpstr>
      <vt:lpstr>ox_b1e626ff_7705_5a53_b92d_402752121638</vt:lpstr>
      <vt:lpstr>ox_b1e71d02_eb4a_5b67_bcc0_3a7f5e4f8e8f</vt:lpstr>
      <vt:lpstr>ox_b1e96a27_9b71_5a64_92dd_becec6597d5d</vt:lpstr>
      <vt:lpstr>ox_b1ea911b_f278_544f_a8ca_c3b8e88725cf</vt:lpstr>
      <vt:lpstr>ox_b1ee17ca_0db1_5058_86fb_b2c9df76b11f</vt:lpstr>
      <vt:lpstr>ox_b1ef4b28_3d98_560a_88cc_e0419c8ea954</vt:lpstr>
      <vt:lpstr>ox_b1f33c1d_bd67_55e1_95d7_f14498b78edf</vt:lpstr>
      <vt:lpstr>ox_b1f4165e_b659_5ac1_b8a8_1cd9f74ff210</vt:lpstr>
      <vt:lpstr>ox_b1f6a513_d745_5746_b0d8_9bbad6632123</vt:lpstr>
      <vt:lpstr>ox_b1f9c357_2353_59eb_986b_0b3138ca9303</vt:lpstr>
      <vt:lpstr>ox_b1fa1d69_b2eb_53e7_85b1_1e82e24d9f6e</vt:lpstr>
      <vt:lpstr>ox_b1feb2d5_2a10_546d_87e2_b5831d194cce</vt:lpstr>
      <vt:lpstr>ox_b1fee908_008f_5840_a4d1_b580bd7028fc</vt:lpstr>
      <vt:lpstr>ox_b20079b5_c382_5433_a762_18ec6794453d</vt:lpstr>
      <vt:lpstr>ox_b2042c05_e745_521f_9e4c_a66205020a1f</vt:lpstr>
      <vt:lpstr>ox_b2043b73_096e_5a5b_b59a_8a67f13fdad2</vt:lpstr>
      <vt:lpstr>ox_b2058e38_18c3_594a_9f41_e6ec3aca657f</vt:lpstr>
      <vt:lpstr>ox_b206b4e1_ea99_52e3_b137_e7cb0fbbf9c7</vt:lpstr>
      <vt:lpstr>ox_b208ec7e_caec_519e_b20f_6cb8eae8b23e</vt:lpstr>
      <vt:lpstr>ox_b20d83d6_a381_51d5_badb_cbe31dfd49c5</vt:lpstr>
      <vt:lpstr>ox_b218e9c5_5666_5f16_b7e8_cf75ff301593</vt:lpstr>
      <vt:lpstr>ox_b21b3a53_4a65_5841_86da_b791983c6616</vt:lpstr>
      <vt:lpstr>ox_b225ffea_9ee3_5911_a283_1eef6d08d91a</vt:lpstr>
      <vt:lpstr>ox_b2294979_e1d1_5f83_9400_81c36858eb24</vt:lpstr>
      <vt:lpstr>ox_b22fa91b_8185_5f36_95c8_af31f82aebbe</vt:lpstr>
      <vt:lpstr>ox_b22fc279_3c6f_5bbe_82c3_83e179ac5405</vt:lpstr>
      <vt:lpstr>ox_b230420d_1ff0_5b07_bc8e_d5891aa06728</vt:lpstr>
      <vt:lpstr>ox_b231504d_d2c4_505f_8831_8e1750745d64</vt:lpstr>
      <vt:lpstr>ox_b234e213_cb80_5fbf_aa53_75608bdf5334</vt:lpstr>
      <vt:lpstr>ox_b2355a74_7fe4_576f_9c72_c1b902569412</vt:lpstr>
      <vt:lpstr>ox_b2376f1a_5e7f_5338_ab80_72e3280dbbd2</vt:lpstr>
      <vt:lpstr>ox_b24316b9_dd3c_5789_8e39_e80a3a8bfabb</vt:lpstr>
      <vt:lpstr>ox_b247664f_0454_59cc_a59f_a5a3d3d14755</vt:lpstr>
      <vt:lpstr>ox_b24b4f02_3193_50d8_ab66_e61706756ae4</vt:lpstr>
      <vt:lpstr>ox_b24c2a1e_42f4_5762_8a69_1f8f1e1fbc82</vt:lpstr>
      <vt:lpstr>ox_b24e4efa_0e6d_5180_8af6_ec0a10da2bd5</vt:lpstr>
      <vt:lpstr>ox_b25a4cb0_d161_5d80_9297_de9075368a91</vt:lpstr>
      <vt:lpstr>ox_b25ace4a_fbda_5635_8295_fe1cbc9f91ae</vt:lpstr>
      <vt:lpstr>ox_b25e0813_0e5b_5c2b_bb84_99e2a0366518</vt:lpstr>
      <vt:lpstr>ox_b25fb919_fa08_5ffc_9939_3a344cc1d16a</vt:lpstr>
      <vt:lpstr>ox_b260bb6f_05c3_5837_8e13_d38d7a643a42</vt:lpstr>
      <vt:lpstr>ox_b2625f7a_db51_5276_872d_55e53fa9fd14</vt:lpstr>
      <vt:lpstr>ox_b269d98c_c079_53dd_bb34_85c07e885976</vt:lpstr>
      <vt:lpstr>ox_b26a1a12_9c5b_581d_94c7_959b862382f4</vt:lpstr>
      <vt:lpstr>ox_b26c8cea_03b6_51a1_a0e2_628c042979b1</vt:lpstr>
      <vt:lpstr>ox_b26d8200_8540_5ec2_ba9b_95a79ab8b0e4</vt:lpstr>
      <vt:lpstr>ox_b26f9dad_941b_5de8_94bb_bd3ad046eb33</vt:lpstr>
      <vt:lpstr>ox_b272b146_7237_5f3c_8b73_3efb888250a6</vt:lpstr>
      <vt:lpstr>ox_b2776da3_b021_5751_bd39_e805f89e891b</vt:lpstr>
      <vt:lpstr>ox_b2781e28_5b8b_5f8d_acd0_4dda2827faf3</vt:lpstr>
      <vt:lpstr>ox_b27a631c_72cd_5c5f_9d28_3282907383f1</vt:lpstr>
      <vt:lpstr>ox_b27d2709_8a38_5a5b_a2c1_6d1eb5394bd9</vt:lpstr>
      <vt:lpstr>ox_b27f944c_ceaf_5747_9415_ca48bf4274c3</vt:lpstr>
      <vt:lpstr>ox_b286b2ca_27f6_5e00_8a6d_77cae755ecc0</vt:lpstr>
      <vt:lpstr>ox_b287f59f_c736_58a4_b275_681635d135c4</vt:lpstr>
      <vt:lpstr>ox_b2a5dc22_cc19_5f4a_b86e_8054994832a2</vt:lpstr>
      <vt:lpstr>ox_b2a601cb_e856_5856_ac41_c5a44126b888</vt:lpstr>
      <vt:lpstr>ox_b2a89ab3_50f8_51eb_9f6e_1989697ca43f</vt:lpstr>
      <vt:lpstr>ox_b2a921bd_3c52_5bc6_8083_4d9e48dfca7d</vt:lpstr>
      <vt:lpstr>ox_b2a9b371_4030_5370_a432_476ab5497ed4</vt:lpstr>
      <vt:lpstr>ox_b2b059d7_c4cf_5108_a778_ccacd8539d95</vt:lpstr>
      <vt:lpstr>ox_b2b2eb67_88e5_51a4_a790_3a46251d75c1</vt:lpstr>
      <vt:lpstr>ox_b2b95dd4_ab5f_51a8_aca2_e49917a50f17</vt:lpstr>
      <vt:lpstr>ox_b2c0cfbc_f99f_58b4_aee9_8e15d986389d</vt:lpstr>
      <vt:lpstr>ox_b2c0dd18_488e_5c7a_9130_35e0f1aa71a6</vt:lpstr>
      <vt:lpstr>ox_b2c3a043_800c_5473_84f9_3be078008450</vt:lpstr>
      <vt:lpstr>ox_b2c42e58_00ae_5ab8_bb03_4dcb43065f21</vt:lpstr>
      <vt:lpstr>ox_b2c9445c_5959_556b_bbca_2026830c269d</vt:lpstr>
      <vt:lpstr>ox_b2c9b95f_4cbf_5bc3_aa96_e964d02dae45</vt:lpstr>
      <vt:lpstr>ox_b2ca2085_17b9_502e_88b9_605ce873a00c</vt:lpstr>
      <vt:lpstr>ox_b2cb2c0f_04ef_5230_b298_535627d9fc3c</vt:lpstr>
      <vt:lpstr>ox_b2cbf73f_cdb8_55ed_9eee_32f6c14e7c0f</vt:lpstr>
      <vt:lpstr>ox_b2cdef18_121c_5b64_b12f_1504b11057ba</vt:lpstr>
      <vt:lpstr>ox_b2ce01ea_6c0e_5fde_aa78_120ed2799d9d</vt:lpstr>
      <vt:lpstr>ox_b2d00c75_fb0b_5e74_9481_26b649fc5cb7</vt:lpstr>
      <vt:lpstr>ox_b2d0a50c_26bc_50f9_8abc_1c15ed29a2ca</vt:lpstr>
      <vt:lpstr>ox_b2d1a9a2_f4db_56ea_b70e_fc6e0337b6e5</vt:lpstr>
      <vt:lpstr>ox_b2d28801_71ea_554c_8d9f_ae4a3529cce4</vt:lpstr>
      <vt:lpstr>ox_b2d360c3_9679_5d3b_a956_fa15c625f4ad</vt:lpstr>
      <vt:lpstr>ox_b2d450fc_918b_5a96_a21b_41cadac92aea</vt:lpstr>
      <vt:lpstr>ox_b2d56ea4_4bcd_5cbd_bed3_ad9c2fd02159</vt:lpstr>
      <vt:lpstr>ox_b2db0fc1_6c85_5f4e_84d7_5d51e6c3d736</vt:lpstr>
      <vt:lpstr>ox_b2de63a1_bf78_5304_9522_18915025d23b</vt:lpstr>
      <vt:lpstr>ox_b2e12759_ddbb_57af_8785_1e1c8e66a6e4</vt:lpstr>
      <vt:lpstr>ox_b2e1c8eb_8f09_54b9_b337_0adb4c60816b</vt:lpstr>
      <vt:lpstr>ox_b2e27ddd_69e3_582e_a8c1_46fabf72ff3c</vt:lpstr>
      <vt:lpstr>ox_b2e6fa51_fb78_58b0_84c1_a9734990e988</vt:lpstr>
      <vt:lpstr>ox_b2e71681_c422_5152_a2b9_bd15d19e0457</vt:lpstr>
      <vt:lpstr>ox_b2e9a872_a075_5ea7_a0de_134982203689</vt:lpstr>
      <vt:lpstr>ox_b2e9b513_c438_54da_9ef6_5d808089ed56</vt:lpstr>
      <vt:lpstr>ox_b2ea8b8c_fa16_59cb_a9cc_a92454579ade</vt:lpstr>
      <vt:lpstr>ox_b2ebc723_a5d2_5679_bfba_097292ab4fb9</vt:lpstr>
      <vt:lpstr>ox_b2ee05d7_4ca4_5ddf_81b5_9fccf9215738</vt:lpstr>
      <vt:lpstr>ox_b2f024a0_853d_5965_8c5d_1064ffef902f</vt:lpstr>
      <vt:lpstr>ox_b2f0e466_6b9a_5f57_9d63_91756482a7db</vt:lpstr>
      <vt:lpstr>ox_b2f55203_ff72_54fb_9ae8_840015eff45c</vt:lpstr>
      <vt:lpstr>ox_b2f6ce7c_b362_5946_9e8c_49a4cd3b6803</vt:lpstr>
      <vt:lpstr>ox_b2ffe555_aad0_5d35_9917_3693c6e5fec4</vt:lpstr>
      <vt:lpstr>ox_b302832c_6abd_5275_99c2_e9166a87b52a</vt:lpstr>
      <vt:lpstr>ox_b30299d8_125b_57f4_a8db_26014b353f9b</vt:lpstr>
      <vt:lpstr>ox_b3031890_8fe9_5968_ac4f_f2f626addf78</vt:lpstr>
      <vt:lpstr>ox_b304ea46_3d99_5a01_a7bc_2050e65f513b</vt:lpstr>
      <vt:lpstr>ox_b30bfff6_5307_5d29_8cb9_89444b8b1e5f</vt:lpstr>
      <vt:lpstr>ox_b30c0807_5f20_529c_bea1_9c166548a417</vt:lpstr>
      <vt:lpstr>ox_b30cb64c_196d_573e_b1bb_81751623e4a7</vt:lpstr>
      <vt:lpstr>ox_b318a467_a3f7_5946_b556_70de18ef13bd</vt:lpstr>
      <vt:lpstr>ox_b318b7ce_a07c_57f9_b3dc_94e8e26a4081</vt:lpstr>
      <vt:lpstr>ox_b31989e2_66e0_524d_94c4_25f55830d7bc</vt:lpstr>
      <vt:lpstr>ox_b31edba3_ea74_57a9_ba0a_a0f885531c9b</vt:lpstr>
      <vt:lpstr>ox_b321db02_2330_5020_aaf1_9e89d0e441db</vt:lpstr>
      <vt:lpstr>ox_b321db52_2aa7_5f2f_a0d4_012641e2d364</vt:lpstr>
      <vt:lpstr>ox_b32333d7_4145_53d2_9042_bdf2454c1a8f</vt:lpstr>
      <vt:lpstr>ox_b3238581_a40a_5f23_b1db_0b7e839d1f6f</vt:lpstr>
      <vt:lpstr>ox_b32cdc9a_8e09_530b_b8a2_9bd9e46d46c2</vt:lpstr>
      <vt:lpstr>ox_b33482fb_df61_5713_8f6d_efd198e0739b</vt:lpstr>
      <vt:lpstr>ox_b33603d8_57a0_5a5f_b320_fe7adae8fae0</vt:lpstr>
      <vt:lpstr>ox_b33a0c57_ca61_543f_817c_02d2bd1f0386</vt:lpstr>
      <vt:lpstr>ox_b33aee20_d81a_5f06_9572_08ba59e777ef</vt:lpstr>
      <vt:lpstr>ox_b33af9df_d945_5710_a944_519eb46b9b0d</vt:lpstr>
      <vt:lpstr>ox_b33bf12c_bd69_5e5b_bada_89085088ca8c</vt:lpstr>
      <vt:lpstr>ox_b33ff1f8_365a_5476_903f_2ddf8704818d</vt:lpstr>
      <vt:lpstr>ox_b340a8ab_47a3_51cf_beb2_600fe5a0cc23</vt:lpstr>
      <vt:lpstr>ox_b3427fb2_4c68_5092_b74a_2e2ec5eea775</vt:lpstr>
      <vt:lpstr>ox_b3449141_9cb4_5fb1_b543_52d10055ece0</vt:lpstr>
      <vt:lpstr>ox_b34bee23_425c_5948_b60b_70d54f1feecd</vt:lpstr>
      <vt:lpstr>ox_b34c597a_9bf3_508d_9324_2bb69a4f829b</vt:lpstr>
      <vt:lpstr>ox_b35b383d_fd95_53b6_9bbc_e718322cf2f7</vt:lpstr>
      <vt:lpstr>ox_b35b6ed9_e7ae_5ca8_84cc_83fa56d303f7</vt:lpstr>
      <vt:lpstr>ox_b35b8fd4_32e4_50f2_b1cf_de5730319374</vt:lpstr>
      <vt:lpstr>ox_b35c7cca_753b_564c_b342_bbeb54112ee3</vt:lpstr>
      <vt:lpstr>ox_b35f549a_335a_5e31_b546_928a2ab72221</vt:lpstr>
      <vt:lpstr>ox_b360ae49_89c9_5880_8009_a5414f509856</vt:lpstr>
      <vt:lpstr>ox_b36362c7_6f2b_5079_a0e7_89cc95d17196</vt:lpstr>
      <vt:lpstr>ox_b36465df_a332_59df_be72_e4da88826898</vt:lpstr>
      <vt:lpstr>ox_b369a356_db09_5ba1_afdc_61357e6c6198</vt:lpstr>
      <vt:lpstr>ox_b36a9e29_44f8_5dd7_a662_b7f2b07db96e</vt:lpstr>
      <vt:lpstr>ox_b36cb96e_cf4a_5739_874f_351a3549d63b</vt:lpstr>
      <vt:lpstr>ox_b36de713_0111_500d_b3fc_9e52ea94cff7</vt:lpstr>
      <vt:lpstr>ox_b375d738_f168_52f1_989b_69139eecb835</vt:lpstr>
      <vt:lpstr>ox_b37937ec_0e9e_5c8c_9e78_06eedf8e33e6</vt:lpstr>
      <vt:lpstr>ox_b37b014c_98b5_5133_9acc_1fa88a33a19b</vt:lpstr>
      <vt:lpstr>ox_b37f6eed_34c7_5e56_922d_6cc683bec32c</vt:lpstr>
      <vt:lpstr>ox_b38145ae_8666_54df_93e3_a134b54a6c88</vt:lpstr>
      <vt:lpstr>ox_b3829df0_08b6_51c0_aa19_61094261a59a</vt:lpstr>
      <vt:lpstr>ox_b3846111_6fe7_5e34_b99c_950183267b97</vt:lpstr>
      <vt:lpstr>ox_b3856f5e_efb0_52af_b427_16c2c50d96f3</vt:lpstr>
      <vt:lpstr>ox_b3876cf0_6c24_510e_b494_698d675f20b0</vt:lpstr>
      <vt:lpstr>ox_b387f66a_baa9_588f_9f0c_69a8f3735a7b</vt:lpstr>
      <vt:lpstr>ox_b38bb68a_5111_5c78_9932_f0bc66fc0256</vt:lpstr>
      <vt:lpstr>ox_b38cab32_ab45_5a6a_bb3b_1e6bd5f7a8c6</vt:lpstr>
      <vt:lpstr>ox_b38d7111_76cd_5a33_ae2a_eee2f272b58f</vt:lpstr>
      <vt:lpstr>ox_b3915bcd_9851_555e_b009_beb82e2c2c0a</vt:lpstr>
      <vt:lpstr>ox_b392c262_c2ed_506f_920d_3fe4c4ccec1e</vt:lpstr>
      <vt:lpstr>ox_b3933db6_cd8d_5d6e_9908_79f621cc9b6c</vt:lpstr>
      <vt:lpstr>ox_b39673af_76ff_576b_9cf1_d2faac06b973</vt:lpstr>
      <vt:lpstr>ox_b397f63c_c97f_5dfe_b5d8_328efa39c4ec</vt:lpstr>
      <vt:lpstr>ox_b39a40fd_62e1_5d99_8925_afaaa7acb733</vt:lpstr>
      <vt:lpstr>ox_b39adeb4_13dd_5b3c_aafd_87335959f9e0</vt:lpstr>
      <vt:lpstr>ox_b39c2d26_7ae2_5e44_8e71_6cd2fa4bbc83</vt:lpstr>
      <vt:lpstr>ox_b39f8b1d_2aff_5aa5_af9d_a4b546bf363f</vt:lpstr>
      <vt:lpstr>ox_b3a46c97_bd8a_5cfb_8b46_5c915d16ad8d</vt:lpstr>
      <vt:lpstr>ox_b3a80a79_6066_5c52_85f8_0b38584a0dd1</vt:lpstr>
      <vt:lpstr>ox_b3aaf62f_897f_5e61_9f1c_db79063290f1</vt:lpstr>
      <vt:lpstr>ox_b3afbab7_c26e_5c4d_891a_55c373e4bd7a</vt:lpstr>
      <vt:lpstr>ox_b3b07aae_3b1e_5e5b_8f85_c2a472cfb5ff</vt:lpstr>
      <vt:lpstr>ox_b3b13b80_6ce8_5a74_b5cd_8aa97bb35118</vt:lpstr>
      <vt:lpstr>ox_b3b1cc3f_e8c5_51ce_8b2c_7218a3675784</vt:lpstr>
      <vt:lpstr>ox_b3b79eb8_0426_5b38_9332_b839b0cfb49a</vt:lpstr>
      <vt:lpstr>ox_b3b879df_05c1_54b6_a2d7_247145a7be00</vt:lpstr>
      <vt:lpstr>ox_b3bb0a9a_242a_5ce0_85b5_8c997f3c1e7d</vt:lpstr>
      <vt:lpstr>ox_b3bba30f_72eb_5a2f_a220_43d0798814ea</vt:lpstr>
      <vt:lpstr>ox_b3bbbdbf_1e34_573e_83d4_f19239ee3fa7</vt:lpstr>
      <vt:lpstr>ox_b3c042ab_c6ed_57b5_be7f_a5d7698ab2a3</vt:lpstr>
      <vt:lpstr>ox_b3c1c71a_f1cc_5418_95f5_f11d08d16ca4</vt:lpstr>
      <vt:lpstr>ox_b3c31e52_fab9_5a4c_a511_9d75f4a17e92</vt:lpstr>
      <vt:lpstr>ox_b3c77c7a_c7a4_5f57_946c_ed49cc9dc6c7</vt:lpstr>
      <vt:lpstr>ox_b3ca68e3_aec0_51e1_a55d_e20e7b3e91a6</vt:lpstr>
      <vt:lpstr>ox_b3cac890_28b1_52cb_858a_058a17ccfa96</vt:lpstr>
      <vt:lpstr>ox_b3cf831b_ad9f_57ac_b822_8cbedc310466</vt:lpstr>
      <vt:lpstr>ox_b3d40f0e_ad62_5466_95b9_99aa0958957e</vt:lpstr>
      <vt:lpstr>ox_b3d77866_50d5_5d7f_8e48_57b1ed17e667</vt:lpstr>
      <vt:lpstr>ox_b3daf599_f54f_58b4_b826_e617aa88211a</vt:lpstr>
      <vt:lpstr>ox_b3dda126_e90f_5ac3_a8f1_838e57df8abc</vt:lpstr>
      <vt:lpstr>ox_b3de8107_fcf6_52f6_b7e3_5ba18d7de19d</vt:lpstr>
      <vt:lpstr>ox_b3e00a54_6efd_59f9_9d1f_67fef1f7265c</vt:lpstr>
      <vt:lpstr>ox_b3e183ce_10e5_5088_9849_421ccf1bdd1a</vt:lpstr>
      <vt:lpstr>ox_b3e5782e_14f0_5f7b_83dc_d72afe751408</vt:lpstr>
      <vt:lpstr>ox_b3e93384_35dc_5a65_ae13_4e95192a0e1e</vt:lpstr>
      <vt:lpstr>ox_b3ead33a_ce86_50ad_b4ff_981302809eb3</vt:lpstr>
      <vt:lpstr>ox_b3f3fbfc_aca0_53bb_bdc9_135ad7c800dd</vt:lpstr>
      <vt:lpstr>ox_b3f6fcb2_7290_5b7f_be97_49c8b831cae0</vt:lpstr>
      <vt:lpstr>ox_b3f6fccb_2129_548f_8b36_e74cfd7f5e24</vt:lpstr>
      <vt:lpstr>ox_b3feae44_8342_5e57_9d7c_958f7bd77a22</vt:lpstr>
      <vt:lpstr>ox_b3ff89b1_346f_525a_9db0_fb20e73129da</vt:lpstr>
      <vt:lpstr>ox_b404e896_1bbf_5ebe_bc28_876d70b43ec3</vt:lpstr>
      <vt:lpstr>ox_b404f5e8_51b2_5221_aa28_65da876cedbd</vt:lpstr>
      <vt:lpstr>ox_b406b65c_fef0_584d_a1fc_9b61601ac7c6</vt:lpstr>
      <vt:lpstr>ox_b4070121_f9b0_5f46_8743_9a41368f4a4e</vt:lpstr>
      <vt:lpstr>ox_b414544b_a7e7_5846_9436_c245cb63a1e4</vt:lpstr>
      <vt:lpstr>ox_b414a614_3d6b_5899_ae64_f03ee7863645</vt:lpstr>
      <vt:lpstr>ox_b41cb826_335a_50ee_a758_498618748389</vt:lpstr>
      <vt:lpstr>ox_b41e1064_1908_5a52_9060_d576913712e1</vt:lpstr>
      <vt:lpstr>ox_b41e3c3e_d337_5c72_add8_b1b878b957f7</vt:lpstr>
      <vt:lpstr>ox_b4208a39_303c_526e_8265_bb0c70f2a6e8</vt:lpstr>
      <vt:lpstr>ox_b4219a58_655e_5e79_b721_dc46da9b753c</vt:lpstr>
      <vt:lpstr>ox_b421e732_5d7f_562b_b2d5_84fc84cee579</vt:lpstr>
      <vt:lpstr>ox_b4254e05_53a1_5ad7_9828_ed7e66a398a9</vt:lpstr>
      <vt:lpstr>ox_b42664a5_ca59_501c_a523_26136af2b81a</vt:lpstr>
      <vt:lpstr>ox_b426e8f8_4bbf_5bc7_8054_19ff17133c61</vt:lpstr>
      <vt:lpstr>ox_b42a2108_5f1f_5d4c_88a9_63c3cb468b58</vt:lpstr>
      <vt:lpstr>ox_b42c413b_3a99_56ba_8c34_8151a4d6e497</vt:lpstr>
      <vt:lpstr>ox_b4349cbc_477c_5caf_8cb3_683806214a3a</vt:lpstr>
      <vt:lpstr>ox_b4350369_f4ea_53fd_98af_6353afeb7761</vt:lpstr>
      <vt:lpstr>ox_b4361f09_37f3_52be_a4e4_6a2c68c318d9</vt:lpstr>
      <vt:lpstr>ox_b436b486_a3a0_5042_a975_25490465d7e0</vt:lpstr>
      <vt:lpstr>ox_b4375613_95d9_516a_9f6a_c3b4c0d0fab4</vt:lpstr>
      <vt:lpstr>ox_b4381c6f_a103_5571_ae31_c059581ecb7b</vt:lpstr>
      <vt:lpstr>ox_b43c90f6_ca85_55d5_be6e_0d275f165309</vt:lpstr>
      <vt:lpstr>ox_b43e0dbe_92c4_514c_b56c_030683c05e4d</vt:lpstr>
      <vt:lpstr>ox_b44104c4_cfd5_5d1a_8c15_d4e443b30071</vt:lpstr>
      <vt:lpstr>ox_b44823d3_b61a_52d9_b9aa_8b4d93a0debe</vt:lpstr>
      <vt:lpstr>ox_b448a400_d254_5339_8348_74d791aa8215</vt:lpstr>
      <vt:lpstr>ox_b449baf1_ca5f_5d2f_8a3b_42c9be22f14e</vt:lpstr>
      <vt:lpstr>ox_b44de84c_5769_5289_b708_5ef9861696f0</vt:lpstr>
      <vt:lpstr>ox_b4548939_43ef_5e88_a68f_4dd576a4e1cb</vt:lpstr>
      <vt:lpstr>ox_b454e26a_7848_5782_8151_cfdee99f6150</vt:lpstr>
      <vt:lpstr>ox_b45a3fa8_81c3_5193_8f42_ea1b6d4ef6a5</vt:lpstr>
      <vt:lpstr>ox_b45cfd40_ef19_5b5a_b44d_b55c2d93684a</vt:lpstr>
      <vt:lpstr>ox_b45e5f80_a827_5b7e_b32c_52b1c8630781</vt:lpstr>
      <vt:lpstr>ox_b469a7e5_813a_59a5_a4ad_6c1a580b7003</vt:lpstr>
      <vt:lpstr>ox_b469ef22_a6e7_5c92_b8db_25283beea127</vt:lpstr>
      <vt:lpstr>ox_b46a0745_37b4_5f24_a4be_857d6d43e68c</vt:lpstr>
      <vt:lpstr>ox_b46ebd5d_c9ce_5d87_9656_f31e2c2f5a98</vt:lpstr>
      <vt:lpstr>ox_b46fa92a_83ab_50cc_9e1f_dc540247842d</vt:lpstr>
      <vt:lpstr>ox_b47132f4_bec7_5bf0_9afd_193551bff7c2</vt:lpstr>
      <vt:lpstr>ox_b47320f5_042a_526d_bb17_1dc210052a65</vt:lpstr>
      <vt:lpstr>ox_b476e761_411a_59cd_97de_b8a018f9d4c1</vt:lpstr>
      <vt:lpstr>ox_b47b8b51_2b47_5009_b891_008bbfe1ecf0</vt:lpstr>
      <vt:lpstr>ox_b4824661_15a3_51ab_96c9_abc106e44635</vt:lpstr>
      <vt:lpstr>ox_b4847f48_39de_5e41_8761_0acb49a35155</vt:lpstr>
      <vt:lpstr>ox_b487a09d_6365_5a12_a457_02bc49a11396</vt:lpstr>
      <vt:lpstr>ox_b4894972_d682_59df_ba94_3aea988f28ae</vt:lpstr>
      <vt:lpstr>ox_b48e9d91_9dec_5fa0_8d84_0f115f81bba7</vt:lpstr>
      <vt:lpstr>ox_b4900c7e_7990_5478_b6c8_93e7106de601</vt:lpstr>
      <vt:lpstr>ox_b494d4f8_7173_5e9b_b343_d4fd1e2d0732</vt:lpstr>
      <vt:lpstr>ox_b497a11b_4fe3_5806_ab2a_201e199855af</vt:lpstr>
      <vt:lpstr>ox_b49951bd_2ffc_5c66_b69d_7ad97c6976e4</vt:lpstr>
      <vt:lpstr>ox_b49b453d_daaa_5e9d_83d6_3ca439c50510</vt:lpstr>
      <vt:lpstr>ox_b49daafe_324d_5b63_88b0_cb0697f6b1bd</vt:lpstr>
      <vt:lpstr>ox_b49e2dde_a88f_5bd0_a54b_20818445901c</vt:lpstr>
      <vt:lpstr>ox_b4a394f2_03d9_5b9f_b6cf_719f60d01b6c</vt:lpstr>
      <vt:lpstr>ox_b4a3f635_19be_5d05_951c_0258d78de5dd</vt:lpstr>
      <vt:lpstr>ox_b4a408d1_70ac_51c4_a9da_9cad95d0007f</vt:lpstr>
      <vt:lpstr>ox_b4a5315d_8a08_532e_b18a_e5e9a5d4c85c</vt:lpstr>
      <vt:lpstr>ox_b4a6b3bd_bd6f_5944_870b_fe46dac5ce09</vt:lpstr>
      <vt:lpstr>ox_b4abf5a1_186d_5134_92ab_e3fde3ad098e</vt:lpstr>
      <vt:lpstr>ox_b4ad1d59_7c5e_54ce_a630_4a809cf1a2e7</vt:lpstr>
      <vt:lpstr>ox_b4ad7502_c097_5f71_9184_a97de9660dae</vt:lpstr>
      <vt:lpstr>ox_b4b391f7_b313_55c8_bbe3_6e8905a1f9ed</vt:lpstr>
      <vt:lpstr>ox_b4b43755_9043_5222_a874_551c620e3fbf</vt:lpstr>
      <vt:lpstr>ox_b4ba9508_b5ac_55ba_aef4_be6e3ee64347</vt:lpstr>
      <vt:lpstr>ox_b4baa56f_6d18_525b_9b69_64809b639324</vt:lpstr>
      <vt:lpstr>ox_b4baf98e_bc5f_5e58_814f_d4a6c1a25d12</vt:lpstr>
      <vt:lpstr>ox_b4bc0489_ff1d_51b2_bed7_586b4042d1d9</vt:lpstr>
      <vt:lpstr>ox_b4c2a62c_d904_5ba4_9370_dbdf63f0ea77</vt:lpstr>
      <vt:lpstr>ox_b4c448c7_c31a_5ef4_a825_cc8ffa365411</vt:lpstr>
      <vt:lpstr>ox_b4ca4bb7_609b_5e30_8a62_f8e3231b81c4</vt:lpstr>
      <vt:lpstr>ox_b4ccbfb6_76d7_5cf3_8d5b_df7a2e9e998e</vt:lpstr>
      <vt:lpstr>ox_b4ce08ce_681b_5559_9dea_c78d76a2ab25</vt:lpstr>
      <vt:lpstr>ox_b4cfc3d5_85d6_54c4_ad6a_acfe17963165</vt:lpstr>
      <vt:lpstr>ox_b4d6d438_9a2e_5066_8abc_e09e39e0e46e</vt:lpstr>
      <vt:lpstr>ox_b4d72141_6dd1_5091_88da_5cae732e15d1</vt:lpstr>
      <vt:lpstr>ox_b4d8761b_9e8f_5241_aa9d_aac50c8353d2</vt:lpstr>
      <vt:lpstr>ox_b4d8f290_5026_5fb4_aeab_0a9a68b15fe7</vt:lpstr>
      <vt:lpstr>ox_b4e00e9b_90c8_5006_ba18_ba65b4604747</vt:lpstr>
      <vt:lpstr>ox_b4e1006b_9d1a_5e6a_989d_41360b23e3a7</vt:lpstr>
      <vt:lpstr>ox_b4e384d8_289a_578e_bea3_090902245880</vt:lpstr>
      <vt:lpstr>ox_b4ea3304_3eb5_550e_bd31_ef1b336a544e</vt:lpstr>
      <vt:lpstr>ox_b4f23dbf_4eb2_5531_812a_e52234521ac4</vt:lpstr>
      <vt:lpstr>ox_b4f4ad36_f954_51d7_8003_a7dfea6804d6</vt:lpstr>
      <vt:lpstr>ox_b4f71607_e0be_5675_92b7_e6db2de68ac6</vt:lpstr>
      <vt:lpstr>ox_b4fce550_c81d_515e_8948_1acff8d14025</vt:lpstr>
      <vt:lpstr>ox_b503c365_1cec_5443_9272_a761142995fb</vt:lpstr>
      <vt:lpstr>ox_b503e982_a687_57a0_b07c_87b6c6aed811</vt:lpstr>
      <vt:lpstr>ox_b504e6de_fc4a_58db_848e_ad2e61b2a112</vt:lpstr>
      <vt:lpstr>ox_b5087311_7f36_5ab1_8814_9d5960935e53</vt:lpstr>
      <vt:lpstr>ox_b50d5d12_ad70_5f00_80ab_4423bc544470</vt:lpstr>
      <vt:lpstr>ox_b515654f_1b3f_5d6b_9f70_7659bf526c1f</vt:lpstr>
      <vt:lpstr>ox_b516455e_3a0c_5b57_830c_b7bcd60039f4</vt:lpstr>
      <vt:lpstr>ox_b517a92c_c2a1_5709_ac06_521436081f27</vt:lpstr>
      <vt:lpstr>ox_b51bc23d_db15_542a_ba44_b0db122489f7</vt:lpstr>
      <vt:lpstr>ox_b51c0f04_7b11_525b_9406_92720d9163f9</vt:lpstr>
      <vt:lpstr>ox_b51d31a4_f3a7_5e15_8f87_15f1178617e5</vt:lpstr>
      <vt:lpstr>ox_b51f83ab_6c52_5bd1_b603_624fbd4333f0</vt:lpstr>
      <vt:lpstr>ox_b520cb64_62eb_508b_82b9_c9b09b79b703</vt:lpstr>
      <vt:lpstr>ox_b52218f8_6b35_5a1f_af34_a6a62c503247</vt:lpstr>
      <vt:lpstr>ox_b5255218_85b5_5a74_809e_038b4111d794</vt:lpstr>
      <vt:lpstr>ox_b527fa2f_5937_5157_8e29_9d99bd615815</vt:lpstr>
      <vt:lpstr>ox_b52937a5_f6df_5d5a_a9b6_8aac2e1af288</vt:lpstr>
      <vt:lpstr>ox_b52d6045_e344_5903_92c8_f5a8897469bd</vt:lpstr>
      <vt:lpstr>ox_b52d61ba_1560_5dde_9d57_9f18aa2d677b</vt:lpstr>
      <vt:lpstr>ox_b52fb43e_e32c_56eb_bff4_dc6e34c31922</vt:lpstr>
      <vt:lpstr>ox_b5305bd8_fc4e_5396_bda1_5de6936dca7b</vt:lpstr>
      <vt:lpstr>ox_b532ffc3_645d_5dfa_9721_00d7add4495b</vt:lpstr>
      <vt:lpstr>ox_b53ae2f8_0d25_57e2_bf14_94782c2bef1f</vt:lpstr>
      <vt:lpstr>ox_b53eb7c8_9d79_51ed_b783_957e0041e5d5</vt:lpstr>
      <vt:lpstr>ox_b53fe5ee_af03_54ef_9af4_09b554c6f9cb</vt:lpstr>
      <vt:lpstr>ox_b5406575_5654_5df8_985d_370bc28c49b3</vt:lpstr>
      <vt:lpstr>ox_b54174d5_10da_585a_bd96_0434927efab8</vt:lpstr>
      <vt:lpstr>ox_b5417d36_165c_543c_a974_69e37f27a1d4</vt:lpstr>
      <vt:lpstr>ox_b5432bb2_eabb_5d88_9c3d_f80f8c1834be</vt:lpstr>
      <vt:lpstr>ox_b5436584_81db_5b36_9372_fc653d87d91e</vt:lpstr>
      <vt:lpstr>ox_b5440ee6_5f6d_51a4_b71a_b376db0799b8</vt:lpstr>
      <vt:lpstr>ox_b5455f96_4dfb_51b3_a364_5ade01d74af4</vt:lpstr>
      <vt:lpstr>ox_b54845d2_019b_5e28_8c30_2d21980f8210</vt:lpstr>
      <vt:lpstr>ox_b54ab90b_d821_58c6_97de_656eb4fa81b3</vt:lpstr>
      <vt:lpstr>ox_b54be2d9_3775_5ba6_b644_85b3bf58cb65</vt:lpstr>
      <vt:lpstr>ox_b54c5f7b_a248_51df_84e2_afe7f335a229</vt:lpstr>
      <vt:lpstr>ox_b54cb421_2ffe_5069_9818_7fd08261c810</vt:lpstr>
      <vt:lpstr>ox_b54ccad5_4144_5198_8d31_39842c34cc66</vt:lpstr>
      <vt:lpstr>ox_b5553ec7_0007_5918_835a_54f3b5b58114</vt:lpstr>
      <vt:lpstr>ox_b55a0ff7_bc96_5fae_b09d_0b5d372dd36f</vt:lpstr>
      <vt:lpstr>ox_b55dcadf_6cf6_5cb9_b7f1_0a42c0843532</vt:lpstr>
      <vt:lpstr>ox_b561a938_3990_5e91_ac0f_4fa142979242</vt:lpstr>
      <vt:lpstr>ox_b5620170_e32a_551b_a8c7_4e67aa4bc09c</vt:lpstr>
      <vt:lpstr>ox_b5639c34_8df8_5d4f_a4fb_bf064c8fe998</vt:lpstr>
      <vt:lpstr>ox_b565474c_26af_5b50_8e40_76d266ed0806</vt:lpstr>
      <vt:lpstr>ox_b5672c33_a0f5_52c9_8043_cd60f2c1d7db</vt:lpstr>
      <vt:lpstr>ox_b56a1cc0_8b21_5281_8ca4_b286d769b5b3</vt:lpstr>
      <vt:lpstr>ox_b56b47d0_3b1a_5e04_b70a_07657e712e51</vt:lpstr>
      <vt:lpstr>ox_b56dcae0_0d70_52c3_896a_4cb0b47dbe69</vt:lpstr>
      <vt:lpstr>ox_b56f278b_912e_5f9b_a3e5_bd251dec8f49</vt:lpstr>
      <vt:lpstr>ox_b571ad46_45d7_5faf_a69c_255c7467083c</vt:lpstr>
      <vt:lpstr>ox_b5731afa_0591_5db8_8ba0_8c61f558c230</vt:lpstr>
      <vt:lpstr>ox_b575ce8b_5f9c_5cad_80b9_cba752ef2a45</vt:lpstr>
      <vt:lpstr>ox_b57c4d4a_8855_57a9_959b_30c4a7f8b4e8</vt:lpstr>
      <vt:lpstr>ox_b57ebe67_4e79_5778_b817_7a0ac47f2cc3</vt:lpstr>
      <vt:lpstr>ox_b580e9d0_3bdf_5045_9c9f_2daa7f64e75f</vt:lpstr>
      <vt:lpstr>ox_b5825e77_2adf_5ad5_a9bc_c215b8fe7d01</vt:lpstr>
      <vt:lpstr>ox_b582baaa_dee6_55d4_b7f4_dc050db19dd3</vt:lpstr>
      <vt:lpstr>ox_b582c3b1_20fc_5b8b_9188_43acae9d63ac</vt:lpstr>
      <vt:lpstr>ox_b5863115_756d_5404_bced_f531837ca4cf</vt:lpstr>
      <vt:lpstr>ox_b58a3a8f_036a_5c7d_a843_d8ef6b6e8e50</vt:lpstr>
      <vt:lpstr>ox_b58e42f2_519c_58c3_9f5d_b9e7c10eef44</vt:lpstr>
      <vt:lpstr>ox_b58f906e_1bfb_53b9_90cf_6e49227a5e39</vt:lpstr>
      <vt:lpstr>ox_b59228b9_714f_5e4a_aecf_2e11363f6d85</vt:lpstr>
      <vt:lpstr>ox_b595c7d8_494d_53f1_bf1d_5e897715194c</vt:lpstr>
      <vt:lpstr>ox_b59a779f_b22c_5cad_af01_3205e2bee438</vt:lpstr>
      <vt:lpstr>ox_b5a178ea_3561_5f65_a112_ae13250fa7df</vt:lpstr>
      <vt:lpstr>ox_b5a32e31_b7bb_5ae8_a55e_75868f1f3fb5</vt:lpstr>
      <vt:lpstr>ox_b5a37ee5_732b_5b9d_b0e2_e020f61dff1f</vt:lpstr>
      <vt:lpstr>ox_b5a4ffad_19bb_5d39_a92b_5af893ed993d</vt:lpstr>
      <vt:lpstr>ox_b5a501fb_49fa_584f_bdd0_0824278c65c8</vt:lpstr>
      <vt:lpstr>ox_b5ab728c_9eee_5b6e_a0b7_2339838e262c</vt:lpstr>
      <vt:lpstr>ox_b5aee94c_ab58_5021_b2f9_110f6c569f53</vt:lpstr>
      <vt:lpstr>ox_b5b0e660_4312_5bfd_9e66_d95d8a743eb3</vt:lpstr>
      <vt:lpstr>ox_b5b143e7_d442_5617_a07a_7959fc341ce2</vt:lpstr>
      <vt:lpstr>ox_b5b48f05_1738_5dd2_9506_fe964dba95d0</vt:lpstr>
      <vt:lpstr>ox_b5b61f44_b25c_5c90_aa98_326cd9220fba</vt:lpstr>
      <vt:lpstr>ox_b5b70c21_230b_51cc_8cb2_481f6fca63f9</vt:lpstr>
      <vt:lpstr>ox_b5b765c9_c18e_569b_98f1_60b70b33d950</vt:lpstr>
      <vt:lpstr>ox_b5c19403_5bec_589d_8052_6f775c02f818</vt:lpstr>
      <vt:lpstr>ox_b5c34fcc_34b3_59ef_b613_57f1a3b8c855</vt:lpstr>
      <vt:lpstr>ox_b5c7bc9f_1bcb_51ac_bef8_7b44ef0dc675</vt:lpstr>
      <vt:lpstr>ox_b5caf45c_e3d6_57ee_8fad_f2bb34d1d97c</vt:lpstr>
      <vt:lpstr>ox_b5cfbaaa_bb7f_5665_8a2d_5cf9f4ee6625</vt:lpstr>
      <vt:lpstr>ox_b5d1492f_ff0b_5e08_a7cb_fd8ea54eeb28</vt:lpstr>
      <vt:lpstr>ox_b5d583ee_8948_5158_a7c4_67226c416579</vt:lpstr>
      <vt:lpstr>ox_b5d6ad55_72d8_5c2c_97af_5c6db4c3201c</vt:lpstr>
      <vt:lpstr>ox_b5dcd7ff_e2d6_5465_bc37_8bf6e747a823</vt:lpstr>
      <vt:lpstr>ox_b5dd1a5f_b53b_5914_a563_e6e245292911</vt:lpstr>
      <vt:lpstr>ox_b5ddfd5a_cb70_502e_b50d_c23bb1f33c9a</vt:lpstr>
      <vt:lpstr>ox_b5df0079_25d1_518d_9ef9_92af27cf73ee</vt:lpstr>
      <vt:lpstr>ox_b5df1b97_fe05_5e03_af70_cdd6dfc512f8</vt:lpstr>
      <vt:lpstr>ox_b5e36aef_76b6_5c9a_b6f4_2b9ff42461de</vt:lpstr>
      <vt:lpstr>ox_b5e875e6_5b5d_50f3_9a4c_95d71ac1901a</vt:lpstr>
      <vt:lpstr>ox_b5e9cc4d_7b2c_54f6_b925_1c5dbbb1cf0a</vt:lpstr>
      <vt:lpstr>ox_b5e9faf7_8e73_5ebf_ba57_f744000470e4</vt:lpstr>
      <vt:lpstr>ox_b5ebf56d_092d_555f_85a6_b39e8afad31d</vt:lpstr>
      <vt:lpstr>ox_b5ecaec2_7d04_5c19_9bde_eb0f2a9c1361</vt:lpstr>
      <vt:lpstr>ox_b5f564b5_c115_5bbf_8c30_660734c10806</vt:lpstr>
      <vt:lpstr>ox_b603f0aa_11ee_542c_b75d_2caf616a8151</vt:lpstr>
      <vt:lpstr>ox_b6069e1b_37dc_5936_97ca_42cc57c7c16c</vt:lpstr>
      <vt:lpstr>ox_b60c6491_8622_5103_8bfd_3be5638e9521</vt:lpstr>
      <vt:lpstr>ox_b60ee1b0_0fe6_50e4_a78f_f014a67825f4</vt:lpstr>
      <vt:lpstr>ox_b6109219_e97a_5160_a91d_44ada38676da</vt:lpstr>
      <vt:lpstr>ox_b6111454_99ee_51ef_a148_71c7b659f06c</vt:lpstr>
      <vt:lpstr>ox_b6111ed2_f479_5472_846e_3c5ee93be46a</vt:lpstr>
      <vt:lpstr>ox_b61184de_3c8c_53db_bcbf_8db700675a26</vt:lpstr>
      <vt:lpstr>ox_b61206ab_d7bd_50ad_bf59_95fd1d7bc30d</vt:lpstr>
      <vt:lpstr>ox_b6140c94_606f_539a_bbaf_ba658c931be3</vt:lpstr>
      <vt:lpstr>ox_b6174545_b483_5890_9689_525fb2919dbc</vt:lpstr>
      <vt:lpstr>ox_b61a8fa6_94f9_5b75_9929_e03cdfa370e8</vt:lpstr>
      <vt:lpstr>ox_b61aa1c7_d0fb_5f69_8f8e_4dee5a41c854</vt:lpstr>
      <vt:lpstr>ox_b61c6b49_58cb_5108_8ae6_ad00ef8d1d8f</vt:lpstr>
      <vt:lpstr>ox_b61c8153_73ff_57aa_a190_931e73e43d5d</vt:lpstr>
      <vt:lpstr>ox_b628af7e_05f5_5a05_a1ac_f965a765df0f</vt:lpstr>
      <vt:lpstr>ox_b62e576c_7692_539e_bc88_1bc97f6f14b5</vt:lpstr>
      <vt:lpstr>ox_b62eb43e_3d33_5f3e_bd10_83133df628d9</vt:lpstr>
      <vt:lpstr>ox_b6306f3f_354b_501c_bbdd_4088c5c83779</vt:lpstr>
      <vt:lpstr>ox_b6310075_2923_5270_bd49_1462e5b4803d</vt:lpstr>
      <vt:lpstr>ox_b6317754_dc76_5098_9d7c_ae091ae26f46</vt:lpstr>
      <vt:lpstr>ox_b633765f_9846_5788_adc6_cd1dac837727</vt:lpstr>
      <vt:lpstr>ox_b633ce84_69ff_5eb7_884d_89ae0a2ef7fc</vt:lpstr>
      <vt:lpstr>ox_b6382952_a907_5908_b0f0_6c6e62d6f363</vt:lpstr>
      <vt:lpstr>ox_b63ac183_4187_5727_a26a_a0c6d520332e</vt:lpstr>
      <vt:lpstr>ox_b63f0914_7990_52c3_9b8a_e88e5259592f</vt:lpstr>
      <vt:lpstr>ox_b640b943_8fd8_5efc_a8ae_c6a2be97f2ea</vt:lpstr>
      <vt:lpstr>ox_b64ca946_b671_5d06_a9a3_7edc407fa4ac</vt:lpstr>
      <vt:lpstr>ox_b64d3cc2_9d80_5dfb_9ac7_352413cdfc8b</vt:lpstr>
      <vt:lpstr>ox_b64df828_8a0a_5cd1_b998_adb838513d1a</vt:lpstr>
      <vt:lpstr>ox_b64fb926_39af_5f3e_9a22_3800a655abee</vt:lpstr>
      <vt:lpstr>ox_b650de6d_9906_5180_97a0_355dcd2a90ee</vt:lpstr>
      <vt:lpstr>ox_b6566e20_49ad_5ecc_afbb_99ec1352b111</vt:lpstr>
      <vt:lpstr>ox_b658d29b_5321_5448_8b35_b5d63f7dcf47</vt:lpstr>
      <vt:lpstr>ox_b65c32fe_b63f_58a5_92e7_4d738c0a3954</vt:lpstr>
      <vt:lpstr>ox_b65c5c47_6649_5eee_a823_9654a48577b0</vt:lpstr>
      <vt:lpstr>ox_b660604a_f640_56bf_870a_be115d8121b5</vt:lpstr>
      <vt:lpstr>ox_b66063b4_1433_55bd_84f4_34b01391c671</vt:lpstr>
      <vt:lpstr>ox_b6688516_afca_5ef4_b829_6173f24f3a10</vt:lpstr>
      <vt:lpstr>ox_b66ad494_b033_5c7b_a7e4_b4701889de40</vt:lpstr>
      <vt:lpstr>ox_b670fbcb_1811_55c2_a992_365cf6fcd27a</vt:lpstr>
      <vt:lpstr>ox_b6711414_2817_5681_af0f_cd5beb9526ca</vt:lpstr>
      <vt:lpstr>ox_b672b0a9_6a58_5639_b2e0_cfef633580ff</vt:lpstr>
      <vt:lpstr>ox_b672df0e_f8f2_57be_afc6_dc2f195c1ac6</vt:lpstr>
      <vt:lpstr>ox_b685bb36_a902_5cef_b606_29da32229c7a</vt:lpstr>
      <vt:lpstr>ox_b6892c3b_c559_5f49_ade3_8b20c64c6fe3</vt:lpstr>
      <vt:lpstr>ox_b68bb8bb_615a_54d6_8f9f_dc6923f20b35</vt:lpstr>
      <vt:lpstr>ox_b6937bf1_8e53_5093_8d4b_90ef86175189</vt:lpstr>
      <vt:lpstr>ox_b693dbc2_285e_5b52_ab86_7d6eb08a1eb9</vt:lpstr>
      <vt:lpstr>ox_b69495df_dc62_5d4d_b7fb_11ee443702ab</vt:lpstr>
      <vt:lpstr>ox_b695fa26_4d5e_58a6_b5a2_ee086394cfb1</vt:lpstr>
      <vt:lpstr>ox_b69632dd_7ce2_5579_9576_395146d97816</vt:lpstr>
      <vt:lpstr>ox_b69c0929_5dac_5cf1_acc4_6dd145a6d3ca</vt:lpstr>
      <vt:lpstr>ox_b69fd17f_1331_56cd_8403_752813517a80</vt:lpstr>
      <vt:lpstr>ox_b6a0ee27_6d00_55fd_a419_879bcabc317d</vt:lpstr>
      <vt:lpstr>ox_b6a55da3_d256_51ed_84ca_144d21ff0ea8</vt:lpstr>
      <vt:lpstr>ox_b6a5dbcf_4773_57c1_a3bd_0ebf5ba4bdf5</vt:lpstr>
      <vt:lpstr>ox_b6a83b9c_90a8_5387_b227_c3289722d42a</vt:lpstr>
      <vt:lpstr>ox_b6a9de7a_02f1_55ab_900b_eb00dca33fb5</vt:lpstr>
      <vt:lpstr>ox_b6aa8bff_003a_5924_af3c_8eeec5c20a0c</vt:lpstr>
      <vt:lpstr>ox_b6acf9f5_d1f0_5f6b_b475_d5f49447f0c7</vt:lpstr>
      <vt:lpstr>ox_b6b14783_0929_5741_ae91_8f4cafc146c7</vt:lpstr>
      <vt:lpstr>ox_b6b168d2_c636_537d_bdca_e71b6fc9235c</vt:lpstr>
      <vt:lpstr>ox_b6b586f0_d4f1_5640_aae5_099616a6a4f4</vt:lpstr>
      <vt:lpstr>ox_b6b6d164_5e49_572e_8182_d78b99fbd00d</vt:lpstr>
      <vt:lpstr>ox_b6ba144d_c652_5f2c_8196_90daf6fb6d2e</vt:lpstr>
      <vt:lpstr>ox_b6bae4eb_47c6_5a9d_8a6a_d3df3fc7d0ae</vt:lpstr>
      <vt:lpstr>ox_b6bdc9b4_407c_5cb1_a31c_ed8271d20d0b</vt:lpstr>
      <vt:lpstr>ox_b6be4463_bb91_597a_ae9d_b5257a7f6d1c</vt:lpstr>
      <vt:lpstr>ox_b6c82349_29d2_503c_bc59_ddb4e329a04a</vt:lpstr>
      <vt:lpstr>ox_b6ca3730_1fc5_51d7_be79_3998a5deb48e</vt:lpstr>
      <vt:lpstr>ox_b6cb4ed5_48ad_583d_be07_52ecbd98af9d</vt:lpstr>
      <vt:lpstr>ox_b6cda08d_ad2f_5195_a040_73ffba9a42ba</vt:lpstr>
      <vt:lpstr>ox_b6d05c7b_b318_5b9f_b9f8_2f4cf9141f87</vt:lpstr>
      <vt:lpstr>ox_b6d1f604_2bb3_5bf5_9d7d_1f3020dd7b0c</vt:lpstr>
      <vt:lpstr>ox_b6d7be94_245e_5cf7_8895_60a229833255</vt:lpstr>
      <vt:lpstr>ox_b6db568b_1446_5755_8f22_66fac79ce46e</vt:lpstr>
      <vt:lpstr>ox_b6dd4aad_493a_514c_a862_d251b57eff34</vt:lpstr>
      <vt:lpstr>ox_b6e22dd7_385e_5d9c_8a0f_325fb1fbe149</vt:lpstr>
      <vt:lpstr>ox_b6e3afd6_f8c6_5e6a_9acc_c406fdc00af0</vt:lpstr>
      <vt:lpstr>ox_b6e65c5a_233a_51d3_85c0_e7adabae46f2</vt:lpstr>
      <vt:lpstr>ox_b6e886a3_d2fc_510b_958a_57e9df5dc288</vt:lpstr>
      <vt:lpstr>ox_b6f0e548_1736_5af2_a5d2_1e4c1744bc00</vt:lpstr>
      <vt:lpstr>ox_b6f23df4_001a_5c00_bb09_3319ca0c4f0b</vt:lpstr>
      <vt:lpstr>ox_b6f33fdd_4f32_529a_bb52_4c4422aa30c1</vt:lpstr>
      <vt:lpstr>ox_b6f9cb8d_fd1d_530f_80c6_7a235c30aeed</vt:lpstr>
      <vt:lpstr>ox_b6fadff6_d69a_5ac2_a7e0_a8ef8e4cc86a</vt:lpstr>
      <vt:lpstr>ox_b6fb97b0_c81e_563a_a71f_34b663cce5ea</vt:lpstr>
      <vt:lpstr>ox_b6fd5ac9_f772_5320_99cc_5aeb2d7a29b1</vt:lpstr>
      <vt:lpstr>ox_b7008399_db69_52bd_bcb2_e15d1d526068</vt:lpstr>
      <vt:lpstr>ox_b700cae7_4853_5c30_99e7_bd16b46bcafb</vt:lpstr>
      <vt:lpstr>ox_b702eed6_68f8_5ec6_a99a_551594317140</vt:lpstr>
      <vt:lpstr>ox_b703307a_b119_5929_ad22_14d1eee0de86</vt:lpstr>
      <vt:lpstr>ox_b703692d_641a_514d_8071_e7fa6ced1442</vt:lpstr>
      <vt:lpstr>ox_b7068672_5fda_5052_8107_b1d942923973</vt:lpstr>
      <vt:lpstr>ox_b70a08ed_29b8_5cd6_9315_16dd88836e03</vt:lpstr>
      <vt:lpstr>ox_b70a8a1f_cbd1_544a_b6cf_5a73d0f38f61</vt:lpstr>
      <vt:lpstr>ox_b70f5874_cafe_557c_b5b4_770e7bd15b1f</vt:lpstr>
      <vt:lpstr>ox_b71078ec_07f0_5ccd_844f_224c378c32f1</vt:lpstr>
      <vt:lpstr>ox_b7117f1e_5325_5003_9677_cbba58bb59aa</vt:lpstr>
      <vt:lpstr>ox_b7147e76_aa10_5517_8b01_956db73e6c82</vt:lpstr>
      <vt:lpstr>ox_b7165adf_7723_543b_8d93_3740adb03a8e</vt:lpstr>
      <vt:lpstr>ox_b719100a_5e7c_5bcc_9cd7_6fc45e0963bb</vt:lpstr>
      <vt:lpstr>ox_b7224130_b774_5bda_b3c6_104abc844d99</vt:lpstr>
      <vt:lpstr>ox_b72245bd_6eba_5402_b77b_1f98f80ff35e</vt:lpstr>
      <vt:lpstr>ox_b722d10a_e6f6_5e71_a464_050036f648b3</vt:lpstr>
      <vt:lpstr>ox_b7237c3f_339e_5e38_b802_2dcbc16eabd4</vt:lpstr>
      <vt:lpstr>ox_b72813c7_0390_5f31_b367_4e9ff4f1b483</vt:lpstr>
      <vt:lpstr>ox_b7297ab9_cf6e_5ec0_a4e3_73b243e24f4d</vt:lpstr>
      <vt:lpstr>ox_b729b8ba_0fa8_5533_a372_1d28ee363e8b</vt:lpstr>
      <vt:lpstr>ox_b72a9ce2_d463_5360_8a2e_f172865c123b</vt:lpstr>
      <vt:lpstr>ox_b72adb45_9027_5847_9f72_8adb0d725c0a</vt:lpstr>
      <vt:lpstr>ox_b72b3e3c_1d82_5ffa_af56_8fc81db58c18</vt:lpstr>
      <vt:lpstr>ox_b72bd732_76bb_5fe3_a40b_1cf445039509</vt:lpstr>
      <vt:lpstr>ox_b72d4a5e_ce46_5150_9f77_3151fdb256b4</vt:lpstr>
      <vt:lpstr>ox_b7326a99_084b_5de3_95e5_f468917a2b50</vt:lpstr>
      <vt:lpstr>ox_b736f529_c9a5_5508_8982_eac329c8ba18</vt:lpstr>
      <vt:lpstr>ox_b73942af_3fb7_587d_9c66_fccd8f57f7ef</vt:lpstr>
      <vt:lpstr>ox_b7397ebb_88e6_5c69_839d_0b9f25ca25d9</vt:lpstr>
      <vt:lpstr>ox_b73b30b2_0a06_5cd1_947d_9ac557baf89f</vt:lpstr>
      <vt:lpstr>ox_b73cf1ae_0f2a_507a_89cd_264c02cfa0d6</vt:lpstr>
      <vt:lpstr>ox_b73d527d_cbe3_53e9_acf0_7d83baffe3bb</vt:lpstr>
      <vt:lpstr>ox_b7441b39_77ec_5816_b1c2_53a291261d1f</vt:lpstr>
      <vt:lpstr>ox_b744773a_1931_5d82_9cec_24d1b76b194c</vt:lpstr>
      <vt:lpstr>ox_b74900b8_e556_5510_90a7_55081eae220e</vt:lpstr>
      <vt:lpstr>ox_b74ee80f_3d58_5ac6_85e4_bad13ebd8286</vt:lpstr>
      <vt:lpstr>ox_b750240b_d6b4_5eca_b558_3327c674fc0d</vt:lpstr>
      <vt:lpstr>ox_b750981b_7048_57f8_99e1_82d0d34a3e77</vt:lpstr>
      <vt:lpstr>ox_b750c770_95ad_5b69_b694_ce981ddec011</vt:lpstr>
      <vt:lpstr>ox_b7598fc4_ea41_5052_b0d5_e8859089758e</vt:lpstr>
      <vt:lpstr>ox_b759d3d5_ed53_53b2_a18a_2861f52b3892</vt:lpstr>
      <vt:lpstr>ox_b75c2000_2af5_5304_9ba8_78d2fb9cbb33</vt:lpstr>
      <vt:lpstr>ox_b7608e92_2926_58f5_af19_69b819d02fdd</vt:lpstr>
      <vt:lpstr>ox_b762d8d4_b76e_52ee_9344_f296cd683ed7</vt:lpstr>
      <vt:lpstr>ox_b76374f5_ea8b_539f_8f95_13509fc4c9b2</vt:lpstr>
      <vt:lpstr>ox_b767a1f4_13f4_5be5_90b0_f8bdadc03f60</vt:lpstr>
      <vt:lpstr>ox_b767b927_9b8c_530f_8353_94bdd5742e33</vt:lpstr>
      <vt:lpstr>ox_b7685b4f_3d45_5f41_ab68_c7563d27dd9d</vt:lpstr>
      <vt:lpstr>ox_b7693f0e_9665_5e25_adb4_72bc799f9cec</vt:lpstr>
      <vt:lpstr>ox_b7703a20_080d_5197_96ae_26c119710fb6</vt:lpstr>
      <vt:lpstr>ox_b772abb3_c5c9_5a2c_b35b_d8f3937bbb49</vt:lpstr>
      <vt:lpstr>ox_b777e492_0e31_5cb1_b968_58a45a1d0ef7</vt:lpstr>
      <vt:lpstr>ox_b77b6230_4160_52a6_8f04_ede63556c2d1</vt:lpstr>
      <vt:lpstr>ox_b77f90c1_0886_59bd_959f_4b13a68c8d1e</vt:lpstr>
      <vt:lpstr>ox_b7819834_46e1_5f37_b1e8_fcca94aa8598</vt:lpstr>
      <vt:lpstr>ox_b781bf2d_a150_571c_8fe0_71fed5990159</vt:lpstr>
      <vt:lpstr>ox_b788307b_e891_538e_aec2_adfeb291459a</vt:lpstr>
      <vt:lpstr>ox_b78b3f71_318d_57f3_9d44_cc1d958e64db</vt:lpstr>
      <vt:lpstr>ox_b78dde70_5e45_5cea_a21a_8da361d9df5d</vt:lpstr>
      <vt:lpstr>ox_b79ff651_04a5_581d_8266_6c9fdd071f80</vt:lpstr>
      <vt:lpstr>ox_b7a34049_4c7a_5b1c_a86a_693bac1a8678</vt:lpstr>
      <vt:lpstr>ox_b7a760e9_f8c4_5516_af9c_b24b17664109</vt:lpstr>
      <vt:lpstr>ox_b7a76c43_a2e6_58ad_a432_514c6e62bf57</vt:lpstr>
      <vt:lpstr>ox_b7a842fb_3c26_5888_a492_2871b7af51ff</vt:lpstr>
      <vt:lpstr>ox_b7ae7934_6d9d_5014_bf1d_bf637b2f597e</vt:lpstr>
      <vt:lpstr>ox_b7af341d_2064_58b7_b69f_f1f209f1bb0e</vt:lpstr>
      <vt:lpstr>ox_b7b78b95_88ba_5e29_9ab4_412499374ce4</vt:lpstr>
      <vt:lpstr>ox_b7ba9424_e599_5e5c_81f6_20df07be11af</vt:lpstr>
      <vt:lpstr>ox_b7bc2751_7450_5a3a_87de_526e6333134c</vt:lpstr>
      <vt:lpstr>ox_b7bc81e9_7e89_58bb_b68f_620d53ab781b</vt:lpstr>
      <vt:lpstr>ox_b7bea7af_3e17_54f5_8091_cfed5713b0ca</vt:lpstr>
      <vt:lpstr>ox_b7c21dab_60fa_5c64_9f86_2d42b9911cbc</vt:lpstr>
      <vt:lpstr>ox_b7c23ed4_4ee3_53de_8f75_5f3e7bedd2f6</vt:lpstr>
      <vt:lpstr>ox_b7c2c80e_6bb5_56b7_9068_bec80f353107</vt:lpstr>
      <vt:lpstr>ox_b7c35504_144e_544c_b1a0_73c05c8fe0f0</vt:lpstr>
      <vt:lpstr>ox_b7d3224e_0858_5024_8e8b_cc65570f0df4</vt:lpstr>
      <vt:lpstr>ox_b7d34c7a_3402_587a_ae98_11f65f5db09f</vt:lpstr>
      <vt:lpstr>ox_b7d47426_ad36_56fc_a973_7965072effb9</vt:lpstr>
      <vt:lpstr>ox_b7d8f769_5f46_5e8c_8e4c_6ed47aadf385</vt:lpstr>
      <vt:lpstr>ox_b7dd6983_f76c_5600_b312_fa6ab421b653</vt:lpstr>
      <vt:lpstr>ox_b7df1137_6f1a_57fc_92b0_a17e751e2881</vt:lpstr>
      <vt:lpstr>ox_b7e11cb1_eb2d_537f_bf17_d548f1516890</vt:lpstr>
      <vt:lpstr>ox_b7e1e5ba_78da_5940_b42b_145c5594eea7</vt:lpstr>
      <vt:lpstr>ox_b7e43f1c_1be8_5472_93c0_b57ac6b519a0</vt:lpstr>
      <vt:lpstr>ox_b7e8ba26_0794_5050_9a13_81af6635a0a8</vt:lpstr>
      <vt:lpstr>ox_b7ef05e8_0be4_5bfc_93a3_8ae92ed81a94</vt:lpstr>
      <vt:lpstr>ox_b7f062fd_8233_5438_81b3_335dfa11dc78</vt:lpstr>
      <vt:lpstr>ox_b7f3051a_7f22_5dc2_88dc_b2b3dafd37c4</vt:lpstr>
      <vt:lpstr>ox_b7f366f8_708e_5a57_8251_478d1dce4d36</vt:lpstr>
      <vt:lpstr>ox_b7f444a1_466e_56d3_bec9_b2ffe8dfe0ce</vt:lpstr>
      <vt:lpstr>ox_b7f667ce_245c_5227_8723_b2bcb307aab6</vt:lpstr>
      <vt:lpstr>ox_b7f926f7_9a31_51b6_ad0d_3622daf24871</vt:lpstr>
      <vt:lpstr>ox_b7fc7446_db1a_558b_a084_0596bc346fc7</vt:lpstr>
      <vt:lpstr>ox_b7fc7c31_1817_5d15_a4b7_c0a96b4a1a44</vt:lpstr>
      <vt:lpstr>ox_b7fc84f0_1798_50f0_b8a7_a162fd92bcb6</vt:lpstr>
      <vt:lpstr>ox_b805f02b_98ad_58d0_af24_9cfe0ddb9f96</vt:lpstr>
      <vt:lpstr>ox_b80625ce_c10a_51fe_ac01_8635fc4b4e8d</vt:lpstr>
      <vt:lpstr>ox_b8069077_82f7_50af_967d_bff19e34f364</vt:lpstr>
      <vt:lpstr>ox_b80748a8_4035_5810_8760_4ba55f24a120</vt:lpstr>
      <vt:lpstr>ox_b80c167f_973c_5d65_8a85_2bf04e083ef2</vt:lpstr>
      <vt:lpstr>ox_b811b065_7e4e_5e44_aafa_3703e25c8bf1</vt:lpstr>
      <vt:lpstr>ox_b8120762_f8aa_571b_a268_7086b4da079c</vt:lpstr>
      <vt:lpstr>ox_b812a6bd_adc8_5205_a8f3_67fed46a6b69</vt:lpstr>
      <vt:lpstr>ox_b814c6ee_be6b_55ed_8792_b4a27ae7cbc5</vt:lpstr>
      <vt:lpstr>ox_b8183ff9_45bb_546b_990f_040f58b9a49e</vt:lpstr>
      <vt:lpstr>ox_b81a9532_6a73_531d_96b8_a5161673ba2c</vt:lpstr>
      <vt:lpstr>ox_b81d8d17_1e4c_5e75_9617_834dc5e932a3</vt:lpstr>
      <vt:lpstr>ox_b81e4b33_3c54_5ad3_bd83_99e996f303c5</vt:lpstr>
      <vt:lpstr>ox_b81e6017_1829_5c1a_b3bd_ad0d2a91b742</vt:lpstr>
      <vt:lpstr>ox_b820e425_5c49_5664_a4d3_b1f721d7a86f</vt:lpstr>
      <vt:lpstr>ox_b821031f_356f_5d11_9008_413927c3ddaf</vt:lpstr>
      <vt:lpstr>ox_b8222261_07ea_55e1_8887_0da3e4ca24a5</vt:lpstr>
      <vt:lpstr>ox_b8223cc3_b8fc_59cb_9e6b_0ca3cec69343</vt:lpstr>
      <vt:lpstr>ox_b822eef7_f09e_58f1_ab58_73ab61518bec</vt:lpstr>
      <vt:lpstr>ox_b82aa8fd_bc75_5090_829e_a3e5ab96d6be</vt:lpstr>
      <vt:lpstr>ox_b82c0975_3eb7_5f0a_afeb_ad2d81f8b79a</vt:lpstr>
      <vt:lpstr>ox_b82c3c0d_0773_55a6_9ec2_9ab3ee1d5ec2</vt:lpstr>
      <vt:lpstr>ox_b82c84ac_b8a8_51c3_b273_32231612d459</vt:lpstr>
      <vt:lpstr>ox_b82d18f8_84eb_5553_86d0_75bc0e1248bc</vt:lpstr>
      <vt:lpstr>ox_b833b43a_d55d_532d_9410_33e3edfe63e3</vt:lpstr>
      <vt:lpstr>ox_b834e046_b1e9_5713_9a3b_78fdcc9cff63</vt:lpstr>
      <vt:lpstr>ox_b834f7b3_e9d8_552b_b95a_36d9990fdf6e</vt:lpstr>
      <vt:lpstr>ox_b837d881_8310_5e7d_aa44_67349384f56e</vt:lpstr>
      <vt:lpstr>ox_b83a14bf_e6ed_5f5b_b8ca_5ba7255e71d0</vt:lpstr>
      <vt:lpstr>ox_b83d0290_a658_5aab_9640_7f5297161105</vt:lpstr>
      <vt:lpstr>ox_b83d1ad3_def3_57bc_a69f_66ce91922984</vt:lpstr>
      <vt:lpstr>ox_b840a12b_79b5_5b55_98a9_0e6d43af3992</vt:lpstr>
      <vt:lpstr>ox_b841c1e1_e68e_529c_8fc8_ca33a044563d</vt:lpstr>
      <vt:lpstr>ox_b845cb6c_7f31_5e04_a3fa_8e40460c7ca2</vt:lpstr>
      <vt:lpstr>ox_b84610b5_e570_5889_a245_ed30ebb43f8a</vt:lpstr>
      <vt:lpstr>ox_b848b70c_6332_5cbb_ac8e_59613b755d54</vt:lpstr>
      <vt:lpstr>ox_b848b8cd_adb7_580d_a8c5_83757a8a82a1</vt:lpstr>
      <vt:lpstr>ox_b8495278_6bd2_5847_9427_308d4f1f0f89</vt:lpstr>
      <vt:lpstr>ox_b849d212_03c3_59bc_85c0_bd8fb295c5dc</vt:lpstr>
      <vt:lpstr>ox_b84a115e_18d3_54e7_96ab_db07bcdf477f</vt:lpstr>
      <vt:lpstr>ox_b84c99fb_5df5_5605_8de2_4a1881d11394</vt:lpstr>
      <vt:lpstr>ox_b851907d_4cb0_5c11_99e2_ba67a0baf11d</vt:lpstr>
      <vt:lpstr>ox_b8543789_ae24_55d5_9e30_f63ab48919a2</vt:lpstr>
      <vt:lpstr>ox_b8600eef_202d_56a0_a206_4d30f23e8587</vt:lpstr>
      <vt:lpstr>ox_b862f0a1_b3bd_5fff_818d_9cd3fc09253e</vt:lpstr>
      <vt:lpstr>ox_b863fd79_2c88_591f_b726_e89f09c73dc3</vt:lpstr>
      <vt:lpstr>ox_b8684750_e649_5273_828a_b0095bf12b9d</vt:lpstr>
      <vt:lpstr>ox_b8695301_afb3_5db4_b5d1_3d0d72541c8b</vt:lpstr>
      <vt:lpstr>ox_b869cd3e_2440_50ef_967d_0019bb310298</vt:lpstr>
      <vt:lpstr>ox_b869dde0_5c16_57fc_aafe_abac19a09c32</vt:lpstr>
      <vt:lpstr>ox_b86cb24b_74e9_5224_a2d0_20a82f6c4a04</vt:lpstr>
      <vt:lpstr>ox_b86e1e44_031c_50b4_bf38_0d5b3883ae59</vt:lpstr>
      <vt:lpstr>ox_b8703695_9dd7_5b98_831d_bac3d8286d3a</vt:lpstr>
      <vt:lpstr>ox_b875a3f3_8b6d_5d2b_99de_413f2121de9c</vt:lpstr>
      <vt:lpstr>ox_b87cf60b_4b37_5575_ac43_be1c1fca85ac</vt:lpstr>
      <vt:lpstr>ox_b87dbfac_c62b_5d8b_ad4c_091dff8aafce</vt:lpstr>
      <vt:lpstr>ox_b87efea1_33cc_56d2_bc69_5364e3ae72e3</vt:lpstr>
      <vt:lpstr>ox_b8821268_84cf_5334_a1f9_9c8c4ba34057</vt:lpstr>
      <vt:lpstr>ox_b883a39a_5993_55d6_9b06_ea183edf54c9</vt:lpstr>
      <vt:lpstr>ox_b88b4477_beb1_56a3_9bb8_b8bd2a26eb3f</vt:lpstr>
      <vt:lpstr>ox_b88fffe5_2376_5375_81a9_2dd1d3eecb3c</vt:lpstr>
      <vt:lpstr>ox_b89292d6_3aa6_5398_b325_70b61deab4c7</vt:lpstr>
      <vt:lpstr>ox_b895b85e_7ee8_5cf7_b527_6c1a457ebb72</vt:lpstr>
      <vt:lpstr>ox_b898f56e_7228_5ec5_a5a1_78b540cae8b9</vt:lpstr>
      <vt:lpstr>ox_b89e495f_5d7c_5225_92e0_a5766cc5cc5b</vt:lpstr>
      <vt:lpstr>ox_b89e5992_b818_5a66_9779_1d7f7ea320a0</vt:lpstr>
      <vt:lpstr>ox_b89f8c1c_2efa_540f_bab6_59d44b9b9bc9</vt:lpstr>
      <vt:lpstr>ox_b8a0733c_71a7_5e50_90fc_6bbc834b959c</vt:lpstr>
      <vt:lpstr>ox_b8a56e63_da61_5e97_80ca_23387182970f</vt:lpstr>
      <vt:lpstr>ox_b8a6ec20_c1a7_5ea8_bc34_6f7386de006e</vt:lpstr>
      <vt:lpstr>ox_b8aade9c_a931_58a5_9ab0_3b8d1eb6b80e</vt:lpstr>
      <vt:lpstr>ox_b8acb410_23a2_5c07_9dfc_b051a724da72</vt:lpstr>
      <vt:lpstr>ox_b8ad6345_4a6d_550f_b7f2_b795aa4948e0</vt:lpstr>
      <vt:lpstr>ox_b8af2d4c_3c4a_57df_8bbc_a0e9afb3e284</vt:lpstr>
      <vt:lpstr>ox_b8af3a49_7b8e_521f_a158_cc7a8b3fa00a</vt:lpstr>
      <vt:lpstr>ox_b8b04468_e2cb_5f6a_90a6_ff57111c9b45</vt:lpstr>
      <vt:lpstr>ox_b8b2e5b7_bef6_572a_8159_72a2143dde8e</vt:lpstr>
      <vt:lpstr>ox_b8b4e023_893a_585a_af55_6809ae7e5b5f</vt:lpstr>
      <vt:lpstr>ox_b8b580ea_1ea4_5980_909c_e3dfabf7b36b</vt:lpstr>
      <vt:lpstr>ox_b8b622e6_8c67_5fe5_b2c1_203d8feab9ac</vt:lpstr>
      <vt:lpstr>ox_b8b7ae81_b9ed_511e_a010_5db53c30ccf8</vt:lpstr>
      <vt:lpstr>ox_b8bb1272_04c7_5baf_a3dc_843772194e20</vt:lpstr>
      <vt:lpstr>ox_b8bb7646_c2d0_5001_abbf_65a9f9eca77d</vt:lpstr>
      <vt:lpstr>ox_b8c0bfbc_bbe4_562f_8002_1cc627f50290</vt:lpstr>
      <vt:lpstr>ox_b8c2b69a_b998_5ee4_b971_45242bd13387</vt:lpstr>
      <vt:lpstr>ox_b8c45cd9_b782_55b9_ae87_167f8537c4c7</vt:lpstr>
      <vt:lpstr>ox_b8c5b57a_e89e_5de3_a7c8_05bf840d432e</vt:lpstr>
      <vt:lpstr>ox_b8c82266_69e9_577d_b19f_28523806a86f</vt:lpstr>
      <vt:lpstr>ox_b8cb343a_97d0_56cf_bffc_446c4728f56a</vt:lpstr>
      <vt:lpstr>ox_b8cfd372_dfcc_5553_bc13_7f605e40b210</vt:lpstr>
      <vt:lpstr>ox_b8d2d745_f49a_5f0d_8256_421650ee49cf</vt:lpstr>
      <vt:lpstr>ox_b8d4a131_d804_5960_bc89_b821d967b05a</vt:lpstr>
      <vt:lpstr>ox_b8d97df4_ed2e_55ea_827f_38cdf8463e75</vt:lpstr>
      <vt:lpstr>ox_b8d9a937_e009_58d9_8c01_cd412b4c998d</vt:lpstr>
      <vt:lpstr>ox_b8dcf573_29c4_58f0_94ca_feb0ae5eba6c</vt:lpstr>
      <vt:lpstr>ox_b8de4b13_286d_5439_a5ba_5702fcdccbe7</vt:lpstr>
      <vt:lpstr>ox_b8e52de2_fb27_5540_b16a_8caddac652d4</vt:lpstr>
      <vt:lpstr>ox_b8f03d3e_6727_5448_ab9d_5e13daa620a1</vt:lpstr>
      <vt:lpstr>ox_b8f2939e_88af_51b4_a20d_4453000ababd</vt:lpstr>
      <vt:lpstr>ox_b8f47e8b_42e3_5941_8a09_63c43e0f0ec0</vt:lpstr>
      <vt:lpstr>ox_b8fb6120_764f_5ec7_a925_7758b29e3de3</vt:lpstr>
      <vt:lpstr>ox_b900df2b_2237_5b8f_aaf3_571219cd25ec</vt:lpstr>
      <vt:lpstr>ox_b9038cba_f836_53ce_a61c_1d7bc56b3586</vt:lpstr>
      <vt:lpstr>ox_b90456d5_63e6_541d_90bf_3d48e6f417c9</vt:lpstr>
      <vt:lpstr>ox_b9060456_1da8_5cd9_beb5_3662fb25b202</vt:lpstr>
      <vt:lpstr>ox_b90a69ff_4e9a_5214_835d_ee0204172fca</vt:lpstr>
      <vt:lpstr>ox_b90ed8bf_4a8b_54e1_a7cc_01097527b540</vt:lpstr>
      <vt:lpstr>ox_b9110bb4_4e75_5043_8a0f_3da7b8384a01</vt:lpstr>
      <vt:lpstr>ox_b91af74a_53d0_5265_b2c8_ce94c2520ab7</vt:lpstr>
      <vt:lpstr>ox_b91e0b85_bc49_5d1d_b032_22298e29d707</vt:lpstr>
      <vt:lpstr>ox_b91e24ac_25c8_5c85_a4a9_b7aa89e9e755</vt:lpstr>
      <vt:lpstr>ox_b91ebc75_6a83_50cb_8d73_f3ee11faa193</vt:lpstr>
      <vt:lpstr>ox_b9207cd8_7179_51e3_869e_2ca4ca30787a</vt:lpstr>
      <vt:lpstr>ox_b9213e83_bd99_5011_a0f0_f03e045a2b7f</vt:lpstr>
      <vt:lpstr>ox_b9227810_5524_5b51_984e_3e5773f3a8b7</vt:lpstr>
      <vt:lpstr>ox_b923ed3b_4e3d_55f5_ab88_bb2f87fcfb3f</vt:lpstr>
      <vt:lpstr>ox_b9260e4d_256b_573b_a924_9d5035b534d0</vt:lpstr>
      <vt:lpstr>ox_b926cc22_c895_5fcc_8234_bedc819783d1</vt:lpstr>
      <vt:lpstr>ox_b92c9768_ac4c_592e_a97a_c8be7c9ac186</vt:lpstr>
      <vt:lpstr>ox_b9342bbf_25a1_546c_959e_9a17e9935e5f</vt:lpstr>
      <vt:lpstr>ox_b93715c7_7f94_5631_9573_5e5da1458a9a</vt:lpstr>
      <vt:lpstr>ox_b937e30c_3a2b_5102_a943_d36771446d86</vt:lpstr>
      <vt:lpstr>ox_b9395445_3e80_5514_aada_1bf0fe7a60c6</vt:lpstr>
      <vt:lpstr>ox_b941f11c_21e1_5447_a2ec_0aeb266b83b6</vt:lpstr>
      <vt:lpstr>ox_b945a9ba_202c_5487_af3e_bb0697c74da7</vt:lpstr>
      <vt:lpstr>ox_b9462c58_2bce_50f9_ba6e_a30d404d9045</vt:lpstr>
      <vt:lpstr>ox_b94aad6d_1a0b_52f0_9acd_239dfa2c3d71</vt:lpstr>
      <vt:lpstr>ox_b94de2c4_dc49_5e36_8135_ddd78288dbee</vt:lpstr>
      <vt:lpstr>ox_b9669b92_c92f_595e_a1e7_54fe119ff0d8</vt:lpstr>
      <vt:lpstr>ox_b968ad70_1d5a_5034_8da6_e79fd879f165</vt:lpstr>
      <vt:lpstr>ox_b96a0c4a_f232_544c_bdc4_d55e5b0195c7</vt:lpstr>
      <vt:lpstr>ox_b96a0f85_47cb_533b_af7f_a1661102deb9</vt:lpstr>
      <vt:lpstr>ox_b96bf6e1_d69b_59d7_a8f4_f7ae92c42493</vt:lpstr>
      <vt:lpstr>ox_b96e48ad_7740_58bd_8e5a_bc36695a418c</vt:lpstr>
      <vt:lpstr>ox_b96f0124_89f8_5e3d_ae66_d7416ace9497</vt:lpstr>
      <vt:lpstr>ox_b96f29c4_8939_503c_8b68_7c94a06e8286</vt:lpstr>
      <vt:lpstr>ox_b9715f84_b76c_5694_a71a_e2466d0d743f</vt:lpstr>
      <vt:lpstr>ox_b971fd9c_4496_50f4_8148_8a68000aebe7</vt:lpstr>
      <vt:lpstr>ox_b972f5ec_86b3_5799_8a8b_d2d09a9cf7f8</vt:lpstr>
      <vt:lpstr>ox_b9754f39_4d1b_51cd_baae_e3c238ef7a4d</vt:lpstr>
      <vt:lpstr>ox_b9790bd5_e45b_50d4_82ef_c85db8c2f78c</vt:lpstr>
      <vt:lpstr>ox_b980bab0_167f_53ed_afc7_324e36963c5d</vt:lpstr>
      <vt:lpstr>ox_b984b24e_760f_5773_bd73_d4db83826707</vt:lpstr>
      <vt:lpstr>ox_b9853f27_6f7c_569d_bcde_44ec2f1efbf2</vt:lpstr>
      <vt:lpstr>ox_b9879c93_7cf7_55ee_b90d_b7d06dddfa73</vt:lpstr>
      <vt:lpstr>ox_b987ad32_7dc0_547e_91c6_fb129f53cdf1</vt:lpstr>
      <vt:lpstr>ox_b98cbab9_2223_5ac1_921a_ca6506901175</vt:lpstr>
      <vt:lpstr>ox_b98fdb27_9044_5963_8238_0a3fd0c80101</vt:lpstr>
      <vt:lpstr>ox_b991eef5_23cf_5e7e_9525_b8b820da9928</vt:lpstr>
      <vt:lpstr>ox_b992a19e_0525_55b7_9660_672831d5ccac</vt:lpstr>
      <vt:lpstr>ox_b992e1a3_ee46_5473_b7bc_8a1a91e78a98</vt:lpstr>
      <vt:lpstr>ox_b9939752_3182_59e7_b214_c993057c5eef</vt:lpstr>
      <vt:lpstr>ox_b9958b4b_d7aa_56ac_b0af_359bbf307213</vt:lpstr>
      <vt:lpstr>ox_b997d574_431f_5927_9aed_5b0465725cd9</vt:lpstr>
      <vt:lpstr>ox_b998f0c7_2622_5f9d_8500_75d2099d49db</vt:lpstr>
      <vt:lpstr>ox_b9999442_de00_5c41_bb7d_746766722a0c</vt:lpstr>
      <vt:lpstr>ox_b99b2a61_3a9a_58e9_9b42_0c65aa805bda</vt:lpstr>
      <vt:lpstr>ox_b99b92ab_65c9_58ad_a0b2_9e2e692cafb7</vt:lpstr>
      <vt:lpstr>ox_b99fceef_8dba_5808_8e5c_213e8d252860</vt:lpstr>
      <vt:lpstr>ox_b9a0e169_b81b_5ee5_9e0f_7201d929744d</vt:lpstr>
      <vt:lpstr>ox_b9a0fd72_1c63_5a87_8581_26bc890af019</vt:lpstr>
      <vt:lpstr>ox_b9ab145d_4a07_5f3f_8d53_306f610c91c3</vt:lpstr>
      <vt:lpstr>ox_b9ad31bd_74a9_5095_a222_839f3ef3940b</vt:lpstr>
      <vt:lpstr>ox_b9aea0b8_154f_5d1c_99d2_1ed52cbcb8b6</vt:lpstr>
      <vt:lpstr>ox_b9aecd03_06a6_5379_b3e8_b363b3b28c97</vt:lpstr>
      <vt:lpstr>ox_b9af64f9_7e5b_5a93_839e_0af39f2f2545</vt:lpstr>
      <vt:lpstr>ox_b9b361ec_ac6e_59e2_8946_ef8835c5bf3a</vt:lpstr>
      <vt:lpstr>ox_b9b459d9_2bda_56f7_a3cf_e98209f82e4c</vt:lpstr>
      <vt:lpstr>ox_b9b5f97a_be4d_5fdc_80ae_b27d8ecf4589</vt:lpstr>
      <vt:lpstr>ox_b9b64888_380d_57d5_ae4c_b21ff4fa9737</vt:lpstr>
      <vt:lpstr>ox_b9b87310_692e_570e_8288_a7e5cdfd82da</vt:lpstr>
      <vt:lpstr>ox_b9bc5230_81d7_5545_a1e1_94cae24cc949</vt:lpstr>
      <vt:lpstr>ox_b9bfbdfb_2b7a_54cc_ac82_65c6c6288c09</vt:lpstr>
      <vt:lpstr>ox_b9c1706f_6ef2_5b14_97cb_3be9060cc80d</vt:lpstr>
      <vt:lpstr>ox_b9c3f628_498a_56bb_9897_49eb515ce50e</vt:lpstr>
      <vt:lpstr>ox_b9c70688_f145_5936_8e6a_d3a07d41d86d</vt:lpstr>
      <vt:lpstr>ox_b9c72ccb_422d_5c28_b180_05ed05a6ef0d</vt:lpstr>
      <vt:lpstr>ox_b9cace2d_f5ff_5a66_b369_7546045823d3</vt:lpstr>
      <vt:lpstr>ox_b9cc7a70_064a_5a0e_91f7_005d870fa0f0</vt:lpstr>
      <vt:lpstr>ox_b9cd054d_faa1_52a0_b8e1_02d64437c91f</vt:lpstr>
      <vt:lpstr>ox_b9ceecb7_bf50_52e4_a29e_2a840719188b</vt:lpstr>
      <vt:lpstr>ox_b9cf179a_e3df_5bbb_bb4f_9a6bc11c174a</vt:lpstr>
      <vt:lpstr>ox_b9d3571f_b5bd_5d52_9e95_608b2c3730bc</vt:lpstr>
      <vt:lpstr>ox_b9d6c012_d88d_5831_ba81_c487c4149a8f</vt:lpstr>
      <vt:lpstr>ox_b9e23e3e_f1c2_569f_bfcc_a91b4c65046e</vt:lpstr>
      <vt:lpstr>ox_b9e44ae4_0fd0_5fd8_96f8_fa0ca89ba896</vt:lpstr>
      <vt:lpstr>ox_b9e4910f_3a32_5a35_978c_6286161224d4</vt:lpstr>
      <vt:lpstr>ox_b9e72407_4587_52b9_822b_dfc5386e8231</vt:lpstr>
      <vt:lpstr>ox_b9e9c5d6_b3e8_5acb_becc_dcf5c182cdc8</vt:lpstr>
      <vt:lpstr>ox_b9ea5633_ae47_54f7_92b7_d58004efead9</vt:lpstr>
      <vt:lpstr>ox_b9f1a8d1_2ad7_5e60_b7bb_ca64f57582fd</vt:lpstr>
      <vt:lpstr>ox_b9f1cff8_08f8_5629_83a3_e5b4c568449b</vt:lpstr>
      <vt:lpstr>ox_b9f445a9_fb53_5ff9_a776_a188630fd773</vt:lpstr>
      <vt:lpstr>ox_b9fb23bc_2d01_51d6_88b6_5fb796a7664a</vt:lpstr>
      <vt:lpstr>ox_b9fb3fea_fecc_5852_8bda_eb8e10eec263</vt:lpstr>
      <vt:lpstr>ox_b9ff282c_fe06_5f5b_80a6_d9f39e38e240</vt:lpstr>
      <vt:lpstr>ox_ba00c684_cb88_526c_8c33_cae9316b5f68</vt:lpstr>
      <vt:lpstr>ox_ba012deb_0031_5ccc_8169_ab17c4163537</vt:lpstr>
      <vt:lpstr>ox_ba01a158_a7d8_5895_a146_b7f9d7e32ac7</vt:lpstr>
      <vt:lpstr>ox_ba01e09c_91f6_5f3f_9e85_134c96c892eb</vt:lpstr>
      <vt:lpstr>ox_ba0529e4_6879_5e19_b248_63994b4a16ba</vt:lpstr>
      <vt:lpstr>ox_ba05e335_0d0c_5bc8_b0f6_12fe7fbb9770</vt:lpstr>
      <vt:lpstr>ox_ba05f68a_4edb_5c6f_9e5b_798446f6420f</vt:lpstr>
      <vt:lpstr>ox_ba0897a7_0397_5c99_9f2a_a6a9fa32d2d6</vt:lpstr>
      <vt:lpstr>ox_ba0b0a7e_b5a8_500b_a025_d84bcf8cba99</vt:lpstr>
      <vt:lpstr>ox_ba0e1eed_2837_529c_8318_aec84c460739</vt:lpstr>
      <vt:lpstr>ox_ba0f4a48_7cdc_5d56_8246_8e5c751a210c</vt:lpstr>
      <vt:lpstr>ox_ba11bfbe_7524_5186_bf61_3f1b11e773a2</vt:lpstr>
      <vt:lpstr>ox_ba11fb51_6377_58fb_ab3a_3e42bad6ab8d</vt:lpstr>
      <vt:lpstr>ox_ba12cbe3_eb01_55e4_827e_6edfbd9de0b4</vt:lpstr>
      <vt:lpstr>ox_ba1c99b5_91cf_5c4b_8b76_09b3f9955a25</vt:lpstr>
      <vt:lpstr>ox_ba1d9f60_e359_5bbb_9ebd_134484278920</vt:lpstr>
      <vt:lpstr>ox_ba1e15e0_fd0d_5f35_801f_23543b052625</vt:lpstr>
      <vt:lpstr>ox_ba1ed0a3_ca9b_5476_9443_fb3cff5c18b6</vt:lpstr>
      <vt:lpstr>ox_ba20175b_8c8b_5302_91fb_948ffc7e1efe</vt:lpstr>
      <vt:lpstr>ox_ba227fe6_9f7b_510a_bb9f_10d81d556716</vt:lpstr>
      <vt:lpstr>ox_ba2ae545_190b_5ab9_ad66_7e14b24495f6</vt:lpstr>
      <vt:lpstr>ox_ba2c9c50_b2ee_51d2_90e6_51c595683a89</vt:lpstr>
      <vt:lpstr>ox_ba334b3f_2cfb_5352_9412_a53036d0f073</vt:lpstr>
      <vt:lpstr>ox_ba33899c_9602_54a5_a55d_a531023f52be</vt:lpstr>
      <vt:lpstr>ox_ba33fd2b_64a2_5639_aed6_96c888decbd5</vt:lpstr>
      <vt:lpstr>ox_ba373523_5d3d_5644_ab17_ca4f3d084a5f</vt:lpstr>
      <vt:lpstr>ox_ba38067f_9382_5acd_940d_a11fc820be52</vt:lpstr>
      <vt:lpstr>ox_ba39d523_dd0c_528c_8405_173239544623</vt:lpstr>
      <vt:lpstr>ox_ba39efca_8f41_59f7_b040_3b19851ab1ef</vt:lpstr>
      <vt:lpstr>ox_ba3c3b74_fa55_5cc3_b4cf_8d36bcb9c50b</vt:lpstr>
      <vt:lpstr>ox_ba43df33_7429_5d6e_a439_901c565754a9</vt:lpstr>
      <vt:lpstr>ox_ba449163_83b0_5fc8_bcd2_179a7b04c06f</vt:lpstr>
      <vt:lpstr>ox_ba44b262_0632_540e_8057_14d4404a166e</vt:lpstr>
      <vt:lpstr>ox_ba459efd_8050_5251_941c_bca38b24a6f9</vt:lpstr>
      <vt:lpstr>ox_ba4740f0_885b_5182_a1a3_7e4a45823e78</vt:lpstr>
      <vt:lpstr>ox_ba47850c_c201_58f8_85fe_aeadc1435553</vt:lpstr>
      <vt:lpstr>ox_ba4a16df_badc_5cb0_9ac8_753cad2803d0</vt:lpstr>
      <vt:lpstr>ox_ba4ce299_a52f_538b_9f7d_7c85d1a01466</vt:lpstr>
      <vt:lpstr>ox_ba4d5bdb_4bd5_564f_a4a8_dd829552bd66</vt:lpstr>
      <vt:lpstr>ox_ba4e56a4_9412_5c72_bab9_6a71f4af9e83</vt:lpstr>
      <vt:lpstr>ox_ba544bf0_0d88_572f_b5aa_79943156b37f</vt:lpstr>
      <vt:lpstr>ox_ba54c1fb_3618_5666_aa32_68b135c1bde2</vt:lpstr>
      <vt:lpstr>ox_ba5c9b55_f451_5e2e_b24b_eba4ddc648d8</vt:lpstr>
      <vt:lpstr>ox_ba5e22c7_c52e_566a_a087_f7048fd3739a</vt:lpstr>
      <vt:lpstr>ox_ba5fb3e2_16e5_52ac_adaa_17a5bb56cb07</vt:lpstr>
      <vt:lpstr>ox_ba5ff09e_287d_59e7_9843_861e160232ae</vt:lpstr>
      <vt:lpstr>ox_ba6040a9_3859_5d54_a5c8_16e73edb912c</vt:lpstr>
      <vt:lpstr>ox_ba60dea0_56c7_52cc_b575_e5445e02940c</vt:lpstr>
      <vt:lpstr>ox_ba61c89f_4640_5859_bdac_4ab50676c3e6</vt:lpstr>
      <vt:lpstr>ox_ba6268dc_cdfc_53b9_99de_1060455494ac</vt:lpstr>
      <vt:lpstr>ox_ba64baca_28cf_54bd_81a2_f82828fa1739</vt:lpstr>
      <vt:lpstr>ox_ba6611dc_f3c8_5004_8b0f_f7e880b44249</vt:lpstr>
      <vt:lpstr>ox_ba688a0e_03e3_5afc_9387_65a4d8c2c040</vt:lpstr>
      <vt:lpstr>ox_ba7006e3_05d6_5848_800a_3ffd3f89e9b9</vt:lpstr>
      <vt:lpstr>ox_ba745c8c_ead1_511a_989e_42b27e9d6f92</vt:lpstr>
      <vt:lpstr>ox_ba74b68e_6f11_5a23_a860_256d936f8642</vt:lpstr>
      <vt:lpstr>ox_ba7e34a2_4ab4_52a9_b9c8_faf647bbf445</vt:lpstr>
      <vt:lpstr>ox_ba8c58d0_698a_5747_b077_27b0eaae0a37</vt:lpstr>
      <vt:lpstr>ox_ba8c7bf8_8b38_51b6_9210_a576df8b77d3</vt:lpstr>
      <vt:lpstr>ox_ba928a24_3e16_5035_a3ab_12e2628613fe</vt:lpstr>
      <vt:lpstr>ox_ba9503b6_5fcf_5858_9644_949032cc8edc</vt:lpstr>
      <vt:lpstr>ox_ba9a1245_0b26_56c8_a858_930b0dc1aa43</vt:lpstr>
      <vt:lpstr>ox_ba9b3dda_3181_5beb_aeeb_45badb0bbd98</vt:lpstr>
      <vt:lpstr>ox_ba9b9d73_1426_5ea9_a7f5_460ae9bd8e6d</vt:lpstr>
      <vt:lpstr>ox_ba9e2aaf_9127_5e7e_b03b_66a6ed7c25d0</vt:lpstr>
      <vt:lpstr>ox_ba9ef7f6_5ffa_58f0_bdde_cea4ce9bf4a0</vt:lpstr>
      <vt:lpstr>ox_baa14606_2fd0_57c8_99f5_3da0d05c416c</vt:lpstr>
      <vt:lpstr>ox_baa43441_fe32_5124_a4f2_4c768a152cd4</vt:lpstr>
      <vt:lpstr>ox_baa7d9ed_c835_5da2_a2fd_af4faf09053f</vt:lpstr>
      <vt:lpstr>ox_baa886b6_420d_51ed_ba19_5c4729d91cd2</vt:lpstr>
      <vt:lpstr>ox_baa8bafb_da8b_5a54_9c68_ede9b1b46375</vt:lpstr>
      <vt:lpstr>ox_baa9a4d4_7c81_502c_ae2b_b584b2fcd515</vt:lpstr>
      <vt:lpstr>ox_baae102a_903d_569d_bf1e_1d83d05d0508</vt:lpstr>
      <vt:lpstr>ox_baafb671_29ab_57c0_95ff_cfa2e16ff6df</vt:lpstr>
      <vt:lpstr>ox_bab07596_9629_5fec_89d7_f78e6e1dd3b0</vt:lpstr>
      <vt:lpstr>ox_bab140f0_1e93_5800_90a2_cf11083fd5dd</vt:lpstr>
      <vt:lpstr>ox_bab46e82_be93_599d_97de_2343fd336ea7</vt:lpstr>
      <vt:lpstr>ox_bab56e8f_5c4a_58d3_a36f_583e89dea1c5</vt:lpstr>
      <vt:lpstr>ox_bab883fd_4ccb_504b_b373_43e0479ec726</vt:lpstr>
      <vt:lpstr>ox_bab8c38c_1022_5205_8f4b_387df71d2b39</vt:lpstr>
      <vt:lpstr>ox_babddc11_ef70_59c6_a020_8b5842532f46</vt:lpstr>
      <vt:lpstr>ox_babe4539_42ca_5798_9793_1445788e794e</vt:lpstr>
      <vt:lpstr>ox_bac61875_04d0_54f9_9d0b_a4c0cede6e03</vt:lpstr>
      <vt:lpstr>ox_bac9d4d9_d146_5fdd_957c_44ab7db402df</vt:lpstr>
      <vt:lpstr>ox_bacb1e20_bdcb_547d_a84a_7437c2e01582</vt:lpstr>
      <vt:lpstr>ox_bacd0f7c_07eb_53c9_9095_d463d37e00f5</vt:lpstr>
      <vt:lpstr>ox_bacdbc63_37e9_53f6_91bb_532582e88668</vt:lpstr>
      <vt:lpstr>ox_bace7726_3185_5f8c_9ee8_0a85289f2284</vt:lpstr>
      <vt:lpstr>ox_bace91fc_a095_57c5_9c0f_0278add7f526</vt:lpstr>
      <vt:lpstr>ox_bacf0cdb_bfa0_5893_9b23_9322d846f88d</vt:lpstr>
      <vt:lpstr>ox_bacf91f9_0908_5bdb_8fed_b62c58c38af8</vt:lpstr>
      <vt:lpstr>ox_bad57b7b_ea4a_5f40_a40a_5918bc7eb653</vt:lpstr>
      <vt:lpstr>ox_bad8c92b_a83a_5038_8ac6_ea8e56656188</vt:lpstr>
      <vt:lpstr>ox_badb182a_3363_56e1_9f6b_95455d8dd769</vt:lpstr>
      <vt:lpstr>ox_bae2d5e2_1628_56c1_9bee_70b553026646</vt:lpstr>
      <vt:lpstr>ox_bae34bcc_860a_51ad_b7fe_3657a888fdd0</vt:lpstr>
      <vt:lpstr>ox_bae3a4db_ace1_566f_a4f3_a8b8acb79383</vt:lpstr>
      <vt:lpstr>ox_bae3e0f7_87d0_5064_aeb4_4c32a7896b68</vt:lpstr>
      <vt:lpstr>ox_bae6a6f8_368c_556b_a4c3_e8f3c3bcba93</vt:lpstr>
      <vt:lpstr>ox_bae9abac_2bd7_5318_8a98_3cdc59189c4c</vt:lpstr>
      <vt:lpstr>ox_baeb1be3_6114_5d00_8208_f8a168807b8f</vt:lpstr>
      <vt:lpstr>ox_baee7191_1f04_5ce8_b519_af072f18100e</vt:lpstr>
      <vt:lpstr>ox_baf5887d_05a4_5204_99a7_2cc0b067100a</vt:lpstr>
      <vt:lpstr>ox_baf74510_4a9c_5f17_938d_5a62531fc837</vt:lpstr>
      <vt:lpstr>ox_baf94a4c_ebd8_542f_a50b_59ba1ea33b06</vt:lpstr>
      <vt:lpstr>ox_bafca86c_64bf_5fbc_a5f3_1d3284b55195</vt:lpstr>
      <vt:lpstr>ox_bafe877a_2313_5e06_975d_46ce3e77cc64</vt:lpstr>
      <vt:lpstr>ox_bb02c0fe_a523_5a88_99cc_077216c3818a</vt:lpstr>
      <vt:lpstr>ox_bb02db66_7db5_5b43_97e8_3ff9eb151fc3</vt:lpstr>
      <vt:lpstr>ox_bb03fcde_60a4_57b8_84fc_7b61cee31191</vt:lpstr>
      <vt:lpstr>ox_bb042bd7_da04_5109_99cc_dcf6060c0e22</vt:lpstr>
      <vt:lpstr>ox_bb079496_6061_5418_b760_25aeaad408d7</vt:lpstr>
      <vt:lpstr>ox_bb099f19_6f33_5999_a12e_605b27b7fc3e</vt:lpstr>
      <vt:lpstr>ox_bb0c480a_32ce_5fa1_886c_8b8404590d0d</vt:lpstr>
      <vt:lpstr>ox_bb10b821_6725_5fe0_a90d_7177c68b00ce</vt:lpstr>
      <vt:lpstr>ox_bb12ffab_ada7_593b_b495_c42196f918f6</vt:lpstr>
      <vt:lpstr>ox_bb14386c_8ffd_5e31_9ecf_9ea5c5b29793</vt:lpstr>
      <vt:lpstr>ox_bb180399_60fd_59dd_9369_cdfbc19c232c</vt:lpstr>
      <vt:lpstr>ox_bb2180b9_d887_5392_af5a_0857e96cd546</vt:lpstr>
      <vt:lpstr>ox_bb22194d_af60_541e_b2ad_e605cffaaf4b</vt:lpstr>
      <vt:lpstr>ox_bb22254c_5879_55c9_88bf_833bbd8ff752</vt:lpstr>
      <vt:lpstr>ox_bb24baca_5a4b_5cc2_b4e6_2b1c17864516</vt:lpstr>
      <vt:lpstr>ox_bb267965_a43a_5dfb_9bcc_7864278c12e2</vt:lpstr>
      <vt:lpstr>ox_bb2ffb27_1713_5528_9d8c_cfafe65b0bef</vt:lpstr>
      <vt:lpstr>ox_bb30e93f_225a_5416_96db_7f8e3fbe3e21</vt:lpstr>
      <vt:lpstr>ox_bb34078d_0b26_5871_8d6c_6b5bb5ec80fd</vt:lpstr>
      <vt:lpstr>ox_bb347428_6353_5b14_9b53_bc46337f3c73</vt:lpstr>
      <vt:lpstr>ox_bb35e3f1_2be5_59cd_9509_1e8350a3010e</vt:lpstr>
      <vt:lpstr>ox_bb360e94_a1e9_522b_9a2e_4a08facfce4f</vt:lpstr>
      <vt:lpstr>ox_bb36e677_7faf_5a2d_8dcc_b99de49b07c3</vt:lpstr>
      <vt:lpstr>ox_bb385d9d_a922_516d_b54c_223de15547e2</vt:lpstr>
      <vt:lpstr>ox_bb3cbfa9_b709_5d86_8170_962be4bb148a</vt:lpstr>
      <vt:lpstr>ox_bb3f633a_a6a1_50cd_88d4_7ad5bfacf849</vt:lpstr>
      <vt:lpstr>ox_bb43e585_d288_526f_9d9c_45bbeb4eeda9</vt:lpstr>
      <vt:lpstr>ox_bb46a82f_b9a4_565f_bc2e_2fed62b92b18</vt:lpstr>
      <vt:lpstr>ox_bb505433_cf3d_5fe8_aaa5_8b286ecbcd4e</vt:lpstr>
      <vt:lpstr>ox_bb520b83_779e_5bcc_9cf9_8309fea6dfd9</vt:lpstr>
      <vt:lpstr>ox_bb533dff_72f6_525a_b839_ce03bd96581b</vt:lpstr>
      <vt:lpstr>ox_bb53e06a_5e14_5389_9b30_df3e2e6b5dfe</vt:lpstr>
      <vt:lpstr>ox_bb5506cb_6950_5c2d_a72c_c7b18a0634f9</vt:lpstr>
      <vt:lpstr>ox_bb5790ed_0e89_5114_9508_e8573226575a</vt:lpstr>
      <vt:lpstr>ox_bb582386_9eca_5437_99cc_160a36c1584f</vt:lpstr>
      <vt:lpstr>ox_bb59b2d1_6d4d_552f_aa7e_6cb6795e0d6f</vt:lpstr>
      <vt:lpstr>ox_bb6076e6_959b_5d69_b6ca_abde8f033b62</vt:lpstr>
      <vt:lpstr>ox_bb60d03d_329f_581e_868f_4977f9bfa09d</vt:lpstr>
      <vt:lpstr>ox_bb629632_3f6f_531f_b175_599274dfbbbf</vt:lpstr>
      <vt:lpstr>ox_bb647c92_4e4f_5209_a2a6_6fa462591c33</vt:lpstr>
      <vt:lpstr>ox_bb65b9ee_ec6e_5740_a352_6359e1801874</vt:lpstr>
      <vt:lpstr>ox_bb661912_7bc9_5bbc_a42a_2cd78b2858d8</vt:lpstr>
      <vt:lpstr>ox_bb66d58c_9889_5230_b772_b06969a6668e</vt:lpstr>
      <vt:lpstr>ox_bb68ec2a_c324_5202_b92d_8c35f33bbc95</vt:lpstr>
      <vt:lpstr>ox_bb6a0d96_b589_58e8_bb54_f05f2787aa60</vt:lpstr>
      <vt:lpstr>ox_bb6d5559_2ed4_578f_a073_825edb67f25d</vt:lpstr>
      <vt:lpstr>ox_bb6d861e_bb7e_57f5_920a_8b30a86b01a9</vt:lpstr>
      <vt:lpstr>ox_bb6fc38f_2c74_5d32_8230_7cba8ccbb000</vt:lpstr>
      <vt:lpstr>ox_bb6fd7b7_da69_5c0a_a8f5_b6d7b6fb2dd7</vt:lpstr>
      <vt:lpstr>ox_bb75ac46_e060_5193_a2eb_98e9e8e6489d</vt:lpstr>
      <vt:lpstr>ox_bb75c8f1_4181_5fe1_98d4_45e3c30171d7</vt:lpstr>
      <vt:lpstr>ox_bb78bd19_4fc3_52fa_8882_54487fc668cf</vt:lpstr>
      <vt:lpstr>ox_bb7ca52d_fa80_56ed_abb2_94daae95730a</vt:lpstr>
      <vt:lpstr>ox_bb80333c_dc35_508e_85cf_db944b2c71fc</vt:lpstr>
      <vt:lpstr>ox_bb836645_1e11_5c0e_9d93_970d630971b2</vt:lpstr>
      <vt:lpstr>ox_bb860d11_2228_5285_b9cc_208349aebabc</vt:lpstr>
      <vt:lpstr>ox_bb87a231_bf74_5633_8dc3_bffbc544115b</vt:lpstr>
      <vt:lpstr>ox_bb87bfe3_a38c_588d_a51b_243e0afa4c84</vt:lpstr>
      <vt:lpstr>ox_bb885174_c4e4_5e33_80c0_6382901bfd32</vt:lpstr>
      <vt:lpstr>ox_bb8894ef_0a0e_514c_ab02_f54fc39057dd</vt:lpstr>
      <vt:lpstr>ox_bb8c7a95_6d46_5ffb_9bb3_3d7a550f915a</vt:lpstr>
      <vt:lpstr>ox_bb8dbd06_1903_5328_824c_c055df9d223e</vt:lpstr>
      <vt:lpstr>ox_bb8f927a_a8b3_5fb6_be9b_64969e585528</vt:lpstr>
      <vt:lpstr>ox_bb8fe096_f5c2_5d7e_ae8e_5eff02b368b0</vt:lpstr>
      <vt:lpstr>ox_bb906485_bc2d_555c_a4bf_d00842bea7bb</vt:lpstr>
      <vt:lpstr>ox_bb92cbf1_4ffb_5b03_8df8_62f7b3fd82ae</vt:lpstr>
      <vt:lpstr>ox_bb9848ba_4292_5c2d_a888_96aac417d3e3</vt:lpstr>
      <vt:lpstr>ox_bb997468_fc69_5f44_b2c8_60138de21548</vt:lpstr>
      <vt:lpstr>ox_bb9c5073_d5be_517c_90ee_4e2d36c17dec</vt:lpstr>
      <vt:lpstr>ox_bb9c9c5d_8fcb_543e_8667_cdedd481177a</vt:lpstr>
      <vt:lpstr>ox_bb9df7dc_1199_50d3_970b_75516965c37a</vt:lpstr>
      <vt:lpstr>ox_bb9ec565_29a2_59ae_8b37_4711ce0970fe</vt:lpstr>
      <vt:lpstr>ox_bb9eeaac_2da5_5712_b33d_0b2802d868f4</vt:lpstr>
      <vt:lpstr>ox_bb9f8ad4_4d52_50a2_9803_0c353de722de</vt:lpstr>
      <vt:lpstr>ox_bba1dfd4_a8c6_52cb_b7df_15c35cc9da13</vt:lpstr>
      <vt:lpstr>ox_bba8708b_0f69_5640_9e83_775b439d47ac</vt:lpstr>
      <vt:lpstr>ox_bba9284b_c6fd_55b1_9702_e57864ae2835</vt:lpstr>
      <vt:lpstr>ox_bba9790a_3089_5f6e_a644_cda05926702e</vt:lpstr>
      <vt:lpstr>ox_bbaa2d22_250b_50be_bf7e_5f2acca1c117</vt:lpstr>
      <vt:lpstr>ox_bbaa43b3_2441_57a7_870f_cff1dfedd2f0</vt:lpstr>
      <vt:lpstr>ox_bbac4587_d00d_5016_80b1_9c6de0f267d6</vt:lpstr>
      <vt:lpstr>ox_bbae6714_dd1c_5ed3_b81f_1de7d61754de</vt:lpstr>
      <vt:lpstr>ox_bbaeebb0_63b4_5bcf_af4f_3785f4952b65</vt:lpstr>
      <vt:lpstr>ox_bbb14517_aefe_53c8_8362_a0afc529f53d</vt:lpstr>
      <vt:lpstr>ox_bbba1303_78d8_5053_a2c1_187807137405</vt:lpstr>
      <vt:lpstr>ox_bbbc028c_8606_5180_a457_11a28cc2f345</vt:lpstr>
      <vt:lpstr>ox_bbbd1d0f_546b_5aeb_9cbf_9bc3dfcfc467</vt:lpstr>
      <vt:lpstr>ox_bbbd64d3_2ce5_566b_b1bc_6e3ad68193de</vt:lpstr>
      <vt:lpstr>ox_bbbe1bce_baac_5842_8c4c_2fe94e87273b</vt:lpstr>
      <vt:lpstr>ox_bbbf5e9d_176e_5899_a09e_397848a6bc33</vt:lpstr>
      <vt:lpstr>ox_bbc008b7_b8a7_53e4_98ec_0987b4bf1b0f</vt:lpstr>
      <vt:lpstr>ox_bbc33494_16e7_5192_9b81_5a47c65c5684</vt:lpstr>
      <vt:lpstr>ox_bbc6e771_9536_58e1_a2ee_9736f9e72b55</vt:lpstr>
      <vt:lpstr>ox_bbca763f_8985_5d78_a9b1_3ca13ca64544</vt:lpstr>
      <vt:lpstr>ox_bbcf6270_9aef_5652_bed0_95b82abdc2b9</vt:lpstr>
      <vt:lpstr>ox_bbcf86a7_f559_57dc_8240_f3da9f87cf3b</vt:lpstr>
      <vt:lpstr>ox_bbd72ed2_7aa3_54f8_9edf_e06cebab9aee</vt:lpstr>
      <vt:lpstr>ox_bbde8e23_63e9_5a1f_aa84_5608e29664b6</vt:lpstr>
      <vt:lpstr>ox_bbe0f066_e3ea_555c_a551_7d61d77b0388</vt:lpstr>
      <vt:lpstr>ox_bbe1ae8c_3c63_52a6_a6b0_9a3b97c84733</vt:lpstr>
      <vt:lpstr>ox_bbe33246_d950_5e35_b25a_587e163ff2e5</vt:lpstr>
      <vt:lpstr>ox_bbe570de_59bc_5a15_bf23_2437781ed665</vt:lpstr>
      <vt:lpstr>ox_bbe577d5_3b28_5453_9dcc_e2e93ca439c6</vt:lpstr>
      <vt:lpstr>ox_bbe6e175_45e5_5f8a_988a_7f9f1800780c</vt:lpstr>
      <vt:lpstr>ox_bbea63eb_f85b_5225_ac26_d8858291acf3</vt:lpstr>
      <vt:lpstr>ox_bbee758f_eaa8_5788_999a_ea28f6e7970a</vt:lpstr>
      <vt:lpstr>ox_bbef5b4c_3ed5_53da_a92a_39282f835f31</vt:lpstr>
      <vt:lpstr>ox_bbf1d5dd_a9fd_53c8_9535_d56b98dd5fb9</vt:lpstr>
      <vt:lpstr>ox_bbf29981_5750_5c9f_b59e_ed9d4c90c1ec</vt:lpstr>
      <vt:lpstr>ox_bbf2a3cd_495c_59b2_b34d_eb5a55b04b76</vt:lpstr>
      <vt:lpstr>ox_bbf442a4_c921_59bd_b7e1_9c46e88a4861</vt:lpstr>
      <vt:lpstr>ox_bbf591c4_5eb6_5e98_afdd_b9ccc78ba911</vt:lpstr>
      <vt:lpstr>ox_bbf79c43_1db8_51b6_b373_423f89ea778b</vt:lpstr>
      <vt:lpstr>ox_bbf9ae2b_9e21_537c_a775_cc1f185b4a20</vt:lpstr>
      <vt:lpstr>ox_bbfa46f0_3f97_50f1_9377_b93399b97056</vt:lpstr>
      <vt:lpstr>ox_bbfbd260_f710_5fa5_bc77_27f77b1aa09f</vt:lpstr>
      <vt:lpstr>ox_bbfbf560_2944_5ddf_9d34_9d8446c2b95c</vt:lpstr>
      <vt:lpstr>ox_bbfe8b9b_269a_5e80_9d8a_3a63cfa37c2e</vt:lpstr>
      <vt:lpstr>ox_bbff00f1_98e5_56c5_927b_67a442cdb0b6</vt:lpstr>
      <vt:lpstr>ox_bbff500d_f6b5_5445_a61a_4877c4a4558f</vt:lpstr>
      <vt:lpstr>ox_bc003c07_5f5a_5538_a547_786d5eb9eadf</vt:lpstr>
      <vt:lpstr>ox_bc03146b_955e_53e1_acd3_fc9d284a0661</vt:lpstr>
      <vt:lpstr>ox_bc040f76_3014_50e7_8ca7_3ce9ea745880</vt:lpstr>
      <vt:lpstr>ox_bc05bcea_fd65_5848_8d3d_82473f95ecfa</vt:lpstr>
      <vt:lpstr>ox_bc0c2d32_4a53_535a_9b13_d94cecac7071</vt:lpstr>
      <vt:lpstr>ox_bc0e91b2_0b2b_5bb4_a13c_fa60dbf7de59</vt:lpstr>
      <vt:lpstr>ox_bc0fc00f_2c1e_514c_958e_1b6370fac078</vt:lpstr>
      <vt:lpstr>ox_bc14046b_4a87_5bf3_96ae_6dda88b647ae</vt:lpstr>
      <vt:lpstr>ox_bc1428ff_127e_5f09_9a98_441e88d0d42f</vt:lpstr>
      <vt:lpstr>ox_bc15928a_7705_5e3b_bb9a_4043d62052dc</vt:lpstr>
      <vt:lpstr>ox_bc162fd0_284e_5aef_af08_635378648c9e</vt:lpstr>
      <vt:lpstr>ox_bc1a2ba6_2900_598a_b886_756d87c22d38</vt:lpstr>
      <vt:lpstr>ox_bc25075b_8ddf_5582_b0c8_6034f4b3489b</vt:lpstr>
      <vt:lpstr>ox_bc297eed_a54f_5b33_8376_7a5545dae6af</vt:lpstr>
      <vt:lpstr>ox_bc2cc7d4_cefd_5fbe_a48b_5732323cfffd</vt:lpstr>
      <vt:lpstr>ox_bc2fd1b6_2918_5bcf_bc70_6bbbfc16dcbd</vt:lpstr>
      <vt:lpstr>ox_bc306280_bc41_55b5_9550_533cc855b9f4</vt:lpstr>
      <vt:lpstr>ox_bc34aa73_dd10_5383_b765_e180cceeb66c</vt:lpstr>
      <vt:lpstr>ox_bc38badf_75e4_52a9_8cce_a3a6ddeb7278</vt:lpstr>
      <vt:lpstr>ox_bc38f67d_0a7d_5e71_8840_e7769a630b9b</vt:lpstr>
      <vt:lpstr>ox_bc39d421_be77_5ccd_82b5_1a273f8a5c19</vt:lpstr>
      <vt:lpstr>ox_bc3e52c9_550b_5a98_9c93_e965f54505df</vt:lpstr>
      <vt:lpstr>ox_bc4660b8_a034_58da_be91_d06fa9e9c5cd</vt:lpstr>
      <vt:lpstr>ox_bc473b13_a6b9_557a_b85c_1ee1338bb764</vt:lpstr>
      <vt:lpstr>ox_bc49d327_4fb1_520e_930c_1665bb7d10c4</vt:lpstr>
      <vt:lpstr>ox_bc4a7b99_bcf9_5050_9ccc_8cccbf5d35d6</vt:lpstr>
      <vt:lpstr>ox_bc4a88bd_14a8_5fbd_904b_9a1dc75c3073</vt:lpstr>
      <vt:lpstr>ox_bc4d6e03_1880_52bf_aabd_8dcbce557b2e</vt:lpstr>
      <vt:lpstr>ox_bc4dc0f5_b3ea_54b2_91e6_814484163ddd</vt:lpstr>
      <vt:lpstr>ox_bc4e4b7d_e293_5ec9_8f25_cc372522a01c</vt:lpstr>
      <vt:lpstr>ox_bc51a64e_8ca0_5354_8746_4f449ba98e67</vt:lpstr>
      <vt:lpstr>ox_bc5287bd_5649_5da6_b58f_3815bad9c421</vt:lpstr>
      <vt:lpstr>ox_bc530616_b4d3_5c85_9e62_543b3762db9e</vt:lpstr>
      <vt:lpstr>ox_bc537cad_2054_5c00_96be_8a69e183835b</vt:lpstr>
      <vt:lpstr>ox_bc5ae6cc_8690_563b_942e_a5fa3dfaf0c1</vt:lpstr>
      <vt:lpstr>ox_bc676bbb_c5cd_5961_af99_4bba39367594</vt:lpstr>
      <vt:lpstr>ox_bc6857c1_d9ee_5e20_b05d_d192cf1046d3</vt:lpstr>
      <vt:lpstr>ox_bc68f95f_1b16_5f93_9fc5_5cd454251be6</vt:lpstr>
      <vt:lpstr>ox_bc6d1974_1e8b_5898_87fb_67ef4b887341</vt:lpstr>
      <vt:lpstr>ox_bc713925_60b4_521e_b73f_85b0690ef2f3</vt:lpstr>
      <vt:lpstr>ox_bc779477_0d2c_5769_a5cc_13e769dd32b4</vt:lpstr>
      <vt:lpstr>ox_bc79306f_3c21_55ef_85a7_782c71ce0a7b</vt:lpstr>
      <vt:lpstr>ox_bc7ff63d_b9ab_5e48_8e77_105766719fd3</vt:lpstr>
      <vt:lpstr>ox_bc847c75_ae6f_5c83_ae9f_f890e8dd091a</vt:lpstr>
      <vt:lpstr>ox_bc8505ec_ebc0_5e37_bddd_41325838864f</vt:lpstr>
      <vt:lpstr>ox_bc87c52e_7e5f_5307_bcd3_91f76297f7cf</vt:lpstr>
      <vt:lpstr>ox_bc8dde64_7977_5994_b64a_56663d0d4ab1</vt:lpstr>
      <vt:lpstr>ox_bc965c87_8960_5d7a_8055_41b3c6de2c03</vt:lpstr>
      <vt:lpstr>ox_bc9d1311_0da8_58bd_ac9e_cc31895f2162</vt:lpstr>
      <vt:lpstr>ox_bc9e568d_7af1_59a1_83f7_a5cfe4cd5239</vt:lpstr>
      <vt:lpstr>ox_bca20fee_6fea_51f8_b982_d249f069055e</vt:lpstr>
      <vt:lpstr>ox_bca30e2d_350a_5d21_adc0_35e0362134e1</vt:lpstr>
      <vt:lpstr>ox_bca674fc_d0b6_5f0b_a470_74f4b88bba38</vt:lpstr>
      <vt:lpstr>ox_bca7099c_a2e7_5ac4_8a95_e49cc73ae478</vt:lpstr>
      <vt:lpstr>ox_bca8b764_1a15_519c_a057_e18182dbdae3</vt:lpstr>
      <vt:lpstr>ox_bca9721f_baf8_59d0_879a_bf802f2f8696</vt:lpstr>
      <vt:lpstr>ox_bcac8e07_f3f1_5694_b410_dc63a71b0f33</vt:lpstr>
      <vt:lpstr>ox_bcae8b8d_13a2_5edf_9fe0_3f6f8f22f831</vt:lpstr>
      <vt:lpstr>ox_bcaec3c1_285f_530b_89b9_0f81496e90c3</vt:lpstr>
      <vt:lpstr>ox_bcb14d47_6619_5454_ad3d_d1269037f54e</vt:lpstr>
      <vt:lpstr>ox_bcb3fed3_f61d_5808_977f_cf35709dd852</vt:lpstr>
      <vt:lpstr>ox_bcb47fa9_8911_530b_940b_2e73f47597b5</vt:lpstr>
      <vt:lpstr>ox_bcb7eec1_00e5_559f_b8e8_764bd2501cd7</vt:lpstr>
      <vt:lpstr>ox_bcbc8643_6f39_5da9_ad0c_67a7d1b3bc26</vt:lpstr>
      <vt:lpstr>ox_bcbd7cd5_807c_54a3_bcbe_fd0f9f12f2ee</vt:lpstr>
      <vt:lpstr>ox_bcbed1ed_f8dc_5245_9636_1f799d681fea</vt:lpstr>
      <vt:lpstr>ox_bcc1169e_9b05_5018_94c5_dd2323a25137</vt:lpstr>
      <vt:lpstr>ox_bcc3e227_332a_5fef_bf4d_d8f99dfdb303</vt:lpstr>
      <vt:lpstr>ox_bcc6e7ce_d3cd_5e4d_8275_4c63165501e2</vt:lpstr>
      <vt:lpstr>ox_bcc94462_5d47_56f1_aba5_52a2e8a0c58d</vt:lpstr>
      <vt:lpstr>ox_bcca3152_5c1a_5cb9_9886_fab45efba3da</vt:lpstr>
      <vt:lpstr>ox_bccaff94_5fe5_582e_98ea_5c06e33d2cae</vt:lpstr>
      <vt:lpstr>ox_bcce2d73_e02c_557d_976c_4473043ef857</vt:lpstr>
      <vt:lpstr>ox_bcce38bd_1110_50c3_89e3_476447c8f7de</vt:lpstr>
      <vt:lpstr>ox_bccec000_7bd2_5b52_8215_744fdf429c27</vt:lpstr>
      <vt:lpstr>ox_bcd0dd0b_1a5d_5d5b_a846_1d07758aba86</vt:lpstr>
      <vt:lpstr>ox_bcd9900f_3832_57d6_ad3e_226ee7493414</vt:lpstr>
      <vt:lpstr>ox_bcdc54c9_ad88_5212_acf3_f58b8ffb276e</vt:lpstr>
      <vt:lpstr>ox_bce1559b_5dc9_55a7_92d4_17749026d1de</vt:lpstr>
      <vt:lpstr>ox_bce7df03_c0f9_5c69_b5d9_ece348b32001</vt:lpstr>
      <vt:lpstr>ox_bce92550_103a_5e2c_a8c5_62b5e1a5306a</vt:lpstr>
      <vt:lpstr>ox_bce97fb4_8497_596b_9d3f_9454daafd0ab</vt:lpstr>
      <vt:lpstr>ox_bcea870a_610e_582f_9118_c5ce90902239</vt:lpstr>
      <vt:lpstr>ox_bceae325_4884_58f5_b54d_143b91369a2f</vt:lpstr>
      <vt:lpstr>ox_bcebd73f_94c9_519c_88a1_b51fac1c05f8</vt:lpstr>
      <vt:lpstr>ox_bcee9973_b5c8_514d_9875_e3ec0ba9920f</vt:lpstr>
      <vt:lpstr>ox_bcef7c28_f13c_5e52_a556_b2033f9f4dcd</vt:lpstr>
      <vt:lpstr>ox_bcf03865_d891_5e3c_a18b_d1ce40c3bcf4</vt:lpstr>
      <vt:lpstr>ox_bcf39bd9_12ad_57a7_88d2_8b1951b716be</vt:lpstr>
      <vt:lpstr>ox_bcf5ac81_bd6a_551f_9a3d_2e56e4c2037c</vt:lpstr>
      <vt:lpstr>ox_bcf8a890_b678_5633_a76a_b4140ea11709</vt:lpstr>
      <vt:lpstr>ox_bcfce127_aa52_516f_ab7a_e4d03fbac592</vt:lpstr>
      <vt:lpstr>ox_bcfda02b_a620_5b46_8225_2987d953ed11</vt:lpstr>
      <vt:lpstr>ox_bd028d50_fc16_558b_931f_6fe9660e9132</vt:lpstr>
      <vt:lpstr>ox_bd05c29d_a2bd_53a0_bf5a_46e4014c4bdf</vt:lpstr>
      <vt:lpstr>ox_bd081bc4_0a81_561a_ab97_dfe93ad9dbeb</vt:lpstr>
      <vt:lpstr>ox_bd0a6795_4b6f_54c2_abdf_77bea725046f</vt:lpstr>
      <vt:lpstr>ox_bd0a6f23_e944_5eed_b002_d9ceefbd8662</vt:lpstr>
      <vt:lpstr>ox_bd0b3656_0750_5be2_9586_0424c3bb4cc1</vt:lpstr>
      <vt:lpstr>ox_bd0d31cc_5894_5c93_b49f_7834f05b8504</vt:lpstr>
      <vt:lpstr>ox_bd0f0fd9_5111_5dd3_b2bb_ed304effbd9f</vt:lpstr>
      <vt:lpstr>ox_bd112696_762c_59d8_badd_2e44ffa01551</vt:lpstr>
      <vt:lpstr>ox_bd13d7fe_52b1_551d_86b6_8f0ee12c8e1c</vt:lpstr>
      <vt:lpstr>ox_bd162ae9_2ee7_5f5e_86c3_74ecf77e42d8</vt:lpstr>
      <vt:lpstr>ox_bd16e918_330b_5c6b_b25e_196daa64d9d4</vt:lpstr>
      <vt:lpstr>ox_bd18e8c3_14d6_544e_a64c_8d030d1cdf65</vt:lpstr>
      <vt:lpstr>ox_bd1cf021_71f5_5f6d_a1f4_8b40c9bbd0ed</vt:lpstr>
      <vt:lpstr>ox_bd1dfa26_a931_5378_9d26_8af86baf9189</vt:lpstr>
      <vt:lpstr>ox_bd1e581c_59ac_5b63_a90b_ff496ab1aa0e</vt:lpstr>
      <vt:lpstr>ox_bd200e72_d74d_506f_941a_c8babb487880</vt:lpstr>
      <vt:lpstr>ox_bd237aab_525e_5afb_a22e_540a11c30341</vt:lpstr>
      <vt:lpstr>ox_bd28c45f_3461_5c50_8137_fbdc6390186e</vt:lpstr>
      <vt:lpstr>ox_bd29d754_e795_501a_8a85_a6e9016a484a</vt:lpstr>
      <vt:lpstr>ox_bd2b171f_a9ff_5f35_8545_8efd2ac23321</vt:lpstr>
      <vt:lpstr>ox_bd2b82b1_90e9_57d3_8ac1_0b4b4946132f</vt:lpstr>
      <vt:lpstr>ox_bd36496b_bd86_5aee_8e03_dfc2dc0a6f37</vt:lpstr>
      <vt:lpstr>ox_bd37fb96_4956_53ae_a755_4268272c6e3b</vt:lpstr>
      <vt:lpstr>ox_bd380843_fbd0_57b1_a635_f206f206dea5</vt:lpstr>
      <vt:lpstr>ox_bd42a2d1_38e1_536e_b8d8_8d3b0e466590</vt:lpstr>
      <vt:lpstr>ox_bd45a835_fca5_5642_8977_a2d4a86142ef</vt:lpstr>
      <vt:lpstr>ox_bd4628b9_e45f_523d_9826_5817dc6efda5</vt:lpstr>
      <vt:lpstr>ox_bd4a5963_7b84_59af_87b2_e98844d75ef6</vt:lpstr>
      <vt:lpstr>ox_bd4cbd18_c72f_5b29_8d75_f71dd3394e49</vt:lpstr>
      <vt:lpstr>ox_bd503974_14cc_57a3_9f07_80ef773dafa5</vt:lpstr>
      <vt:lpstr>ox_bd513d20_df7f_58df_9a68_6fccb988969d</vt:lpstr>
      <vt:lpstr>ox_bd516d3a_8d9e_5bf8_8103_0433b9ea3f24</vt:lpstr>
      <vt:lpstr>ox_bd5195a2_ad3f_5706_a339_347097e57d17</vt:lpstr>
      <vt:lpstr>ox_bd51bb5f_e0c2_57b2_becc_9111ef8c1b9c</vt:lpstr>
      <vt:lpstr>ox_bd527dfa_c14d_54eb_9e78_768ec3a6120b</vt:lpstr>
      <vt:lpstr>ox_bd54be9a_959a_5596_9a4d_c0623f6328c1</vt:lpstr>
      <vt:lpstr>ox_bd570f1c_0bfd_5d92_8022_9607ad60df90</vt:lpstr>
      <vt:lpstr>ox_bd63e2dd_4605_5a5c_8d51_0660379eaea0</vt:lpstr>
      <vt:lpstr>ox_bd67c51d_835c_5bda_ac0f_1b415681602f</vt:lpstr>
      <vt:lpstr>ox_bd68ae96_4685_53c5_840d_45cb1c89a525</vt:lpstr>
      <vt:lpstr>ox_bd6f3977_b057_5c9c_8f3f_3e0b6b1da31e</vt:lpstr>
      <vt:lpstr>ox_bd751561_245e_5253_9a4e_c6cf9fb5a095</vt:lpstr>
      <vt:lpstr>ox_bd761cc2_3768_50fd_9883_686750323550</vt:lpstr>
      <vt:lpstr>ox_bd79c0c5_f6c9_58ab_8672_f130053e50e6</vt:lpstr>
      <vt:lpstr>ox_bd7ba050_5f03_5798_8e74_9df526928e53</vt:lpstr>
      <vt:lpstr>ox_bd7facf2_2144_5264_8a44_2e7294e06d9a</vt:lpstr>
      <vt:lpstr>ox_bd8006d3_3366_5601_a15c_e3853594f1d0</vt:lpstr>
      <vt:lpstr>ox_bd8712d2_d044_5c00_9970_5c5707e842b3</vt:lpstr>
      <vt:lpstr>ox_bd8781db_ddcb_5159_ae3a_66cef2fd5d5b</vt:lpstr>
      <vt:lpstr>ox_bd880d5a_14c9_5818_8284_1905c90577f6</vt:lpstr>
      <vt:lpstr>ox_bd8903a7_0fd4_55ea_9166_21a081661fc8</vt:lpstr>
      <vt:lpstr>ox_bd8e927c_ec2d_53b5_8a87_d65ffff4b6b2</vt:lpstr>
      <vt:lpstr>ox_bd9293e4_b494_5f66_9682_177ca75fe07b</vt:lpstr>
      <vt:lpstr>ox_bd94637d_c3d8_5059_9c61_e3c37374b4b3</vt:lpstr>
      <vt:lpstr>ox_bd96bf13_5a19_546e_b18a_bd8fed0645ad</vt:lpstr>
      <vt:lpstr>ox_bd9d4411_0365_5702_a04e_2ad5f6990ced</vt:lpstr>
      <vt:lpstr>ox_bd9e2711_ebcf_5b6a_834b_298879d26434</vt:lpstr>
      <vt:lpstr>ox_bda01c83_f44b_5cfa_b5ee_9928a482d288</vt:lpstr>
      <vt:lpstr>ox_bda31c25_6f3f_5bec_ac0c_05fbd0ec2fcb</vt:lpstr>
      <vt:lpstr>ox_bda94f25_e39e_5bff_a6f5_76d2c786adac</vt:lpstr>
      <vt:lpstr>ox_bdb12b9e_1414_5dfa_9387_b7cbcb8328b5</vt:lpstr>
      <vt:lpstr>ox_bdb7a5c5_239a_53dc_843d_ef31d72493e7</vt:lpstr>
      <vt:lpstr>ox_bdbc9a6b_2cd4_57e2_b6a1_d35d83fce1b7</vt:lpstr>
      <vt:lpstr>ox_bdbe2d1f_5938_5626_9458_f539168f229b</vt:lpstr>
      <vt:lpstr>ox_bdbefca0_50fc_5ca3_9748_9f24cdd229dc</vt:lpstr>
      <vt:lpstr>ox_bdc1c3c2_6265_505b_9347_f37b7bea7529</vt:lpstr>
      <vt:lpstr>ox_bdc80a63_1653_547c_8bda_ed4a63059d94</vt:lpstr>
      <vt:lpstr>ox_bdcdea59_8e99_5752_8b64_40698b400ed5</vt:lpstr>
      <vt:lpstr>ox_bdce4427_9857_5976_9a02_8cc134a25bb6</vt:lpstr>
      <vt:lpstr>ox_bdcf51bf_ac9b_5266_9db7_a299b0b9ea1f</vt:lpstr>
      <vt:lpstr>ox_bdd2518f_6875_539b_8020_e10dbada6faf</vt:lpstr>
      <vt:lpstr>ox_bddd003f_76ca_5023_83fc_d7c8c572428e</vt:lpstr>
      <vt:lpstr>ox_bdddcecf_cb0c_5590_84b6_3a7d158956cf</vt:lpstr>
      <vt:lpstr>ox_bde18605_6839_5c5a_9316_8bcaa20eba55</vt:lpstr>
      <vt:lpstr>ox_bde59721_88aa_5ea4_9e84_e26d0c8f458d</vt:lpstr>
      <vt:lpstr>ox_bde7caf2_0a0c_550e_aa9b_15cce8380db2</vt:lpstr>
      <vt:lpstr>ox_bdeb0343_0a9e_527a_9c29_04e42555c28b</vt:lpstr>
      <vt:lpstr>ox_bdecc519_73b3_5a15_8be0_1f492444dc9d</vt:lpstr>
      <vt:lpstr>ox_bdede782_eb68_574d_af8b_37dcf864b183</vt:lpstr>
      <vt:lpstr>ox_bdee5c5e_c9d2_53f6_bd2f_f4ba375cb232</vt:lpstr>
      <vt:lpstr>ox_bdf730d1_42c7_5fac_892f_8cb2ec3f1dd4</vt:lpstr>
      <vt:lpstr>ox_bdf7e11a_a632_5fd5_b39e_906df3e09f9d</vt:lpstr>
      <vt:lpstr>ox_bdfbc4e5_db38_5df2_a189_26a4d984dbeb</vt:lpstr>
      <vt:lpstr>ox_bdfff9d0_6da2_5731_87e1_c6b5485b7420</vt:lpstr>
      <vt:lpstr>ox_be069499_7b23_5ce3_a2db_597321e5c3f8</vt:lpstr>
      <vt:lpstr>ox_be071adc_cfcc_5851_bff1_598f5ae5eeba</vt:lpstr>
      <vt:lpstr>ox_be072081_8991_5701_9498_5dac07367567</vt:lpstr>
      <vt:lpstr>ox_be0a4758_633d_5852_aeb3_ed0df5ae2ce7</vt:lpstr>
      <vt:lpstr>ox_be0e1db6_18e5_5e2f_93fd_ea634fe9b767</vt:lpstr>
      <vt:lpstr>ox_be0fc3e5_f94c_5f60_9a6e_2d4e9785651f</vt:lpstr>
      <vt:lpstr>ox_be10591a_fa81_59e5_bac4_63089ff6ad96</vt:lpstr>
      <vt:lpstr>ox_be11ed25_8df1_5a81_a0f9_176770b900e7</vt:lpstr>
      <vt:lpstr>ox_be13e38f_69a2_559b_8c90_417ed488271d</vt:lpstr>
      <vt:lpstr>ox_be14f9e3_e499_5200_bcf0_dbd3c0e338b7</vt:lpstr>
      <vt:lpstr>ox_be160fa0_36aa_5ce9_92b5_97d0560050bb</vt:lpstr>
      <vt:lpstr>ox_be18aec4_9b02_5ce8_aef3_a237d1347caa</vt:lpstr>
      <vt:lpstr>ox_be1ab2e4_2ce1_5b22_8861_4aabc223400e</vt:lpstr>
      <vt:lpstr>ox_be1cbce7_18f0_5546_8c30_781b7dcfbd1e</vt:lpstr>
      <vt:lpstr>ox_be1e6e70_2eb9_50ab_b5c9_5c60dc2003c6</vt:lpstr>
      <vt:lpstr>ox_be215d9a_9b0f_5841_837c_015170e99ac8</vt:lpstr>
      <vt:lpstr>ox_be23fcf9_93ae_549f_ba44_9e1423f1c36f</vt:lpstr>
      <vt:lpstr>ox_be252c89_84ba_501d_ba24_9d135e4eee2f</vt:lpstr>
      <vt:lpstr>ox_be25a9ad_be4f_53db_b307_ddf16556d442</vt:lpstr>
      <vt:lpstr>ox_be26a93b_5c27_544e_80f5_64b828d91c2a</vt:lpstr>
      <vt:lpstr>ox_be2937be_9088_54ec_a3ea_9b9b812c36ea</vt:lpstr>
      <vt:lpstr>ox_be2938ae_eada_540b_9737_de32955a51ef</vt:lpstr>
      <vt:lpstr>ox_be29fca5_cbe2_50bc_bafe_4e6066d75f1c</vt:lpstr>
      <vt:lpstr>ox_be2d1bed_0e93_50b2_b4d2_52659c188aec</vt:lpstr>
      <vt:lpstr>ox_be2eeb81_065c_54db_a002_ecae1e5860cf</vt:lpstr>
      <vt:lpstr>ox_be2ffba0_1731_5223_9b5d_ada3c836401c</vt:lpstr>
      <vt:lpstr>ox_be301618_123c_5952_8cfd_a703eaf07972</vt:lpstr>
      <vt:lpstr>ox_be32ee62_f144_524f_a98c_95e247ee777a</vt:lpstr>
      <vt:lpstr>ox_be35e608_2114_592a_a34a_90682cd5c995</vt:lpstr>
      <vt:lpstr>ox_be36f9b8_a30e_5a6b_a518_fd3a35c9b3be</vt:lpstr>
      <vt:lpstr>ox_be3eb781_0c0c_5624_822e_ec1cf757e64f</vt:lpstr>
      <vt:lpstr>ox_be41a102_60a1_5350_a2a8_0f39e9883a51</vt:lpstr>
      <vt:lpstr>ox_be42450c_9305_58d9_bf2d_d65304f7578f</vt:lpstr>
      <vt:lpstr>ox_be427250_df27_56d1_a115_e8daa771e0ed</vt:lpstr>
      <vt:lpstr>ox_be427fce_5453_5105_b90a_6cf471d3f776</vt:lpstr>
      <vt:lpstr>ox_be49b960_6381_55aa_a77c_3b0aa06e8c0e</vt:lpstr>
      <vt:lpstr>ox_be4b9e52_5e13_58c5_8823_f4a1fc122823</vt:lpstr>
      <vt:lpstr>ox_be4b9e79_6716_5bbe_8abb_2ff36aef30c1</vt:lpstr>
      <vt:lpstr>ox_be4bdfcb_fada_5a7c_97f4_2044c912a296</vt:lpstr>
      <vt:lpstr>ox_be4f1d2c_b65e_5f2f_a72c_be6b2ae4efc5</vt:lpstr>
      <vt:lpstr>ox_be505e53_cedf_53fa_9583_29cf288be0d0</vt:lpstr>
      <vt:lpstr>ox_be50d429_9a11_5d91_b453_da885c2b079b</vt:lpstr>
      <vt:lpstr>ox_be5646c9_921a_5a7d_9d65_bcd64e497826</vt:lpstr>
      <vt:lpstr>ox_be56b33c_33ac_509a_b44c_015f8349165b</vt:lpstr>
      <vt:lpstr>ox_be59e2c8_408a_53a7_96f8_2e08adba1708</vt:lpstr>
      <vt:lpstr>ox_be5ab633_6476_518c_ad75_418701e09262</vt:lpstr>
      <vt:lpstr>ox_be5eede3_6743_514e_a186_6a205434e5b5</vt:lpstr>
      <vt:lpstr>ox_be61c801_908f_59dc_9b6e_9664d58047cf</vt:lpstr>
      <vt:lpstr>ox_be64cad6_c4da_5899_933b_ceedce7edad0</vt:lpstr>
      <vt:lpstr>ox_be6871cf_2f13_5a12_a2b0_9ce8f48ace5e</vt:lpstr>
      <vt:lpstr>ox_be694a7e_4ca8_513c_8b23_4fceb086e08c</vt:lpstr>
      <vt:lpstr>ox_be6b0cfa_23a8_5b7b_b26f_14ad5dc18303</vt:lpstr>
      <vt:lpstr>ox_be6c24d0_a1b8_5c25_b5c9_afec80aea621</vt:lpstr>
      <vt:lpstr>ox_be6d5aa2_8c63_588c_8ace_9ec49e436280</vt:lpstr>
      <vt:lpstr>ox_be6f9780_b397_5eeb_92bc_358690618fbf</vt:lpstr>
      <vt:lpstr>ox_be706746_7272_5fa2_94bf_77396c52ff2a</vt:lpstr>
      <vt:lpstr>ox_be712af6_25f7_5be2_8aa7_06435359f75b</vt:lpstr>
      <vt:lpstr>ox_be779db9_fa8a_50c4_84a6_546b039d7adb</vt:lpstr>
      <vt:lpstr>ox_be820011_73fa_50c8_8479_bd3423894196</vt:lpstr>
      <vt:lpstr>ox_be82a93b_0dac_553d_82eb_4224f8dddaf1</vt:lpstr>
      <vt:lpstr>ox_be83df7e_5b71_5bb4_89c1_06c07677985c</vt:lpstr>
      <vt:lpstr>ox_be84780a_7c2a_5cd7_89ee_44f18f4c966c</vt:lpstr>
      <vt:lpstr>ox_be8507bd_0566_55ad_964c_525db0005747</vt:lpstr>
      <vt:lpstr>ox_be853a92_9723_585f_8c21_e2b2f3c5231e</vt:lpstr>
      <vt:lpstr>ox_be85991f_8041_5604_867b_25bfc00289b2</vt:lpstr>
      <vt:lpstr>ox_be87e9ab_d18b_50a4_a5b4_5bb5fd4dab0c</vt:lpstr>
      <vt:lpstr>ox_be889414_8446_5104_8909_3a183da505f5</vt:lpstr>
      <vt:lpstr>ox_be8ad84c_04d3_504c_ae49_7280179884d7</vt:lpstr>
      <vt:lpstr>ox_be8d6a01_baea_5803_acbf_f224be1fa2cf</vt:lpstr>
      <vt:lpstr>ox_be914ba1_fe93_5978_b4b1_ae12c209c263</vt:lpstr>
      <vt:lpstr>ox_be9284d1_0a48_547f_8c22_f660a5c1d5fa</vt:lpstr>
      <vt:lpstr>ox_be930235_d1da_5354_b058_46e60fc58e67</vt:lpstr>
      <vt:lpstr>ox_be93a852_4f03_5d62_9338_469b285cb211</vt:lpstr>
      <vt:lpstr>ox_be9829f1_025c_5f7e_b31f_c810aa57ae34</vt:lpstr>
      <vt:lpstr>ox_be9937d6_1558_549d_bd59_d81f8bb7fe1d</vt:lpstr>
      <vt:lpstr>ox_be9be0be_49c0_5778_914e_94a8e8fbe523</vt:lpstr>
      <vt:lpstr>ox_bea1f6fe_f601_5de9_a0bd_1fc21e590b88</vt:lpstr>
      <vt:lpstr>ox_bea27991_7a28_5096_bdad_51548df43d77</vt:lpstr>
      <vt:lpstr>ox_bea3e6bb_0c03_5f5f_9849_b457b5f846a3</vt:lpstr>
      <vt:lpstr>ox_bea4d645_cfa0_5b30_ab38_f2cdcc0d2ade</vt:lpstr>
      <vt:lpstr>ox_bea766c8_d370_5791_a917_858e9fa3400d</vt:lpstr>
      <vt:lpstr>ox_beb10487_8e3d_56d0_9533_f0a2c655d39b</vt:lpstr>
      <vt:lpstr>ox_beb208f2_ce45_5e39_a022_59be834ae058</vt:lpstr>
      <vt:lpstr>ox_beb82df3_7f27_59f6_a0e9_f881c2d541a3</vt:lpstr>
      <vt:lpstr>ox_bebb7809_8bb1_57f7_afe6_87dd19f4c4c5</vt:lpstr>
      <vt:lpstr>ox_bebc4730_4bfa_52a8_8778_c82f329ce3d3</vt:lpstr>
      <vt:lpstr>ox_bec01291_41fe_5c44_9d0d_991c87a79b05</vt:lpstr>
      <vt:lpstr>ox_bec0f662_e153_5bbd_bf45_f469f2db0b58</vt:lpstr>
      <vt:lpstr>ox_bec11e14_2255_517b_93a5_a3e1f80492a0</vt:lpstr>
      <vt:lpstr>ox_bec2b1f7_a3db_5139_9988_4673d5d888fb</vt:lpstr>
      <vt:lpstr>ox_bec3d75a_0c5d_56c8_a097_0504a3be1b1f</vt:lpstr>
      <vt:lpstr>ox_beca5793_d256_59ff_a061_d1f12aa6ecf0</vt:lpstr>
      <vt:lpstr>ox_beccaace_d0a4_5e71_8cee_b408aa1805c0</vt:lpstr>
      <vt:lpstr>ox_bed0035b_9523_51e5_b7ac_a00f6da70c0a</vt:lpstr>
      <vt:lpstr>ox_bed96a3c_6c5c_5071_8f70_cfd9e50cf484</vt:lpstr>
      <vt:lpstr>ox_bedd5317_af8c_547b_b7eb_0956bafa645c</vt:lpstr>
      <vt:lpstr>ox_bee2dadb_c508_5c36_a2ef_2ad51f0c6cae</vt:lpstr>
      <vt:lpstr>ox_bee4aa7a_c06f_55de_b14a_cb6db9fba16b</vt:lpstr>
      <vt:lpstr>ox_bee88405_5813_51a6_847e_a1f2ed8321c4</vt:lpstr>
      <vt:lpstr>ox_bee92a59_d55d_5849_9de8_cf773de81b0b</vt:lpstr>
      <vt:lpstr>ox_beea8369_5a8d_5e5f_b87c_adfb0781e894</vt:lpstr>
      <vt:lpstr>ox_beefe412_335e_545d_8824_0fe9b21b81c6</vt:lpstr>
      <vt:lpstr>ox_bef06446_2d67_5c07_b482_edbaba4608a1</vt:lpstr>
      <vt:lpstr>ox_bef0c13b_9858_5643_9422_ed6385c68ae5</vt:lpstr>
      <vt:lpstr>ox_bef236ab_85c8_54f0_85d4_4ac88c20a6ff</vt:lpstr>
      <vt:lpstr>ox_bef577f3_d9ef_55a6_a362_3581033c5d1d</vt:lpstr>
      <vt:lpstr>ox_bef76db8_2633_5013_b5a1_4f67cb34eee5</vt:lpstr>
      <vt:lpstr>ox_befab0b1_5c28_5d82_badf_3fe1ff08c78b</vt:lpstr>
      <vt:lpstr>ox_befbde54_63f0_5c37_8530_fdd189e43785</vt:lpstr>
      <vt:lpstr>ox_befcd157_a2a3_5128_891b_ae60242c31ba</vt:lpstr>
      <vt:lpstr>ox_bf019efd_add3_576b_a47c_ffca69b2f269</vt:lpstr>
      <vt:lpstr>ox_bf021d1b_7893_51fe_aec8_402dac523e89</vt:lpstr>
      <vt:lpstr>ox_bf0339c6_ce03_544b_b265_f41d6c55cdcb</vt:lpstr>
      <vt:lpstr>ox_bf075ddd_0fc9_5af1_899f_c5c15b70ebd4</vt:lpstr>
      <vt:lpstr>ox_bf078d9b_d01c_5349_a20f_21140435b7e8</vt:lpstr>
      <vt:lpstr>ox_bf07af2f_df84_54d9_958f_d0b49f9ac4dc</vt:lpstr>
      <vt:lpstr>ox_bf0a138e_fec5_5e28_8257_29002017bf4a</vt:lpstr>
      <vt:lpstr>ox_bf0ac0a7_e4ab_5c0c_984d_bfb69a51400b</vt:lpstr>
      <vt:lpstr>ox_bf0c6a3f_56ec_5ba4_ab53_d75730f87929</vt:lpstr>
      <vt:lpstr>ox_bf0eef09_71c3_5ef2_b709_27e1925dfb27</vt:lpstr>
      <vt:lpstr>ox_bf1133c8_fd9e_5df2_8891_1beac97fd0e8</vt:lpstr>
      <vt:lpstr>ox_bf11aa58_1204_5b0d_b529_bae7d031105f</vt:lpstr>
      <vt:lpstr>ox_bf1380d4_7b69_5763_b85c_434381b31342</vt:lpstr>
      <vt:lpstr>ox_bf185c67_b2a9_5c89_87a1_3f713492d93b</vt:lpstr>
      <vt:lpstr>ox_bf1df407_2042_545a_8442_ea785540ef7d</vt:lpstr>
      <vt:lpstr>ox_bf203ebd_b4fe_5162_a0ce_d5b7364425f5</vt:lpstr>
      <vt:lpstr>ox_bf219bba_f376_5c22_bc34_112c5b606c1f</vt:lpstr>
      <vt:lpstr>ox_bf23ad38_7dad_55fa_a9f8_31c732b3647c</vt:lpstr>
      <vt:lpstr>ox_bf26d86f_8314_5265_acd4_0a1e926baedb</vt:lpstr>
      <vt:lpstr>ox_bf270da9_665e_5206_9ee8_af3a22e8faba</vt:lpstr>
      <vt:lpstr>ox_bf27f43c_7c03_5210_b1ff_981653e8ba2a</vt:lpstr>
      <vt:lpstr>ox_bf2895b0_5085_5ec5_93f8_f6d87599d91e</vt:lpstr>
      <vt:lpstr>ox_bf2971eb_5aae_5d67_84e0_83944cf20e8b</vt:lpstr>
      <vt:lpstr>ox_bf2e57bd_3d4e_529a_a41f_7e34501bcf01</vt:lpstr>
      <vt:lpstr>ox_bf334d03_c447_51af_8bcd_2b710b6d055b</vt:lpstr>
      <vt:lpstr>ox_bf3965e6_ae26_5cc7_ae3b_c4b136afaf9f</vt:lpstr>
      <vt:lpstr>ox_bf3d03b5_c922_5913_bed9_9447d311ab17</vt:lpstr>
      <vt:lpstr>ox_bf3e13c8_a066_50cd_98d6_42f3957ffebc</vt:lpstr>
      <vt:lpstr>ox_bf3eaabe_4805_52ed_a1e0_320293382473</vt:lpstr>
      <vt:lpstr>ox_bf44cb03_5261_506d_acdd_afd03431596c</vt:lpstr>
      <vt:lpstr>ox_bf456097_95fb_5784_ab37_e15590cc4053</vt:lpstr>
      <vt:lpstr>ox_bf4d33a6_ebfa_50ff_92dc_4d5d300b4014</vt:lpstr>
      <vt:lpstr>ox_bf532003_2eee_5d31_9688_f8a3b4abd47e</vt:lpstr>
      <vt:lpstr>ox_bf55dc35_66e9_5e24_a88d_919b151046a8</vt:lpstr>
      <vt:lpstr>ox_bf67dd0c_a748_525a_acba_91a42475daa6</vt:lpstr>
      <vt:lpstr>ox_bf6cb83a_ff54_5d3c_89b1_71e44a1fa924</vt:lpstr>
      <vt:lpstr>ox_bf6eaa64_098a_5fae_b546_7dcafaf0b6a6</vt:lpstr>
      <vt:lpstr>ox_bf704436_a470_543c_8301_d4d689f662de</vt:lpstr>
      <vt:lpstr>ox_bf72cd4f_a80c_50b3_8467_1c0fe8e7bdbd</vt:lpstr>
      <vt:lpstr>ox_bf772aec_a133_526f_b11d_adf376b87d9e</vt:lpstr>
      <vt:lpstr>ox_bf784a1a_cc56_51e4_a5c2_3a00ea364cc4</vt:lpstr>
      <vt:lpstr>ox_bf7921f1_aa1e_5b96_8b3e_3089e952bdbb</vt:lpstr>
      <vt:lpstr>ox_bf80591e_974c_51e8_979c_85d66a9a1485</vt:lpstr>
      <vt:lpstr>ox_bf81b939_aca3_574e_b30f_73842d43cc6f</vt:lpstr>
      <vt:lpstr>ox_bf8a9c5c_089e_5447_a26f_b8105d8b94f0</vt:lpstr>
      <vt:lpstr>ox_bf8b0a9c_341f_5dc3_81ff_08c8123b7ae8</vt:lpstr>
      <vt:lpstr>ox_bf8ebb0a_99de_5dfa_af8c_b4800561da1a</vt:lpstr>
      <vt:lpstr>ox_bf9041ed_c20b_5db8_9721_ee440065c633</vt:lpstr>
      <vt:lpstr>ox_bf92e4c4_446f_57cc_a791_73d48d148ba3</vt:lpstr>
      <vt:lpstr>ox_bf95441a_3a4a_5153_a0d6_479fc875464c</vt:lpstr>
      <vt:lpstr>ox_bf9625d1_2220_5c1a_b0f0_8731ee8084d3</vt:lpstr>
      <vt:lpstr>ox_bf9750f0_4227_50a2_a23b_42500b922c46</vt:lpstr>
      <vt:lpstr>ox_bf9a904b_58dc_5ee0_96d3_313c3adc9d3a</vt:lpstr>
      <vt:lpstr>ox_bf9d45dd_8ca4_5a01_870f_77d18d0eaca9</vt:lpstr>
      <vt:lpstr>ox_bf9ebce4_656a_5429_b10d_7edc7a2d22fb</vt:lpstr>
      <vt:lpstr>ox_bf9f08d2_169f_562b_8d78_b1cfe2a5f421</vt:lpstr>
      <vt:lpstr>ox_bfa00c33_5a82_57c8_82f5_1e23b2f0b396</vt:lpstr>
      <vt:lpstr>ox_bfa328c3_db8c_52a9_94e7_e4ac27c9f7b6</vt:lpstr>
      <vt:lpstr>ox_bfa69cde_2afc_5f58_a1e8_3a78aed22f60</vt:lpstr>
      <vt:lpstr>ox_bfa7abc0_d4b7_5740_b626_3d6bc5824cec</vt:lpstr>
      <vt:lpstr>ox_bfacdbd5_01fa_5e11_8ec4_3b6fbb9ac94c</vt:lpstr>
      <vt:lpstr>ox_bfbb6dd9_f3e3_54b0_97ed_3549d026c975</vt:lpstr>
      <vt:lpstr>ox_bfbbe5df_52f8_5740_ae91_b8fbe8a8a78b</vt:lpstr>
      <vt:lpstr>ox_bfbd2e42_efe5_543c_8655_b958aa866d2d</vt:lpstr>
      <vt:lpstr>ox_bfbfe81a_2c00_52cc_8d1d_018c3133e2df</vt:lpstr>
      <vt:lpstr>ox_bfc0a810_048b_526d_9d46_4d5b91de305d</vt:lpstr>
      <vt:lpstr>ox_bfc2086d_37e4_51c2_a30c_d280d6d67851</vt:lpstr>
      <vt:lpstr>ox_bfc5a9cb_ea95_5877_bd95_777c824b26bf</vt:lpstr>
      <vt:lpstr>ox_bfc5df25_a584_5d8c_880f_2f0088c6b2e6</vt:lpstr>
      <vt:lpstr>ox_bfc8659f_a336_527b_80b9_246ddab98c4f</vt:lpstr>
      <vt:lpstr>ox_bfd3695a_2680_5c48_b663_d7af34aaef9f</vt:lpstr>
      <vt:lpstr>ox_bfd4cdcc_272e_5b7b_8d59_74c97a925693</vt:lpstr>
      <vt:lpstr>ox_bfd675e4_c9ca_562a_bcaf_273e7bff4d68</vt:lpstr>
      <vt:lpstr>ox_bfd8cd87_5fde_5211_99d9_9430d53d3e14</vt:lpstr>
      <vt:lpstr>ox_bfdae1e3_0cc9_538a_93ec_74caafc8f321</vt:lpstr>
      <vt:lpstr>ox_bfdbdd04_5eb7_5fdd_9fad_289624e62e53</vt:lpstr>
      <vt:lpstr>ox_bfdbf02d_61fe_5dba_84bc_0d731f90cf5d</vt:lpstr>
      <vt:lpstr>ox_bfde69a9_c7ed_56ff_9930_74baefabc869</vt:lpstr>
      <vt:lpstr>ox_bfe2cd98_b2d4_5ffc_bc45_47a8dd54ec82</vt:lpstr>
      <vt:lpstr>ox_bfe3f535_4246_50e1_bced_87fae787b7f9</vt:lpstr>
      <vt:lpstr>ox_bfe87a1f_60ed_5e6b_a073_84184371b79f</vt:lpstr>
      <vt:lpstr>ox_bfebb461_6d26_5dbf_b111_68b28e2b6459</vt:lpstr>
      <vt:lpstr>ox_bff330d6_6814_5cc6_a843_a182759decca</vt:lpstr>
      <vt:lpstr>ox_bff50c81_76b6_5cb6_ba69_9e2e8a53a78c</vt:lpstr>
      <vt:lpstr>ox_bff6a218_f533_5c65_8c1e_06ea912fff20</vt:lpstr>
      <vt:lpstr>ox_bffcffce_63cd_5598_9b13_1a2a84cbe518</vt:lpstr>
      <vt:lpstr>ox_bffd8603_55cb_5497_86a9_95dd52afcae6</vt:lpstr>
      <vt:lpstr>ox_c001db13_098d_5d56_beba_4d60d5d95d60</vt:lpstr>
      <vt:lpstr>ox_c009ccc1_b34d_523d_a7d7_2c29a285181e</vt:lpstr>
      <vt:lpstr>ox_c00c8f99_5a73_5a05_977d_42ba65699b70</vt:lpstr>
      <vt:lpstr>ox_c00cd43a_c890_593c_95c6_bf286b043a3d</vt:lpstr>
      <vt:lpstr>ox_c00d58b2_2cf2_5a4f_b820_5f365dfb44f3</vt:lpstr>
      <vt:lpstr>ox_c00ef39e_25fc_5349_a5f3_f95abac21445</vt:lpstr>
      <vt:lpstr>ox_c0117aee_a427_58f7_ab75_2bf79eca6b13</vt:lpstr>
      <vt:lpstr>ox_c013d719_65f5_50d8_8b2b_8cfc1322720f</vt:lpstr>
      <vt:lpstr>ox_c014011a_11e1_51d9_96ca_7f9947c2338d</vt:lpstr>
      <vt:lpstr>ox_c0193a7e_a109_59be_8251_59664f547020</vt:lpstr>
      <vt:lpstr>ox_c01d156e_cec8_599e_8577_8d2a16d5852b</vt:lpstr>
      <vt:lpstr>ox_c01dc4c1_c71b_5bed_9be9_75c8cf522e81</vt:lpstr>
      <vt:lpstr>ox_c01e8fb8_6d00_50ab_a40d_8ed146b08cdf</vt:lpstr>
      <vt:lpstr>ox_c020194a_f95f_51d3_aab1_37ca5881f870</vt:lpstr>
      <vt:lpstr>ox_c022eea8_c1e0_5f65_9456_c5ed7f305c91</vt:lpstr>
      <vt:lpstr>ox_c02536ac_4b81_5c05_87b2_d662ce8a1e79</vt:lpstr>
      <vt:lpstr>ox_c0277c1d_fa52_5c66_8d06_74218460299d</vt:lpstr>
      <vt:lpstr>ox_c0297833_0cd2_5a96_920c_17f06fe4de41</vt:lpstr>
      <vt:lpstr>ox_c0298e17_2298_50e4_a16d_9bc811b27250</vt:lpstr>
      <vt:lpstr>ox_c02ac853_a689_52aa_9f3b_37d73a3bc643</vt:lpstr>
      <vt:lpstr>ox_c02c9965_a4ca_5f3f_a09b_0fcb7e5f2e63</vt:lpstr>
      <vt:lpstr>ox_c02efd2f_5f04_5633_9bb6_0ee3b57712ec</vt:lpstr>
      <vt:lpstr>ox_c02f0b85_1c75_530a_ab87_cea2a697008a</vt:lpstr>
      <vt:lpstr>ox_c0300a74_df95_53cc_90cc_5e79fee79ba4</vt:lpstr>
      <vt:lpstr>ox_c034a531_0367_5d4c_b891_e215be16a42c</vt:lpstr>
      <vt:lpstr>ox_c0352988_706b_5179_bbd8_2ddfcbffd79f</vt:lpstr>
      <vt:lpstr>ox_c035599b_41d1_51d0_8e1d_18564d74df30</vt:lpstr>
      <vt:lpstr>ox_c03665df_7a31_531b_b4d1_9e9a838e613e</vt:lpstr>
      <vt:lpstr>ox_c037991a_60ae_533b_99fe_4705a603a5aa</vt:lpstr>
      <vt:lpstr>ox_c0411715_818d_5b71_aaa4_de0aad6bef56</vt:lpstr>
      <vt:lpstr>ox_c041541c_c247_5c99_9817_a7527b608932</vt:lpstr>
      <vt:lpstr>ox_c0482858_0b3d_5cd2_9587_dcfd94c354f6</vt:lpstr>
      <vt:lpstr>ox_c0496523_13d5_5e60_b1c4_ae53bfda7f4e</vt:lpstr>
      <vt:lpstr>ox_c04e71d1_055d_5757_9718_b68b5b698125</vt:lpstr>
      <vt:lpstr>ox_c051997d_5baa_5e23_acb6_fbb2d3fad123</vt:lpstr>
      <vt:lpstr>ox_c053f4b7_e3f1_5f78_9a2c_ec6b23ceb0b7</vt:lpstr>
      <vt:lpstr>ox_c05907a4_d212_5458_acb4_5067f28c2a7f</vt:lpstr>
      <vt:lpstr>ox_c05c934c_6fc6_59f5_a960_1dc4b83377f3</vt:lpstr>
      <vt:lpstr>ox_c0628880_dfe9_5328_955e_891b1918d701</vt:lpstr>
      <vt:lpstr>ox_c064b37c_b0b5_5d2e_8fb6_38dbb11de73e</vt:lpstr>
      <vt:lpstr>ox_c06696a4_82c0_58a0_b0ae_86f4fa87973c</vt:lpstr>
      <vt:lpstr>ox_c0674773_32d1_5025_a5c9_40312759ecb1</vt:lpstr>
      <vt:lpstr>ox_c067da0c_a678_5ccd_bc40_e27db9719b70</vt:lpstr>
      <vt:lpstr>ox_c06938af_6581_5b2b_aaff_e0961f068f21</vt:lpstr>
      <vt:lpstr>ox_c06a54eb_20b7_5e03_b28a_70260adc286c</vt:lpstr>
      <vt:lpstr>ox_c06c5bc2_e3d5_54b7_80c9_fe3da77baca8</vt:lpstr>
      <vt:lpstr>ox_c06d1f1c_e6f1_57cd_a878_6e98a6401c25</vt:lpstr>
      <vt:lpstr>ox_c06dd0d2_24a8_5015_b5cf_b814b7d57aac</vt:lpstr>
      <vt:lpstr>ox_c06faa06_9100_55b3_8dd3_8b6b4f909fab</vt:lpstr>
      <vt:lpstr>ox_c075f48f_6851_5384_b2f6_d955e326a2bb</vt:lpstr>
      <vt:lpstr>ox_c0787a41_3cc0_5abb_9840_2fe75cc485bf</vt:lpstr>
      <vt:lpstr>ox_c07c04f0_bed2_517a_bc00_86f3b95516fb</vt:lpstr>
      <vt:lpstr>ox_c07d56a1_476e_54ee_a9fe_df4fdd241ee0</vt:lpstr>
      <vt:lpstr>ox_c07e6b61_5e4d_5567_9e81_c24e2f854621</vt:lpstr>
      <vt:lpstr>ox_c088d9d2_ad09_58c4_9ee7_9673244bbe7e</vt:lpstr>
      <vt:lpstr>ox_c08e446a_4525_5689_812b_5efac87a3f91</vt:lpstr>
      <vt:lpstr>ox_c0904c14_762a_5342_96b1_b7e300037ab2</vt:lpstr>
      <vt:lpstr>ox_c0947ac1_44ec_55b1_9e30_2bafa1d6c6c0</vt:lpstr>
      <vt:lpstr>ox_c0961d35_ef5d_5cd6_b564_8d270b4a2bef</vt:lpstr>
      <vt:lpstr>ox_c09b32f5_cb10_50f7_a0af_a6396feb15c0</vt:lpstr>
      <vt:lpstr>ox_c09b4874_694e_5b42_8c2f_b15f2466d9f7</vt:lpstr>
      <vt:lpstr>ox_c09bf67f_780b_5818_82c6_844acee5458f</vt:lpstr>
      <vt:lpstr>ox_c09c9d9b_ab68_5a84_9726_c8a403f273d0</vt:lpstr>
      <vt:lpstr>ox_c09e69b9_27d0_5768_aa93_1c5f5979aec7</vt:lpstr>
      <vt:lpstr>ox_c09f2f4f_1724_5465_9d13_b5318b7553db</vt:lpstr>
      <vt:lpstr>ox_c09f9f7e_b2bd_583f_bda2_b59925ffe333</vt:lpstr>
      <vt:lpstr>ox_c0a2ec95_d389_55a7_9e1d_421ca725e4f0</vt:lpstr>
      <vt:lpstr>ox_c0a98f96_3e7f_5fc3_ae49_fcb0ec4edff9</vt:lpstr>
      <vt:lpstr>ox_c0ac1ea1_b676_5bd5_9c34_d7e10c7b4e80</vt:lpstr>
      <vt:lpstr>ox_c0ad5051_0c2b_5cdf_b94b_9594e3c3ce60</vt:lpstr>
      <vt:lpstr>ox_c0af44d5_fd24_58f5_807b_fefcb6e4f191</vt:lpstr>
      <vt:lpstr>ox_c0b00c42_f874_5ecb_859c_2b06b7c279fe</vt:lpstr>
      <vt:lpstr>ox_c0b17beb_ced5_508f_93d9_10592aca688d</vt:lpstr>
      <vt:lpstr>ox_c0b1ff15_e08e_5302_ab03_da2be3e13113</vt:lpstr>
      <vt:lpstr>ox_c0b3db2a_e97e_5b40_a9aa_9c3dece4320e</vt:lpstr>
      <vt:lpstr>ox_c0b50c2a_5e0c_5332_909e_1d621dd7f37e</vt:lpstr>
      <vt:lpstr>ox_c0ba4ce7_ae5c_51d6_b061_106d5d89d77b</vt:lpstr>
      <vt:lpstr>ox_c0bd3303_4df3_5bc9_a1a8_b7c9c5d0e416</vt:lpstr>
      <vt:lpstr>ox_c0bf630a_9f03_5629_ad7c_93e7217595b5</vt:lpstr>
      <vt:lpstr>ox_c0c20e77_590d_55b8_9f76_9f8a0f270a23</vt:lpstr>
      <vt:lpstr>ox_c0c33b5b_4182_5745_9ce7_f2137d126d4a</vt:lpstr>
      <vt:lpstr>ox_c0c5957a_de9c_5657_a11b_1ccd8ec87aeb</vt:lpstr>
      <vt:lpstr>ox_c0c609bd_cdcb_5d62_a738_3d45fea73f7e</vt:lpstr>
      <vt:lpstr>ox_c0c9115d_eb75_5941_a6ed_2ea2781b2bc0</vt:lpstr>
      <vt:lpstr>ox_c0cacd64_5f70_5bc0_874c_a7e963c977c5</vt:lpstr>
      <vt:lpstr>ox_c0cb7c98_e6c2_5558_acf3_7ca3ae91ed08</vt:lpstr>
      <vt:lpstr>ox_c0cceb19_f63b_57ae_8944_805d3ab00e65</vt:lpstr>
      <vt:lpstr>ox_c0ce7f1c_94e0_5eff_a240_aa939077cc8a</vt:lpstr>
      <vt:lpstr>ox_c0ceb1b9_8e22_5e4b_ac44_d485b66d5ff4</vt:lpstr>
      <vt:lpstr>ox_c0d085dd_33e9_55ce_8bf8_9215e1872563</vt:lpstr>
      <vt:lpstr>ox_c0da15bc_1a21_5dc4_ba81_a69bc4a48632</vt:lpstr>
      <vt:lpstr>ox_c0dba4bd_3d32_5771_92db_64dff590d891</vt:lpstr>
      <vt:lpstr>ox_c0e05508_b553_5568_9179_dec8e381f1d3</vt:lpstr>
      <vt:lpstr>ox_c0e18898_bd91_55ed_8f76_4ef62d090178</vt:lpstr>
      <vt:lpstr>ox_c0e37384_9880_558d_803c_73805be07fbb</vt:lpstr>
      <vt:lpstr>ox_c0e49787_b4d2_525e_9937_be4d4ef10e0e</vt:lpstr>
      <vt:lpstr>ox_c0e5a167_0c7e_5be5_ac0b_f73719819b90</vt:lpstr>
      <vt:lpstr>ox_c0e7aa18_0d39_5de9_8e6d_b9340bf0fc38</vt:lpstr>
      <vt:lpstr>ox_c0ecb554_bdfb_5924_9d28_40344d086d42</vt:lpstr>
      <vt:lpstr>ox_c0ecf7be_0ab6_5496_8670_95c41e57c297</vt:lpstr>
      <vt:lpstr>ox_c0ed8265_8a0f_571a_9913_48581c7a5b56</vt:lpstr>
      <vt:lpstr>ox_c0edfc34_b214_5f32_96a0_d7b7d5ec7c8a</vt:lpstr>
      <vt:lpstr>ox_c0edfd67_1dc4_58f7_a606_ba93b346e1a8</vt:lpstr>
      <vt:lpstr>ox_c0ee1079_e51d_5343_ba30_4cbf68a754e9</vt:lpstr>
      <vt:lpstr>ox_c0f0b863_8649_5f22_9958_0582947de433</vt:lpstr>
      <vt:lpstr>ox_c0f27b13_153d_5b1e_a095_d8b3a4b94ceb</vt:lpstr>
      <vt:lpstr>ox_c0f40563_d25d_5b2d_874d_c9d3659a8007</vt:lpstr>
      <vt:lpstr>ox_c0f52c8f_2191_51be_a9fd_b5dd5856017e</vt:lpstr>
      <vt:lpstr>ox_c0f67333_2f0c_5afc_8968_eb9c1cc70acb</vt:lpstr>
      <vt:lpstr>ox_c0f751d0_abbe_53fd_b70e_db7bed6c8942</vt:lpstr>
      <vt:lpstr>ox_c0f84931_d287_5825_ab3e_e9db3a1cd1d3</vt:lpstr>
      <vt:lpstr>ox_c0fa921a_0d86_51e5_a0c7_aac2353445b6</vt:lpstr>
      <vt:lpstr>ox_c0fafc47_4585_586e_bdba_c3fe8dd42644</vt:lpstr>
      <vt:lpstr>ox_c0fc9c34_c344_5a35_9105_798a4853e446</vt:lpstr>
      <vt:lpstr>ox_c0ffbecb_16bf_532b_be38_5e09b9538e92</vt:lpstr>
      <vt:lpstr>ox_c1021e79_39e7_5caf_966a_bb89ad7f2185</vt:lpstr>
      <vt:lpstr>ox_c1065582_6dce_5f83_b851_541272e275d5</vt:lpstr>
      <vt:lpstr>ox_c10732b5_9208_5a8b_b412_747745aff483</vt:lpstr>
      <vt:lpstr>ox_c10a6258_9593_5ba5_a15a_805f2b4d080a</vt:lpstr>
      <vt:lpstr>ox_c10cedfe_caee_51bf_86ec_b4946481f968</vt:lpstr>
      <vt:lpstr>ox_c10e280d_fb91_5561_acd0_1b554369347a</vt:lpstr>
      <vt:lpstr>ox_c10e87f5_ba91_58a9_b6c8_e3e6e91f9d1f</vt:lpstr>
      <vt:lpstr>ox_c10ed87f_b75e_56b6_8c62_82099388792a</vt:lpstr>
      <vt:lpstr>ox_c11125ec_cb33_57d4_ba1f_7f0aed9dc99e</vt:lpstr>
      <vt:lpstr>ox_c1125169_bd17_55e1_b115_c38018184db9</vt:lpstr>
      <vt:lpstr>ox_c11431d4_fef9_5c22_a3ca_d1fa4f8bf187</vt:lpstr>
      <vt:lpstr>ox_c114c750_8f5d_5eeb_877a_b347edd94d25</vt:lpstr>
      <vt:lpstr>ox_c1182509_d7c5_5583_bddd_f6736d5d26b3</vt:lpstr>
      <vt:lpstr>ox_c1186218_7b4a_541e_b3b3_f642fdf0d94b</vt:lpstr>
      <vt:lpstr>ox_c1188e84_c056_5ad1_ad1f_74776b776a76</vt:lpstr>
      <vt:lpstr>ox_c11ab5a6_9328_52e9_95bf_3712c68be08e</vt:lpstr>
      <vt:lpstr>ox_c11e7209_e068_5509_9d30_51349e958ef7</vt:lpstr>
      <vt:lpstr>ox_c11ecccb_f503_53a4_a928_f9b08eeb881f</vt:lpstr>
      <vt:lpstr>ox_c1221cf3_a317_5f20_8b8a_23655e279c2d</vt:lpstr>
      <vt:lpstr>ox_c1225037_2412_595c_b1ca_9c6bbd8aecd4</vt:lpstr>
      <vt:lpstr>ox_c12345f1_d901_5b86_a7bb_42d4952e74e9</vt:lpstr>
      <vt:lpstr>ox_c126f514_8331_5634_84fd_4349ef979586</vt:lpstr>
      <vt:lpstr>ox_c12a5694_f128_51c8_b27f_6135d37d5723</vt:lpstr>
      <vt:lpstr>ox_c12d2598_7ff7_5fb4_a98d_b39e3b251feb</vt:lpstr>
      <vt:lpstr>ox_c12f93ea_9fa9_5834_98a7_40a907542766</vt:lpstr>
      <vt:lpstr>ox_c13073d2_70a1_52d1_82e8_9fd27fa7e7fd</vt:lpstr>
      <vt:lpstr>ox_c131c9ec_8b6d_5206_b4ec_fbd87fb721f2</vt:lpstr>
      <vt:lpstr>ox_c1330b89_afe4_5255_a7ae_e04c6567da08</vt:lpstr>
      <vt:lpstr>ox_c136a31f_adc8_5957_a329_468181933f3b</vt:lpstr>
      <vt:lpstr>ox_c13be4c2_7425_53a0_a508_20c1467ed0c4</vt:lpstr>
      <vt:lpstr>ox_c13bf904_65aa_5bbe_9324_29da421e9fd0</vt:lpstr>
      <vt:lpstr>ox_c13e3c5d_47fa_50ee_be9b_cff12a6677a7</vt:lpstr>
      <vt:lpstr>ox_c14188f1_0278_5ede_a859_c10eccfa8f4c</vt:lpstr>
      <vt:lpstr>ox_c1422fe9_5ec8_54d0_bc91_9944d77a25a8</vt:lpstr>
      <vt:lpstr>ox_c1464e9a_2b58_59d9_b513_4037e663be73</vt:lpstr>
      <vt:lpstr>ox_c1501977_9023_5be4_a3c6_3b10c4a262e0</vt:lpstr>
      <vt:lpstr>ox_c15381ff_95fa_51ae_a62d_046f8ee3ba0c</vt:lpstr>
      <vt:lpstr>ox_c153f159_8e1c_5bb9_beb7_9feaad4f5b69</vt:lpstr>
      <vt:lpstr>ox_c154cb59_1989_5dd4_be12_3b9b2ec9085e</vt:lpstr>
      <vt:lpstr>ox_c1558f63_394a_59c4_9538_902233a387d7</vt:lpstr>
      <vt:lpstr>ox_c1563039_d91c_5cf3_8d11_36988032d44c</vt:lpstr>
      <vt:lpstr>ox_c1578a0b_2621_5f44_9535_134b3c675169</vt:lpstr>
      <vt:lpstr>ox_c157df14_d478_5aa4_accc_466f2ac97099</vt:lpstr>
      <vt:lpstr>ox_c158c382_336e_5895_b9f6_e3a52ba76c47</vt:lpstr>
      <vt:lpstr>ox_c15befc7_af6c_5337_a2bf_48011bf71d86</vt:lpstr>
      <vt:lpstr>ox_c16024f6_ddeb_5a20_b66c_7b342a888b05</vt:lpstr>
      <vt:lpstr>ox_c164d4c3_bb65_5df0_a5a1_2d61c44d0aec</vt:lpstr>
      <vt:lpstr>ox_c16745c2_c483_580b_b89d_631e2d6b0486</vt:lpstr>
      <vt:lpstr>ox_c168b7d3_ec39_5098_923f_f7a8558a3d32</vt:lpstr>
      <vt:lpstr>ox_c173d882_2d11_5fab_8c68_1a6b71d9a4fa</vt:lpstr>
      <vt:lpstr>ox_c1775c3c_3d46_58b5_b629_c43e129003d9</vt:lpstr>
      <vt:lpstr>ox_c17ecb4c_98ea_5e48_a4de_aa6d775afef5</vt:lpstr>
      <vt:lpstr>ox_c17f7072_0fef_59cc_b850_7976e682cac4</vt:lpstr>
      <vt:lpstr>ox_c17fb32a_3c77_546e_9158_65d0259cc08e</vt:lpstr>
      <vt:lpstr>ox_c17fd7c0_7a81_5b2e_a164_4059fb716888</vt:lpstr>
      <vt:lpstr>ox_c1809c06_be74_52f6_85e7_eefa7312f98a</vt:lpstr>
      <vt:lpstr>ox_c18661f9_8be0_5ecf_98e4_17f8a6f30eae</vt:lpstr>
      <vt:lpstr>ox_c1881a94_de62_5e39_bcf3_eb7453538d6a</vt:lpstr>
      <vt:lpstr>ox_c18f4f4b_8ff8_542e_919f_f0ab35b78e51</vt:lpstr>
      <vt:lpstr>ox_c18f9dc8_72f5_504a_a4dd_4f0e141e3ff8</vt:lpstr>
      <vt:lpstr>ox_c1913e6e_f483_5949_a4f2_8e928fdea93d</vt:lpstr>
      <vt:lpstr>ox_c195e639_5a2a_57fb_b568_bdc1e350a9e9</vt:lpstr>
      <vt:lpstr>ox_c19629ac_824f_5611_948e_ec2bdd4f3339</vt:lpstr>
      <vt:lpstr>ox_c19ba746_95d9_591c_8ed7_1bd05e180162</vt:lpstr>
      <vt:lpstr>ox_c19e9278_7ffb_59ec_90b9_67461f4c0710</vt:lpstr>
      <vt:lpstr>ox_c1a23d9d_8f35_580c_9651_f65695c4c8b5</vt:lpstr>
      <vt:lpstr>ox_c1a657be_7f01_545b_a057_c95b372d4514</vt:lpstr>
      <vt:lpstr>ox_c1ad7cda_640d_5810_b881_c84773bac32d</vt:lpstr>
      <vt:lpstr>ox_c1b186b2_ea0d_59c4_a926_c52b0e455867</vt:lpstr>
      <vt:lpstr>ox_c1b24d4b_4ac1_5d6f_a92d_ec1dd04acd6b</vt:lpstr>
      <vt:lpstr>ox_c1b24ff0_8524_50a8_b758_849fc4c3b2c0</vt:lpstr>
      <vt:lpstr>ox_c1b4263d_7609_5ee1_a71f_97fdff3d1f2d</vt:lpstr>
      <vt:lpstr>ox_c1b55d0a_f23d_5059_b5e4_4e7b87b536dc</vt:lpstr>
      <vt:lpstr>ox_c1b5cb94_8b46_586f_9077_c7f6d37a18d9</vt:lpstr>
      <vt:lpstr>ox_c1b6f122_effe_5503_9a0f_ad84559e7ad2</vt:lpstr>
      <vt:lpstr>ox_c1b7c394_3345_506c_8aa3_29f0dc5e7d4b</vt:lpstr>
      <vt:lpstr>ox_c1b88245_5e8e_51d4_96b2_602f451e58dd</vt:lpstr>
      <vt:lpstr>ox_c1b99236_6a32_5c6a_b86e_1163c0fb8c5d</vt:lpstr>
      <vt:lpstr>ox_c1bf14d7_9afa_5436_af78_ac278100310b</vt:lpstr>
      <vt:lpstr>ox_c1c25832_9fb5_5a56_afa6_aa88699c5171</vt:lpstr>
      <vt:lpstr>ox_c1c42d02_4d68_5c52_bc83_9797a536f673</vt:lpstr>
      <vt:lpstr>ox_c1c5562a_e24d_5937_a143_88dc35b035a1</vt:lpstr>
      <vt:lpstr>ox_c1c716aa_4c2b_5bd1_b52e_6de27ea11cbd</vt:lpstr>
      <vt:lpstr>ox_c1c9db2c_3e47_53ce_8f1b_86536961c703</vt:lpstr>
      <vt:lpstr>ox_c1ccb945_5589_5f0e_9890_cdb3b0b335a7</vt:lpstr>
      <vt:lpstr>ox_c1cce0db_a545_5576_a743_d55de4a89e79</vt:lpstr>
      <vt:lpstr>ox_c1d14ff8_f029_5d72_856f_7bc8997e7d10</vt:lpstr>
      <vt:lpstr>ox_c1d734a7_dfe0_5d49_a5f9_e2890fc88a7f</vt:lpstr>
      <vt:lpstr>ox_c1d73e1b_d657_5fd6_a00f_598da782720c</vt:lpstr>
      <vt:lpstr>ox_c1d9c6d9_5847_585c_9408_8f14e700684c</vt:lpstr>
      <vt:lpstr>ox_c1db04b5_f0ba_56a0_a310_7bc48058116d</vt:lpstr>
      <vt:lpstr>ox_c1dbb3d8_4e43_5055_8282_5fe0109795eb</vt:lpstr>
      <vt:lpstr>ox_c1de7147_480a_56ec_9a66_aeb24db27202</vt:lpstr>
      <vt:lpstr>ox_c1e2ea6e_1fb2_5852_9b22_18eec25d0b0c</vt:lpstr>
      <vt:lpstr>ox_c1e63976_86dd_5952_8acf_1514fca32089</vt:lpstr>
      <vt:lpstr>ox_c1e69280_4e05_5cea_8114_73d417164024</vt:lpstr>
      <vt:lpstr>ox_c1e96b8c_827a_5b0f_9cb8_a2f2e1def91c</vt:lpstr>
      <vt:lpstr>ox_c1ee5afc_75f9_53ee_b7b8_e07e3a407bee</vt:lpstr>
      <vt:lpstr>ox_c1f045fe_18c8_5a3a_968e_cbda12132baf</vt:lpstr>
      <vt:lpstr>ox_c1f82ced_b8c8_58f6_9c15_332fc4799d5b</vt:lpstr>
      <vt:lpstr>ox_c1f96fe4_fd09_5fbb_97d7_9251d6fd0444</vt:lpstr>
      <vt:lpstr>ox_c1fa5997_3ec4_5d90_8177_1899f55e3ae8</vt:lpstr>
      <vt:lpstr>ox_c202bc29_af05_5a4f_85f5_c6f88b15e176</vt:lpstr>
      <vt:lpstr>ox_c2037368_44aa_5671_aa2e_ab0c4067cc36</vt:lpstr>
      <vt:lpstr>ox_c205fbb1_7370_5c1a_94bd_cce57b05ca25</vt:lpstr>
      <vt:lpstr>ox_c20f9586_94b0_54bf_8d14_2ab26705b73d</vt:lpstr>
      <vt:lpstr>ox_c2125414_5772_52dd_9e9c_ea68c3fafddf</vt:lpstr>
      <vt:lpstr>ox_c214625e_dc2b_5e53_9ed8_0f0cd9399808</vt:lpstr>
      <vt:lpstr>ox_c2148131_4385_5026_a15f_60fc2d45afae</vt:lpstr>
      <vt:lpstr>ox_c214f696_a660_50b8_a3a2_482e8539f6b1</vt:lpstr>
      <vt:lpstr>ox_c215ffb7_bd95_57e4_8dd5_5ad914cf132c</vt:lpstr>
      <vt:lpstr>ox_c21824b2_dee7_50f8_a3ed_afa14291ef6a</vt:lpstr>
      <vt:lpstr>ox_c21874ad_aad2_5050_a158_d35af524171c</vt:lpstr>
      <vt:lpstr>ox_c21928cd_54c3_53fa_8c86_16e5962c143a</vt:lpstr>
      <vt:lpstr>ox_c21a43f1_950a_5103_b674_11c6a549cd45</vt:lpstr>
      <vt:lpstr>ox_c21f552f_cd86_57c8_9749_50ff01cedaa0</vt:lpstr>
      <vt:lpstr>ox_c21f636d_ab2e_55f5_a086_2a0e86d19c72</vt:lpstr>
      <vt:lpstr>ox_c2224617_6a3e_5e28_9ba6_291010558dbf</vt:lpstr>
      <vt:lpstr>ox_c224724b_d256_5024_9478_cddb735a8840</vt:lpstr>
      <vt:lpstr>ox_c2294d17_a2cd_59e0_b4b8_8ee53d33d710</vt:lpstr>
      <vt:lpstr>ox_c22c22b2_eda3_5cb4_b52b_50ef99e901a6</vt:lpstr>
      <vt:lpstr>ox_c22f6b7d_d2e4_5683_a38c_7e9a57814e1f</vt:lpstr>
      <vt:lpstr>ox_c230ce75_d865_5db6_afc5_8ef98add22c8</vt:lpstr>
      <vt:lpstr>ox_c23128e6_41b2_5656_a6c2_71f41130f782</vt:lpstr>
      <vt:lpstr>ox_c239b3d0_7a9a_55b6_962f_4263105b105c</vt:lpstr>
      <vt:lpstr>ox_c23a6aeb_ea02_598c_bdd8_c17be22af728</vt:lpstr>
      <vt:lpstr>ox_c23ab8df_30e9_567b_b908_69e12917c840</vt:lpstr>
      <vt:lpstr>ox_c23b5acf_a63f_5df5_b60e_37a9b56aeba1</vt:lpstr>
      <vt:lpstr>ox_c23d5f47_ccce_5b73_878c_f6304811f078</vt:lpstr>
      <vt:lpstr>ox_c23d8804_4277_5c08_9d7d_aa4b6c76b3e4</vt:lpstr>
      <vt:lpstr>ox_c2433c6d_0f5b_58c1_acc2_a2ae237a71f2</vt:lpstr>
      <vt:lpstr>ox_c248b6c9_ccc9_5989_8fb8_1b5157d004c9</vt:lpstr>
      <vt:lpstr>ox_c2495a7a_93a0_5435_85a0_9da51ee98ed2</vt:lpstr>
      <vt:lpstr>ox_c24b1d54_a811_56f0_9132_a4d280503000</vt:lpstr>
      <vt:lpstr>ox_c24dd824_e8bb_5e11_ab73_974c0b84ddd2</vt:lpstr>
      <vt:lpstr>ox_c254ec3b_68ee_5249_aa44_577c46273aa8</vt:lpstr>
      <vt:lpstr>ox_c25620a7_0245_5633_8702_c0f950eb1f9e</vt:lpstr>
      <vt:lpstr>ox_c25ea8eb_05d2_59ec_b8c9_93ae90ec88fd</vt:lpstr>
      <vt:lpstr>ox_c25ee053_2233_55ff_af3c_093d394cebbc</vt:lpstr>
      <vt:lpstr>ox_c262b144_57d7_53f1_a3c8_d866dfa1803b</vt:lpstr>
      <vt:lpstr>ox_c262d085_b665_5427_b6fb_ac520333ae06</vt:lpstr>
      <vt:lpstr>ox_c26377e8_17b6_5fb7_a10d_bb3113ec97c6</vt:lpstr>
      <vt:lpstr>ox_c263d72e_172c_5640_93d2_230439a29337</vt:lpstr>
      <vt:lpstr>ox_c2698181_aa65_58f8_876b_61eda4480dc6</vt:lpstr>
      <vt:lpstr>ox_c26b5678_3a8d_5794_9af4_8aaee3204421</vt:lpstr>
      <vt:lpstr>ox_c26bcec0_7fb3_5dbc_b4b5_af45add6a609</vt:lpstr>
      <vt:lpstr>ox_c27c0eb3_b945_5b66_8782_db6a260726c9</vt:lpstr>
      <vt:lpstr>ox_c27c735b_756b_586f_9888_84a3f74bfdce</vt:lpstr>
      <vt:lpstr>ox_c2850c65_add5_5f5e_af85_f0f1f7c19dbe</vt:lpstr>
      <vt:lpstr>ox_c2872b89_144a_5b20_adb7_bf49ba7a7c82</vt:lpstr>
      <vt:lpstr>ox_c2893e53_b97a_5264_ba77_c7ba5fa738b5</vt:lpstr>
      <vt:lpstr>ox_c28949d4_567b_5dc3_80ea_7d350aab4589</vt:lpstr>
      <vt:lpstr>ox_c289c373_ffe6_56b7_9f29_854d15250eae</vt:lpstr>
      <vt:lpstr>ox_c28a6b17_1c70_5d26_8164_d2b864e7f981</vt:lpstr>
      <vt:lpstr>ox_c28d8b14_488b_5317_9d3c_9f7dcda77787</vt:lpstr>
      <vt:lpstr>ox_c2914943_0ea4_540d_8cbe_7243b7c45e26</vt:lpstr>
      <vt:lpstr>ox_c293730a_61ec_5cee_8f92_8f9ac93c7378</vt:lpstr>
      <vt:lpstr>ox_c297db72_21ed_54f8_ab7b_7d5bf2ef2e7c</vt:lpstr>
      <vt:lpstr>ox_c2984f94_cd5b_584d_97bb_83cdd01b6a0b</vt:lpstr>
      <vt:lpstr>ox_c2a3e4e8_25ab_5ff3_bde1_512dea0c3a32</vt:lpstr>
      <vt:lpstr>ox_c2a831e7_b476_5b3b_a2c2_15b805f4b199</vt:lpstr>
      <vt:lpstr>ox_c2a9953a_9c29_58c6_9e44_d8ff30efec78</vt:lpstr>
      <vt:lpstr>ox_c2aa4597_5383_5be1_8c81_773d95b227fd</vt:lpstr>
      <vt:lpstr>ox_c2aa487b_ab2d_5044_bfe7_639171c7d471</vt:lpstr>
      <vt:lpstr>ox_c2ad312d_fcd3_54b8_967f_e752bad6959e</vt:lpstr>
      <vt:lpstr>ox_c2adb121_e709_5da4_b99d_9a8e32cd13ef</vt:lpstr>
      <vt:lpstr>ox_c2ade730_5c09_5df2_a040_2d2c6685b323</vt:lpstr>
      <vt:lpstr>ox_c2aef87d_5f4a_50f7_97d3_e6ead150d125</vt:lpstr>
      <vt:lpstr>ox_c2b0df78_2c26_5b5c_8fb5_cc3708f9f978</vt:lpstr>
      <vt:lpstr>ox_c2b16154_2f07_5962_96e0_840c85fb0b7b</vt:lpstr>
      <vt:lpstr>ox_c2b4a63f_6651_58a3_82c3_2e270427b8f9</vt:lpstr>
      <vt:lpstr>ox_c2b53ce6_cbd4_51af_9824_8445fa516b98</vt:lpstr>
      <vt:lpstr>ox_c2b6d459_e265_519c_a1f5_ff17c50d5037</vt:lpstr>
      <vt:lpstr>ox_c2b6df8f_6002_50e4_ba54_2174603c3a91</vt:lpstr>
      <vt:lpstr>ox_c2b8d7eb_f9bb_52b5_a934_b33d5a331dc1</vt:lpstr>
      <vt:lpstr>ox_c2b93de8_86b4_52ab_8e83_6995fd5dc6cd</vt:lpstr>
      <vt:lpstr>ox_c2bc4b62_9a48_5c11_b1b2_c55b8b70a557</vt:lpstr>
      <vt:lpstr>ox_c2bc6e41_3c80_5a4e_9caf_f845e41f10f4</vt:lpstr>
      <vt:lpstr>ox_c2be4b56_6a1c_5301_a3af_4da53d983cdc</vt:lpstr>
      <vt:lpstr>ox_c2c1758b_0d49_5b5d_9f4a_d882cd7120c1</vt:lpstr>
      <vt:lpstr>ox_c2c2d526_2e21_54af_9213_06a66047b879</vt:lpstr>
      <vt:lpstr>ox_c2c54241_516b_583f_8996_b59ccf70460d</vt:lpstr>
      <vt:lpstr>ox_c2c739d8_64bf_56cc_acad_fa006b93e292</vt:lpstr>
      <vt:lpstr>ox_c2c7630d_6a98_55a0_a917_489e2746767d</vt:lpstr>
      <vt:lpstr>ox_c2cc0729_6122_56fc_9f0a_e4f695a05c77</vt:lpstr>
      <vt:lpstr>ox_c2ce6513_6342_50fe_bf40_acd2b23a59a9</vt:lpstr>
      <vt:lpstr>ox_c2d03bcb_df18_5201_9ef7_0eadf5c854ed</vt:lpstr>
      <vt:lpstr>ox_c2d353b8_a58e_5171_8858_b99bc7d0b3ce</vt:lpstr>
      <vt:lpstr>ox_c2d3abfc_77cc_5f76_ae78_5e63a88c7b46</vt:lpstr>
      <vt:lpstr>ox_c2d545e7_07d2_5345_9020_bc77cb2b23b4</vt:lpstr>
      <vt:lpstr>ox_c2d577f9_d48b_5947_b923_900e42313f89</vt:lpstr>
      <vt:lpstr>ox_c2d5a428_932f_545d_9d39_5e8a6e03b06d</vt:lpstr>
      <vt:lpstr>ox_c2d75ebb_14a1_591e_b658_a8e75223ca35</vt:lpstr>
      <vt:lpstr>ox_c2d7d2bb_6095_5e21_8d58_0b9b6ba2e15c</vt:lpstr>
      <vt:lpstr>ox_c2d86e8e_3201_5f5b_980e_0c2a2542e6f2</vt:lpstr>
      <vt:lpstr>ox_c2e5624c_4388_5e28_82e4_e494d8f85532</vt:lpstr>
      <vt:lpstr>ox_c2e762ab_981c_57fe_8e14_82683fdf5459</vt:lpstr>
      <vt:lpstr>ox_c2ec794a_47ea_53c3_9214_8522df86cf8a</vt:lpstr>
      <vt:lpstr>ox_c2efff89_ffca_581c_bf02_5e084b15203e</vt:lpstr>
      <vt:lpstr>ox_c2f0ed72_c982_5f52_ad79_f1a135f46aa9</vt:lpstr>
      <vt:lpstr>ox_c2f30b95_8795_57c1_a83a_9e674a5f816b</vt:lpstr>
      <vt:lpstr>ox_c2f3f45a_ba75_5f5c_93a9_5c6a14c14d27</vt:lpstr>
      <vt:lpstr>ox_c2f9dff6_2d30_5f7b_86bd_6e68a0acb3a8</vt:lpstr>
      <vt:lpstr>ox_c30041a0_4d14_5856_8b61_71037b88f50d</vt:lpstr>
      <vt:lpstr>ox_c3048253_f908_5a39_962e_54c36a51442a</vt:lpstr>
      <vt:lpstr>ox_c30671ea_d4a8_5c93_809b_7db3d02e0f76</vt:lpstr>
      <vt:lpstr>ox_c30cef4c_458e_581f_9f48_75022340beeb</vt:lpstr>
      <vt:lpstr>ox_c30d6d6c_bf8d_5873_8749_29595fac97aa</vt:lpstr>
      <vt:lpstr>ox_c30f5338_1920_5acf_bb97_a4fa35a79f18</vt:lpstr>
      <vt:lpstr>ox_c3100451_24b5_5dae_b828_dd2cddef33f8</vt:lpstr>
      <vt:lpstr>ox_c3144560_fd7a_5503_abcc_21e0f41dff2f</vt:lpstr>
      <vt:lpstr>ox_c31538c5_dd96_520e_a544_631b1c6cd5ec</vt:lpstr>
      <vt:lpstr>ox_c31591c7_6ffe_5ae2_80ad_19e3e1651128</vt:lpstr>
      <vt:lpstr>ox_c317201b_d6c0_5857_ba15_3019b52a4985</vt:lpstr>
      <vt:lpstr>ox_c3176deb_fe90_5454_beaf_9e8c49669cb5</vt:lpstr>
      <vt:lpstr>ox_c31781b5_5efb_5505_8683_ccf1b85bee76</vt:lpstr>
      <vt:lpstr>ox_c31ca51a_9d4b_5480_a834_4535f9816cb2</vt:lpstr>
      <vt:lpstr>ox_c31d390a_6bde_566c_9528_b2e7a0bbce15</vt:lpstr>
      <vt:lpstr>ox_c3217f1e_2d3b_58d1_800c_1b70f0a607a6</vt:lpstr>
      <vt:lpstr>ox_c32931c4_326c_5881_a364_a83f2c660d49</vt:lpstr>
      <vt:lpstr>ox_c32d1ebd_6def_53b8_bfa6_54e1191895ca</vt:lpstr>
      <vt:lpstr>ox_c3303d63_29f4_5c4e_a35b_5dc264ed8e58</vt:lpstr>
      <vt:lpstr>ox_c3377d83_f2da_54a8_a6d8_1784b939fca1</vt:lpstr>
      <vt:lpstr>ox_c338c34e_79c9_50ef_afe8_d777311ebbc4</vt:lpstr>
      <vt:lpstr>ox_c33a4c41_6001_54cd_ba65_bbfac5e933e6</vt:lpstr>
      <vt:lpstr>ox_c341f5f9_2287_5032_bacb_b30983ea2428</vt:lpstr>
      <vt:lpstr>ox_c3433657_931f_5b28_a1fc_9828b10016f1</vt:lpstr>
      <vt:lpstr>ox_c3455087_5fc6_5d57_8f6d_ba8652a5925f</vt:lpstr>
      <vt:lpstr>ox_c346ce40_5629_52cf_bf08_09e45101bbe6</vt:lpstr>
      <vt:lpstr>ox_c347e801_e137_5cb7_b573_944b25b40b94</vt:lpstr>
      <vt:lpstr>ox_c34a7a7b_b276_5970_910c_80e9657a9083</vt:lpstr>
      <vt:lpstr>ox_c34b6c07_b82f_5499_a3a4_e9d9d44b4db4</vt:lpstr>
      <vt:lpstr>ox_c34fc095_d2cd_5342_9d22_9fe77989af77</vt:lpstr>
      <vt:lpstr>ox_c3517e6b_77b9_5297_a576_9beb40bfc9c8</vt:lpstr>
      <vt:lpstr>ox_c352bb17_a395_56da_b0db_8e8f188c55c1</vt:lpstr>
      <vt:lpstr>ox_c355ad52_6b91_53ca_a1ff_8d7575b4d7c9</vt:lpstr>
      <vt:lpstr>ox_c3601d88_d321_54b1_b929_c6d934d798dd</vt:lpstr>
      <vt:lpstr>ox_c3631c6f_abf5_551d_98ff_4914d0e45236</vt:lpstr>
      <vt:lpstr>ox_c36448b0_98f7_5222_bb1f_d9d1a02a6253</vt:lpstr>
      <vt:lpstr>ox_c365fcac_3397_5f89_987d_ece82cf49f1c</vt:lpstr>
      <vt:lpstr>ox_c366231a_b8dd_5b6e_b348_607dc3083e42</vt:lpstr>
      <vt:lpstr>ox_c366e4a0_a0b8_5d61_8e77_29e28c47d68f</vt:lpstr>
      <vt:lpstr>ox_c3674ebb_dffb_5ee2_a20c_dc1e8fdbf730</vt:lpstr>
      <vt:lpstr>ox_c368377e_1372_5464_ad53_dd8965ecefe3</vt:lpstr>
      <vt:lpstr>ox_c368599a_3255_5a32_a95e_0e6110f1226d</vt:lpstr>
      <vt:lpstr>ox_c36b8ced_b058_5672_a24a_31988eac24be</vt:lpstr>
      <vt:lpstr>ox_c36dbb53_4ccf_53c6_8838_36d01ddbf5b9</vt:lpstr>
      <vt:lpstr>ox_c37002ff_e002_54ea_97c8_fa914c90fae7</vt:lpstr>
      <vt:lpstr>ox_c370d5f5_7fd7_5c9f_9788_cf1b13c36022</vt:lpstr>
      <vt:lpstr>ox_c3751e1a_4a56_5059_b3c8_b430591eb1e8</vt:lpstr>
      <vt:lpstr>ox_c376e5c0_4741_51ba_82f8_612b7c489d85</vt:lpstr>
      <vt:lpstr>ox_c37e75f6_19c6_5ff5_ab9a_e97c00cdb607</vt:lpstr>
      <vt:lpstr>ox_c3824acf_b0da_50e5_941b_f814efc8c675</vt:lpstr>
      <vt:lpstr>ox_c387e19f_52f2_5ba8_b5d1_59f139d08a85</vt:lpstr>
      <vt:lpstr>ox_c3887489_6db0_5f10_b75f_2a83fdfca3b1</vt:lpstr>
      <vt:lpstr>ox_c3887da1_c654_53fc_b774_8810bf21e4e7</vt:lpstr>
      <vt:lpstr>ox_c38a3aeb_05f7_5ac7_b1b9_193e13249a78</vt:lpstr>
      <vt:lpstr>ox_c38c2306_0780_5c1b_932b_de9306fc4f90</vt:lpstr>
      <vt:lpstr>ox_c38d14cd_a8ed_5f02_8195_a7c1eaa2322d</vt:lpstr>
      <vt:lpstr>ox_c38da4a5_7262_53d7_a253_c240d38e9932</vt:lpstr>
      <vt:lpstr>ox_c38e276d_c395_5a44_a5c5_385af0ad9ab0</vt:lpstr>
      <vt:lpstr>ox_c38f8cec_c79f_5599_8171_045077c5789d</vt:lpstr>
      <vt:lpstr>ox_c3955faa_9f98_5566_9d9a_2d442a954162</vt:lpstr>
      <vt:lpstr>ox_c3970fa0_8db2_5c36_bcc3_787a9467dbda</vt:lpstr>
      <vt:lpstr>ox_c39734e8_b94b_5fc4_a399_6fef69da58d5</vt:lpstr>
      <vt:lpstr>ox_c39c98af_31d1_5469_82f2_8a82829db436</vt:lpstr>
      <vt:lpstr>ox_c39e2da3_a5ac_56bf_a485_3e4958c933b0</vt:lpstr>
      <vt:lpstr>ox_c39f8ffc_7f9b_5b1a_9bee_132e43416670</vt:lpstr>
      <vt:lpstr>ox_c3a4f586_0a5c_5464_88c2_0f35aad3a090</vt:lpstr>
      <vt:lpstr>ox_c3a6b6f1_ca03_586d_af7d_a9406a8dc3bb</vt:lpstr>
      <vt:lpstr>ox_c3a82302_6fe9_5ee3_a177_f3231a0a5a44</vt:lpstr>
      <vt:lpstr>ox_c3aa39eb_bbd5_5d8f_bca3_615e8982abe1</vt:lpstr>
      <vt:lpstr>ox_c3b19a8a_d9df_5b64_8d16_29926fd1c3fc</vt:lpstr>
      <vt:lpstr>ox_c3b460a6_e2fe_5155_b154_744a2cc25694</vt:lpstr>
      <vt:lpstr>ox_c3b73c9b_df28_5236_bae0_d825e0a69206</vt:lpstr>
      <vt:lpstr>ox_c3b88170_9832_5b7d_8c9a_61dc32c9b532</vt:lpstr>
      <vt:lpstr>ox_c3ba8120_9127_5990_8c9c_936168800d47</vt:lpstr>
      <vt:lpstr>ox_c3c6a950_c424_595a_a3b0_d3d1ee4da652</vt:lpstr>
      <vt:lpstr>ox_c3cc29b3_8224_586b_b12c_335d12b687e3</vt:lpstr>
      <vt:lpstr>ox_c3cf3deb_fb0e_5fcf_a99e_9a0508f00e29</vt:lpstr>
      <vt:lpstr>ox_c3d0c679_548f_5f20_b16c_6f39b661d396</vt:lpstr>
      <vt:lpstr>ox_c3d22cc5_8f0f_5e1b_84ff_17c9a5bc15fe</vt:lpstr>
      <vt:lpstr>ox_c3d4e617_f874_5998_8e6d_7b9ad1912c26</vt:lpstr>
      <vt:lpstr>ox_c3d5b97f_08fc_5757_9dcc_28e9646f20e9</vt:lpstr>
      <vt:lpstr>ox_c3d5bb9b_1d7f_57fb_accc_e1dabefb47fb</vt:lpstr>
      <vt:lpstr>ox_c3dd4fa1_f08a_51c2_a76f_263b4b5f9e6e</vt:lpstr>
      <vt:lpstr>ox_c3de8394_a199_5ef4_928d_b75aff08c792</vt:lpstr>
      <vt:lpstr>ox_c3df8a1a_00b8_5378_8f33_009696978777</vt:lpstr>
      <vt:lpstr>ox_c3e40579_8289_5223_a8a3_35218530e092</vt:lpstr>
      <vt:lpstr>ox_c3e4d1bf_2039_55a1_b9ab_2831e77a07a2</vt:lpstr>
      <vt:lpstr>ox_c3e4f57f_ba00_5686_a213_85438acd6fbc</vt:lpstr>
      <vt:lpstr>ox_c3e64788_4917_52bf_b194_f14a4641c25e</vt:lpstr>
      <vt:lpstr>ox_c3e7ef66_3090_5ef2_b46b_14b8ad10c7b2</vt:lpstr>
      <vt:lpstr>ox_c3e82b7e_514a_545e_9c9b_e68974bacc74</vt:lpstr>
      <vt:lpstr>ox_c3e8d53f_3882_57e2_afc1_2c5c3a859fd1</vt:lpstr>
      <vt:lpstr>ox_c3e8db4b_18bc_528b_9e27_deb950fcee6c</vt:lpstr>
      <vt:lpstr>ox_c3e8f365_65a0_59e3_8402_30b30b1b588c</vt:lpstr>
      <vt:lpstr>ox_c3ec5194_3c5a_52db_b7eb_403b27911414</vt:lpstr>
      <vt:lpstr>ox_c3ef870c_1934_5c11_8772_e91c2b2fd18f</vt:lpstr>
      <vt:lpstr>ox_c3f07029_0579_5e18_b17b_8090afb59142</vt:lpstr>
      <vt:lpstr>ox_c3f14b5f_a17c_5d47_a370_42dd0fe5d3e9</vt:lpstr>
      <vt:lpstr>ox_c3f46c6c_568c_5262_8853_a0da0c37572d</vt:lpstr>
      <vt:lpstr>ox_c3f46f14_a220_5d73_a176_5abc2a0cc2f3</vt:lpstr>
      <vt:lpstr>ox_c4016510_8cc9_5861_98cf_a955c6b73b2d</vt:lpstr>
      <vt:lpstr>ox_c4080628_9586_58fe_86ad_acc1f977be1e</vt:lpstr>
      <vt:lpstr>ox_c408cbc3_115c_5ce8_94ad_552ecd29da91</vt:lpstr>
      <vt:lpstr>ox_c408d549_d3a0_5fac_ae92_17c3c7bbebb0</vt:lpstr>
      <vt:lpstr>ox_c4091d59_7e59_57ca_8d44_f523bd41bf2c</vt:lpstr>
      <vt:lpstr>ox_c4096a6d_2009_5f38_8696_981a22459577</vt:lpstr>
      <vt:lpstr>ox_c40bd665_a0c3_53fe_b930_fae0403fbabb</vt:lpstr>
      <vt:lpstr>ox_c4144203_b376_506e_a435_49ff0c740016</vt:lpstr>
      <vt:lpstr>ox_c4183ed1_9453_5f97_a861_3c7a970dc58f</vt:lpstr>
      <vt:lpstr>ox_c4188660_96ca_55be_a612_1cc7a44dfdd5</vt:lpstr>
      <vt:lpstr>ox_c41ade7e_061c_56d3_9675_46d9c1b7d88f</vt:lpstr>
      <vt:lpstr>ox_c41c1e7f_b27b_57ff_b4ee_c839134e9771</vt:lpstr>
      <vt:lpstr>ox_c41e5a16_b136_5c39_85df_7225a44dcc34</vt:lpstr>
      <vt:lpstr>ox_c41ec87b_0ee6_54df_a6af_27c9918f419a</vt:lpstr>
      <vt:lpstr>ox_c42264b3_6f68_5b4d_acab_2037af1c2361</vt:lpstr>
      <vt:lpstr>ox_c424d203_159a_52b6_9eb8_af4f6adc56a1</vt:lpstr>
      <vt:lpstr>ox_c4278931_460d_5cba_af98_cd9231a66fc3</vt:lpstr>
      <vt:lpstr>ox_c42837c7_b8ea_5000_a759_45507dbebaf7</vt:lpstr>
      <vt:lpstr>ox_c429338a_5442_5125_82a5_5105615f862e</vt:lpstr>
      <vt:lpstr>ox_c42b5810_3341_5c6d_8c52_98baf0a1d3bf</vt:lpstr>
      <vt:lpstr>ox_c42d2808_2178_5f1e_80e1_0c4f661704d2</vt:lpstr>
      <vt:lpstr>ox_c42ea6ca_7afb_5473_bb08_af8665fa7930</vt:lpstr>
      <vt:lpstr>ox_c431b80c_9022_5db9_83b1_975474310184</vt:lpstr>
      <vt:lpstr>ox_c432d92c_4753_5349_9f18_7188a3da0756</vt:lpstr>
      <vt:lpstr>ox_c436267c_b634_5e0a_95f6_58658a36f315</vt:lpstr>
      <vt:lpstr>ox_c43d1e89_ffe7_5a25_a242_b47d0f0abe73</vt:lpstr>
      <vt:lpstr>ox_c43e8ee8_07ff_5dc8_b27c_f8003c2a78c2</vt:lpstr>
      <vt:lpstr>ox_c43fc9f5_a93e_5207_9e43_758bf1d48f5d</vt:lpstr>
      <vt:lpstr>ox_c44501d9_09fb_51f2_a387_92ece5f62120</vt:lpstr>
      <vt:lpstr>ox_c44539f3_9d19_55eb_a432_4f04b2b9b7ce</vt:lpstr>
      <vt:lpstr>ox_c447ec0d_7458_52c0_9dec_bda802d994ec</vt:lpstr>
      <vt:lpstr>ox_c4510cfb_a3a8_504a_b485_af3129b713bb</vt:lpstr>
      <vt:lpstr>ox_c4527bd7_7c62_50b6_9468_c98203f30f5b</vt:lpstr>
      <vt:lpstr>ox_c452eb23_ad10_5529_9731_7c5ab150d737</vt:lpstr>
      <vt:lpstr>ox_c4538512_36a7_5b29_8734_02a33bee08ac</vt:lpstr>
      <vt:lpstr>ox_c45408a7_f45d_53c9_93eb_b904bd55bbae</vt:lpstr>
      <vt:lpstr>ox_c4554868_3099_565b_8421_818f0992f2e0</vt:lpstr>
      <vt:lpstr>ox_c4559a80_ba74_5099_9139_4d3ca4d243ef</vt:lpstr>
      <vt:lpstr>ox_c45670d0_f406_5d93_8c0b_49761a5d15b4</vt:lpstr>
      <vt:lpstr>ox_c458eea6_1367_52fe_b2b5_f39b5d0bd7c2</vt:lpstr>
      <vt:lpstr>ox_c4590ec2_48e5_5941_9f0c_be4d14e73a57</vt:lpstr>
      <vt:lpstr>ox_c459817a_0330_5df4_929e_2a12e61e8cc5</vt:lpstr>
      <vt:lpstr>ox_c45c055c_dadb_5768_834a_85d232be54b2</vt:lpstr>
      <vt:lpstr>ox_c45eb091_344d_52c1_9d49_8ccb9e363950</vt:lpstr>
      <vt:lpstr>ox_c460698a_ba75_5896_b591_6474bd013f70</vt:lpstr>
      <vt:lpstr>ox_c4632b2f_59a4_5302_b205_426f24894920</vt:lpstr>
      <vt:lpstr>ox_c463941f_01dc_591d_9135_2ba4bf1f6f28</vt:lpstr>
      <vt:lpstr>ox_c464cfb9_c020_5d3f_a748_9152a23d02e1</vt:lpstr>
      <vt:lpstr>ox_c464d757_0f28_56a2_9f26_0378cdc4aa89</vt:lpstr>
      <vt:lpstr>ox_c466a31d_3304_5811_9579_b4be1a746ea2</vt:lpstr>
      <vt:lpstr>ox_c46d7a81_3abd_53f6_b679_c5c2526a9cba</vt:lpstr>
      <vt:lpstr>ox_c46e8225_6b20_59a1_b162_1a0147e81b3f</vt:lpstr>
      <vt:lpstr>ox_c46ff5c3_7c6b_506d_8441_75d7448d38be</vt:lpstr>
      <vt:lpstr>ox_c471ad67_6953_57a8_8dc0_814394b135f9</vt:lpstr>
      <vt:lpstr>ox_c4768266_666f_530b_8276_b22ed3f29f41</vt:lpstr>
      <vt:lpstr>ox_c477fb8c_609a_5dd7_8b35_d9415cae0ffd</vt:lpstr>
      <vt:lpstr>ox_c47b1f1f_04d0_582c_beeb_a464fcad04db</vt:lpstr>
      <vt:lpstr>ox_c47b5211_c1dd_5fc4_b2db_abb69ba74a15</vt:lpstr>
      <vt:lpstr>ox_c47cc54e_9223_5604_8207_32b6f7b4a386</vt:lpstr>
      <vt:lpstr>ox_c47e0fcb_4548_5422_9747_35c51caaf90d</vt:lpstr>
      <vt:lpstr>ox_c47fdf5b_e945_5acb_94c9_d4f4f80796a1</vt:lpstr>
      <vt:lpstr>ox_c481b167_5aaa_5540_b99b_981d42a8e6a2</vt:lpstr>
      <vt:lpstr>ox_c4849f97_fd0d_537c_b76e_3d3605475345</vt:lpstr>
      <vt:lpstr>ox_c485cb56_355a_50ad_ad68_22d0be50c359</vt:lpstr>
      <vt:lpstr>ox_c486f5ef_5cc9_539b_b2b3_05c2db760926</vt:lpstr>
      <vt:lpstr>ox_c488f871_e230_5441_8aa6_2fb69134c9ac</vt:lpstr>
      <vt:lpstr>ox_c4899bd0_e6d2_53d3_bf89_bc3c1f8e41c0</vt:lpstr>
      <vt:lpstr>ox_c49057d6_81cd_54a7_b9e3_6bb8a37518f9</vt:lpstr>
      <vt:lpstr>ox_c490830a_9a2a_5995_9f4e_3635ab152557</vt:lpstr>
      <vt:lpstr>ox_c493d9ef_4a30_589a_9f55_5ee15fbe3aab</vt:lpstr>
      <vt:lpstr>ox_c4984536_1a41_542c_82a1_6668c77bbc37</vt:lpstr>
      <vt:lpstr>ox_c49cda7a_dacf_53dd_b4bc_53bbb348fc6b</vt:lpstr>
      <vt:lpstr>ox_c49d3fcb_8ae0_5377_8c90_3b252f84bb62</vt:lpstr>
      <vt:lpstr>ox_c49fa357_8e0e_5475_be2f_1e952c47709b</vt:lpstr>
      <vt:lpstr>ox_c49fa8d1_5b0f_5b3b_b368_d43a7c64da89</vt:lpstr>
      <vt:lpstr>ox_c49ff901_4c12_55af_9275_5593f3b3d59e</vt:lpstr>
      <vt:lpstr>ox_c4a066c7_af4f_5b8a_ba35_c02c6b49113f</vt:lpstr>
      <vt:lpstr>ox_c4a06d1b_0844_56a0_ab23_f0dd4f9ccc86</vt:lpstr>
      <vt:lpstr>ox_c4a43465_731e_5d16_b8f3_8746f39fde0d</vt:lpstr>
      <vt:lpstr>ox_c4a55de7_86e1_59eb_91b9_ad91796813ee</vt:lpstr>
      <vt:lpstr>ox_c4a9b05d_bbd8_5fa9_8cd9_b4f49f0827e8</vt:lpstr>
      <vt:lpstr>ox_c4ad4515_9eed_5e16_a269_ac679a4dbc73</vt:lpstr>
      <vt:lpstr>ox_c4b00a8d_aab2_58ff_ac6b_3546f8ae7c88</vt:lpstr>
      <vt:lpstr>ox_c4b315f8_fbdd_557c_9b95_7fd81bf0390a</vt:lpstr>
      <vt:lpstr>ox_c4bc2b09_34b4_5c84_9dce_3e46896d5d75</vt:lpstr>
      <vt:lpstr>ox_c4be4af6_038c_50a5_8c43_240ab3e24782</vt:lpstr>
      <vt:lpstr>ox_c4bfdfcb_d64d_59da_9271_c98b9887d85b</vt:lpstr>
      <vt:lpstr>ox_c4c008b6_a0e5_55de_933a_c1edf0304186</vt:lpstr>
      <vt:lpstr>ox_c4c4630e_38ee_5555_b642_e1f792d06ea5</vt:lpstr>
      <vt:lpstr>ox_c4c4f8e8_68f4_5995_95ca_a98b3bdf07c3</vt:lpstr>
      <vt:lpstr>ox_c4c53c03_2280_5e02_8899_6f55add798ca</vt:lpstr>
      <vt:lpstr>ox_c4c643fb_1db3_5ca3_9762_3df59a77f341</vt:lpstr>
      <vt:lpstr>ox_c4c99e40_4e24_5383_8ed4_6b4c02ee637f</vt:lpstr>
      <vt:lpstr>ox_c4ca2150_4729_50b5_9ca1_b64ab32e261e</vt:lpstr>
      <vt:lpstr>ox_c4cc63cc_5c88_5687_a6f2_5680f26732c3</vt:lpstr>
      <vt:lpstr>ox_c4cfffe7_50c9_505d_96fd_d5449efb102c</vt:lpstr>
      <vt:lpstr>ox_c4d28fce_4f58_5995_909a_69f2c72e9074</vt:lpstr>
      <vt:lpstr>ox_c4d89256_a52b_5580_a506_5248a73764b8</vt:lpstr>
      <vt:lpstr>ox_c4d9265e_6b3a_5e73_98d3_cea8c3829c85</vt:lpstr>
      <vt:lpstr>ox_c4dde41e_73ff_5f9e_8afc_0902d9a0d19d</vt:lpstr>
      <vt:lpstr>ox_c4e0cd4b_2add_59f0_bf2e_b4011e200695</vt:lpstr>
      <vt:lpstr>ox_c4e349d1_2fb2_55c7_9beb_c9863102fc2b</vt:lpstr>
      <vt:lpstr>ox_c4e36236_12f2_5c47_bdeb_86134acecaad</vt:lpstr>
      <vt:lpstr>ox_c4e63298_ab08_565a_b225_7f2cdfcd25f3</vt:lpstr>
      <vt:lpstr>ox_c4e6a6b0_355c_5739_bb10_811f88b26945</vt:lpstr>
      <vt:lpstr>ox_c4e986a2_ce5f_5c48_b2cd_97f3a6cb238e</vt:lpstr>
      <vt:lpstr>ox_c4ea4c03_4746_53b7_a94b_c36e4f9c8b8d</vt:lpstr>
      <vt:lpstr>ox_c4f06a0a_19b1_5c83_9b5c_d0c61d8a67ff</vt:lpstr>
      <vt:lpstr>ox_c4f0c9e7_95d9_5698_b469_3eee6e3aabac</vt:lpstr>
      <vt:lpstr>ox_c4f75e48_a81e_5a5f_abc0_861805a092fd</vt:lpstr>
      <vt:lpstr>ox_c4f9c510_276a_5139_925e_709be60e8ff6</vt:lpstr>
      <vt:lpstr>ox_c4fe0d5e_1e02_5dab_8b19_787c2fd77ef4</vt:lpstr>
      <vt:lpstr>ox_c500cd4b_3dbd_5567_b6f3_9e1c61817d9e</vt:lpstr>
      <vt:lpstr>ox_c503a97d_0cd5_5551_b42d_0f3de26bc93e</vt:lpstr>
      <vt:lpstr>ox_c5042e6d_3d3c_5997_9626_a64bd4a73405</vt:lpstr>
      <vt:lpstr>ox_c5071278_7a9a_5962_85bc_5cc3d9235fe9</vt:lpstr>
      <vt:lpstr>ox_c507951a_f2fd_5f77_a625_9e5079999de8</vt:lpstr>
      <vt:lpstr>ox_c50dfd0e_e979_55f4_84d1_b47baf808252</vt:lpstr>
      <vt:lpstr>ox_c50ef4f7_0acc_5468_a116_7a07565caac4</vt:lpstr>
      <vt:lpstr>ox_c5106feb_5e18_5109_b1ca_a568b4de03bd</vt:lpstr>
      <vt:lpstr>ox_c51196b1_b5d5_5fd5_b40d_178ca504fc97</vt:lpstr>
      <vt:lpstr>ox_c5128a42_e614_5d20_be16_ea20fb71ed4c</vt:lpstr>
      <vt:lpstr>ox_c51e12b7_b1b9_5b66_8d77_1e4208d3c639</vt:lpstr>
      <vt:lpstr>ox_c51f1d38_898e_5a53_9213_f30fc0d0f238</vt:lpstr>
      <vt:lpstr>ox_c5211672_ad57_5261_a1bd_174650f49ad3</vt:lpstr>
      <vt:lpstr>ox_c5238cda_4962_568f_aed0_21211e3920e7</vt:lpstr>
      <vt:lpstr>ox_c523f4df_9dd2_5850_8385_59b406f70036</vt:lpstr>
      <vt:lpstr>ox_c5258e61_1ffe_5b63_8970_c4c6ab334864</vt:lpstr>
      <vt:lpstr>ox_c528254d_5cde_56c0_848b_e4581abc94c9</vt:lpstr>
      <vt:lpstr>ox_c52be8e8_a6e6_5183_927f_fa79f29f2f05</vt:lpstr>
      <vt:lpstr>ox_c5306627_9532_59fd_9d8f_a3ee2cf0e2ae</vt:lpstr>
      <vt:lpstr>ox_c531a0d9_10a8_520a_a85c_b70c9c218c38</vt:lpstr>
      <vt:lpstr>ox_c53228a2_5f3a_5fda_b47b_790525cb17a4</vt:lpstr>
      <vt:lpstr>ox_c5380833_90bf_5128_bee7_9aa5515bd30d</vt:lpstr>
      <vt:lpstr>ox_c5450191_dce1_5ed3_8c87_b79b9db19706</vt:lpstr>
      <vt:lpstr>ox_c5460cd1_4049_5acc_9c8a_6e1fc44ad39b</vt:lpstr>
      <vt:lpstr>ox_c548c12c_da98_5d18_b859_cd3f7867256d</vt:lpstr>
      <vt:lpstr>ox_c54a7aa0_1064_5916_aab4_9f020c35d946</vt:lpstr>
      <vt:lpstr>ox_c54a7aee_41a1_58cb_aebe_33596ea1898e</vt:lpstr>
      <vt:lpstr>ox_c54c2994_0a03_5cb0_8017_5095c8d376c2</vt:lpstr>
      <vt:lpstr>ox_c550f9ef_0752_54f3_9419_6a68be97d107</vt:lpstr>
      <vt:lpstr>ox_c5556834_7c4e_5de7_9f96_08588a8cac21</vt:lpstr>
      <vt:lpstr>ox_c5567c84_217c_5abe_9b96_ef745a32084c</vt:lpstr>
      <vt:lpstr>ox_c5576a69_af46_53a0_840e_9fe5b4b3fd6b</vt:lpstr>
      <vt:lpstr>ox_c558277a_faa4_5dc4_9529_9575f9f45228</vt:lpstr>
      <vt:lpstr>ox_c5586c4f_7037_5085_9d0c_78e36cf04b5e</vt:lpstr>
      <vt:lpstr>ox_c55a03ec_424e_570f_94f7_2b3b593288b4</vt:lpstr>
      <vt:lpstr>ox_c55b99d0_1541_5357_8fcf_1905b86b947d</vt:lpstr>
      <vt:lpstr>ox_c55b9e44_b035_52cb_9686_ab20d3dd34c4</vt:lpstr>
      <vt:lpstr>ox_c55d6145_6adb_58e2_ad8e_8d3d2c55a99f</vt:lpstr>
      <vt:lpstr>ox_c560559c_dd30_5744_aea5_c3b10a90967b</vt:lpstr>
      <vt:lpstr>ox_c5636c66_24f1_5ea1_bcb8_c62012a1f2a1</vt:lpstr>
      <vt:lpstr>ox_c56b6201_65e5_5e6b_98a6_2f151ff1b5b9</vt:lpstr>
      <vt:lpstr>ox_c56cc783_9946_59ef_b15e_f42b41c92218</vt:lpstr>
      <vt:lpstr>ox_c56ecffc_a259_505a_9db5_758693052db8</vt:lpstr>
      <vt:lpstr>ox_c56f4c64_0ba9_5289_9f0b_96bff5337a60</vt:lpstr>
      <vt:lpstr>ox_c56f9847_b8cb_53fb_8b1b_34a2eb7dc573</vt:lpstr>
      <vt:lpstr>ox_c571d653_4d24_58b3_90de_cf5b0412755d</vt:lpstr>
      <vt:lpstr>ox_c57294ad_9241_5057_a472_aa70a4f9e602</vt:lpstr>
      <vt:lpstr>ox_c57513b9_d1a3_53e4_85b7_36a2821d9bb8</vt:lpstr>
      <vt:lpstr>ox_c5768a8d_3c36_5120_989e_e2e746028a40</vt:lpstr>
      <vt:lpstr>ox_c57706d1_6f79_5681_963f_13e50f7f882d</vt:lpstr>
      <vt:lpstr>ox_c57772fb_5855_55fb_a37d_5afcd657cb3b</vt:lpstr>
      <vt:lpstr>ox_c5786004_ea0a_570a_9281_24331a51deef</vt:lpstr>
      <vt:lpstr>ox_c57a779d_a92d_5e6f_8359_ba7f00b95d98</vt:lpstr>
      <vt:lpstr>ox_c57c8443_8249_5958_97f9_6bd0e38ec364</vt:lpstr>
      <vt:lpstr>ox_c57cac74_e399_51f6_b08b_4cd578192d86</vt:lpstr>
      <vt:lpstr>ox_c5800c47_85fe_573d_95a2_4b0f55f1a9b9</vt:lpstr>
      <vt:lpstr>ox_c580b2de_e32b_57df_b499_a31ebabfdc72</vt:lpstr>
      <vt:lpstr>ox_c581001e_f281_56fb_9bdd_6fe570d46e78</vt:lpstr>
      <vt:lpstr>ox_c585bdac_20b8_5b1f_b50f_ca3ca22bab44</vt:lpstr>
      <vt:lpstr>ox_c585d96b_9db4_573c_ba81_5013c215eb10</vt:lpstr>
      <vt:lpstr>ox_c587482d_643f_5c40_b576_77c4db8c8b12</vt:lpstr>
      <vt:lpstr>ox_c5876166_9462_55a3_ac7d_ab83ba656d41</vt:lpstr>
      <vt:lpstr>ox_c58b4d4e_f635_5ab5_a0aa_529cc87c1ce8</vt:lpstr>
      <vt:lpstr>ox_c58cc15c_c5b9_5357_96eb_375afebe5fad</vt:lpstr>
      <vt:lpstr>ox_c58f8719_f8cf_5b68_85f1_cb4f9608a1d3</vt:lpstr>
      <vt:lpstr>ox_c5971e9a_09d2_5c01_99a3_5cd6d5267254</vt:lpstr>
      <vt:lpstr>ox_c59911cd_4b7e_5174_aff5_aa429ab246dc</vt:lpstr>
      <vt:lpstr>ox_c5998239_03a7_5792_9e4d_9ec34712419c</vt:lpstr>
      <vt:lpstr>ox_c59e9163_62fd_5c96_9657_35afed480213</vt:lpstr>
      <vt:lpstr>ox_c5a19199_d2a3_5e28_bc63_69febcbb4282</vt:lpstr>
      <vt:lpstr>ox_c5a8946b_799b_5144_b8d5_84a682882743</vt:lpstr>
      <vt:lpstr>ox_c5af5b95_4add_5eb8_a151_8229e5d20872</vt:lpstr>
      <vt:lpstr>ox_c5b2fb4d_1c45_5e40_8340_803cbd720e78</vt:lpstr>
      <vt:lpstr>ox_c5b37c24_7f8c_5536_83fb_f8b01b7eef6b</vt:lpstr>
      <vt:lpstr>ox_c5b41731_aad3_501e_8a86_40bc3cdc0f94</vt:lpstr>
      <vt:lpstr>ox_c5b5d04b_0a42_5aa5_8508_1d0e44097bca</vt:lpstr>
      <vt:lpstr>ox_c5b6565d_1484_5cf7_aa80_7ce8cd49e1ba</vt:lpstr>
      <vt:lpstr>ox_c5bbc84d_0722_583b_9f17_8ab71719ae8a</vt:lpstr>
      <vt:lpstr>ox_c5c079ec_e1e6_5f90_962a_fde357b87506</vt:lpstr>
      <vt:lpstr>ox_c5c1e992_2443_5386_8b7d_eb55b15eb572</vt:lpstr>
      <vt:lpstr>ox_c5c87bed_c9fb_525e_9cc9_5b9c8ee18fff</vt:lpstr>
      <vt:lpstr>ox_c5cc3dd1_ce5d_5239_b512_25d871b534a3</vt:lpstr>
      <vt:lpstr>ox_c5cc7c58_61e1_565c_b85e_a69d56bf8395</vt:lpstr>
      <vt:lpstr>ox_c5cd685f_2d2d_5dc4_9514_0f2a8c399fd8</vt:lpstr>
      <vt:lpstr>ox_c5cded7b_4107_5cae_a9d0_b77e924ff89a</vt:lpstr>
      <vt:lpstr>ox_c5cf85c6_2f19_5330_a4b4_d78b6750fbef</vt:lpstr>
      <vt:lpstr>ox_c5d5782d_84f9_5ac7_97e5_d417ae520c6d</vt:lpstr>
      <vt:lpstr>ox_c5d6dd37_9226_5a23_a310_918a7c500dda</vt:lpstr>
      <vt:lpstr>ox_c5dcf0fd_c237_5e48_89fc_0e10ae63ace6</vt:lpstr>
      <vt:lpstr>ox_c5dfc738_7a91_5dad_8faf_31974a0c8b4d</vt:lpstr>
      <vt:lpstr>ox_c5e2905a_9b1d_5117_84ec_505d417742e9</vt:lpstr>
      <vt:lpstr>ox_c5e3f511_ffac_51bf_b3dc_cef3e6d0466d</vt:lpstr>
      <vt:lpstr>ox_c5e6e4e9_5ca0_56c9_b790_827a33932131</vt:lpstr>
      <vt:lpstr>ox_c5e8935c_9473_56d3_bb44_4704fe725c74</vt:lpstr>
      <vt:lpstr>ox_c5eb9cc7_3472_5d65_9aec_5a84a32f6137</vt:lpstr>
      <vt:lpstr>ox_c5ee6437_1e9b_58d5_bc6b_95c05bb1cfe8</vt:lpstr>
      <vt:lpstr>ox_c5f33315_4082_51b0_b069_11c0112b5712</vt:lpstr>
      <vt:lpstr>ox_c5f4f625_47bf_5099_873e_ce643206f837</vt:lpstr>
      <vt:lpstr>ox_c5f51647_46f4_548d_a746_1ad9536eb945</vt:lpstr>
      <vt:lpstr>ox_c5f58601_1501_58a9_8580_cebab3b1f775</vt:lpstr>
      <vt:lpstr>ox_c5f75d8f_58af_52b1_bdb3_2eb6c9ec4bba</vt:lpstr>
      <vt:lpstr>ox_c5f8dbb5_abe0_5a12_9e11_e5e50b0bb0f2</vt:lpstr>
      <vt:lpstr>ox_c5fa3a99_a15d_5bc9_b354_c54ba9cf410c</vt:lpstr>
      <vt:lpstr>ox_c5fa4a60_7723_5ba7_a63e_013b10d89ade</vt:lpstr>
      <vt:lpstr>ox_c5faa671_3fdd_5c18_a628_2890314eb142</vt:lpstr>
      <vt:lpstr>ox_c600b7b0_cc0c_50ac_b79c_4f0ed5164b57</vt:lpstr>
      <vt:lpstr>ox_c6027833_239e_59e0_8f60_639253f937d7</vt:lpstr>
      <vt:lpstr>ox_c6089518_1b42_51bf_8b5c_e94998b17a28</vt:lpstr>
      <vt:lpstr>ox_c608c6b6_8fe1_501a_8ced_6dd218635467</vt:lpstr>
      <vt:lpstr>ox_c60ec524_6b8b_58a7_b1af_8687d097a9a1</vt:lpstr>
      <vt:lpstr>ox_c60ed5ca_3f0e_5e06_af6a_ecd60fa02f8e</vt:lpstr>
      <vt:lpstr>ox_c60f203c_dc73_5f61_8fc5_a8c9a858deb7</vt:lpstr>
      <vt:lpstr>ox_c6146d46_788c_5135_8241_5153753d8187</vt:lpstr>
      <vt:lpstr>ox_c61667e0_4e4e_541b_b365_e3a3e63b0f62</vt:lpstr>
      <vt:lpstr>ox_c6168485_49f6_5dfa_ba54_698b1f9908c7</vt:lpstr>
      <vt:lpstr>ox_c61959cd_4197_55b4_8627_afecf4c01469</vt:lpstr>
      <vt:lpstr>ox_c61e8a00_7b44_5356_ac14_7dbd2d045e3e</vt:lpstr>
      <vt:lpstr>ox_c6209b5d_958a_51dc_a347_442a011b0000</vt:lpstr>
      <vt:lpstr>ox_c62229c3_5dcb_52e9_b45b_03f6c81a0670</vt:lpstr>
      <vt:lpstr>ox_c622b447_41d9_5031_a76a_525fb21ee5ed</vt:lpstr>
      <vt:lpstr>ox_c6268c20_eba3_55b5_bf0b_49f2e54e56dc</vt:lpstr>
      <vt:lpstr>ox_c626c004_5a4a_53ea_8086_d065401a6ea8</vt:lpstr>
      <vt:lpstr>ox_c62994d1_5a92_5893_aae4_6c2fb7496d30</vt:lpstr>
      <vt:lpstr>ox_c629aab9_0588_5411_9bf6_ed3484257403</vt:lpstr>
      <vt:lpstr>ox_c62c20f2_2751_58c0_aed3_b9472d62cb21</vt:lpstr>
      <vt:lpstr>ox_c63b73ab_4c1b_56f3_8e85_a7ef9c7ea600</vt:lpstr>
      <vt:lpstr>ox_c63e8bf1_0059_55b8_9121_fff3ad039f37</vt:lpstr>
      <vt:lpstr>ox_c63e92c8_1ca9_5d25_b17f_819684124dfa</vt:lpstr>
      <vt:lpstr>ox_c63fc208_108b_5935_aae1_019113f18148</vt:lpstr>
      <vt:lpstr>ox_c6406ca1_e973_5d68_aa65_c4445e773bad</vt:lpstr>
      <vt:lpstr>ox_c640dfef_99fb_5a80_8839_67b7623512a0</vt:lpstr>
      <vt:lpstr>ox_c6461eac_2f4a_5f3e_9bf2_89dac5e35553</vt:lpstr>
      <vt:lpstr>ox_c648f98e_28ed_5606_8836_b54baaaf9d65</vt:lpstr>
      <vt:lpstr>ox_c649c468_05c7_5781_ba4f_39a1c13e30e8</vt:lpstr>
      <vt:lpstr>ox_c64ccb9e_82be_5623_bc9d_d7d9798b7526</vt:lpstr>
      <vt:lpstr>ox_c64e1a9a_0caa_5bcc_b23e_860c6b036371</vt:lpstr>
      <vt:lpstr>ox_c64e986a_c05a_5ea5_bd15_cf78c131062c</vt:lpstr>
      <vt:lpstr>ox_c64f5b41_2f01_597f_b17f_25194d1de5c7</vt:lpstr>
      <vt:lpstr>ox_c651221e_1680_5ac5_b4ad_8e02c58a0753</vt:lpstr>
      <vt:lpstr>ox_c6544bb3_c22c_52dd_8d53_effea35ce57d</vt:lpstr>
      <vt:lpstr>ox_c6576e39_3d8f_5246_bb72_db1a7ebb3c42</vt:lpstr>
      <vt:lpstr>ox_c65bfddc_2e98_5480_8d52_b70b0e1e729c</vt:lpstr>
      <vt:lpstr>ox_c65da645_3469_5d00_b7cf_bb26911d95d9</vt:lpstr>
      <vt:lpstr>ox_c65fe24b_c004_5f40_8d34_444bea50e6a1</vt:lpstr>
      <vt:lpstr>ox_c663c404_f2e6_5730_b8b7_75043ad61fed</vt:lpstr>
      <vt:lpstr>ox_c665c9fb_828f_556a_99e8_0bafe864e5b5</vt:lpstr>
      <vt:lpstr>ox_c665f0bd_5838_5d55_b9af_98abf6df3171</vt:lpstr>
      <vt:lpstr>ox_c667e363_a817_5fa3_ba7c_bd2b6ce6db95</vt:lpstr>
      <vt:lpstr>ox_c668c100_ee32_5ed0_b49e_7ee52d78dd45</vt:lpstr>
      <vt:lpstr>ox_c66b0891_463e_54eb_8ae2_d273742eea11</vt:lpstr>
      <vt:lpstr>ox_c66bd445_eeeb_5e5e_89a6_ca9426e4ae9d</vt:lpstr>
      <vt:lpstr>ox_c66dbb8c_668c_56f2_95e3_b37581eaaa2f</vt:lpstr>
      <vt:lpstr>ox_c66f1f0d_9cb2_5d6f_a506_e01024e1dd44</vt:lpstr>
      <vt:lpstr>ox_c6700e2a_8970_5a53_a115_98fe8e8ac8cd</vt:lpstr>
      <vt:lpstr>ox_c670152c_699c_5065_bf14_54961d808375</vt:lpstr>
      <vt:lpstr>ox_c6712a64_06dc_5964_b577_bb14d96a324f</vt:lpstr>
      <vt:lpstr>ox_c6737e7e_f398_593f_a08c_a6dd499cc9fc</vt:lpstr>
      <vt:lpstr>ox_c6744aae_2f5b_5841_9ba8_f8a7be8dd16e</vt:lpstr>
      <vt:lpstr>ox_c675961d_539d_5698_a593_f1b0d3b05712</vt:lpstr>
      <vt:lpstr>ox_c675c972_aab2_5bb1_b1cf_72981e32b6ad</vt:lpstr>
      <vt:lpstr>ox_c6776105_616e_5e35_91ca_b3a28d571d6d</vt:lpstr>
      <vt:lpstr>ox_c67a39d1_d578_5396_8f43_23e098410858</vt:lpstr>
      <vt:lpstr>ox_c6805b41_080c_5bbe_9987_c3175430ffeb</vt:lpstr>
      <vt:lpstr>ox_c6833037_83ed_56f2_9713_dcdf6c1a314d</vt:lpstr>
      <vt:lpstr>ox_c686388f_f224_5ab2_8978_f1a8f46f6470</vt:lpstr>
      <vt:lpstr>ox_c687178e_4ba1_5519_b7c2_ccaf1c2ffc90</vt:lpstr>
      <vt:lpstr>ox_c68e3294_50b8_5307_91af_b5a602ae63a4</vt:lpstr>
      <vt:lpstr>ox_c69075f5_d7e1_547d_ba26_c1292f85bb96</vt:lpstr>
      <vt:lpstr>ox_c6953aa6_afc5_5ec8_9d75_d0873f227f6b</vt:lpstr>
      <vt:lpstr>ox_c696f357_a7a9_59d3_af51_0b8b236a8a59</vt:lpstr>
      <vt:lpstr>ox_c6971db8_c710_5f30_8a94_749fd9ce3020</vt:lpstr>
      <vt:lpstr>ox_c697a608_d831_5eb0_81f0_db572704c037</vt:lpstr>
      <vt:lpstr>ox_c698bcb6_d8e0_5b35_a287_9c7d290dfb41</vt:lpstr>
      <vt:lpstr>ox_c69a3ed7_c835_579a_b58e_6f2aa39d8843</vt:lpstr>
      <vt:lpstr>ox_c69b840c_b69b_5b12_a091_5e2cdd3305ad</vt:lpstr>
      <vt:lpstr>ox_c69c9569_983c_51ad_ac62_9ce85f214ccc</vt:lpstr>
      <vt:lpstr>ox_c69efea8_e093_552e_bedc_bf2d67c1fd21</vt:lpstr>
      <vt:lpstr>ox_c6a091e4_39d5_542b_a662_033a37d471e9</vt:lpstr>
      <vt:lpstr>ox_c6a0ebf1_64de_5cd1_b9fe_a9aa73984a03</vt:lpstr>
      <vt:lpstr>ox_c6a1b395_e3c5_5c51_ab94_6805c08653ef</vt:lpstr>
      <vt:lpstr>ox_c6a1ca6b_f57a_5c3f_a97a_066ee5b91924</vt:lpstr>
      <vt:lpstr>ox_c6a1e993_0b92_5488_9ffe_3b6967d35dfd</vt:lpstr>
      <vt:lpstr>ox_c6a32a2a_dae1_5a54_98a6_97a62356b375</vt:lpstr>
      <vt:lpstr>ox_c6a6e9be_808c_51e3_a65e_701334329649</vt:lpstr>
      <vt:lpstr>ox_c6b39cb3_9752_5aec_aa49_47bd34048ec9</vt:lpstr>
      <vt:lpstr>ox_c6b6d495_b8e0_5acd_9975_75100fb8f7c7</vt:lpstr>
      <vt:lpstr>ox_c6b7600c_0d0a_50f6_be33_a905ef46dfeb</vt:lpstr>
      <vt:lpstr>ox_c6be7d15_3a2f_54b9_a73e_96ae2763e702</vt:lpstr>
      <vt:lpstr>ox_c6c0497a_03ba_5381_8036_a8d4f460695d</vt:lpstr>
      <vt:lpstr>ox_c6c2d22b_3db9_5ea3_b643_0f6a7515d9b5</vt:lpstr>
      <vt:lpstr>ox_c6c3de55_8af0_5e54_9dde_79cb63227af6</vt:lpstr>
      <vt:lpstr>ox_c6c67fa7_ab8c_51b0_b3be_e9e97348af61</vt:lpstr>
      <vt:lpstr>ox_c6c7bc64_05d5_5d52_b4b4_b165a9b28a3d</vt:lpstr>
      <vt:lpstr>ox_c6c7e848_cf2d_5ebd_a6aa_6489393b9556</vt:lpstr>
      <vt:lpstr>ox_c6c83516_e3cb_5d10_b555_5f5ac89b1cd2</vt:lpstr>
      <vt:lpstr>ox_c6caf3b8_f4e7_5ff3_adfe_cf9cc94d0008</vt:lpstr>
      <vt:lpstr>ox_c6cb2855_a0c4_5d46_9b4d_970ea7ccda9f</vt:lpstr>
      <vt:lpstr>ox_c6d0697f_9849_595a_8419_37e37b9d788d</vt:lpstr>
      <vt:lpstr>ox_c6d59353_3513_5eca_b1ed_e4788467d907</vt:lpstr>
      <vt:lpstr>ox_c6d6840c_6216_5dba_96e4_3885eac633c8</vt:lpstr>
      <vt:lpstr>ox_c6da7598_367c_5659_a1ec_af67cb2c49a4</vt:lpstr>
      <vt:lpstr>ox_c6dc3a37_a9dd_568a_94e1_c9fcbc0811d9</vt:lpstr>
      <vt:lpstr>ox_c6dd0fd6_88b3_546a_a16f_fb3c3b3940f0</vt:lpstr>
      <vt:lpstr>ox_c6deec24_eba3_59e0_b51e_63442926e711</vt:lpstr>
      <vt:lpstr>ox_c6e9ab49_5588_59ac_8d07_5d7ae37726b2</vt:lpstr>
      <vt:lpstr>ox_c6ec98a1_d3a2_5689_835c_95942145568e</vt:lpstr>
      <vt:lpstr>ox_c6ed2bc1_bffa_5760_8d94_678803027d82</vt:lpstr>
      <vt:lpstr>ox_c6ef5d7a_2830_54a7_b045_bec57c8e8d6e</vt:lpstr>
      <vt:lpstr>ox_c6fbfe24_462f_593a_b181_991a99bb95d8</vt:lpstr>
      <vt:lpstr>ox_c6fc6a4c_02ae_5cec_86bb_db9fb7debc32</vt:lpstr>
      <vt:lpstr>ox_c6fdafa0_5617_5435_970e_0c8ea5a03d0e</vt:lpstr>
      <vt:lpstr>ox_c70141a9_4a6c_516b_a3ba_ef1d75a252a2</vt:lpstr>
      <vt:lpstr>ox_c7014b65_40b1_5d24_87f9_94369836538a</vt:lpstr>
      <vt:lpstr>ox_c702373a_ae3b_5a91_8f20_b8808888e925</vt:lpstr>
      <vt:lpstr>ox_c7068c5e_2f2f_556c_8882_5337f7e4f3c2</vt:lpstr>
      <vt:lpstr>ox_c7068fe8_a27e_52f8_9b86_967b27fbeabd</vt:lpstr>
      <vt:lpstr>ox_c70d6e16_34ab_5003_ab28_3dfbcbb94cc9</vt:lpstr>
      <vt:lpstr>ox_c70d9513_eec9_540a_804a_7a8f4f42e649</vt:lpstr>
      <vt:lpstr>ox_c70dc9cd_7427_5dc4_ac07_55469d00f82e</vt:lpstr>
      <vt:lpstr>ox_c7165171_31fd_5f13_8409_bf06369b3d6f</vt:lpstr>
      <vt:lpstr>ox_c71766e8_f3ff_5861_8df8_b43f1f64f7ce</vt:lpstr>
      <vt:lpstr>ox_c71c82af_05d7_5821_ae0f_9aca2fea4051</vt:lpstr>
      <vt:lpstr>ox_c72044f0_f016_55fa_8165_9fd8ed410e7f</vt:lpstr>
      <vt:lpstr>ox_c7205a7b_0128_5d6e_862b_6d81272a2e22</vt:lpstr>
      <vt:lpstr>ox_c727acd6_22c5_594f_938f_2300fdbc8bd0</vt:lpstr>
      <vt:lpstr>ox_c72a3146_34f8_58c3_9035_5e3e62881c45</vt:lpstr>
      <vt:lpstr>ox_c72a347b_7577_5e64_af5c_ea55469751f5</vt:lpstr>
      <vt:lpstr>ox_c72c49eb_0570_54d7_bd12_f60c17a82650</vt:lpstr>
      <vt:lpstr>ox_c72c79da_9642_5965_a1d7_6b97ad717f44</vt:lpstr>
      <vt:lpstr>ox_c72cfb37_2c0c_57de_84a3_b41b8d62e989</vt:lpstr>
      <vt:lpstr>ox_c732df64_9586_5264_a6ad_937aa85a43b9</vt:lpstr>
      <vt:lpstr>ox_c7331f9d_de60_5d01_a714_faf56ddf756c</vt:lpstr>
      <vt:lpstr>ox_c733b723_a796_5f93_800a_31fbe77b3103</vt:lpstr>
      <vt:lpstr>ox_c7391909_0b15_59fa_b84c_37d93eaa85ec</vt:lpstr>
      <vt:lpstr>ox_c73a1501_45ac_5644_b1df_96283954dc4f</vt:lpstr>
      <vt:lpstr>ox_c73b8bd9_4915_5c96_9831_640142f89940</vt:lpstr>
      <vt:lpstr>ox_c73bbec9_e409_552d_bcfe_099fcb7fdde4</vt:lpstr>
      <vt:lpstr>ox_c73d3b6a_ce32_5cbc_a77d_3213de018695</vt:lpstr>
      <vt:lpstr>ox_c741a5d4_564a_547d_bc21_c4e190c42395</vt:lpstr>
      <vt:lpstr>ox_c7433152_c612_53b1_943f_5fa9bfd0db44</vt:lpstr>
      <vt:lpstr>ox_c743b77a_d451_59b7_b737_91c6397c8d79</vt:lpstr>
      <vt:lpstr>ox_c74436db_09dc_50c3_bd2d_d74632a38136</vt:lpstr>
      <vt:lpstr>ox_c744cbeb_d094_5ae0_a92c_c348a10dc52b</vt:lpstr>
      <vt:lpstr>ox_c74545c7_8611_5142_a38b_3c1b785ee8b8</vt:lpstr>
      <vt:lpstr>ox_c746f34c_3571_5d93_9448_c892bf9aedd5</vt:lpstr>
      <vt:lpstr>ox_c7483f82_3b9d_59f9_914a_2182baab41f2</vt:lpstr>
      <vt:lpstr>ox_c74a1d59_6a34_59de_91bc_db2087a98561</vt:lpstr>
      <vt:lpstr>ox_c753e951_729f_5f42_9517_eb3659daa087</vt:lpstr>
      <vt:lpstr>ox_c75a14d0_b9cc_5d82_b247_acec9fe236b5</vt:lpstr>
      <vt:lpstr>ox_c75d20c9_d580_5962_8868_38ec2577a184</vt:lpstr>
      <vt:lpstr>ox_c76375b6_bc1f_5347_95c2_4c536d4b5d0b</vt:lpstr>
      <vt:lpstr>ox_c7666e49_8f48_525e_84b9_fc5aae977a0a</vt:lpstr>
      <vt:lpstr>ox_c766eae5_ccda_55d0_80f7_c4e358ea811c</vt:lpstr>
      <vt:lpstr>ox_c76b3b04_6b6e_5176_a255_e08c3ad71c3f</vt:lpstr>
      <vt:lpstr>ox_c76fe25c_ed88_50dd_b4dc_72a0c20983d1</vt:lpstr>
      <vt:lpstr>ox_c7707246_e743_54d2_99d7_3d0ed543cdcd</vt:lpstr>
      <vt:lpstr>ox_c775d0a2_4ac6_54d6_a98d_9e3bc8c0e629</vt:lpstr>
      <vt:lpstr>ox_c77a4434_4561_5423_a207_c9c9fc480bc9</vt:lpstr>
      <vt:lpstr>ox_c780a4d4_19aa_5548_b938_cb263ec30106</vt:lpstr>
      <vt:lpstr>ox_c780c699_e604_5be4_95cd_4320fcf12908</vt:lpstr>
      <vt:lpstr>ox_c781504f_6915_5c71_9427_9a126804e7a1</vt:lpstr>
      <vt:lpstr>ox_c7831d3d_5998_518d_807c_1b5d06db234e</vt:lpstr>
      <vt:lpstr>ox_c785cf06_2045_5ad2_b1d9_73743709039a</vt:lpstr>
      <vt:lpstr>ox_c78c4b79_5556_5618_be91_36aa337a8199</vt:lpstr>
      <vt:lpstr>ox_c78f7a97_e9ba_5730_a308_05ee8d0efbd3</vt:lpstr>
      <vt:lpstr>ox_c7918f97_1c9b_53e3_ac7d_32e945dea3b8</vt:lpstr>
      <vt:lpstr>ox_c793aa00_e339_583f_a19d_fe99fe4a668d</vt:lpstr>
      <vt:lpstr>ox_c794779c_4e1e_514e_bb8b_8e5db0a67477</vt:lpstr>
      <vt:lpstr>ox_c7956730_7482_52f3_8889_40fee87f929a</vt:lpstr>
      <vt:lpstr>ox_c79786c9_f6f8_53b5_a9bf_721732e2d1d5</vt:lpstr>
      <vt:lpstr>ox_c7985406_0ed0_54de_adc2_71cd93ffb708</vt:lpstr>
      <vt:lpstr>ox_c798a01d_af41_5b34_ab89_af9f84c565a9</vt:lpstr>
      <vt:lpstr>ox_c799cea1_5fb4_5f34_8a13_117f6e588416</vt:lpstr>
      <vt:lpstr>ox_c79d33d6_f605_57cd_b156_61aab28fe09a</vt:lpstr>
      <vt:lpstr>ox_c79d6488_169b_5ef0_bb86_c85535319034</vt:lpstr>
      <vt:lpstr>ox_c79eb955_938f_5b6d_8487_4a23f11dad49</vt:lpstr>
      <vt:lpstr>ox_c7a1d949_43be_5f60_be46_868d8b4632f1</vt:lpstr>
      <vt:lpstr>ox_c7abdb9f_92c0_5369_aab7_52bb315c02f6</vt:lpstr>
      <vt:lpstr>ox_c7aebbdf_9069_53a8_a8ab_0b1ce52b7486</vt:lpstr>
      <vt:lpstr>ox_c7b5dc03_ced6_5230_b4ab_a93fc957734c</vt:lpstr>
      <vt:lpstr>ox_c7b983a7_60ae_5316_933f_73a12573e9a2</vt:lpstr>
      <vt:lpstr>ox_c7c54516_517f_5ce2_9500_71f687c898c8</vt:lpstr>
      <vt:lpstr>ox_c7c6563c_3adf_5b1f_9d5b_f6adbbd8e176</vt:lpstr>
      <vt:lpstr>ox_c7c6fdea_8df4_573c_9b8b_4056c5b464cb</vt:lpstr>
      <vt:lpstr>ox_c7c97764_1291_58aa_9ea7_bca045a49c2e</vt:lpstr>
      <vt:lpstr>ox_c7caa90a_8c64_51c9_bc01_fb21fa7b28b0</vt:lpstr>
      <vt:lpstr>ox_c7dda132_ab3b_5c6f_ba4e_8187e9a045fe</vt:lpstr>
      <vt:lpstr>ox_c7df1e03_5091_5e83_a18c_8aafee16ff88</vt:lpstr>
      <vt:lpstr>ox_c7df9261_3e88_5049_88fb_0c978b6b31d4</vt:lpstr>
      <vt:lpstr>ox_c7df9e7e_4d3c_5eb3_9b45_9fa467df1802</vt:lpstr>
      <vt:lpstr>ox_c7e0dfd3_37dd_51e0_8f64_430c9213fa54</vt:lpstr>
      <vt:lpstr>ox_c7ea8e3a_2598_55ae_a17a_d94b9fa6f19b</vt:lpstr>
      <vt:lpstr>ox_c7f0d204_c5d7_5e60_bf46_47c0ab8822cc</vt:lpstr>
      <vt:lpstr>ox_c7f1ae65_1e40_5d3f_9860_61244b07b744</vt:lpstr>
      <vt:lpstr>ox_c7f1cfde_054a_5c4d_ac90_4db419b85f25</vt:lpstr>
      <vt:lpstr>ox_c7f58912_69e1_5265_9c6e_032a02b191e3</vt:lpstr>
      <vt:lpstr>ox_c7f684c5_7941_5458_b477_5f7b32634971</vt:lpstr>
      <vt:lpstr>ox_c7f7168c_8150_573a_8cb3_77ae33cbaffa</vt:lpstr>
      <vt:lpstr>ox_c7fa6584_bbbf_555c_be8a_46f6cc7718fc</vt:lpstr>
      <vt:lpstr>ox_c7fb06f9_049d_58c9_a0d6_64883462d08d</vt:lpstr>
      <vt:lpstr>ox_c7fb7482_d113_51e2_ad67_534fdff1ec3b</vt:lpstr>
      <vt:lpstr>ox_c7ff9f2f_72c6_59b0_824b_4986f518f9ff</vt:lpstr>
      <vt:lpstr>ox_c80196a6_237e_5cbc_84d1_a8498655e605</vt:lpstr>
      <vt:lpstr>ox_c802306f_13f6_5d2b_972c_fb10c6e42e86</vt:lpstr>
      <vt:lpstr>ox_c803dbfd_e1af_539e_8ad3_9164f39ca6fc</vt:lpstr>
      <vt:lpstr>ox_c8075c00_cde0_5a55_9cb9_269db99c5d5b</vt:lpstr>
      <vt:lpstr>ox_c80c338d_8d56_558b_baaf_446d0b48a2af</vt:lpstr>
      <vt:lpstr>ox_c810db58_19f0_5d2e_a935_438272a49045</vt:lpstr>
      <vt:lpstr>ox_c8140ef8_6d6b_5dcc_8765_b2ccac994e77</vt:lpstr>
      <vt:lpstr>ox_c815d550_6434_5475_b6e8_781483387c4d</vt:lpstr>
      <vt:lpstr>ox_c8188b02_95b5_5723_a2c1_e91b4707e9df</vt:lpstr>
      <vt:lpstr>ox_c81ffe69_16b1_565a_9f72_cceb77667763</vt:lpstr>
      <vt:lpstr>ox_c81ffeec_9212_5ff8_bfd5_c27b3b0a5736</vt:lpstr>
      <vt:lpstr>ox_c822bd7d_e934_5ffe_b7b1_d94ea422ca4a</vt:lpstr>
      <vt:lpstr>ox_c826ea38_5fe5_54f0_bd2e_df769719eb73</vt:lpstr>
      <vt:lpstr>ox_c82a4130_e7b9_5d0f_ba87_6bcc173ec298</vt:lpstr>
      <vt:lpstr>ox_c82a6133_9c69_50bb_8278_7eeb7d0de5cf</vt:lpstr>
      <vt:lpstr>ox_c82ca36d_7ad1_55ab_8f44_d033b53c112d</vt:lpstr>
      <vt:lpstr>ox_c832574b_c241_5b11_a907_0bd4e429351d</vt:lpstr>
      <vt:lpstr>ox_c833594c_6f9f_5a22_8e04_11957a4f86da</vt:lpstr>
      <vt:lpstr>ox_c83392ea_d3e1_510d_89ef_a6aa0d3760f1</vt:lpstr>
      <vt:lpstr>ox_c833eacf_d88a_5848_bc67_02c6b76869f6</vt:lpstr>
      <vt:lpstr>ox_c83676fd_e320_5552_90c9_1d0a20797504</vt:lpstr>
      <vt:lpstr>ox_c83cf7b8_b224_5f0a_8c1a_a65937256937</vt:lpstr>
      <vt:lpstr>ox_c83ec37d_4697_584e_99ed_6f0c0fa95930</vt:lpstr>
      <vt:lpstr>ox_c83fe994_5930_597b_8dd6_21737aa2e1e7</vt:lpstr>
      <vt:lpstr>ox_c8462fa7_b77b_5adc_a015_921f2171ae37</vt:lpstr>
      <vt:lpstr>ox_c8473fca_c060_5a02_9aa2_9ea0cbc5e351</vt:lpstr>
      <vt:lpstr>ox_c847e23d_9033_537a_878f_d1ee2fe765ff</vt:lpstr>
      <vt:lpstr>ox_c848bd19_b8cf_52bf_8a53_a500e8657824</vt:lpstr>
      <vt:lpstr>ox_c84ca3d5_00a1_5fcb_a8ff_2719043bfdd2</vt:lpstr>
      <vt:lpstr>ox_c85140cc_882f_5bd5_b715_1bd0888b754b</vt:lpstr>
      <vt:lpstr>ox_c851dc6f_c8d6_5c35_b305_82970d317521</vt:lpstr>
      <vt:lpstr>ox_c8595211_19d8_5d25_a66e_96a920fded65</vt:lpstr>
      <vt:lpstr>ox_c85b6b5e_960d_572f_b188_db03a3b63f84</vt:lpstr>
      <vt:lpstr>ox_c85be947_f27d_5b2d_9062_dedb399b2de1</vt:lpstr>
      <vt:lpstr>ox_c860af4f_9517_55d7_9f1f_1e96431f3910</vt:lpstr>
      <vt:lpstr>ox_c8616083_5b90_5824_a998_a0f0a8587f02</vt:lpstr>
      <vt:lpstr>ox_c8621091_8cc8_58cd_95fc_7760d529611f</vt:lpstr>
      <vt:lpstr>ox_c8626c5d_c64a_53d0_b776_8d17f28657c6</vt:lpstr>
      <vt:lpstr>ox_c8632fe4_28f5_5dc7_9e27_a0060f7d41ab</vt:lpstr>
      <vt:lpstr>ox_c86345e5_df74_518c_862b_8410232babb7</vt:lpstr>
      <vt:lpstr>ox_c866ffc9_3cda_51bc_b2f2_24a2819808ac</vt:lpstr>
      <vt:lpstr>ox_c869753a_3073_5bf0_9f73_c763663f037f</vt:lpstr>
      <vt:lpstr>ox_c86a0f9f_ceb6_5036_b478_2f583c9fc1bb</vt:lpstr>
      <vt:lpstr>ox_c86a8da7_6b85_5154_ba95_c2eee9a581a6</vt:lpstr>
      <vt:lpstr>ox_c86bafa8_0d86_526e_a512_25495489f42f</vt:lpstr>
      <vt:lpstr>ox_c86c7d2d_b789_5b77_80e3_118a13764f58</vt:lpstr>
      <vt:lpstr>ox_c86ef980_ba66_5a1b_bae2_a512c8310211</vt:lpstr>
      <vt:lpstr>ox_c8756f17_9186_5ed9_8abc_0050bdcba062</vt:lpstr>
      <vt:lpstr>ox_c878cbd8_6850_5717_9880_8970eea0b600</vt:lpstr>
      <vt:lpstr>ox_c8797909_76e2_5a6d_b1b8_0ab46c2c944e</vt:lpstr>
      <vt:lpstr>ox_c87990cb_77c1_5d38_8f9f_ebae7dc35461</vt:lpstr>
      <vt:lpstr>ox_c87dc66c_233c_50f0_892f_d0874ae7e602</vt:lpstr>
      <vt:lpstr>ox_c87f2f00_e266_5ac5_bc3b_5a5847a086fd</vt:lpstr>
      <vt:lpstr>ox_c8809193_2de3_5f90_b60d_1ffeb127c55d</vt:lpstr>
      <vt:lpstr>ox_c88096cd_ff68_57aa_8ede_bc9af55f274f</vt:lpstr>
      <vt:lpstr>ox_c881102d_e780_54cc_bf77_294268d26a67</vt:lpstr>
      <vt:lpstr>ox_c88215c6_0a60_5751_a60e_ff30157992d3</vt:lpstr>
      <vt:lpstr>ox_c88422ea_c462_5792_8444_96baeda5ca8b</vt:lpstr>
      <vt:lpstr>ox_c884e995_ff75_5bc2_9964_266b313b2485</vt:lpstr>
      <vt:lpstr>ox_c8863f38_ab4b_54ca_a421_35b173e762f1</vt:lpstr>
      <vt:lpstr>ox_c887e47f_113d_5971_8e94_1c98bfa2b549</vt:lpstr>
      <vt:lpstr>ox_c88fae4a_3979_58b8_8e28_a7baa3532ce4</vt:lpstr>
      <vt:lpstr>ox_c89312d9_d204_5469_86e7_a45b1ab8a6e3</vt:lpstr>
      <vt:lpstr>ox_c8935199_0acf_5dee_abb3_e7dcefa50b03</vt:lpstr>
      <vt:lpstr>ox_c89830cd_7db1_5559_8bad_fa883ba64b79</vt:lpstr>
      <vt:lpstr>ox_c89e53b4_7871_5252_9485_9e6d34aff7b1</vt:lpstr>
      <vt:lpstr>ox_c89ec067_2fe0_572a_bbb2_38b8229dbe73</vt:lpstr>
      <vt:lpstr>ox_c8a028d7_01dc_5029_985d_4d05fcb0c318</vt:lpstr>
      <vt:lpstr>ox_c8a073dd_5774_5629_8e52_fc8dbd0fe528</vt:lpstr>
      <vt:lpstr>ox_c8a0ee41_1869_59c7_bfb6_d632e2e511ac</vt:lpstr>
      <vt:lpstr>ox_c8a46ceb_743c_5590_9454_625556f3a25f</vt:lpstr>
      <vt:lpstr>ox_c8a5f107_5477_530c_a8d4_7436fe12a00c</vt:lpstr>
      <vt:lpstr>ox_c8a9b509_fb39_592f_a277_1e3fd8efeeaa</vt:lpstr>
      <vt:lpstr>ox_c8acd925_0511_5c61_a1da_5970527f934b</vt:lpstr>
      <vt:lpstr>ox_c8b1fd40_2fa3_586a_9486_fd22b25091af</vt:lpstr>
      <vt:lpstr>ox_c8b4abad_e48a_5500_9ee2_770e6523419c</vt:lpstr>
      <vt:lpstr>ox_c8b5a7f1_4089_543a_ae19_ac32f551329b</vt:lpstr>
      <vt:lpstr>ox_c8b66bc7_1135_54dc_9211_9ace3a3f97b2</vt:lpstr>
      <vt:lpstr>ox_c8b6dce5_1bf8_53a1_8dd8_8de38d150385</vt:lpstr>
      <vt:lpstr>ox_c8b86516_f57a_5c0a_a00a_14f46918d0c8</vt:lpstr>
      <vt:lpstr>ox_c8b9751a_4fd2_5cdf_b737_3804a1d06243</vt:lpstr>
      <vt:lpstr>ox_c8c11bbe_f1d2_5a19_861d_7c116fbb2130</vt:lpstr>
      <vt:lpstr>ox_c8c265b8_31b0_52b9_bfc2_6b9fe19ab513</vt:lpstr>
      <vt:lpstr>ox_c8c450e9_f990_520a_83cc_2d9686d4b917</vt:lpstr>
      <vt:lpstr>ox_c8ca231b_ee11_52de_89a3_bada9d38e785</vt:lpstr>
      <vt:lpstr>ox_c8cc0ecc_7be5_530b_902f_685b10fc4395</vt:lpstr>
      <vt:lpstr>ox_c8cf6bd7_f0e5_5402_9264_461342931aca</vt:lpstr>
      <vt:lpstr>ox_c8d14d9c_ebf7_568e_8c7a_e98814025f3c</vt:lpstr>
      <vt:lpstr>ox_c8d57748_a956_55b2_b4a7_2ec025c4e609</vt:lpstr>
      <vt:lpstr>ox_c8d803d6_15f3_523b_a7eb_9b1edff65e1b</vt:lpstr>
      <vt:lpstr>ox_c8d9d56f_196f_543e_a9fd_34cac5174e88</vt:lpstr>
      <vt:lpstr>ox_c8dafa3d_71d8_5c93_b65f_b3fd5db52149</vt:lpstr>
      <vt:lpstr>ox_c8e61b9c_65cd_5eb6_9542_99a8bd944783</vt:lpstr>
      <vt:lpstr>ox_c8e71a51_e79d_5698_be6a_9e0aa4971117</vt:lpstr>
      <vt:lpstr>ox_c8e7d8fa_ac34_51b8_afed_99159b188cd0</vt:lpstr>
      <vt:lpstr>ox_c8e8a6fe_4d65_5383_9a40_1cb3d099f921</vt:lpstr>
      <vt:lpstr>ox_c8eaaef1_4474_5772_9b70_608425cb9782</vt:lpstr>
      <vt:lpstr>ox_c8ecf262_1991_5651_9066_163476b2efd5</vt:lpstr>
      <vt:lpstr>ox_c8ef0234_eddf_5129_bc34_315231c4fb16</vt:lpstr>
      <vt:lpstr>ox_c8f19e09_0180_5135_b57a_ad6d9e4b11e9</vt:lpstr>
      <vt:lpstr>ox_c8f59292_4814_5914_b608_5523266f2275</vt:lpstr>
      <vt:lpstr>ox_c8fa17f6_ecdb_56d4_b76e_1395c8c75508</vt:lpstr>
      <vt:lpstr>ox_c8fe99e1_b8ce_5a43_b6f1_8de51e4b5227</vt:lpstr>
      <vt:lpstr>ox_c9084920_1d54_5d4c_bceb_507f9e4bd88b</vt:lpstr>
      <vt:lpstr>ox_c914abda_6b50_5f48_a0f2_7ae9bb01ba0a</vt:lpstr>
      <vt:lpstr>ox_c91ada99_dcb5_5167_82f3_33ef3b61084c</vt:lpstr>
      <vt:lpstr>ox_c91f04c6_b34b_58ae_a4a0_c7a6ef6e7df2</vt:lpstr>
      <vt:lpstr>ox_c92124c8_513e_53d4_a1fe_6ae590d3321b</vt:lpstr>
      <vt:lpstr>ox_c9217126_798b_56b5_a459_4c2be1d58ff9</vt:lpstr>
      <vt:lpstr>ox_c9239b06_c285_5607_9c9e_94351dedbada</vt:lpstr>
      <vt:lpstr>ox_c924336f_f38c_5b2a_a38d_d44e01adeed5</vt:lpstr>
      <vt:lpstr>ox_c9267594_b463_5bfd_89ea_a56f431764d5</vt:lpstr>
      <vt:lpstr>ox_c927ed3f_9315_51e6_a6f2_75c098141b84</vt:lpstr>
      <vt:lpstr>ox_c928f30b_1ff5_5b99_a2a9_d6aaee020d10</vt:lpstr>
      <vt:lpstr>ox_c92aa9b2_fb21_5126_b284_31244ed0d3c7</vt:lpstr>
      <vt:lpstr>ox_c92f3f45_eb13_5ae9_9758_e6fe56b8900b</vt:lpstr>
      <vt:lpstr>ox_c931c220_a442_5b07_8ae2_01d3f5259edd</vt:lpstr>
      <vt:lpstr>ox_c931d8ca_9823_5d50_ae1e_633d018f633c</vt:lpstr>
      <vt:lpstr>ox_c932da52_9d4b_5db7_b9a7_10b4055d1f1e</vt:lpstr>
      <vt:lpstr>ox_c932efda_80ff_5095_8abc_8d14f75bc913</vt:lpstr>
      <vt:lpstr>ox_c93af352_11f9_5b11_9e9e_e274ea9b32f1</vt:lpstr>
      <vt:lpstr>ox_c93ce911_d78e_5ec6_8933_d73fe6dbc9c9</vt:lpstr>
      <vt:lpstr>ox_c942e5d9_44db_55b6_a584_245b17b43bbc</vt:lpstr>
      <vt:lpstr>ox_c9442efb_2a37_5137_89e2_bba6cdf66f6b</vt:lpstr>
      <vt:lpstr>ox_c945a43b_458c_58a3_9259_cf18aea9d4e2</vt:lpstr>
      <vt:lpstr>ox_c945acbf_6f89_58d4_a918_6f0b4834c927</vt:lpstr>
      <vt:lpstr>ox_c946be5e_976f_5ea2_ab79_b9ed281f9eb5</vt:lpstr>
      <vt:lpstr>ox_c947d009_d220_5c31_9be4_16b563df3fc1</vt:lpstr>
      <vt:lpstr>ox_c949e1d9_1f88_5669_a57d_607618120491</vt:lpstr>
      <vt:lpstr>ox_c94b33d4_ce74_5dc8_b36a_3fcc2aa23d1b</vt:lpstr>
      <vt:lpstr>ox_c94c8578_c836_5b53_91ad_2435d463fb0d</vt:lpstr>
      <vt:lpstr>ox_c951371c_6fc2_576b_b661_4a3f647fe899</vt:lpstr>
      <vt:lpstr>ox_c9531f86_8b34_5df9_8d7e_f57eeda6dee3</vt:lpstr>
      <vt:lpstr>ox_c95db88e_92f5_58e1_8848_456f7fa71677</vt:lpstr>
      <vt:lpstr>ox_c9641c6b_cde2_5918_8c8e_cdd7e9fd9152</vt:lpstr>
      <vt:lpstr>ox_c966581b_2ead_5559_aed6_5abc973cfdbb</vt:lpstr>
      <vt:lpstr>ox_c96c6ed6_2065_59fc_a4dc_7520007012e4</vt:lpstr>
      <vt:lpstr>ox_c96d3e92_9cf4_5c3e_a89a_23f6055e0ab0</vt:lpstr>
      <vt:lpstr>ox_c96e8d84_a52a_577c_9a35_3bc7b886bda0</vt:lpstr>
      <vt:lpstr>ox_c97034eb_e68d_576a_97e6_38c2f916c12a</vt:lpstr>
      <vt:lpstr>ox_c971377f_4321_5fd4_bd53_761c713fec74</vt:lpstr>
      <vt:lpstr>ox_c9733f40_03f7_5999_9bdb_91454119df12</vt:lpstr>
      <vt:lpstr>ox_c97580d0_0492_5143_bbf0_d6d44fd9a236</vt:lpstr>
      <vt:lpstr>ox_c9769954_d9fb_56bc_a49f_fdd7e04ba83d</vt:lpstr>
      <vt:lpstr>ox_c9795ad2_1d93_57c1_b031_c4718e59cbbf</vt:lpstr>
      <vt:lpstr>ox_c97a0255_590b_5b67_a833_fdc57541d20c</vt:lpstr>
      <vt:lpstr>ox_c97d3543_b918_58fd_a311_2d200e8080ba</vt:lpstr>
      <vt:lpstr>ox_c98094fa_982e_5dd3_8b84_a0c185c2339e</vt:lpstr>
      <vt:lpstr>ox_c9813d01_46d9_5f01_9236_be881bfc7300</vt:lpstr>
      <vt:lpstr>ox_c986bb56_142d_5aa3_b8a8_f642dab3a3b7</vt:lpstr>
      <vt:lpstr>ox_c98a64bb_69ca_5024_9239_2542cef06ddf</vt:lpstr>
      <vt:lpstr>ox_c98b416e_a96e_515d_9e8c_9a2823655d4a</vt:lpstr>
      <vt:lpstr>ox_c995b75c_9b12_5f9d_b1b0_20d65adcc72e</vt:lpstr>
      <vt:lpstr>ox_c9989c28_3efe_5f81_957f_efb1a685ad40</vt:lpstr>
      <vt:lpstr>ox_c99a02e1_39d9_5544_92e7_b26b277b4cfb</vt:lpstr>
      <vt:lpstr>ox_c99c0f21_c607_5cb4_8cfe_08ac30bcf982</vt:lpstr>
      <vt:lpstr>ox_c99e9dea_028c_52c2_a919_0f4668ccda26</vt:lpstr>
      <vt:lpstr>ox_c9a33b14_6ccf_5b9d_8db5_d1a13bfb603f</vt:lpstr>
      <vt:lpstr>ox_c9a5d055_edd5_57e0_b79e_6bfc0a869ecd</vt:lpstr>
      <vt:lpstr>ox_c9a8cd01_1816_5333_ab1f_74fc23d7dc53</vt:lpstr>
      <vt:lpstr>ox_c9a8eeab_e2ad_5777_aa1e_01211be88d0e</vt:lpstr>
      <vt:lpstr>ox_c9a96bde_f248_5421_8078_65dce49adcea</vt:lpstr>
      <vt:lpstr>ox_c9ac53f2_c9f6_5a3a_bd96_e4cbd43e6bd2</vt:lpstr>
      <vt:lpstr>ox_c9acebdd_761e_516d_a28d_7478b75e966a</vt:lpstr>
      <vt:lpstr>ox_c9ad6a77_d527_599f_b6bc_0225d483cc70</vt:lpstr>
      <vt:lpstr>ox_c9ae4c82_6c13_5e1f_a23e_dfa9fd021b46</vt:lpstr>
      <vt:lpstr>ox_c9b197d3_52bb_5e02_92c2_18207ae8278d</vt:lpstr>
      <vt:lpstr>ox_c9b5a79f_8ac4_5a3a_8cba_d4bf42b3a2fb</vt:lpstr>
      <vt:lpstr>ox_c9ba7136_2ddf_5546_a8b6_2070eca73311</vt:lpstr>
      <vt:lpstr>ox_c9bb230d_b271_5c2e_a5f7_30fc2e36c4be</vt:lpstr>
      <vt:lpstr>ox_c9bfd28e_893e_5440_8083_fd6ed9d19872</vt:lpstr>
      <vt:lpstr>ox_c9c15723_6bb4_5c7c_88b0_fa409f1ae633</vt:lpstr>
      <vt:lpstr>ox_c9c1b93c_6818_5120_936f_76d9da3d0f72</vt:lpstr>
      <vt:lpstr>ox_c9c4b035_c6c5_50ac_800b_bf58c0aaaec5</vt:lpstr>
      <vt:lpstr>ox_c9c50b84_0587_528b_b344_d982f6319084</vt:lpstr>
      <vt:lpstr>ox_c9c72c34_322e_5227_bcf9_f3cca5ab09bc</vt:lpstr>
      <vt:lpstr>ox_c9c7be54_598b_5d28_b04c_621fa0a99fd1</vt:lpstr>
      <vt:lpstr>ox_c9ccbe69_68c3_57b2_a55f_0b27a360e4e5</vt:lpstr>
      <vt:lpstr>ox_c9d0bb62_78e5_5835_86dd_485460c318ab</vt:lpstr>
      <vt:lpstr>ox_c9d2f05d_04be_5cb7_815c_4dd74440b0b4</vt:lpstr>
      <vt:lpstr>ox_c9d4ec81_df50_5bb3_86e0_e4e989906064</vt:lpstr>
      <vt:lpstr>ox_c9d53f2f_0766_536f_b28d_307b6a704251</vt:lpstr>
      <vt:lpstr>ox_c9d687e9_cedd_5747_bcf7_48c4361b42e4</vt:lpstr>
      <vt:lpstr>ox_c9d7611f_a2ed_5754_8826_06c15f34ac1b</vt:lpstr>
      <vt:lpstr>ox_c9d939a4_b830_5373_924f_00c76d7411b0</vt:lpstr>
      <vt:lpstr>ox_c9d9adbf_66e0_57ff_8f68_74e2cb7fab3b</vt:lpstr>
      <vt:lpstr>ox_c9da360c_d56a_5e31_a7f6_408ce22f0813</vt:lpstr>
      <vt:lpstr>ox_c9e1aa38_a3ce_5e97_8192_fcd517e52b1e</vt:lpstr>
      <vt:lpstr>ox_c9e4f50e_476b_54d1_a103_04d9d7577881</vt:lpstr>
      <vt:lpstr>ox_c9e51b4b_cf02_5401_8c46_822a973cbc07</vt:lpstr>
      <vt:lpstr>ox_c9e56633_1ef9_5ffd_85c9_09d43d28ac04</vt:lpstr>
      <vt:lpstr>ox_c9e8440a_4ad4_5e58_a0fb_42cd1128e322</vt:lpstr>
      <vt:lpstr>ox_c9f2285c_14f7_5d54_a159_ac1967927f29</vt:lpstr>
      <vt:lpstr>ox_c9f32533_8d12_517f_a53c_7d11c55ff543</vt:lpstr>
      <vt:lpstr>ox_c9f4c7ea_34c8_50d9_8576_d00fe7139868</vt:lpstr>
      <vt:lpstr>ox_c9f50b13_df8b_5fa9_b8e6_646e88e18bc6</vt:lpstr>
      <vt:lpstr>ox_c9f65c4d_6bd6_5e0d_a09b_818082094c1a</vt:lpstr>
      <vt:lpstr>ox_c9f7efc1_9224_57d1_be1f_68c4dcd7b9bb</vt:lpstr>
      <vt:lpstr>ox_c9f8a6dd_9a1d_544c_b200_c46372ff8304</vt:lpstr>
      <vt:lpstr>ox_c9fc0e29_12b4_5e40_935d_398aedac2fb7</vt:lpstr>
      <vt:lpstr>ox_c9fd2769_c431_519e_9a30_bc005f0c2788</vt:lpstr>
      <vt:lpstr>ox_ca006071_aecf_50e9_84e1_b32d12e7733d</vt:lpstr>
      <vt:lpstr>ox_ca029eaa_4b0a_56e1_b87e_bbf16bd201f0</vt:lpstr>
      <vt:lpstr>ox_ca03a733_3db2_5659_ba20_5801c6285683</vt:lpstr>
      <vt:lpstr>ox_ca051ae3_79e8_5de6_970e_d30a379dda14</vt:lpstr>
      <vt:lpstr>ox_ca06ef89_f271_54f6_aa49_0222356025c2</vt:lpstr>
      <vt:lpstr>ox_ca0751e4_9bd2_5303_b502_2f63045c42b8</vt:lpstr>
      <vt:lpstr>ox_ca08ed73_4346_52d3_911a_30dd2cc7d56c</vt:lpstr>
      <vt:lpstr>ox_ca0a2cef_5ee0_51d2_8dff_28b5cad5fcd5</vt:lpstr>
      <vt:lpstr>ox_ca0aebfb_ea54_5bb7_8cc6_6604a07de3e7</vt:lpstr>
      <vt:lpstr>ox_ca0cf183_bbdb_583c_9032_3c55117c3112</vt:lpstr>
      <vt:lpstr>ox_ca0e6a97_8b52_51bd_a807_34e9ca49bf52</vt:lpstr>
      <vt:lpstr>ox_ca0e76f0_aaeb_568c_aca6_8a7e9fecb9ed</vt:lpstr>
      <vt:lpstr>ox_ca131d44_1799_5abf_bb4b_7c40a3a86942</vt:lpstr>
      <vt:lpstr>ox_ca156275_89de_5fab_b0b0_887655e93ee9</vt:lpstr>
      <vt:lpstr>ox_ca1658ec_781e_53f1_9871_4fe9c0e3fc7c</vt:lpstr>
      <vt:lpstr>ox_ca1b9840_6b23_5584_a16b_44de5cd81b6d</vt:lpstr>
      <vt:lpstr>ox_ca22679f_fb10_5fc1_8a65_beefbaa62d44</vt:lpstr>
      <vt:lpstr>ox_ca22a53e_3e6c_57a3_8185_8e6b2915d94b</vt:lpstr>
      <vt:lpstr>ox_ca23ca8d_24a7_58b0_8231_696c30eceaf5</vt:lpstr>
      <vt:lpstr>ox_ca29fcf2_f656_5908_8465_2fe5b23be7f7</vt:lpstr>
      <vt:lpstr>ox_ca2a225b_543d_5092_82c8_46521dd703dd</vt:lpstr>
      <vt:lpstr>ox_ca2ba24e_618f_5d97_8c56_9fd469c08014</vt:lpstr>
      <vt:lpstr>ox_ca2ecf82_eec2_558f_b300_bfbd3cb0e348</vt:lpstr>
      <vt:lpstr>ox_ca2ef097_461b_538b_93f6_02e6106deec9</vt:lpstr>
      <vt:lpstr>ox_ca31dcf3_9375_58e3_b2a5_7cab03799782</vt:lpstr>
      <vt:lpstr>ox_ca326ff7_e5c2_51e8_a983_ce92ad1369b8</vt:lpstr>
      <vt:lpstr>ox_ca35ec7a_4cae_5253_92b7_d5daa43da89d</vt:lpstr>
      <vt:lpstr>ox_ca3919ae_d616_560d_9570_854a1e7c9b7b</vt:lpstr>
      <vt:lpstr>ox_ca3d83dc_9492_5a79_9fd0_86b6f23e16d9</vt:lpstr>
      <vt:lpstr>ox_ca40fa80_224b_5f3f_b2e4_084d2432f432</vt:lpstr>
      <vt:lpstr>ox_ca423966_f639_5ca6_8d66_1e518edf3dd6</vt:lpstr>
      <vt:lpstr>ox_ca45f34f_9b66_5d2a_badc_c7d504d84b96</vt:lpstr>
      <vt:lpstr>ox_ca48c248_1e2e_5229_8911_f1218bf28b99</vt:lpstr>
      <vt:lpstr>ox_ca4a50ca_305d_54e5_935a_b07b42031838</vt:lpstr>
      <vt:lpstr>ox_ca502255_7f06_5756_8a37_e911faf83645</vt:lpstr>
      <vt:lpstr>ox_ca53a154_3216_5b9d_8703_72bb588bbd09</vt:lpstr>
      <vt:lpstr>ox_ca53aaed_1c7f_53f5_8646_7d4a9806cc1e</vt:lpstr>
      <vt:lpstr>ox_ca54943b_a41f_5b2d_b9b1_f15036d08578</vt:lpstr>
      <vt:lpstr>ox_ca57a001_4b62_5044_849c_ac1785946047</vt:lpstr>
      <vt:lpstr>ox_ca58205f_78f0_5557_84f7_74b4bcd35001</vt:lpstr>
      <vt:lpstr>ox_ca59f269_692b_54b5_a0b5_810fa299fcea</vt:lpstr>
      <vt:lpstr>ox_ca60e98d_a262_5dd5_a562_065195ac4173</vt:lpstr>
      <vt:lpstr>ox_ca62d499_aa1d_5476_b7b8_a7495e8993fd</vt:lpstr>
      <vt:lpstr>ox_ca67158e_6196_5629_bf3f_0cfb5fdb088c</vt:lpstr>
      <vt:lpstr>ox_ca681271_12ec_5f8a_839e_a138828f0c29</vt:lpstr>
      <vt:lpstr>ox_ca6e82f7_9559_5090_8080_728c47fd43ce</vt:lpstr>
      <vt:lpstr>ox_ca735f37_19aa_5a42_b359_7df9e5460ec5</vt:lpstr>
      <vt:lpstr>ox_ca77971f_fd55_57e9_a5cc_54df3e50668d</vt:lpstr>
      <vt:lpstr>ox_ca7a48e6_3fb6_5ba0_91a9_1087a5f0ef69</vt:lpstr>
      <vt:lpstr>ox_ca7d9459_3a28_5638_8c97_b1ca74a1eed7</vt:lpstr>
      <vt:lpstr>ox_ca80ed63_d759_50d4_ae10_e67df83e9c05</vt:lpstr>
      <vt:lpstr>ox_ca8131eb_1f1f_5669_9056_7a00f9527351</vt:lpstr>
      <vt:lpstr>ox_ca81c37e_b0cd_5a76_a075_ad70c4b75337</vt:lpstr>
      <vt:lpstr>ox_ca8ddb11_ce81_5033_aa7c_36b5bf02b4fb</vt:lpstr>
      <vt:lpstr>ox_ca8e61b1_8027_5209_9422_e78c57f62d85</vt:lpstr>
      <vt:lpstr>ox_ca9941b2_0a8b_5adc_a8e1_3c544d9d4601</vt:lpstr>
      <vt:lpstr>ox_ca9a3dce_29c1_52b4_873d_f2ec2453e792</vt:lpstr>
      <vt:lpstr>ox_ca9aea0e_72dc_505e_b766_8219e16d2b59</vt:lpstr>
      <vt:lpstr>ox_ca9dca14_6fdb_5568_a765_eba4528c2123</vt:lpstr>
      <vt:lpstr>ox_ca9ea90e_0b46_559a_9f9b_21c46e4d66fd</vt:lpstr>
      <vt:lpstr>ox_caa2d3d0_60bf_5e4c_9807_b8f83c2c6dd7</vt:lpstr>
      <vt:lpstr>ox_caa6f074_a438_5cdb_a73b_f641e5fd7358</vt:lpstr>
      <vt:lpstr>ox_caab8c7f_8390_576e_9a80_6d4a09acfc12</vt:lpstr>
      <vt:lpstr>ox_caad68f0_3569_562e_aecf_8557d5435c6f</vt:lpstr>
      <vt:lpstr>ox_caadc681_8f5a_548a_8127_4e524b9233b1</vt:lpstr>
      <vt:lpstr>ox_caae3e6f_bd0f_5049_b131_63a422a0f2c6</vt:lpstr>
      <vt:lpstr>ox_caaebb53_0a44_5ddd_ab46_1b4436f2146e</vt:lpstr>
      <vt:lpstr>ox_cab00961_5c1e_5ec5_9ad7_53199b0ecc59</vt:lpstr>
      <vt:lpstr>ox_cab04b13_e9a6_5147_a004_a0f97a917883</vt:lpstr>
      <vt:lpstr>ox_cab7a72f_4fb4_52a7_9fee_1ed9536dcfb9</vt:lpstr>
      <vt:lpstr>ox_cab917ed_938c_5b47_8c39_ecd8cae5b7ff</vt:lpstr>
      <vt:lpstr>ox_cabb52ff_331e_5248_adef_89576c50c724</vt:lpstr>
      <vt:lpstr>ox_cabd79b2_2d85_564c_8800_1b6b736f575a</vt:lpstr>
      <vt:lpstr>ox_cabe7f41_5fcc_51e2_9ac6_be9611648c09</vt:lpstr>
      <vt:lpstr>ox_cac03b66_debb_52f4_b9df_68f545be31fb</vt:lpstr>
      <vt:lpstr>ox_cac32fef_baf1_510e_b6bb_d104fa8f8a35</vt:lpstr>
      <vt:lpstr>ox_cac5f286_3e32_5d53_a544_b7b0a5d4cbed</vt:lpstr>
      <vt:lpstr>ox_cac89afd_7eb5_5b03_95fa_f71036db1b92</vt:lpstr>
      <vt:lpstr>ox_cac9228a_b910_5c25_a9b4_f43a3d827dbe</vt:lpstr>
      <vt:lpstr>ox_cacdbd6e_b6e6_5f3d_aa74_df41c0cc6e63</vt:lpstr>
      <vt:lpstr>ox_cad167db_2522_5f2d_a575_5a7cf83639be</vt:lpstr>
      <vt:lpstr>ox_cad5a33a_fdaa_5b68_995d_b9d242657da5</vt:lpstr>
      <vt:lpstr>ox_cad646c6_c046_59cf_be44_dfe432aa93a7</vt:lpstr>
      <vt:lpstr>ox_cad91975_6e56_5d1b_aa37_cebfdcd66749</vt:lpstr>
      <vt:lpstr>ox_cadc5970_0d9a_52c2_8e59_7cb437d2d320</vt:lpstr>
      <vt:lpstr>ox_cadcfadd_0eb2_5e55_a5e4_380d920599a5</vt:lpstr>
      <vt:lpstr>ox_cade77de_77e9_5851_b19b_280a87855abf</vt:lpstr>
      <vt:lpstr>ox_cae00bd9_2a47_51ad_b509_95598f0bc7a2</vt:lpstr>
      <vt:lpstr>ox_cae17915_1946_592c_972d_bbee05b26ba0</vt:lpstr>
      <vt:lpstr>ox_cae51c56_a484_56ed_9ced_c7b220be9ecb</vt:lpstr>
      <vt:lpstr>ox_cae6aeca_86b4_54e2_8c1e_fbc50704421c</vt:lpstr>
      <vt:lpstr>ox_cae8dc90_c99b_5c2d_aac7_1646f694ce1e</vt:lpstr>
      <vt:lpstr>ox_caec1093_0b22_5b01_b6ed_971a83fdf954</vt:lpstr>
      <vt:lpstr>ox_caed1552_a2c0_56b4_b2d5_a75a1571cbcc</vt:lpstr>
      <vt:lpstr>ox_caedaae4_ada9_5b98_977f_0c9ae4cd41f1</vt:lpstr>
      <vt:lpstr>ox_caedd1e1_b4b3_5130_b26d_9d4f0f9e31a2</vt:lpstr>
      <vt:lpstr>ox_caf2f683_068d_521b_b9ed_8c71eb884584</vt:lpstr>
      <vt:lpstr>ox_caf69629_0d25_5989_a0b4_57b7ba973317</vt:lpstr>
      <vt:lpstr>ox_caf6981f_c35e_5094_b19d_77fec15234ae</vt:lpstr>
      <vt:lpstr>ox_cafaf0b6_5076_5b21_8a73_9baaf42d81c9</vt:lpstr>
      <vt:lpstr>ox_cafe50ac_abec_5394_9a52_82d67da56af0</vt:lpstr>
      <vt:lpstr>ox_cb025d44_9de2_5c8f_aaeb_1d5054bd0abc</vt:lpstr>
      <vt:lpstr>ox_cb0c6ba7_7a15_5b64_bb18_30800cfb4a9a</vt:lpstr>
      <vt:lpstr>ox_cb0cee47_7a93_50dc_843b_3cea603bb280</vt:lpstr>
      <vt:lpstr>ox_cb0e958e_25cc_5a4f_be39_c262938fe11c</vt:lpstr>
      <vt:lpstr>ox_cb100a57_f635_5a35_a3a9_8294c934acf9</vt:lpstr>
      <vt:lpstr>ox_cb12b7a6_e303_598b_afd5_e7b77b53968b</vt:lpstr>
      <vt:lpstr>ox_cb15482e_3766_5e01_ba85_4c61e6305085</vt:lpstr>
      <vt:lpstr>ox_cb15aa9e_ac48_5f06_84be_3dd687db17e6</vt:lpstr>
      <vt:lpstr>ox_cb16956f_814e_5df1_b6c2_8d0165a3e772</vt:lpstr>
      <vt:lpstr>ox_cb1767d3_5b6c_5ce6_ad1c_ccfcdf7bf299</vt:lpstr>
      <vt:lpstr>ox_cb183b8f_2b2a_57df_8262_b96c2d2b1c33</vt:lpstr>
      <vt:lpstr>ox_cb19523d_07c8_508b_a3de_c66aead5dc8b</vt:lpstr>
      <vt:lpstr>ox_cb1b7e1f_ae6e_58a9_9e37_73cefcb2ade7</vt:lpstr>
      <vt:lpstr>ox_cb1bd413_e92a_55aa_82e9_8dafd60fcd8e</vt:lpstr>
      <vt:lpstr>ox_cb1e2c77_7723_5114_af29_1f95fea7639f</vt:lpstr>
      <vt:lpstr>ox_cb24c9e8_1870_5ed9_a2fa_c14b68065b90</vt:lpstr>
      <vt:lpstr>ox_cb26ce86_0d1e_5b50_b10b_d51a603c26bc</vt:lpstr>
      <vt:lpstr>ox_cb2ca84a_8754_51f9_88e6_8a00f1166763</vt:lpstr>
      <vt:lpstr>ox_cb2de63e_d8fd_5838_acb1_3856b256f562</vt:lpstr>
      <vt:lpstr>ox_cb3361ce_74ff_57c9_b66f_002824e2889d</vt:lpstr>
      <vt:lpstr>ox_cb34d251_9a45_5fe7_a982_9f682b03f0d7</vt:lpstr>
      <vt:lpstr>ox_cb35664f_d6fb_54db_8ac6_10a85534af97</vt:lpstr>
      <vt:lpstr>ox_cb39c1bb_10d1_59af_a30a_0320524ade17</vt:lpstr>
      <vt:lpstr>ox_cb3c4948_ff2b_526a_80b9_169ffd7c1502</vt:lpstr>
      <vt:lpstr>ox_cb3d0b06_23eb_513a_822e_ac9ed6bf70f4</vt:lpstr>
      <vt:lpstr>ox_cb3dfbe3_1850_5503_94ad_915d2be75693</vt:lpstr>
      <vt:lpstr>ox_cb3e2d0d_6929_5c8d_9c91_a810a6dd27e5</vt:lpstr>
      <vt:lpstr>ox_cb4294a2_2394_5be7_9b21_1028431ebf7c</vt:lpstr>
      <vt:lpstr>ox_cb4356ae_eb88_5db7_a307_b2bea97e533e</vt:lpstr>
      <vt:lpstr>ox_cb4847e2_83e3_5710_ba97_1de24dffaff9</vt:lpstr>
      <vt:lpstr>ox_cb4c6b7b_f288_572d_a2fa_669f8e4867e6</vt:lpstr>
      <vt:lpstr>ox_cb4c969d_a8ff_5bde_b441_57bf47b29f94</vt:lpstr>
      <vt:lpstr>ox_cb501e29_6c30_5a1e_b7bb_064ae34bf4d4</vt:lpstr>
      <vt:lpstr>ox_cb52b178_3bf2_511f_9647_60f424ae5aeb</vt:lpstr>
      <vt:lpstr>ox_cb5557d5_b86e_5478_8448_089923c77963</vt:lpstr>
      <vt:lpstr>ox_cb573b5a_fb3f_507a_b713_b95527b01371</vt:lpstr>
      <vt:lpstr>ox_cb576989_2d37_59ee_afdf_8c8efdcd687f</vt:lpstr>
      <vt:lpstr>ox_cb5cbb3d_83a7_5bfd_930f_720a629e46c2</vt:lpstr>
      <vt:lpstr>ox_cb5e99f9_fa62_59cc_9bef_e17c8250bb85</vt:lpstr>
      <vt:lpstr>ox_cb636d75_5385_5460_858e_ce6611cb06b9</vt:lpstr>
      <vt:lpstr>ox_cb653da8_ff92_5254_9d87_6aec0603d401</vt:lpstr>
      <vt:lpstr>ox_cb671ddc_19ba_5eaa_9426_77f111220b4d</vt:lpstr>
      <vt:lpstr>ox_cb692cdb_17a0_5606_b2eb_1cbaca8ddaae</vt:lpstr>
      <vt:lpstr>ox_cb69ee4b_b5b1_53e5_b17b_fa24f3953350</vt:lpstr>
      <vt:lpstr>ox_cb6cf465_22ef_5ddb_addb_005b140caddd</vt:lpstr>
      <vt:lpstr>ox_cb6f455f_75c8_564d_abd3_4fd3ce17d140</vt:lpstr>
      <vt:lpstr>ox_cb7249d5_0f10_55ae_abf3_0e1f0bb8e99a</vt:lpstr>
      <vt:lpstr>ox_cb75785c_25c1_5384_a477_672ca2564ff0</vt:lpstr>
      <vt:lpstr>ox_cb78b0b9_abda_5633_b0f4_907572d4de23</vt:lpstr>
      <vt:lpstr>ox_cb79bcb7_724d_565c_9562_95d317a77056</vt:lpstr>
      <vt:lpstr>ox_cb7a2ad0_eb01_5c9d_b9d1_d3a91343d958</vt:lpstr>
      <vt:lpstr>ox_cb7beacb_1a54_50d2_8f52_fa057bfb91f4</vt:lpstr>
      <vt:lpstr>ox_cb7db2d3_532b_521d_bf0b_fc2f7d654678</vt:lpstr>
      <vt:lpstr>ox_cb7fb3fc_c91c_5155_8adc_f32033ad5d34</vt:lpstr>
      <vt:lpstr>ox_cb8066f5_bcf4_5ed4_8349_1e9de69d6f03</vt:lpstr>
      <vt:lpstr>ox_cb841fe5_1087_5098_a8af_8239f382e451</vt:lpstr>
      <vt:lpstr>ox_cb88aa25_3e1f_504c_959b_83b4d623d34d</vt:lpstr>
      <vt:lpstr>ox_cb8d70f8_4715_53c3_a63f_799320fdd794</vt:lpstr>
      <vt:lpstr>ox_cb8f108b_c321_5022_8d35_1cfe8375ab28</vt:lpstr>
      <vt:lpstr>ox_cb9074dc_c768_5627_afce_7b783bce73c7</vt:lpstr>
      <vt:lpstr>ox_cb96a632_2177_5426_95a6_cabb9eb639ce</vt:lpstr>
      <vt:lpstr>ox_cb9a0725_c67b_564c_a6ec_74753108a9b4</vt:lpstr>
      <vt:lpstr>ox_cb9b6555_b58f_50ae_80d9_424cbd96b654</vt:lpstr>
      <vt:lpstr>ox_cb9c36e5_e69e_5f56_a82d_8b1ce5f961cd</vt:lpstr>
      <vt:lpstr>ox_cba3a64f_942e_5623_a638_f78e6da7510e</vt:lpstr>
      <vt:lpstr>ox_cba419af_cf36_50dc_8764_12255b766411</vt:lpstr>
      <vt:lpstr>ox_cba44be2_c2cd_523f_8f3d_9045140cc3cd</vt:lpstr>
      <vt:lpstr>ox_cba7e755_a62a_580e_ad82_ebe2e993cc76</vt:lpstr>
      <vt:lpstr>ox_cbad2ebd_5022_581b_833f_35768d83e492</vt:lpstr>
      <vt:lpstr>ox_cbadeae3_62ed_5584_ba28_4456969e162d</vt:lpstr>
      <vt:lpstr>ox_cbb5081f_e6fc_58bc_8e42_a95c3a5ed435</vt:lpstr>
      <vt:lpstr>ox_cbbc2f38_04c1_5aa5_b79c_b694fda4f498</vt:lpstr>
      <vt:lpstr>ox_cbbc35d2_a308_55f7_8f35_f7147419f752</vt:lpstr>
      <vt:lpstr>ox_cbbd0db0_f5a8_5cfe_9045_431c7141067a</vt:lpstr>
      <vt:lpstr>ox_cbbe9d28_cc62_5087_bf28_5c7dd0969504</vt:lpstr>
      <vt:lpstr>ox_cbc02912_a4af_5d16_b1c3_aecab134a856</vt:lpstr>
      <vt:lpstr>ox_cbc85b95_5f6d_5c7d_a644_535dfcd68911</vt:lpstr>
      <vt:lpstr>ox_cbc99d04_9adf_5928_b378_45a910e12806</vt:lpstr>
      <vt:lpstr>ox_cbd1db40_88d6_5c24_be24_6893400bf9ad</vt:lpstr>
      <vt:lpstr>ox_cbd276ab_41fc_519d_aeac_57e8cfd9b15f</vt:lpstr>
      <vt:lpstr>ox_cbd2d267_cb92_55b2_a5c7_75f09aa742ca</vt:lpstr>
      <vt:lpstr>ox_cbd46287_d13b_59dc_b477_1ecb733bfce2</vt:lpstr>
      <vt:lpstr>ox_cbda6375_122b_5642_8123_5278a98aba22</vt:lpstr>
      <vt:lpstr>ox_cbdbbfe2_9083_5a86_bad7_2724c3860741</vt:lpstr>
      <vt:lpstr>ox_cbdcee81_fa58_5702_a7e9_c4f10216b7ae</vt:lpstr>
      <vt:lpstr>ox_cbde16c7_de11_542a_a974_1692c348b961</vt:lpstr>
      <vt:lpstr>ox_cbe344ff_7a9c_5bb7_9a0a_5caa9f8b6660</vt:lpstr>
      <vt:lpstr>ox_cbe4561a_045c_5b86_9b6f_4823e6214716</vt:lpstr>
      <vt:lpstr>ox_cbe48c4e_5453_553c_9cae_7f4a161dcab4</vt:lpstr>
      <vt:lpstr>ox_cbe6ed98_0df0_5464_918c_22cbd2968af9</vt:lpstr>
      <vt:lpstr>ox_cbe7b32b_d347_577b_995a_98fe5554136b</vt:lpstr>
      <vt:lpstr>ox_cbe93271_1867_5b67_b0f1_91a947dbc0e3</vt:lpstr>
      <vt:lpstr>ox_cbed3bea_ebd7_53bb_9e94_edb2158cb4d8</vt:lpstr>
      <vt:lpstr>ox_cbed7e7e_7e00_5227_88f4_1ec9d6964304</vt:lpstr>
      <vt:lpstr>ox_cbeeb809_7c0e_57c3_92bb_cb62f59c3da9</vt:lpstr>
      <vt:lpstr>ox_cbf48c73_af3c_55ff_9cdb_052924915b25</vt:lpstr>
      <vt:lpstr>ox_cbf8e621_810f_5e0a_af30_75c5858c55c5</vt:lpstr>
      <vt:lpstr>ox_cbf8efa3_e280_54f7_bf5e_4e8f69ff86ad</vt:lpstr>
      <vt:lpstr>ox_cbf8f9e5_4e98_56a7_a6e4_7a1ea6c1e386</vt:lpstr>
      <vt:lpstr>ox_cbf909a7_a6b0_55ee_84e5_215f4c4bb02a</vt:lpstr>
      <vt:lpstr>ox_cbfb6447_5308_5319_8e1b_cefc832461e2</vt:lpstr>
      <vt:lpstr>ox_cbfcf48d_d0a9_5f32_b8ae_ff0bfbf61f13</vt:lpstr>
      <vt:lpstr>ox_cbfd2713_c6b1_5aa8_9876_e4dd9f123807</vt:lpstr>
      <vt:lpstr>ox_cbfda87c_a5fc_5cf3_ad48_1c90ab4bbbb8</vt:lpstr>
      <vt:lpstr>ox_cc01ae09_6b8e_5bf1_9dd1_eed2ac0d8a21</vt:lpstr>
      <vt:lpstr>ox_cc02a1cf_7c55_5c8b_ad9e_f8e68b371567</vt:lpstr>
      <vt:lpstr>ox_cc0339d7_4fc3_56ac_9469_f17d27c70e4d</vt:lpstr>
      <vt:lpstr>ox_cc03b5ff_2e8a_5384_9eda_e4cb6b72f393</vt:lpstr>
      <vt:lpstr>ox_cc07fc98_6638_551d_8bce_dcc963adaed0</vt:lpstr>
      <vt:lpstr>ox_cc08b7d0_351c_5963_9ca2_67eec928f2db</vt:lpstr>
      <vt:lpstr>ox_cc188369_6668_59c7_abc7_3ffd0f1364c3</vt:lpstr>
      <vt:lpstr>ox_cc1bce65_dbfb_5e79_ad86_2b50737e31bb</vt:lpstr>
      <vt:lpstr>ox_cc1d95f4_8ea2_5036_a919_ed8da5db90e5</vt:lpstr>
      <vt:lpstr>ox_cc1f7539_cc10_5831_b52c_9777e00504d0</vt:lpstr>
      <vt:lpstr>ox_cc20d0ed_e269_5a73_9074_089597efc2d4</vt:lpstr>
      <vt:lpstr>ox_cc2193a0_95f7_5bbb_b385_7e066814f175</vt:lpstr>
      <vt:lpstr>ox_cc24f238_1d6b_5d78_baf6_78ab0edbef11</vt:lpstr>
      <vt:lpstr>ox_cc25ff5c_b4d0_5c87_902c_17d19159a946</vt:lpstr>
      <vt:lpstr>ox_cc2c7eec_d7cf_528f_9150_a5dce55266e3</vt:lpstr>
      <vt:lpstr>ox_cc308ac5_9506_5ac0_af52_0948eb3191ec</vt:lpstr>
      <vt:lpstr>ox_cc315ef1_4d7a_586e_b5ef_0212cef5608c</vt:lpstr>
      <vt:lpstr>ox_cc328cbe_48ff_5c2e_8d7b_9e83c3ed067c</vt:lpstr>
      <vt:lpstr>ox_cc3484f1_91a9_5334_9405_16c5d53b6923</vt:lpstr>
      <vt:lpstr>ox_cc376f45_74f4_5928_b8f4_5eff5dc6fbaa</vt:lpstr>
      <vt:lpstr>ox_cc39cf82_fabb_5772_9250_4ecc332ae19f</vt:lpstr>
      <vt:lpstr>ox_cc3b1af7_c701_58e1_90ec_441ab01acd43</vt:lpstr>
      <vt:lpstr>ox_cc44858b_25e0_58a9_9cd3_2722b1d03595</vt:lpstr>
      <vt:lpstr>ox_cc47df54_b465_5d60_a363_fa4b26766598</vt:lpstr>
      <vt:lpstr>ox_cc4b2d4e_1da1_5794_83de_9f589423616e</vt:lpstr>
      <vt:lpstr>ox_cc4c5c5f_3b87_50d1_8989_041881b7ba29</vt:lpstr>
      <vt:lpstr>ox_cc4e15c7_e29e_5f6c_a074_bc8ba1b41077</vt:lpstr>
      <vt:lpstr>ox_cc54b670_b204_5271_b1bf_a27cff305efa</vt:lpstr>
      <vt:lpstr>ox_cc575249_ae2e_5234_839f_2dcf05e49204</vt:lpstr>
      <vt:lpstr>ox_cc577265_0ca8_5ea5_95e9_986b24486715</vt:lpstr>
      <vt:lpstr>ox_cc591ece_680c_5832_a00d_60dc3363a9ac</vt:lpstr>
      <vt:lpstr>ox_cc5952f2_9663_54d5_b25c_70c15f698eb4</vt:lpstr>
      <vt:lpstr>ox_cc59862a_5e6e_57a8_829a_08845cbefe8b</vt:lpstr>
      <vt:lpstr>ox_cc60ca9b_30b9_55da_bc63_91e1908af329</vt:lpstr>
      <vt:lpstr>ox_cc6249fa_0419_5091_867c_d30dedbad162</vt:lpstr>
      <vt:lpstr>ox_cc651e08_48d8_53f8_a2ed_8ec182bdc350</vt:lpstr>
      <vt:lpstr>ox_cc663b80_44a6_5cdb_8b04_c266bf3a8a54</vt:lpstr>
      <vt:lpstr>ox_cc66cc9a_5b2b_513a_aa94_9b4cb527baae</vt:lpstr>
      <vt:lpstr>ox_cc66ff7b_17a6_55af_bb1d_2abb8a2d9385</vt:lpstr>
      <vt:lpstr>ox_cc68ed39_5809_5de6_ac6d_1634e7d8579c</vt:lpstr>
      <vt:lpstr>ox_cc6c2e87_58e9_5dd6_a266_2edec5aca894</vt:lpstr>
      <vt:lpstr>ox_cc6ce8d6_d1b2_51d4_b5a7_242f4ef796bb</vt:lpstr>
      <vt:lpstr>ox_cc6e170f_c970_5ea3_b72a_20e029865bff</vt:lpstr>
      <vt:lpstr>ox_cc6f4adf_6df5_536f_86d3_1e3a33d77536</vt:lpstr>
      <vt:lpstr>ox_cc71a456_0dcb_5c97_abf4_15d162611942</vt:lpstr>
      <vt:lpstr>ox_cc71ba65_18aa_52b1_8fd2_858d48fd6863</vt:lpstr>
      <vt:lpstr>ox_cc723c2e_0760_5b5b_9c0d_00786bd32014</vt:lpstr>
      <vt:lpstr>ox_cc7878ce_db0a_5e22_846e_e9e1ec76adc3</vt:lpstr>
      <vt:lpstr>ox_cc792fae_b75a_56e4_ad0c_cf538d1f0ea2</vt:lpstr>
      <vt:lpstr>ox_cc828e2c_8f56_5443_bfc7_2d80707d55f1</vt:lpstr>
      <vt:lpstr>ox_cc88e8f2_6231_525f_b531_1f08b664ea4e</vt:lpstr>
      <vt:lpstr>ox_cc8a042a_fa1c_5eed_a252_18cc287b23d9</vt:lpstr>
      <vt:lpstr>ox_cc8bfe7b_6b33_53d3_a617_4325b521ab8f</vt:lpstr>
      <vt:lpstr>ox_cc8ca8d1_b98b_593e_a55f_a8484d5f459b</vt:lpstr>
      <vt:lpstr>ox_cc8cd977_b087_5a1c_8b0c_e003e065bf98</vt:lpstr>
      <vt:lpstr>ox_cc8f2021_e62b_5f1c_ba71_2e2c75dafe4f</vt:lpstr>
      <vt:lpstr>ox_cc911e77_5c51_556d_b55a_619647bb74df</vt:lpstr>
      <vt:lpstr>ox_cc915ad9_2453_5d31_b5ab_4e7e5500d458</vt:lpstr>
      <vt:lpstr>ox_cc92e8a1_c913_5a8f_8549_c82519b4c386</vt:lpstr>
      <vt:lpstr>ox_cc950fc7_a013_5001_8d43_d02c47db10c8</vt:lpstr>
      <vt:lpstr>ox_cc962e1d_0784_5f6d_9ec7_518c29a65ca1</vt:lpstr>
      <vt:lpstr>ox_cc9abd81_6a45_598d_8530_5b1b5bd70b73</vt:lpstr>
      <vt:lpstr>ox_cc9cd87a_fa57_56fa_ba9d_34f180420cbc</vt:lpstr>
      <vt:lpstr>ox_cca1c827_8440_5f52_96df_ac624563286b</vt:lpstr>
      <vt:lpstr>ox_cca7ca34_fa69_56cd_88bf_50f413d01367</vt:lpstr>
      <vt:lpstr>ox_cca98916_2acb_5002_a2d5_519118a57260</vt:lpstr>
      <vt:lpstr>ox_ccaa4780_0819_50ea_a379_e5ed904529c7</vt:lpstr>
      <vt:lpstr>ox_ccac42e0_b466_58cb_a338_afcfbf2cc973</vt:lpstr>
      <vt:lpstr>ox_ccae6b34_ed94_557d_a7b5_cbd1113d78cd</vt:lpstr>
      <vt:lpstr>ox_ccb15849_045c_5c0f_8ba0_fb45c48bffaa</vt:lpstr>
      <vt:lpstr>ox_ccb5ee0b_0f9c_50e7_b932_c0680b48f9bf</vt:lpstr>
      <vt:lpstr>ox_ccb8c6cb_e23b_53a5_a183_ecbcbcb9cd7b</vt:lpstr>
      <vt:lpstr>ox_ccbce078_e3ec_501e_bcea_80b664459f07</vt:lpstr>
      <vt:lpstr>ox_ccbd78cf_d1ff_53fc_b5f2_3091e4c15eab</vt:lpstr>
      <vt:lpstr>ox_ccc56519_9d20_5826_9914_f2c908d7cb00</vt:lpstr>
      <vt:lpstr>ox_cccb30ea_c14a_5715_a85d_667fb8b918aa</vt:lpstr>
      <vt:lpstr>ox_cccdbb11_fc43_5712_ac2e_60a32583810f</vt:lpstr>
      <vt:lpstr>ox_ccd3fc06_0ccb_5016_8271_87f0a2b72a1c</vt:lpstr>
      <vt:lpstr>ox_ccd96bcd_2fea_51bb_8f1f_a318efed34ec</vt:lpstr>
      <vt:lpstr>ox_ccd9a903_522e_5d7a_af30_ce34214f997d</vt:lpstr>
      <vt:lpstr>ox_ccdad284_d9d8_5004_bf3a_82e6c8a22cc3</vt:lpstr>
      <vt:lpstr>ox_ccdd7290_8522_55b5_bca5_6daffafc461f</vt:lpstr>
      <vt:lpstr>ox_ccde9d81_7dbb_5d4f_b891_5d0e86a4135d</vt:lpstr>
      <vt:lpstr>ox_cce09a7f_8c14_59ef_a98c_ebefd57b4530</vt:lpstr>
      <vt:lpstr>ox_cce2ddf4_f494_590d_93f5_6bd7d54f0e7a</vt:lpstr>
      <vt:lpstr>ox_ccea86e5_8663_5a00_a79a_2daacc194c13</vt:lpstr>
      <vt:lpstr>ox_cceb1cdb_fc53_5961_841f_307bf3976819</vt:lpstr>
      <vt:lpstr>ox_cceff5f3_6b46_5485_99dc_39b00a140eee</vt:lpstr>
      <vt:lpstr>ox_ccf0ac4a_5ba7_5b2b_afcc_93230a7fd0dd</vt:lpstr>
      <vt:lpstr>ox_ccf3d9eb_da23_5af3_a0d0_74fcf3a80d62</vt:lpstr>
      <vt:lpstr>ox_ccfb97a3_d1ee_5298_be09_e822bbfeb8da</vt:lpstr>
      <vt:lpstr>ox_ccfe88b4_7f39_52e3_8a70_e9b762217f3b</vt:lpstr>
      <vt:lpstr>ox_ccfea92c_31c3_5a96_b46f_3c363b0cc507</vt:lpstr>
      <vt:lpstr>ox_cd042223_8fbd_56b7_818e_d34cf0bdb1a8</vt:lpstr>
      <vt:lpstr>ox_cd095f88_3ac8_5d6b_a6b6_dfb6f055121f</vt:lpstr>
      <vt:lpstr>ox_cd0a8a17_06ba_5f5c_b027_58372128c9a5</vt:lpstr>
      <vt:lpstr>ox_cd0bb324_46a2_5a2e_a2d5_565cd9c6d8b6</vt:lpstr>
      <vt:lpstr>ox_cd0bfbbb_c0db_5ef3_bef6_21123aab7f6a</vt:lpstr>
      <vt:lpstr>ox_cd0e01c2_0855_5cf5_9b96_9795361f94de</vt:lpstr>
      <vt:lpstr>ox_cd10588e_6ab5_5da0_8a7d_9ea818273433</vt:lpstr>
      <vt:lpstr>ox_cd14d1dc_3f4c_5d88_8ce9_d892345a873e</vt:lpstr>
      <vt:lpstr>ox_cd16b848_af3d_5ff9_a3c2_aaa35c6ab65a</vt:lpstr>
      <vt:lpstr>ox_cd1781e7_3d73_53d7_bdc0_b782acc59fce</vt:lpstr>
      <vt:lpstr>ox_cd17dadb_ed0a_5cd1_ba3c_99c2090fa0ea</vt:lpstr>
      <vt:lpstr>ox_cd1a417c_6646_5ff0_975f_8f021a725b8b</vt:lpstr>
      <vt:lpstr>ox_cd1d3152_a796_57d8_99ad_19d5c96190d2</vt:lpstr>
      <vt:lpstr>ox_cd1db010_0373_5d89_ab35_acfe8b706c1c</vt:lpstr>
      <vt:lpstr>ox_cd1e4c32_db12_5a86_90b5_4f5ad548a087</vt:lpstr>
      <vt:lpstr>ox_cd212621_705b_5bbc_ab25_061bc3811262</vt:lpstr>
      <vt:lpstr>ox_cd24a98d_01c7_566c_a46e_8b3d07d5e3a1</vt:lpstr>
      <vt:lpstr>ox_cd25a771_0ef7_5596_b041_21d9d04784a1</vt:lpstr>
      <vt:lpstr>ox_cd27a4cb_2d71_563f_9386_c633e2ac37b5</vt:lpstr>
      <vt:lpstr>ox_cd2b0373_9e08_5a95_90c2_fe9c451466ba</vt:lpstr>
      <vt:lpstr>ox_cd2b9f5d_33e3_5a9a_85e5_29a92ffd061b</vt:lpstr>
      <vt:lpstr>ox_cd2ba005_b9b9_5078_b29d_64c7b97730c3</vt:lpstr>
      <vt:lpstr>ox_cd2e5173_ac66_561d_bebc_d44cbfb5be89</vt:lpstr>
      <vt:lpstr>ox_cd2e9553_c777_50de_bb7c_87076ee0647d</vt:lpstr>
      <vt:lpstr>ox_cd3a0785_e42c_5f72_aad6_3c952327be2b</vt:lpstr>
      <vt:lpstr>ox_cd3b7006_4480_50a3_819f_5993d8bc9dfa</vt:lpstr>
      <vt:lpstr>ox_cd409619_da32_503e_a5e7_f93044d30a49</vt:lpstr>
      <vt:lpstr>ox_cd40e701_74f2_5ad6_8cb4_87168631a077</vt:lpstr>
      <vt:lpstr>ox_cd41813b_19a4_5e5d_888c_c6796ab547b7</vt:lpstr>
      <vt:lpstr>ox_cd438aa8_4afa_5dfe_8375_ad875e64564d</vt:lpstr>
      <vt:lpstr>ox_cd43adf8_f6b5_59b1_a7a7_63314ba9fb2c</vt:lpstr>
      <vt:lpstr>ox_cd453b3b_3106_5126_8ec6_94724b4e1acd</vt:lpstr>
      <vt:lpstr>ox_cd454198_5cd9_51f3_8ef8_32d6566d62f4</vt:lpstr>
      <vt:lpstr>ox_cd49ab66_61f7_54a7_bf4c_da6fdcef36c0</vt:lpstr>
      <vt:lpstr>ox_cd4a1047_28ed_5c54_abb8_ad3ebd8e93b1</vt:lpstr>
      <vt:lpstr>ox_cd4a4757_eb9b_521a_8f9d_67b905278b88</vt:lpstr>
      <vt:lpstr>ox_cd4f0023_eba2_57a1_9733_24808a241418</vt:lpstr>
      <vt:lpstr>ox_cd51f953_401b_5a9e_b7eb_2f88c86d5131</vt:lpstr>
      <vt:lpstr>ox_cd554465_4a2b_5da8_982c_4a7e4a9c1b8a</vt:lpstr>
      <vt:lpstr>ox_cd55a2d1_5f62_55fc_bbc5_7eb1cb66e978</vt:lpstr>
      <vt:lpstr>ox_cd5d90c5_84c0_5ccf_a321_cc638e3e3e80</vt:lpstr>
      <vt:lpstr>ox_cd5e7a28_382c_58b4_b903_f54c7832a7c3</vt:lpstr>
      <vt:lpstr>ox_cd5ee015_2f55_54b8_be72_8603fa822690</vt:lpstr>
      <vt:lpstr>ox_cd5f1545_c466_5063_97e4_5318088c5c62</vt:lpstr>
      <vt:lpstr>ox_cd658a88_e767_5c8d_92fd_6b28b9b66ec9</vt:lpstr>
      <vt:lpstr>ox_cd6ecc3a_e890_580b_b094_3512db8ca795</vt:lpstr>
      <vt:lpstr>ox_cd7270e7_8a31_546f_b1d7_74ee76149649</vt:lpstr>
      <vt:lpstr>ox_cd732184_0723_5568_a5be_b61027d92793</vt:lpstr>
      <vt:lpstr>ox_cd737153_bca1_548c_955b_86aab123840c</vt:lpstr>
      <vt:lpstr>ox_cd7933e0_12ac_5e8a_b829_dca3cabfc4bd</vt:lpstr>
      <vt:lpstr>ox_cd7b22cb_03a6_5217_9400_9212935f9d5c</vt:lpstr>
      <vt:lpstr>ox_cd7bcf35_0962_5c9a_970b_3e5b0f72d8c7</vt:lpstr>
      <vt:lpstr>ox_cd8002d3_6f78_5bc0_8e41_0d35915c7993</vt:lpstr>
      <vt:lpstr>ox_cd806ec2_1457_5dcf_8f5c_ea8a0514e2f2</vt:lpstr>
      <vt:lpstr>ox_cd80e09f_eb73_58da_9a67_5ccd9f7f32ff</vt:lpstr>
      <vt:lpstr>ox_cd83a8e2_5899_5c94_a2bd_6d009be1545c</vt:lpstr>
      <vt:lpstr>ox_cd87da61_b6c8_553a_907b_4c96dd29de0e</vt:lpstr>
      <vt:lpstr>ox_cd89fb9f_10d5_510a_afd9_cd0efe925d8b</vt:lpstr>
      <vt:lpstr>ox_cd8b494a_ba54_5088_8cb5_1b0462af4acb</vt:lpstr>
      <vt:lpstr>ox_cd8c1dd6_9f17_5669_8b3a_28edfebf7909</vt:lpstr>
      <vt:lpstr>ox_cd8e31fa_8a5c_5af6_bd7c_f74266e82b65</vt:lpstr>
      <vt:lpstr>ox_cd9562be_f2fe_5e22_814d_d6c1a543d02b</vt:lpstr>
      <vt:lpstr>ox_cd96d05f_a7db_5590_90ce_c8e6bc8ef54e</vt:lpstr>
      <vt:lpstr>ox_cd9a1436_7181_5f01_9265_151096dfd1d7</vt:lpstr>
      <vt:lpstr>ox_cd9bdb7a_900e_5933_845e_bef171eab68a</vt:lpstr>
      <vt:lpstr>ox_cd9e2dc4_69da_5d83_9c84_8cddda8c1c83</vt:lpstr>
      <vt:lpstr>ox_cd9ec979_1272_5c64_9916_bc6270ca079f</vt:lpstr>
      <vt:lpstr>ox_cd9f64b4_eda7_53bc_97f1_8acfed36be3f</vt:lpstr>
      <vt:lpstr>ox_cda80985_342b_503d_b91d_2b585431ef1f</vt:lpstr>
      <vt:lpstr>ox_cdaa2819_62d0_5715_bb51_831fbbf7fc88</vt:lpstr>
      <vt:lpstr>ox_cdac8335_98d4_55ca_85d6_c1c88aa56bd9</vt:lpstr>
      <vt:lpstr>ox_cdb04b75_8895_5ffc_99a8_3b42badcc970</vt:lpstr>
      <vt:lpstr>ox_cdb42bd4_0e1d_5e8e_91cb_d31e6f76770c</vt:lpstr>
      <vt:lpstr>ox_cdb56f42_1c91_5c73_a13a_03903ab3a7bd</vt:lpstr>
      <vt:lpstr>ox_cdb6307f_500c_5aac_8d40_c9ab2c74115b</vt:lpstr>
      <vt:lpstr>ox_cdb7ba13_002e_5931_9ad8_3a890e72e794</vt:lpstr>
      <vt:lpstr>ox_cdbacd65_42c3_506c_bd57_1ed2a8552d2b</vt:lpstr>
      <vt:lpstr>ox_cdbeebd7_80f1_5531_8eb5_3e6814d51ebd</vt:lpstr>
      <vt:lpstr>ox_cdc0cefe_92bb_5aea_9f16_9a9e3274bc9a</vt:lpstr>
      <vt:lpstr>ox_cdc16ef0_3977_5f6f_856e_4e160c1842fa</vt:lpstr>
      <vt:lpstr>ox_cdc3ef10_2fca_593d_9d41_ee3ec04e8113</vt:lpstr>
      <vt:lpstr>ox_cdcb588c_2930_50c4_ab35_3fec2637c6a7</vt:lpstr>
      <vt:lpstr>ox_cdcc5993_5d86_5a3f_9611_9d18a4b286c6</vt:lpstr>
      <vt:lpstr>ox_cdcce173_aae8_56d4_a0e9_c14e36fdd2bd</vt:lpstr>
      <vt:lpstr>ox_cdcee5b3_ccd1_5fd0_ae53_13afe69efa66</vt:lpstr>
      <vt:lpstr>ox_cdd020e2_a10c_5d1a_8cec_0365be1684db</vt:lpstr>
      <vt:lpstr>ox_cdd24bb2_46b7_50c6_8cab_38f35fc3a8d0</vt:lpstr>
      <vt:lpstr>ox_cddb57fc_8b0f_59a2_867a_1b7d037732ce</vt:lpstr>
      <vt:lpstr>ox_cdddcd0e_fcbf_5496_bc09_4f6f7bcf82be</vt:lpstr>
      <vt:lpstr>ox_cddf79e1_3713_50a8_824f_1c48074f1e6a</vt:lpstr>
      <vt:lpstr>ox_cde1eceb_f9c2_5dcd_bd5b_5096fc5d2f95</vt:lpstr>
      <vt:lpstr>ox_cde22a15_adfa_5e6b_876e_79ce1e372762</vt:lpstr>
      <vt:lpstr>ox_cde2499d_74b9_532b_8056_ef881959bb1c</vt:lpstr>
      <vt:lpstr>ox_cde4e5b7_3b63_5124_b69d_3f7d94fa41f2</vt:lpstr>
      <vt:lpstr>ox_cde78435_d5ec_5fd0_b328_0adabc5b7973</vt:lpstr>
      <vt:lpstr>ox_cde96cc3_73e7_52e9_a3c7_2d5054216766</vt:lpstr>
      <vt:lpstr>ox_cdea1302_6f12_5ecf_bb7b_70fd169efdca</vt:lpstr>
      <vt:lpstr>ox_cdea267b_b99c_57b2_a3e7_050d66d42014</vt:lpstr>
      <vt:lpstr>ox_cdec8627_5fb4_57fd_9745_89dbacfe4267</vt:lpstr>
      <vt:lpstr>ox_cdefed78_554d_5d7f_b2c6_6a303b9b2483</vt:lpstr>
      <vt:lpstr>ox_cdf0585c_69d2_525a_a0d8_5032f66825f9</vt:lpstr>
      <vt:lpstr>ox_cdf1c00e_ca0d_5b5e_aa3a_3c99200b95bc</vt:lpstr>
      <vt:lpstr>ox_cdf36aa0_9a18_5a07_a1ee_d46e68f1d923</vt:lpstr>
      <vt:lpstr>ox_cdf447bd_45e3_5b8f_8c4a_a5b303bd895b</vt:lpstr>
      <vt:lpstr>ox_cdf855d6_758b_560c_bd65_eed003c023fe</vt:lpstr>
      <vt:lpstr>ox_cdf94f4a_cb0b_5e4d_b642_e5d296b408e9</vt:lpstr>
      <vt:lpstr>ox_cdffbd45_2bdc_5321_9a22_4c72d68c4c84</vt:lpstr>
      <vt:lpstr>ox_ce02efab_b712_595d_997b_3a81232c000f</vt:lpstr>
      <vt:lpstr>ox_ce04542f_c35a_5b5a_98ac_c4b2175ac5d3</vt:lpstr>
      <vt:lpstr>ox_ce059f86_c353_505b_9ada_74961fcdf41b</vt:lpstr>
      <vt:lpstr>ox_ce0a72a9_4479_5803_9353_70a219624c5f</vt:lpstr>
      <vt:lpstr>ox_ce0e1eb5_9191_5d60_9cb6_af84abc43b1a</vt:lpstr>
      <vt:lpstr>ox_ce0e5a68_b262_5be5_90dc_60bc33c40993</vt:lpstr>
      <vt:lpstr>ox_ce18f4c8_6ae5_5085_b5ba_20c04ad8935e</vt:lpstr>
      <vt:lpstr>ox_ce19384d_dcc8_5051_bb8a_c42abab97b0f</vt:lpstr>
      <vt:lpstr>ox_ce1ccf2c_ff58_5e51_b5f4_d089f0bcea3a</vt:lpstr>
      <vt:lpstr>ox_ce1dde66_296c_5fb9_b94c_e62c0457fd10</vt:lpstr>
      <vt:lpstr>ox_ce22bbcd_8af4_544d_81ba_90e0afa19cce</vt:lpstr>
      <vt:lpstr>ox_ce263068_7a5d_5d43_b22f_a514fd003c00</vt:lpstr>
      <vt:lpstr>ox_ce2659c3_92d7_5fe7_b508_ed5b294fdc3f</vt:lpstr>
      <vt:lpstr>ox_ce269e2a_21be_5d7d_b43a_60e407ebc94b</vt:lpstr>
      <vt:lpstr>ox_ce26f065_50ea_516b_b7d8_fc99d1ed02e7</vt:lpstr>
      <vt:lpstr>ox_ce270446_f0c6_56c6_b676_d023f0442e69</vt:lpstr>
      <vt:lpstr>ox_ce2a8e74_36e9_504d_8c9e_4dff332b94ff</vt:lpstr>
      <vt:lpstr>ox_ce2bfa29_3611_597f_8e17_3a09b61150e5</vt:lpstr>
      <vt:lpstr>ox_ce2c75b8_52d2_55b2_822c_6319f8412792</vt:lpstr>
      <vt:lpstr>ox_ce2d3d52_059e_53f3_b48e_bd4d2210d647</vt:lpstr>
      <vt:lpstr>ox_ce32a881_1348_538c_8771_df12c157c451</vt:lpstr>
      <vt:lpstr>ox_ce34d09f_130e_58be_9d2c_349a3fbc60e3</vt:lpstr>
      <vt:lpstr>ox_ce3d4356_26b8_51f4_ad96_f45b92ef7131</vt:lpstr>
      <vt:lpstr>ox_ce3e7a1f_6661_5c42_b153_63ccb9b16bdf</vt:lpstr>
      <vt:lpstr>ox_ce4144e3_26cb_5aa8_81e7_951d20b2193a</vt:lpstr>
      <vt:lpstr>ox_ce4684d1_76ce_52a0_b1d5_1e6132a34d1d</vt:lpstr>
      <vt:lpstr>ox_ce494d4f_b095_5d17_9ef4_332d638126f0</vt:lpstr>
      <vt:lpstr>ox_ce5a939b_63c9_5ee7_9059_4cf348966df4</vt:lpstr>
      <vt:lpstr>ox_ce5afb9d_bcfa_58d9_95bc_c5f8ca984348</vt:lpstr>
      <vt:lpstr>ox_ce5bf19c_8ab6_53f0_9390_74de5ff1648e</vt:lpstr>
      <vt:lpstr>ox_ce61b866_19cd_586a_bae6_a150f068a4a1</vt:lpstr>
      <vt:lpstr>ox_ce64f9e5_8670_5295_9e80_003fb3322c28</vt:lpstr>
      <vt:lpstr>ox_ce6a7d1b_c7b3_53ee_bd0e_c15ba925db8f</vt:lpstr>
      <vt:lpstr>ox_ce6d7210_ed6e_5836_962e_fb2560b44154</vt:lpstr>
      <vt:lpstr>ox_ce6f1836_2895_57f0_a6e4_5fcfb428a636</vt:lpstr>
      <vt:lpstr>ox_ce781d4e_4abb_5a1b_afd2_f36850aff7c6</vt:lpstr>
      <vt:lpstr>ox_ce812f59_9fb6_5edf_8aa0_a4972314b2dd</vt:lpstr>
      <vt:lpstr>ox_ce827c2f_af97_5ac6_be1d_dc66e61d160e</vt:lpstr>
      <vt:lpstr>ox_ce86fa7d_44a4_5ef6_9f38_9035bba62332</vt:lpstr>
      <vt:lpstr>ox_ce8735a1_2964_50ae_bc42_ac9efacdd424</vt:lpstr>
      <vt:lpstr>ox_ce899e59_dd5a_51ca_9a55_1e79183ad86a</vt:lpstr>
      <vt:lpstr>ox_ce89b0f5_450a_5925_a16e_e7f9d3b72ba6</vt:lpstr>
      <vt:lpstr>ox_ce8ee13d_fd01_581b_add3_2f55a84b1c4a</vt:lpstr>
      <vt:lpstr>ox_ce9099d1_a279_5c4c_8f0a_f808800eff43</vt:lpstr>
      <vt:lpstr>ox_ce98228d_ec4e_5a4d_b18f_33a415a86903</vt:lpstr>
      <vt:lpstr>ox_ce98d775_cdf1_53d1_8106_24db2ac835ee</vt:lpstr>
      <vt:lpstr>ox_ce9a8b2d_5558_53d5_ad6a_7d2c32de3ea1</vt:lpstr>
      <vt:lpstr>ox_ce9d0b74_adc6_5fd5_b11b_464144563a4d</vt:lpstr>
      <vt:lpstr>ox_ce9d4fdd_1cd6_5886_a24c_30ba6cf9d3a7</vt:lpstr>
      <vt:lpstr>ox_ce9e9b53_4018_5be1_9375_4b639b4943ca</vt:lpstr>
      <vt:lpstr>ox_cea17daa_bcf9_5827_a8a0_c1e3a67f3c87</vt:lpstr>
      <vt:lpstr>ox_cea7dbec_b5b9_5403_9d2a_4d2c3a4f9724</vt:lpstr>
      <vt:lpstr>ox_ceaac3cf_329c_5db4_99a1_1a17b8d7b953</vt:lpstr>
      <vt:lpstr>ox_ceabd89b_93d9_5aa5_a8bc_3ccd9e6fafb2</vt:lpstr>
      <vt:lpstr>ox_ceac4ba9_92e0_5dd0_96f1_a06ab965e60f</vt:lpstr>
      <vt:lpstr>ox_cebad2e2_eeeb_51ce_8bb7_c788092e0a0a</vt:lpstr>
      <vt:lpstr>ox_cebd9052_216b_5a2d_aeb3_09b27d178d0c</vt:lpstr>
      <vt:lpstr>ox_cebe0bb4_b594_5116_8556_10fe75720edc</vt:lpstr>
      <vt:lpstr>ox_cebf3c11_0fec_5626_a127_cbcaa8e4996f</vt:lpstr>
      <vt:lpstr>ox_cec4684f_317b_5eb0_9fcf_dc519795c81a</vt:lpstr>
      <vt:lpstr>ox_cec46edb_a5c8_5167_a58a_b3ab8cc0a615</vt:lpstr>
      <vt:lpstr>ox_cec5ff17_3b64_5705_a1d8_4034a2df3718</vt:lpstr>
      <vt:lpstr>ox_ced08013_5cf5_53a4_bd12_b2cd8e8d0d14</vt:lpstr>
      <vt:lpstr>ox_ced68257_f622_5fe2_9b94_e817470b94f5</vt:lpstr>
      <vt:lpstr>ox_ced72964_4755_574d_8b4c_b01745cda3d9</vt:lpstr>
      <vt:lpstr>ox_ced77870_1cef_55f8_9a73_13dd5e49ce80</vt:lpstr>
      <vt:lpstr>ox_ceda33ae_2e72_5c82_98db_d95a83f34630</vt:lpstr>
      <vt:lpstr>ox_cedf9207_9a5c_542b_bb5a_cc7bba3d89a9</vt:lpstr>
      <vt:lpstr>ox_cee0c041_3af4_52c2_8aa0_87e6b6d2f69b</vt:lpstr>
      <vt:lpstr>ox_cee3b8ab_0ba1_5305_b0b4_8e455bfbea22</vt:lpstr>
      <vt:lpstr>ox_cee3c33e_c211_5d10_9560_180ea18548ce</vt:lpstr>
      <vt:lpstr>ox_cee54ddf_500f_5078_bca6_8a8c2844ef84</vt:lpstr>
      <vt:lpstr>ox_cee77a52_e50f_57eb_bad4_827edb3b704b</vt:lpstr>
      <vt:lpstr>ox_cee8359f_877f_5519_9ce5_12ae34ff96c7</vt:lpstr>
      <vt:lpstr>ox_ceeba0ab_d22c_538a_8772_fabe39a12b2f</vt:lpstr>
      <vt:lpstr>ox_ceec1a6d_f474_5b31_970d_89f5f286ee21</vt:lpstr>
      <vt:lpstr>ox_ceecb15e_afcc_5678_b20f_5e5415c4d469</vt:lpstr>
      <vt:lpstr>ox_ceef3ce2_db76_55bb_8391_3f073895cf2a</vt:lpstr>
      <vt:lpstr>ox_ceef57b7_1ce5_5e39_b056_a1bc84b1fa2a</vt:lpstr>
      <vt:lpstr>ox_cef1f37f_d4ec_56d9_b9eb_310e12d44dd2</vt:lpstr>
      <vt:lpstr>ox_cef1f676_bb1b_5c8e_b237_ae4b88516196</vt:lpstr>
      <vt:lpstr>ox_cef4d875_5712_5bac_924f_c36501249940</vt:lpstr>
      <vt:lpstr>ox_cefe26dd_c115_5516_972a_ec6c8b54c177</vt:lpstr>
      <vt:lpstr>ox_cf01b740_e972_50c3_a012_381c88134657</vt:lpstr>
      <vt:lpstr>ox_cf0620a1_dbd6_595e_93de_9f2c016b151d</vt:lpstr>
      <vt:lpstr>ox_cf06d683_df24_5648_8574_f66bf6086b11</vt:lpstr>
      <vt:lpstr>ox_cf079983_51b0_5cb3_a267_db6bb2e0be65</vt:lpstr>
      <vt:lpstr>ox_cf0824e0_e80a_58f3_8a02_0a795079cd38</vt:lpstr>
      <vt:lpstr>ox_cf0a364b_e4d1_5ba7_b704_e322af54dd1c</vt:lpstr>
      <vt:lpstr>ox_cf0aa5f2_19fe_5b99_bf11_5510c9474ff6</vt:lpstr>
      <vt:lpstr>ox_cf0c6d5b_1e97_5765_9670_1d5d1675a893</vt:lpstr>
      <vt:lpstr>ox_cf0fbc77_ccd7_51cd_b992_0bc2515df549</vt:lpstr>
      <vt:lpstr>ox_cf1032a8_1076_5368_9aba_a05816ea2870</vt:lpstr>
      <vt:lpstr>ox_cf111784_98b5_5f5d_8dbf_767775055272</vt:lpstr>
      <vt:lpstr>ox_cf1499a5_6fc9_5049_bcf3_95499d06c322</vt:lpstr>
      <vt:lpstr>ox_cf14ad38_9643_5612_b84c_8ce0e4e11bb0</vt:lpstr>
      <vt:lpstr>ox_cf14c455_bfc4_5e44_b6fe_1ddcc6b98322</vt:lpstr>
      <vt:lpstr>ox_cf1532c9_25da_51bb_a958_29140fe7e893</vt:lpstr>
      <vt:lpstr>ox_cf155de6_39c8_57b3_bf56_a697ce1e683a</vt:lpstr>
      <vt:lpstr>ox_cf1ca7a1_9a72_59a0_8767_475cfb95c189</vt:lpstr>
      <vt:lpstr>ox_cf1dfd87_e13a_5a7a_be33_80dc21bedaef</vt:lpstr>
      <vt:lpstr>ox_cf1e07df_58c1_5b26_afb8_5ae2c0eced24</vt:lpstr>
      <vt:lpstr>ox_cf1edd46_3601_551c_ab16_e1d4446709d5</vt:lpstr>
      <vt:lpstr>ox_cf261ffa_b8e2_5087_a405_730a006c69b0</vt:lpstr>
      <vt:lpstr>ox_cf37f40f_905b_5dae_b954_03f13781aea3</vt:lpstr>
      <vt:lpstr>ox_cf397700_0365_5ceb_9f0e_b70f98cf3eed</vt:lpstr>
      <vt:lpstr>ox_cf3ce467_e0e5_59db_bb58_44dd654b47d1</vt:lpstr>
      <vt:lpstr>ox_cf49862e_4689_55f2_903e_b50ea1bf38fc</vt:lpstr>
      <vt:lpstr>ox_cf4da728_65a2_5fed_b9d5_8226cc0fc370</vt:lpstr>
      <vt:lpstr>ox_cf56d9ce_a781_5de2_ae7f_2241e0230d14</vt:lpstr>
      <vt:lpstr>ox_cf58dfaf_cf9d_5527_b404_24e505a8d5a1</vt:lpstr>
      <vt:lpstr>ox_cf595cd3_f4f9_557b_b9d4_3650faa06a94</vt:lpstr>
      <vt:lpstr>ox_cf5a8c5d_7ab2_5583_9766_c9dc345fa95a</vt:lpstr>
      <vt:lpstr>ox_cf5b0c87_5349_5831_b101_448218a2cf84</vt:lpstr>
      <vt:lpstr>ox_cf626346_8c3c_545c_80dd_d2339613a0c8</vt:lpstr>
      <vt:lpstr>ox_cf672edc_05b9_57f6_8785_e1d0450cfbbf</vt:lpstr>
      <vt:lpstr>ox_cf677f1f_75a5_59f9_b972_eab5338b540a</vt:lpstr>
      <vt:lpstr>ox_cf68d5a7_da38_5655_a8d2_eaf4f37737cf</vt:lpstr>
      <vt:lpstr>ox_cf69b592_b85c_5dba_aa68_a7680d9260c9</vt:lpstr>
      <vt:lpstr>ox_cf6c1ff0_4902_5676_a2f5_96023f5be706</vt:lpstr>
      <vt:lpstr>ox_cf6cc7de_9ba0_5dcf_94e3_9cb5d70a7790</vt:lpstr>
      <vt:lpstr>ox_cf769e9d_4beb_56bb_b0b9_fba23d99a0e1</vt:lpstr>
      <vt:lpstr>ox_cf7b50d8_c3b7_5436_88fd_0addd20b5b91</vt:lpstr>
      <vt:lpstr>ox_cf7ebe40_6721_5ad9_ba0a_d7f741e3e6f3</vt:lpstr>
      <vt:lpstr>ox_cf7fa58f_6c90_5120_ba60_46048f60022f</vt:lpstr>
      <vt:lpstr>ox_cf857c0d_0888_5f45_b8c7_c70c40f98b04</vt:lpstr>
      <vt:lpstr>ox_cf880310_fb28_5301_8f47_4d5dee893bb3</vt:lpstr>
      <vt:lpstr>ox_cf89282b_6de1_5d85_8630_6131b1c5965e</vt:lpstr>
      <vt:lpstr>ox_cf89efe1_ad85_597f_be70_f088ea0f5f04</vt:lpstr>
      <vt:lpstr>ox_cf8acadd_b925_5e1e_a4ea_6dc7bc982e8b</vt:lpstr>
      <vt:lpstr>ox_cf8b1916_a3bd_51de_a43c_6349755f32b2</vt:lpstr>
      <vt:lpstr>ox_cf8b4052_84ab_5b7e_a580_a42ef08868ab</vt:lpstr>
      <vt:lpstr>ox_cf8c9209_df2e_51c5_b7cf_eacab3ed1107</vt:lpstr>
      <vt:lpstr>ox_cf8d9469_7205_559c_a86b_decb728e5c0a</vt:lpstr>
      <vt:lpstr>ox_cf8e7240_5a4c_5a02_877c_8fdd93d85302</vt:lpstr>
      <vt:lpstr>ox_cf910e7e_481a_5a5b_9a24_d1936621c3e4</vt:lpstr>
      <vt:lpstr>ox_cf915536_e373_5d81_9376_c01f30b3c446</vt:lpstr>
      <vt:lpstr>ox_cf917685_16ec_52f6_a2a5_976d0d83c205</vt:lpstr>
      <vt:lpstr>ox_cf937061_f25f_5600_b241_95d4e97194ae</vt:lpstr>
      <vt:lpstr>ox_cf93e1a8_a739_5aa6_a581_f7f7bb2f0492</vt:lpstr>
      <vt:lpstr>ox_cf98055e_c29c_5ae9_a88e_b1315c0413d7</vt:lpstr>
      <vt:lpstr>ox_cf99606e_3e2d_5ebc_89b1_7be7922d399b</vt:lpstr>
      <vt:lpstr>ox_cf9af470_ea91_5393_89b1_1cb3067ba905</vt:lpstr>
      <vt:lpstr>ox_cf9cc576_6008_5adb_b00d_b278213fa568</vt:lpstr>
      <vt:lpstr>ox_cf9f345a_0c01_5377_9388_13c420746541</vt:lpstr>
      <vt:lpstr>ox_cf9f3ea4_be02_56a0_a79f_c0603869d99d</vt:lpstr>
      <vt:lpstr>ox_cf9f4946_4481_5692_ac43_3eee50ed83a4</vt:lpstr>
      <vt:lpstr>ox_cfa3f790_b938_59a8_a682_c58f987a9cdf</vt:lpstr>
      <vt:lpstr>ox_cfa82f43_ffde_5953_a1e1_5170cdcb51a3</vt:lpstr>
      <vt:lpstr>ox_cfac8e8c_3af9_59d4_ab27_55f40e1bf6ed</vt:lpstr>
      <vt:lpstr>ox_cfad4618_514e_50d6_b883_3db8534762f9</vt:lpstr>
      <vt:lpstr>ox_cfae9c6c_7e62_54a3_a3cc_c2dfeade0b2a</vt:lpstr>
      <vt:lpstr>ox_cfb2f6f4_d907_582d_8a87_991d255365cb</vt:lpstr>
      <vt:lpstr>ox_cfb55d81_1fd0_5c21_9898_90dbf857b648</vt:lpstr>
      <vt:lpstr>ox_cfb6b1e4_9b26_5387_aa7c_d5cbdf0be717</vt:lpstr>
      <vt:lpstr>ox_cfbb24a2_6fc3_5531_8422_ac9fd77f2e6d</vt:lpstr>
      <vt:lpstr>ox_cfc3365c_2a33_597d_8d1e_7625b91b844a</vt:lpstr>
      <vt:lpstr>ox_cfca8354_21ff_5eda_b946_f23b12093557</vt:lpstr>
      <vt:lpstr>ox_cfcc900e_a18d_5cd1_97a4_f0a549c2171c</vt:lpstr>
      <vt:lpstr>ox_cfcecff0_1e9c_54ee_8d03_0893c376420e</vt:lpstr>
      <vt:lpstr>ox_cfd0d961_f9ab_5e53_9e0a_065687f69330</vt:lpstr>
      <vt:lpstr>ox_cfd1668b_74e0_5bbe_8a00_2d3ee85a2245</vt:lpstr>
      <vt:lpstr>ox_cfd35a34_8d87_5007_8c0b_1fa1a2ac3577</vt:lpstr>
      <vt:lpstr>ox_cfd44d0d_1494_58e2_bbe5_4d94bada13d4</vt:lpstr>
      <vt:lpstr>ox_cfd70ac4_3bf2_52fb_9700_eee5acece1b7</vt:lpstr>
      <vt:lpstr>ox_cfd7b94d_b217_540a_8f42_80dd83c06d78</vt:lpstr>
      <vt:lpstr>ox_cfd8176e_c7bc_5c76_862b_4039eb873d11</vt:lpstr>
      <vt:lpstr>ox_cfdd95ad_595e_5d61_ad00_1ea67559829d</vt:lpstr>
      <vt:lpstr>ox_cfdf3031_3435_5da1_bd02_bf317f2c78d2</vt:lpstr>
      <vt:lpstr>ox_cfe45a28_6bbe_52ca_86dc_ff5d9e481aa5</vt:lpstr>
      <vt:lpstr>ox_cfe4d111_763c_571e_a9ed_79cd5cd8f1b9</vt:lpstr>
      <vt:lpstr>ox_cfe79851_9ef5_5044_8709_56f9746726a9</vt:lpstr>
      <vt:lpstr>ox_cfe860c4_2ede_5b7e_9140_5d03bcb472df</vt:lpstr>
      <vt:lpstr>ox_cfeae8ac_7455_5e71_97ed_d9e28ed00499</vt:lpstr>
      <vt:lpstr>ox_cfeb3492_7851_517d_bab4_a812b5bec445</vt:lpstr>
      <vt:lpstr>ox_cfeb43ac_2889_53f3_9b96_2999aca6b5c7</vt:lpstr>
      <vt:lpstr>ox_cfeb7f5e_2ad6_5616_847b_709955ee309d</vt:lpstr>
      <vt:lpstr>ox_cfec048f_c8e8_5ef0_8430_083a88e1e230</vt:lpstr>
      <vt:lpstr>ox_cfec65b9_7ef7_5f84_a3ca_39c9e31ae167</vt:lpstr>
      <vt:lpstr>ox_cfed81f8_d98d_51b5_9245_80be1f3667e9</vt:lpstr>
      <vt:lpstr>ox_cfee02d1_14ec_56df_91f8_c06494fc81c3</vt:lpstr>
      <vt:lpstr>ox_cfefa9ce_c46c_5d47_aa2d_73dfeb189e0c</vt:lpstr>
      <vt:lpstr>ox_cfefc1b8_200c_5f2d_8423_e79f59bc23ed</vt:lpstr>
      <vt:lpstr>ox_cff06457_4c1b_51ac_88e8_68a72e2ed6b5</vt:lpstr>
      <vt:lpstr>ox_cff3a091_409d_517b_92f6_33420ab397c6</vt:lpstr>
      <vt:lpstr>ox_cfffec87_49a9_5adf_9613_1cc0e5dd669b</vt:lpstr>
      <vt:lpstr>ox_d0006ac2_9475_5970_8f3b_e72bb412592f</vt:lpstr>
      <vt:lpstr>ox_d00154fb_f669_59d0_9e85_9e8b50e38071</vt:lpstr>
      <vt:lpstr>ox_d00185d8_de72_5fd2_8f45_746f17d7e3e9</vt:lpstr>
      <vt:lpstr>ox_d0071f90_c74d_58dc_82e5_d186f0ef99f2</vt:lpstr>
      <vt:lpstr>ox_d0086d9e_84aa_5807_9240_94aead20c3fd</vt:lpstr>
      <vt:lpstr>ox_d008c9cf_709a_54c7_8400_2a72a360f6e5</vt:lpstr>
      <vt:lpstr>ox_d00b3851_648f_51da_9eed_9c40fcde192d</vt:lpstr>
      <vt:lpstr>ox_d00c8b3f_e094_57ff_9aa9_1f7b61fe3e82</vt:lpstr>
      <vt:lpstr>ox_d00d66b6_dd96_5fbd_9374_faf929abb757</vt:lpstr>
      <vt:lpstr>ox_d00ea806_efe8_58d8_86d1_ff91c5f2cc18</vt:lpstr>
      <vt:lpstr>ox_d010212d_8078_505e_ae05_c0bd9e9e60ca</vt:lpstr>
      <vt:lpstr>ox_d012a67c_4341_5bfb_b7a6_4b83082f7830</vt:lpstr>
      <vt:lpstr>ox_d012c064_75ae_577c_8cfc_4ba17c89d009</vt:lpstr>
      <vt:lpstr>ox_d0142933_8b33_5a2d_842a_1d8c91a9c39e</vt:lpstr>
      <vt:lpstr>ox_d016a865_a504_55f8_a418_efa9e4dec1dd</vt:lpstr>
      <vt:lpstr>ox_d019d3eb_75e6_5c33_a61a_ebbdebbc0d30</vt:lpstr>
      <vt:lpstr>ox_d01dbfca_7c94_5df9_800c_05ded8ec25bc</vt:lpstr>
      <vt:lpstr>ox_d02875e9_55d9_5fbe_83f8_dfa68fab69b3</vt:lpstr>
      <vt:lpstr>ox_d02de1da_5799_56b1_b750_73fc4e2b1b53</vt:lpstr>
      <vt:lpstr>ox_d02e0c72_3a3c_5f16_a622_6a358f2a5147</vt:lpstr>
      <vt:lpstr>ox_d02fbe93_cb05_5e4c_9925_455780787ee6</vt:lpstr>
      <vt:lpstr>ox_d0364d3f_1d52_5031_9d3f_b8e4759f4e9c</vt:lpstr>
      <vt:lpstr>ox_d03a8b38_4691_51cc_b9c5_9e19dcafb19f</vt:lpstr>
      <vt:lpstr>ox_d03f8c7c_2e9e_522c_aff7_b82b14301866</vt:lpstr>
      <vt:lpstr>ox_d0409fe3_33f7_5c39_9c4d_5144ce4edcb5</vt:lpstr>
      <vt:lpstr>ox_d04220e6_7b89_5b5f_bf97_b7c36883190f</vt:lpstr>
      <vt:lpstr>ox_d0435dd2_1a1e_52a3_89ae_f7c4d767e0c6</vt:lpstr>
      <vt:lpstr>ox_d043d327_e1b7_591b_86c0_c77dfac520a3</vt:lpstr>
      <vt:lpstr>ox_d0457303_c856_5caf_8f95_1c35a4f6fae3</vt:lpstr>
      <vt:lpstr>ox_d0465c16_2372_5da5_8882_263c5abd542c</vt:lpstr>
      <vt:lpstr>ox_d0488e83_36b2_5d32_b1e2_a1a54233142e</vt:lpstr>
      <vt:lpstr>ox_d0512c34_e930_5359_ae6d_e155951aa170</vt:lpstr>
      <vt:lpstr>ox_d052f623_b3ba_5e55_9f5c_82bb75fdaa3f</vt:lpstr>
      <vt:lpstr>ox_d056bb37_c803_59e4_aafa_a53997903938</vt:lpstr>
      <vt:lpstr>ox_d05ed5af_3960_5319_8c1b_f0af462bb447</vt:lpstr>
      <vt:lpstr>ox_d06041a3_170b_5d7a_90c6_4c4a860a9a89</vt:lpstr>
      <vt:lpstr>ox_d060bfc2_da98_5bd6_9fe0_1a281784a01b</vt:lpstr>
      <vt:lpstr>ox_d0625767_a42f_50f7_b65f_09ab75725c90</vt:lpstr>
      <vt:lpstr>ox_d062d51c_745b_5128_b75b_8240699fc2c5</vt:lpstr>
      <vt:lpstr>ox_d066b291_b7b6_5b77_b6ff_5da8435a5dc3</vt:lpstr>
      <vt:lpstr>ox_d0690ae1_5721_5dc6_8a01_dc3f3ee573b3</vt:lpstr>
      <vt:lpstr>ox_d06a8c30_0763_5a66_acca_a02d5da48553</vt:lpstr>
      <vt:lpstr>ox_d06af785_a165_5565_ad05_217fbe66afef</vt:lpstr>
      <vt:lpstr>ox_d06b1b69_5670_5cbf_9c69_0c09db2c31bb</vt:lpstr>
      <vt:lpstr>ox_d06f4f36_5400_527e_867a_a9c676d9e01f</vt:lpstr>
      <vt:lpstr>ox_d076a535_85fc_5fbf_a433_ea772a83a09f</vt:lpstr>
      <vt:lpstr>ox_d076f529_cffd_55e5_ad8f_6a2cd5c0fb88</vt:lpstr>
      <vt:lpstr>ox_d078b30d_e0d8_5ea7_a692_5d5546e7a83f</vt:lpstr>
      <vt:lpstr>ox_d07902ae_e6c3_564d_88f6_98e7760b958c</vt:lpstr>
      <vt:lpstr>ox_d07984a9_50fb_561d_9363_489246f2115f</vt:lpstr>
      <vt:lpstr>ox_d07e4696_c7a9_5876_aa22_41c811ec98b8</vt:lpstr>
      <vt:lpstr>ox_d07fc688_35df_52f1_b63d_187b0fa60e26</vt:lpstr>
      <vt:lpstr>ox_d080cf0e_7bcd_5b16_bcd2_184de9be3252</vt:lpstr>
      <vt:lpstr>ox_d08477b3_9a36_50db_8c7d_b75efbe7045f</vt:lpstr>
      <vt:lpstr>ox_d08a0044_80b2_5233_af20_f76167b4a7a8</vt:lpstr>
      <vt:lpstr>ox_d08de0bd_475f_58da_a976_fbb0ca073376</vt:lpstr>
      <vt:lpstr>ox_d08e8900_6add_5121_ab29_e3afa07125bc</vt:lpstr>
      <vt:lpstr>ox_d08edaab_3284_54d0_9b8a_86a6594c16dd</vt:lpstr>
      <vt:lpstr>ox_d09046a1_dd9e_55d2_a2a0_8158cefb626a</vt:lpstr>
      <vt:lpstr>ox_d09ad51c_62a9_5edb_8b24_9dc5a92a7804</vt:lpstr>
      <vt:lpstr>ox_d09c0716_9d23_5dbc_a10f_ad73e348df5b</vt:lpstr>
      <vt:lpstr>ox_d09d0a41_7736_5d5c_8b25_91fb880295cb</vt:lpstr>
      <vt:lpstr>ox_d0a413f9_8a57_5445_8f19_315372e2106d</vt:lpstr>
      <vt:lpstr>ox_d0a46973_5ff8_56a4_adf3_92c1eb316c91</vt:lpstr>
      <vt:lpstr>ox_d0a7634e_1cbb_5bae_9548_052483950d97</vt:lpstr>
      <vt:lpstr>ox_d0ac0156_c9bd_537e_a3e3_53b3e193f414</vt:lpstr>
      <vt:lpstr>ox_d0b1da16_56d1_57a4_96fb_e5d59171eba5</vt:lpstr>
      <vt:lpstr>ox_d0b2cff6_fb66_542c_8d3c_436dc0a10b1c</vt:lpstr>
      <vt:lpstr>ox_d0b411d1_1341_5ee0_b241_3b7900a5925f</vt:lpstr>
      <vt:lpstr>ox_d0b54dee_d2cd_5d3a_bbc7_a340ea0e781a</vt:lpstr>
      <vt:lpstr>ox_d0b55370_3c5d_5f56_902c_ce5e1695d4c5</vt:lpstr>
      <vt:lpstr>ox_d0b87770_e353_52ae_8f0b_5b458acd5397</vt:lpstr>
      <vt:lpstr>ox_d0b98bbb_53b7_59bd_8795_e6e144ecf548</vt:lpstr>
      <vt:lpstr>ox_d0ba6ba2_505a_5835_9f82_40c43537a41d</vt:lpstr>
      <vt:lpstr>ox_d0bac4a7_c718_5407_9a9a_eacfb7d821f0</vt:lpstr>
      <vt:lpstr>ox_d0bdbebc_2347_5b77_ae5c_d0a3d3203ebb</vt:lpstr>
      <vt:lpstr>ox_d0c0a465_c69a_50b2_9560_1aa390976a27</vt:lpstr>
      <vt:lpstr>ox_d0c2a3ea_8eee_5c33_bb11_2d0437209bf5</vt:lpstr>
      <vt:lpstr>ox_d0c2ceed_cfb7_5039_ac38_dfbd92b36232</vt:lpstr>
      <vt:lpstr>ox_d0cb3c6a_8509_59ad_821c_4f7200eed3e4</vt:lpstr>
      <vt:lpstr>ox_d0cf2879_04b2_587d_9fd5_063d0dddc833</vt:lpstr>
      <vt:lpstr>ox_d0d1cc0e_17b6_5731_b732_f55a3162b6df</vt:lpstr>
      <vt:lpstr>ox_d0d1d1e3_082e_5ca9_a364_eeee52e99530</vt:lpstr>
      <vt:lpstr>ox_d0d2960c_5c4a_51fc_a018_c816f17657e8</vt:lpstr>
      <vt:lpstr>ox_d0d37cf7_b728_5495_b5dd_9e1eb83ac327</vt:lpstr>
      <vt:lpstr>ox_d0d631f8_f783_5562_acfa_f42b2830f78d</vt:lpstr>
      <vt:lpstr>ox_d0d6ca1b_cb4d_5901_9298_b51b8e8b8989</vt:lpstr>
      <vt:lpstr>ox_d0d9b312_84da_5375_870b_02c9c78f843d</vt:lpstr>
      <vt:lpstr>ox_d0d9e57e_561a_5afc_ac0a_064722a43228</vt:lpstr>
      <vt:lpstr>ox_d0dd0f9d_a0ca_55e0_a1ba_3ca31ef94099</vt:lpstr>
      <vt:lpstr>ox_d0dda61e_4d1f_52d0_a929_d3aa679b474f</vt:lpstr>
      <vt:lpstr>ox_d0df0359_dc98_5a29_8f84_ab7669da10fb</vt:lpstr>
      <vt:lpstr>ox_d0e3d2ee_ae69_5ab2_9530_d19834c34a2b</vt:lpstr>
      <vt:lpstr>ox_d0e556d7_2736_592a_bd34_88f7da8e782b</vt:lpstr>
      <vt:lpstr>ox_d0e622df_d842_5389_bef8_d14b64058bf7</vt:lpstr>
      <vt:lpstr>ox_d0eeb2a7_3a14_51d1_8cc0_9139f8127b7a</vt:lpstr>
      <vt:lpstr>ox_d0f4480e_2afb_5bf4_bac7_22f1caa42c8e</vt:lpstr>
      <vt:lpstr>ox_d0f7117f_c004_5505_a0b7_d814ff3a381f</vt:lpstr>
      <vt:lpstr>ox_d0f79ef6_be84_5956_b0d9_1f189bcd8bbf</vt:lpstr>
      <vt:lpstr>ox_d0fb1fbf_b3d6_58be_83a3_6d1629a195cc</vt:lpstr>
      <vt:lpstr>ox_d0fb57d2_50f3_5943_bb7e_466a6cac97a1</vt:lpstr>
      <vt:lpstr>ox_d0fbb924_a5c6_5c11_9c46_f661d77ae604</vt:lpstr>
      <vt:lpstr>ox_d1015a16_0850_52e8_b47e_af23739dc3a1</vt:lpstr>
      <vt:lpstr>ox_d106454f_4380_5868_86b8_ab33f9f2551f</vt:lpstr>
      <vt:lpstr>ox_d10838dc_5962_5cb4_b55b_b1e58864fc6a</vt:lpstr>
      <vt:lpstr>ox_d10dfc28_349e_5330_9ea6_4120f21cf667</vt:lpstr>
      <vt:lpstr>ox_d110242f_3e20_5ce1_acf7_30a4c7f81582</vt:lpstr>
      <vt:lpstr>ox_d1112936_80d1_50d7_aa15_251e60011a31</vt:lpstr>
      <vt:lpstr>ox_d114c7e0_4d8c_526d_9eac_64bc0cf27470</vt:lpstr>
      <vt:lpstr>ox_d11b8c92_a40a_53ac_96a2_688b5a7b3dac</vt:lpstr>
      <vt:lpstr>ox_d123248b_c26b_5ee2_8d1c_b0ef031b3a6e</vt:lpstr>
      <vt:lpstr>ox_d123a749_f2b4_5a68_bbc3_6c1293fc980e</vt:lpstr>
      <vt:lpstr>ox_d1255e8b_339c_57be_8684_48906bc08504</vt:lpstr>
      <vt:lpstr>ox_d129a5c1_dd5e_5c38_9b9e_2ba65ae47b0f</vt:lpstr>
      <vt:lpstr>ox_d12a0fa9_0756_5fe3_972e_db8c3a4b543e</vt:lpstr>
      <vt:lpstr>ox_d12bd836_5556_5f5a_8853_2b47ac805cc7</vt:lpstr>
      <vt:lpstr>ox_d12ea617_1f1e_5c5d_ba4d_d3a225f34034</vt:lpstr>
      <vt:lpstr>ox_d1330a37_69ac_5a84_90d7_912dd9e5e0c3</vt:lpstr>
      <vt:lpstr>ox_d133eaf1_4633_5daf_930f_981f3117644f</vt:lpstr>
      <vt:lpstr>ox_d1342114_773f_545e_a846_3d08dfc58491</vt:lpstr>
      <vt:lpstr>ox_d1367096_4f43_5acf_88d7_9c29ff2e9462</vt:lpstr>
      <vt:lpstr>ox_d14347e7_46a7_5766_b2bf_267e27cd03b2</vt:lpstr>
      <vt:lpstr>ox_d1440827_8351_5eb5_9c23_500c99357720</vt:lpstr>
      <vt:lpstr>ox_d145c128_5a45_543f_80cf_f507c034b038</vt:lpstr>
      <vt:lpstr>ox_d146f126_b06c_5beb_bca7_4b38f447210e</vt:lpstr>
      <vt:lpstr>ox_d147e2bf_da02_5786_a525_14ed74f85601</vt:lpstr>
      <vt:lpstr>ox_d14ae795_f0ab_5b9e_9a1e_1f06a671c27f</vt:lpstr>
      <vt:lpstr>ox_d14cb0b2_34f8_5b0f_a8af_c6521f218dfa</vt:lpstr>
      <vt:lpstr>ox_d14dee84_af44_5b6a_8077_a299ce658a63</vt:lpstr>
      <vt:lpstr>ox_d1550332_7e68_529a_90ce_183259a80838</vt:lpstr>
      <vt:lpstr>ox_d156b181_e28f_5dab_94b0_ee95924e32a8</vt:lpstr>
      <vt:lpstr>ox_d157579a_d2d1_5e33_a980_cf3f7797708b</vt:lpstr>
      <vt:lpstr>ox_d1578957_b8cd_575e_a3c7_4a57bac882d9</vt:lpstr>
      <vt:lpstr>ox_d15af958_10b1_58ec_a700_fde45f879524</vt:lpstr>
      <vt:lpstr>ox_d15c4ae5_96ef_5de3_a9e8_e2b93bbb978d</vt:lpstr>
      <vt:lpstr>ox_d15f397f_4bc0_5e9e_b192_01f537fd15fa</vt:lpstr>
      <vt:lpstr>ox_d15f5981_d63e_5aea_b708_5c0a3e4e0a88</vt:lpstr>
      <vt:lpstr>ox_d161df81_6503_532b_a51e_f4bf305eb953</vt:lpstr>
      <vt:lpstr>ox_d16413d4_c830_51c4_af09_8e67e81305a5</vt:lpstr>
      <vt:lpstr>ox_d164b4af_b982_5e0a_82aa_e57a34f8e457</vt:lpstr>
      <vt:lpstr>ox_d1666b72_757a_5a02_b633_f1bc78614294</vt:lpstr>
      <vt:lpstr>ox_d166da3b_0350_533a_a695_a578b434f280</vt:lpstr>
      <vt:lpstr>ox_d16aa090_c3ff_55f5_92c5_1038e7b12313</vt:lpstr>
      <vt:lpstr>ox_d16dde28_f455_5407_b85a_7401b11977cf</vt:lpstr>
      <vt:lpstr>ox_d16e74d5_062d_51de_8e8e_46b55eafa9cb</vt:lpstr>
      <vt:lpstr>ox_d174322e_f490_5ea1_a70e_5e5441a6d202</vt:lpstr>
      <vt:lpstr>ox_d175830c_4576_5dad_a761_359438bf12b7</vt:lpstr>
      <vt:lpstr>ox_d17c8c91_4312_5d2e_952b_9027ec36f101</vt:lpstr>
      <vt:lpstr>ox_d17cae44_6b90_5cf0_bd02_6b071e3c5f23</vt:lpstr>
      <vt:lpstr>ox_d17d36ae_741c_55eb_8d9f_35f19da937e0</vt:lpstr>
      <vt:lpstr>ox_d17fe1b7_94e5_5409_9ad4_6af41273e0c1</vt:lpstr>
      <vt:lpstr>ox_d1821628_ec73_5e12_bea2_e1d4e80e8e88</vt:lpstr>
      <vt:lpstr>ox_d1829336_53cc_5b1f_80b7_5fedfb603eb5</vt:lpstr>
      <vt:lpstr>ox_d1830c03_8ff0_52bb_91cd_3c8aa53d3526</vt:lpstr>
      <vt:lpstr>ox_d1878f9e_122f_569a_8e34_b33962eb227b</vt:lpstr>
      <vt:lpstr>ox_d1892dd8_6844_57b2_acc7_369e8d701bc9</vt:lpstr>
      <vt:lpstr>ox_d18aa910_2558_5008_b114_78ed02711f60</vt:lpstr>
      <vt:lpstr>ox_d18fa3de_d521_58e5_8435_9aff4fafadec</vt:lpstr>
      <vt:lpstr>ox_d192109b_8736_5db3_aeae_d511cd5b9450</vt:lpstr>
      <vt:lpstr>ox_d19272c9_3fd8_5eb2_aea4_74ef50cb12c5</vt:lpstr>
      <vt:lpstr>ox_d194d042_dae0_59b6_aef1_4ae868b24881</vt:lpstr>
      <vt:lpstr>ox_d195c0e6_40b5_5782_80d9_721684068572</vt:lpstr>
      <vt:lpstr>ox_d196e1a3_502a_51a8_846c_0dd67623571a</vt:lpstr>
      <vt:lpstr>ox_d199d5df_8819_54e8_a2ef_5d03cc6f7a3a</vt:lpstr>
      <vt:lpstr>ox_d19bcf6c_b433_5665_a4ad_4a05b4a384e7</vt:lpstr>
      <vt:lpstr>ox_d19c01a6_a3ad_50db_914e_dc83f97ada16</vt:lpstr>
      <vt:lpstr>ox_d19fc538_6a39_5087_b717_46f1deb1780e</vt:lpstr>
      <vt:lpstr>ox_d19ff574_615b_51b5_83e3_d1e63ddfe58a</vt:lpstr>
      <vt:lpstr>ox_d1a1320b_1dc1_5192_b134_bdcd4e88cecd</vt:lpstr>
      <vt:lpstr>ox_d1a3208b_73d4_57cc_a903_1802b352e264</vt:lpstr>
      <vt:lpstr>ox_d1a39de4_43bc_5ce6_9b55_02d2b3ffbb15</vt:lpstr>
      <vt:lpstr>ox_d1a60b41_eb86_5e81_ab04_3722cb501053</vt:lpstr>
      <vt:lpstr>ox_d1aa879a_5fd9_5de9_ac52_1588218b5015</vt:lpstr>
      <vt:lpstr>ox_d1ab4019_2f53_536f_9e64_f79140cdc882</vt:lpstr>
      <vt:lpstr>ox_d1afe79f_5c51_582c_bce4_d4b11fa8d2d6</vt:lpstr>
      <vt:lpstr>ox_d1b23ede_1282_5e75_b984_78230f7a9ec7</vt:lpstr>
      <vt:lpstr>ox_d1b39bad_c132_58fc_aa43_1f17c6aaa544</vt:lpstr>
      <vt:lpstr>ox_d1b4622d_23fc_5566_b337_bce771f503ac</vt:lpstr>
      <vt:lpstr>ox_d1bd02d3_36c6_51ae_be3f_a02598c9ad58</vt:lpstr>
      <vt:lpstr>ox_d1bf48e4_baf9_50aa_86a0_e1c8de03f8c0</vt:lpstr>
      <vt:lpstr>ox_d1c0df7a_9f82_53ce_af23_399434f1fa84</vt:lpstr>
      <vt:lpstr>ox_d1c1acba_375e_57f9_9889_c4e24ca22267</vt:lpstr>
      <vt:lpstr>ox_d1c1fc25_ed27_5938_acac_8c06bb6fff67</vt:lpstr>
      <vt:lpstr>ox_d1c49df1_bf83_5d9a_8270_99a0ca627927</vt:lpstr>
      <vt:lpstr>ox_d1c57c3b_8e5b_5fc4_8e7f_a61ba9737015</vt:lpstr>
      <vt:lpstr>ox_d1c67220_7de4_5f71_ac3d_8e58e6f70333</vt:lpstr>
      <vt:lpstr>ox_d1c777a5_78f3_5f5e_9b5f_efb222a858a4</vt:lpstr>
      <vt:lpstr>ox_d1c7b8e0_bbca_5bc1_950f_cf4b2a4e9e8c</vt:lpstr>
      <vt:lpstr>ox_d1c88341_0212_5d2a_b373_d58d3b64febc</vt:lpstr>
      <vt:lpstr>ox_d1c9eb59_ec2c_5ab0_9090_3d6880453850</vt:lpstr>
      <vt:lpstr>ox_d1ca739d_6556_5749_849d_962d262bcdd0</vt:lpstr>
      <vt:lpstr>ox_d1cde008_1bd2_5b3a_9ee6_a2cc41185dd2</vt:lpstr>
      <vt:lpstr>ox_d1d3bbce_a2c8_57aa_9592_198572a70665</vt:lpstr>
      <vt:lpstr>ox_d1d7245d_36cf_50eb_8231_969205f8d7d1</vt:lpstr>
      <vt:lpstr>ox_d1de7d19_cda7_5858_8d76_6b7b7597dc04</vt:lpstr>
      <vt:lpstr>ox_d1e1de6c_ed9f_5c81_b6ae_874ae2561efb</vt:lpstr>
      <vt:lpstr>ox_d1e7135b_c03a_51b8_aaa0_17293958c04e</vt:lpstr>
      <vt:lpstr>ox_d1eaad67_c02d_508b_af55_917cf1647cc6</vt:lpstr>
      <vt:lpstr>ox_d1ed821f_d1e2_5f61_bcad_16b8bac08322</vt:lpstr>
      <vt:lpstr>ox_d1ee5c0f_b454_56dc_ba2a_fed822fcd289</vt:lpstr>
      <vt:lpstr>ox_d1ef1980_a997_5587_ac32_fb5eef9bf2e1</vt:lpstr>
      <vt:lpstr>ox_d1f46784_6859_561e_84ca_a98014b56a79</vt:lpstr>
      <vt:lpstr>ox_d1f47834_3680_5c1b_9668_8e7e633f2e01</vt:lpstr>
      <vt:lpstr>ox_d1f5e737_f2a2_5b06_95f5_9a20ca3508d8</vt:lpstr>
      <vt:lpstr>ox_d1f60abf_6437_54d5_969e_a564e23e0ddc</vt:lpstr>
      <vt:lpstr>ox_d1fa67e8_9a0d_5b66_a851_8f40fa583f64</vt:lpstr>
      <vt:lpstr>ox_d1fa7e46_34e4_5b7c_80e0_9a3b788520b7</vt:lpstr>
      <vt:lpstr>ox_d1fba496_ea8d_5c42_b095_eb1afc8a4fe7</vt:lpstr>
      <vt:lpstr>ox_d1fcef36_be14_54b7_8647_4a6ed2600538</vt:lpstr>
      <vt:lpstr>ox_d2034ce8_b4c8_57c3_95cc_42670673013f</vt:lpstr>
      <vt:lpstr>ox_d2077380_f841_58e0_8d3a_b4986316e149</vt:lpstr>
      <vt:lpstr>ox_d2077b9f_58f2_5177_b6df_cd0b4e085abc</vt:lpstr>
      <vt:lpstr>ox_d207b7d7_9aaa_51be_a457_2ea59c0e4ae4</vt:lpstr>
      <vt:lpstr>ox_d20c736d_3b0e_5852_b7a5_6d97c5f87129</vt:lpstr>
      <vt:lpstr>ox_d20d206a_631f_526a_922d_4ad67b2c2bb9</vt:lpstr>
      <vt:lpstr>ox_d2147c19_1aee_52ff_840b_89da93312ec8</vt:lpstr>
      <vt:lpstr>ox_d21632f9_85ee_5d87_af85_254bd1aa65e6</vt:lpstr>
      <vt:lpstr>ox_d216e53a_1a8c_5036_9b7f_c96cb51ee076</vt:lpstr>
      <vt:lpstr>ox_d21b2a08_b503_50a6_b4c7_14d42a3cb0ce</vt:lpstr>
      <vt:lpstr>ox_d220cc42_c46b_54a2_a7d9_52665912a33c</vt:lpstr>
      <vt:lpstr>ox_d22a293e_2855_55c7_8ab7_bd569aff23e2</vt:lpstr>
      <vt:lpstr>ox_d22c211c_c13b_5e78_88d1_54c947bb58cf</vt:lpstr>
      <vt:lpstr>ox_d22e80b7_b5b4_5e02_95b5_93dde791e2b8</vt:lpstr>
      <vt:lpstr>ox_d22f75a9_4ddd_5f39_bc5f_2a027c5ec71b</vt:lpstr>
      <vt:lpstr>ox_d2320c2a_62b3_54b9_866a_66432f21d626</vt:lpstr>
      <vt:lpstr>ox_d2332963_b02f_577a_8a4c_bbb866661ee0</vt:lpstr>
      <vt:lpstr>ox_d233cb58_5232_5296_a2cf_ef411525d5e0</vt:lpstr>
      <vt:lpstr>ox_d234554c_d66d_5229_a75b_8b2509931541</vt:lpstr>
      <vt:lpstr>ox_d2346126_71a7_54d4_9d1e_476827b92004</vt:lpstr>
      <vt:lpstr>ox_d234bae6_adaf_5609_91cb_5f94fadc1a1c</vt:lpstr>
      <vt:lpstr>ox_d23658cf_6003_57fc_9f5f_b79f61c12a08</vt:lpstr>
      <vt:lpstr>ox_d23720cf_6c0b_559f_8c07_c94001a597ad</vt:lpstr>
      <vt:lpstr>ox_d239f19e_4631_5c66_ba76_c4314c8c1101</vt:lpstr>
      <vt:lpstr>ox_d23ca9ee_203d_5e6f_a987_e8e59142a789</vt:lpstr>
      <vt:lpstr>ox_d23caa3b_3d9f_500f_97a0_af8367b2c547</vt:lpstr>
      <vt:lpstr>ox_d23ef0ec_8769_5e00_bdb2_a3c48cdd63ff</vt:lpstr>
      <vt:lpstr>ox_d240903e_b36d_59da_b07d_d55224f43b14</vt:lpstr>
      <vt:lpstr>ox_d24439d0_7197_51b6_9a43_d7251312f5cd</vt:lpstr>
      <vt:lpstr>ox_d246404b_0e14_57e7_8892_49700646155a</vt:lpstr>
      <vt:lpstr>ox_d24728a8_b01a_5a4f_8896_bd346391095d</vt:lpstr>
      <vt:lpstr>ox_d2473f8a_647b_5a9c_94a8_45cc0b91785d</vt:lpstr>
      <vt:lpstr>ox_d248fcd5_f11b_5868_ac10_0b9fa8a0f76f</vt:lpstr>
      <vt:lpstr>ox_d24a11e0_4d36_545f_a5f1_57341d089c45</vt:lpstr>
      <vt:lpstr>ox_d24bcf1c_8c43_5511_9a10_97a00513a2d6</vt:lpstr>
      <vt:lpstr>ox_d24d9464_080a_5774_8320_3a59590182ec</vt:lpstr>
      <vt:lpstr>ox_d24e4fd9_2b89_59a1_b7dd_b64ea8e23eee</vt:lpstr>
      <vt:lpstr>ox_d255257d_b142_5f66_a1bb_747b4eb94514</vt:lpstr>
      <vt:lpstr>ox_d25594ed_209e_5ee6_8cc8_d26504b72dd4</vt:lpstr>
      <vt:lpstr>ox_d255e5ce_c0b9_5659_8fac_1ab1c0a2e131</vt:lpstr>
      <vt:lpstr>ox_d256da0d_8b63_5399_ab4f_cda8f474e75c</vt:lpstr>
      <vt:lpstr>ox_d25cf5d2_b443_5e10_b24e_ab0a6a2ac5ff</vt:lpstr>
      <vt:lpstr>ox_d261b2ad_64bb_5482_bb13_af3c4563ba16</vt:lpstr>
      <vt:lpstr>ox_d26217d3_d88f_5069_a14d_dad5be71a897</vt:lpstr>
      <vt:lpstr>ox_d2625982_b15a_5f04_8aa3_c7012be7eef7</vt:lpstr>
      <vt:lpstr>ox_d262966b_298a_59be_b963_d746383fd063</vt:lpstr>
      <vt:lpstr>ox_d2659301_4586_5f28_b0bb_09a178f29795</vt:lpstr>
      <vt:lpstr>ox_d265e121_703e_548c_82f1_0b0ae0c06655</vt:lpstr>
      <vt:lpstr>ox_d267b88b_919e_5208_b176_fd602cd62538</vt:lpstr>
      <vt:lpstr>ox_d2681d11_0e2f_56d4_911c_e018517c8310</vt:lpstr>
      <vt:lpstr>ox_d26936a8_a31b_5021_b086_851bad242bdc</vt:lpstr>
      <vt:lpstr>ox_d26db93c_5093_5266_8ef6_9314511578ae</vt:lpstr>
      <vt:lpstr>ox_d26f0761_eaa3_5840_a20a_f1679282896b</vt:lpstr>
      <vt:lpstr>ox_d270810c_d26e_5aee_addb_abe678567f94</vt:lpstr>
      <vt:lpstr>ox_d273edf8_5b5b_5e6c_a780_a0b19690480e</vt:lpstr>
      <vt:lpstr>ox_d27509b3_9cdc_5908_8875_1ecd0ae4e1fb</vt:lpstr>
      <vt:lpstr>ox_d2794364_73f5_55b8_9378_f568c6d6a6b3</vt:lpstr>
      <vt:lpstr>ox_d27a3531_6690_5020_8f02_f3e1b63d7217</vt:lpstr>
      <vt:lpstr>ox_d27dd4a4_e45c_51dd_af13_59a45cd86b6c</vt:lpstr>
      <vt:lpstr>ox_d2815173_c74c_5565_9eaa_8a1f3e2f6e40</vt:lpstr>
      <vt:lpstr>ox_d281b156_9098_58c2_9257_6e5a6a44c7fb</vt:lpstr>
      <vt:lpstr>ox_d2825015_cc11_5c4e_864f_06cafedb1559</vt:lpstr>
      <vt:lpstr>ox_d2836df1_bb31_5235_9302_7dfe6d9fa35e</vt:lpstr>
      <vt:lpstr>ox_d28a214c_f6b7_519c_bbad_dd3c51b28bb1</vt:lpstr>
      <vt:lpstr>ox_d28d08e3_8f5b_5a43_a93d_f35345b093bb</vt:lpstr>
      <vt:lpstr>ox_d28d7116_3ebe_5bab_96c0_58114f07588d</vt:lpstr>
      <vt:lpstr>ox_d28fa5da_c152_5ade_adba_80ccf799171e</vt:lpstr>
      <vt:lpstr>ox_d2957f9d_5287_5fed_8ab3_253165242da8</vt:lpstr>
      <vt:lpstr>ox_d29bb80d_97e1_5251_a7fe_7551c27312c8</vt:lpstr>
      <vt:lpstr>ox_d29bdd36_c051_5582_ab45_d17cfc45242f</vt:lpstr>
      <vt:lpstr>ox_d29cf7b3_61ce_57f7_80e9_da55bbe8c85c</vt:lpstr>
      <vt:lpstr>ox_d29e2510_1e6a_5817_b763_d43f670d89c1</vt:lpstr>
      <vt:lpstr>ox_d2a021b4_c49c_546e_97bf_721251774335</vt:lpstr>
      <vt:lpstr>ox_d2a080c6_e583_58ba_8988_a21e30939da8</vt:lpstr>
      <vt:lpstr>ox_d2a41d01_4e87_5b43_97da_b774ffd4e46e</vt:lpstr>
      <vt:lpstr>ox_d2a43210_0045_57ed_8154_feca48b7c819</vt:lpstr>
      <vt:lpstr>ox_d2a551e0_3af3_530b_b3af_cc1eb160441d</vt:lpstr>
      <vt:lpstr>ox_d2a5c651_b461_5a72_97e2_ede757cf4565</vt:lpstr>
      <vt:lpstr>ox_d2a65667_3fd6_5f3d_803a_446ac83ab242</vt:lpstr>
      <vt:lpstr>ox_d2a87322_b8e3_5628_ae61_9a45c9b6434d</vt:lpstr>
      <vt:lpstr>ox_d2a98651_63c8_52c0_9efb_054e5ff01861</vt:lpstr>
      <vt:lpstr>ox_d2b04ed2_ef18_5b8c_8ad4_7b056b1af1d9</vt:lpstr>
      <vt:lpstr>ox_d2b17eec_9ee7_5d94_94d8_7b2f6d91eb59</vt:lpstr>
      <vt:lpstr>ox_d2b71ec0_37ea_536c_bdf2_ae99ec6b9092</vt:lpstr>
      <vt:lpstr>ox_d2b7ae3b_39ca_51f9_a91a_93cd1dd93ca3</vt:lpstr>
      <vt:lpstr>ox_d2bec526_69e0_5f79_a6dd_8bb14adaf80f</vt:lpstr>
      <vt:lpstr>ox_d2c3bcff_9546_5a4d_8f83_b0f7ed682981</vt:lpstr>
      <vt:lpstr>ox_d2c51a29_a59f_5af2_a55b_30b8aac774c7</vt:lpstr>
      <vt:lpstr>ox_d2c66b1a_e953_57af_baa2_f346e8540197</vt:lpstr>
      <vt:lpstr>ox_d2ca3815_bba1_5d53_b895_6a8857e4e4ab</vt:lpstr>
      <vt:lpstr>ox_d2cb62bb_8488_5a88_b7c5_b969b23bf12f</vt:lpstr>
      <vt:lpstr>ox_d2cba3b8_b49f_5b5d_aaa0_5700839379bc</vt:lpstr>
      <vt:lpstr>ox_d2cc593d_08db_504e_8100_9bacd838e6e7</vt:lpstr>
      <vt:lpstr>ox_d2d9e477_53be_5dda_bc68_69ecf1a19e7b</vt:lpstr>
      <vt:lpstr>ox_d2dd1eef_6275_52b9_ad6d_d70c721030eb</vt:lpstr>
      <vt:lpstr>ox_d2e188a5_f44a_58e5_afad_afd294f52db7</vt:lpstr>
      <vt:lpstr>ox_d2e1f42d_2465_5af9_933a_1bc64295e28d</vt:lpstr>
      <vt:lpstr>ox_d2e685e4_1fad_5dce_8a7f_cca32d90fc45</vt:lpstr>
      <vt:lpstr>ox_d2e70096_900e_5313_8710_3152f3300fa7</vt:lpstr>
      <vt:lpstr>ox_d2e73995_5000_51c2_aca3_9eb243a6aaa1</vt:lpstr>
      <vt:lpstr>ox_d2e772a2_f629_582d_90fc_001d301c9247</vt:lpstr>
      <vt:lpstr>ox_d2e894ff_0ee3_5745_b3a5_c02f978009a4</vt:lpstr>
      <vt:lpstr>ox_d2ebed45_23a5_5eba_8e1c_2f9cb400bfb2</vt:lpstr>
      <vt:lpstr>ox_d2ec2e15_0be9_5974_a9e1_ef4aaf8aaec2</vt:lpstr>
      <vt:lpstr>ox_d2efef77_d04d_5943_9638_69e562da7d03</vt:lpstr>
      <vt:lpstr>ox_d2f58229_1bac_5800_b92f_49f827dbb808</vt:lpstr>
      <vt:lpstr>ox_d2f8cab7_7c4a_50cf_8a29_5f6aca41ed99</vt:lpstr>
      <vt:lpstr>ox_d2f90d23_f0f9_5687_8dc6_5228de74eb89</vt:lpstr>
      <vt:lpstr>ox_d2fa90b6_0db3_5e40_abfc_f40cab3efd57</vt:lpstr>
      <vt:lpstr>ox_d2fd11d7_12a5_5229_aac3_e9b6978da938</vt:lpstr>
      <vt:lpstr>ox_d2ffc5d1_ded3_5693_afdb_cbee437ef80c</vt:lpstr>
      <vt:lpstr>ox_d300f169_5bd2_57fc_a690_99d62ff2bf1c</vt:lpstr>
      <vt:lpstr>ox_d304d346_ffe9_566c_9d53_57ae8cb34e6d</vt:lpstr>
      <vt:lpstr>ox_d30601f2_3a17_5972_87f9_ad82eec6e5e9</vt:lpstr>
      <vt:lpstr>ox_d306769e_cca8_5599_aa80_8c97e77973ae</vt:lpstr>
      <vt:lpstr>ox_d3083d9e_22bf_54be_a6e5_b09ea8244a0d</vt:lpstr>
      <vt:lpstr>ox_d3086ea2_57cb_5b22_85d2_afe23b0a37c4</vt:lpstr>
      <vt:lpstr>ox_d30d408f_9930_5834_a893_a46fa5304c66</vt:lpstr>
      <vt:lpstr>ox_d30e9e66_41bf_554d_87dc_8fec7b5a8824</vt:lpstr>
      <vt:lpstr>ox_d312e820_4d8b_5617_b632_3d88c1f96111</vt:lpstr>
      <vt:lpstr>ox_d31354e2_b4a8_5693_9739_7abebf2cb1bc</vt:lpstr>
      <vt:lpstr>ox_d3144769_eb45_5658_ad89_f93659fee842</vt:lpstr>
      <vt:lpstr>ox_d31b94cb_6a9d_52d2_88bc_aa464febe726</vt:lpstr>
      <vt:lpstr>ox_d321060b_be3b_5572_b75e_c180994c78f9</vt:lpstr>
      <vt:lpstr>ox_d325dd0b_a431_5a9d_891b_36fa91af2573</vt:lpstr>
      <vt:lpstr>ox_d326c493_7bb5_5329_815d_2c308d542f44</vt:lpstr>
      <vt:lpstr>ox_d3284de6_62e4_5906_8af9_26de65215473</vt:lpstr>
      <vt:lpstr>ox_d3299e6a_ac15_5d6d_927f_823e16444410</vt:lpstr>
      <vt:lpstr>ox_d329e0dc_9138_5ad7_90bf_40bfba7de0e6</vt:lpstr>
      <vt:lpstr>ox_d32ab8dd_93dc_5f1d_a017_909f27787bf5</vt:lpstr>
      <vt:lpstr>ox_d32ba50c_14dd_5156_a1ad_21adb5772eab</vt:lpstr>
      <vt:lpstr>ox_d32dda62_d60a_508d_81d3_ecde81f32d68</vt:lpstr>
      <vt:lpstr>ox_d32e0f1c_6480_59cd_8b7a_536ed1e3015e</vt:lpstr>
      <vt:lpstr>ox_d32e6cde_bfda_5bed_bfc9_7dbd15d705bb</vt:lpstr>
      <vt:lpstr>ox_d32ec8e9_e5cf_583a_ad2a_f8fe37041f96</vt:lpstr>
      <vt:lpstr>ox_d32f2b77_e5b0_5254_9d24_9d3d000ea175</vt:lpstr>
      <vt:lpstr>ox_d332e5ca_c391_5bba_b703_fb2908b673f5</vt:lpstr>
      <vt:lpstr>ox_d33404e4_ce8c_5dd4_8b00_6654ee48fe02</vt:lpstr>
      <vt:lpstr>ox_d335f3a7_40b7_5df4_a494_9b0a039a85be</vt:lpstr>
      <vt:lpstr>ox_d336bb35_21bb_5a6d_abaa_22cb2b52a370</vt:lpstr>
      <vt:lpstr>ox_d337ca8b_e62a_5d57_b358_62bc10efe8b8</vt:lpstr>
      <vt:lpstr>ox_d3393763_1b29_592a_9026_960e6dc144ec</vt:lpstr>
      <vt:lpstr>ox_d3398567_a622_56c6_9f20_cb78fea83c1c</vt:lpstr>
      <vt:lpstr>ox_d33b20ed_3ce8_5a89_a2d9_5ec8e69d2430</vt:lpstr>
      <vt:lpstr>ox_d33ff81e_5abb_5de7_bb36_6450d3d9ddbd</vt:lpstr>
      <vt:lpstr>ox_d3414137_5290_5a3c_9877_3d9aaf935b7b</vt:lpstr>
      <vt:lpstr>ox_d3452df2_4dd5_51c6_bd37_7d327cc98b4b</vt:lpstr>
      <vt:lpstr>ox_d345f2f8_e7cc_5954_b069_88c2fabf7862</vt:lpstr>
      <vt:lpstr>ox_d347dbc0_cce6_57de_b9d5_d23c0963591c</vt:lpstr>
      <vt:lpstr>ox_d34b6f1f_bc71_5587_ad15_bb8637b3860e</vt:lpstr>
      <vt:lpstr>ox_d34c742b_0e75_594b_b09c_dc5b8bfcc846</vt:lpstr>
      <vt:lpstr>ox_d34e1a81_a521_5f80_8376_cd019b6b7221</vt:lpstr>
      <vt:lpstr>ox_d34e35cf_1c78_52f6_a33b_f5f09b35b39d</vt:lpstr>
      <vt:lpstr>ox_d34e9bb2_4e4c_570a_bd61_38dac142a9d7</vt:lpstr>
      <vt:lpstr>ox_d3501f76_6212_59e3_85d4_526c2f5eb1c8</vt:lpstr>
      <vt:lpstr>ox_d3522357_4bb2_5fc9_91c3_793a3dd49249</vt:lpstr>
      <vt:lpstr>ox_d35224a6_bad9_50bf_81b3_688cdb45b069</vt:lpstr>
      <vt:lpstr>ox_d35521c7_0417_5150_b809_f74056dd0ae3</vt:lpstr>
      <vt:lpstr>ox_d356cc71_42ae_50b9_a558_d56dfc0556b3</vt:lpstr>
      <vt:lpstr>ox_d3597e6a_67a1_5a35_89ec_9d63ffc0a7e7</vt:lpstr>
      <vt:lpstr>ox_d35a0a1d_dde0_5f98_a802_910700838127</vt:lpstr>
      <vt:lpstr>ox_d35b3f8b_6dcd_5c6c_b1be_344f4fbceeab</vt:lpstr>
      <vt:lpstr>ox_d35ce5f0_3541_50de_89ca_22108275ac72</vt:lpstr>
      <vt:lpstr>ox_d35e37fa_b1f9_544a_a76a_b83a1f2f664a</vt:lpstr>
      <vt:lpstr>ox_d35f2bd4_e06a_5ce9_8e7d_044f4aa8be4b</vt:lpstr>
      <vt:lpstr>ox_d360c71e_9eef_5b71_9995_a06448332989</vt:lpstr>
      <vt:lpstr>ox_d367de38_1fb5_5386_aab1_6efcc23d2eeb</vt:lpstr>
      <vt:lpstr>ox_d36d886d_af8e_52b8_b35b_4b6627bae64b</vt:lpstr>
      <vt:lpstr>ox_d36dbadf_6eb1_5c1c_a47b_fa139aa5370b</vt:lpstr>
      <vt:lpstr>ox_d371e1ff_b0b8_5d96_b572_e332d86f7ce3</vt:lpstr>
      <vt:lpstr>ox_d3729ab6_80ab_5f98_86eb_b6c835c59b0e</vt:lpstr>
      <vt:lpstr>ox_d3771d85_2a63_5113_aa43_16e4925024e9</vt:lpstr>
      <vt:lpstr>ox_d37728bb_640d_58ed_8f0b_fea9386ea8d5</vt:lpstr>
      <vt:lpstr>ox_d37a3276_5d67_5af4_b6d5_7251a19959f7</vt:lpstr>
      <vt:lpstr>ox_d3803876_04c8_540b_a68a_ea928fc14c7d</vt:lpstr>
      <vt:lpstr>ox_d3837710_29e1_57a5_8154_98242c3d4988</vt:lpstr>
      <vt:lpstr>ox_d386c028_06b6_5327_b32a_1f3682401fb1</vt:lpstr>
      <vt:lpstr>ox_d389b73a_cc8f_5678_b442_b865959d7862</vt:lpstr>
      <vt:lpstr>ox_d38bb0df_393a_530d_a70f_7ebf0d4e54b2</vt:lpstr>
      <vt:lpstr>ox_d38c609a_429b_5adc_9314_f8156094272e</vt:lpstr>
      <vt:lpstr>ox_d38ce826_633b_5920_bef3_8e1f728010de</vt:lpstr>
      <vt:lpstr>ox_d38f542d_23e5_5fe9_b8dc_025168cd05b9</vt:lpstr>
      <vt:lpstr>ox_d38f54dd_ab83_59a3_9efb_48310e1d8150</vt:lpstr>
      <vt:lpstr>ox_d38f8ef8_b688_58f1_b305_65b62523d0ad</vt:lpstr>
      <vt:lpstr>ox_d39299e7_6645_51f3_a889_2c95e11b17ea</vt:lpstr>
      <vt:lpstr>ox_d393ae43_bd51_5f7e_ac50_79eabe3eb18e</vt:lpstr>
      <vt:lpstr>ox_d39436ff_8e5b_5cf2_a2a9_af8307fcaacb</vt:lpstr>
      <vt:lpstr>ox_d394a60e_990a_560f_9c47_6c4636dd30d0</vt:lpstr>
      <vt:lpstr>ox_d39b8135_0e97_5eba_a611_bb4662e56b6a</vt:lpstr>
      <vt:lpstr>ox_d39bc20c_70b8_539a_b3b0_b85e83b150f3</vt:lpstr>
      <vt:lpstr>ox_d3a5a831_f7c3_595d_8c10_edcf3bbbb6ba</vt:lpstr>
      <vt:lpstr>ox_d3ab014d_464a_5d94_8e4f_da7b9226bad3</vt:lpstr>
      <vt:lpstr>ox_d3b06696_e21b_5653_9141_1ef52ba1a33d</vt:lpstr>
      <vt:lpstr>ox_d3b7d0f3_2037_5a8f_bfd8_3c419e059f66</vt:lpstr>
      <vt:lpstr>ox_d3b82273_a73f_5b82_8979_2c839cbdfbae</vt:lpstr>
      <vt:lpstr>ox_d3ba8171_1ccf_5515_b3a4_6ccdf054f9a6</vt:lpstr>
      <vt:lpstr>ox_d3bb5a90_8fde_57d8_9f68_2113c20987be</vt:lpstr>
      <vt:lpstr>ox_d3bd010c_dcee_57b2_a5b9_1b88246c5822</vt:lpstr>
      <vt:lpstr>ox_d3bd23e6_8b55_51b2_99f6_5dd3f638f378</vt:lpstr>
      <vt:lpstr>ox_d3bf0db2_efe0_58f9_9cb0_4fae5515b376</vt:lpstr>
      <vt:lpstr>ox_d3c44739_c99a_5544_a0ea_e93ab354c873</vt:lpstr>
      <vt:lpstr>ox_d3c4b174_7c9d_5de5_af0e_651bba57412a</vt:lpstr>
      <vt:lpstr>ox_d3c5657c_32b7_5645_a152_ea57d7f50259</vt:lpstr>
      <vt:lpstr>ox_d3cbd815_e0a9_5264_964e_f1c4efee28dd</vt:lpstr>
      <vt:lpstr>ox_d3cc8a3d_35a7_535d_81f5_074a6a914cf3</vt:lpstr>
      <vt:lpstr>ox_d3cca897_dc50_58f0_8a4e_ec84ec38214d</vt:lpstr>
      <vt:lpstr>ox_d3d096c0_fd74_5f7a_bf21_3e0208fe57f1</vt:lpstr>
      <vt:lpstr>ox_d3d2da05_72d7_5ebe_8a83_195c52b63632</vt:lpstr>
      <vt:lpstr>ox_d3d4d223_8161_5b83_9eef_f693bac596bd</vt:lpstr>
      <vt:lpstr>ox_d3deb771_29ca_5e48_91ef_63abba1301d8</vt:lpstr>
      <vt:lpstr>ox_d3e2dcfb_1a6b_5981_b744_f839ed74f546</vt:lpstr>
      <vt:lpstr>ox_d3e3219c_f0ac_5f80_abf9_78ba63b5b4c9</vt:lpstr>
      <vt:lpstr>ox_d3e325ea_df1a_5ae4_a2ad_5a004b18c056</vt:lpstr>
      <vt:lpstr>ox_d3e48d1f_7ea5_5908_9657_ad2804f0e377</vt:lpstr>
      <vt:lpstr>ox_d3e516fc_34ae_54f6_bb5f_da16c5eaf86d</vt:lpstr>
      <vt:lpstr>ox_d3e6bdc4_6634_5c83_9386_497c4371c463</vt:lpstr>
      <vt:lpstr>ox_d3e925a1_fcc0_51ee_9461_1140f7548c01</vt:lpstr>
      <vt:lpstr>ox_d3ea61c8_bf3e_5149_9981_876c4acef6ea</vt:lpstr>
      <vt:lpstr>ox_d3ed8b3c_a885_5613_b839_981936b19e3b</vt:lpstr>
      <vt:lpstr>ox_d3f076f2_e2cd_5764_8e86_2f6e405ffc5b</vt:lpstr>
      <vt:lpstr>ox_d3f0e4e2_58f8_594c_9d31_92a36fad311e</vt:lpstr>
      <vt:lpstr>ox_d3f0fd49_9692_55b5_94f6_1867b8f765a9</vt:lpstr>
      <vt:lpstr>ox_d3f6999d_e073_5d5d_9ee2_a7c109e1015d</vt:lpstr>
      <vt:lpstr>ox_d3f88ae2_29be_5306_bcfa_e85cafb21b65</vt:lpstr>
      <vt:lpstr>ox_d3f9d2f9_20e9_517f_b3c0_d87344ed40e0</vt:lpstr>
      <vt:lpstr>ox_d3fa34dc_50b1_5d41_affb_84fef8f65604</vt:lpstr>
      <vt:lpstr>ox_d3fb05a4_d0f8_5cd0_af57_4158fcf9c331</vt:lpstr>
      <vt:lpstr>ox_d3fb478a_1771_5ce8_95dd_16dfd71b6e84</vt:lpstr>
      <vt:lpstr>ox_d3fc3d6b_4540_5a53_8fb8_6e77249db979</vt:lpstr>
      <vt:lpstr>ox_d3fc8f2c_4563_50a7_813d_f2494f7d8daa</vt:lpstr>
      <vt:lpstr>ox_d3fee130_bfff_513b_99e2_7f0ebefaf32b</vt:lpstr>
      <vt:lpstr>ox_d3ff4a2d_1d45_50ed_9554_81cc90b76d27</vt:lpstr>
      <vt:lpstr>ox_d4015ca6_8d90_5e14_b9f7_048258ffd260</vt:lpstr>
      <vt:lpstr>ox_d401da17_062a_5df5_a646_e0695490dcdb</vt:lpstr>
      <vt:lpstr>ox_d4030c91_22fd_5c66_be0e_0e90f54eb678</vt:lpstr>
      <vt:lpstr>ox_d407483b_0e98_54b8_be73_1ac38d78e3dc</vt:lpstr>
      <vt:lpstr>ox_d407a16f_1b71_5d71_bdbe_a778c8e816ca</vt:lpstr>
      <vt:lpstr>ox_d4099c2f_8ff3_504c_a985_19833e6926ea</vt:lpstr>
      <vt:lpstr>ox_d40a7518_baa0_5600_aa87_f8f1a9683600</vt:lpstr>
      <vt:lpstr>ox_d40aaca9_6825_5b16_a56e_fe55ebaccbd2</vt:lpstr>
      <vt:lpstr>ox_d411b7bc_c27a_5da7_8faa_78138474fc6f</vt:lpstr>
      <vt:lpstr>ox_d414a3bd_cb30_5d7b_b48a_88bc96ee0f52</vt:lpstr>
      <vt:lpstr>ox_d414c1a9_4245_559e_bdf1_83a9b145ce60</vt:lpstr>
      <vt:lpstr>ox_d416dc31_197c_59cf_8cd9_08692b915a71</vt:lpstr>
      <vt:lpstr>ox_d41e2296_ccf6_5e6a_8fa1_7d40ed263dc0</vt:lpstr>
      <vt:lpstr>ox_d424d92b_80cd_5ee0_9fcc_237d9fde174c</vt:lpstr>
      <vt:lpstr>ox_d42c47ad_42df_5c9e_b480_345ef2dd5808</vt:lpstr>
      <vt:lpstr>ox_d4345469_b270_5442_b390_22be64e1bec9</vt:lpstr>
      <vt:lpstr>ox_d436454d_2cc6_5d83_8a53_2b2fa38e5298</vt:lpstr>
      <vt:lpstr>ox_d43ab565_374b_52f9_ba26_e03fe0edf4b2</vt:lpstr>
      <vt:lpstr>ox_d43dbaae_42ed_59e1_8c3a_40f90d55c275</vt:lpstr>
      <vt:lpstr>ox_d43ddc40_2a54_54c0_8bc6_4055d504ef6e</vt:lpstr>
      <vt:lpstr>ox_d43fa48e_c097_5228_8393_d3222623b036</vt:lpstr>
      <vt:lpstr>ox_d44287b2_e436_5f12_b579_b786d14ec4db</vt:lpstr>
      <vt:lpstr>ox_d44c1973_41ab_56c9_9214_855a98e9905b</vt:lpstr>
      <vt:lpstr>ox_d44c72cb_f075_57de_8116_92f368ec54f8</vt:lpstr>
      <vt:lpstr>ox_d44d9497_ea24_5453_accf_60f5eb7c3cb4</vt:lpstr>
      <vt:lpstr>ox_d44d9fcb_48f2_5139_9d3f_f59938946780</vt:lpstr>
      <vt:lpstr>ox_d44db1e2_632b_5ef8_ae6e_6db468343a89</vt:lpstr>
      <vt:lpstr>ox_d44e0bcd_26a3_525a_94d5_439a79134f6b</vt:lpstr>
      <vt:lpstr>ox_d44ec657_ee9c_5be2_a3c3_c1cd30826fcd</vt:lpstr>
      <vt:lpstr>ox_d44ed84d_7d79_5d76_891d_d072ba91a96f</vt:lpstr>
      <vt:lpstr>ox_d4505493_dd42_53f0_83bf_da2eb836fcf5</vt:lpstr>
      <vt:lpstr>ox_d4539799_69cf_5b45_9cb4_8b5d6861c561</vt:lpstr>
      <vt:lpstr>ox_d454e86d_3b71_540d_8947_519db9a094bb</vt:lpstr>
      <vt:lpstr>ox_d4573d7e_5003_521a_bc7e_0aa0524ffc3a</vt:lpstr>
      <vt:lpstr>ox_d4605210_71e7_555f_be66_d837fef63941</vt:lpstr>
      <vt:lpstr>ox_d46bbbff_443c_53b1_8b75_bfed6426fc2a</vt:lpstr>
      <vt:lpstr>ox_d46e642b_b9e5_5f1a_b50e_3c5d8af8072e</vt:lpstr>
      <vt:lpstr>ox_d46f50e0_478f_5c52_ae78_3f01ef91a233</vt:lpstr>
      <vt:lpstr>ox_d4715ffa_16f0_5891_ab6e_6d2dca025d1e</vt:lpstr>
      <vt:lpstr>ox_d4717e9d_5e18_5612_bcba_8ae56c94c368</vt:lpstr>
      <vt:lpstr>ox_d471dede_6652_598e_8007_ee9184575161</vt:lpstr>
      <vt:lpstr>ox_d471f78a_2c6b_5850_95fc_26de6b3c87c4</vt:lpstr>
      <vt:lpstr>ox_d473a155_3019_55e4_8081_4e60d9c4951b</vt:lpstr>
      <vt:lpstr>ox_d4742cf2_0a66_5fcb_a0d2_63f2e9d2c78c</vt:lpstr>
      <vt:lpstr>ox_d47cf317_dfff_5157_8d43_ca30a9712cc3</vt:lpstr>
      <vt:lpstr>ox_d47e786b_5e20_5891_930e_b9a590b6e61b</vt:lpstr>
      <vt:lpstr>ox_d4805d04_c05d_56ff_b065_6e1fcb7daeb5</vt:lpstr>
      <vt:lpstr>ox_d481fede_3194_505a_96d3_6b13913d0607</vt:lpstr>
      <vt:lpstr>ox_d4838035_d758_52df_a96c_6ff8edd1749c</vt:lpstr>
      <vt:lpstr>ox_d488ac8b_db28_5707_ac6b_21b23dacc50a</vt:lpstr>
      <vt:lpstr>ox_d488cd2d_859b_59c4_98a5_6205cd20925f</vt:lpstr>
      <vt:lpstr>ox_d48c23b6_a1bf_5f9f_a402_4a8b5bca297e</vt:lpstr>
      <vt:lpstr>ox_d492ea8c_c737_50d9_a93d_6473273f0676</vt:lpstr>
      <vt:lpstr>ox_d49cc093_7d35_5ba5_ab54_a0f728a8cca3</vt:lpstr>
      <vt:lpstr>ox_d49d2d46_74fe_59ac_bc14_13b07965c98d</vt:lpstr>
      <vt:lpstr>ox_d4a09bdd_14e9_5525_bffd_cd22f0816d52</vt:lpstr>
      <vt:lpstr>ox_d4a524e6_9679_5aa4_848d_e5c7e75abe2f</vt:lpstr>
      <vt:lpstr>ox_d4a8fc79_eee6_597b_af0c_6815890400ce</vt:lpstr>
      <vt:lpstr>ox_d4ae7a94_f359_551a_850d_d5b0ce4eca8f</vt:lpstr>
      <vt:lpstr>ox_d4aefa26_eb49_57b5_9a00_1345ccca772a</vt:lpstr>
      <vt:lpstr>ox_d4b21221_423b_510c_85ff_0bead84e2155</vt:lpstr>
      <vt:lpstr>ox_d4b23bde_1ee8_503d_a2ba_7364cff9ac78</vt:lpstr>
      <vt:lpstr>ox_d4b53a91_2528_5d74_a1d8_9a56d578151e</vt:lpstr>
      <vt:lpstr>ox_d4b83adc_bdb3_59ee_94d2_114937fb88eb</vt:lpstr>
      <vt:lpstr>ox_d4b8f896_70bd_5515_b4e5_d55e9a85620b</vt:lpstr>
      <vt:lpstr>ox_d4bf08a2_a6ad_58a7_bcfe_77e6595f4c1c</vt:lpstr>
      <vt:lpstr>ox_d4bf9e73_830a_5737_8ba1_09c0ed49b3a0</vt:lpstr>
      <vt:lpstr>ox_d4c3ce5b_300b_538a_8c58_66562e8c4e40</vt:lpstr>
      <vt:lpstr>ox_d4c43bb0_509e_5a72_9504_7daefb829495</vt:lpstr>
      <vt:lpstr>ox_d4c8706d_3fa0_5b1d_ac8a_20069befb871</vt:lpstr>
      <vt:lpstr>ox_d4c998d0_77a3_5d7b_bc5a_5632d0a02ad6</vt:lpstr>
      <vt:lpstr>ox_d4ccaf1c_50c0_5033_9ef8_41b9282ff128</vt:lpstr>
      <vt:lpstr>ox_d4cde1bd_9422_5818_ae6b_18ffc072b12f</vt:lpstr>
      <vt:lpstr>ox_d4cf0346_6ed4_51d5_862d_2e37146facbd</vt:lpstr>
      <vt:lpstr>ox_d4d084c8_eece_528f_aac5_5bf61f6798de</vt:lpstr>
      <vt:lpstr>ox_d4d31e18_693c_582b_af6b_5ca9158502a5</vt:lpstr>
      <vt:lpstr>ox_d4dc7142_c944_55dc_a6ce_07a75b980fe0</vt:lpstr>
      <vt:lpstr>ox_d4de9078_8a10_5ccc_828f_9a617c086ff1</vt:lpstr>
      <vt:lpstr>ox_d4e18544_1c44_56e9_a504_a623b010aa93</vt:lpstr>
      <vt:lpstr>ox_d4e2bef7_24e3_5503_af95_e19330718d38</vt:lpstr>
      <vt:lpstr>ox_d4e673f4_76d7_5181_a1a2_3b329c18c8f1</vt:lpstr>
      <vt:lpstr>ox_d4ea2b04_346c_5f1d_9528_801e0bcc8d41</vt:lpstr>
      <vt:lpstr>ox_d4ead3f8_48f2_5ce8_ae3c_0a51174324e3</vt:lpstr>
      <vt:lpstr>ox_d4ec8972_8259_52ac_a4c8_94e4b7e4217e</vt:lpstr>
      <vt:lpstr>ox_d4ed4b93_bd7a_567f_9b2f_14f97ff96624</vt:lpstr>
      <vt:lpstr>ox_d4ef37c4_0d98_5255_aa9c_b219dbb1e6f2</vt:lpstr>
      <vt:lpstr>ox_d4eff01f_9af2_538d_ac2a_abd01e7f3250</vt:lpstr>
      <vt:lpstr>ox_d4f2bad2_54e4_50bb_a391_fd9d7af54956</vt:lpstr>
      <vt:lpstr>ox_d4f3d3d1_da48_5f4b_93e3_6c95a726eef8</vt:lpstr>
      <vt:lpstr>ox_d4f434a4_f08f_512d_b8fc_c8c921a25af3</vt:lpstr>
      <vt:lpstr>ox_d4f45714_b9bc_5115_9009_7d648c00e90d</vt:lpstr>
      <vt:lpstr>ox_d4f5122c_99d5_506d_8aa0_91d42a1372c2</vt:lpstr>
      <vt:lpstr>ox_d4f6f272_2adb_572a_8076_fe3cfbce0a0f</vt:lpstr>
      <vt:lpstr>ox_d4f87f8b_5011_5954_b0d8_d0ca88e537f0</vt:lpstr>
      <vt:lpstr>ox_d4fff4dd_aaee_55b3_a1fb_ca68fadbd68b</vt:lpstr>
      <vt:lpstr>ox_d50380d8_3845_5504_b368_c750c1b9a16d</vt:lpstr>
      <vt:lpstr>ox_d503a62c_05c4_5515_a9c8_17e3453bb59c</vt:lpstr>
      <vt:lpstr>ox_d506477f_1cbc_5232_b8f5_d7475d930c40</vt:lpstr>
      <vt:lpstr>ox_d50d40ec_276d_5e09_be3c_8f7ab4fe822b</vt:lpstr>
      <vt:lpstr>ox_d5114225_c763_59d6_9345_25f2ba320c4f</vt:lpstr>
      <vt:lpstr>ox_d511b513_3a07_514e_9237_3249df871d4f</vt:lpstr>
      <vt:lpstr>ox_d516cdea_6cbb_5bde_9a7d_8bf2833af949</vt:lpstr>
      <vt:lpstr>ox_d51eb049_f023_50ab_ab93_7a2b6592d83c</vt:lpstr>
      <vt:lpstr>ox_d5212851_03cd_5732_8aee_d2d8848df7a7</vt:lpstr>
      <vt:lpstr>ox_d5216bb5_0b33_5c2e_8254_ff84f0b355b0</vt:lpstr>
      <vt:lpstr>ox_d5237b3c_5898_5103_8cad_483dcd669b4d</vt:lpstr>
      <vt:lpstr>ox_d5255656_f8d0_5505_a5f9_cf04c10942cd</vt:lpstr>
      <vt:lpstr>ox_d525fbbb_b0db_5ea5_b404_2488e819e18f</vt:lpstr>
      <vt:lpstr>ox_d52c383f_39b2_55df_8b75_51d36deeba61</vt:lpstr>
      <vt:lpstr>ox_d530902d_90f9_54da_979a_6c49b2b45d16</vt:lpstr>
      <vt:lpstr>ox_d532d684_700d_5de2_81c1_0a14df748aba</vt:lpstr>
      <vt:lpstr>ox_d5343f04_3895_5442_b156_157b16306e9e</vt:lpstr>
      <vt:lpstr>ox_d534622e_21a2_565e_853a_8dc8c10359fd</vt:lpstr>
      <vt:lpstr>ox_d535e76a_40e4_5a31_bda5_9a78ce03eb47</vt:lpstr>
      <vt:lpstr>ox_d5366d1f_f8df_5228_b286_434d72252e53</vt:lpstr>
      <vt:lpstr>ox_d53a0e4d_7d20_59dc_ad70_9dca3ff4aebc</vt:lpstr>
      <vt:lpstr>ox_d53caddd_187d_57ce_aab1_83efd9e2c5c7</vt:lpstr>
      <vt:lpstr>ox_d53dac41_39dd_5931_bbfa_be8cb899ad4b</vt:lpstr>
      <vt:lpstr>ox_d53e350a_a8b0_5870_9786_5185d51a90e1</vt:lpstr>
      <vt:lpstr>ox_d5412cfc_17eb_52a9_843a_6cc198961df7</vt:lpstr>
      <vt:lpstr>ox_d5438a42_1c17_5d1e_abfd_44df123a0931</vt:lpstr>
      <vt:lpstr>ox_d5489442_0c4f_5dc4_b4ca_cf484460b1cf</vt:lpstr>
      <vt:lpstr>ox_d54b723a_e8dd_5921_8046_3585412f05c9</vt:lpstr>
      <vt:lpstr>ox_d54c5b04_0ac1_5eca_b821_4d1e4b56aeda</vt:lpstr>
      <vt:lpstr>ox_d54d78af_2093_5fb6_b8d5_06cb0fff9ef6</vt:lpstr>
      <vt:lpstr>ox_d54ec619_763a_5112_8a73_e8dfcae113e4</vt:lpstr>
      <vt:lpstr>ox_d54ee095_fd79_5795_ad3b_71de03253cae</vt:lpstr>
      <vt:lpstr>ox_d54fcc56_cfcd_5a48_a5d0_2160dbfa4166</vt:lpstr>
      <vt:lpstr>ox_d5501b9c_2576_5d1c_843e_eb806dd33517</vt:lpstr>
      <vt:lpstr>ox_d5541345_0209_5476_b83f_a0c818678885</vt:lpstr>
      <vt:lpstr>ox_d5572c48_9914_5e28_93ac_42eab201a99c</vt:lpstr>
      <vt:lpstr>ox_d558063b_bb3d_57a0_8ae6_a97f2dc1ca04</vt:lpstr>
      <vt:lpstr>ox_d559e892_ccdc_541f_8037_f570cecc2f85</vt:lpstr>
      <vt:lpstr>ox_d55a3f39_9c7e_5a21_887c_77756b48dbde</vt:lpstr>
      <vt:lpstr>ox_d55aa59d_117b_5cab_b3bd_587f99c6951a</vt:lpstr>
      <vt:lpstr>ox_d55b3656_2d16_5a53_8adc_3277624b15b5</vt:lpstr>
      <vt:lpstr>ox_d561f872_207c_56ef_8929_c08b466ec251</vt:lpstr>
      <vt:lpstr>ox_d5641814_9326_5e52_b175_75f720f11f91</vt:lpstr>
      <vt:lpstr>ox_d5650211_6f54_5219_81d4_3d657dbf7291</vt:lpstr>
      <vt:lpstr>ox_d5668e85_badd_5edf_8625_5435b2f98df3</vt:lpstr>
      <vt:lpstr>ox_d56b7d29_5b71_5978_91bd_c94c1174d077</vt:lpstr>
      <vt:lpstr>ox_d56da78f_d005_580e_9e8f_9e1768f2c73b</vt:lpstr>
      <vt:lpstr>ox_d56fc982_7c5e_537e_ba43_921185f71e2f</vt:lpstr>
      <vt:lpstr>ox_d574fc8d_962d_5a1f_900e_5352441f48c6</vt:lpstr>
      <vt:lpstr>ox_d57c28e5_ec9f_57fa_a945_ed29e934fb42</vt:lpstr>
      <vt:lpstr>ox_d57e2497_5467_5494_bb13_3c0a4dd7d07f</vt:lpstr>
      <vt:lpstr>ox_d57fe6c1_c286_59f1_a42d_cec9cec98085</vt:lpstr>
      <vt:lpstr>ox_d5804533_f835_5362_85e5_59a94ae109ff</vt:lpstr>
      <vt:lpstr>ox_d5816cf2_c85e_5701_9480_635909fd47ae</vt:lpstr>
      <vt:lpstr>ox_d592b34a_8453_536f_84f0_e9086c612854</vt:lpstr>
      <vt:lpstr>ox_d5944415_4fc0_5685_a490_fb29d1bb5d9f</vt:lpstr>
      <vt:lpstr>ox_d5963ee9_4551_537d_8ec1_626192979177</vt:lpstr>
      <vt:lpstr>ox_d599dc6a_16f6_58a9_abce_10f7a2f1d840</vt:lpstr>
      <vt:lpstr>ox_d599f38d_1b7d_522e_906e_5825b40486bd</vt:lpstr>
      <vt:lpstr>ox_d59d0543_ec79_5b49_a304_20464bc97854</vt:lpstr>
      <vt:lpstr>ox_d5a084af_4c18_54b9_900e_79f4ae8aad4d</vt:lpstr>
      <vt:lpstr>ox_d5a5a0e8_1044_5cc9_91b8_2896ecedd263</vt:lpstr>
      <vt:lpstr>ox_d5a5d69e_de41_5ccd_aa7e_c0ccb496ba6e</vt:lpstr>
      <vt:lpstr>ox_d5a6ff56_6075_5d22_b643_8c390e7022f4</vt:lpstr>
      <vt:lpstr>ox_d5ac8d44_b99d_563b_a1a0_b80eba6ba528</vt:lpstr>
      <vt:lpstr>ox_d5b5bc8f_6343_5589_b186_f5977dab202b</vt:lpstr>
      <vt:lpstr>ox_d5b661d3_1c35_5023_88ff_427ef1ed774e</vt:lpstr>
      <vt:lpstr>ox_d5b9a285_a74e_5d4d_a3ba_d761317dae81</vt:lpstr>
      <vt:lpstr>ox_d5bddd9e_e802_5f81_b015_f7bb6bbb5f24</vt:lpstr>
      <vt:lpstr>ox_d5be679c_bc8d_54e8_916b_09330664127b</vt:lpstr>
      <vt:lpstr>ox_d5c113a2_c3c6_52c9_8270_33d781ac0667</vt:lpstr>
      <vt:lpstr>ox_d5c11be6_6ed1_5c4a_a20b_71f1b18f5bf1</vt:lpstr>
      <vt:lpstr>ox_d5c150f4_6f2d_5b65_8429_26b1e33342ca</vt:lpstr>
      <vt:lpstr>ox_d5c4ac23_4916_5806_bd1d_60fb8bc802ed</vt:lpstr>
      <vt:lpstr>ox_d5c4bcbe_8442_530c_872b_e7d2bc9d3a5b</vt:lpstr>
      <vt:lpstr>ox_d5ceee2a_38fe_5e05_b080_5764c4af6c7d</vt:lpstr>
      <vt:lpstr>ox_d5d21929_ec15_533b_8158_c3c39ace8953</vt:lpstr>
      <vt:lpstr>ox_d5d38626_81a9_54a7_8f9d_63ea35e8aef9</vt:lpstr>
      <vt:lpstr>ox_d5d50e96_dbcf_5dd9_81a4_24d56966ba5f</vt:lpstr>
      <vt:lpstr>ox_d5d6651d_d509_5b5b_b726_dab6d4a9330a</vt:lpstr>
      <vt:lpstr>ox_d5e01964_082e_591d_a635_c2011454edc0</vt:lpstr>
      <vt:lpstr>ox_d5e61884_dedf_59dc_94a7_569ef47eaa92</vt:lpstr>
      <vt:lpstr>ox_d5e872f8_1ae3_5683_b2f5_70cbd5510df2</vt:lpstr>
      <vt:lpstr>ox_d5e8c226_88d9_59d7_8040_b1502c5ad6ae</vt:lpstr>
      <vt:lpstr>ox_d5ebdbeb_497f_5a7f_bea4_947db7aedaee</vt:lpstr>
      <vt:lpstr>ox_d5eda48b_53dd_578c_b0fa_cc453f07250d</vt:lpstr>
      <vt:lpstr>ox_d5f08bfa_b756_5cc8_89e4_e7b11b3984b8</vt:lpstr>
      <vt:lpstr>ox_d5f1f131_c39c_5dc8_95cc_6963cfd5e13b</vt:lpstr>
      <vt:lpstr>ox_d5f21377_304c_553c_81da_70af046b61d9</vt:lpstr>
      <vt:lpstr>ox_d5f66f17_57e9_5190_a167_a7a0635d62c9</vt:lpstr>
      <vt:lpstr>ox_d5fa9d67_feb2_56a8_b25e_1da4cf3c6106</vt:lpstr>
      <vt:lpstr>ox_d5fb5fef_d15b_5448_84e4_cb7ee3f5320b</vt:lpstr>
      <vt:lpstr>ox_d606404e_ea6e_5b0e_a043_d1dc3ec8be5d</vt:lpstr>
      <vt:lpstr>ox_d608d15b_e054_5db4_90c5_c7225be8dfb4</vt:lpstr>
      <vt:lpstr>ox_d60af4c1_59ec_5ce7_82c9_c965e235fbbc</vt:lpstr>
      <vt:lpstr>ox_d60c75c1_4e30_5a75_978d_d1947697061a</vt:lpstr>
      <vt:lpstr>ox_d6102d08_5e72_5dff_b4de_f4384a3ff7f4</vt:lpstr>
      <vt:lpstr>ox_d619408c_76a5_509d_94d0_2551f0012f39</vt:lpstr>
      <vt:lpstr>ox_d61e65a1_3d1e_528a_b66e_a529cb6f2aef</vt:lpstr>
      <vt:lpstr>ox_d6201de5_b430_5dd3_9a28_70e1d3a37809</vt:lpstr>
      <vt:lpstr>ox_d6215ebd_fc2b_5877_8212_3ec8f24fb8f1</vt:lpstr>
      <vt:lpstr>ox_d621b30e_0be8_55a1_b1e5_1f058c2f6a84</vt:lpstr>
      <vt:lpstr>ox_d622bc2b_5c63_5054_bea0_d7bebb5c3e6b</vt:lpstr>
      <vt:lpstr>ox_d62429e4_c213_55c6_8ea2_cdcdfdd395f3</vt:lpstr>
      <vt:lpstr>ox_d624c6e1_c72d_57d2_9de7_9e2d6c57c564</vt:lpstr>
      <vt:lpstr>ox_d625eae5_e25d_57e3_a10f_4662856d4a0c</vt:lpstr>
      <vt:lpstr>ox_d626927d_a8f3_58af_9766_12a1bd3365d3</vt:lpstr>
      <vt:lpstr>ox_d62cf484_d3ec_592e_aac8_3ac40b8bb0bf</vt:lpstr>
      <vt:lpstr>ox_d62d259e_8076_53aa_8d17_9be2d6007b4d</vt:lpstr>
      <vt:lpstr>ox_d62d4d69_ca74_5918_bd91_c69a947a2f1e</vt:lpstr>
      <vt:lpstr>ox_d62d7124_3eab_5222_baa9_61c9283cff5d</vt:lpstr>
      <vt:lpstr>ox_d6303954_0855_553f_8461_bace4f2763c5</vt:lpstr>
      <vt:lpstr>ox_d638543e_67ae_5efe_b6ec_075a1f52f226</vt:lpstr>
      <vt:lpstr>ox_d639178c_d19f_51ef_b65b_8882ba9c889c</vt:lpstr>
      <vt:lpstr>ox_d6396877_d9b6_5d4b_840a_2ec133eaf19c</vt:lpstr>
      <vt:lpstr>ox_d63eba2b_77ea_5c83_b720_b6d7c02b0e00</vt:lpstr>
      <vt:lpstr>ox_d642dee1_8ecd_56c9_9bfa_065d397d88d0</vt:lpstr>
      <vt:lpstr>ox_d644a537_6bf0_57f3_a012_45fdbd95a4ed</vt:lpstr>
      <vt:lpstr>ox_d64a53f0_756a_59a3_9ac3_380dba6d6719</vt:lpstr>
      <vt:lpstr>ox_d64b9045_3442_5025_818b_f1688c8c8aae</vt:lpstr>
      <vt:lpstr>ox_d64e47ab_6265_5e94_8f5a_4971173594b6</vt:lpstr>
      <vt:lpstr>ox_d65340c1_e1b8_5400_9ab2_49ef5a1a21ff</vt:lpstr>
      <vt:lpstr>ox_d656d00e_20f6_5c08_a618_f8c23a85e009</vt:lpstr>
      <vt:lpstr>ox_d659a111_a371_5f80_b4f1_b129fadf0aba</vt:lpstr>
      <vt:lpstr>ox_d65a6165_0df8_56de_8d5e_da4337cb795c</vt:lpstr>
      <vt:lpstr>ox_d65bd38d_38c2_5d2f_a68f_73ea5443900a</vt:lpstr>
      <vt:lpstr>ox_d6604ba5_89a7_5209_ae80_028a311292fb</vt:lpstr>
      <vt:lpstr>ox_d662bbdb_29fa_5212_9236_8f4517d3663e</vt:lpstr>
      <vt:lpstr>ox_d663df6a_88fe_5b3f_a2bb_df1abd6cac34</vt:lpstr>
      <vt:lpstr>ox_d6646a47_1906_5570_ab2f_b13c86d5b503</vt:lpstr>
      <vt:lpstr>ox_d666ade2_3243_5980_9e70_0b1957806b7a</vt:lpstr>
      <vt:lpstr>ox_d66a909d_ecf7_5daf_b0c4_29452e397dbc</vt:lpstr>
      <vt:lpstr>ox_d66af3bf_7338_5b86_b772_d8ee0c8afd0f</vt:lpstr>
      <vt:lpstr>ox_d66b06cd_4344_5207_ac4e_75b05af1d387</vt:lpstr>
      <vt:lpstr>ox_d66deea4_0a28_51fe_85e2_bd2ad4b80157</vt:lpstr>
      <vt:lpstr>ox_d66ec92c_269e_5701_bf56_50d486030241</vt:lpstr>
      <vt:lpstr>ox_d673854e_968a_5fe3_a730_ed27fd06a821</vt:lpstr>
      <vt:lpstr>ox_d67b0a84_d001_5710_b6a4_b706cd93c900</vt:lpstr>
      <vt:lpstr>ox_d67beea7_82eb_5698_9dba_e60f8c61fb05</vt:lpstr>
      <vt:lpstr>ox_d67e64f3_d5c7_57ad_8685_852729130e64</vt:lpstr>
      <vt:lpstr>ox_d67f7d8a_89ab_554e_9c39_c052c625aff7</vt:lpstr>
      <vt:lpstr>ox_d6816c1d_135f_5e10_a1c9_85b24986146e</vt:lpstr>
      <vt:lpstr>ox_d682d0cd_c5c3_590f_b51c_da16d955cdbf</vt:lpstr>
      <vt:lpstr>ox_d684c20f_a5f4_5614_9d2a_98bf8dde7170</vt:lpstr>
      <vt:lpstr>ox_d6866fa0_7aec_5823_8904_bd0ff6e8082d</vt:lpstr>
      <vt:lpstr>ox_d68aa26e_038a_5a7e_9af8_1260576dddcb</vt:lpstr>
      <vt:lpstr>ox_d69497d5_26f8_5da0_9674_430227ce5b83</vt:lpstr>
      <vt:lpstr>ox_d697a499_b973_591f_8239_2fdffd9592a0</vt:lpstr>
      <vt:lpstr>ox_d69b12e5_5b5f_5494_a016_0cd0936013db</vt:lpstr>
      <vt:lpstr>ox_d69b1514_fc6a_576c_b3bb_721dd464025e</vt:lpstr>
      <vt:lpstr>ox_d69b4506_1a3f_5d64_a60a_d097d2f46b22</vt:lpstr>
      <vt:lpstr>ox_d69d0e47_b0e3_523e_833c_a4587d17714f</vt:lpstr>
      <vt:lpstr>ox_d69e1692_aa9d_5c5e_bcc6_4952cb5869e9</vt:lpstr>
      <vt:lpstr>ox_d6a0d410_df42_594f_af53_e2e65fad7491</vt:lpstr>
      <vt:lpstr>ox_d6a76501_ab42_5c47_9f9d_e2e6f581ac3b</vt:lpstr>
      <vt:lpstr>ox_d6aabeee_0bdf_519f_a831_901734270a49</vt:lpstr>
      <vt:lpstr>ox_d6acbc52_1d4f_5ebb_bf23_9af92496943d</vt:lpstr>
      <vt:lpstr>ox_d6b04f44_64bd_5c9c_a402_625f4a571ed5</vt:lpstr>
      <vt:lpstr>ox_d6b628de_20d2_5d13_9c4f_8e78dc042cd7</vt:lpstr>
      <vt:lpstr>ox_d6b6d048_9dfb_58f1_b9a2_4064d892d56a</vt:lpstr>
      <vt:lpstr>ox_d6b88e3d_24e5_58a2_a7d7_479f18b59c7e</vt:lpstr>
      <vt:lpstr>ox_d6bb761a_7d06_50bf_bc89_e5fa8925d3fe</vt:lpstr>
      <vt:lpstr>ox_d6be81d1_243a_5ed5_80e3_c3f758cbbd52</vt:lpstr>
      <vt:lpstr>ox_d6bf04a2_e4d5_5c43_b8b9_c06aabeee313</vt:lpstr>
      <vt:lpstr>ox_d6c097b0_5510_5f8b_ac96_480a840f46ba</vt:lpstr>
      <vt:lpstr>ox_d6c22489_e62c_5770_8761_34f92d0cec70</vt:lpstr>
      <vt:lpstr>ox_d6c85fb0_326f_5b9f_be28_2cc744e5919d</vt:lpstr>
      <vt:lpstr>ox_d6cb499b_1207_5253_8de5_424f42ceb402</vt:lpstr>
      <vt:lpstr>ox_d6cbaece_cb67_55c8_991b_994bb97d60ce</vt:lpstr>
      <vt:lpstr>ox_d6cd769f_e492_538a_a89f_b33177d31a35</vt:lpstr>
      <vt:lpstr>ox_d6ce6834_bf61_5085_b22b_041448c384b3</vt:lpstr>
      <vt:lpstr>ox_d6d2b3ba_695b_5f3c_ba10_1e041354d56e</vt:lpstr>
      <vt:lpstr>ox_d6d5a515_a6bc_5810_88cb_ac40f830ad2b</vt:lpstr>
      <vt:lpstr>ox_d6d61475_4bfa_5d6b_8304_f406cc2f52a0</vt:lpstr>
      <vt:lpstr>ox_d6d6cf90_8a0d_5dcb_9bd3_173e02ce7a97</vt:lpstr>
      <vt:lpstr>ox_d6d8ee4b_108d_5bd2_a99e_b2a881b1f03b</vt:lpstr>
      <vt:lpstr>ox_d6dc16df_8279_57bd_91ab_4cf12c776c3e</vt:lpstr>
      <vt:lpstr>ox_d6dc7f96_7f3a_5380_9b11_1699d6176ca8</vt:lpstr>
      <vt:lpstr>ox_d6df2dca_4b5b_53b2_858d_2640e5865ba0</vt:lpstr>
      <vt:lpstr>ox_d6e179f4_37f8_54d6_8101_a61752626e10</vt:lpstr>
      <vt:lpstr>ox_d6e2318c_573a_52b5_8891_75cf3084b8db</vt:lpstr>
      <vt:lpstr>ox_d6e63529_2db6_5355_9f51_98681cb4cd20</vt:lpstr>
      <vt:lpstr>ox_d6e69a12_107e_514a_9348_38cc918e398d</vt:lpstr>
      <vt:lpstr>ox_d6ed1035_7ded_5897_82bb_e5c914ea5640</vt:lpstr>
      <vt:lpstr>ox_d6ee0756_306e_5867_89b5_72a4f08560f1</vt:lpstr>
      <vt:lpstr>ox_d6ef288e_3b5e_5c72_9386_4f87b7c6f728</vt:lpstr>
      <vt:lpstr>ox_d6f42336_66f7_54a0_b19b_822757a84e09</vt:lpstr>
      <vt:lpstr>ox_d6f80dec_2173_5b68_b3dd_169082930ecd</vt:lpstr>
      <vt:lpstr>ox_d6f94d32_5053_5cab_a2ce_860dc91bdae1</vt:lpstr>
      <vt:lpstr>ox_d6f95bd2_35f9_5438_8ced_2d35d893216b</vt:lpstr>
      <vt:lpstr>ox_d6f9b0ae_5668_5cf7_af3c_0aff4b79ec60</vt:lpstr>
      <vt:lpstr>ox_d6fa7ce7_6b61_5b65_848c_be71e33e0c6e</vt:lpstr>
      <vt:lpstr>ox_d701cc98_2fab_589f_9340_0c8cc9aed736</vt:lpstr>
      <vt:lpstr>ox_d701e562_cc5b_5d77_9938_7261fa11ad81</vt:lpstr>
      <vt:lpstr>ox_d70a795e_a2a0_50fd_acaa_4b99c31b96b0</vt:lpstr>
      <vt:lpstr>ox_d70cee2a_6017_5929_9208_7c29ff1adb37</vt:lpstr>
      <vt:lpstr>ox_d713e397_b3c7_5925_832f_ab8f95c126d5</vt:lpstr>
      <vt:lpstr>ox_d7166632_6926_53f3_99fd_0d5e61219ab2</vt:lpstr>
      <vt:lpstr>ox_d71d702c_94c8_58ee_94c5_75a9f54b18fb</vt:lpstr>
      <vt:lpstr>ox_d71eec9e_cdc4_542e_a972_9b3164e565e6</vt:lpstr>
      <vt:lpstr>ox_d721d870_fe3c_5d2b_9069_cd7f35fa32d7</vt:lpstr>
      <vt:lpstr>ox_d7229d89_5a97_5ccd_948d_bc15ab156a31</vt:lpstr>
      <vt:lpstr>ox_d723a22f_7e02_5b03_8f50_98cf5e935ba5</vt:lpstr>
      <vt:lpstr>ox_d7240833_b374_55e7_a9e9_f28ad53e322e</vt:lpstr>
      <vt:lpstr>ox_d729f9fa_ca05_58c7_b20f_d79c7bfac46f</vt:lpstr>
      <vt:lpstr>ox_d72a294e_3f80_5f11_8a0b_72fb64b2fecb</vt:lpstr>
      <vt:lpstr>ox_d72c9af0_4748_5912_aaec_6bdb330f413a</vt:lpstr>
      <vt:lpstr>ox_d7309eb7_1775_57a3_aad9_a472a7973ffc</vt:lpstr>
      <vt:lpstr>ox_d731724b_d45c_5d49_9d6a_025455879c85</vt:lpstr>
      <vt:lpstr>ox_d73b5376_fb1c_5744_b334_34fc8ea055f0</vt:lpstr>
      <vt:lpstr>ox_d73b5cd5_f8eb_5062_ba6f_2becdc024062</vt:lpstr>
      <vt:lpstr>ox_d73be369_ec90_5b49_889b_5eb7f809df38</vt:lpstr>
      <vt:lpstr>ox_d7433cbc_9a6f_5bfa_9f9c_0be5551d2308</vt:lpstr>
      <vt:lpstr>ox_d7448069_cfc6_53a3_8d5d_6ef7bd6ad6b9</vt:lpstr>
      <vt:lpstr>ox_d7453992_4b63_5b38_9f0e_93381a0d6c8b</vt:lpstr>
      <vt:lpstr>ox_d7454f50_dcd5_52b8_8a83_cdd1e98ffec4</vt:lpstr>
      <vt:lpstr>ox_d748ccdb_5714_5f2f_9d60_83e8854f0052</vt:lpstr>
      <vt:lpstr>ox_d74d08c4_e7c6_5083_b2df_9904448d8cbb</vt:lpstr>
      <vt:lpstr>ox_d74e06e4_4373_5361_92eb_1b1bc6743942</vt:lpstr>
      <vt:lpstr>ox_d74eeba1_992f_5079_b038_660ade27d94b</vt:lpstr>
      <vt:lpstr>ox_d7552a17_8f16_5a1f_90a6_5481353bd7e2</vt:lpstr>
      <vt:lpstr>ox_d75b049f_2f59_5509_ad12_e8855b4f5650</vt:lpstr>
      <vt:lpstr>ox_d760c679_70df_58f7_aadd_5cfc15249177</vt:lpstr>
      <vt:lpstr>ox_d761590f_f81b_5296_9eda_e2cac18752a7</vt:lpstr>
      <vt:lpstr>ox_d762b912_1b53_5976_9140_42725c5b9171</vt:lpstr>
      <vt:lpstr>ox_d7631b2a_f920_5f60_be22_62e238e1f7be</vt:lpstr>
      <vt:lpstr>ox_d763218c_7866_5d78_901a_9580ee6fdcab</vt:lpstr>
      <vt:lpstr>ox_d7636b1a_7a00_5dcd_a329_b79eff6ec403</vt:lpstr>
      <vt:lpstr>ox_d76380b0_91d9_5922_adb7_6afb5062bbe8</vt:lpstr>
      <vt:lpstr>ox_d7687133_2c1f_55a8_bfcd_7106d9ca90d7</vt:lpstr>
      <vt:lpstr>ox_d76f35d1_d6f1_5a03_a79f_3848377fdcf3</vt:lpstr>
      <vt:lpstr>ox_d76fe221_0591_5392_a40c_f6bc3bd76d71</vt:lpstr>
      <vt:lpstr>ox_d77daf95_1d3a_55a9_bf15_d7d929563d79</vt:lpstr>
      <vt:lpstr>ox_d78091fa_32d9_5518_852a_3a182b23dcac</vt:lpstr>
      <vt:lpstr>ox_d7827d88_989e_5bfe_b6a9_10e7d61af2db</vt:lpstr>
      <vt:lpstr>ox_d7835584_30b5_513b_b76f_061641bfbf4e</vt:lpstr>
      <vt:lpstr>ox_d784b4b5_97f8_531f_a42f_67cc7299c002</vt:lpstr>
      <vt:lpstr>ox_d78590cf_20a8_500f_b382_7f49cb0b382a</vt:lpstr>
      <vt:lpstr>ox_d7867fd0_d591_5f34_96f5_c07d8a085a39</vt:lpstr>
      <vt:lpstr>ox_d78ca6f1_f422_5b6c_8077_612e082f054e</vt:lpstr>
      <vt:lpstr>ox_d78ce770_c3d5_50b3_b1fc_3b5f23a14a09</vt:lpstr>
      <vt:lpstr>ox_d78d87f9_db2b_5d7b_9ee8_0bdc1eaabf2f</vt:lpstr>
      <vt:lpstr>ox_d790acdf_986f_5d0b_8384_57677e98aab8</vt:lpstr>
      <vt:lpstr>ox_d7918e5b_b7d2_56d5_8ad5_90feba57608c</vt:lpstr>
      <vt:lpstr>ox_d794611b_9db7_53e8_b37e_2b2aa05d0704</vt:lpstr>
      <vt:lpstr>ox_d794732b_dc85_588d_a9af_9b87b83e6e31</vt:lpstr>
      <vt:lpstr>ox_d7a0e833_2bb6_5584_abb0_48da3a343d15</vt:lpstr>
      <vt:lpstr>ox_d7a2383c_1b55_5802_b969_9c80d7770773</vt:lpstr>
      <vt:lpstr>ox_d7a39e96_105d_5da4_af04_9ad3f7f9201e</vt:lpstr>
      <vt:lpstr>ox_d7a5d07c_039c_551c_ab57_198defc2d31f</vt:lpstr>
      <vt:lpstr>ox_d7ab0d81_3693_5ab7_bff3_4a6492c32429</vt:lpstr>
      <vt:lpstr>ox_d7ad4f8f_b1b9_5671_8c80_0bf4a84dce03</vt:lpstr>
      <vt:lpstr>ox_d7adf9b2_d012_59d9_933c_6f595955bbbe</vt:lpstr>
      <vt:lpstr>ox_d7b5c28d_e0ae_5061_bde4_feca9490f35a</vt:lpstr>
      <vt:lpstr>ox_d7b8b752_9592_538e_8dfa_9c8243112169</vt:lpstr>
      <vt:lpstr>ox_d7baa433_8288_59b5_af4c_c595cdae20dd</vt:lpstr>
      <vt:lpstr>ox_d7bf9017_5a88_5fa5_bffb_5e3cdbb3e2e5</vt:lpstr>
      <vt:lpstr>ox_d7c031ee_718e_552f_be1f_7f0325fef67f</vt:lpstr>
      <vt:lpstr>ox_d7c0b3ef_0e8f_5a4d_8abc_150a451e1991</vt:lpstr>
      <vt:lpstr>ox_d7c22866_fc07_5c7c_b996_83a577a4ecf4</vt:lpstr>
      <vt:lpstr>ox_d7c77579_b010_5075_8fd4_a2b47215e401</vt:lpstr>
      <vt:lpstr>ox_d7cc5923_3939_5687_8d3d_5594ec5d47f7</vt:lpstr>
      <vt:lpstr>ox_d7d0a5a3_7cf9_568a_8a3c_e3848bb881f8</vt:lpstr>
      <vt:lpstr>ox_d7d16e01_322a_556b_8580_0187c704aa5b</vt:lpstr>
      <vt:lpstr>ox_d7d1e75a_077b_55eb_a4cf_7069504b36aa</vt:lpstr>
      <vt:lpstr>ox_d7d29bce_662e_5619_96df_ddd8a62dacab</vt:lpstr>
      <vt:lpstr>ox_d7d937f7_971a_5349_855b_e18cf5256a2e</vt:lpstr>
      <vt:lpstr>ox_d7da4a91_85c4_57f8_96b3_4e05af8722b0</vt:lpstr>
      <vt:lpstr>ox_d7da56c4_1e9e_5fbe_9dcf_62efab71a4b9</vt:lpstr>
      <vt:lpstr>ox_d7dab1f7_0d1d_59fe_9d1f_1502d856653c</vt:lpstr>
      <vt:lpstr>ox_d7dd4d32_4b45_5c69_b5d4_d0877a228c35</vt:lpstr>
      <vt:lpstr>ox_d7e46a53_775e_5000_b565_3ee6ec5adf7e</vt:lpstr>
      <vt:lpstr>ox_d7e524a9_c0e1_5d7f_86d1_ec8f3b42d0d1</vt:lpstr>
      <vt:lpstr>ox_d7e6cdb7_ecb2_5e70_8531_4ba0943acb80</vt:lpstr>
      <vt:lpstr>ox_d7e6d35d_f100_5d5a_99a0_82741fa8526d</vt:lpstr>
      <vt:lpstr>ox_d7e9a156_2107_5f05_b6af_4121a7e95c27</vt:lpstr>
      <vt:lpstr>ox_d7efc23c_2b8c_532c_930a_923c48a3e4fd</vt:lpstr>
      <vt:lpstr>ox_d7f0180d_a570_5a53_834b_5bb597af6a1a</vt:lpstr>
      <vt:lpstr>ox_d7f1a208_0d18_533c_8578_220281a6ba2c</vt:lpstr>
      <vt:lpstr>ox_d7f22bd6_e21b_5c48_ba88_22432f5adca1</vt:lpstr>
      <vt:lpstr>ox_d7f2339b_336c_555d_a40e_47e828883302</vt:lpstr>
      <vt:lpstr>ox_d7f570f3_f67d_5fcb_81a8_e77b5f08cf19</vt:lpstr>
      <vt:lpstr>ox_d7fd947e_fc98_588c_a855_333f3eb436a7</vt:lpstr>
      <vt:lpstr>ox_d7fe4e14_3eed_5cd3_aa5c_e6789f97ef4e</vt:lpstr>
      <vt:lpstr>ox_d7fe650a_5a7a_5427_bf7d_fd06ac7900b2</vt:lpstr>
      <vt:lpstr>ox_d7ff0a05_b72b_53b9_a1ba_c42ddc015256</vt:lpstr>
      <vt:lpstr>ox_d7fff687_1807_539e_864b_fd0fe9106b5f</vt:lpstr>
      <vt:lpstr>ox_d8013909_f182_5862_b177_2115a90e77b4</vt:lpstr>
      <vt:lpstr>ox_d8021919_d0e8_5158_96f6_a5f9123a8a58</vt:lpstr>
      <vt:lpstr>ox_d8036bd9_949e_5538_b6a3_44c8c42704f1</vt:lpstr>
      <vt:lpstr>ox_d8052c0d_6996_5a04_a1f9_f2f3b01dfe85</vt:lpstr>
      <vt:lpstr>ox_d8054241_deb3_5673_8fe8_0bbcfef290e0</vt:lpstr>
      <vt:lpstr>ox_d806f38b_1e6a_57fc_81bd_e6356ecb832f</vt:lpstr>
      <vt:lpstr>ox_d8077241_4d75_5a52_89c5_8adbbafba5d5</vt:lpstr>
      <vt:lpstr>ox_d8080ac2_dd7f_5902_81a5_e2cdf8b40047</vt:lpstr>
      <vt:lpstr>ox_d8081802_f68c_50c6_8058_f96d52504ce9</vt:lpstr>
      <vt:lpstr>ox_d8087331_a732_5064_96e6_de5dfba289eb</vt:lpstr>
      <vt:lpstr>ox_d80adfe6_5d65_579c_b1dd_34f4fa5058a8</vt:lpstr>
      <vt:lpstr>ox_d80cdc99_3f5b_5618_896b_d2db26f6b255</vt:lpstr>
      <vt:lpstr>ox_d80f7166_9db1_53df_b1ea_494027820d93</vt:lpstr>
      <vt:lpstr>ox_d81298e6_9c46_5bf2_afbf_75c2e11846d2</vt:lpstr>
      <vt:lpstr>ox_d8182ca2_c038_52c6_8cb6_cace5d8e015e</vt:lpstr>
      <vt:lpstr>ox_d81b65e5_e20e_5b65_8d34_0b1b76d1a286</vt:lpstr>
      <vt:lpstr>ox_d81c16fb_a119_5e2b_8808_45e1ede61230</vt:lpstr>
      <vt:lpstr>ox_d81d1ab7_d35d_5aa4_9520_b26eaf6fd078</vt:lpstr>
      <vt:lpstr>ox_d82103df_17ef_557d_b47f_ebc31b4471b6</vt:lpstr>
      <vt:lpstr>ox_d82570ec_7f61_5089_86c7_0e0ba66c18ff</vt:lpstr>
      <vt:lpstr>ox_d82616d1_0db1_52f6_b57b_1f4f59b6f6cd</vt:lpstr>
      <vt:lpstr>ox_d82b6969_61e7_5ade_b1a3_e888ae13d1c7</vt:lpstr>
      <vt:lpstr>ox_d82f9c97_29fe_5ebd_ad22_bf0f466972b2</vt:lpstr>
      <vt:lpstr>ox_d831b473_72d4_5037_944f_47315d9f2865</vt:lpstr>
      <vt:lpstr>ox_d8349c8e_395b_5097_8c40_05585994ba06</vt:lpstr>
      <vt:lpstr>ox_d8357264_1cc3_507e_806a_54fa50996038</vt:lpstr>
      <vt:lpstr>ox_d8373992_6973_5180_80d3_c0a71b5ac89a</vt:lpstr>
      <vt:lpstr>ox_d84366ae_1024_5708_ba4e_f743ce9babb0</vt:lpstr>
      <vt:lpstr>ox_d844dd28_cdc4_5939_beb6_d6d402b385f0</vt:lpstr>
      <vt:lpstr>ox_d8479e9a_4337_54e8_9994_d6baee4a9de3</vt:lpstr>
      <vt:lpstr>ox_d84a049d_a69f_5914_b6da_06fc69346fde</vt:lpstr>
      <vt:lpstr>ox_d853cc76_8522_50eb_aede_61f01784a95b</vt:lpstr>
      <vt:lpstr>ox_d8564c18_224d_5273_abe0_0f900256ee12</vt:lpstr>
      <vt:lpstr>ox_d85669ec_3603_5ff4_8067_15cb33ca7586</vt:lpstr>
      <vt:lpstr>ox_d8567bd1_385c_5862_9532_f2f2ffdb820a</vt:lpstr>
      <vt:lpstr>ox_d856ac3d_8477_5142_954d_21af2cbdf628</vt:lpstr>
      <vt:lpstr>ox_d857bb9a_98c4_5ea3_b53c_887dc41db823</vt:lpstr>
      <vt:lpstr>ox_d8592f86_f65e_5172_884c_bf6d08e7e19e</vt:lpstr>
      <vt:lpstr>ox_d85c3727_1e2f_5190_b57f_36cff75c2099</vt:lpstr>
      <vt:lpstr>ox_d85cc392_8074_51f7_9a46_b08e3a99c253</vt:lpstr>
      <vt:lpstr>ox_d861cd7f_a0e9_526b_badd_423d666bdd0e</vt:lpstr>
      <vt:lpstr>ox_d8643249_5de9_5bba_8397_bdda2056f301</vt:lpstr>
      <vt:lpstr>ox_d8648918_7a00_53aa_a9b3_996393c07f22</vt:lpstr>
      <vt:lpstr>ox_d866a712_dbc8_5ca9_bcde_e572854a7890</vt:lpstr>
      <vt:lpstr>ox_d86737fe_c1c0_57d1_ab59_02f68acf66b0</vt:lpstr>
      <vt:lpstr>ox_d8676c99_6056_5de4_b157_41f59d2004d9</vt:lpstr>
      <vt:lpstr>ox_d86bd4d7_357a_5a35_b9a2_56e72f92d529</vt:lpstr>
      <vt:lpstr>ox_d8735f62_6dcf_5d78_ab3c_e7cc67c41954</vt:lpstr>
      <vt:lpstr>ox_d87363c4_9f6a_534a_a4dd_c300b1714a2b</vt:lpstr>
      <vt:lpstr>ox_d874bea0_544f_568d_977c_6fa18734b177</vt:lpstr>
      <vt:lpstr>ox_d8775a58_80bc_563e_987c_9394791c8392</vt:lpstr>
      <vt:lpstr>ox_d8780233_5c3e_53a8_9dd1_1b28b65ce625</vt:lpstr>
      <vt:lpstr>ox_d880d7ff_2398_5a20_8959_5d08ae195627</vt:lpstr>
      <vt:lpstr>ox_d889db6f_b0ac_599b_8cf4_886c2a3ec00e</vt:lpstr>
      <vt:lpstr>ox_d89254bf_c1bf_5f32_b7e6_32032f0e4ea1</vt:lpstr>
      <vt:lpstr>ox_d8939e56_7046_57fa_a8aa_e02f26bc3e28</vt:lpstr>
      <vt:lpstr>ox_d896789c_98fd_556c_8611_b0bec078eed8</vt:lpstr>
      <vt:lpstr>ox_d899fe35_2fd6_54f5_bb90_2e12b19e2d31</vt:lpstr>
      <vt:lpstr>ox_d89cc88c_ffae_5261_9697_c71a13788251</vt:lpstr>
      <vt:lpstr>ox_d89eeb43_c40e_56fb_9bbd_b8a107823813</vt:lpstr>
      <vt:lpstr>ox_d89f103f_d710_537e_891d_91d3dc4ddac7</vt:lpstr>
      <vt:lpstr>ox_d8a06a5b_c064_5032_9ea0_cb1c8d710afc</vt:lpstr>
      <vt:lpstr>ox_d8a160f6_9fc9_5000_b008_1d02e0055808</vt:lpstr>
      <vt:lpstr>ox_d8a27bff_93bd_5fea_addf_1e34e044c70b</vt:lpstr>
      <vt:lpstr>ox_d8a59b30_8c28_5315_b888_123781d22f94</vt:lpstr>
      <vt:lpstr>ox_d8a6c3ed_bc86_53cf_898b_a5576a09d5d4</vt:lpstr>
      <vt:lpstr>ox_d8a83723_03b6_5230_ad44_2e7cbdaa57d2</vt:lpstr>
      <vt:lpstr>ox_d8a9665d_88af_5806_ba74_c17df1229861</vt:lpstr>
      <vt:lpstr>ox_d8a99c18_6a63_5c9b_9a34_ec2efe9cc096</vt:lpstr>
      <vt:lpstr>ox_d8a9b225_2df6_5f65_8115_1b62875f6521</vt:lpstr>
      <vt:lpstr>ox_d8b039cc_2bd1_5988_ace6_6f1ed4d51653</vt:lpstr>
      <vt:lpstr>ox_d8b390b2_28fb_5474_bd42_aaad57f29d60</vt:lpstr>
      <vt:lpstr>ox_d8b931f6_f258_5ded_86c3_ef1c70099728</vt:lpstr>
      <vt:lpstr>ox_d8bb0629_fa84_539f_af87_07f5c4ba606f</vt:lpstr>
      <vt:lpstr>ox_d8be6ebd_9bf0_55d3_b902_9045b8690ec9</vt:lpstr>
      <vt:lpstr>ox_d8be9fb3_3a3c_5a8b_8ce1_6f17d5b6b801</vt:lpstr>
      <vt:lpstr>ox_d8bf9dae_a4e9_5ac1_8d64_5f6eca84f85a</vt:lpstr>
      <vt:lpstr>ox_d8c13d51_a5d6_5e01_9c92_6f63690ed08e</vt:lpstr>
      <vt:lpstr>ox_d8c1e469_a870_5202_bc1b_3421acd45d42</vt:lpstr>
      <vt:lpstr>ox_d8c200c7_6dce_5774_9c99_074f2324af6e</vt:lpstr>
      <vt:lpstr>ox_d8c34051_7f15_5235_9878_9bfc034e9ec5</vt:lpstr>
      <vt:lpstr>ox_d8c4aeca_4f41_5079_8037_e18cf3c52e0d</vt:lpstr>
      <vt:lpstr>ox_d8c58111_94dd_55e4_8da8_4248b8e1209a</vt:lpstr>
      <vt:lpstr>ox_d8c6080e_79bb_5b68_a4ff_5130dac16f14</vt:lpstr>
      <vt:lpstr>ox_d8c776db_d868_5be9_92d0_7011731fbf81</vt:lpstr>
      <vt:lpstr>ox_d8c97ad7_e57e_57c4_acf7_41e30594c8a3</vt:lpstr>
      <vt:lpstr>ox_d8cc73bb_51c1_578e_a2b7_03f5e1bf7e9a</vt:lpstr>
      <vt:lpstr>ox_d8d4b343_0a27_541e_b9ac_134a5d3097ef</vt:lpstr>
      <vt:lpstr>ox_d8d7e0c9_3343_5f65_b6ce_74517a09cf2d</vt:lpstr>
      <vt:lpstr>ox_d8da9914_7c6c_54d6_973f_44adea28367f</vt:lpstr>
      <vt:lpstr>ox_d8db7d92_6c30_5f60_b444_9da353a54087</vt:lpstr>
      <vt:lpstr>ox_d8dbb9d2_9ee6_58d2_a1a2_e349be0a4f3f</vt:lpstr>
      <vt:lpstr>ox_d8deb1c5_35ed_52ef_a4d1_6306d5fdab02</vt:lpstr>
      <vt:lpstr>ox_d8e08244_10c1_5580_aa8f_7471cc98ba49</vt:lpstr>
      <vt:lpstr>ox_d8e1018c_b3c0_505b_95da_73c05f1f40be</vt:lpstr>
      <vt:lpstr>ox_d8e8023d_b2d9_5865_bd96_512c90e9bb9e</vt:lpstr>
      <vt:lpstr>ox_d8edd802_2512_59c2_bef7_a41b8c96e2a0</vt:lpstr>
      <vt:lpstr>ox_d8f3657f_c5f3_5f1a_b44b_29074232c715</vt:lpstr>
      <vt:lpstr>ox_d8f4485d_ef9d_5c77_8d27_0a82613db61e</vt:lpstr>
      <vt:lpstr>ox_d8f8402c_a9a4_5b60_8e90_830ee0097553</vt:lpstr>
      <vt:lpstr>ox_d8fe08eb_99da_5a95_9c0f_586dff5b5627</vt:lpstr>
      <vt:lpstr>ox_d9031b8d_6458_50b0_be77_e8a13dae7ef3</vt:lpstr>
      <vt:lpstr>ox_d9058ae4_7ce3_5cdd_8fed_cd5bc134dc85</vt:lpstr>
      <vt:lpstr>ox_d90920cc_cbd9_54dc_8828_2fc3edacd44d</vt:lpstr>
      <vt:lpstr>ox_d909d120_fe69_5534_9c34_1d24f8b3d353</vt:lpstr>
      <vt:lpstr>ox_d90aaecf_451b_5d9c_bfa6_b20f640c8431</vt:lpstr>
      <vt:lpstr>ox_d90f6f9f_0fa0_586b_8d77_581c7e252321</vt:lpstr>
      <vt:lpstr>ox_d911fbee_77f4_5f4f_9068_ea1398fa9a1b</vt:lpstr>
      <vt:lpstr>ox_d9149e05_071c_57a0_9d2f_5ffc58ee9d0a</vt:lpstr>
      <vt:lpstr>ox_d9174845_9086_5d30_a83f_66fa8fccad1e</vt:lpstr>
      <vt:lpstr>ox_d917b96f_99c6_5167_be39_28af77dfad03</vt:lpstr>
      <vt:lpstr>ox_d917bdfe_0ace_5bb4_ab79_af738b083d9f</vt:lpstr>
      <vt:lpstr>ox_d91d40d3_6f10_5242_8d10_f872cb2439de</vt:lpstr>
      <vt:lpstr>ox_d9210cef_4352_5eb2_94ab_6340f073e0e0</vt:lpstr>
      <vt:lpstr>ox_d926bda4_2a42_5451_815a_999cd68e31fb</vt:lpstr>
      <vt:lpstr>ox_d929bb2d_4d07_549c_85d4_b19c41bd0074</vt:lpstr>
      <vt:lpstr>ox_d92c0240_937a_56d5_bd01_129d279c6ec4</vt:lpstr>
      <vt:lpstr>ox_d92ef6df_7f3a_5d00_8d9f_f7d9700cd4cc</vt:lpstr>
      <vt:lpstr>ox_d931ceca_03ec_53b4_831c_606dcd9db871</vt:lpstr>
      <vt:lpstr>ox_d931d7f6_7183_5849_88ac_0332409e898a</vt:lpstr>
      <vt:lpstr>ox_d932d345_142d_559a_a66b_66e164b7bea2</vt:lpstr>
      <vt:lpstr>ox_d933b442_a218_5fb9_b2c3_a878624f103a</vt:lpstr>
      <vt:lpstr>ox_d9367ae4_bc00_52c3_8fa0_5f02e9565196</vt:lpstr>
      <vt:lpstr>ox_d93ad748_a4aa_51c6_89e7_f278e58dbd88</vt:lpstr>
      <vt:lpstr>ox_d93adf9b_21b0_57a5_8b37_18188ad42701</vt:lpstr>
      <vt:lpstr>ox_d93bcbca_e221_5514_a76a_1ef15b786220</vt:lpstr>
      <vt:lpstr>ox_d941f235_d816_53e4_a23f_03537d02bdde</vt:lpstr>
      <vt:lpstr>ox_d943ee1d_d8c3_5639_b621_9c07fd67dbf8</vt:lpstr>
      <vt:lpstr>ox_d94523ad_bf21_5887_98bb_86e263382b5f</vt:lpstr>
      <vt:lpstr>ox_d948974f_c2a6_525d_9818_d188bacf653c</vt:lpstr>
      <vt:lpstr>ox_d949cbe7_1887_534a_9229_a11d58698aed</vt:lpstr>
      <vt:lpstr>ox_d94d65c3_af6b_587e_80a3_5c03df3eff4b</vt:lpstr>
      <vt:lpstr>ox_d94f6f70_ba47_565b_8251_16740024b973</vt:lpstr>
      <vt:lpstr>ox_d9510d29_82d8_5ead_bf73_b17570b52c9c</vt:lpstr>
      <vt:lpstr>ox_d951c3eb_bac3_573f_b663_1d1dccb33169</vt:lpstr>
      <vt:lpstr>ox_d954d989_8c60_5e42_84e6_2e04c1e95a6b</vt:lpstr>
      <vt:lpstr>ox_d95c0c97_f0b8_5915_92fc_de65c6fe74f0</vt:lpstr>
      <vt:lpstr>ox_d960bf4d_4c4b_57e7_a590_a00df69985ff</vt:lpstr>
      <vt:lpstr>ox_d961133a_5ec3_5e4e_8edc_f49807572195</vt:lpstr>
      <vt:lpstr>ox_d9623ed5_c0b2_55b6_97d6_8d90504d5305</vt:lpstr>
      <vt:lpstr>ox_d9631a94_49ac_5420_b5ec_4f6511efa446</vt:lpstr>
      <vt:lpstr>ox_d9639695_5b1e_5293_8f66_d71ebf571291</vt:lpstr>
      <vt:lpstr>ox_d9664b42_46cc_5bea_b87d_df5b409f8499</vt:lpstr>
      <vt:lpstr>ox_d96ac054_f01e_5b0d_a93f_6a7a4fc02e4e</vt:lpstr>
      <vt:lpstr>ox_d96ae4ef_cdd6_52b2_ae30_7d93c46b2dbe</vt:lpstr>
      <vt:lpstr>ox_d96b4a3a_6c87_59f5_962a_af3384856864</vt:lpstr>
      <vt:lpstr>ox_d96c0d2d_7c41_5fc4_b70c_d3da93e572a6</vt:lpstr>
      <vt:lpstr>ox_d96c1f64_8af0_5490_b8be_2f30e556ec19</vt:lpstr>
      <vt:lpstr>ox_d96d6d94_d34f_5065_a4ff_fa4ee9c38c15</vt:lpstr>
      <vt:lpstr>ox_d96f69e4_b825_529c_adc8_33ecaecc2cf6</vt:lpstr>
      <vt:lpstr>ox_d9705943_d50b_5f87_81fc_acb4e19bb2c6</vt:lpstr>
      <vt:lpstr>ox_d97599dc_7fef_5c39_9d65_7dc07a46414e</vt:lpstr>
      <vt:lpstr>ox_d9760e29_77ef_5006_b91a_9ec984084c70</vt:lpstr>
      <vt:lpstr>ox_d976e04c_6c8a_5a5e_bccc_00d817512dc2</vt:lpstr>
      <vt:lpstr>ox_d97ccb59_789f_5a04_ac1a_74d9e0414419</vt:lpstr>
      <vt:lpstr>ox_d981c77f_68d3_55ad_a25b_84ee2418c1fb</vt:lpstr>
      <vt:lpstr>ox_d9870932_b4a8_537f_b225_380fe1406419</vt:lpstr>
      <vt:lpstr>ox_d9878abe_27f4_5c38_81f0_8a8a2fd2dcb8</vt:lpstr>
      <vt:lpstr>ox_d98847a1_35a5_515d_8d2e_17199501cf35</vt:lpstr>
      <vt:lpstr>ox_d98939be_a0ee_5a72_8661_c874ed3c8289</vt:lpstr>
      <vt:lpstr>ox_d98cf027_ba74_5a70_b417_3c75d462b6b0</vt:lpstr>
      <vt:lpstr>ox_d98deeaf_d49e_55aa_bae7_cff077bc88ba</vt:lpstr>
      <vt:lpstr>ox_d98f11f1_6754_51a3_9c5a_4bb4525238c9</vt:lpstr>
      <vt:lpstr>ox_d990185f_ad7e_52f9_9e85_905d444cfcbd</vt:lpstr>
      <vt:lpstr>ox_d9919687_db43_5fc0_b3d6_1c142b49fa2d</vt:lpstr>
      <vt:lpstr>ox_d992971d_c382_5ef4_b93f_9b91121500f1</vt:lpstr>
      <vt:lpstr>ox_d9939d6b_8250_5358_bc74_5eb16087d8f6</vt:lpstr>
      <vt:lpstr>ox_d995c504_0d82_580f_ad73_3811f11b338e</vt:lpstr>
      <vt:lpstr>ox_d996a469_1c8a_5428_a7b2_a049e4da9926</vt:lpstr>
      <vt:lpstr>ox_d99c296e_93e0_5f34_b27a_8b09a4f57c48</vt:lpstr>
      <vt:lpstr>ox_d99e594c_213d_5eb0_9bac_aa16429f7803</vt:lpstr>
      <vt:lpstr>ox_d99f9b0b_3287_5596_aec2_d75a66e4414c</vt:lpstr>
      <vt:lpstr>ox_d9a62f59_8bde_5b2f_991a_ef3938513a52</vt:lpstr>
      <vt:lpstr>ox_d9a7fc89_d89c_588b_87ef_ae490b9416a4</vt:lpstr>
      <vt:lpstr>ox_d9a88e56_2a49_54a0_83c6_d99c3a58b943</vt:lpstr>
      <vt:lpstr>ox_d9a8b057_aea5_5a84_ab5e_55f0fa38b22c</vt:lpstr>
      <vt:lpstr>ox_d9addfbb_7667_55d6_af72_c93fa6416dc0</vt:lpstr>
      <vt:lpstr>ox_d9ae4b27_9a95_5727_a708_6452978ecb23</vt:lpstr>
      <vt:lpstr>ox_d9ae9435_d1d0_5c99_92ab_28a05e3532c1</vt:lpstr>
      <vt:lpstr>ox_d9b25543_ea85_5b91_8638_544e5b955e81</vt:lpstr>
      <vt:lpstr>ox_d9b392a3_ccc0_5c2a_a721_9c8240f2ba15</vt:lpstr>
      <vt:lpstr>ox_d9b60697_22ec_5f11_a56c_48575996b803</vt:lpstr>
      <vt:lpstr>ox_d9b7fb45_4168_52aa_bef6_3e5f6d5feef8</vt:lpstr>
      <vt:lpstr>ox_d9ba1ce9_b6f3_53cf_aa6b_f697c7c86706</vt:lpstr>
      <vt:lpstr>ox_d9ba68cc_9952_51f5_bfc5_6ee835973a53</vt:lpstr>
      <vt:lpstr>ox_d9bc1a58_8752_5c4d_b44b_c2e301e6ee9c</vt:lpstr>
      <vt:lpstr>ox_d9bc50b2_5c45_5f89_88da_c746f22e20ed</vt:lpstr>
      <vt:lpstr>ox_d9c1c42a_185b_5d4b_88c0_eb6057e6489d</vt:lpstr>
      <vt:lpstr>ox_d9c23a6f_546f_575d_9815_5a5cfd119658</vt:lpstr>
      <vt:lpstr>ox_d9c313d3_ba65_5eb6_ba93_011d459bb6e2</vt:lpstr>
      <vt:lpstr>ox_d9c3f48d_8701_5351_a194_76a9057a6685</vt:lpstr>
      <vt:lpstr>ox_d9c624fc_728b_5586_9937_989b0e42941f</vt:lpstr>
      <vt:lpstr>ox_d9c709c6_3c28_598a_a30d_91e72da0171b</vt:lpstr>
      <vt:lpstr>ox_d9c7a174_2ad2_5c66_a5af_d04fc0513a7a</vt:lpstr>
      <vt:lpstr>ox_d9c8773f_4ac4_5892_8a92_87e85ffb1cfc</vt:lpstr>
      <vt:lpstr>ox_d9ce8386_d130_55e9_9e39_7d4aee4c7958</vt:lpstr>
      <vt:lpstr>ox_d9d0156e_03bd_5ec5_8c1f_14a78e047936</vt:lpstr>
      <vt:lpstr>ox_d9d6b114_e360_5b96_86d7_2ad879bb9143</vt:lpstr>
      <vt:lpstr>ox_d9da0c23_fc7b_5281_b469_136316593e91</vt:lpstr>
      <vt:lpstr>ox_d9da872c_fd16_5696_901b_ef0fde35b7f9</vt:lpstr>
      <vt:lpstr>ox_d9daa2dd_5c90_5c83_86e7_b0d91d660bb8</vt:lpstr>
      <vt:lpstr>ox_d9e10738_e62c_5b9a_9cd9_0313ef5ba40e</vt:lpstr>
      <vt:lpstr>ox_d9e11596_7c30_576d_b1e1_3eb07acc4548</vt:lpstr>
      <vt:lpstr>ox_d9e1a5b7_bd1e_504c_a298_4302c9b7ea0d</vt:lpstr>
      <vt:lpstr>ox_d9e35b11_fd80_521f_be8c_e1f853d116a2</vt:lpstr>
      <vt:lpstr>ox_d9e65711_cc08_50ae_87b8_02c34319f572</vt:lpstr>
      <vt:lpstr>ox_d9e72778_745b_5f46_bd2d_a0f2adf08e15</vt:lpstr>
      <vt:lpstr>ox_d9ebd72b_95dd_573b_97d5_6157b2208a8d</vt:lpstr>
      <vt:lpstr>ox_d9edd48f_1ecf_5dca_b071_2d1120f3ddb0</vt:lpstr>
      <vt:lpstr>ox_d9ee8c42_bb4f_552d_9c80_e886b99ba18b</vt:lpstr>
      <vt:lpstr>ox_d9f11522_a822_5398_b708_c8fb2c91861e</vt:lpstr>
      <vt:lpstr>ox_d9f3ecbc_5227_5405_888f_ba30b10b743b</vt:lpstr>
      <vt:lpstr>ox_d9f65886_7f14_5843_9c26_0f01162ef9b2</vt:lpstr>
      <vt:lpstr>ox_d9f6ba39_fd14_592f_8578_a5208beb5a7b</vt:lpstr>
      <vt:lpstr>ox_d9fa7bc6_6ade_5565_8ca2_01769f9f7fcf</vt:lpstr>
      <vt:lpstr>ox_da08cbdf_62f9_5c67_b2a8_a716c21671e9</vt:lpstr>
      <vt:lpstr>ox_da11d0ca_31ac_5f1e_8642_350ee3069c2e</vt:lpstr>
      <vt:lpstr>ox_da178fac_d895_5e46_933c_24c1f79dfd2a</vt:lpstr>
      <vt:lpstr>ox_da19c028_45e0_541b_8001_c5b54c0d4077</vt:lpstr>
      <vt:lpstr>ox_da1f74c2_7e45_51e2_8cb7_aa949f2058d2</vt:lpstr>
      <vt:lpstr>ox_da1f8e98_9eb9_51ef_ab3c_15ce70be5374</vt:lpstr>
      <vt:lpstr>ox_da2334fe_5984_5709_b8b1_b23a124c5f90</vt:lpstr>
      <vt:lpstr>ox_da249be3_35e3_53b1_8188_11e28b224cc6</vt:lpstr>
      <vt:lpstr>ox_da24d1e8_43af_50c0_b8b4_388962bf19d5</vt:lpstr>
      <vt:lpstr>ox_da2682b1_811c_58ca_b1b3_e5287679f957</vt:lpstr>
      <vt:lpstr>ox_da28358e_0c7b_51d9_a134_85f2662592ed</vt:lpstr>
      <vt:lpstr>ox_da2cb9ee_0f5a_5ad5_b51c_78ddb6a50cff</vt:lpstr>
      <vt:lpstr>ox_da3021bc_5aaa_5386_a024_d317a314a4a7</vt:lpstr>
      <vt:lpstr>ox_da317881_baf7_5eaa_9f9b_dd2c65ce98f5</vt:lpstr>
      <vt:lpstr>ox_da31cb07_db26_53a1_957d_7bc810421085</vt:lpstr>
      <vt:lpstr>ox_da352634_884e_5015_94a4_0594b19bff48</vt:lpstr>
      <vt:lpstr>ox_da3a4063_4a9d_5f29_892b_4da29227ab88</vt:lpstr>
      <vt:lpstr>ox_da3b24b2_18c5_5f6d_ae57_ff5a3ea0d9f9</vt:lpstr>
      <vt:lpstr>ox_da3b697b_81e9_5689_97e4_48f41bcfdf9c</vt:lpstr>
      <vt:lpstr>ox_da45d2ab_0e0b_576a_82f4_c89e37022384</vt:lpstr>
      <vt:lpstr>ox_da4a0208_6eba_5bb7_bf9e_1eb870540829</vt:lpstr>
      <vt:lpstr>ox_da4d6ba1_127f_5221_9e09_4dd97814b3e9</vt:lpstr>
      <vt:lpstr>ox_da4ffdab_6923_5071_b66d_07e40becd533</vt:lpstr>
      <vt:lpstr>ox_da51e876_d17b_5147_bcc7_f54ced2fba57</vt:lpstr>
      <vt:lpstr>ox_da52a29e_f212_5a79_963c_ed4c6ff83dd7</vt:lpstr>
      <vt:lpstr>ox_da5410e4_4f41_5464_a4dd_01983fcb107a</vt:lpstr>
      <vt:lpstr>ox_da54c4b9_126c_5f9e_b735_54791c8793a3</vt:lpstr>
      <vt:lpstr>ox_da590c94_d384_5b88_a21b_7efdfd4b37ac</vt:lpstr>
      <vt:lpstr>ox_da591d96_c56d_56a5_ae1b_add4466b258c</vt:lpstr>
      <vt:lpstr>ox_da5a0ca2_da9d_560e_b1e6_67efd59b68f3</vt:lpstr>
      <vt:lpstr>ox_da5a3ddd_12d5_5395_af51_26a90d6b9685</vt:lpstr>
      <vt:lpstr>ox_da5be761_7929_579d_af51_0da18a50b8b8</vt:lpstr>
      <vt:lpstr>ox_da611eb7_6827_54fc_beb5_a66822cda8ef</vt:lpstr>
      <vt:lpstr>ox_da61203f_e030_5b27_a99a_bf8e810be445</vt:lpstr>
      <vt:lpstr>ox_da61ab2e_0e33_5639_8e20_c070c89d88bb</vt:lpstr>
      <vt:lpstr>ox_da62293c_34c5_5d5b_8c5a_0ceca8cb2af0</vt:lpstr>
      <vt:lpstr>ox_da6d6c8f_cedc_5dc6_88ab_8621b5e07b85</vt:lpstr>
      <vt:lpstr>ox_da6f13b1_d975_5d48_a5f9_6d1bc21f28ce</vt:lpstr>
      <vt:lpstr>ox_da7030ec_f487_5e7c_8ecc_8d8ba6c3fbc0</vt:lpstr>
      <vt:lpstr>ox_da705ab2_281f_53ec_9684_d5a3a5e7c9d5</vt:lpstr>
      <vt:lpstr>ox_da72e2af_3ac1_5022_98d4_1056b0fe855f</vt:lpstr>
      <vt:lpstr>ox_da7766ec_77d8_58be_8738_2cb24431fd7e</vt:lpstr>
      <vt:lpstr>ox_da79ce98_b39d_52dd_ac2c_a0f1bdee860a</vt:lpstr>
      <vt:lpstr>ox_da7a05f4_71e8_5ac1_874c_f3c8f2293a46</vt:lpstr>
      <vt:lpstr>ox_da7b7820_172a_518d_a139_b7b3d11d2ce5</vt:lpstr>
      <vt:lpstr>ox_da7cbaae_faaa_533f_b6f8_f6b08b88bbd3</vt:lpstr>
      <vt:lpstr>ox_da8161f8_4d66_5a78_90bd_18eb673a415c</vt:lpstr>
      <vt:lpstr>ox_da81c8d2_d997_5b9c_8392_d0d0695ffe9a</vt:lpstr>
      <vt:lpstr>ox_da821e82_8dc7_5957_828b_478bb27c2b43</vt:lpstr>
      <vt:lpstr>ox_da82fd2e_cf31_51f9_bf5e_3f41e9e40cb0</vt:lpstr>
      <vt:lpstr>ox_da83612f_607f_5e3c_87be_77b776d7a0d3</vt:lpstr>
      <vt:lpstr>ox_da83ca05_19cf_5d5c_abbc_902045692f8a</vt:lpstr>
      <vt:lpstr>ox_da85fc6b_7008_5fbc_85c5_b7413099da17</vt:lpstr>
      <vt:lpstr>ox_da8a5389_809e_56e6_8e20_50a13f17d14b</vt:lpstr>
      <vt:lpstr>ox_da8a7457_ccfa_5a9f_bbcd_eb279fe58fc0</vt:lpstr>
      <vt:lpstr>ox_da8b4101_8e76_5843_8fb2_2351a9ae9a26</vt:lpstr>
      <vt:lpstr>ox_da8bf38d_f17e_5b72_8bed_e11458f04c7b</vt:lpstr>
      <vt:lpstr>ox_da8d98f8_2298_53b9_aadf_59bf0e21f605</vt:lpstr>
      <vt:lpstr>ox_da928e90_8909_5b7e_963d_6e892de67597</vt:lpstr>
      <vt:lpstr>ox_da92dcbf_f5c4_581d_a693_e98e1a469807</vt:lpstr>
      <vt:lpstr>ox_da9bca0a_f19b_5912_842c_b27f6620487b</vt:lpstr>
      <vt:lpstr>ox_daa538fe_188c_55cf_bbb8_7f874d28b956</vt:lpstr>
      <vt:lpstr>ox_daa64df9_8cec_5667_a276_a387dd701dc0</vt:lpstr>
      <vt:lpstr>ox_daaa8f21_6c28_552a_b380_226ca1603eb5</vt:lpstr>
      <vt:lpstr>ox_daaaa9ff_136d_5144_a0d4_21d919351a66</vt:lpstr>
      <vt:lpstr>ox_daac877e_d62f_5607_b463_b639ae500bcb</vt:lpstr>
      <vt:lpstr>ox_daac91e1_2837_5eb6_9837_1b20a0c1a98c</vt:lpstr>
      <vt:lpstr>ox_daaea406_a66a_5d07_9b70_b0de3f1e15d3</vt:lpstr>
      <vt:lpstr>ox_dab1bdb4_c9dd_5b23_8537_6e71d286da9c</vt:lpstr>
      <vt:lpstr>ox_dab9bcaf_239c_56b3_b3f0_f7bff55521e0</vt:lpstr>
      <vt:lpstr>ox_dab9e4f9_f642_58ff_a7cd_1bf1d28ed403</vt:lpstr>
      <vt:lpstr>ox_dabbe2aa_ceca_5eab_97d6_493a4def8dc9</vt:lpstr>
      <vt:lpstr>ox_dac3fa98_d260_5c12_ab2c_b48f6b34dcf3</vt:lpstr>
      <vt:lpstr>ox_dad08a5a_6e4f_541e_bb56_cdce55fd30ea</vt:lpstr>
      <vt:lpstr>ox_dad3ced9_9234_5117_bc8d_66ed28a2cbe1</vt:lpstr>
      <vt:lpstr>ox_dad5dbbf_f2cd_509e_945e_b89a66d944e5</vt:lpstr>
      <vt:lpstr>ox_dad6aaf8_b642_567c_8689_9597fb8046c7</vt:lpstr>
      <vt:lpstr>ox_dad92395_b13c_5ff5_9d15_c558f612dfea</vt:lpstr>
      <vt:lpstr>ox_daeda6ab_0824_5cde_9636_42aa99243958</vt:lpstr>
      <vt:lpstr>ox_daf853cb_7e8d_5cf5_86f5_aa09026a3ea0</vt:lpstr>
      <vt:lpstr>ox_dafa2cb0_7f2d_5691_93c5_0bb80e529d45</vt:lpstr>
      <vt:lpstr>ox_dafac323_f5d0_5cf3_9a38_6db4a5ba3178</vt:lpstr>
      <vt:lpstr>ox_dafcd7a1_4939_5751_b9dd_d2c5b525b023</vt:lpstr>
      <vt:lpstr>ox_daff1ed0_5d9c_564c_8b92_e610e29689aa</vt:lpstr>
      <vt:lpstr>ox_db026ff2_da5f_516b_af38_b822ce0b143f</vt:lpstr>
      <vt:lpstr>ox_db09d0ed_2d5a_513c_abaf_596aaa5cdf9f</vt:lpstr>
      <vt:lpstr>ox_db0d604e_40e2_5b14_87b2_bd0638d9083f</vt:lpstr>
      <vt:lpstr>ox_db132ef2_1901_5eb6_bd30_e2e64dd3df0b</vt:lpstr>
      <vt:lpstr>ox_db1453aa_5393_5aea_8fcd_5c096b92a6e9</vt:lpstr>
      <vt:lpstr>ox_db1706e3_6498_5d91_97b2_700f62d7fba0</vt:lpstr>
      <vt:lpstr>ox_db1a5bc0_99d9_5bfc_b80d_699a2acad81b</vt:lpstr>
      <vt:lpstr>ox_db1c124b_3bdf_5051_a5dd_ab702704f695</vt:lpstr>
      <vt:lpstr>ox_db1e152a_e9b7_583c_9391_e844ad6023d3</vt:lpstr>
      <vt:lpstr>ox_db1e9ccd_c31c_5a42_88e5_5e1e67ff0797</vt:lpstr>
      <vt:lpstr>ox_db202f6d_9e68_542b_ac70_10a3c25734c0</vt:lpstr>
      <vt:lpstr>ox_db2133cd_6a10_58b8_a55e_ef981589d9d6</vt:lpstr>
      <vt:lpstr>ox_db2295f5_0e41_59dc_83f4_0d50a00f6713</vt:lpstr>
      <vt:lpstr>ox_db246e17_aa97_544e_b670_01fd89535c06</vt:lpstr>
      <vt:lpstr>ox_db24fb12_1fc2_5fc8_9ec2_49a66cb74600</vt:lpstr>
      <vt:lpstr>ox_db28f941_12b9_5ad5_a798_2ed24fa9f6af</vt:lpstr>
      <vt:lpstr>ox_db2b88f8_c63f_502c_a089_fea427851d1e</vt:lpstr>
      <vt:lpstr>ox_db2f6743_0855_58f6_9350_329f6a100090</vt:lpstr>
      <vt:lpstr>ox_db342b0b_f98a_5952_a394_92208d4ef607</vt:lpstr>
      <vt:lpstr>ox_db35b9eb_290c_5e0f_b014_38ad51a7263f</vt:lpstr>
      <vt:lpstr>ox_db36dcc0_01cd_58e7_b751_c24a7d1aa470</vt:lpstr>
      <vt:lpstr>ox_db36e8ec_7191_57dd_a042_f2663ca0509f</vt:lpstr>
      <vt:lpstr>ox_db3a7f6e_c0b4_5e7d_b872_fd40c857cd60</vt:lpstr>
      <vt:lpstr>ox_db3da64a_b03d_544e_acd1_b8826f0a2f6a</vt:lpstr>
      <vt:lpstr>ox_db408f09_df97_5880_93bb_d8ef020ef1e0</vt:lpstr>
      <vt:lpstr>ox_db410b33_052b_5f36_a829_76c7209ed13d</vt:lpstr>
      <vt:lpstr>ox_db4192cf_5729_5cfb_8e7e_f5fefe81e3e5</vt:lpstr>
      <vt:lpstr>ox_db42fd31_4a59_564d_94b8_839106d859b2</vt:lpstr>
      <vt:lpstr>ox_db437041_84da_506c_93ec_1bb907b50f4b</vt:lpstr>
      <vt:lpstr>ox_db449c58_2c8a_505e_8797_6b5bae102f0c</vt:lpstr>
      <vt:lpstr>ox_db455823_2b22_508d_975b_8f287c817c6a</vt:lpstr>
      <vt:lpstr>ox_db472bdb_dac8_5f0f_addb_b6b3a4885d10</vt:lpstr>
      <vt:lpstr>ox_db4a4f67_2ebd_50ad_a152_bf219e1608cf</vt:lpstr>
      <vt:lpstr>ox_db4cf9d0_4aea_5fba_a9b8_cf123b68c750</vt:lpstr>
      <vt:lpstr>ox_db4ef14b_36f3_55e5_9d02_634ac4dca60c</vt:lpstr>
      <vt:lpstr>ox_db5b0fe9_63ca_5a68_b52f_97b087e15a2c</vt:lpstr>
      <vt:lpstr>ox_db661a62_d3e3_53f7_9a83_e8fe05c17931</vt:lpstr>
      <vt:lpstr>ox_db6903fc_ede3_57f9_835c_8d22714989ed</vt:lpstr>
      <vt:lpstr>ox_db69a1af_09ab_55e8_b474_434e7b8971ff</vt:lpstr>
      <vt:lpstr>ox_db6def07_6b84_532f_8419_d668b89cdaae</vt:lpstr>
      <vt:lpstr>ox_db6e2b41_98d0_5c5f_ac58_ef279d41b7fe</vt:lpstr>
      <vt:lpstr>ox_db702345_8abf_5adf_af7c_4821f038ddac</vt:lpstr>
      <vt:lpstr>ox_db7223d1_962c_5344_b659_0108439e5044</vt:lpstr>
      <vt:lpstr>ox_db743ebc_d265_562c_8ce3_76200b640e9e</vt:lpstr>
      <vt:lpstr>ox_db7455ef_9b88_5759_b6e9_3078d87c6727</vt:lpstr>
      <vt:lpstr>ox_db7f8e1e_7988_5f0f_9d00_b7562ce82bd2</vt:lpstr>
      <vt:lpstr>ox_db800d85_12ce_59c4_aab8_8dbe2ef29058</vt:lpstr>
      <vt:lpstr>ox_db864aae_76b1_5898_9617_01a5b7ab3e48</vt:lpstr>
      <vt:lpstr>ox_db88a02f_4df3_5d57_a0e8_dbdceece3cd2</vt:lpstr>
      <vt:lpstr>ox_db8b265b_8a70_545a_b83a_26b992fada73</vt:lpstr>
      <vt:lpstr>ox_db8e1cd0_5747_569c_8dd0_0fbde3a82e6c</vt:lpstr>
      <vt:lpstr>ox_db8fe3e9_fd9d_5f18_8e97_608ca1cb7062</vt:lpstr>
      <vt:lpstr>ox_db930a83_7833_5268_9f29_8ba4cabce42e</vt:lpstr>
      <vt:lpstr>ox_db9eb17f_3e0b_545a_8407_d27cf9d06901</vt:lpstr>
      <vt:lpstr>ox_db9f38b0_f712_5e6f_b624_e50b89c244bc</vt:lpstr>
      <vt:lpstr>ox_dba4ecb5_112e_57c1_8932_87e45f68a8bc</vt:lpstr>
      <vt:lpstr>ox_dba6e6be_0846_5d85_8d87_e04b4209238e</vt:lpstr>
      <vt:lpstr>ox_dba9b53c_6520_53d1_a949_e05910ccd131</vt:lpstr>
      <vt:lpstr>ox_dbafa991_c93b_5b64_bfec_bfef151e880d</vt:lpstr>
      <vt:lpstr>ox_dbb02a1d_c97a_54ea_96c7_20ff69194826</vt:lpstr>
      <vt:lpstr>ox_dbb50380_6046_590e_92fd_04d00fbbd41e</vt:lpstr>
      <vt:lpstr>ox_dbb5078f_d8ca_5412_aadc_6cff9b5f4ef7</vt:lpstr>
      <vt:lpstr>ox_dbb5848b_9c4a_53b5_a61a_19b436484f40</vt:lpstr>
      <vt:lpstr>ox_dbb6c407_92b1_5105_9f3a_c85a7e9103a8</vt:lpstr>
      <vt:lpstr>ox_dbb72236_3c68_5a79_bdcf_d94c8ebe0f64</vt:lpstr>
      <vt:lpstr>ox_dbb83dbe_5a77_5196_9125_a25fbaec0b5f</vt:lpstr>
      <vt:lpstr>ox_dbb91ef5_1b8b_5308_ac9b_e2d8f4d02e99</vt:lpstr>
      <vt:lpstr>ox_dbbeaccc_dc56_5622_9033_0736e45cc184</vt:lpstr>
      <vt:lpstr>ox_dbc15470_daad_55c4_8ba2_50b99e12a773</vt:lpstr>
      <vt:lpstr>ox_dbc5ef83_bb12_5c59_93c4_302392c34d61</vt:lpstr>
      <vt:lpstr>ox_dbc61eec_a444_557b_8b0e_19913bd5b8d6</vt:lpstr>
      <vt:lpstr>ox_dbc82d75_bfa9_5573_acb6_4c09ffa49fa3</vt:lpstr>
      <vt:lpstr>ox_dbcc53c7_0783_543a_8f4f_1ed70a082bda</vt:lpstr>
      <vt:lpstr>ox_dbcdb1d0_1dc9_5afa_a195_011c1ec5c602</vt:lpstr>
      <vt:lpstr>ox_dbce4175_cbaf_56a8_9e35_91db25cec7dc</vt:lpstr>
      <vt:lpstr>ox_dbcf6358_2f7a_5f5a_9cce_da3cd2397c45</vt:lpstr>
      <vt:lpstr>ox_dbdc910e_0672_561c_b91d_38a29a68f802</vt:lpstr>
      <vt:lpstr>ox_dbdd2995_92dc_5595_9037_ff89be3946b8</vt:lpstr>
      <vt:lpstr>ox_dbe4ff53_3015_5b3f_8ee8_fa162016a603</vt:lpstr>
      <vt:lpstr>ox_dbe649de_34aa_50af_8f9a_939845e0ee52</vt:lpstr>
      <vt:lpstr>ox_dbe6650c_120f_5962_b7d2_ffc01d2675ed</vt:lpstr>
      <vt:lpstr>ox_dbe7c364_46c5_5ba8_9af5_89ea9030b03c</vt:lpstr>
      <vt:lpstr>ox_dbed30ad_a161_5f8e_82e5_88f720704887</vt:lpstr>
      <vt:lpstr>ox_dbee9c3c_d207_5b5c_a49e_776dd09f4fa6</vt:lpstr>
      <vt:lpstr>ox_dbeeb8a9_4632_518d_b186_c8ca683a2845</vt:lpstr>
      <vt:lpstr>ox_dbf04884_a97a_56fe_ad80_ef333c49fe8d</vt:lpstr>
      <vt:lpstr>ox_dbf24dbf_8fe2_564e_b801_e7f1fb752cba</vt:lpstr>
      <vt:lpstr>ox_dbf35735_5d4c_57b1_bd8e_787f23d6eea7</vt:lpstr>
      <vt:lpstr>ox_dbf3facb_c346_5fe1_8aa1_7f2548cd18ed</vt:lpstr>
      <vt:lpstr>ox_dbfea457_f01d_5972_8eda_c46ea606be76</vt:lpstr>
      <vt:lpstr>ox_dc00ab96_195e_5bf4_83b7_0861aae5f072</vt:lpstr>
      <vt:lpstr>ox_dc04b6ab_d41a_5d6b_b935_781a04e6b0df</vt:lpstr>
      <vt:lpstr>ox_dc04feec_fecf_5608_9ca5_574886638937</vt:lpstr>
      <vt:lpstr>ox_dc05c51f_4fe0_5ae8_a7a0_f1cf2cfae074</vt:lpstr>
      <vt:lpstr>ox_dc06225f_b87a_5b77_810c_1c58c40b75e1</vt:lpstr>
      <vt:lpstr>ox_dc0c4cc1_6190_505a_928a_a0d6bd9d3598</vt:lpstr>
      <vt:lpstr>ox_dc0c511b_9d9a_541d_8df9_fab9e85ecc83</vt:lpstr>
      <vt:lpstr>ox_dc0da96d_be75_5245_a23e_b76898f1dbde</vt:lpstr>
      <vt:lpstr>ox_dc0db60a_1554_5fdd_a3f7_56c4890c52bb</vt:lpstr>
      <vt:lpstr>ox_dc0fcdd5_4c41_5ef0_ac6e_976652716415</vt:lpstr>
      <vt:lpstr>ox_dc10d7a3_ac44_556a_8843_6a9524c8bfe7</vt:lpstr>
      <vt:lpstr>ox_dc11c74f_3dbc_5efd_9c2d_e8369bd85aef</vt:lpstr>
      <vt:lpstr>ox_dc15e19a_a08c_5e12_9ae2_b5ed15882972</vt:lpstr>
      <vt:lpstr>ox_dc1b9078_7868_5a29_b05d_029711883648</vt:lpstr>
      <vt:lpstr>ox_dc1eb07c_3f1c_5b9d_88cb_b04a239ce9dc</vt:lpstr>
      <vt:lpstr>ox_dc1ec887_a88d_5562_9a93_809675170d3f</vt:lpstr>
      <vt:lpstr>ox_dc247e74_3497_5ce6_83c8_f4fc78f9b181</vt:lpstr>
      <vt:lpstr>ox_dc24a48b_0f59_55d1_8692_dd7f5728ace2</vt:lpstr>
      <vt:lpstr>ox_dc24efc4_34fb_5e8b_a270_6ae3021cd8b3</vt:lpstr>
      <vt:lpstr>ox_dc27b22a_a7b6_5769_b0cc_f95b76aad278</vt:lpstr>
      <vt:lpstr>ox_dc28e03a_9efc_536a_b200_624a25903711</vt:lpstr>
      <vt:lpstr>ox_dc2ad6a0_dc45_505f_bb4a_5ca055c55645</vt:lpstr>
      <vt:lpstr>ox_dc2d980c_66bd_5869_9df6_d3548364c714</vt:lpstr>
      <vt:lpstr>ox_dc2da54a_7422_5809_b719_42371c51ac64</vt:lpstr>
      <vt:lpstr>ox_dc2f6756_d9b3_5624_8f46_fab852b58b52</vt:lpstr>
      <vt:lpstr>ox_dc312281_ceb3_5fcb_a095_ca96acb9eb1e</vt:lpstr>
      <vt:lpstr>ox_dc33bd01_92bf_53b3_a26c_be085c1996d5</vt:lpstr>
      <vt:lpstr>ox_dc35dc30_86d7_5744_8bf5_997c42b6369a</vt:lpstr>
      <vt:lpstr>ox_dc373fb5_cc75_5e1e_8c2e_49eca968eefe</vt:lpstr>
      <vt:lpstr>ox_dc37430e_79b8_5acd_b5b8_9483584846b1</vt:lpstr>
      <vt:lpstr>ox_dc386425_a651_5adf_b185_1d4f5fa5640f</vt:lpstr>
      <vt:lpstr>ox_dc3fafdc_42ed_5eba_a73f_e41fb8c954e4</vt:lpstr>
      <vt:lpstr>ox_dc42ab16_a803_58dc_aea6_fd4f7525361e</vt:lpstr>
      <vt:lpstr>ox_dc43380b_9a95_5689_907f_330621f46273</vt:lpstr>
      <vt:lpstr>ox_dc459e23_e5fb_548c_8b1c_ace0bd15b6f6</vt:lpstr>
      <vt:lpstr>ox_dc465629_92a0_5d35_9f3d_aeb7951ad686</vt:lpstr>
      <vt:lpstr>ox_dc48edaa_32db_5b6d_9620_c555f9357716</vt:lpstr>
      <vt:lpstr>ox_dc4acd6b_64d2_50e4_8870_ad3a85e640f6</vt:lpstr>
      <vt:lpstr>ox_dc4aec7a_39bc_5b0e_a2f9_8bef5f2a0280</vt:lpstr>
      <vt:lpstr>ox_dc500099_9ed8_595b_aa79_89f8480d3608</vt:lpstr>
      <vt:lpstr>ox_dc510b81_a172_54f6_ab84_a3b0700fe310</vt:lpstr>
      <vt:lpstr>ox_dc516ea2_a865_59fc_9877_6b5f3b45825f</vt:lpstr>
      <vt:lpstr>ox_dc5412c5_3229_5708_ab23_7ffbffa3e819</vt:lpstr>
      <vt:lpstr>ox_dc5422ac_52fa_5ca4_9a7d_bee180cacc7b</vt:lpstr>
      <vt:lpstr>ox_dc5b54b6_28d6_5c44_bac9_3949041aff97</vt:lpstr>
      <vt:lpstr>ox_dc5e6dd0_1037_5517_824c_df6b1a8c29e6</vt:lpstr>
      <vt:lpstr>ox_dc5f44de_980f_572d_a903_3a9047037bfd</vt:lpstr>
      <vt:lpstr>ox_dc62d1b0_acab_54bf_8a85_1d72ad61ff2c</vt:lpstr>
      <vt:lpstr>ox_dc687cb3_b3e9_5f0a_9581_70a6ee50681a</vt:lpstr>
      <vt:lpstr>ox_dc71a9df_f52e_5434_8ba2_3eb53b14eb72</vt:lpstr>
      <vt:lpstr>ox_dc72eac6_7c1f_546d_9eaa_e719f70fb2e5</vt:lpstr>
      <vt:lpstr>ox_dc73029a_86aa_594c_bf0f_fbd80c5834a2</vt:lpstr>
      <vt:lpstr>ox_dc738ff5_ce92_56d2_bfb2_29e43d40a325</vt:lpstr>
      <vt:lpstr>ox_dc766210_0a2a_59cc_bfd0_0f8bac5ee772</vt:lpstr>
      <vt:lpstr>ox_dc79fe1f_793e_569f_b12e_8ff4f24c5a4b</vt:lpstr>
      <vt:lpstr>ox_dc7bb215_b1c5_5ac9_906c_f6e5e0375d5f</vt:lpstr>
      <vt:lpstr>ox_dc7d3617_aa36_54d1_8e96_40363682cd6e</vt:lpstr>
      <vt:lpstr>ox_dc85c0c7_f772_55f8_b9c1_bbff07703a9d</vt:lpstr>
      <vt:lpstr>ox_dc8698b1_6b8a_5faa_98e8_a0d30d370d26</vt:lpstr>
      <vt:lpstr>ox_dc8d3c44_6e90_5c6e_b182_dc563a36216d</vt:lpstr>
      <vt:lpstr>ox_dc8d9391_70c7_537f_b426_cf78159fa4b4</vt:lpstr>
      <vt:lpstr>ox_dc8e8346_7022_5415_be29_7d78e087d93f</vt:lpstr>
      <vt:lpstr>ox_dc8ffac1_c05f_5c4b_b7ef_05b17be04615</vt:lpstr>
      <vt:lpstr>ox_dc970b12_5997_527d_b261_fe7afdafcea2</vt:lpstr>
      <vt:lpstr>ox_dc972208_c527_51dc_bf7c_1690537da7e5</vt:lpstr>
      <vt:lpstr>ox_dc98e769_a4d5_533d_923d_41371881dbe2</vt:lpstr>
      <vt:lpstr>ox_dc998ae1_6b01_5b3e_b972_2fe2f6b43d38</vt:lpstr>
      <vt:lpstr>ox_dc9a2119_3967_5842_b9f3_84a090f8e467</vt:lpstr>
      <vt:lpstr>ox_dc9e6e83_55e9_57d3_901d_7434f24b00cf</vt:lpstr>
      <vt:lpstr>ox_dc9f7495_ab2c_5026_b58f_f72abd2076bf</vt:lpstr>
      <vt:lpstr>ox_dca37c78_f113_5358_8f5d_e428df89b9c4</vt:lpstr>
      <vt:lpstr>ox_dca382bf_b149_5de3_a1b7_cf84568d70c0</vt:lpstr>
      <vt:lpstr>ox_dca5b626_3a3d_5867_a8fa_77e883279bac</vt:lpstr>
      <vt:lpstr>ox_dca671b9_a78f_50c4_b74b_667cb9133d8c</vt:lpstr>
      <vt:lpstr>ox_dcaca64a_50f6_5729_9bc3_fbf4390625dd</vt:lpstr>
      <vt:lpstr>ox_dcb29ae0_1c10_5478_9be8_cbe0eb0a27b6</vt:lpstr>
      <vt:lpstr>ox_dcba53d9_1d53_5adb_a29d_355dde9bb1cb</vt:lpstr>
      <vt:lpstr>ox_dcbbc222_b0d7_5e65_b07a_eb7724f47efc</vt:lpstr>
      <vt:lpstr>ox_dcbcd0d9_e0e7_5bb5_9777_db82712a65a3</vt:lpstr>
      <vt:lpstr>ox_dcbf4266_5520_5a5a_8bbe_65aec26f0fca</vt:lpstr>
      <vt:lpstr>ox_dcc2f2b0_5e64_54f3_9674_4e135446f49f</vt:lpstr>
      <vt:lpstr>ox_dcc44cf1_245e_5267_bc3b_46ad46d31878</vt:lpstr>
      <vt:lpstr>ox_dcc525a7_1f75_5b01_b5fc_59ef7b3f9c9c</vt:lpstr>
      <vt:lpstr>ox_dcc54285_2ed7_53f0_b904_fc3f02200218</vt:lpstr>
      <vt:lpstr>ox_dcc6887d_fefb_510f_896c_ddfe8db7bafe</vt:lpstr>
      <vt:lpstr>ox_dcc6af9c_fb78_5206_831d_3644d78c6b23</vt:lpstr>
      <vt:lpstr>ox_dcc9c0be_5379_5f60_9fa9_a3bbaa3b65cf</vt:lpstr>
      <vt:lpstr>ox_dcca7483_9604_54c4_9140_d1c116530f9c</vt:lpstr>
      <vt:lpstr>ox_dccc1025_9e09_5e6a_bb0e_8772bd77009e</vt:lpstr>
      <vt:lpstr>ox_dccd443e_463a_5f05_87de_50bf1803d945</vt:lpstr>
      <vt:lpstr>ox_dcceb6b7_4294_5907_8898_106c6e358e8a</vt:lpstr>
      <vt:lpstr>ox_dcd2ce3b_586f_54a2_9ad7_281fcefc995a</vt:lpstr>
      <vt:lpstr>ox_dcd2d396_ffa5_5e9a_8d20_c25b42a96c4d</vt:lpstr>
      <vt:lpstr>ox_dcd47d2b_9ac6_5317_ae4a_b5c0c919f9e6</vt:lpstr>
      <vt:lpstr>ox_dcd6de1b_ae8d_5662_a00c_9da211eb5d6d</vt:lpstr>
      <vt:lpstr>ox_dcd75427_6380_5cd6_b134_a08290c2f0a6</vt:lpstr>
      <vt:lpstr>ox_dcd928c9_a2c3_5a13_8f82_83559578a6c3</vt:lpstr>
      <vt:lpstr>ox_dcdaff46_e4ef_5996_8913_f308c10f64df</vt:lpstr>
      <vt:lpstr>ox_dcdb2dd2_9d37_5a85_ab3f_34e96de36815</vt:lpstr>
      <vt:lpstr>ox_dcdb40c3_7957_5df0_81ae_e90fe15edef8</vt:lpstr>
      <vt:lpstr>ox_dcdbcd7c_6254_5fba_a2ee_4b09085d6526</vt:lpstr>
      <vt:lpstr>ox_dcdbfb86_a474_53b5_990e_442c672b1e14</vt:lpstr>
      <vt:lpstr>ox_dcdc8ec9_11c3_5670_9213_a86838f32092</vt:lpstr>
      <vt:lpstr>ox_dcde58f9_91e3_5a00_a6d6_0bbe68d76c63</vt:lpstr>
      <vt:lpstr>ox_dcdfe019_7a09_571e_861c_2665f0474590</vt:lpstr>
      <vt:lpstr>ox_dce4c394_4952_55a9_a9d2_049f18b4c37f</vt:lpstr>
      <vt:lpstr>ox_dce4ecc3_25da_56c5_be70_bbdc4f52a68c</vt:lpstr>
      <vt:lpstr>ox_dce76191_d5d5_5c57_8255_06426e323c5a</vt:lpstr>
      <vt:lpstr>ox_dcecf8b4_7723_5288_be21_c097a8fe8b6a</vt:lpstr>
      <vt:lpstr>ox_dcf5ddb6_3dec_57ba_ba6c_e9459c2f5e45</vt:lpstr>
      <vt:lpstr>ox_dcf67f56_1aea_5b86_9917_924802cfe3eb</vt:lpstr>
      <vt:lpstr>ox_dcf6a1c5_5766_5f70_9033_e2c831f70a87</vt:lpstr>
      <vt:lpstr>ox_dcfaaf8d_09cc_50e2_a642_23921524a954</vt:lpstr>
      <vt:lpstr>ox_dcfd2ac1_68ae_5f09_a1cf_637258f7bfe1</vt:lpstr>
      <vt:lpstr>ox_dcfd4b13_f303_5e8d_a8ff_b12e48662305</vt:lpstr>
      <vt:lpstr>ox_dcfefa8f_57be_52b9_b796_e7d753a71ae6</vt:lpstr>
      <vt:lpstr>ox_dd024498_0f28_515a_b020_c234e318beae</vt:lpstr>
      <vt:lpstr>ox_dd0717d2_47ae_56f2_b530_c8b4f538c9f7</vt:lpstr>
      <vt:lpstr>ox_dd077c54_e93d_560d_9a75_25b92db4e040</vt:lpstr>
      <vt:lpstr>ox_dd07ef77_867b_5e33_b0dc_bf8e9faa5957</vt:lpstr>
      <vt:lpstr>ox_dd09380d_627e_5cf5_94f0_e6b04ce2ed4a</vt:lpstr>
      <vt:lpstr>ox_dd0a1024_cdb6_583e_a3f5_d5cf595be357</vt:lpstr>
      <vt:lpstr>ox_dd0b00c2_e9fd_54a7_b1ff_b68b976cd28a</vt:lpstr>
      <vt:lpstr>ox_dd129021_2f37_5c98_afa9_64c7981f278c</vt:lpstr>
      <vt:lpstr>ox_dd1bf83e_c0c5_5857_8a65_b073cc427cf8</vt:lpstr>
      <vt:lpstr>ox_dd1fff7a_2b8f_551c_bb04_2290fd048067</vt:lpstr>
      <vt:lpstr>ox_dd200e0d_f20f_5d67_a562_f0a26dc6eff8</vt:lpstr>
      <vt:lpstr>ox_dd2317a9_fe06_5b31_b5aa_76305b4db0e8</vt:lpstr>
      <vt:lpstr>ox_dd262478_df86_5b8e_a00a_ee2d4eeebd1b</vt:lpstr>
      <vt:lpstr>ox_dd280177_aea0_5af0_8897_98636f49a974</vt:lpstr>
      <vt:lpstr>ox_dd2b1bf5_9671_561a_a2d2_af6594babb8c</vt:lpstr>
      <vt:lpstr>ox_dd3021db_9991_59a2_9a6f_d4076d50dbfb</vt:lpstr>
      <vt:lpstr>ox_dd31d99e_a016_5b3c_89a8_5fe7e0ab82a9</vt:lpstr>
      <vt:lpstr>ox_dd33274d_f5a0_535e_a863_2c16d5e23b0c</vt:lpstr>
      <vt:lpstr>ox_dd34207a_4962_59bc_b9ce_1482126d1e4e</vt:lpstr>
      <vt:lpstr>ox_dd35cfc5_afdb_5eba_ae79_005fc035ab9c</vt:lpstr>
      <vt:lpstr>ox_dd36e4b8_5368_5f09_bec6_956e88c458e3</vt:lpstr>
      <vt:lpstr>ox_dd371006_55c1_52ec_b765_3319f44d4427</vt:lpstr>
      <vt:lpstr>ox_dd3e17da_1b4c_5762_8589_077e848d0ff5</vt:lpstr>
      <vt:lpstr>ox_dd3fa6ee_de6e_5878_90c9_a83cdcc4ed4e</vt:lpstr>
      <vt:lpstr>ox_dd40e1f3_c2ca_5c88_aba7_71f5cd12a543</vt:lpstr>
      <vt:lpstr>ox_dd47a2d4_7188_596d_994e_7993d7cb157f</vt:lpstr>
      <vt:lpstr>ox_dd4817c6_bd54_590c_991c_992aca084dd3</vt:lpstr>
      <vt:lpstr>ox_dd487456_7f4d_579f_b30a_c112907a30c1</vt:lpstr>
      <vt:lpstr>ox_dd4debbe_76c4_58fe_b6db_d9b783ad1783</vt:lpstr>
      <vt:lpstr>ox_dd4ff07e_400e_5403_97d9_7c4ec26b3900</vt:lpstr>
      <vt:lpstr>ox_dd505b19_5874_58f6_8dbe_40d83ff978aa</vt:lpstr>
      <vt:lpstr>ox_dd52fa1c_4d3c_5e1f_9896_243a9b2e3455</vt:lpstr>
      <vt:lpstr>ox_dd53f787_1c0b_51fc_942a_b25f0280209e</vt:lpstr>
      <vt:lpstr>ox_dd556c8d_0aa6_59dc_8ddb_c4bdc64cd1be</vt:lpstr>
      <vt:lpstr>ox_dd570ecf_69c6_51f4_b73d_f7eccc554beb</vt:lpstr>
      <vt:lpstr>ox_dd573f85_25a3_5d14_a6e1_6ba275276d58</vt:lpstr>
      <vt:lpstr>ox_dd59eb51_99e4_5c22_8021_055cff396e6a</vt:lpstr>
      <vt:lpstr>ox_dd5fc092_6cf0_539a_b237_430306061280</vt:lpstr>
      <vt:lpstr>ox_dd6094fb_444b_589c_9369_8c24bf02ad43</vt:lpstr>
      <vt:lpstr>ox_dd64afff_c219_5a99_87e8_7d47c51b752e</vt:lpstr>
      <vt:lpstr>ox_dd64d474_5266_5d5c_a1aa_f2a437b9de3a</vt:lpstr>
      <vt:lpstr>ox_dd64d8c8_258d_59d6_9bff_ce31ed74fd50</vt:lpstr>
      <vt:lpstr>ox_dd658497_b056_5574_80d1_a6166504d23d</vt:lpstr>
      <vt:lpstr>ox_dd662c2c_93ce_56e8_97ef_23ce217fe38f</vt:lpstr>
      <vt:lpstr>ox_dd66efeb_732b_551b_b7e1_7f5a5ed56cc3</vt:lpstr>
      <vt:lpstr>ox_dd678920_a1b8_59d1_b74d_9bb258836e26</vt:lpstr>
      <vt:lpstr>ox_dd6890ce_7e06_5d2e_becf_a3f1ff0dc9e1</vt:lpstr>
      <vt:lpstr>ox_dd68f894_9c7f_5bc2_9b39_728432266922</vt:lpstr>
      <vt:lpstr>ox_dd69394e_e420_5f1e_b64a_9e7757b8062b</vt:lpstr>
      <vt:lpstr>ox_dd6f0cba_3397_5b38_98b6_05202ab5a1cd</vt:lpstr>
      <vt:lpstr>ox_dd6fadd2_ddcf_536b_96ec_141668b238b9</vt:lpstr>
      <vt:lpstr>ox_dd712098_9dcc_5f4c_9154_6324e11650f6</vt:lpstr>
      <vt:lpstr>ox_dd714e9a_0b22_56d2_b978_2f9f0f980af8</vt:lpstr>
      <vt:lpstr>ox_dd71ed83_48fd_5356_980b_51fad9b2c264</vt:lpstr>
      <vt:lpstr>ox_dd7d3e2c_40b6_563d_8034_e73e3333ab81</vt:lpstr>
      <vt:lpstr>ox_dd85568a_5412_5ef2_a70d_d7215342bffd</vt:lpstr>
      <vt:lpstr>ox_dd85a417_50b6_5baf_8edf_fe11f8698f21</vt:lpstr>
      <vt:lpstr>ox_dd86043a_37fd_546a_9b47_0d7685e59ce5</vt:lpstr>
      <vt:lpstr>ox_dd884196_b501_5b9e_ae80_4a53872fac81</vt:lpstr>
      <vt:lpstr>ox_dd88682b_c95e_5955_bf43_3902142a4eca</vt:lpstr>
      <vt:lpstr>ox_dd8adb11_87ea_591c_a442_8677b01950bb</vt:lpstr>
      <vt:lpstr>ox_dd8b3ced_408f_56d4_9d64_f55016929493</vt:lpstr>
      <vt:lpstr>ox_dd8ba488_18d4_5c31_8e12_e7b8af7175a1</vt:lpstr>
      <vt:lpstr>ox_dd8d7971_e703_581f_86bc_9a21475b1677</vt:lpstr>
      <vt:lpstr>ox_dd91a938_8bad_5fba_9f82_c2ffbb7e4ad2</vt:lpstr>
      <vt:lpstr>ox_dd9330e6_03d9_5344_8bee_564e0751cb1a</vt:lpstr>
      <vt:lpstr>ox_dd941259_6741_5ce5_9982_2c1fa64c9e80</vt:lpstr>
      <vt:lpstr>ox_dd96f086_d324_518c_9d9c_78c7f6ee2d4c</vt:lpstr>
      <vt:lpstr>ox_dd976dab_2dda_5a8a_bdb3_28c3d90fb31d</vt:lpstr>
      <vt:lpstr>ox_dd989f5b_f203_5c08_a708_43289532ccd3</vt:lpstr>
      <vt:lpstr>ox_dd9996e3_febc_514f_8321_ca86af078f8b</vt:lpstr>
      <vt:lpstr>ox_dd9a76d2_769d_588b_83b7_17814e35fe39</vt:lpstr>
      <vt:lpstr>ox_dd9a85d4_580b_5809_87b3_921aa4b9da13</vt:lpstr>
      <vt:lpstr>ox_dd9ab21d_1aea_5478_a6d4_8d91e851f2b6</vt:lpstr>
      <vt:lpstr>ox_dd9b1d58_67b4_523d_8da9_0e03143ebb6e</vt:lpstr>
      <vt:lpstr>ox_dd9d6412_bf0d_5deb_b9fd_971c4c4ab7de</vt:lpstr>
      <vt:lpstr>ox_dda087f8_5b61_573d_9e5f_6536ec85cacf</vt:lpstr>
      <vt:lpstr>ox_dda36304_372e_54f4_be82_9c965767569e</vt:lpstr>
      <vt:lpstr>ox_dda90d08_4f21_5b52_a158_41169f0fdd02</vt:lpstr>
      <vt:lpstr>ox_ddaabf2a_9aa2_57f0_be0c_f329304002ac</vt:lpstr>
      <vt:lpstr>ox_ddab27dc_bc5f_5f71_998e_7346b7e5dcbe</vt:lpstr>
      <vt:lpstr>ox_ddad1226_a9f4_5afe_bffc_f4e3cc1ac9d9</vt:lpstr>
      <vt:lpstr>ox_ddae7f52_84dc_5aac_a966_b2e2a9d2d684</vt:lpstr>
      <vt:lpstr>ox_ddaf6f47_960c_5d90_9c6b_2c8c6aee2e7f</vt:lpstr>
      <vt:lpstr>ox_ddaf79b1_4c6a_5221_b689_548116671a05</vt:lpstr>
      <vt:lpstr>ox_ddb0e257_e63c_5608_b140_771ea3d6ad07</vt:lpstr>
      <vt:lpstr>ox_ddb374a1_4660_5cb2_9115_52c9259c9087</vt:lpstr>
      <vt:lpstr>ox_ddb473ba_0623_5b56_bfe9_14accd34d5d8</vt:lpstr>
      <vt:lpstr>ox_ddb64853_c8e4_558d_98bb_c73511dfdfec</vt:lpstr>
      <vt:lpstr>ox_ddbd138b_fdcf_5089_b8b0_1e46c781cfbd</vt:lpstr>
      <vt:lpstr>ox_ddc10e06_5bce_5b5a_8c7c_b0628249ab0e</vt:lpstr>
      <vt:lpstr>ox_ddc54a7f_42fd_5a45_8054_c8382d92e3d0</vt:lpstr>
      <vt:lpstr>ox_ddc85429_7edb_505c_b71d_f7cf9d757a20</vt:lpstr>
      <vt:lpstr>ox_ddcc68b0_283e_52d8_a153_848ffbee4431</vt:lpstr>
      <vt:lpstr>ox_ddd0f004_e431_5ac2_9c44_671f48211300</vt:lpstr>
      <vt:lpstr>ox_ddd1c09a_9d5d_5bd7_877e_0f486bc728c4</vt:lpstr>
      <vt:lpstr>ox_ddd50261_aa0c_5f97_bcd4_0f4133f0a140</vt:lpstr>
      <vt:lpstr>ox_ddd53d29_1248_5e31_b72f_326ed0617412</vt:lpstr>
      <vt:lpstr>ox_ddda82ce_a66b_5178_9e17_70bef61668bb</vt:lpstr>
      <vt:lpstr>ox_dde06b09_deda_5c30_8da3_1b90505fea83</vt:lpstr>
      <vt:lpstr>ox_dde3356e_7a3d_5969_89fa_a1bc73ffeac7</vt:lpstr>
      <vt:lpstr>ox_dde8b0f6_a031_584e_9ee6_cc8c44cf7edc</vt:lpstr>
      <vt:lpstr>ox_ddeabd5f_a66c_5e66_8934_08f94df3cb5d</vt:lpstr>
      <vt:lpstr>ox_ddec20a1_846d_5306_bd73_ec5f13b53198</vt:lpstr>
      <vt:lpstr>ox_ddecd0a4_3f7e_5f1a_ae3e_85f9c3dba180</vt:lpstr>
      <vt:lpstr>ox_ddee0813_3459_5a3f_b725_4d87850e660b</vt:lpstr>
      <vt:lpstr>ox_ddf06813_0c5f_5504_8bec_c5aedf19f257</vt:lpstr>
      <vt:lpstr>ox_ddf4db47_9017_5373_b975_abf2ed00064d</vt:lpstr>
      <vt:lpstr>ox_ddf59b08_ca2e_534a_a319_9eb6e39b2412</vt:lpstr>
      <vt:lpstr>ox_ddf61b30_5424_534d_938b_f95806ea862d</vt:lpstr>
      <vt:lpstr>ox_ddf66c0f_528a_5d55_a84f_b4183ed2a744</vt:lpstr>
      <vt:lpstr>ox_ddfcd851_55d1_5934_b77c_c67ed90dc0e9</vt:lpstr>
      <vt:lpstr>ox_ddff2941_feac_5657_b9b4_8c17872265a3</vt:lpstr>
      <vt:lpstr>ox_de055a30_4a27_5be1_b8d6_3a8b12b0c61b</vt:lpstr>
      <vt:lpstr>ox_de08e58e_97f3_5646_bc6c_df1297086029</vt:lpstr>
      <vt:lpstr>ox_de0c2921_384e_50de_822c_187ac5ccf8f9</vt:lpstr>
      <vt:lpstr>ox_de0e8de0_1ade_5182_94d9_dc32fff958c5</vt:lpstr>
      <vt:lpstr>ox_de0fbe78_eaa7_550f_8ae4_d65a35946ed9</vt:lpstr>
      <vt:lpstr>ox_de0fd515_cdae_5107_8e01_409f2159f47e</vt:lpstr>
      <vt:lpstr>ox_de107bc0_d13f_5b41_b93c_8a5f800b740a</vt:lpstr>
      <vt:lpstr>ox_de1426f0_2eaa_5f25_8f43_7cefb1b5ff42</vt:lpstr>
      <vt:lpstr>ox_de146231_2987_5b05_9e23_410ad4858055</vt:lpstr>
      <vt:lpstr>ox_de150034_89dc_5e2d_bc20_47620d0072d4</vt:lpstr>
      <vt:lpstr>ox_de19e8be_7e7e_5216_a3d4_bc93e25ca9b5</vt:lpstr>
      <vt:lpstr>ox_de1e6029_1838_5014_b9da_e44b9085f75f</vt:lpstr>
      <vt:lpstr>ox_de2049b5_8765_515b_949a_4f750ba668fc</vt:lpstr>
      <vt:lpstr>ox_de24ff4d_ed4b_5621_8b95_64bb195d2686</vt:lpstr>
      <vt:lpstr>ox_de265b6e_67af_5d32_a2dd_7778c8c11fd7</vt:lpstr>
      <vt:lpstr>ox_de27300f_2a90_52fa_b9e0_ee4f24221b7d</vt:lpstr>
      <vt:lpstr>ox_de2759cf_6129_5fda_996f_8025c45994ff</vt:lpstr>
      <vt:lpstr>ox_de2a85ba_31b9_56d5_8d84_e4a558c53d7f</vt:lpstr>
      <vt:lpstr>ox_de2e792e_279d_582c_b133_955ad11b4ebb</vt:lpstr>
      <vt:lpstr>ox_de315e9b_d7b9_5377_ab6d_6517b424bfa1</vt:lpstr>
      <vt:lpstr>ox_de3570b6_b063_5012_94cf_d7fee127db6e</vt:lpstr>
      <vt:lpstr>ox_de3639b4_ddd2_50a8_bee7_f1a175b64519</vt:lpstr>
      <vt:lpstr>ox_de372a88_eeb0_5376_b180_8cd94f0cd666</vt:lpstr>
      <vt:lpstr>ox_de383390_eaa9_5946_b6af_370901ba96cb</vt:lpstr>
      <vt:lpstr>ox_de3a589f_6641_5eb8_a598_c1424bab9e71</vt:lpstr>
      <vt:lpstr>ox_de3ee084_6990_5cdb_8df5_c3004ab1c2ee</vt:lpstr>
      <vt:lpstr>ox_de442c08_674f_5fd7_88e7_1fa1a7ffa767</vt:lpstr>
      <vt:lpstr>ox_de44aec2_c41a_5d9b_b631_8c77cb14af63</vt:lpstr>
      <vt:lpstr>ox_de45551b_3c90_5a84_991b_8b43cd0b0343</vt:lpstr>
      <vt:lpstr>ox_de482f27_a0be_5596_9d9b_b5607680edcb</vt:lpstr>
      <vt:lpstr>ox_de4834ad_8ca8_5427_b2fa_bd823520a025</vt:lpstr>
      <vt:lpstr>ox_de4947b6_43c2_59c2_91f3_d10cc2d5666e</vt:lpstr>
      <vt:lpstr>ox_de4bccde_3c96_5c5c_acc1_1cd19b1cbb0d</vt:lpstr>
      <vt:lpstr>ox_de58050f_bcfd_54df_97c0_154e21389987</vt:lpstr>
      <vt:lpstr>ox_de5db6b6_1503_5c69_94fe_570e6918779c</vt:lpstr>
      <vt:lpstr>ox_de643de2_fe6c_5ce6_956e_31ce9dbb0894</vt:lpstr>
      <vt:lpstr>ox_de69e99b_0d07_5c80_adc9_bb76f0652678</vt:lpstr>
      <vt:lpstr>ox_de6c31d5_1168_5c11_86c8_ef6e848f92aa</vt:lpstr>
      <vt:lpstr>ox_de6dfa02_78b4_543b_b45a_de75c90e8da3</vt:lpstr>
      <vt:lpstr>ox_de6e16c5_233e_5cee_986f_7c3ed1015680</vt:lpstr>
      <vt:lpstr>ox_de70dbd6_5d61_55d1_8b60_9721f7b1e0b6</vt:lpstr>
      <vt:lpstr>ox_de70e4e1_1ac5_5918_9c7a_5f92ecf03b68</vt:lpstr>
      <vt:lpstr>ox_de72e14b_eec5_54f8_8acf_a7df416024fa</vt:lpstr>
      <vt:lpstr>ox_de73b7a3_74bf_5e9b_9ea9_5fa107f478ab</vt:lpstr>
      <vt:lpstr>ox_de75449f_c12d_5807_bb40_12dd8fe100be</vt:lpstr>
      <vt:lpstr>ox_de7761b3_edd7_56b4_8275_d83cba745b6a</vt:lpstr>
      <vt:lpstr>ox_de77848b_a8cd_546b_8fab_839040a2bce5</vt:lpstr>
      <vt:lpstr>ox_de7b20ca_a7bd_51e3_b90f_de84ea70d3f7</vt:lpstr>
      <vt:lpstr>ox_de7d3362_d92f_566c_9bb5_898fd0a79e0f</vt:lpstr>
      <vt:lpstr>ox_de84bec4_9dc7_594d_8ac7_f3f8d2a1844e</vt:lpstr>
      <vt:lpstr>ox_de867ca2_8775_592f_8b07_d3e7871eed9f</vt:lpstr>
      <vt:lpstr>ox_de87e74c_21f3_5b5d_a8be_f2cc090035ea</vt:lpstr>
      <vt:lpstr>ox_de8b43e7_4500_5a28_b0c3_77088f2cfb80</vt:lpstr>
      <vt:lpstr>ox_de90a623_5816_502f_9402_1419e42e83d4</vt:lpstr>
      <vt:lpstr>ox_de91e323_6408_5eb9_8333_a3953a3ab014</vt:lpstr>
      <vt:lpstr>ox_de942023_6080_536f_b60d_8caeca35c59e</vt:lpstr>
      <vt:lpstr>ox_de95f9b8_698e_5455_a45b_13ad7c01e6a9</vt:lpstr>
      <vt:lpstr>ox_de962cf3_ba33_597c_839f_3b1cefff8572</vt:lpstr>
      <vt:lpstr>ox_de96e72c_b076_5471_ac0a_6a8b40a9a4cf</vt:lpstr>
      <vt:lpstr>ox_de97cd04_31d4_53ab_b05a_cb2b240257f0</vt:lpstr>
      <vt:lpstr>ox_de9e6bc8_e350_50dc_916a_efaa4d9c5230</vt:lpstr>
      <vt:lpstr>ox_dea46f68_b33b_528f_91d2_e3abe2a65b79</vt:lpstr>
      <vt:lpstr>ox_dea7b265_41f1_59e9_8d58_3fe8b5bbe278</vt:lpstr>
      <vt:lpstr>ox_deaa1a21_4584_59f9_9113_96bb4e9ac046</vt:lpstr>
      <vt:lpstr>ox_deab06b2_4e91_5fb3_8e37_e1e6f9d7e0fa</vt:lpstr>
      <vt:lpstr>ox_deab900b_3b52_5d0d_800f_4dfd44f4eda7</vt:lpstr>
      <vt:lpstr>ox_deabb42d_e8e8_573f_9661_715f0a5d8dd1</vt:lpstr>
      <vt:lpstr>ox_deabe831_71fc_5ad9_bfc1_75d23f6e53dc</vt:lpstr>
      <vt:lpstr>ox_deadb7c5_e961_59c5_8584_e0f367002a11</vt:lpstr>
      <vt:lpstr>ox_deae6f8d_e16f_570c_8963_72f1642aa9b2</vt:lpstr>
      <vt:lpstr>ox_deaf43a4_70df_546a_a661_91436622dcbe</vt:lpstr>
      <vt:lpstr>ox_deb18b7e_76c9_5d6c_a01d_2a66db63ac6e</vt:lpstr>
      <vt:lpstr>ox_deb1b437_b61f_540f_bbd5_9e02f7ba85ef</vt:lpstr>
      <vt:lpstr>ox_deb1ca3c_c585_574a_aca7_3fef06466d78</vt:lpstr>
      <vt:lpstr>ox_deb2e94f_3263_51eb_88f5_fc1d1cb2f383</vt:lpstr>
      <vt:lpstr>ox_deb586eb_36ff_5340_9c01_efcd32e81b70</vt:lpstr>
      <vt:lpstr>ox_deba875e_9b52_5bc3_80b7_1727404f1ee9</vt:lpstr>
      <vt:lpstr>ox_debb1379_a00d_5af9_901a_1f27ff08703c</vt:lpstr>
      <vt:lpstr>ox_debc1cc6_805a_55fc_b6c7_75bcb9c71692</vt:lpstr>
      <vt:lpstr>ox_debf851d_0058_5db5_ad89_ff4a2b6f3e3b</vt:lpstr>
      <vt:lpstr>ox_dec10e14_980d_508e_99bf_a20bad4f8772</vt:lpstr>
      <vt:lpstr>ox_dec224f0_9b65_5048_8d7d_388036e1f556</vt:lpstr>
      <vt:lpstr>ox_dec92f80_2582_58a3_a585_096d6610ac48</vt:lpstr>
      <vt:lpstr>ox_dec93597_796a_5b4f_9eb4_827335ae0bcf</vt:lpstr>
      <vt:lpstr>ox_decd20cf_44e1_50bb_8c6b_56d7f69e91c3</vt:lpstr>
      <vt:lpstr>ox_decd4258_346f_5262_9c75_2c433d14b913</vt:lpstr>
      <vt:lpstr>ox_decd6ad8_d6a9_58ad_aa64_697f6500a54c</vt:lpstr>
      <vt:lpstr>ox_ded1855f_ad3c_5f3a_9a09_447d146e151d</vt:lpstr>
      <vt:lpstr>ox_ded2f52f_74a1_5f06_9d58_cf783b148f38</vt:lpstr>
      <vt:lpstr>ox_ded511ee_71c2_5045_9fbe_69efe2a6eb1a</vt:lpstr>
      <vt:lpstr>ox_ded769a0_0732_5215_81e6_b45d2cf8cfcd</vt:lpstr>
      <vt:lpstr>ox_dedc9916_6c8c_5b67_bb17_b9de0eb5538f</vt:lpstr>
      <vt:lpstr>ox_deddcb84_cfbe_52c1_814d_d5e71317f48c</vt:lpstr>
      <vt:lpstr>ox_dede63fc_b3c0_518b_9316_42f964514bd8</vt:lpstr>
      <vt:lpstr>ox_dee07d47_c2f2_5797_8f0f_a6946711263f</vt:lpstr>
      <vt:lpstr>ox_dee5f6f8_6cf2_52d0_825f_076e6c62d422</vt:lpstr>
      <vt:lpstr>ox_dee9be2b_1bae_5927_828e_652452293a52</vt:lpstr>
      <vt:lpstr>ox_deea9ba6_d609_5379_b5d3_9f602ae2b001</vt:lpstr>
      <vt:lpstr>ox_deebbb96_8b68_501a_aa21_7f48b9ac07bf</vt:lpstr>
      <vt:lpstr>ox_deebe60e_a8a8_5fc0_bb08_b9c683a42362</vt:lpstr>
      <vt:lpstr>ox_deeef3c9_339e_5632_beb7_6de30cfc26d5</vt:lpstr>
      <vt:lpstr>ox_def1c5fd_09e3_5883_8202_1f3aa4753d55</vt:lpstr>
      <vt:lpstr>ox_def3b765_d891_59b8_925f_f952e2fd9fa0</vt:lpstr>
      <vt:lpstr>ox_def413bd_d514_5243_a9d1_6b62b97a935c</vt:lpstr>
      <vt:lpstr>ox_def9aceb_37d6_5949_9d70_b0c28a8c2381</vt:lpstr>
      <vt:lpstr>ox_defb8461_7b65_5c3a_8dfd_6b1fc6458d43</vt:lpstr>
      <vt:lpstr>ox_defc71c2_9693_56eb_8abd_a5e602c9135f</vt:lpstr>
      <vt:lpstr>ox_deff9d3a_41a0_5dcd_afbc_bfc5841ca131</vt:lpstr>
      <vt:lpstr>ox_df089aa9_bac1_5ed9_97c8_fbfd2e29f740</vt:lpstr>
      <vt:lpstr>ox_df0c469d_ade4_5279_b708_42e142555d0b</vt:lpstr>
      <vt:lpstr>ox_df0ed13b_7674_5c23_b94d_ad0ce3004daf</vt:lpstr>
      <vt:lpstr>ox_df0fa584_d0ef_5d58_81ed_70469bcea0d8</vt:lpstr>
      <vt:lpstr>ox_df128b9f_ea4c_5edb_9d40_ce44d11e7378</vt:lpstr>
      <vt:lpstr>ox_df135b3a_9d63_5785_8b21_334c62c4754f</vt:lpstr>
      <vt:lpstr>ox_df14a6ab_5c07_5f1e_8ae1_f5a3741bf8e3</vt:lpstr>
      <vt:lpstr>ox_df182376_3b35_52be_bbcd_ceed215cb62e</vt:lpstr>
      <vt:lpstr>ox_df182d0b_5dd3_544d_a5ec_2319bec64162</vt:lpstr>
      <vt:lpstr>ox_df18fb68_f516_55ae_9f76_a09b3bdf4cdf</vt:lpstr>
      <vt:lpstr>ox_df197abd_2e2b_5ab7_b752_85caffaa8ef2</vt:lpstr>
      <vt:lpstr>ox_df22df04_5e73_563b_a4e1_8f7c2946e793</vt:lpstr>
      <vt:lpstr>ox_df23e0f2_420d_5168_a6f2_a6dc3057071b</vt:lpstr>
      <vt:lpstr>ox_df27076e_ee8a_5de0_92bd_fa3a38bcf8ce</vt:lpstr>
      <vt:lpstr>ox_df2742d5_9ed1_57fc_b6f4_90199458be7b</vt:lpstr>
      <vt:lpstr>ox_df2bea24_07f2_55e4_95db_e9d6bd6006d3</vt:lpstr>
      <vt:lpstr>ox_df2c81f0_625f_5d09_a81b_0de6cd0e0aee</vt:lpstr>
      <vt:lpstr>ox_df2f3b64_5418_542d_8aff_3cc70cf46ab7</vt:lpstr>
      <vt:lpstr>ox_df2f578e_c989_5743_94bd_bd636b05b2e2</vt:lpstr>
      <vt:lpstr>ox_df3022f2_6de3_5652_9beb_9cffa359f96b</vt:lpstr>
      <vt:lpstr>ox_df34bee2_c9c7_576a_92cc_91f9555c8321</vt:lpstr>
      <vt:lpstr>ox_df36dda5_648d_5d6a_85cc_346a4d01c8ae</vt:lpstr>
      <vt:lpstr>ox_df3a1488_7c31_5a10_b345_d4a7ea622941</vt:lpstr>
      <vt:lpstr>ox_df3abf95_3993_54ef_9c6a_d5257842ba31</vt:lpstr>
      <vt:lpstr>ox_df3c2e6c_f53d_5c57_bb06_8e3e732ddce5</vt:lpstr>
      <vt:lpstr>ox_df3cf6d9_46d0_5ff2_b341_576cfb66f3fe</vt:lpstr>
      <vt:lpstr>ox_df42a2a9_2a8c_5483_9c87_8d45b5872025</vt:lpstr>
      <vt:lpstr>ox_df4614bd_d0f6_5517_952b_d9e48a04a702</vt:lpstr>
      <vt:lpstr>ox_df48c47d_711e_56db_955f_598a61d123eb</vt:lpstr>
      <vt:lpstr>ox_df49a7db_45e3_54be_9e2c_d7b60ccd6059</vt:lpstr>
      <vt:lpstr>ox_df52d7a7_1082_592f_a8da_2137fd94ce43</vt:lpstr>
      <vt:lpstr>ox_df5ff12a_6eb9_559a_a03c_121114c855fb</vt:lpstr>
      <vt:lpstr>ox_df613513_5ddc_5ee4_84ff_08c307bf0454</vt:lpstr>
      <vt:lpstr>ox_df63aac1_5a50_5538_a564_963a9331cdf4</vt:lpstr>
      <vt:lpstr>ox_df6428d0_db08_58cf_9b03_89897f7f77fa</vt:lpstr>
      <vt:lpstr>ox_df69fd98_f6dd_58a5_9174_788f97e67af2</vt:lpstr>
      <vt:lpstr>ox_df6a6a92_5d42_5c5c_8b2a_8effb27a4cf3</vt:lpstr>
      <vt:lpstr>ox_df6cb6a7_06e3_5b9b_8621_b8f17b7cf658</vt:lpstr>
      <vt:lpstr>ox_df6f52c7_cbba_5e1b_9a63_2e1a7ee9dfaf</vt:lpstr>
      <vt:lpstr>ox_df6f9306_4da5_5cb3_accc_8b1e480ff2be</vt:lpstr>
      <vt:lpstr>ox_df74aca7_2c13_58ab_a224_c2716f079127</vt:lpstr>
      <vt:lpstr>ox_df760ea5_8557_544b_96a5_2b5a8b9e2d43</vt:lpstr>
      <vt:lpstr>ox_df7a357b_b2c3_531b_a679_839ee27fafcf</vt:lpstr>
      <vt:lpstr>ox_df7b6eba_04cc_56dd_abc8_428c0572dbbc</vt:lpstr>
      <vt:lpstr>ox_df7c1e1e_0157_5e41_9bae_9b420021fe22</vt:lpstr>
      <vt:lpstr>ox_df7dc555_1e30_5a5d_a5be_a740446bb91c</vt:lpstr>
      <vt:lpstr>ox_df7fa035_ddaf_520c_a1b0_1041c99c7a2c</vt:lpstr>
      <vt:lpstr>ox_df820c3b_607f_5ac2_a0d9_c657d4a08239</vt:lpstr>
      <vt:lpstr>ox_df83b538_832e_5fee_8d48_afd67b7f94f3</vt:lpstr>
      <vt:lpstr>ox_df89c593_a85c_5c91_bf4c_0f2a88e74331</vt:lpstr>
      <vt:lpstr>ox_df8bfb7a_fcf7_51dc_9224_850d3f962385</vt:lpstr>
      <vt:lpstr>ox_df8cd36a_a679_53a3_993b_7b0622a7ea1c</vt:lpstr>
      <vt:lpstr>ox_df8cf4c5_2c1d_5ee8_a7ac_334fbec254f5</vt:lpstr>
      <vt:lpstr>ox_df8d1e84_c1b0_5ed6_997e_4373c3c241f1</vt:lpstr>
      <vt:lpstr>ox_df911760_7121_50b7_8fe5_514131b5758a</vt:lpstr>
      <vt:lpstr>ox_df91b6e1_e9c5_57a3_a20c_ca9bbb994e62</vt:lpstr>
      <vt:lpstr>ox_df91c454_1202_5e77_8ea9_75c2a3b6d6f3</vt:lpstr>
      <vt:lpstr>ox_df923961_796f_53e3_aa82_7b822cedfddf</vt:lpstr>
      <vt:lpstr>ox_df988d11_28c4_5774_913f_4ef754e92e1f</vt:lpstr>
      <vt:lpstr>ox_df9d8e48_692f_54eb_a1e1_424a1228d428</vt:lpstr>
      <vt:lpstr>ox_dfa462c1_2c44_52dc_bc71_66063a03d495</vt:lpstr>
      <vt:lpstr>ox_dfa54bc5_140a_539a_979b_c4250cbcf13a</vt:lpstr>
      <vt:lpstr>ox_dfa656a8_a67d_5ac9_9dad_b3c0b249d60f</vt:lpstr>
      <vt:lpstr>ox_dfaa3ee2_a368_5008_88e6_11c0f78c7dc9</vt:lpstr>
      <vt:lpstr>ox_dfaf0b90_c0e3_51a0_94ae_ad6758c3d912</vt:lpstr>
      <vt:lpstr>ox_dfaf61f2_bfd8_5359_a1ac_8810d2eff733</vt:lpstr>
      <vt:lpstr>ox_dfb7064f_08ce_5bab_91d0_74fb7a91b5c6</vt:lpstr>
      <vt:lpstr>ox_dfbd64d5_7061_5af8_a64d_e996f716babf</vt:lpstr>
      <vt:lpstr>ox_dfc0995b_8ab8_568f_80f0_508d4bc717cf</vt:lpstr>
      <vt:lpstr>ox_dfc20a4f_7e52_5578_b7af_879695590da6</vt:lpstr>
      <vt:lpstr>ox_dfc90833_f86f_52bc_bfee_3e9a30e219da</vt:lpstr>
      <vt:lpstr>ox_dfca194f_365f_565b_9ab0_acad09c3f87b</vt:lpstr>
      <vt:lpstr>ox_dfcae7ce_9e85_5d2c_a8ea_d65e7fc31674</vt:lpstr>
      <vt:lpstr>ox_dfcbb0db_4490_5595_a402_67fe613b37e1</vt:lpstr>
      <vt:lpstr>ox_dfcd1df6_081f_51b7_936c_7ff931c103ea</vt:lpstr>
      <vt:lpstr>ox_dfcf6378_3d8a_539c_b398_6c4d101efb96</vt:lpstr>
      <vt:lpstr>ox_dfd19a08_0956_5043_a59c_b23f921be055</vt:lpstr>
      <vt:lpstr>ox_dfd3a950_b5eb_5262_a0bc_b5fdba069a49</vt:lpstr>
      <vt:lpstr>ox_dfd71752_65f8_54eb_8312_736e4427c750</vt:lpstr>
      <vt:lpstr>ox_dfdff4a9_57a8_5934_84d7_98f652b78fc2</vt:lpstr>
      <vt:lpstr>ox_dfe18591_402f_5858_903a_0dd26528b49e</vt:lpstr>
      <vt:lpstr>ox_dfe38bbb_6292_5803_ba99_be287c7031e4</vt:lpstr>
      <vt:lpstr>ox_dfe7a607_a981_5626_abe9_c55729af6efb</vt:lpstr>
      <vt:lpstr>ox_dfe9e29f_a801_5baa_99b6_7b84dc1eb70b</vt:lpstr>
      <vt:lpstr>ox_dfeb65cf_a72c_5852_aea9_78969a9be3c8</vt:lpstr>
      <vt:lpstr>ox_dfebfe1e_d187_56c3_8d9d_54b676ff96be</vt:lpstr>
      <vt:lpstr>ox_dff143c5_63cc_5d0b_964a_1edd27b69cf0</vt:lpstr>
      <vt:lpstr>ox_dff39d7e_c000_5b01_8600_9b941f486479</vt:lpstr>
      <vt:lpstr>ox_dff6c09a_12ba_5851_933e_223acea87db8</vt:lpstr>
      <vt:lpstr>ox_dff8ee94_1cdd_55b6_9e68_b008cad372da</vt:lpstr>
      <vt:lpstr>ox_dfff29a7_d6bf_50bc_a80c_1b494eb29b5a</vt:lpstr>
      <vt:lpstr>ox_e003bda2_1c95_5c28_8ea0_4f8a5d3cdb1f</vt:lpstr>
      <vt:lpstr>ox_e0042a56_d685_5ee4_bd2b_1987a7277ea1</vt:lpstr>
      <vt:lpstr>ox_e0051283_66b1_5126_a0f1_e00128e0e851</vt:lpstr>
      <vt:lpstr>ox_e005ae57_224c_5009_bcac_7f04454819d1</vt:lpstr>
      <vt:lpstr>ox_e00b805d_b1d0_5abe_b414_21860edb395b</vt:lpstr>
      <vt:lpstr>ox_e00bd5be_6606_5078_9f10_1a2448035302</vt:lpstr>
      <vt:lpstr>ox_e011c4de_5fdc_5750_a4f9_fecd53e5c16c</vt:lpstr>
      <vt:lpstr>ox_e012ac41_fa28_51eb_885a_3da7b58dc00c</vt:lpstr>
      <vt:lpstr>ox_e0138d96_d058_57df_ae81_e8ca9a72cdf5</vt:lpstr>
      <vt:lpstr>ox_e014fc6b_26ec_5acf_86c1_366d0b25b0d6</vt:lpstr>
      <vt:lpstr>ox_e016a26c_0e85_50f6_9e42_249a93999b0b</vt:lpstr>
      <vt:lpstr>ox_e01a19c6_31aa_561d_857f_ce79bf9bf568</vt:lpstr>
      <vt:lpstr>ox_e01b4576_d89d_5da9_861b_cfaabcfe1184</vt:lpstr>
      <vt:lpstr>ox_e01ba6e3_30ae_5a9e_9362_5ed3f2ef9ee5</vt:lpstr>
      <vt:lpstr>ox_e01f74b3_6c29_529c_9456_8a29e2dfc1a2</vt:lpstr>
      <vt:lpstr>ox_e0230b67_7062_5ba5_bfec_69d9f7dcdfcd</vt:lpstr>
      <vt:lpstr>ox_e02cf0e0_dfc2_5c8f_beee_3aff9c605314</vt:lpstr>
      <vt:lpstr>ox_e02e51a7_88ae_5518_a8e2_649a896dd943</vt:lpstr>
      <vt:lpstr>ox_e0316bbd_9c70_5bf6_9818_8cf9eefa716c</vt:lpstr>
      <vt:lpstr>ox_e032a00d_8bad_5be7_8073_839d4d3c0acb</vt:lpstr>
      <vt:lpstr>ox_e038729a_a9ef_5b07_bf92_283aa9c76ef6</vt:lpstr>
      <vt:lpstr>ox_e039468d_104f_58e5_8913_fd57ed413a24</vt:lpstr>
      <vt:lpstr>ox_e0457d8f_e5a8_5942_901f_3f60e16290fc</vt:lpstr>
      <vt:lpstr>ox_e0495705_676f_54d0_8347_1df3db29f64d</vt:lpstr>
      <vt:lpstr>ox_e049d2ac_9ee7_54de_8208_d25b5bf451c4</vt:lpstr>
      <vt:lpstr>ox_e04dd30b_1fc1_5d8e_9765_f8a948769bc3</vt:lpstr>
      <vt:lpstr>ox_e04e18a6_d11f_5a35_a055_79ce81257664</vt:lpstr>
      <vt:lpstr>ox_e04ff098_66e9_5ec8_a0a8_9f55dd5e3632</vt:lpstr>
      <vt:lpstr>ox_e0520f3d_0c43_546c_9083_e60364676fe4</vt:lpstr>
      <vt:lpstr>ox_e05255e1_f7c1_5341_9136_05e4189dd41f</vt:lpstr>
      <vt:lpstr>ox_e053a5da_8a5a_54d4_8198_124a78778382</vt:lpstr>
      <vt:lpstr>ox_e05486d4_7c89_5ded_965e_22b3fa846bc7</vt:lpstr>
      <vt:lpstr>ox_e0566d6b_b22c_567a_a25b_84bcc525f93f</vt:lpstr>
      <vt:lpstr>ox_e0568dcd_59ce_58a6_a610_e3eaad00dbd9</vt:lpstr>
      <vt:lpstr>ox_e059ceb0_a470_5e05_9903_f40c01302f9c</vt:lpstr>
      <vt:lpstr>ox_e05e0da1_46e1_5576_ba8b_953ff8eaa3c4</vt:lpstr>
      <vt:lpstr>ox_e0604c96_bb68_5fe1_bc40_ed443d98d626</vt:lpstr>
      <vt:lpstr>ox_e0627835_42f1_5b00_8b51_a84da4af4530</vt:lpstr>
      <vt:lpstr>ox_e065480a_a688_5e44_99a9_b53ee4e1ae48</vt:lpstr>
      <vt:lpstr>ox_e069201f_cc4a_556f_8923_e60e9cd0b364</vt:lpstr>
      <vt:lpstr>ox_e0693600_f300_525c_aecf_cb2c3654dccf</vt:lpstr>
      <vt:lpstr>ox_e06b3cc5_363d_53de_9c4a_fbbed33575d5</vt:lpstr>
      <vt:lpstr>ox_e06b63e6_a47f_5687_a592_f2b760fc65c2</vt:lpstr>
      <vt:lpstr>ox_e06ba662_8943_55ae_aaf7_aede5f0fd6e4</vt:lpstr>
      <vt:lpstr>ox_e06f7fbb_de0d_519e_b5f2_58a06549927e</vt:lpstr>
      <vt:lpstr>ox_e07261e3_605c_537b_a91d_a50451f0b71f</vt:lpstr>
      <vt:lpstr>ox_e072aa8e_e1fd_506a_8708_e9017e354127</vt:lpstr>
      <vt:lpstr>ox_e075920c_371f_563e_9dca_2f9b7cf12678</vt:lpstr>
      <vt:lpstr>ox_e07aa6fa_93f6_5a2f_8cdc_0fc683bd3dee</vt:lpstr>
      <vt:lpstr>ox_e07d1915_5c70_5897_866b_120656962e47</vt:lpstr>
      <vt:lpstr>ox_e07ee850_9254_58da_b960_cc2a6454f358</vt:lpstr>
      <vt:lpstr>ox_e07ffe47_3c63_5f58_a85f_bd4d216ecb73</vt:lpstr>
      <vt:lpstr>ox_e08049c5_9698_5b1d_8cfa_a2df14d3f6bc</vt:lpstr>
      <vt:lpstr>ox_e0827528_f3e2_51cf_99d1_18f55c3ba15d</vt:lpstr>
      <vt:lpstr>ox_e08d48ab_5c96_5c46_a64a_cef42fa8915f</vt:lpstr>
      <vt:lpstr>ox_e0915de3_16dc_5565_bf5f_dc4b9af5eecc</vt:lpstr>
      <vt:lpstr>ox_e0936529_4d94_5509_9f1e_906fccb29eda</vt:lpstr>
      <vt:lpstr>ox_e0959a08_845c_5ec1_99c2_cb165a707016</vt:lpstr>
      <vt:lpstr>ox_e09685b7_85cb_5cf7_8779_333e0615f2b7</vt:lpstr>
      <vt:lpstr>ox_e09b1fb3_b173_5ca4_b114_052261299be2</vt:lpstr>
      <vt:lpstr>ox_e09fa77b_50fa_55b5_87da_00bee80984fc</vt:lpstr>
      <vt:lpstr>ox_e0a2452b_be7f_5cff_8eda_4ebbb79ca66a</vt:lpstr>
      <vt:lpstr>ox_e0a98dd5_6428_5ea2_bd7a_06d99ad89970</vt:lpstr>
      <vt:lpstr>ox_e0ab971a_2552_5b9b_92ea_c21987019447</vt:lpstr>
      <vt:lpstr>ox_e0ac5e25_f671_57f8_9cbe_12e9c39657dd</vt:lpstr>
      <vt:lpstr>ox_e0ae7c74_5565_568b_b83a_c3979dedb960</vt:lpstr>
      <vt:lpstr>ox_e0b08b89_06a2_5c5f_9436_7176e0e5536b</vt:lpstr>
      <vt:lpstr>ox_e0b9050c_3380_50f1_b224_2bb97488addc</vt:lpstr>
      <vt:lpstr>ox_e0b90f22_a27f_5a4c_acaa_faf955e4efed</vt:lpstr>
      <vt:lpstr>ox_e0bbf8e5_dfe5_59a0_9815_8ebcbe107c2e</vt:lpstr>
      <vt:lpstr>ox_e0bc9724_2129_5b90_8252_f905ca62e33a</vt:lpstr>
      <vt:lpstr>ox_e0bcc75d_633b_5801_a0c3_f8842e4468cb</vt:lpstr>
      <vt:lpstr>ox_e0be8f1b_454a_5f85_a94d_1f01f354a952</vt:lpstr>
      <vt:lpstr>ox_e0bfd366_ba14_5b03_9cd7_5ac05f60f80e</vt:lpstr>
      <vt:lpstr>ox_e0c010eb_b3c1_5ae1_8496_131b9d2c9696</vt:lpstr>
      <vt:lpstr>ox_e0c0cc5f_92cf_5de3_aa7e_ceeeeb01ba70</vt:lpstr>
      <vt:lpstr>ox_e0c308ba_0282_5f57_ad59_2157380927d9</vt:lpstr>
      <vt:lpstr>ox_e0c353bb_02e1_58d1_a6e2_17a3d3a16d5e</vt:lpstr>
      <vt:lpstr>ox_e0c3e2a8_0542_5bb5_a83a_e708a9d01283</vt:lpstr>
      <vt:lpstr>ox_e0c41458_e7bd_56d8_b6b7_6eeb18922d17</vt:lpstr>
      <vt:lpstr>ox_e0c65f8a_b101_5a31_90df_2beb5b650115</vt:lpstr>
      <vt:lpstr>ox_e0c6b110_ee05_5bfb_a142_30638550a957</vt:lpstr>
      <vt:lpstr>ox_e0c6f587_71da_5a5e_8a92_da3ba33ff4fb</vt:lpstr>
      <vt:lpstr>ox_e0c75222_d03e_5d0f_a4bd_7f3da47fd57f</vt:lpstr>
      <vt:lpstr>ox_e0c7c37a_6d78_5acf_8eef_5e7f507db21b</vt:lpstr>
      <vt:lpstr>ox_e0c9adef_e6da_5f7a_8c5a_37ab7c0c6ec3</vt:lpstr>
      <vt:lpstr>ox_e0d00805_0a8b_5006_aabf_5901ad531d8f</vt:lpstr>
      <vt:lpstr>ox_e0d11c59_f9db_59e9_b452_b054e5ef0ab3</vt:lpstr>
      <vt:lpstr>ox_e0d2acf5_b28f_59e9_b0db_fb797e7d6559</vt:lpstr>
      <vt:lpstr>ox_e0d2f52a_3315_5f7c_ba93_7c8dbe6db878</vt:lpstr>
      <vt:lpstr>ox_e0d440f1_5bee_516d_8fdb_fcb1442a451a</vt:lpstr>
      <vt:lpstr>ox_e0d4a6b7_df48_5a94_bdd5_8c084a7958e3</vt:lpstr>
      <vt:lpstr>ox_e0d75fcb_15e3_548e_995a_8cb30cec3714</vt:lpstr>
      <vt:lpstr>ox_e0d77dfa_20f3_57c3_9af6_6c53fa752e70</vt:lpstr>
      <vt:lpstr>ox_e0d7c13f_6480_5554_8fcf_0be84096c2c2</vt:lpstr>
      <vt:lpstr>ox_e0db84e0_afd7_5383_8790_2530aa5bd68e</vt:lpstr>
      <vt:lpstr>ox_e0dde6dd_cbde_59ce_819b_6a6aa06ba701</vt:lpstr>
      <vt:lpstr>ox_e0de0ee7_a0ad_5107_8984_c9857870987b</vt:lpstr>
      <vt:lpstr>ox_e0e070e7_095f_5b4b_925c_819be68d428d</vt:lpstr>
      <vt:lpstr>ox_e0e13024_8cdd_5f17_b2c5_04bc1976a820</vt:lpstr>
      <vt:lpstr>ox_e0e16de5_5eb7_5084_b1a4_25de90ba817b</vt:lpstr>
      <vt:lpstr>ox_e0e18110_8870_521c_80a1_64441e99fd8a</vt:lpstr>
      <vt:lpstr>ox_e0e4948a_c7f2_5aa5_be3c_2f41b9f29833</vt:lpstr>
      <vt:lpstr>ox_e0ea57dd_618b_5b28_b130_792be0a6f377</vt:lpstr>
      <vt:lpstr>ox_e0eb0588_655f_5eed_9cc5_42ecc6322f7b</vt:lpstr>
      <vt:lpstr>ox_e0f8c067_50c6_5f4f_9659_80b839c8d940</vt:lpstr>
      <vt:lpstr>ox_e0f98832_d00b_5824_8518_8901f79e882c</vt:lpstr>
      <vt:lpstr>ox_e0fe8083_c1e3_5a07_b8c0_4188e0c56655</vt:lpstr>
      <vt:lpstr>ox_e0ffe682_27f7_5a3d_8a83_3454a5e05f23</vt:lpstr>
      <vt:lpstr>ox_e100293f_0f47_5862_a6ac_63c2e4e430e9</vt:lpstr>
      <vt:lpstr>ox_e1006f71_f8d1_528f_bd29_f51fd7b00b02</vt:lpstr>
      <vt:lpstr>ox_e107f2ae_4350_5877_8709_51031ebc15ec</vt:lpstr>
      <vt:lpstr>ox_e109111a_fd0d_5fc1_8a35_2b98e15cfbea</vt:lpstr>
      <vt:lpstr>ox_e10cb656_eece_5313_b946_dc8b831d230d</vt:lpstr>
      <vt:lpstr>ox_e10e2b88_4586_57c6_9994_f6ca2e3e1688</vt:lpstr>
      <vt:lpstr>ox_e11142d1_509c_54cb_8802_3fecaf988510</vt:lpstr>
      <vt:lpstr>ox_e1144268_b469_58b3_869f_b9f9a6796122</vt:lpstr>
      <vt:lpstr>ox_e114c51a_ffc1_5fd0_8436_3ae995134cbe</vt:lpstr>
      <vt:lpstr>ox_e11752ee_53e0_5307_8487_dd741ca8fd49</vt:lpstr>
      <vt:lpstr>ox_e1183428_0387_5420_abfd_8be6c221edcb</vt:lpstr>
      <vt:lpstr>ox_e11bf273_2740_5bd6_95d7_a973d1cb6476</vt:lpstr>
      <vt:lpstr>ox_e11e3fa1_3fb6_50f7_9301_ce837e3efe83</vt:lpstr>
      <vt:lpstr>ox_e125d735_0c9f_5358_9129_64f1d075859b</vt:lpstr>
      <vt:lpstr>ox_e1284ee1_7da0_5221_b52c_73ad1ce63aff</vt:lpstr>
      <vt:lpstr>ox_e12a0d9e_95dd_558b_8db8_6a3888ef0f36</vt:lpstr>
      <vt:lpstr>ox_e12b0741_ca50_5711_9c0f_923ebec600e5</vt:lpstr>
      <vt:lpstr>ox_e12b134b_99f2_5335_b925_39dce0532015</vt:lpstr>
      <vt:lpstr>ox_e12ff6c3_d558_5105_8072_953d1aab7230</vt:lpstr>
      <vt:lpstr>ox_e131f6f1_b802_5fa3_8138_f815fd5105c4</vt:lpstr>
      <vt:lpstr>ox_e13266c1_3719_5a01_8e57_d839895f7ee7</vt:lpstr>
      <vt:lpstr>ox_e132a42b_ecd3_52fc_b481_fdfcebcb1c6a</vt:lpstr>
      <vt:lpstr>ox_e1337259_882a_51f3_ae95_a4ac792b5a68</vt:lpstr>
      <vt:lpstr>ox_e133aaab_9327_540f_bcc9_dfb160cc9295</vt:lpstr>
      <vt:lpstr>ox_e13afef5_5964_57c5_a37f_17e974246a93</vt:lpstr>
      <vt:lpstr>ox_e13bd36d_ce4e_5881_8793_7c9c109eb1ea</vt:lpstr>
      <vt:lpstr>ox_e13f8897_63b3_5adb_a48d_fa0235e8ac39</vt:lpstr>
      <vt:lpstr>ox_e140fae6_d269_556b_8ae9_523d1c5a64ff</vt:lpstr>
      <vt:lpstr>ox_e1419bd5_85e3_5ccf_bea6_88c0c006e563</vt:lpstr>
      <vt:lpstr>ox_e1419e09_19ae_50a1_b03b_bb0455801ba4</vt:lpstr>
      <vt:lpstr>ox_e14f3858_b053_55c9_bd95_4e24a06e522d</vt:lpstr>
      <vt:lpstr>ox_e1502d37_9806_503b_b3f8_04ad3c34cdc3</vt:lpstr>
      <vt:lpstr>ox_e1510a1a_f1c3_53ee_a333_c26f91de80a9</vt:lpstr>
      <vt:lpstr>ox_e154ee51_be05_5b74_80c9_a4332bc3f2e1</vt:lpstr>
      <vt:lpstr>ox_e158c28f_ab0f_5955_9f3d_334f1219b4e3</vt:lpstr>
      <vt:lpstr>ox_e15bbccf_ea1e_5803_bdc0_249387bfd4f1</vt:lpstr>
      <vt:lpstr>ox_e15d4f76_0279_5815_9f4e_33a5c1eb4058</vt:lpstr>
      <vt:lpstr>ox_e161399e_c1d0_58ac_831e_c3d658baab37</vt:lpstr>
      <vt:lpstr>ox_e16285eb_11aa_5213_8175_37674a2536eb</vt:lpstr>
      <vt:lpstr>ox_e163e896_c468_527c_b86a_67038f796eb4</vt:lpstr>
      <vt:lpstr>ox_e17013cc_917f_57d8_a169_5c7f0f7dd7a0</vt:lpstr>
      <vt:lpstr>ox_e172ea45_ed1d_5729_98ea_e604f37c4d84</vt:lpstr>
      <vt:lpstr>ox_e17599ee_4521_5309_b304_eeef9c97ddd5</vt:lpstr>
      <vt:lpstr>ox_e1820e3d_328d_5654_bfd5_edf001875dad</vt:lpstr>
      <vt:lpstr>ox_e18467aa_199b_53a5_8a52_43281f8a5b07</vt:lpstr>
      <vt:lpstr>ox_e186d773_6168_5ab0_88e6_9a07ddaa0956</vt:lpstr>
      <vt:lpstr>ox_e189b549_09d5_5a62_8f3e_3690079c65fa</vt:lpstr>
      <vt:lpstr>ox_e189f498_c6eb_5274_85df_a4867ed563a2</vt:lpstr>
      <vt:lpstr>ox_e18a314a_b7d2_59d1_8daa_e8c5828ddc03</vt:lpstr>
      <vt:lpstr>ox_e18b1094_e8cc_56d8_bb51_797c93758ba0</vt:lpstr>
      <vt:lpstr>ox_e18b2feb_aad4_5cf3_9f2f_ba99b9164631</vt:lpstr>
      <vt:lpstr>ox_e18bb3f1_1068_5019_b4d6_c2b13afc13a3</vt:lpstr>
      <vt:lpstr>ox_e18cb12b_ba1f_5437_b6be_68fa8bd23144</vt:lpstr>
      <vt:lpstr>ox_e18cffe3_8f9e_50c8_8b58_8a6490591417</vt:lpstr>
      <vt:lpstr>ox_e18fc213_fc0f_5a2d_942a_66d747047a20</vt:lpstr>
      <vt:lpstr>ox_e192120f_a86c_5d95_948f_799317d74616</vt:lpstr>
      <vt:lpstr>ox_e1922cef_c8c7_5e60_89e9_aa40372d5ec1</vt:lpstr>
      <vt:lpstr>ox_e1926a19_e0c7_599d_a1bd_c5fa6480242f</vt:lpstr>
      <vt:lpstr>ox_e1946d37_31f0_56a9_8b4e_e8b783be7d92</vt:lpstr>
      <vt:lpstr>ox_e19547e2_f6ed_57c2_b756_1798ff3cb9f6</vt:lpstr>
      <vt:lpstr>ox_e19654c4_9dc7_58f2_8610_7c035b4a044f</vt:lpstr>
      <vt:lpstr>ox_e1967a1d_3cbc_52f9_85d4_6f00efe6c0b3</vt:lpstr>
      <vt:lpstr>ox_e196a4af_6a20_5043_9542_7ac82868c2b7</vt:lpstr>
      <vt:lpstr>ox_e196d796_43f6_57dc_a117_7a422a86ed81</vt:lpstr>
      <vt:lpstr>ox_e198d56c_bb08_57d1_9200_0664a3015977</vt:lpstr>
      <vt:lpstr>ox_e1999d2c_5945_555a_bd2f_2dd05ca521d9</vt:lpstr>
      <vt:lpstr>ox_e19b2a4f_ee83_5ff4_9604_14e998a6de07</vt:lpstr>
      <vt:lpstr>ox_e19cb410_ae75_5dcb_a0e6_5b5b3fd10b32</vt:lpstr>
      <vt:lpstr>ox_e19d1149_6b0d_5ba9_9f67_2cc945f63d74</vt:lpstr>
      <vt:lpstr>ox_e1a37f4e_465c_56d4_98a2_3ea19ad1873e</vt:lpstr>
      <vt:lpstr>ox_e1a5f01f_fe94_5b81_ba22_fab8cffc5893</vt:lpstr>
      <vt:lpstr>ox_e1aa5ba0_a787_578b_b4b8_45cb19da36be</vt:lpstr>
      <vt:lpstr>ox_e1ab2d7b_bf0e_5ddd_870d_17d3ee27f3ea</vt:lpstr>
      <vt:lpstr>ox_e1b0da88_634e_563e_8fa6_c88286e6037d</vt:lpstr>
      <vt:lpstr>ox_e1b5acd6_5bcb_5541_a43c_14034fbf64eb</vt:lpstr>
      <vt:lpstr>ox_e1b8c20f_dfb8_5807_ae3f_3b5e8004dbb1</vt:lpstr>
      <vt:lpstr>ox_e1b9458b_d637_5af1_986a_7084b3614f87</vt:lpstr>
      <vt:lpstr>ox_e1bb9aca_80a5_595f_90a8_550a35dfbb91</vt:lpstr>
      <vt:lpstr>ox_e1bcde28_b9ea_542f_bd7d_a66851e728f0</vt:lpstr>
      <vt:lpstr>ox_e1c0c06a_8276_507b_bf63_8c72216bdc59</vt:lpstr>
      <vt:lpstr>ox_e1c4526a_025a_553e_b678_c0688ac92c6c</vt:lpstr>
      <vt:lpstr>ox_e1cb80fa_7b82_55b7_b496_3cfd7500fb72</vt:lpstr>
      <vt:lpstr>ox_e1cc08ea_efc9_52d1_acfc_3684dbde41c9</vt:lpstr>
      <vt:lpstr>ox_e1cc198c_9643_58a3_b8ac_4cd7021f6c17</vt:lpstr>
      <vt:lpstr>ox_e1cf0aac_6034_59ab_9535_e552b77d06c7</vt:lpstr>
      <vt:lpstr>ox_e1d324b1_066d_5096_8cce_19ceaad32189</vt:lpstr>
      <vt:lpstr>ox_e1d356ad_5bca_5eba_8eeb_ca4d374d3786</vt:lpstr>
      <vt:lpstr>ox_e1d794d2_1fd4_50b6_bf1e_27126fd292b6</vt:lpstr>
      <vt:lpstr>ox_e1db9cbc_e48c_5213_ad74_71b0283dca7f</vt:lpstr>
      <vt:lpstr>ox_e1e17ebf_129c_5e32_92c2_f71430c16df6</vt:lpstr>
      <vt:lpstr>ox_e1e32387_8862_5bff_81b1_8612f166f26d</vt:lpstr>
      <vt:lpstr>ox_e1e4057a_ebf0_577f_aa95_abe59ea8751b</vt:lpstr>
      <vt:lpstr>ox_e1e419d7_de83_551e_ad7f_14266171c27e</vt:lpstr>
      <vt:lpstr>ox_e1e5a53a_feaf_5ff8_928f_11a8fc700fd0</vt:lpstr>
      <vt:lpstr>ox_e1e7acda_4581_5809_a479_8d1d7475ef87</vt:lpstr>
      <vt:lpstr>ox_e1eafa3b_0358_5508_81c3_f7350e4d5c09</vt:lpstr>
      <vt:lpstr>ox_e1eb722d_4e3a_59e0_bd40_cdad85861c0e</vt:lpstr>
      <vt:lpstr>ox_e1f423c4_8837_5be9_b1a2_0100b38d86b3</vt:lpstr>
      <vt:lpstr>ox_e1f4a017_2e1b_5d8c_809b_951971364e90</vt:lpstr>
      <vt:lpstr>ox_e1f5387a_6872_5ec1_a430_97d825514261</vt:lpstr>
      <vt:lpstr>ox_e1fa05b4_25a2_5150_ad5f_695f44191b73</vt:lpstr>
      <vt:lpstr>ox_e202b3d9_7192_5514_b33f_48765459f324</vt:lpstr>
      <vt:lpstr>ox_e202cef8_4449_502e_b37b_a8c5da49510a</vt:lpstr>
      <vt:lpstr>ox_e204791e_d953_5255_82d3_e4275ac54d4b</vt:lpstr>
      <vt:lpstr>ox_e206419d_ad23_5902_8295_b44dee820237</vt:lpstr>
      <vt:lpstr>ox_e2068f99_2265_504c_b263_a602eb859781</vt:lpstr>
      <vt:lpstr>ox_e20b3f8e_b79f_5490_9ce3_649c8bbb2184</vt:lpstr>
      <vt:lpstr>ox_e20e0357_af56_5417_b343_ddc79e12f7f9</vt:lpstr>
      <vt:lpstr>ox_e21051d9_e07e_516f_971b_5c699c3469c3</vt:lpstr>
      <vt:lpstr>ox_e210a44a_5f08_5718_b139_66198dde4e33</vt:lpstr>
      <vt:lpstr>ox_e212b991_2dda_5286_a873_4f40fbe189c0</vt:lpstr>
      <vt:lpstr>ox_e217f387_851d_5eb9_a26f_7891bb6846de</vt:lpstr>
      <vt:lpstr>ox_e219015c_888b_5409_90a3_9ac2e611f3e3</vt:lpstr>
      <vt:lpstr>ox_e21a41dc_b413_59da_8c7e_3139dd4e2b51</vt:lpstr>
      <vt:lpstr>ox_e21b05a9_faab_533a_bdd9_0c783b69f915</vt:lpstr>
      <vt:lpstr>ox_e21b690c_bfa0_592e_a2a4_630ebbe43122</vt:lpstr>
      <vt:lpstr>ox_e2234e32_21fa_5d8f_9ee7_3e23bd953f31</vt:lpstr>
      <vt:lpstr>ox_e2272905_b6d6_50c9_82a3_b99eea910ed3</vt:lpstr>
      <vt:lpstr>ox_e2283b73_51c5_5800_80f4_793a2b284e45</vt:lpstr>
      <vt:lpstr>ox_e22b756b_fae9_51d6_9f7e_b4d46be63f01</vt:lpstr>
      <vt:lpstr>ox_e22de368_d8b4_5fa2_9551_d683c77b627e</vt:lpstr>
      <vt:lpstr>ox_e2352fd4_1b2a_5e05_a78f_c26aa2665c06</vt:lpstr>
      <vt:lpstr>ox_e236d00f_5497_5dfa_99c0_cff979cfb7b4</vt:lpstr>
      <vt:lpstr>ox_e2374d63_6f32_5df9_943e_f255c2c8514c</vt:lpstr>
      <vt:lpstr>ox_e238dfe4_af9a_5298_8b72_5d3618ef1f5d</vt:lpstr>
      <vt:lpstr>ox_e23b7100_62ca_56ee_81a6_c4d438653f8c</vt:lpstr>
      <vt:lpstr>ox_e24757f1_fc1d_5756_84e1_37eba35638f0</vt:lpstr>
      <vt:lpstr>ox_e24b72f5_8c2b_506a_bf53_e6a4f9b9c4e6</vt:lpstr>
      <vt:lpstr>ox_e2521609_fc57_564d_a1bf_b0a428eb2042</vt:lpstr>
      <vt:lpstr>ox_e2523a23_c7e8_5442_8456_2b2d852b94fd</vt:lpstr>
      <vt:lpstr>ox_e2567e9c_bee1_531d_bff7_10e40ff4b969</vt:lpstr>
      <vt:lpstr>ox_e258ad47_d4b3_5f53_bc8c_aa208cb20398</vt:lpstr>
      <vt:lpstr>ox_e25c3155_0607_5614_be44_d913f70b1cc1</vt:lpstr>
      <vt:lpstr>ox_e25d9628_708a_5977_95c2_f81b734005cc</vt:lpstr>
      <vt:lpstr>ox_e2600489_c009_5dd7_8383_f380bbeb0820</vt:lpstr>
      <vt:lpstr>ox_e260e78e_9bd8_58a3_b977_00a18eec475a</vt:lpstr>
      <vt:lpstr>ox_e26187a4_9fa9_52af_bf3d_098729f13246</vt:lpstr>
      <vt:lpstr>ox_e2689fbe_42af_5eef_adc3_a0a68e1e46b9</vt:lpstr>
      <vt:lpstr>ox_e26b94bb_a37e_5bd8_8322_bc24510e13ec</vt:lpstr>
      <vt:lpstr>ox_e26bb2fb_c25f_5c70_9bb7_294636c1d928</vt:lpstr>
      <vt:lpstr>ox_e26cd590_353a_596b_8afd_a16db075ae91</vt:lpstr>
      <vt:lpstr>ox_e26ff042_f80a_547b_a9e5_2ebf8b3ea281</vt:lpstr>
      <vt:lpstr>ox_e273bc58_defb_5397_8062_8e924fc9b01b</vt:lpstr>
      <vt:lpstr>ox_e274b07c_c366_5bde_b84d_7cd3310f09f3</vt:lpstr>
      <vt:lpstr>ox_e279cf12_fe6e_5b94_bef1_37a30d36b17c</vt:lpstr>
      <vt:lpstr>ox_e27c966d_569c_5f6d_9584_c7b22be5e67d</vt:lpstr>
      <vt:lpstr>ox_e27e5d9c_eeb8_5d7b_bfa4_fc5149c9cf98</vt:lpstr>
      <vt:lpstr>ox_e27fed18_d76c_5f8c_8993_23339211e73f</vt:lpstr>
      <vt:lpstr>ox_e2800899_d8cd_531d_8040_b4c54d7edb6d</vt:lpstr>
      <vt:lpstr>ox_e28410d1_3595_5d03_bb11_9a3f9f6899fe</vt:lpstr>
      <vt:lpstr>ox_e2844078_a7fe_583b_87fd_0f1b0bcd6bba</vt:lpstr>
      <vt:lpstr>ox_e28682a5_a05c_5a6b_8b67_b8dcb7163790</vt:lpstr>
      <vt:lpstr>ox_e288254b_0db0_5a81_952d_a8df005c9f86</vt:lpstr>
      <vt:lpstr>ox_e289edf2_1a06_5705_86c4_07d346d616ae</vt:lpstr>
      <vt:lpstr>ox_e28a12de_047c_5ee1_919b_a8b67180358e</vt:lpstr>
      <vt:lpstr>ox_e28b4808_5ae6_51b7_8886_eaf77ff9630c</vt:lpstr>
      <vt:lpstr>ox_e28d4cdc_55df_5166_a907_756225b838a8</vt:lpstr>
      <vt:lpstr>ox_e2900bad_e165_54ac_84ef_94dabfef150f</vt:lpstr>
      <vt:lpstr>ox_e29073c6_745b_5b2b_938e_0616536a60c5</vt:lpstr>
      <vt:lpstr>ox_e2926d65_2924_59f9_8466_8a40cfa64f52</vt:lpstr>
      <vt:lpstr>ox_e295671d_6363_5639_bc7c_bde1e31225bb</vt:lpstr>
      <vt:lpstr>ox_e296d19e_9720_55ec_a6a7_9c7aaca2aad2</vt:lpstr>
      <vt:lpstr>ox_e29a54d1_490a_5889_8baa_427bd9abaf2c</vt:lpstr>
      <vt:lpstr>ox_e29c338a_d36e_59a5_ae62_fbdf72899229</vt:lpstr>
      <vt:lpstr>ox_e2a22b8b_57bd_5e91_9e64_8e72773a2344</vt:lpstr>
      <vt:lpstr>ox_e2a353ec_c462_513c_b20c_bff2520e12bc</vt:lpstr>
      <vt:lpstr>ox_e2a41e52_236d_594c_9d7d_62884148497e</vt:lpstr>
      <vt:lpstr>ox_e2a6490a_f408_5cd9_8ec4_7dc7e891bd7b</vt:lpstr>
      <vt:lpstr>ox_e2a835ad_3883_50e2_a70f_7c26294c7632</vt:lpstr>
      <vt:lpstr>ox_e2aac828_6688_5b3f_8617_57af2c6d0a70</vt:lpstr>
      <vt:lpstr>ox_e2ab237f_2b87_5d56_8b32_d8618efa2a1c</vt:lpstr>
      <vt:lpstr>ox_e2ae06c0_da7c_53d1_b162_60a506505544</vt:lpstr>
      <vt:lpstr>ox_e2af0ff2_c8ef_528d_83ab_5b690444c368</vt:lpstr>
      <vt:lpstr>ox_e2b0c1ef_eb53_5c69_be00_3577956d8677</vt:lpstr>
      <vt:lpstr>ox_e2b6cf7e_babb_585b_8ee9_f097d65d5944</vt:lpstr>
      <vt:lpstr>ox_e2b7522c_37d2_5c35_a4dc_0fba7873c7f4</vt:lpstr>
      <vt:lpstr>ox_e2beaf32_a3c9_5714_b552_b9b38074109e</vt:lpstr>
      <vt:lpstr>ox_e2bf429d_f4e1_5027_b403_151f8b47607b</vt:lpstr>
      <vt:lpstr>ox_e2c71bbc_58c8_51b9_973e_83c0fcd91d25</vt:lpstr>
      <vt:lpstr>ox_e2d06ce4_39fb_5069_aa2c_7ab6252d1acc</vt:lpstr>
      <vt:lpstr>ox_e2d1a1f2_ded5_5fef_82f7_d41110c65bc5</vt:lpstr>
      <vt:lpstr>ox_e2d21da5_ab8c_5bb8_b833_fad3a7d744a4</vt:lpstr>
      <vt:lpstr>ox_e2da8056_8fc4_5b40_9e4a_38f31fcd24f8</vt:lpstr>
      <vt:lpstr>ox_e2dd70b0_9679_53bc_966c_43c5508c7273</vt:lpstr>
      <vt:lpstr>ox_e2ddc3c4_118c_53a1_a003_87f9990c241e</vt:lpstr>
      <vt:lpstr>ox_e2dff9fc_0268_5803_812e_5101157a88c5</vt:lpstr>
      <vt:lpstr>ox_e2e441e9_b7b3_5c1d_b6d5_02d293b8b319</vt:lpstr>
      <vt:lpstr>ox_e2e5ab0b_1bd1_5e77_8a75_335fa94af0ee</vt:lpstr>
      <vt:lpstr>ox_e2e6289b_9e06_5359_b8a6_42a714190f1d</vt:lpstr>
      <vt:lpstr>ox_e2e76ae3_5e42_5906_beb7_e4c4ed0e4e9c</vt:lpstr>
      <vt:lpstr>ox_e2e7b7bc_340e_51be_9876_da0405bebb79</vt:lpstr>
      <vt:lpstr>ox_e2e873a2_12b3_5cb3_b6b0_cf0632d8482e</vt:lpstr>
      <vt:lpstr>ox_e2eaf03c_80c8_57b8_aac5_c7db0fd85883</vt:lpstr>
      <vt:lpstr>ox_e2eef4e7_6e5d_5523_b2d8_03874fa6578d</vt:lpstr>
      <vt:lpstr>ox_e2effcbc_b2c5_58fa_acbc_24fb679db407</vt:lpstr>
      <vt:lpstr>ox_e2f3e02a_80ee_5b15_9730_ae2a404dc9cf</vt:lpstr>
      <vt:lpstr>ox_e2f3e076_5afa_5ad4_a537_9cf3b92ceb00</vt:lpstr>
      <vt:lpstr>ox_e2f4a984_4109_5f94_b9ed_37a7ac7ac016</vt:lpstr>
      <vt:lpstr>ox_e2f8e0f7_0770_56eb_8bd5_c465fc558732</vt:lpstr>
      <vt:lpstr>ox_e2fe7894_4a18_5dfd_8d1d_2b5743d9d2ba</vt:lpstr>
      <vt:lpstr>ox_e3039934_9c5e_581b_8fa7_438b5091acf7</vt:lpstr>
      <vt:lpstr>ox_e3088c7f_99c9_568a_b55b_8ad798cb6e43</vt:lpstr>
      <vt:lpstr>ox_e30aec3c_4360_505a_872b_384dc821ec57</vt:lpstr>
      <vt:lpstr>ox_e30bcb3b_1713_5a69_8b65_02e10e5b2958</vt:lpstr>
      <vt:lpstr>ox_e30c399d_ebaa_5cf9_84d8_7f350d916b82</vt:lpstr>
      <vt:lpstr>ox_e30d314a_61ef_5fb7_a31e_8bfd545a22a2</vt:lpstr>
      <vt:lpstr>ox_e30daa5f_2186_5369_b93c_1ba4be1f6360</vt:lpstr>
      <vt:lpstr>ox_e310ed41_7532_5b87_b882_3f88a994230c</vt:lpstr>
      <vt:lpstr>ox_e3113d4e_3517_5198_92ba_0729648b3dab</vt:lpstr>
      <vt:lpstr>ox_e320834b_6416_57b2_bc33_7a4f25a2b885</vt:lpstr>
      <vt:lpstr>ox_e323d2d1_4184_512d_b444_ac17ffdb0ddf</vt:lpstr>
      <vt:lpstr>ox_e32a6fea_def6_54bc_bc80_e74d958641e8</vt:lpstr>
      <vt:lpstr>ox_e32a9cf4_65c4_5582_a2ae_a621b26d2c1e</vt:lpstr>
      <vt:lpstr>ox_e32ec30c_0431_5267_a177_c2f9c7e0137a</vt:lpstr>
      <vt:lpstr>ox_e3306e83_b522_5b1b_bdfc_0be18954a9bb</vt:lpstr>
      <vt:lpstr>ox_e3339d1e_4f26_5bd2_a58e_04f636c8e1d1</vt:lpstr>
      <vt:lpstr>ox_e334b586_b3b1_5950_9ffb_ccd9c7bc0547</vt:lpstr>
      <vt:lpstr>ox_e3383b79_55dc_5d57_8c92_5bfc4d8b4ae1</vt:lpstr>
      <vt:lpstr>ox_e338b87f_a713_5de9_85e8_bdc2a4e59f8f</vt:lpstr>
      <vt:lpstr>ox_e33b0a9a_f6ec_533e_b9bf_521cde53779b</vt:lpstr>
      <vt:lpstr>ox_e33ba76e_13a9_5c07_9829_f30abad98d54</vt:lpstr>
      <vt:lpstr>ox_e3418bde_93fd_54d9_9986_e133beb2b437</vt:lpstr>
      <vt:lpstr>ox_e342c9fe_fb4f_5a93_b506_32fa0d676156</vt:lpstr>
      <vt:lpstr>ox_e343aeb8_b937_5996_a8e3_4cb53f1bc525</vt:lpstr>
      <vt:lpstr>ox_e3455558_1d39_5fe9_8a88_ba609710b8e1</vt:lpstr>
      <vt:lpstr>ox_e347e110_4b35_5f75_b685_6796dd49363b</vt:lpstr>
      <vt:lpstr>ox_e34bfba6_649f_5849_abb8_4515816104b4</vt:lpstr>
      <vt:lpstr>ox_e34d6490_e902_5e1a_aeac_9bf018d7abc2</vt:lpstr>
      <vt:lpstr>ox_e3508901_940d_5489_8b89_e79819a68e98</vt:lpstr>
      <vt:lpstr>ox_e355c049_0236_5d48_8462_bf380ece45d8</vt:lpstr>
      <vt:lpstr>ox_e35653bb_b870_5ed8_aaf3_cb5267d8c60b</vt:lpstr>
      <vt:lpstr>ox_e35ac60f_5fe4_5b8a_812e_ff1215946883</vt:lpstr>
      <vt:lpstr>ox_e35b4477_c4eb_5f61_b003_d30c6b122d4a</vt:lpstr>
      <vt:lpstr>ox_e3638b89_3a4c_57ff_96da_4a1ab6fc0896</vt:lpstr>
      <vt:lpstr>ox_e363fb20_7a10_52d2_9ba8_ae1f7b1ede53</vt:lpstr>
      <vt:lpstr>ox_e36588d6_4c32_5e1f_94e7_b45f7e11e9aa</vt:lpstr>
      <vt:lpstr>ox_e366ccbe_8991_5c3a_84ef_96e8eb5c64af</vt:lpstr>
      <vt:lpstr>ox_e36a1543_78ac_5e1d_8d47_7428b248ac39</vt:lpstr>
      <vt:lpstr>ox_e36a8f22_7d49_583d_be01_efc187157508</vt:lpstr>
      <vt:lpstr>ox_e3708021_14a6_5dba_b4aa_528f268bd164</vt:lpstr>
      <vt:lpstr>ox_e371b272_5b18_52a4_ab6a_8c88cbd32f58</vt:lpstr>
      <vt:lpstr>ox_e371b529_9f7d_5a52_800d_1f3061dd6a06</vt:lpstr>
      <vt:lpstr>ox_e3721547_6193_5a84_b137_0237a141c237</vt:lpstr>
      <vt:lpstr>ox_e37b429d_37d1_5e63_b2f1_678e8e18c963</vt:lpstr>
      <vt:lpstr>ox_e37b6d25_1fbb_598c_95a7_fcf8742adf42</vt:lpstr>
      <vt:lpstr>ox_e37c9adb_9a7c_52ad_8480_253b1abda52c</vt:lpstr>
      <vt:lpstr>ox_e37dfe99_f3ff_506a_b2f0_96ea3a4baefa</vt:lpstr>
      <vt:lpstr>ox_e37f57b6_40d1_55d2_8b7a_c9ac841bb174</vt:lpstr>
      <vt:lpstr>ox_e383bbd4_3632_5d2e_959a_6118eff8032b</vt:lpstr>
      <vt:lpstr>ox_e384293c_dcd5_5bab_8bb3_428fa7b8afcd</vt:lpstr>
      <vt:lpstr>ox_e385dc28_51fb_542f_8902_647b92fc3815</vt:lpstr>
      <vt:lpstr>ox_e38dabd1_8684_55a3_a20a_232976c6b4dc</vt:lpstr>
      <vt:lpstr>ox_e38f6300_42c4_56f0_8594_5993f4329a17</vt:lpstr>
      <vt:lpstr>ox_e392a013_9b13_59a4_8a2f_0d04339248c5</vt:lpstr>
      <vt:lpstr>ox_e395e3b0_7668_5e24_98e5_cd0fbc3095ba</vt:lpstr>
      <vt:lpstr>ox_e3966a10_cac1_530e_ab14_ec7558fbe9df</vt:lpstr>
      <vt:lpstr>ox_e397c25d_5884_5f46_b551_52abfdbaaad5</vt:lpstr>
      <vt:lpstr>ox_e39ba342_815f_53af_9db3_36e606198d91</vt:lpstr>
      <vt:lpstr>ox_e39d9925_ceb6_5bc4_9f9a_359c5d31f4e9</vt:lpstr>
      <vt:lpstr>ox_e3b0de3f_5217_5b2b_9d5e_4cc444e8ff4b</vt:lpstr>
      <vt:lpstr>ox_e3b1c14f_54d1_59ae_9d0d_36c6b47670ed</vt:lpstr>
      <vt:lpstr>ox_e3b4092d_5b55_527c_b8d1_a7d009ddc023</vt:lpstr>
      <vt:lpstr>ox_e3b6a31e_261a_5341_a2a7_2bc51882a2eb</vt:lpstr>
      <vt:lpstr>ox_e3be55c7_4694_598f_ad81_ec44b995621e</vt:lpstr>
      <vt:lpstr>ox_e3bf2e9c_efe8_5007_a136_a92195ff7633</vt:lpstr>
      <vt:lpstr>ox_e3bf466a_79eb_55bc_9e07_b807710b25f9</vt:lpstr>
      <vt:lpstr>ox_e3c43255_eed0_5a9b_8c1f_b09969f003db</vt:lpstr>
      <vt:lpstr>ox_e3c5fafe_af72_5819_9cd0_ff45344095cf</vt:lpstr>
      <vt:lpstr>ox_e3c764ed_c039_5c95_b7f6_51f338cda056</vt:lpstr>
      <vt:lpstr>ox_e3c90a53_e0cf_5f3f_9a1f_1c54a7e9a59f</vt:lpstr>
      <vt:lpstr>ox_e3c970f2_fb1f_5d1c_a6f7_c10547ddc381</vt:lpstr>
      <vt:lpstr>ox_e3cb8f82_0c9e_5c60_ba2b_14d03936510c</vt:lpstr>
      <vt:lpstr>ox_e3ce6c27_f6d5_51dd_b050_b25855cafd75</vt:lpstr>
      <vt:lpstr>ox_e3ceda01_bbef_5a52_9887_02103e78fa39</vt:lpstr>
      <vt:lpstr>ox_e3cf4b62_7390_5f1c_b361_a969f4a80858</vt:lpstr>
      <vt:lpstr>ox_e3d26236_3a81_57bd_b441_e335e493a751</vt:lpstr>
      <vt:lpstr>ox_e3d50515_9030_5957_8ce6_c61b449b4630</vt:lpstr>
      <vt:lpstr>ox_e3db54dd_cf51_5064_a142_83f16a7f49e0</vt:lpstr>
      <vt:lpstr>ox_e3db9856_e3d5_562f_a179_cc95ba298a09</vt:lpstr>
      <vt:lpstr>ox_e3dbcfc2_b89d_57d4_8a25_5d23d47cbc9f</vt:lpstr>
      <vt:lpstr>ox_e3e27df1_5776_51ee_9083_18fe6809afff</vt:lpstr>
      <vt:lpstr>ox_e3e9df54_d89f_5dee_b969_c6b4be3eb897</vt:lpstr>
      <vt:lpstr>ox_e3ebe5d9_fd30_5120_8a8a_07990337d79b</vt:lpstr>
      <vt:lpstr>ox_e3ebf7a0_6e5b_503d_bf6e_8030682c3d1e</vt:lpstr>
      <vt:lpstr>ox_e3f09115_48a7_51e6_8ac0_0e8c4f6b25e6</vt:lpstr>
      <vt:lpstr>ox_e3f09b46_8b42_5175_b01d_b2e276b95730</vt:lpstr>
      <vt:lpstr>ox_e3f1f1eb_ae1d_584c_a764_30e4107d8a53</vt:lpstr>
      <vt:lpstr>ox_e3fd83df_5fe3_57bb_9d87_4a77ac44926b</vt:lpstr>
      <vt:lpstr>ox_e401ab36_aa2f_5d9b_a612_f7d31fc76576</vt:lpstr>
      <vt:lpstr>ox_e4031b1a_bb2c_5b08_8143_784ba1700841</vt:lpstr>
      <vt:lpstr>ox_e4091cfa_f833_5c8f_a0c4_fbefd1a25f64</vt:lpstr>
      <vt:lpstr>ox_e40aa13c_7afd_5a0c_8a0f_880e475a9042</vt:lpstr>
      <vt:lpstr>ox_e40f519b_d7eb_5f74_b54c_012d57d3d472</vt:lpstr>
      <vt:lpstr>ox_e4111463_6bcb_5fc7_b08a_1ebe0f5e0ac4</vt:lpstr>
      <vt:lpstr>ox_e413df38_3733_5042_bcf3_d42dc25080aa</vt:lpstr>
      <vt:lpstr>ox_e4194dfb_e8f0_5e2b_8d51_a14872c11349</vt:lpstr>
      <vt:lpstr>ox_e41de16a_7650_5058_bf63_5e4eb3efa728</vt:lpstr>
      <vt:lpstr>ox_e41e408d_9554_52a0_84c8_f5ad9eb9c250</vt:lpstr>
      <vt:lpstr>ox_e420809b_32b6_5908_be36_ca293d66d073</vt:lpstr>
      <vt:lpstr>ox_e424dd5d_da08_5a0b_89fb_26eefbd98504</vt:lpstr>
      <vt:lpstr>ox_e4275ed2_cff8_5533_be79_b5737cc5e9c3</vt:lpstr>
      <vt:lpstr>ox_e4278622_b09a_5cd7_97ed_f8fa279b00a7</vt:lpstr>
      <vt:lpstr>ox_e429faab_1c46_59ce_9c04_369947d18688</vt:lpstr>
      <vt:lpstr>ox_e42b4a7c_279e_563b_8d1b_7e5019fb5c7c</vt:lpstr>
      <vt:lpstr>ox_e42c0215_2dc8_5fd2_8181_75310ddac6dc</vt:lpstr>
      <vt:lpstr>ox_e42c09fe_1393_5784_97a4_1578a49971e2</vt:lpstr>
      <vt:lpstr>ox_e42ddcb9_f6a5_51c6_aeb1_864e37e299da</vt:lpstr>
      <vt:lpstr>ox_e42f6d9a_7aca_576b_904b_7dd1a74cabb7</vt:lpstr>
      <vt:lpstr>ox_e432f719_986f_5edd_9827_e80a7a644055</vt:lpstr>
      <vt:lpstr>ox_e432faf6_9e64_52ce_994a_ea10dcd7fa1e</vt:lpstr>
      <vt:lpstr>ox_e436d0b9_afaa_5d99_b903_85552af9900a</vt:lpstr>
      <vt:lpstr>ox_e43aeb42_02e8_52e8_ab23_fad4400069a4</vt:lpstr>
      <vt:lpstr>ox_e43ef69e_82f4_5bc9_8246_820760192be2</vt:lpstr>
      <vt:lpstr>ox_e441d467_3967_513b_bd43_334da9f16fe3</vt:lpstr>
      <vt:lpstr>ox_e44e1ea9_6517_5cd0_8510_7a54bbd04eac</vt:lpstr>
      <vt:lpstr>ox_e455abf7_578b_5d36_a587_8e99023f1662</vt:lpstr>
      <vt:lpstr>ox_e4582ece_6237_580a_8232_f2632c094e00</vt:lpstr>
      <vt:lpstr>ox_e45903db_bffe_5e56_9c4f_37be7d2cc7aa</vt:lpstr>
      <vt:lpstr>ox_e4595d61_2594_59db_b321_c43cf0bef8ec</vt:lpstr>
      <vt:lpstr>ox_e459aa13_a93d_55b5_88cc_4b3e1037a4e3</vt:lpstr>
      <vt:lpstr>ox_e45ddc93_e276_5895_9f8b_c20566a7cad4</vt:lpstr>
      <vt:lpstr>ox_e45efbf2_9188_5394_bc06_951bad862b2c</vt:lpstr>
      <vt:lpstr>ox_e460e255_4eb8_59a2_a2d2_0e6634b17f17</vt:lpstr>
      <vt:lpstr>ox_e46a752d_c64e_572a_85db_70361cf7e0b7</vt:lpstr>
      <vt:lpstr>ox_e46f09f4_b260_5f0f_92ba_9fbfe92602c5</vt:lpstr>
      <vt:lpstr>ox_e4701fac_eba5_56ba_ab7e_d74002448d7b</vt:lpstr>
      <vt:lpstr>ox_e473e870_c225_5850_bf4f_a813a30b34ab</vt:lpstr>
      <vt:lpstr>ox_e4765f08_83a5_5b91_841d_0dee034c3af6</vt:lpstr>
      <vt:lpstr>ox_e476e084_affd_526a_ad92_92190d492778</vt:lpstr>
      <vt:lpstr>ox_e478b6b2_1973_50ed_bf29_191248b83494</vt:lpstr>
      <vt:lpstr>ox_e47e4da4_04ca_57a1_8204_e032877351f9</vt:lpstr>
      <vt:lpstr>ox_e48041fc_63d4_5da8_9745_2f04e7e34a8e</vt:lpstr>
      <vt:lpstr>ox_e481a890_a1b6_5700_9370_470d060de9d0</vt:lpstr>
      <vt:lpstr>ox_e482eda8_ae2c_5e31_8ec8_4fe0d486477c</vt:lpstr>
      <vt:lpstr>ox_e48660e2_58fc_589c_98ff_7eaa3c2d6a84</vt:lpstr>
      <vt:lpstr>ox_e48859de_e766_5475_89fe_410f0441f4f0</vt:lpstr>
      <vt:lpstr>ox_e48d7261_5f5c_56a3_8edd_174494af1254</vt:lpstr>
      <vt:lpstr>ox_e48ed07f_11e2_55bc_8c1e_27642f04ed6e</vt:lpstr>
      <vt:lpstr>ox_e48fd563_cc83_5082_9b8a_10f7687daf86</vt:lpstr>
      <vt:lpstr>ox_e49128d5_5757_564f_bc0d_fdc8f676fd73</vt:lpstr>
      <vt:lpstr>ox_e4913ba2_f7e0_540b_bcf1_7d635aa6dc72</vt:lpstr>
      <vt:lpstr>ox_e492b124_b997_58bc_88c2_93e385e175d8</vt:lpstr>
      <vt:lpstr>ox_e493d137_31dd_5898_8ec8_abc9c46d7c3f</vt:lpstr>
      <vt:lpstr>ox_e497a422_d4fc_5aa3_ab7c_469982ef4b9d</vt:lpstr>
      <vt:lpstr>ox_e49ac4c7_dafc_5e68_9d0d_9a746636af1d</vt:lpstr>
      <vt:lpstr>ox_e49c1254_350f_5b2e_8a4f_62fc923be1c2</vt:lpstr>
      <vt:lpstr>ox_e4a0995e_224c_58c7_bf0c_921705e6324b</vt:lpstr>
      <vt:lpstr>ox_e4a2a897_2f13_5f14_82fe_5f6868ef8b41</vt:lpstr>
      <vt:lpstr>ox_e4a421bc_28a6_5e41_9bd5_3e4fda7750c5</vt:lpstr>
      <vt:lpstr>ox_e4a5600e_16d8_5db6_8701_f0f0fb627ffb</vt:lpstr>
      <vt:lpstr>ox_e4ab451c_6883_5a83_818d_33882677a1e6</vt:lpstr>
      <vt:lpstr>ox_e4b163b0_d736_5d56_9c25_e6d6a0c1f45e</vt:lpstr>
      <vt:lpstr>ox_e4b1b3da_25b7_560c_b0fa_a4ab6fb44562</vt:lpstr>
      <vt:lpstr>ox_e4b1ccb2_cafa_53ee_89e0_1bd4fb00d56d</vt:lpstr>
      <vt:lpstr>ox_e4bba16a_9d96_53b1_9c26_467bf37f96e0</vt:lpstr>
      <vt:lpstr>ox_e4bef29c_d0a3_5cc9_9528_4fc535ab72d5</vt:lpstr>
      <vt:lpstr>ox_e4bf1100_f010_5ee5_abdc_1f717671aac1</vt:lpstr>
      <vt:lpstr>ox_e4d07ea0_04cf_5991_a0f9_f2ef8936a5ea</vt:lpstr>
      <vt:lpstr>ox_e4d09c35_e4d2_5339_b967_d2f2476b44c2</vt:lpstr>
      <vt:lpstr>ox_e4d29765_714f_5dab_b4df_9d87cd293a08</vt:lpstr>
      <vt:lpstr>ox_e4d94825_0bb1_55ab_816d_a7dd13618a93</vt:lpstr>
      <vt:lpstr>ox_e4defbeb_fdc4_5d44_b5c4_1f3e81b09bfd</vt:lpstr>
      <vt:lpstr>ox_e4e50033_80bf_5437_80a8_3c825f6f947f</vt:lpstr>
      <vt:lpstr>ox_e4ea2a79_b163_5057_a0f5_3807c77a3cf4</vt:lpstr>
      <vt:lpstr>ox_e4eb54c0_be82_5b58_b256_3b5e149773a3</vt:lpstr>
      <vt:lpstr>ox_e4ebbda5_2d46_50fc_aba0_90fda1395d95</vt:lpstr>
      <vt:lpstr>ox_e4ee8e18_158f_5e9f_9512_bbb7cebc45c4</vt:lpstr>
      <vt:lpstr>ox_e4ef054c_2410_5ef5_8f18_516ca52f7c07</vt:lpstr>
      <vt:lpstr>ox_e4f578aa_97a8_5149_acf5_a9e72c75c474</vt:lpstr>
      <vt:lpstr>ox_e4f98efe_52ba_5374_bc69_7fe6452c8539</vt:lpstr>
      <vt:lpstr>ox_e4f9f08d_6a2d_5811_a3ef_ccf672db31a1</vt:lpstr>
      <vt:lpstr>ox_e4fb33bc_9e4f_516c_b97a_a6762d7ea5fc</vt:lpstr>
      <vt:lpstr>ox_e503ce27_5e71_530c_b201_8bc9584fdd0f</vt:lpstr>
      <vt:lpstr>ox_e507f8b3_ee3c_5e64_8a21_9586c9507707</vt:lpstr>
      <vt:lpstr>ox_e50a4c55_4b28_5c3c_b091_5e81a31d479a</vt:lpstr>
      <vt:lpstr>ox_e5108447_fd81_557e_9cf9_0ed159166de8</vt:lpstr>
      <vt:lpstr>ox_e5136d4f_3683_5c14_af7f_ad2605784817</vt:lpstr>
      <vt:lpstr>ox_e51526e4_103c_5391_ac57_016d46875072</vt:lpstr>
      <vt:lpstr>ox_e51616d5_246b_5ebb_81ac_6a8336e441df</vt:lpstr>
      <vt:lpstr>ox_e51e5749_661c_57f1_a822_f145a62ab3b3</vt:lpstr>
      <vt:lpstr>ox_e51f47b6_3e7a_5ba7_9c4d_d4bde2e8caca</vt:lpstr>
      <vt:lpstr>ox_e52072b5_c088_593b_99eb_00d56c9b7cd9</vt:lpstr>
      <vt:lpstr>ox_e521f79a_7082_564b_b98d_c758c4ffbb08</vt:lpstr>
      <vt:lpstr>ox_e52299f5_d480_5025_9c11_07fec6204688</vt:lpstr>
      <vt:lpstr>ox_e5233dc2_1e24_5793_8909_1bf88a502723</vt:lpstr>
      <vt:lpstr>ox_e52b1071_c7e2_5c8c_93f9_1123d349925e</vt:lpstr>
      <vt:lpstr>ox_e52b6b8a_c0c4_5fd9_a149_e2196f06f3c1</vt:lpstr>
      <vt:lpstr>ox_e5341c4e_bcda_53cd_8608_0a674515b0f2</vt:lpstr>
      <vt:lpstr>ox_e53caba5_6f89_52d5_a029_647c91a304de</vt:lpstr>
      <vt:lpstr>ox_e54cb398_2235_5c27_9327_918ab9b12e5e</vt:lpstr>
      <vt:lpstr>ox_e54ccef1_aed9_5c00_a18f_beabf8a7c642</vt:lpstr>
      <vt:lpstr>ox_e54e6c39_8104_5dda_919b_37e88b39c5f3</vt:lpstr>
      <vt:lpstr>ox_e5532967_9ac7_5b9c_a8a9_428ea6215ad9</vt:lpstr>
      <vt:lpstr>ox_e55720a3_a0d4_562b_b322_680437a7bfd4</vt:lpstr>
      <vt:lpstr>ox_e55ad089_dc0d_523a_af86_27506a5fb215</vt:lpstr>
      <vt:lpstr>ox_e55b0581_5c7a_5733_87f8_50526ef70213</vt:lpstr>
      <vt:lpstr>ox_e55b102c_c712_5de8_bcad_21b40545f260</vt:lpstr>
      <vt:lpstr>ox_e565d887_7b2f_5616_bfcf_2396cf426d4e</vt:lpstr>
      <vt:lpstr>ox_e56730fb_8f70_54a3_ae3e_f3238bc6aa28</vt:lpstr>
      <vt:lpstr>ox_e5677163_5102_5406_a316_3f3c4070f7dd</vt:lpstr>
      <vt:lpstr>ox_e569bb1c_5566_52e9_9bae_bad44ed78049</vt:lpstr>
      <vt:lpstr>ox_e56b435e_15ea_5c43_905c_9c509ad07b6a</vt:lpstr>
      <vt:lpstr>ox_e577ffc0_e689_556f_b8cb_cda148d29f81</vt:lpstr>
      <vt:lpstr>ox_e5788f53_74b6_5816_8212_dcbadeacce58</vt:lpstr>
      <vt:lpstr>ox_e57daa42_06b8_56fa_a5a3_ce3606107625</vt:lpstr>
      <vt:lpstr>ox_e57ec003_886d_54be_9e29_51235c5bb431</vt:lpstr>
      <vt:lpstr>ox_e5809c8a_c7cf_5c58_b4a7_bfdc5b8ded16</vt:lpstr>
      <vt:lpstr>ox_e580d44d_042e_5bb7_bc7a_aad3381b9411</vt:lpstr>
      <vt:lpstr>ox_e5819ca7_dded_5f84_bcb0_aa5a209d6fd4</vt:lpstr>
      <vt:lpstr>ox_e581d07a_bc0e_521a_8564_025b4cc0b326</vt:lpstr>
      <vt:lpstr>ox_e586f85a_d259_5a0e_83c3_17fd315467e1</vt:lpstr>
      <vt:lpstr>ox_e58bff9e_3a7f_5e80_ace1_f19655ee544e</vt:lpstr>
      <vt:lpstr>ox_e58c55d6_1ab0_5f22_884b_6dae1620dc3b</vt:lpstr>
      <vt:lpstr>ox_e58e4f1c_b437_537b_a777_93b845355b22</vt:lpstr>
      <vt:lpstr>ox_e58f3727_323c_570d_be6c_5e1734742e33</vt:lpstr>
      <vt:lpstr>ox_e5943481_de61_5d7c_b38b_1b5791962ef5</vt:lpstr>
      <vt:lpstr>ox_e5989609_3a37_5fcb_8f65_62f91ae51ecc</vt:lpstr>
      <vt:lpstr>ox_e599bcde_1e56_55e0_9e1a_aca11c3a24cb</vt:lpstr>
      <vt:lpstr>ox_e59dc2e1_754f_5512_b795_819dbf320e5e</vt:lpstr>
      <vt:lpstr>ox_e59e05cc_7ace_5a14_9f5e_e4c4688cd589</vt:lpstr>
      <vt:lpstr>ox_e59ece9e_19f3_5353_8596_ccdea9477fef</vt:lpstr>
      <vt:lpstr>ox_e5a3be00_625a_5e13_8d80_9851033d94c7</vt:lpstr>
      <vt:lpstr>ox_e5a7ac4c_72df_5a08_9691_925946cca374</vt:lpstr>
      <vt:lpstr>ox_e5acbc46_64d6_5ba1_adae_3920a18f74c1</vt:lpstr>
      <vt:lpstr>ox_e5ae0b95_9522_5541_b151_648bed81f771</vt:lpstr>
      <vt:lpstr>ox_e5b15b5e_51d0_5f7e_a18d_1d0e517abfbe</vt:lpstr>
      <vt:lpstr>ox_e5b32b9d_cfe1_5e71_bc0e_9bf2cb4b04ba</vt:lpstr>
      <vt:lpstr>ox_e5b687d3_bee1_5f91_b8d8_5118b4624a4e</vt:lpstr>
      <vt:lpstr>ox_e5b73a94_4c5e_5491_835f_44a9e970b9a1</vt:lpstr>
      <vt:lpstr>ox_e5b7530d_7eb0_5d7f_95f0_0590c46ae0e2</vt:lpstr>
      <vt:lpstr>ox_e5b98be0_584e_559e_a4b5_9994bdee6438</vt:lpstr>
      <vt:lpstr>ox_e5b9dc1a_f518_5a60_b6f9_7f8680f6adf6</vt:lpstr>
      <vt:lpstr>ox_e5bb1bdc_4245_5bc4_bc44_7b169180e316</vt:lpstr>
      <vt:lpstr>ox_e5bbecc0_3f03_58b2_8f98_b953019dbd19</vt:lpstr>
      <vt:lpstr>ox_e5bec57e_16b4_5712_809d_2f957e114275</vt:lpstr>
      <vt:lpstr>ox_e5c23c41_1531_5ce4_ac1a_1f9abdaa157f</vt:lpstr>
      <vt:lpstr>ox_e5c28c7e_206f_51a9_b67f_ecf197f08892</vt:lpstr>
      <vt:lpstr>ox_e5c461c8_52ac_5b63_9baf_5c36b33da22f</vt:lpstr>
      <vt:lpstr>ox_e5c6e4d1_a141_5f0d_898e_a6e37d61466e</vt:lpstr>
      <vt:lpstr>ox_e5c74966_5d8e_5f54_9695_caaaa280c5d7</vt:lpstr>
      <vt:lpstr>ox_e5c942a1_f75e_5809_b8a7_2e4205a3b0e6</vt:lpstr>
      <vt:lpstr>ox_e5cbf7c4_575c_503b_bedc_8b7b3808b4c9</vt:lpstr>
      <vt:lpstr>ox_e5ccc367_dea2_5b35_9034_666254a586eb</vt:lpstr>
      <vt:lpstr>ox_e5ce59fb_ca6c_56cc_aee7_b820f4c2bc90</vt:lpstr>
      <vt:lpstr>ox_e5cf7410_6b2b_505b_b0c4_da7f068fc517</vt:lpstr>
      <vt:lpstr>ox_e5cfe2d6_093c_5212_bfd3_60314e95c080</vt:lpstr>
      <vt:lpstr>ox_e5d0204e_a864_5d5c_96b9_dd29490cd4b6</vt:lpstr>
      <vt:lpstr>ox_e5d05c41_098d_5d29_8ce7_ef6664cf9ffd</vt:lpstr>
      <vt:lpstr>ox_e5d06772_25e6_537d_a259_f17f9709dc4b</vt:lpstr>
      <vt:lpstr>ox_e5d47a8a_6017_5eee_b4b9_77af829e0922</vt:lpstr>
      <vt:lpstr>ox_e5db4fb1_b2d5_51d8_b365_ed4bd958e654</vt:lpstr>
      <vt:lpstr>ox_e5e42180_a88d_546f_8783_bfe9e8c4d11c</vt:lpstr>
      <vt:lpstr>ox_e5e44b5c_9aa8_547e_9201_3da6a3f42201</vt:lpstr>
      <vt:lpstr>ox_e5e63e49_9de9_5a88_9b9d_f40771c9c9f7</vt:lpstr>
      <vt:lpstr>ox_e5e7433c_a843_5761_b377_59e080bb20ce</vt:lpstr>
      <vt:lpstr>ox_e5edb065_aa24_5b6b_b171_e817465301ca</vt:lpstr>
      <vt:lpstr>ox_e5f07bba_fcbf_586d_96be_242de439e3dc</vt:lpstr>
      <vt:lpstr>ox_e5f6056d_5378_5be3_b1e3_b561b33b3322</vt:lpstr>
      <vt:lpstr>ox_e5f9894b_00fd_5fcf_ba5f_3b9a29c0088b</vt:lpstr>
      <vt:lpstr>ox_e5fb682c_a7ce_50b2_a5e2_c4008f77e1e0</vt:lpstr>
      <vt:lpstr>ox_e5fc9201_c738_54c2_af25_2652e34ee9a3</vt:lpstr>
      <vt:lpstr>ox_e5fe9be1_67f5_5775_ab52_2fba80c7bb61</vt:lpstr>
      <vt:lpstr>ox_e5ff16e3_7c05_5294_995c_2244f3f6ec74</vt:lpstr>
      <vt:lpstr>ox_e600043b_0191_51fd_b31c_68d448710290</vt:lpstr>
      <vt:lpstr>ox_e6044cfe_1230_5ff8_983c_e084431d4723</vt:lpstr>
      <vt:lpstr>ox_e6049d2a_ec1b_589f_8988_a986e1db7b21</vt:lpstr>
      <vt:lpstr>ox_e605edca_4302_5410_9fd5_5f1dd43b2fef</vt:lpstr>
      <vt:lpstr>ox_e6098665_c958_582f_8b6c_8d9478df084c</vt:lpstr>
      <vt:lpstr>ox_e60ba42b_9710_5c69_8722_673e7ffe33bb</vt:lpstr>
      <vt:lpstr>ox_e60e047f_656a_5f98_8890_522a057a5be3</vt:lpstr>
      <vt:lpstr>ox_e60f4b2b_2355_5320_8c2d_17b2ffefb79d</vt:lpstr>
      <vt:lpstr>ox_e6106de8_7b34_5fbc_b530_194bd44a97cd</vt:lpstr>
      <vt:lpstr>ox_e6122ce8_e396_56b6_9587_07fe7fd54396</vt:lpstr>
      <vt:lpstr>ox_e613e9a8_0567_5e46_8205_e417f705abb6</vt:lpstr>
      <vt:lpstr>ox_e61f0686_6652_521f_a798_46d878aa70a6</vt:lpstr>
      <vt:lpstr>ox_e61f57ed_d1a8_50c3_9286_c11b237c1edf</vt:lpstr>
      <vt:lpstr>ox_e62858db_380f_5a11_989f_0e41171efa5d</vt:lpstr>
      <vt:lpstr>ox_e62aa4fe_f69e_5311_a849_11146fe93802</vt:lpstr>
      <vt:lpstr>ox_e62b2795_7021_5da8_8e92_7efb3325d6e5</vt:lpstr>
      <vt:lpstr>ox_e62c0b3d_0341_51c4_b099_ab7be1825d35</vt:lpstr>
      <vt:lpstr>ox_e62f0601_c573_558a_bfc3_867cbdf8ce7c</vt:lpstr>
      <vt:lpstr>ox_e631e113_5b9b_5866_bf2c_16c8366e9495</vt:lpstr>
      <vt:lpstr>ox_e632a6d3_fc8c_58c8_ae3d_117c24652279</vt:lpstr>
      <vt:lpstr>ox_e63300e1_edc7_54e1_9113_4ba59bf0fe62</vt:lpstr>
      <vt:lpstr>ox_e636892a_872e_5a51_99a6_d5c53885a9d2</vt:lpstr>
      <vt:lpstr>ox_e6373d29_4d8e_5c6e_9dd7_7bbacc3dfbd3</vt:lpstr>
      <vt:lpstr>ox_e6382eb5_8de1_5dc2_bf26_51dd14cdcd21</vt:lpstr>
      <vt:lpstr>ox_e6396e8f_b895_55ec_8386_93ef79727dc9</vt:lpstr>
      <vt:lpstr>ox_e6399be0_6137_5fbd_918f_10bf76d6d007</vt:lpstr>
      <vt:lpstr>ox_e63b4f35_2eb2_572a_ac04_85205c41005c</vt:lpstr>
      <vt:lpstr>ox_e63de0c2_3e96_516e_bdfa_8e28c59c3606</vt:lpstr>
      <vt:lpstr>ox_e64943a1_6c99_5ecb_b44f_951dc9595096</vt:lpstr>
      <vt:lpstr>ox_e64eedfe_cd3e_5966_87e9_b882184d21a0</vt:lpstr>
      <vt:lpstr>ox_e650d1ab_ff4f_5146_8e27_646d336f8ff3</vt:lpstr>
      <vt:lpstr>ox_e651b810_ca54_5d3f_8b09_420499cdcc23</vt:lpstr>
      <vt:lpstr>ox_e65ad1d2_168f_5d84_994f_3584fcc66fa0</vt:lpstr>
      <vt:lpstr>ox_e65f3a0a_163e_5c96_a9f2_80e0d3a1e5e8</vt:lpstr>
      <vt:lpstr>ox_e65fc5c8_0084_5484_80d9_a6374bc0f04b</vt:lpstr>
      <vt:lpstr>ox_e660f0f0_631a_5598_a1ee_3bb4fe6bbcc0</vt:lpstr>
      <vt:lpstr>ox_e6619971_b70a_5ec7_8f57_d85b25545909</vt:lpstr>
      <vt:lpstr>ox_e665594f_ff85_568f_8d1f_ec58030c4921</vt:lpstr>
      <vt:lpstr>ox_e67195f0_1aac_5683_aa40_2fa1df47d94e</vt:lpstr>
      <vt:lpstr>ox_e672790b_a801_558e_868f_48211ad8e867</vt:lpstr>
      <vt:lpstr>ox_e672910f_25c0_5a44_9bfb_99fa2d08bf77</vt:lpstr>
      <vt:lpstr>ox_e675a978_7fb8_5d78_a093_848bb96fc41f</vt:lpstr>
      <vt:lpstr>ox_e675f270_9ca9_5eea_a570_72ac020fcd2d</vt:lpstr>
      <vt:lpstr>ox_e679772b_3337_5cb5_afd9_0efb24f65f06</vt:lpstr>
      <vt:lpstr>ox_e67a79f6_49c5_5df9_b9ee_525a72e956f3</vt:lpstr>
      <vt:lpstr>ox_e67d7a5c_ec81_5386_a838_36b42825a408</vt:lpstr>
      <vt:lpstr>ox_e67e1242_5bd8_58b8_8eb7_3d3506f3ab42</vt:lpstr>
      <vt:lpstr>ox_e689f716_ce9f_5c63_b71f_62823eabf565</vt:lpstr>
      <vt:lpstr>ox_e68b49d3_7933_59be_bb5c_6a69d811a44b</vt:lpstr>
      <vt:lpstr>ox_e68c4a3e_8a12_5d44_8e88_e3c4230b52e8</vt:lpstr>
      <vt:lpstr>ox_e68db401_2385_5b5d_89e4_85e9748adc91</vt:lpstr>
      <vt:lpstr>ox_e693e22f_489a_596e_afac_c4e0de8739a6</vt:lpstr>
      <vt:lpstr>ox_e695993a_ebaf_590d_aca6_4be546b7ff3a</vt:lpstr>
      <vt:lpstr>ox_e695f04f_9dc8_5b01_a1cf_2cd24959b6e2</vt:lpstr>
      <vt:lpstr>ox_e696408f_3558_5d47_ba3a_fb6b6e477ecd</vt:lpstr>
      <vt:lpstr>ox_e696f57a_50eb_5c7f_8c39_5f1e0bc36f3b</vt:lpstr>
      <vt:lpstr>ox_e6a5b635_c263_5fbe_84a1_dc0e88f37cef</vt:lpstr>
      <vt:lpstr>ox_e6a5d848_be6b_5cb1_8d25_91ee3769b7cf</vt:lpstr>
      <vt:lpstr>ox_e6a6ba0b_e191_51b3_b456_d31ff050f1da</vt:lpstr>
      <vt:lpstr>ox_e6aa89ca_6e1b_5270_921d_919a3edc75b5</vt:lpstr>
      <vt:lpstr>ox_e6ac9613_183c_5db9_bc06_e4b09340f7f4</vt:lpstr>
      <vt:lpstr>ox_e6b144bf_aba5_52c5_9828_35946ddf3a80</vt:lpstr>
      <vt:lpstr>ox_e6b1b931_8b7c_59bd_a83c_b7e558ecc786</vt:lpstr>
      <vt:lpstr>ox_e6b8ee40_1aba_5ab8_a152_845bd0d55ea7</vt:lpstr>
      <vt:lpstr>ox_e6bb0395_a8c5_5bba_801d_928d4a0fb92f</vt:lpstr>
      <vt:lpstr>ox_e6bc5826_1797_50d0_a02b_cd9d3f06992d</vt:lpstr>
      <vt:lpstr>ox_e6cca6fa_c4c9_5505_9103_4407197326e5</vt:lpstr>
      <vt:lpstr>ox_e6ceceab_833e_5499_bad5_68b1c9bb6e51</vt:lpstr>
      <vt:lpstr>ox_e6cf4208_2032_51ae_b520_3bd717502560</vt:lpstr>
      <vt:lpstr>ox_e6cf64fe_0ca1_503a_9fc5_13be266973e2</vt:lpstr>
      <vt:lpstr>ox_e6d337ca_4f59_519d_b0b6_4f3b40d2dff6</vt:lpstr>
      <vt:lpstr>ox_e6d743db_42c5_587a_996f_4e7679c10930</vt:lpstr>
      <vt:lpstr>ox_e6d9c24e_555d_5203_8eee_8c74ac4cb23f</vt:lpstr>
      <vt:lpstr>ox_e6de3152_5e33_5d3e_85ea_356743fd6fbd</vt:lpstr>
      <vt:lpstr>ox_e6e5a5aa_2156_5911_8698_71b9f1fc740a</vt:lpstr>
      <vt:lpstr>ox_e6e657d5_bc19_58cd_b563_862b606e3785</vt:lpstr>
      <vt:lpstr>ox_e6e6cee3_c88c_50c4_bc0d_1b358c82be11</vt:lpstr>
      <vt:lpstr>ox_e6e73ab7_98d4_53d0_a9c1_2b55e4f6de9a</vt:lpstr>
      <vt:lpstr>ox_e6ed0a2e_407f_50ba_8c57_c7d615a88dee</vt:lpstr>
      <vt:lpstr>ox_e6edc02c_ca2a_5112_8069_f13685db347f</vt:lpstr>
      <vt:lpstr>ox_e6ef039d_5669_5bee_ba26_f8e85e928832</vt:lpstr>
      <vt:lpstr>ox_e6f07c42_fb66_59d4_9de9_d75dac84c3fa</vt:lpstr>
      <vt:lpstr>ox_e6f593bf_a9d3_5679_8544_46ab0e0737ae</vt:lpstr>
      <vt:lpstr>ox_e6f7afdb_1a34_5c8c_983d_0dfd9661113a</vt:lpstr>
      <vt:lpstr>ox_e6f7c062_001b_51aa_ad6d_6d7ddaa6ccfb</vt:lpstr>
      <vt:lpstr>ox_e6fdc12a_8f24_5733_be81_78a3ce0db88a</vt:lpstr>
      <vt:lpstr>ox_e70339eb_2778_5c00_8caf_e61b6603fa25</vt:lpstr>
      <vt:lpstr>ox_e703576f_62df_5107_a110_2b5621862a4a</vt:lpstr>
      <vt:lpstr>ox_e7053542_8a1f_573f_8802_c095401132b5</vt:lpstr>
      <vt:lpstr>ox_e7089c9a_fe68_523e_b8cf_b39361bb7d7e</vt:lpstr>
      <vt:lpstr>ox_e709aa2e_3cb0_5b6a_8fc6_ccd6aeaf1634</vt:lpstr>
      <vt:lpstr>ox_e70e57aa_93c3_50b4_9e12_d4a93d9976b4</vt:lpstr>
      <vt:lpstr>ox_e710abe0_7286_59c4_915f_058d15ee9a02</vt:lpstr>
      <vt:lpstr>ox_e711929b_a691_5dd2_8c90_f4865b1bb2ca</vt:lpstr>
      <vt:lpstr>ox_e71d078e_3cd2_5817_a617_2fc48dff94c6</vt:lpstr>
      <vt:lpstr>ox_e71d5f67_f88c_5578_80fd_81d715abe957</vt:lpstr>
      <vt:lpstr>ox_e71facf0_67f3_5b02_b32a_9a313f453f5c</vt:lpstr>
      <vt:lpstr>ox_e722cd1b_1cfc_5f33_a090_3139dddca8b2</vt:lpstr>
      <vt:lpstr>ox_e724bc1a_c64f_50f0_a4da_f99350315aeb</vt:lpstr>
      <vt:lpstr>ox_e725e85a_2ce9_593f_aac3_32eedbf0f575</vt:lpstr>
      <vt:lpstr>ox_e7282954_9328_5109_8d36_6f8745208406</vt:lpstr>
      <vt:lpstr>ox_e72d595c_6be3_5344_ba42_7c79fe0b881d</vt:lpstr>
      <vt:lpstr>ox_e72ff1db_dc34_53d1_90bd_cd651760c6cf</vt:lpstr>
      <vt:lpstr>ox_e7300c64_0d79_5464_879d_8d842ec74016</vt:lpstr>
      <vt:lpstr>ox_e733b7a2_9c63_519e_98b6_622bdb232832</vt:lpstr>
      <vt:lpstr>ox_e735d146_8d9a_5448_953e_72e59e8e07d5</vt:lpstr>
      <vt:lpstr>ox_e73606a2_601f_54ea_b5c0_41c4c744260b</vt:lpstr>
      <vt:lpstr>ox_e737386c_e463_5114_9dea_97896cb0e903</vt:lpstr>
      <vt:lpstr>ox_e737b60d_1192_5ba0_aee0_897cff865df7</vt:lpstr>
      <vt:lpstr>ox_e7399d3f_af44_5c52_8d6f_6c9b7c4ea79c</vt:lpstr>
      <vt:lpstr>ox_e73b94cf_653a_53e4_bd34_68c8c8304c3a</vt:lpstr>
      <vt:lpstr>ox_e73ed4f2_65fa_5d85_9274_0ec0fb360ca1</vt:lpstr>
      <vt:lpstr>ox_e746702d_d501_5c3e_b8c7_d0c48e7f1562</vt:lpstr>
      <vt:lpstr>ox_e7467a99_0f2d_5143_8d39_138fcea31453</vt:lpstr>
      <vt:lpstr>ox_e746d970_07ab_53fe_9456_572782fe7f10</vt:lpstr>
      <vt:lpstr>ox_e746f2d8_6e9c_5854_81c1_2258f0212f03</vt:lpstr>
      <vt:lpstr>ox_e746f377_5388_51c6_aecf_85e508834ab8</vt:lpstr>
      <vt:lpstr>ox_e7491d37_a9e8_5bc0_a562_1c307d076cce</vt:lpstr>
      <vt:lpstr>ox_e74bcb14_4533_5435_97cd_57bc34788850</vt:lpstr>
      <vt:lpstr>ox_e74da46e_e59a_5ac8_ab89_57ce742bbcad</vt:lpstr>
      <vt:lpstr>ox_e757b83d_f650_5380_af6f_8bf80108cd30</vt:lpstr>
      <vt:lpstr>ox_e75f62ce_dee5_5063_ab1d_005def14d9f3</vt:lpstr>
      <vt:lpstr>ox_e75fa777_6e5c_5e73_aa21_ebfb38a55499</vt:lpstr>
      <vt:lpstr>ox_e75fda75_8aa1_508d_b1ad_cdea0f06806c</vt:lpstr>
      <vt:lpstr>ox_e761f0b0_e214_5772_82c5_8393b0b66a2d</vt:lpstr>
      <vt:lpstr>ox_e762901b_4d74_5d95_a1ed_39503e2b2743</vt:lpstr>
      <vt:lpstr>ox_e764f105_8d92_5014_a56a_921ebe85d811</vt:lpstr>
      <vt:lpstr>ox_e7651364_e124_53ca_bca6_6862dd6ea3b3</vt:lpstr>
      <vt:lpstr>ox_e765497e_7c81_5767_9801_3bd2968f5ae2</vt:lpstr>
      <vt:lpstr>ox_e7680276_2a8a_5748_94e9_ddf620efde36</vt:lpstr>
      <vt:lpstr>ox_e76a6f4c_290e_5581_882e_08995e6c9890</vt:lpstr>
      <vt:lpstr>ox_e76e9f63_d6b8_503f_a1ce_695cd22f7969</vt:lpstr>
      <vt:lpstr>ox_e76f4634_1874_53a1_82d2_812713511695</vt:lpstr>
      <vt:lpstr>ox_e770fe76_02cd_545f_9e4f_dae9bb70b729</vt:lpstr>
      <vt:lpstr>ox_e77105b3_a8ee_58c6_b822_eda6096529f0</vt:lpstr>
      <vt:lpstr>ox_e7711593_6def_5113_9dd2_c19a12068dd8</vt:lpstr>
      <vt:lpstr>ox_e771a682_6a2f_5c79_a9c1_4499294b2163</vt:lpstr>
      <vt:lpstr>ox_e7737d7b_aaf9_5ce0_993c_9166c194d862</vt:lpstr>
      <vt:lpstr>ox_e7743586_cd27_5660_9993_c0aee0ba0272</vt:lpstr>
      <vt:lpstr>ox_e774b308_2d5f_50ce_b077_4be508b823e1</vt:lpstr>
      <vt:lpstr>ox_e77772dd_cacf_5d4c_b8a0_803537e61313</vt:lpstr>
      <vt:lpstr>ox_e778a96a_e507_5198_9109_e72a3cc1bc3b</vt:lpstr>
      <vt:lpstr>ox_e77ccebd_5b67_5d5d_aeca_846cbff3432d</vt:lpstr>
      <vt:lpstr>ox_e781d67a_9b29_52e1_a9b5_2d8e63a2984f</vt:lpstr>
      <vt:lpstr>ox_e782f430_f31d_58b2_8342_efc09829061b</vt:lpstr>
      <vt:lpstr>ox_e783c3e9_6020_5c1e_a011_01dd2e51ce6c</vt:lpstr>
      <vt:lpstr>ox_e786ac35_8bc1_5553_8d01_d8ddf4d17425</vt:lpstr>
      <vt:lpstr>ox_e78968cb_c559_529d_92f0_eced29672990</vt:lpstr>
      <vt:lpstr>ox_e78b0850_fc5f_5df1_b222_e9f859b76f3a</vt:lpstr>
      <vt:lpstr>ox_e78bc764_0f55_5451_9e8e_044756623884</vt:lpstr>
      <vt:lpstr>ox_e78cb2b8_2c26_5c43_9e5d_07d7b6ea6399</vt:lpstr>
      <vt:lpstr>ox_e78f55e1_a220_5e11_bfcf_b84f1bab9347</vt:lpstr>
      <vt:lpstr>ox_e7963415_0d14_5fb5_98b8_4dfa52461f72</vt:lpstr>
      <vt:lpstr>ox_e797fa60_b7d1_5d0b_ad51_f8daa7797b28</vt:lpstr>
      <vt:lpstr>ox_e7998945_1234_532b_97d2_f116a39c3213</vt:lpstr>
      <vt:lpstr>ox_e799ed75_93f7_5f53_8fd0_aafb24d8bc9f</vt:lpstr>
      <vt:lpstr>ox_e79a33d0_eeb8_5186_bd24_7f80a86c6581</vt:lpstr>
      <vt:lpstr>ox_e79b9fbc_6702_5355_bb48_948702733b9e</vt:lpstr>
      <vt:lpstr>ox_e79c998f_c537_59f6_b506_c828f69afab2</vt:lpstr>
      <vt:lpstr>ox_e79ca723_e42f_5093_83c2_7399d6d10251</vt:lpstr>
      <vt:lpstr>ox_e79d8366_6a1e_50e5_b772_f1278c6de141</vt:lpstr>
      <vt:lpstr>ox_e7a3800e_c4ac_5172_ab94_45c633310458</vt:lpstr>
      <vt:lpstr>ox_e7a9163d_ddb6_5c4a_89b9_57b3b5394211</vt:lpstr>
      <vt:lpstr>ox_e7aef181_2925_52e8_9cc6_ce176f93e803</vt:lpstr>
      <vt:lpstr>ox_e7b39ae8_3f53_5d94_a980_3c65a212d438</vt:lpstr>
      <vt:lpstr>ox_e7b438fa_2294_5b20_83d5_818afef713f3</vt:lpstr>
      <vt:lpstr>ox_e7b53ad1_498c_5f9e_a638_46190da3ddd5</vt:lpstr>
      <vt:lpstr>ox_e7b68076_6202_5a69_a4c9_499d39ab69ee</vt:lpstr>
      <vt:lpstr>ox_e7ba604c_b3e8_5690_8d19_90209637e8e7</vt:lpstr>
      <vt:lpstr>ox_e7bc13e7_805e_53e7_a48a_6de6a757ac08</vt:lpstr>
      <vt:lpstr>ox_e7bf461e_5f97_50d7_acc6_c97fcc318420</vt:lpstr>
      <vt:lpstr>ox_e7c1c254_e302_5b8c_a02e_871515165882</vt:lpstr>
      <vt:lpstr>ox_e7c2c682_ca6e_5c92_9d1a_cdf6f4a5781c</vt:lpstr>
      <vt:lpstr>ox_e7c302a9_41fc_5abd_948a_badd2342f265</vt:lpstr>
      <vt:lpstr>ox_e7c492c1_5851_58c6_a860_dfe1bec48ac3</vt:lpstr>
      <vt:lpstr>ox_e7c59710_b73c_5f86_8b3f_c732fbbab48d</vt:lpstr>
      <vt:lpstr>ox_e7c6c16a_9579_5954_b061_e617a6312433</vt:lpstr>
      <vt:lpstr>ox_e7cb90cc_73f0_5d6d_b300_e4eb9449c592</vt:lpstr>
      <vt:lpstr>ox_e7cd055c_6dc8_5a5b_86ba_179e230eeb22</vt:lpstr>
      <vt:lpstr>ox_e7d161e1_24d9_5b17_8301_397f714bb32d</vt:lpstr>
      <vt:lpstr>ox_e7d2def1_b7ce_5fac_ae94_5d5cfe31cfc3</vt:lpstr>
      <vt:lpstr>ox_e7d33914_7f1d_5da7_9d92_339b6e35e0a8</vt:lpstr>
      <vt:lpstr>ox_e7d71a9b_e196_5aa8_85cb_aeb5f5b8a769</vt:lpstr>
      <vt:lpstr>ox_e7e22afe_0af5_5e2d_828a_bdbb8eae4f17</vt:lpstr>
      <vt:lpstr>ox_e7e363b0_66c4_5454_9aba_ce0298591b2a</vt:lpstr>
      <vt:lpstr>ox_e7eb4ac3_ff36_55f2_9cc8_dcfd5928e354</vt:lpstr>
      <vt:lpstr>ox_e7ef0cdc_73cd_5925_9c0e_4efa07fbd2a3</vt:lpstr>
      <vt:lpstr>ox_e7f0fc6f_6ef8_5112_b56a_15e9a1d7e475</vt:lpstr>
      <vt:lpstr>ox_e7f1b742_fc39_5d6e_ace7_f7c9e163c137</vt:lpstr>
      <vt:lpstr>ox_e7f9bb68_3ec7_5b20_9db5_f952141ba1ad</vt:lpstr>
      <vt:lpstr>ox_e7f9dcd5_9236_5ed6_9c88_32e0e7384cd6</vt:lpstr>
      <vt:lpstr>ox_e7ff96af_6c20_5764_b475_68403e450086</vt:lpstr>
      <vt:lpstr>ox_e800920d_9dad_5c03_a84f_de1f71c03b95</vt:lpstr>
      <vt:lpstr>ox_e802c464_c545_5dde_ad60_6743933540c9</vt:lpstr>
      <vt:lpstr>ox_e8070fe3_b464_5516_bbbd_4b1a19c45a41</vt:lpstr>
      <vt:lpstr>ox_e808acda_9378_5238_a5b9_fc006e20e546</vt:lpstr>
      <vt:lpstr>ox_e80a2a25_a341_5b55_962a_bbaa25e06273</vt:lpstr>
      <vt:lpstr>ox_e80bc9f1_3010_5e0d_b0be_ec9ab8871538</vt:lpstr>
      <vt:lpstr>ox_e80bdf5a_6a53_53f6_a331_d618d387f085</vt:lpstr>
      <vt:lpstr>ox_e80c0e74_7ab1_5775_81f7_1c3b2937dfc5</vt:lpstr>
      <vt:lpstr>ox_e80ee56c_de5e_5ec6_be08_8be4e2c34147</vt:lpstr>
      <vt:lpstr>ox_e8118411_26b2_5fda_ba84_7569aeb487d6</vt:lpstr>
      <vt:lpstr>ox_e8138330_669f_5087_b0f1_f7737132330f</vt:lpstr>
      <vt:lpstr>ox_e817b5dc_1878_558b_94be_d8743ee846a3</vt:lpstr>
      <vt:lpstr>ox_e81ca6c5_ab5a_541c_89d4_a289514c1abd</vt:lpstr>
      <vt:lpstr>ox_e820460b_910f_543d_8dc3_748551996753</vt:lpstr>
      <vt:lpstr>ox_e82162ae_357b_5338_a6f4_d6054f7778ef</vt:lpstr>
      <vt:lpstr>ox_e8238186_4d2e_597a_9edb_190a971d507d</vt:lpstr>
      <vt:lpstr>ox_e8242abf_ecd5_5da9_90c6_a3bd03ba1664</vt:lpstr>
      <vt:lpstr>ox_e82575cc_9d30_5e07_98b0_a5563797a94d</vt:lpstr>
      <vt:lpstr>ox_e825f861_2f0a_5060_a5e9_8289da643861</vt:lpstr>
      <vt:lpstr>ox_e8261f20_0da1_5843_b589_9dfc335f0def</vt:lpstr>
      <vt:lpstr>ox_e82716f6_1eee_59db_bc6e_a0ac0d6b2481</vt:lpstr>
      <vt:lpstr>ox_e82749c2_f791_58b0_98d9_81a02e10e226</vt:lpstr>
      <vt:lpstr>ox_e8279514_314d_5d41_879b_f76982c9de1b</vt:lpstr>
      <vt:lpstr>ox_e8286b0d_80f0_53f8_b53d_d9aed099d167</vt:lpstr>
      <vt:lpstr>ox_e82928b3_4e23_59ba_8f9e_1684ad03a646</vt:lpstr>
      <vt:lpstr>ox_e8296924_174a_5dc8_a24e_630fe441101f</vt:lpstr>
      <vt:lpstr>ox_e82bf09f_1985_540a_8ace_8157b967e9dd</vt:lpstr>
      <vt:lpstr>ox_e82c83f5_4284_55e7_a99f_0cde5e134087</vt:lpstr>
      <vt:lpstr>ox_e8320613_f0ce_520a_87d0_10428cf8372c</vt:lpstr>
      <vt:lpstr>ox_e832893a_cfeb_5381_a9a6_24fb1a150b30</vt:lpstr>
      <vt:lpstr>ox_e834766c_4426_5f96_84a4_a8cf096e7e22</vt:lpstr>
      <vt:lpstr>ox_e838799f_cb98_576b_97f2_7f41623dfb8d</vt:lpstr>
      <vt:lpstr>ox_e83b9eb3_0d54_54f0_86fb_d8c3790fa732</vt:lpstr>
      <vt:lpstr>ox_e83e25d7_da60_5cb0_897f_2db8886bc434</vt:lpstr>
      <vt:lpstr>ox_e8406834_503f_5a51_92f7_aea4df7387f3</vt:lpstr>
      <vt:lpstr>ox_e8429263_7044_57f7_b5cb_9f633ed1a87b</vt:lpstr>
      <vt:lpstr>ox_e843767a_11b5_536d_aa75_a7c02b6e58a8</vt:lpstr>
      <vt:lpstr>ox_e84a5fce_7f8d_5d90_8527_159358b77223</vt:lpstr>
      <vt:lpstr>ox_e84b12ad_9faf_5bae_adde_d750a037c2d6</vt:lpstr>
      <vt:lpstr>ox_e84ea9a0_7bf4_5bb7_a57d_ceda12f94286</vt:lpstr>
      <vt:lpstr>ox_e852351d_cf07_5d56_96ca_4458f54f173b</vt:lpstr>
      <vt:lpstr>ox_e8580015_cb7d_53dc_b6a2_5acaeda00737</vt:lpstr>
      <vt:lpstr>ox_e858fe6c_9a12_5d1d_8416_cede1994bd21</vt:lpstr>
      <vt:lpstr>ox_e85fdbad_23ef_50a1_8466_72a2f3a1fd6d</vt:lpstr>
      <vt:lpstr>ox_e8635333_c333_5ba6_ac08_e991c978e9ca</vt:lpstr>
      <vt:lpstr>ox_e8635b7f_69d5_5aac_8a46_832f00c32651</vt:lpstr>
      <vt:lpstr>ox_e865da09_fc4f_5c45_8ef4_89c9dc205a79</vt:lpstr>
      <vt:lpstr>ox_e868550e_c583_5b23_9cd9_e6f7515f1db0</vt:lpstr>
      <vt:lpstr>ox_e869fc3a_df39_5f11_9e97_dff07a69b949</vt:lpstr>
      <vt:lpstr>ox_e86aeaf6_81c4_571c_a8e4_4df95b590eca</vt:lpstr>
      <vt:lpstr>ox_e874d255_eeaa_504b_a1a7_2e99713b246a</vt:lpstr>
      <vt:lpstr>ox_e8771a4d_769c_5d14_8188_322b93aca73f</vt:lpstr>
      <vt:lpstr>ox_e87809f2_408d_5ff0_b048_dac64fe09b5f</vt:lpstr>
      <vt:lpstr>ox_e879b33b_ab78_5926_8f8f_db004d86ee3d</vt:lpstr>
      <vt:lpstr>ox_e87a69ee_e7eb_592f_9c4b_17695dcbfdf9</vt:lpstr>
      <vt:lpstr>ox_e87add8d_b8f6_5393_bb70_0aba176cfa1c</vt:lpstr>
      <vt:lpstr>ox_e87e860b_9055_511a_a8ac_a8f24b4c96ed</vt:lpstr>
      <vt:lpstr>ox_e87f5fef_3a1b_5512_9646_f9521cc456c9</vt:lpstr>
      <vt:lpstr>ox_e886db56_1b16_5464_bf87_20012fc4b1c9</vt:lpstr>
      <vt:lpstr>ox_e88a4b60_b38d_5391_a9ef_4491965dbf31</vt:lpstr>
      <vt:lpstr>ox_e88b3600_8cd2_50a2_9fef_753748c0cbbe</vt:lpstr>
      <vt:lpstr>ox_e88ce7c6_c61d_5453_b9cd_efe83d67ea00</vt:lpstr>
      <vt:lpstr>ox_e8935353_10b5_5f26_bcd7_acbd023596be</vt:lpstr>
      <vt:lpstr>ox_e897baad_bbb7_57ef_8680_b6a2cbcc72a3</vt:lpstr>
      <vt:lpstr>ox_e89847bb_dda5_5e8e_b35b_c9310cb0e195</vt:lpstr>
      <vt:lpstr>ox_e898d4c3_cd8a_5dc0_aeb0_ededa9a0dcc1</vt:lpstr>
      <vt:lpstr>ox_e89aacc5_336b_58f1_979d_fda9fccaa878</vt:lpstr>
      <vt:lpstr>ox_e89b6d0a_9271_5a41_aba1_c154dc333cdf</vt:lpstr>
      <vt:lpstr>ox_e89e8cff_d7a7_5a3b_8333_bf6aca73d8b6</vt:lpstr>
      <vt:lpstr>ox_e8a40580_eed3_5659_b086_5f7cdc0e7c02</vt:lpstr>
      <vt:lpstr>ox_e8a4c0ce_4aec_5658_bb69_acd172d1dcbe</vt:lpstr>
      <vt:lpstr>ox_e8a9870a_3471_594c_8a53_c530b3c2525b</vt:lpstr>
      <vt:lpstr>ox_e8aa012f_fb03_5f32_b5b2_16561aef546b</vt:lpstr>
      <vt:lpstr>ox_e8aae02b_a984_5dc8_8493_4e2255842660</vt:lpstr>
      <vt:lpstr>ox_e8ac1a9c_1837_576c_b775_8a652cbaaee2</vt:lpstr>
      <vt:lpstr>ox_e8af7735_10a5_5e57_9005_3f3729bfc3de</vt:lpstr>
      <vt:lpstr>ox_e8b06ade_cd83_57f7_bec7_8bd88118ac94</vt:lpstr>
      <vt:lpstr>ox_e8b6eb96_0516_5f0b_8e31_53f0317edf8a</vt:lpstr>
      <vt:lpstr>ox_e8bc1561_f996_5bcf_ad69_6ba94bb755d2</vt:lpstr>
      <vt:lpstr>ox_e8be361c_9f4a_5856_90e8_5e524a7dd504</vt:lpstr>
      <vt:lpstr>ox_e8c2b3fe_7817_5585_bd59_1c1549c71b4a</vt:lpstr>
      <vt:lpstr>ox_e8c3668d_50d8_58f3_82c6_0bdf043a199c</vt:lpstr>
      <vt:lpstr>ox_e8d63145_ecc1_5a31_95f6_6490e035e3e9</vt:lpstr>
      <vt:lpstr>ox_e8d779b1_5364_554a_bbc0_5721720f522d</vt:lpstr>
      <vt:lpstr>ox_e8e36459_6a3b_5307_af41_94cef55e1585</vt:lpstr>
      <vt:lpstr>ox_e8ef08f2_4f2e_5ff4_b827_79f230976e47</vt:lpstr>
      <vt:lpstr>ox_e8f1d22f_3d86_5325_8289_6d8ceab07138</vt:lpstr>
      <vt:lpstr>ox_e8f516cd_bc15_539c_928a_94970c7a2db8</vt:lpstr>
      <vt:lpstr>ox_e8f6879d_a993_52ef_8aa5_a7b9aaf0f45f</vt:lpstr>
      <vt:lpstr>ox_e8fbaf56_9534_5669_8b37_19f0c63ee5fe</vt:lpstr>
      <vt:lpstr>ox_e8fceda4_94ac_5691_baf6_842da9480563</vt:lpstr>
      <vt:lpstr>ox_e8fe9bbf_c9d0_5c57_be12_b198b13a9d3b</vt:lpstr>
      <vt:lpstr>ox_e8fed3fd_1377_5f6a_a2e0_4474736b1611</vt:lpstr>
      <vt:lpstr>ox_e8ff8ed6_d8a8_566b_a682_a814737fb263</vt:lpstr>
      <vt:lpstr>ox_e9048eb6_b4ba_534f_8be5_2751cb2867a5</vt:lpstr>
      <vt:lpstr>ox_e904a135_5b56_5f20_9073_942b1f95687d</vt:lpstr>
      <vt:lpstr>ox_e904bf6c_8fe3_5503_8e3c_5d7a82f0c315</vt:lpstr>
      <vt:lpstr>ox_e905517e_5a6e_5f2c_880a_25501dbb2990</vt:lpstr>
      <vt:lpstr>ox_e905aae6_32c5_5e36_b87d_c2c5a93f1bc7</vt:lpstr>
      <vt:lpstr>ox_e90625da_bde2_59f7_a568_08359ed66cf4</vt:lpstr>
      <vt:lpstr>ox_e916924b_41d1_5b8a_b5dd_ea2b54d33f03</vt:lpstr>
      <vt:lpstr>ox_e9187969_87b2_5817_b620_22cf7358f053</vt:lpstr>
      <vt:lpstr>ox_e91e045f_7a3b_5590_b2a3_c76b324c70e2</vt:lpstr>
      <vt:lpstr>ox_e91faa24_c647_5ba7_8d72_2a80c4567505</vt:lpstr>
      <vt:lpstr>ox_e924fb77_d70f_5df9_8b1b_69dbca37ae30</vt:lpstr>
      <vt:lpstr>ox_e926419a_bbb4_553c_9817_c4a405626a00</vt:lpstr>
      <vt:lpstr>ox_e927f435_73d3_5693_8bc0_9028e5483e38</vt:lpstr>
      <vt:lpstr>ox_e92a231d_ceb8_5eea_98af_b8af99701961</vt:lpstr>
      <vt:lpstr>ox_e92b441a_0ef7_51e9_9521_0c9228a04f7c</vt:lpstr>
      <vt:lpstr>ox_e92cace6_d7eb_50a7_8380_4b1b645c77fd</vt:lpstr>
      <vt:lpstr>ox_e92f3801_4f9b_5ec6_821f_3279b1b23df2</vt:lpstr>
      <vt:lpstr>ox_e9318458_d03a_55be_88e4_4b59790ec696</vt:lpstr>
      <vt:lpstr>ox_e931f914_005a_50e1_ac9e_011d0b9f3fd7</vt:lpstr>
      <vt:lpstr>ox_e93245e9_e500_5cee_8028_ecc1e23aab0f</vt:lpstr>
      <vt:lpstr>ox_e9328d24_4c05_54ab_bb9e_e9902f094f97</vt:lpstr>
      <vt:lpstr>ox_e935f631_d0dd_5b13_84dc_847bc9ebb7a1</vt:lpstr>
      <vt:lpstr>ox_e936ac62_d116_5afd_b600_57699eab2685</vt:lpstr>
      <vt:lpstr>ox_e937be77_d3ae_50fe_84ac_332877a557d5</vt:lpstr>
      <vt:lpstr>ox_e93a1a22_ac00_5249_8fcb_544819665d02</vt:lpstr>
      <vt:lpstr>ox_e93d14b4_5580_5c90_89d8_a2e2afae7a23</vt:lpstr>
      <vt:lpstr>ox_e94b2787_98ab_5aab_a80b_f1d6cfab7bae</vt:lpstr>
      <vt:lpstr>ox_e94f68a4_4502_5f5a_b8fd_fbf8f5facc5f</vt:lpstr>
      <vt:lpstr>ox_e95021da_c289_5ebc_a666_8e03fc9d3d85</vt:lpstr>
      <vt:lpstr>ox_e952406d_f495_52b0_afc9_feb5b80b14e5</vt:lpstr>
      <vt:lpstr>ox_e953334a_207e_57a4_b15b_b46f06c02a6e</vt:lpstr>
      <vt:lpstr>ox_e95378b8_cd36_5717_b332_b9975886ff79</vt:lpstr>
      <vt:lpstr>ox_e95fa8eb_62ee_5aa2_b2bb_aa362996a6d6</vt:lpstr>
      <vt:lpstr>ox_e961345a_9ab4_5a09_b1bd_6d24e90c8cdf</vt:lpstr>
      <vt:lpstr>ox_e962a949_d415_5133_9be6_eb2324d326a0</vt:lpstr>
      <vt:lpstr>ox_e963e9e2_e6c3_5f0d_a06a_3fd02dc0ae33</vt:lpstr>
      <vt:lpstr>ox_e9654269_013e_5a54_acc3_b1d425e99e16</vt:lpstr>
      <vt:lpstr>ox_e9672c89_0ff4_5707_a645_837bc2289f08</vt:lpstr>
      <vt:lpstr>ox_e9695df6_affa_5dc4_9f89_131de54d4133</vt:lpstr>
      <vt:lpstr>ox_e96a89bc_6cd9_55ec_ba09_2f0ebd2f5b35</vt:lpstr>
      <vt:lpstr>ox_e96e29dc_3c20_54cb_af5f_63d1e81132ea</vt:lpstr>
      <vt:lpstr>ox_e973db3f_0090_5d75_b42e_bcd844b82333</vt:lpstr>
      <vt:lpstr>ox_e973e45e_aa7d_528d_978e_2a7e620a792c</vt:lpstr>
      <vt:lpstr>ox_e978f29d_9637_56b8_8876_fc3cf461291e</vt:lpstr>
      <vt:lpstr>ox_e97a75d2_1413_5101_a9d4_d41a3d6468fd</vt:lpstr>
      <vt:lpstr>ox_e98170b1_21ca_517f_906d_52236f3e67b2</vt:lpstr>
      <vt:lpstr>ox_e9877e18_7dcb_5efc_8677_e34abe42ee26</vt:lpstr>
      <vt:lpstr>ox_e987a399_769d_5523_acdf_ab5180e3543a</vt:lpstr>
      <vt:lpstr>ox_e9881993_9412_5e42_a8b3_b66cc7468d5c</vt:lpstr>
      <vt:lpstr>ox_e989f529_d3e9_51ce_bedf_331087c1bfaf</vt:lpstr>
      <vt:lpstr>ox_e98e41e1_c8cb_5320_9760_638db3798fa9</vt:lpstr>
      <vt:lpstr>ox_e98fb0c1_2d41_55f8_95df_f4c1c0268b8f</vt:lpstr>
      <vt:lpstr>ox_e99028c0_a7f8_5135_baf0_a7f196143937</vt:lpstr>
      <vt:lpstr>ox_e991290f_a5f9_5a37_812a_22be73baa343</vt:lpstr>
      <vt:lpstr>ox_e992dc22_ab7b_52a6_918c_0a9af8487920</vt:lpstr>
      <vt:lpstr>ox_e99354c1_a92d_5cac_8ce9_cc62e153ef8b</vt:lpstr>
      <vt:lpstr>ox_e998debc_398a_5ec3_bf05_6540c17f2bff</vt:lpstr>
      <vt:lpstr>ox_e9995a51_b8d1_5fb5_a50b_5afd5aa3e605</vt:lpstr>
      <vt:lpstr>ox_e99b1bfd_cc4a_5adb_89eb_65c8d6bd0cd5</vt:lpstr>
      <vt:lpstr>ox_e9a561ce_2a9d_5ebb_a38e_0b8d30861523</vt:lpstr>
      <vt:lpstr>ox_e9a66a51_0cdc_539e_af4e_ed135eac292f</vt:lpstr>
      <vt:lpstr>ox_e9a98d2d_b1cb_5bbd_97c6_422e422c8c61</vt:lpstr>
      <vt:lpstr>ox_e9a9b1f7_1982_5ef6_b412_429362c01d09</vt:lpstr>
      <vt:lpstr>ox_e9aac59d_7213_5b77_b482_c80c3e296e2c</vt:lpstr>
      <vt:lpstr>ox_e9aafb57_e612_5c08_a48a_3beabb8ac775</vt:lpstr>
      <vt:lpstr>ox_e9b15d99_0375_59aa_b120_97f2628e7411</vt:lpstr>
      <vt:lpstr>ox_e9b3c603_08f4_5222_a1f0_d04e8ce7bcc5</vt:lpstr>
      <vt:lpstr>ox_e9b49bfa_4d1b_5f47_aae2_2772f2f62494</vt:lpstr>
      <vt:lpstr>ox_e9b7bd3f_a059_5d36_9843_85465f9770ce</vt:lpstr>
      <vt:lpstr>ox_e9b809d6_1eb8_5cef_8410_d5032320de2e</vt:lpstr>
      <vt:lpstr>ox_e9b86f1a_dad5_5a17_b7bb_cf290d1c8559</vt:lpstr>
      <vt:lpstr>ox_e9b887a7_090f_51a6_8f45_94131b9f88bc</vt:lpstr>
      <vt:lpstr>ox_e9bbd6f2_1827_5d97_a43d_0afcc5d13d4a</vt:lpstr>
      <vt:lpstr>ox_e9c0035d_8470_52a8_9b8f_54abe779e2d3</vt:lpstr>
      <vt:lpstr>ox_e9c0db41_5d80_5685_9e0c_82ae49799ff3</vt:lpstr>
      <vt:lpstr>ox_e9c31299_d363_59cb_804d_beefac37c0b0</vt:lpstr>
      <vt:lpstr>ox_e9c8f9d5_16f9_5272_a4ca_874132489cfb</vt:lpstr>
      <vt:lpstr>ox_e9c943ee_b81a_5718_b042_72d842c9fcfb</vt:lpstr>
      <vt:lpstr>ox_e9cac4a8_80da_5c90_9aeb_925862e4ad36</vt:lpstr>
      <vt:lpstr>ox_e9cbaa17_d537_57d8_8982_2700993e7731</vt:lpstr>
      <vt:lpstr>ox_e9cbb5a3_3dc4_5d59_88a1_f68c7810508c</vt:lpstr>
      <vt:lpstr>ox_e9cbbcb2_bd93_5039_ae7e_3fe0fb06feff</vt:lpstr>
      <vt:lpstr>ox_e9d0ffad_fe22_5089_ab38_9f3bdd04d80a</vt:lpstr>
      <vt:lpstr>ox_e9d4332b_9717_5618_b15a_87139cc3f86d</vt:lpstr>
      <vt:lpstr>ox_e9d77c4f_b479_50d3_850c_fe9e2b8c4fab</vt:lpstr>
      <vt:lpstr>ox_e9d85201_5b6f_54a2_b84d_cf8905e7e837</vt:lpstr>
      <vt:lpstr>ox_e9d8aa44_0724_5504_a1a0_304170dc5dd1</vt:lpstr>
      <vt:lpstr>ox_e9da541f_4c0c_57ac_9cd0_84a8a1f9e42f</vt:lpstr>
      <vt:lpstr>ox_e9e15813_1230_5f69_ac3d_7ab3f7113f35</vt:lpstr>
      <vt:lpstr>ox_e9e2d3a6_9b16_5058_af19_bc17e6aefcfd</vt:lpstr>
      <vt:lpstr>ox_e9e6b1a7_6939_5fd2_a426_e41fba082c76</vt:lpstr>
      <vt:lpstr>ox_e9ea625f_5573_5f8e_9531_bf47c33fd457</vt:lpstr>
      <vt:lpstr>ox_e9ec37b5_0940_5260_82f7_ddf464393ee5</vt:lpstr>
      <vt:lpstr>ox_e9ecdf63_4baa_5bb8_9070_6413d5998154</vt:lpstr>
      <vt:lpstr>ox_e9ed86aa_4cd8_5b0b_ad85_3af5c8512200</vt:lpstr>
      <vt:lpstr>ox_e9ee7926_86e0_5e0d_bccf_27a2884683d0</vt:lpstr>
      <vt:lpstr>ox_e9f4691a_3281_57b8_904a_83ee6a098743</vt:lpstr>
      <vt:lpstr>ox_e9f4a842_9d76_5c99_bbcf_9519f2c5d3a6</vt:lpstr>
      <vt:lpstr>ox_e9f87136_45ea_5ad7_a27f_544f37891abe</vt:lpstr>
      <vt:lpstr>ox_e9f8c5b5_4cc4_58d4_b6a8_ad3e9fe96ea6</vt:lpstr>
      <vt:lpstr>ox_e9fcb9bf_7268_51c0_ac3e_6e58042acd54</vt:lpstr>
      <vt:lpstr>ox_e9fd00ab_8dc7_5bd7_a1b8_1458ba7699a7</vt:lpstr>
      <vt:lpstr>ox_ea01521d_a8d4_528b_a551_1106b7342716</vt:lpstr>
      <vt:lpstr>ox_ea063af0_a41e_5bf7_baec_3e0a01cf5c57</vt:lpstr>
      <vt:lpstr>ox_ea08d7b5_1fc0_5c18_b730_10df20f2845e</vt:lpstr>
      <vt:lpstr>ox_ea09c5da_c6ce_51da_b5bf_916dafd3ab2a</vt:lpstr>
      <vt:lpstr>ox_ea0c8056_924f_598c_a222_7880a286f02e</vt:lpstr>
      <vt:lpstr>ox_ea0caba4_880f_53c9_bdc1_a24b5cf34dcb</vt:lpstr>
      <vt:lpstr>ox_ea0defb3_157d_5cbf_a18a_107d46a87f8b</vt:lpstr>
      <vt:lpstr>ox_ea0e4e58_c212_5b60_99b2_bc28d4b32f6f</vt:lpstr>
      <vt:lpstr>ox_ea0f6cd5_b706_5e2b_b92a_2573cc7928d3</vt:lpstr>
      <vt:lpstr>ox_ea11710f_cf4c_5aa5_8c7e_697297b6589e</vt:lpstr>
      <vt:lpstr>ox_ea11a556_6ede_56fc_ae1f_51bf89fa42c2</vt:lpstr>
      <vt:lpstr>ox_ea143df8_2558_50c4_93cf_a23a1070a1d1</vt:lpstr>
      <vt:lpstr>ox_ea1558c6_30b1_50bd_a8a6_efc4560cb08a</vt:lpstr>
      <vt:lpstr>ox_ea1586d4_fdab_5223_a8f2_b3b3ca51e860</vt:lpstr>
      <vt:lpstr>ox_ea161972_e978_5361_b6d4_f322d36377b0</vt:lpstr>
      <vt:lpstr>ox_ea161e49_36af_5168_a7aa_6bab58049d06</vt:lpstr>
      <vt:lpstr>ox_ea18da1b_761b_5d59_87e4_dbb0c72af9ff</vt:lpstr>
      <vt:lpstr>ox_ea19f0a4_782b_5014_bb88_6e4734070d07</vt:lpstr>
      <vt:lpstr>ox_ea1ab7e6_400b_559f_ab5a_6d88374448d5</vt:lpstr>
      <vt:lpstr>ox_ea1cf4a1_1434_50a8_8ab8_0692ad35fe27</vt:lpstr>
      <vt:lpstr>ox_ea224f78_035d_5cf8_b863_ceeb9cde273f</vt:lpstr>
      <vt:lpstr>ox_ea2485ba_29f0_5a13_85bb_39223a341c37</vt:lpstr>
      <vt:lpstr>ox_ea259fdb_2ca5_544b_a48b_859c4896a94d</vt:lpstr>
      <vt:lpstr>ox_ea28499d_b815_5867_ba3e_5fdf6d1eda01</vt:lpstr>
      <vt:lpstr>ox_ea2b1a9b_c122_56bc_a141_8af365e127d1</vt:lpstr>
      <vt:lpstr>ox_ea2fd568_6a9c_5443_898a_908a0624ee49</vt:lpstr>
      <vt:lpstr>ox_ea30578f_910a_599a_8f93_07490e601329</vt:lpstr>
      <vt:lpstr>ox_ea31097c_ef00_5b70_aaab_c56783a5c660</vt:lpstr>
      <vt:lpstr>ox_ea322f3b_97c3_52c3_bca0_8cc05cb7ae43</vt:lpstr>
      <vt:lpstr>ox_ea3aa242_35e5_575f_8692_5c783f006d27</vt:lpstr>
      <vt:lpstr>ox_ea408872_f596_5421_a1e9_646750ac1641</vt:lpstr>
      <vt:lpstr>ox_ea417a0d_a11e_5674_953f_8a9d6e361c68</vt:lpstr>
      <vt:lpstr>ox_ea41d2f6_91ad_585d_9b87_23780ab3034e</vt:lpstr>
      <vt:lpstr>ox_ea48a835_9ea1_5da2_a4bb_341049ecea77</vt:lpstr>
      <vt:lpstr>ox_ea4ac2de_4db7_5f69_9eb5_8f37153bf227</vt:lpstr>
      <vt:lpstr>ox_ea509960_ecce_5291_b128_64bc4bf2cb88</vt:lpstr>
      <vt:lpstr>ox_ea51507a_b5e9_55a7_a819_a0e296cf6660</vt:lpstr>
      <vt:lpstr>ox_ea520a39_61ea_5c5e_a31c_016bd860d078</vt:lpstr>
      <vt:lpstr>ox_ea57ae08_cd33_50e1_8788_10be69c2c0a9</vt:lpstr>
      <vt:lpstr>ox_ea5a6596_6e49_59df_957f_b04687cad30c</vt:lpstr>
      <vt:lpstr>ox_ea608704_5322_5d19_8bb9_49c16ca8c627</vt:lpstr>
      <vt:lpstr>ox_ea65d32c_ca33_507b_9f82_6c4b0f822e64</vt:lpstr>
      <vt:lpstr>ox_ea6620ee_3567_5db6_b2f9_e470093885f9</vt:lpstr>
      <vt:lpstr>ox_ea665948_3adf_5c9d_a446_93bd2e4dbf72</vt:lpstr>
      <vt:lpstr>ox_ea6e547a_189e_52c8_a286_a67778c4b275</vt:lpstr>
      <vt:lpstr>ox_ea6ec82c_588c_508c_a767_0dfa2e510dc3</vt:lpstr>
      <vt:lpstr>ox_ea6f1f2a_b3cc_53ca_be5f_ea22b6d48c68</vt:lpstr>
      <vt:lpstr>ox_ea71918b_791e_5a14_85c0_263c6292cf05</vt:lpstr>
      <vt:lpstr>ox_ea73d36e_e056_585d_a0b7_6f0b1447af70</vt:lpstr>
      <vt:lpstr>ox_ea76168c_eabb_5d92_b811_184aca3b525b</vt:lpstr>
      <vt:lpstr>ox_ea77617a_5987_5fad_965a_ebde8169cd32</vt:lpstr>
      <vt:lpstr>ox_ea78d85a_dab5_524d_be0c_91a4ab5e1643</vt:lpstr>
      <vt:lpstr>ox_ea7929cf_7f5a_5599_b64c_e733eb3fb348</vt:lpstr>
      <vt:lpstr>ox_ea7bc15d_7ccd_5253_ab5d_5e84d6cdce5b</vt:lpstr>
      <vt:lpstr>ox_ea7cf0bc_713d_5baf_aeaf_88c33620d816</vt:lpstr>
      <vt:lpstr>ox_ea7f33cf_84ec_5e2f_83b4_25086911c41d</vt:lpstr>
      <vt:lpstr>ox_ea88a2b2_0c66_5bb6_9313_9ca033131a6f</vt:lpstr>
      <vt:lpstr>ox_ea8d8f13_4da0_532e_bd0c_039fcba6bd8a</vt:lpstr>
      <vt:lpstr>ox_ea8ee9bc_d5dd_52e6_8612_39db2978dada</vt:lpstr>
      <vt:lpstr>ox_ea957d2d_f5b8_5123_8511_0c8dd4d5bcd9</vt:lpstr>
      <vt:lpstr>ox_ea9a3a58_aa36_5526_a046_5bc74d3466a7</vt:lpstr>
      <vt:lpstr>ox_ea9d3b3c_c712_55b8_8b13_e5d7dd21fddc</vt:lpstr>
      <vt:lpstr>ox_eaa183c6_7576_540d_825f_1a42ee41fc00</vt:lpstr>
      <vt:lpstr>ox_eaa2da45_8929_57f9_8c03_49cff14a92c9</vt:lpstr>
      <vt:lpstr>ox_eaa35515_097a_5e01_974d_33933ae26216</vt:lpstr>
      <vt:lpstr>ox_eaa3f609_60fc_5d3a_84aa_dfd11dd8ff6e</vt:lpstr>
      <vt:lpstr>ox_eaa5ba05_d83f_5f84_a197_3a9f90f36409</vt:lpstr>
      <vt:lpstr>ox_eaa7f1df_8af3_5c80_a4d3_cbd840c1c7a1</vt:lpstr>
      <vt:lpstr>ox_eaaaf4e6_8e10_5ca1_bed5_2f20e62d5ecd</vt:lpstr>
      <vt:lpstr>ox_eab5c4e4_6bda_5d59_af55_a290d7c135d0</vt:lpstr>
      <vt:lpstr>ox_eab7d28c_33b0_5a95_9c83_e53bf938e3ef</vt:lpstr>
      <vt:lpstr>ox_eab87912_459a_537e_a318_b48eb6a60df4</vt:lpstr>
      <vt:lpstr>ox_eab9c89e_c5db_5243_957a_c6ad42c7e157</vt:lpstr>
      <vt:lpstr>ox_eabb86e1_3b70_5442_b5e8_f32e67c6c089</vt:lpstr>
      <vt:lpstr>ox_eabc0e2e_7e28_5c87_b254_cdd4a9f6b2b4</vt:lpstr>
      <vt:lpstr>ox_eabd720f_5685_5975_9058_ffa58eb40dd5</vt:lpstr>
      <vt:lpstr>ox_eabf3e3c_9daf_5af3_904c_e63f1e36f7e7</vt:lpstr>
      <vt:lpstr>ox_eac0162e_2544_55f0_aacc_36bf3c9e2aa8</vt:lpstr>
      <vt:lpstr>ox_eacd6598_a955_5abb_b814_c412355c1e3e</vt:lpstr>
      <vt:lpstr>ox_ead00620_56a6_57ee_b5eb_81d88f3b0430</vt:lpstr>
      <vt:lpstr>ox_ead1248b_0955_58ec_9e5e_bc379d84bf40</vt:lpstr>
      <vt:lpstr>ox_ead294ce_329a_5b69_bbac_b5652d3be4c0</vt:lpstr>
      <vt:lpstr>ox_ead6b5d6_8060_5e54_8be6_50b3296672fc</vt:lpstr>
      <vt:lpstr>ox_ead822c8_e9f3_5018_8a35_2dd2083cb88a</vt:lpstr>
      <vt:lpstr>ox_ead9187c_78b8_5022_bd72_2fd28a574c27</vt:lpstr>
      <vt:lpstr>ox_eae490e7_9603_5b86_9f63_e81ba08b95ad</vt:lpstr>
      <vt:lpstr>ox_eae84fc3_20bb_5876_adea_0336250f6132</vt:lpstr>
      <vt:lpstr>ox_eae8d618_ba7b_53fd_bc5a_1f1fda100c35</vt:lpstr>
      <vt:lpstr>ox_eaee2000_2954_550a_8a67_f38c5648c3e1</vt:lpstr>
      <vt:lpstr>ox_eaeff401_d3ba_5daa_81e9_86e2990588bc</vt:lpstr>
      <vt:lpstr>ox_eaf23bbd_2a70_58c8_86e0_49dc48cbc61b</vt:lpstr>
      <vt:lpstr>ox_eaf2ef77_eb25_5694_84d6_596593abd424</vt:lpstr>
      <vt:lpstr>ox_eaf64ac9_0ac4_55c4_a35e_dc710de9790e</vt:lpstr>
      <vt:lpstr>ox_eaf79a55_4b00_5f20_949a_d24d04999076</vt:lpstr>
      <vt:lpstr>ox_eafc843f_044a_58d3_8fce_75ad164c9cb7</vt:lpstr>
      <vt:lpstr>ox_eb04a453_a0dc_5503_a082_b2354279e909</vt:lpstr>
      <vt:lpstr>ox_eb0abcdb_8620_52d1_bd71_fdaddd0ae28a</vt:lpstr>
      <vt:lpstr>ox_eb0c2723_fe45_5eb4_8e18_71442e05fa77</vt:lpstr>
      <vt:lpstr>ox_eb0da163_c3e5_573a_a921_a85a6e47a505</vt:lpstr>
      <vt:lpstr>ox_eb0eae72_fff1_5d6d_b865_7c9681db6ce7</vt:lpstr>
      <vt:lpstr>ox_eb144eef_479d_56b7_bb17_a70a07ce4a1f</vt:lpstr>
      <vt:lpstr>ox_eb1578f1_ed46_5657_a432_514955e7be45</vt:lpstr>
      <vt:lpstr>ox_eb1c00ba_c5f7_5bc2_ba44_cbbc2e681bcb</vt:lpstr>
      <vt:lpstr>ox_eb1eebb5_f8b9_53b7_9881_638556db77b4</vt:lpstr>
      <vt:lpstr>ox_eb25e692_3ee5_5d2c_9205_de7717e47e27</vt:lpstr>
      <vt:lpstr>ox_eb2c50e0_c4b2_5323_8b45_2135d49b773e</vt:lpstr>
      <vt:lpstr>ox_eb2ec001_2ce0_5570_810a_1e022f430167</vt:lpstr>
      <vt:lpstr>ox_eb2fc72d_90b2_5cec_8785_e347c3e968b2</vt:lpstr>
      <vt:lpstr>ox_eb30a1b6_6c9c_5ff7_b6bf_cb1ed0bafe13</vt:lpstr>
      <vt:lpstr>ox_eb32d863_4cc3_53d8_b51b_5a4ce2b82672</vt:lpstr>
      <vt:lpstr>ox_eb3503f3_2789_5b33_8abb_29681382751f</vt:lpstr>
      <vt:lpstr>ox_eb37fac5_97f7_5675_ae08_d75fe1bf02e8</vt:lpstr>
      <vt:lpstr>ox_eb393778_b15b_51e8_9ae4_c478c5573d79</vt:lpstr>
      <vt:lpstr>ox_eb39cb52_038d_5505_9d8f_646535819732</vt:lpstr>
      <vt:lpstr>ox_eb3ae226_6167_54e8_ad2b_cd938c6261e5</vt:lpstr>
      <vt:lpstr>ox_eb3e2308_753c_5eb2_89d6_07e8018d8c48</vt:lpstr>
      <vt:lpstr>ox_eb3fdfb6_cd25_5f63_b124_1500d04d555c</vt:lpstr>
      <vt:lpstr>ox_eb3fed2a_8c7c_516c_95dd_acdcd378734a</vt:lpstr>
      <vt:lpstr>ox_eb416924_9265_5732_9034_43e045ed09e9</vt:lpstr>
      <vt:lpstr>ox_eb416a83_a23f_5c41_a955_271210797b3d</vt:lpstr>
      <vt:lpstr>ox_eb427720_9934_53f4_b337_c3e88938145d</vt:lpstr>
      <vt:lpstr>ox_eb44daa4_4e46_5ab3_8ea7_db658c2e819c</vt:lpstr>
      <vt:lpstr>ox_eb4743ed_a8e0_50c6_8b61_24e8359aae59</vt:lpstr>
      <vt:lpstr>ox_eb4a6ba1_3c67_54ad_9bec_ad1568bda5c8</vt:lpstr>
      <vt:lpstr>ox_eb533a88_c148_51b5_aaf4_55005e66a65f</vt:lpstr>
      <vt:lpstr>ox_eb53b698_ee82_5a71_828f_7755b6e13577</vt:lpstr>
      <vt:lpstr>ox_eb5451d5_8dc0_5556_a3e0_8799e96cc8cb</vt:lpstr>
      <vt:lpstr>ox_eb5590cd_78ef_5ddd_b8d9_c15e02ce567a</vt:lpstr>
      <vt:lpstr>ox_eb5963da_dd58_581a_b518_9363b47c5e29</vt:lpstr>
      <vt:lpstr>ox_eb5b90a1_2d51_5781_85ae_04f3d54472dc</vt:lpstr>
      <vt:lpstr>ox_eb5c6653_8185_5192_97dc_69a0dbdb2a4f</vt:lpstr>
      <vt:lpstr>ox_eb5de8ea_257d_5e92_af45_41de7f449f1a</vt:lpstr>
      <vt:lpstr>ox_eb5e2c1d_8333_5fc1_b293_794f6f09e4bf</vt:lpstr>
      <vt:lpstr>ox_eb5fe604_9047_59d0_9370_68bf462d032c</vt:lpstr>
      <vt:lpstr>ox_eb60a1de_e4bb_58d7_be23_cfad8f99004b</vt:lpstr>
      <vt:lpstr>ox_eb616c68_9957_56ca_bb97_5783f60dd1cd</vt:lpstr>
      <vt:lpstr>ox_eb61dc5f_d844_5300_b6b2_fc5f2485bad3</vt:lpstr>
      <vt:lpstr>ox_eb6c7ce1_2e46_5f59_9542_e6c524374e38</vt:lpstr>
      <vt:lpstr>ox_eb6f6ba8_a900_5435_80b8_94ed348915f3</vt:lpstr>
      <vt:lpstr>ox_eb717f97_7aae_53ec_8504_b9678c810020</vt:lpstr>
      <vt:lpstr>ox_eb73e2f8_ab99_5eb0_88ed_86a5ddd57caf</vt:lpstr>
      <vt:lpstr>ox_eb77e48d_28ae_59d2_9943_e705670645d4</vt:lpstr>
      <vt:lpstr>ox_eb7acde7_9012_5eaf_843b_9e729bc54f00</vt:lpstr>
      <vt:lpstr>ox_eb7c05c4_6c38_5942_99a2_29a65ab2212f</vt:lpstr>
      <vt:lpstr>ox_eb7e2869_1f30_5781_a8d8_77aad530c9d5</vt:lpstr>
      <vt:lpstr>ox_eb7e54b1_1224_5b34_9d8b_f2df2cfba72f</vt:lpstr>
      <vt:lpstr>ox_eb7e72c0_4023_50bb_b002_ef2a7d79279d</vt:lpstr>
      <vt:lpstr>ox_eb7f3171_a447_5d37_a4b6_2fb9bb7160f1</vt:lpstr>
      <vt:lpstr>ox_eb806522_d3d6_5286_a841_8958fb09a087</vt:lpstr>
      <vt:lpstr>ox_eb81cb2c_afd4_5aa7_ab2d_e0d5ae959fd3</vt:lpstr>
      <vt:lpstr>ox_eb82afed_a392_5f29_833e_8fc015d05670</vt:lpstr>
      <vt:lpstr>ox_eb84a47b_1023_58cf_9a38_4916e4ef3074</vt:lpstr>
      <vt:lpstr>ox_eb869380_8a46_595b_acf2_1c61c0ac492e</vt:lpstr>
      <vt:lpstr>ox_eb88445b_5c62_58a8_9190_87b4ae7bdfcd</vt:lpstr>
      <vt:lpstr>ox_eb8c834c_0d4f_5d94_9d0e_88eceb62d4e2</vt:lpstr>
      <vt:lpstr>ox_eb8de68b_893e_571b_bc26_f84f4aaeda5f</vt:lpstr>
      <vt:lpstr>ox_eb8fbe75_6c1b_52e0_95f2_2b8b3ca649df</vt:lpstr>
      <vt:lpstr>ox_eb996e79_c90b_5424_97de_c0c684408042</vt:lpstr>
      <vt:lpstr>ox_eb99eaa4_418f_5a50_a552_a249d9dedd8b</vt:lpstr>
      <vt:lpstr>ox_eb9b92a0_ddfb_5e85_9784_e737f51e3d77</vt:lpstr>
      <vt:lpstr>ox_eb9d2648_a9a7_54e6_a6d4_5a0b48909f81</vt:lpstr>
      <vt:lpstr>ox_eb9f8636_b580_5458_9865_c39e151ce004</vt:lpstr>
      <vt:lpstr>ox_eba3f4c1_4e5d_5b74_9591_23f6215f6a19</vt:lpstr>
      <vt:lpstr>ox_eba431aa_ba48_569f_b172_a9bdfdff62d9</vt:lpstr>
      <vt:lpstr>ox_eba8aea6_9724_516c_98d5_b20688207be0</vt:lpstr>
      <vt:lpstr>ox_ebb13a97_76e7_55d7_979d_2a00458b4041</vt:lpstr>
      <vt:lpstr>ox_ebbbccef_92e9_55bc_9d10_71826d5ca973</vt:lpstr>
      <vt:lpstr>ox_ebbc0fce_b625_5cb0_9db1_e4c884551d81</vt:lpstr>
      <vt:lpstr>ox_ebbcb00a_3830_53e4_ba37_e3b204d551ef</vt:lpstr>
      <vt:lpstr>ox_ebc01ae4_94c1_58f7_a84a_26ca2d1076dd</vt:lpstr>
      <vt:lpstr>ox_ebc1aadd_94b5_5681_85e4_bf041ae9dfc3</vt:lpstr>
      <vt:lpstr>ox_ebc4a047_ae41_5028_9a52_4d0a9de3b937</vt:lpstr>
      <vt:lpstr>ox_ebc5d9c9_940d_52af_a8f3_66a07de99625</vt:lpstr>
      <vt:lpstr>ox_ebc692ef_67b2_5613_a9de_d8a8e14e83a4</vt:lpstr>
      <vt:lpstr>ox_ebcc7bb1_932d_5d23_8f3a_21540dd1934f</vt:lpstr>
      <vt:lpstr>ox_ebcc7d1b_8b9e_53f7_9bc8_fa3d31d8c5dd</vt:lpstr>
      <vt:lpstr>ox_ebccdc96_a53c_55c6_82d3_3f984b64e7fd</vt:lpstr>
      <vt:lpstr>ox_ebce029b_39b6_585a_a581_ea301d04fbe5</vt:lpstr>
      <vt:lpstr>ox_ebce218d_dad0_5464_8b65_7fc671ef0e83</vt:lpstr>
      <vt:lpstr>ox_ebce5c8e_a3fe_59fe_884f_a55c74f3cb94</vt:lpstr>
      <vt:lpstr>ox_ebcfda43_cf79_5bc1_9b10_ff6574651f2c</vt:lpstr>
      <vt:lpstr>ox_ebd04c2e_f31d_5b64_97ea_c2f735399b84</vt:lpstr>
      <vt:lpstr>ox_ebd45f8c_edea_563d_99c7_46a7991a8d06</vt:lpstr>
      <vt:lpstr>ox_ebd7f8c3_c18a_563d_afd3_8a20d78bf3f5</vt:lpstr>
      <vt:lpstr>ox_ebd901be_14b7_527d_9608_fa65e75b9e9d</vt:lpstr>
      <vt:lpstr>ox_ebdd8586_a719_5e07_ba39_eebd516dcd7c</vt:lpstr>
      <vt:lpstr>ox_ebe50842_7171_539e_83d8_a3299b26f671</vt:lpstr>
      <vt:lpstr>ox_ebea5006_6c3a_5bcc_812b_aa677770b2ed</vt:lpstr>
      <vt:lpstr>ox_ebea791b_3cba_5ffa_9ec5_17f0731230ab</vt:lpstr>
      <vt:lpstr>ox_ebf4c2e7_0a60_5315_8acb_2308989f643c</vt:lpstr>
      <vt:lpstr>ox_ebf5abdc_3f72_5262_9306_4c307857358a</vt:lpstr>
      <vt:lpstr>ox_ebf6d325_04bb_50a2_924f_0121558a5e3a</vt:lpstr>
      <vt:lpstr>ox_ebfbb878_8341_5ba8_a9f4_72aa2dbe7515</vt:lpstr>
      <vt:lpstr>ox_ebfcdf40_2b43_5137_b2de_eae5f7532c4e</vt:lpstr>
      <vt:lpstr>ox_ec069cf2_d8eb_5e8f_a8f1_0767aaac8946</vt:lpstr>
      <vt:lpstr>ox_ec09073d_bfe7_510b_9a0e_88729084f3ba</vt:lpstr>
      <vt:lpstr>ox_ec093cd2_c34a_5aa4_b53a_50c1cc986bfb</vt:lpstr>
      <vt:lpstr>ox_ec0af0a9_0772_5dee_98a5_36218a8fec68</vt:lpstr>
      <vt:lpstr>ox_ec0dcc52_46c2_5cd3_aa51_1d3af0c14a22</vt:lpstr>
      <vt:lpstr>ox_ec1194ac_5b80_5806_a8f2_4bf7e6f5e859</vt:lpstr>
      <vt:lpstr>ox_ec136315_2042_51c4_8a51_42ae960a87c0</vt:lpstr>
      <vt:lpstr>ox_ec13fc1b_d8a2_577d_83dd_65bf73ab591c</vt:lpstr>
      <vt:lpstr>ox_ec147d73_3d07_5df9_999b_73e7f1330644</vt:lpstr>
      <vt:lpstr>ox_ec156ba0_c75f_5c93_9584_bbf64d591cd4</vt:lpstr>
      <vt:lpstr>ox_ec16947c_65b8_5ea7_9f1a_290468e21e58</vt:lpstr>
      <vt:lpstr>ox_ec188940_165e_5a4c_8fb2_080c1402e29e</vt:lpstr>
      <vt:lpstr>ox_ec1bb92a_48aa_5abf_af16_d9a6c609a526</vt:lpstr>
      <vt:lpstr>ox_ec21518f_4afa_586b_96da_7589eb8056e5</vt:lpstr>
      <vt:lpstr>ox_ec216987_f04b_5413_9c8d_f31888334fdf</vt:lpstr>
      <vt:lpstr>ox_ec2488bb_0202_5788_9297_77088aeea963</vt:lpstr>
      <vt:lpstr>ox_ec24f111_e3b6_5dbf_81a6_3da24cb68ff4</vt:lpstr>
      <vt:lpstr>ox_ec2ccca7_8b06_5800_a7e2_d5b9e3c61bc8</vt:lpstr>
      <vt:lpstr>ox_ec2fd0c3_43e6_5cd1_beaf_32d24018e07e</vt:lpstr>
      <vt:lpstr>ox_ec362452_9741_58eb_941d_f2d3214309ea</vt:lpstr>
      <vt:lpstr>ox_ec39e725_4945_5352_a430_2c6a390dfbf3</vt:lpstr>
      <vt:lpstr>ox_ec3a0a86_5763_5a6c_814c_0119b46a5ca0</vt:lpstr>
      <vt:lpstr>ox_ec3c2925_3ac2_5bcc_956d_c7b6c1689f2d</vt:lpstr>
      <vt:lpstr>ox_ec412c82_27a9_5354_9145_12c46eb5447b</vt:lpstr>
      <vt:lpstr>ox_ec42fa75_4a43_5bb4_bfab_1e496a569318</vt:lpstr>
      <vt:lpstr>ox_ec45d4a1_29e6_5f0f_9938_45bca4705cb2</vt:lpstr>
      <vt:lpstr>ox_ec4851b2_6d2f_5f93_a745_7cdb98a2895b</vt:lpstr>
      <vt:lpstr>ox_ec49d4cc_80a0_5126_85aa_cf90bc976b66</vt:lpstr>
      <vt:lpstr>ox_ec4d6166_713d_540e_a7c6_bb59e21f4b44</vt:lpstr>
      <vt:lpstr>ox_ec4e2b3b_9db5_546f_9bc5_d8fa10136491</vt:lpstr>
      <vt:lpstr>ox_ec504782_3b57_50b0_b438_73f9fb1099f0</vt:lpstr>
      <vt:lpstr>ox_ec51551d_8b5f_557b_ab4d_13c41d703c01</vt:lpstr>
      <vt:lpstr>ox_ec536961_5c17_5f83_b650_90ef686f113c</vt:lpstr>
      <vt:lpstr>ox_ec57c251_1d21_5b59_849a_b1b10a45781d</vt:lpstr>
      <vt:lpstr>ox_ec676584_b175_5c15_a5eb_6bd2508f1990</vt:lpstr>
      <vt:lpstr>ox_ec681d36_dc48_5eab_9151_b1bb53e68cc4</vt:lpstr>
      <vt:lpstr>ox_ec690521_bba9_5af6_8552_1b3f62f77cc0</vt:lpstr>
      <vt:lpstr>ox_ec6b9c89_e92d_5629_991e_b746d6cd7a12</vt:lpstr>
      <vt:lpstr>ox_ec6dd08b_95cf_5239_b96d_e01eed6f3f1b</vt:lpstr>
      <vt:lpstr>ox_ec774177_1c38_54ac_978d_1e9939aa7c89</vt:lpstr>
      <vt:lpstr>ox_ec7ce535_f908_5024_b05d_08300730e23b</vt:lpstr>
      <vt:lpstr>ox_ec7d8790_84d2_5c24_a199_016ed126d92f</vt:lpstr>
      <vt:lpstr>ox_ec7db4f1_64f0_548a_ba58_8d0caf4050cc</vt:lpstr>
      <vt:lpstr>ox_ec8012d1_e392_59bf_8779_54183b9be185</vt:lpstr>
      <vt:lpstr>ox_ec80289c_76ac_5618_bda5_c3d195eb72ac</vt:lpstr>
      <vt:lpstr>ox_ec82ca25_edf4_5605_99fe_58bc76d16edb</vt:lpstr>
      <vt:lpstr>ox_ec8352bd_4d52_5366_91a0_de931f296cd2</vt:lpstr>
      <vt:lpstr>ox_ec8356a3_1dcf_5d7a_8339_144c5e723bc8</vt:lpstr>
      <vt:lpstr>ox_ec858f2f_db3e_5372_89b9_f97b0f7739af</vt:lpstr>
      <vt:lpstr>ox_ec89b230_dde7_5a77_9086_5fad37a82ee3</vt:lpstr>
      <vt:lpstr>ox_ec8af695_ee0e_5947_9641_fce47f49a848</vt:lpstr>
      <vt:lpstr>ox_ec8f0253_40a1_5c1d_bf2b_abfcfab2ae1a</vt:lpstr>
      <vt:lpstr>ox_ec90d9af_6669_511e_b387_4d9cd62f00ef</vt:lpstr>
      <vt:lpstr>ox_ec912d21_9756_52eb_b313_75f20f20e5bc</vt:lpstr>
      <vt:lpstr>ox_ec926241_bc9a_5770_a702_72ba0619a46e</vt:lpstr>
      <vt:lpstr>ox_ec97f3c6_ba58_51aa_b715_7c0f1ba731b6</vt:lpstr>
      <vt:lpstr>ox_ec98bd63_9cbd_5e64_b8be_a45c74a34b94</vt:lpstr>
      <vt:lpstr>ox_ec9a3d01_76e4_51db_8c1f_9897ebf45000</vt:lpstr>
      <vt:lpstr>ox_ec9aacec_214b_5747_b903_03ad8e04eabe</vt:lpstr>
      <vt:lpstr>ox_ec9d0e89_c36c_58fb_9e5d_2581e46f3bb8</vt:lpstr>
      <vt:lpstr>ox_ec9e46b4_4094_5b3f_a212_7b2da4afa31a</vt:lpstr>
      <vt:lpstr>ox_eca2139c_087d_5421_bc75_bc2ab9b3d7dd</vt:lpstr>
      <vt:lpstr>ox_eca3d8fe_4f4f_5d77_8ad9_448f0652f756</vt:lpstr>
      <vt:lpstr>ox_ecacc406_cbed_564e_ba15_7ad9d80ee6d8</vt:lpstr>
      <vt:lpstr>ox_ecb155a1_270b_58cc_ae67_a1e3a09ac5a1</vt:lpstr>
      <vt:lpstr>ox_ecb3a3eb_7b43_59e5_8326_ebe045873199</vt:lpstr>
      <vt:lpstr>ox_ecb8a519_1651_52f6_aefa_7b73c21b2397</vt:lpstr>
      <vt:lpstr>ox_ecbba00b_c2ed_547a_b994_5db49fc88cc6</vt:lpstr>
      <vt:lpstr>ox_ecbc5cdc_41ad_5819_a4da_cd72ad237005</vt:lpstr>
      <vt:lpstr>ox_ecbdd1e0_cac6_5979_865e_2379ed414d24</vt:lpstr>
      <vt:lpstr>ox_ecc1d698_23f2_584a_a9ee_daeb2b58ce08</vt:lpstr>
      <vt:lpstr>ox_ecc3d63f_1d79_541b_b760_e3aeca527f90</vt:lpstr>
      <vt:lpstr>ox_ecce33da_223d_5358_8ae5_a23b9f343401</vt:lpstr>
      <vt:lpstr>ox_ecd0708b_5246_561c_9435_063d0b65933f</vt:lpstr>
      <vt:lpstr>ox_ecd32676_2f6f_5279_8cb5_d9c5f6e08ed0</vt:lpstr>
      <vt:lpstr>ox_ecd48f88_08f8_596d_b68b_00f2b5e3c292</vt:lpstr>
      <vt:lpstr>ox_ecd5bd2f_82e9_505e_87b7_ac562e5e55da</vt:lpstr>
      <vt:lpstr>ox_ecd88f97_f73d_54cc_9f52_1419641e9e1d</vt:lpstr>
      <vt:lpstr>ox_ecd98b2c_dd69_5f40_aa1a_f6dc43242882</vt:lpstr>
      <vt:lpstr>ox_ecdb1d11_ff11_5b5c_bc63_719d6ee94862</vt:lpstr>
      <vt:lpstr>ox_ecdf2276_292c_5297_8b39_be65b78acca3</vt:lpstr>
      <vt:lpstr>ox_ece285e1_97f8_5dc9_bdab_c248bbcae52a</vt:lpstr>
      <vt:lpstr>ox_ece68970_3c9c_59d0_b8a0_cc872de81d6f</vt:lpstr>
      <vt:lpstr>ox_ece6cad0_23df_523e_97f0_a3c15745f814</vt:lpstr>
      <vt:lpstr>ox_eceaaf8a_9719_553c_851a_267702371569</vt:lpstr>
      <vt:lpstr>ox_eceb1ca0_7b95_5596_91a7_d11a2bc5f794</vt:lpstr>
      <vt:lpstr>ox_ecf032ea_12d2_5530_92f6_59a43f7e514c</vt:lpstr>
      <vt:lpstr>ox_ecfb15d8_3a59_55d1_be8b_eea8c5dcf324</vt:lpstr>
      <vt:lpstr>ox_ecff326a_94f9_5fa6_a4a1_f4de6f5ae906</vt:lpstr>
      <vt:lpstr>ox_ed0119b1_a217_5ea5_a6ea_f7252ff3a3d9</vt:lpstr>
      <vt:lpstr>ox_ed017165_dcf5_5c4c_8835_bc43b5efaa32</vt:lpstr>
      <vt:lpstr>ox_ed01e5e8_30f0_5997_aecd_c96fe6098055</vt:lpstr>
      <vt:lpstr>ox_ed063470_8ad4_59b3_9b35_1a5b79384384</vt:lpstr>
      <vt:lpstr>ox_ed0a9caf_f032_5955_bfef_eab1864ba79b</vt:lpstr>
      <vt:lpstr>ox_ed0cae80_068b_58df_8808_888323d28382</vt:lpstr>
      <vt:lpstr>ox_ed0ef6b4_f957_5c17_b40a_0fe8b8fdf2d8</vt:lpstr>
      <vt:lpstr>ox_ed158341_c386_544f_a41f_f8404b3ce627</vt:lpstr>
      <vt:lpstr>ox_ed1720f3_a5a3_5188_9f1b_349978edbb0f</vt:lpstr>
      <vt:lpstr>ox_ed17ddd9_629e_5d01_81b6_e90155983293</vt:lpstr>
      <vt:lpstr>ox_ed1b0537_6327_59b2_adab_889fc6108eea</vt:lpstr>
      <vt:lpstr>ox_ed1bfdae_ae34_5a24_8861_0192fc31b547</vt:lpstr>
      <vt:lpstr>ox_ed1e7447_a610_5bdb_86e4_13633a7d73da</vt:lpstr>
      <vt:lpstr>ox_ed28485a_5874_5002_805a_f31be1e3b6e3</vt:lpstr>
      <vt:lpstr>ox_ed288d09_6622_5359_bd04_5f906f8793b5</vt:lpstr>
      <vt:lpstr>ox_ed2f9d3e_0d41_56d8_b6a3_d28be8f4053f</vt:lpstr>
      <vt:lpstr>ox_ed30fef2_c164_5df1_9f76_2b3dd46aa8fe</vt:lpstr>
      <vt:lpstr>ox_ed319677_5efa_5d00_bcc8_5db6bab40096</vt:lpstr>
      <vt:lpstr>ox_ed32d8cb_b593_5f0e_9b29_fcf35c0b5837</vt:lpstr>
      <vt:lpstr>ox_ed34455e_7ddd_5d68_a3f9_2aba36ca7ddd</vt:lpstr>
      <vt:lpstr>ox_ed38a971_5f6e_59a0_8f95_11733f89cb43</vt:lpstr>
      <vt:lpstr>ox_ed396e4d_0257_5d21_bc13_aa5f954e240a</vt:lpstr>
      <vt:lpstr>ox_ed3a4e1d_b61a_5f90_a33f_4cfeeebb9a71</vt:lpstr>
      <vt:lpstr>ox_ed3c8f62_3f9e_5444_b7cd_cf6bf81d7bc8</vt:lpstr>
      <vt:lpstr>ox_ed3e0360_6d0d_5d96_a07f_f5f9a2f48444</vt:lpstr>
      <vt:lpstr>ox_ed495281_e227_561e_b972_f43aff4d2453</vt:lpstr>
      <vt:lpstr>ox_ed4b6885_cdaa_5f35_9443_76e492d6fd21</vt:lpstr>
      <vt:lpstr>ox_ed4bde8d_628a_561f_b0cb_6b84926d2324</vt:lpstr>
      <vt:lpstr>ox_ed4d33d9_7d9e_5d95_bc52_e8943ec43fc1</vt:lpstr>
      <vt:lpstr>ox_ed4d6625_c043_56d4_9c8b_660a81275407</vt:lpstr>
      <vt:lpstr>ox_ed51deef_3318_5f89_89a9_cb9c64c96bd4</vt:lpstr>
      <vt:lpstr>ox_ed521385_72a4_595d_be33_911693942293</vt:lpstr>
      <vt:lpstr>ox_ed522788_16b9_508c_9044_a5ddb938236b</vt:lpstr>
      <vt:lpstr>ox_ed542b08_82e2_5a71_ad6b_5aa6516d35c8</vt:lpstr>
      <vt:lpstr>ox_ed5cd167_3b13_5e9c_aaaf_7373d283c60c</vt:lpstr>
      <vt:lpstr>ox_ed5ce2d6_933a_5d1a_a922_c6f80ea53876</vt:lpstr>
      <vt:lpstr>ox_ed5dda08_932f_5967_859a_e4fa482d70b1</vt:lpstr>
      <vt:lpstr>ox_ed5ed967_15c6_5b5a_a63b_29df7b39ba74</vt:lpstr>
      <vt:lpstr>ox_ed607fef_530a_55ac_b7a8_0982b19b57a0</vt:lpstr>
      <vt:lpstr>ox_ed6193e3_774f_5e17_9133_73ced7d7d3a5</vt:lpstr>
      <vt:lpstr>ox_ed647a01_fc41_50f0_98bd_803ab1d98a95</vt:lpstr>
      <vt:lpstr>ox_ed66c9eb_4524_5486_85b5_dbb286075dd0</vt:lpstr>
      <vt:lpstr>ox_ed6b2b89_d160_5db7_9cd9_005d94662cc8</vt:lpstr>
      <vt:lpstr>ox_ed6e2608_2b11_5ef7_8f5b_17740c27ec50</vt:lpstr>
      <vt:lpstr>ox_ed6ff04d_8776_5c2f_bad1_8655fafb95cb</vt:lpstr>
      <vt:lpstr>ox_ed73bcd0_4418_5d67_afe8_17cf4496acd4</vt:lpstr>
      <vt:lpstr>ox_ed775c2f_e17e_5b99_b78f_6d6e1d65d7e3</vt:lpstr>
      <vt:lpstr>ox_ed790b80_5036_586d_bdac_b0aaab7032af</vt:lpstr>
      <vt:lpstr>ox_ed7b6c3b_12d1_575a_aab6_dda1d219c0a9</vt:lpstr>
      <vt:lpstr>ox_ed7b6e2a_1679_529e_871d_de627c9845bb</vt:lpstr>
      <vt:lpstr>ox_ed7cc072_4047_529f_afbc_a7e4a5575e03</vt:lpstr>
      <vt:lpstr>ox_ed7cfff8_737a_5b48_a18e_fe308cf27e11</vt:lpstr>
      <vt:lpstr>ox_ed7df832_fd5b_555d_b70c_cb4566fa04d9</vt:lpstr>
      <vt:lpstr>ox_ed7fe21c_6cf8_52ef_a074_bbd3947a2ad6</vt:lpstr>
      <vt:lpstr>ox_ed8144d8_b5ad_54aa_a424_b09937fc9e1e</vt:lpstr>
      <vt:lpstr>ox_ed8c0675_76a6_564e_b2a7_e60e06d9c4fa</vt:lpstr>
      <vt:lpstr>ox_ed8c6cc1_43df_5b6d_8df9_ba3f7509d684</vt:lpstr>
      <vt:lpstr>ox_ed8ebbbb_e3fe_59b4_95ff_7c7509f4e164</vt:lpstr>
      <vt:lpstr>ox_ed9258a4_01a3_5ce1_a529_bc250afd4d19</vt:lpstr>
      <vt:lpstr>ox_ed93f2bd_613a_53f3_a5fa_b1317ba7f9d9</vt:lpstr>
      <vt:lpstr>ox_ed9f192a_e758_5690_9c1c_67f21254f124</vt:lpstr>
      <vt:lpstr>ox_eda0028d_b92a_5560_b6e8_48a84ff7368c</vt:lpstr>
      <vt:lpstr>ox_eda19572_ed11_5bd5_ad55_eddf757d8ca9</vt:lpstr>
      <vt:lpstr>ox_eda43a87_2161_5298_8361_2631edb23199</vt:lpstr>
      <vt:lpstr>ox_eda4cc4f_0ea1_5b58_a8c5_a45a11773530</vt:lpstr>
      <vt:lpstr>ox_edac7724_2c21_502f_aeac_cae6c6bd5bd8</vt:lpstr>
      <vt:lpstr>ox_edaca410_831f_5aca_8ab2_9a50bece5c39</vt:lpstr>
      <vt:lpstr>ox_edacd015_9fdb_5fd1_b626_e24db575fafc</vt:lpstr>
      <vt:lpstr>ox_edb0a44f_e24e_5d7b_98f0_4e1f54e5e5e7</vt:lpstr>
      <vt:lpstr>ox_edb2255b_1f59_56d3_870b_cc24474fefe3</vt:lpstr>
      <vt:lpstr>ox_edb2e459_9bda_5718_b57a_53676b9f0b32</vt:lpstr>
      <vt:lpstr>ox_edb4a929_2020_5b29_939c_a4141255723e</vt:lpstr>
      <vt:lpstr>ox_edb4af0f_0500_59f3_8e28_7a3909d6b3db</vt:lpstr>
      <vt:lpstr>ox_edb54064_8a34_59ee_8b03_fc9aa6a3f4f6</vt:lpstr>
      <vt:lpstr>ox_edb6a696_4411_5fc4_b2bd_8a0cc86238c4</vt:lpstr>
      <vt:lpstr>ox_edb6ade9_7a08_5bb1_a0f7_2bda993c6af9</vt:lpstr>
      <vt:lpstr>ox_edb8671c_7d38_55a4_bd11_e51288e22f9c</vt:lpstr>
      <vt:lpstr>ox_edbfaf0d_d49b_5ad7_92d5_b69fa9068652</vt:lpstr>
      <vt:lpstr>ox_edbfc4a9_3116_5302_823b_2f8c028660b9</vt:lpstr>
      <vt:lpstr>ox_edc0257f_5eaf_5309_8f41_33998c7a3568</vt:lpstr>
      <vt:lpstr>ox_edc2268d_ed94_5df9_bcfc_606316e24d41</vt:lpstr>
      <vt:lpstr>ox_edc83117_7c7b_5160_85a9_780e105ea362</vt:lpstr>
      <vt:lpstr>ox_edc83623_419d_5688_b703_4ad8b0dce439</vt:lpstr>
      <vt:lpstr>ox_edc9c410_6040_5b0b_a0f2_5982c8b96b8d</vt:lpstr>
      <vt:lpstr>ox_edcf01d7_e59a_5804_b6d5_32ce7585dd02</vt:lpstr>
      <vt:lpstr>ox_edcf03ce_f5f6_552a_bcc8_83816b3e1947</vt:lpstr>
      <vt:lpstr>ox_edcf6ced_11bc_5810_8b77_419e1ddd370f</vt:lpstr>
      <vt:lpstr>ox_edd0d533_f56c_5c7d_a471_b0e6a5d87f84</vt:lpstr>
      <vt:lpstr>ox_eddb8059_c38b_5ff0_977d_096a15e697cf</vt:lpstr>
      <vt:lpstr>ox_ede14011_8d68_57f9_b527_bef56eb51382</vt:lpstr>
      <vt:lpstr>ox_ede1ada5_8188_5778_a1b3_4f0ccde32711</vt:lpstr>
      <vt:lpstr>ox_edeeb8ec_fac7_593d_9ef4_f1cec3c02029</vt:lpstr>
      <vt:lpstr>ox_edf2ce8e_d0cf_5f73_8dcc_69be01b6dcb1</vt:lpstr>
      <vt:lpstr>ox_edf43082_b36b_52b1_9310_a246b27144c6</vt:lpstr>
      <vt:lpstr>ox_edf6fd22_f363_564c_941d_363f75963cd0</vt:lpstr>
      <vt:lpstr>ox_edf78018_1984_50d3_a370_8e07baff908b</vt:lpstr>
      <vt:lpstr>ox_edfeaf5b_e9e5_52ef_8896_5ae807455776</vt:lpstr>
      <vt:lpstr>ox_ee00e807_0473_5b88_9a50_18a005acd693</vt:lpstr>
      <vt:lpstr>ox_ee045d02_c375_5fb9_94d6_ac0a354f612d</vt:lpstr>
      <vt:lpstr>ox_ee04bd82_d0ad_5d4c_b2df_1183c26fc8f4</vt:lpstr>
      <vt:lpstr>ox_ee0b1ba5_f8a3_5589_9592_8048d355db1c</vt:lpstr>
      <vt:lpstr>ox_ee0de2ba_942a_5dd9_9abc_13b99aa657cc</vt:lpstr>
      <vt:lpstr>ox_ee103ccc_6414_5f7c_b0ea_a91d5254fcd7</vt:lpstr>
      <vt:lpstr>ox_ee14931b_d3c8_56df_8200_69b59dd43168</vt:lpstr>
      <vt:lpstr>ox_ee1acab2_470a_5540_ae58_a1a25db16a8c</vt:lpstr>
      <vt:lpstr>ox_ee1cf639_b778_5807_9e10_18e4ef39bf69</vt:lpstr>
      <vt:lpstr>ox_ee21827b_fdbe_51d2_b8d9_ea759ad541bc</vt:lpstr>
      <vt:lpstr>ox_ee25217e_c453_5d20_a88c_80a3ad58abb4</vt:lpstr>
      <vt:lpstr>ox_ee27c364_922c_5483_93f7_e85c6b608901</vt:lpstr>
      <vt:lpstr>ox_ee2947a3_66ac_5fcf_88d5_a0fb2c46730c</vt:lpstr>
      <vt:lpstr>ox_ee298053_2031_5864_aeb4_ca253f63a523</vt:lpstr>
      <vt:lpstr>ox_ee2e6536_0e26_5c1d_9775_e4b3cc426c92</vt:lpstr>
      <vt:lpstr>ox_ee2f08b3_54a9_5c6b_96ab_7945932a4f83</vt:lpstr>
      <vt:lpstr>ox_ee3172eb_7a66_504f_b317_d26a8563035f</vt:lpstr>
      <vt:lpstr>ox_ee36685d_9a7a_5b10_93d4_e8f5b62ef4c3</vt:lpstr>
      <vt:lpstr>ox_ee368fbe_6613_54e4_a88e_50d1e6ea5a3d</vt:lpstr>
      <vt:lpstr>ox_ee36c26f_6012_5fa4_8cdb_e707c9c10b0e</vt:lpstr>
      <vt:lpstr>ox_ee3b5325_c78c_536d_bec1_114c71add0c0</vt:lpstr>
      <vt:lpstr>ox_ee3f8d0b_4483_5726_b056_92f90e7d166c</vt:lpstr>
      <vt:lpstr>ox_ee3f96ab_7426_569d_802d_25078079e80c</vt:lpstr>
      <vt:lpstr>ox_ee406092_6d25_51f6_8019_eefcc00d6b65</vt:lpstr>
      <vt:lpstr>ox_ee451d4d_0409_5b00_9995_ac55cacdef0e</vt:lpstr>
      <vt:lpstr>ox_ee4a777d_abcd_5597_b26a_003b0303604a</vt:lpstr>
      <vt:lpstr>ox_ee4b3db9_aa41_5c98_aba1_d1f32a4b62ee</vt:lpstr>
      <vt:lpstr>ox_ee4e44eb_cab9_5d5e_9d3b_1f1128d9b984</vt:lpstr>
      <vt:lpstr>ox_ee52f9ef_fe91_5d47_8bd6_4fe6762d9c0f</vt:lpstr>
      <vt:lpstr>ox_ee543c70_58b5_580c_99fc_592aeed6e179</vt:lpstr>
      <vt:lpstr>ox_ee563f46_5437_5a9c_b560_162b142756b1</vt:lpstr>
      <vt:lpstr>ox_ee5747e3_3fd1_577f_b02d_b4414c001a0d</vt:lpstr>
      <vt:lpstr>ox_ee5c216e_a8b9_53d5_acfd_67e82a077fed</vt:lpstr>
      <vt:lpstr>ox_ee5d008c_9093_53fa_b53b_d3fc4c9bba58</vt:lpstr>
      <vt:lpstr>ox_ee5ec104_95f9_583f_9151_78107af1b1dc</vt:lpstr>
      <vt:lpstr>ox_ee608d6e_8386_5e5d_98d4_d4b2d43e4223</vt:lpstr>
      <vt:lpstr>ox_ee6094a7_e160_5244_863f_9e70c2cc058d</vt:lpstr>
      <vt:lpstr>ox_ee637204_9cfc_5bce_8028_c9babfd998ea</vt:lpstr>
      <vt:lpstr>ox_ee667fb7_afab_5c8d_a065_d1b7db2bd60c</vt:lpstr>
      <vt:lpstr>ox_ee6b31c6_6dae_5e09_8d8f_cdb90d0ae8ec</vt:lpstr>
      <vt:lpstr>ox_ee6d0330_b22d_5069_84a6_99a2bef8860b</vt:lpstr>
      <vt:lpstr>ox_ee6d41b5_5765_5c54_9339_074f1d832b5f</vt:lpstr>
      <vt:lpstr>ox_ee70a317_f582_5a63_8d33_a82baa5b2ed3</vt:lpstr>
      <vt:lpstr>ox_ee722d1a_5b50_53f1_9ced_0d563601c161</vt:lpstr>
      <vt:lpstr>ox_ee76b66f_d1d1_5fdf_9de3_ac9f5ac1b95d</vt:lpstr>
      <vt:lpstr>ox_ee77e847_720f_5069_b18d_fef0d156c9dd</vt:lpstr>
      <vt:lpstr>ox_ee7858f9_9251_5b1d_ab7b_af72fa9b9685</vt:lpstr>
      <vt:lpstr>ox_ee7d92ae_8508_5f72_b7fb_cdae1022bc45</vt:lpstr>
      <vt:lpstr>ox_ee826195_4c9e_5632_9d81_1fdeaddcd72c</vt:lpstr>
      <vt:lpstr>ox_ee83ea49_ba95_5ae9_bfa5_3ad5d9cf0120</vt:lpstr>
      <vt:lpstr>ox_ee8475e7_6835_5fd5_b6cb_ef502d159ad6</vt:lpstr>
      <vt:lpstr>ox_ee86ca53_5899_59e4_88ad_4d45c036a768</vt:lpstr>
      <vt:lpstr>ox_ee885490_339d_542a_9b56_5061b83a6931</vt:lpstr>
      <vt:lpstr>ox_ee896c21_1fd1_59ef_8295_6a7bea461d9f</vt:lpstr>
      <vt:lpstr>ox_ee899c91_6179_5239_b1ba_29a9de19ade2</vt:lpstr>
      <vt:lpstr>ox_ee8b1e68_0bf0_5d5e_b7fa_26f8571000b3</vt:lpstr>
      <vt:lpstr>ox_ee8d5ca9_9ed4_5606_a8c9_18fce04abf26</vt:lpstr>
      <vt:lpstr>ox_ee8dd00c_5ca3_5305_a95f_849950c86632</vt:lpstr>
      <vt:lpstr>ox_ee965706_7ef4_5705_9065_ec9ea994c46c</vt:lpstr>
      <vt:lpstr>ox_ee9cdb93_5dee_58a2_bfc2_ed50c239a648</vt:lpstr>
      <vt:lpstr>ox_ee9e996d_ceb4_5d58_b233_0cad56a086d6</vt:lpstr>
      <vt:lpstr>ox_eea14e9a_6d99_507c_b391_ac133ea23bec</vt:lpstr>
      <vt:lpstr>ox_eea65541_88d8_52c5_958f_8728f752e492</vt:lpstr>
      <vt:lpstr>ox_eea978cc_4a02_52d7_9b9e_23444fe973d2</vt:lpstr>
      <vt:lpstr>ox_eeaf15e8_26b0_5f2a_8137_614238dac373</vt:lpstr>
      <vt:lpstr>ox_eeb14d13_4ab3_53b9_90c0_afa3dfd291a6</vt:lpstr>
      <vt:lpstr>ox_eeb1c197_ca1c_5264_b751_180516d168b0</vt:lpstr>
      <vt:lpstr>ox_eeb22195_c2f0_5f96_98e0_830c10521cc3</vt:lpstr>
      <vt:lpstr>ox_eeb32218_81c2_5096_8085_d09a900f9a21</vt:lpstr>
      <vt:lpstr>ox_eeb369c2_cd50_5271_b47a_945276d99ac1</vt:lpstr>
      <vt:lpstr>ox_eeb6f586_449c_55ab_b26b_9b43cf188202</vt:lpstr>
      <vt:lpstr>ox_eeb72709_7f88_58bd_9ec6_ec110229579a</vt:lpstr>
      <vt:lpstr>ox_eeb7bad2_6472_5f7e_b512_102c88410b89</vt:lpstr>
      <vt:lpstr>ox_eeb90d63_7a32_56cd_9247_7792a43f8fa4</vt:lpstr>
      <vt:lpstr>ox_eeba73c4_52c7_55c1_a34d_605d6561b171</vt:lpstr>
      <vt:lpstr>ox_eebb9b79_ed7b_57ed_9ce3_f53872832552</vt:lpstr>
      <vt:lpstr>ox_eebdc4c9_f51b_5a70_9551_528be1c5b6b5</vt:lpstr>
      <vt:lpstr>ox_eebde790_dbc7_593a_bf3c_bef1f1c655ea</vt:lpstr>
      <vt:lpstr>ox_eebe21b4_9843_5f12_a468_1ac21e7d7ff3</vt:lpstr>
      <vt:lpstr>ox_eebe2e43_a3f9_5feb_86dd_5593a3b4258c</vt:lpstr>
      <vt:lpstr>ox_eebe3fc0_5107_54ae_aae1_be8559ed500a</vt:lpstr>
      <vt:lpstr>ox_eebe93c5_49ce_5718_b94b_f17ba68e90d0</vt:lpstr>
      <vt:lpstr>ox_eebf7ea2_a8e9_5bc5_8373_eabff4a5da68</vt:lpstr>
      <vt:lpstr>ox_eec8157c_8e20_5554_a121_151989dd2d09</vt:lpstr>
      <vt:lpstr>ox_eec99656_adf2_5851_b4ad_50fb55c175dd</vt:lpstr>
      <vt:lpstr>ox_eecf6755_fd52_5017_90d0_96930d30fe5c</vt:lpstr>
      <vt:lpstr>ox_eed074cc_8dd7_5c5c_b680_39cefc2ea9ae</vt:lpstr>
      <vt:lpstr>ox_eed5ad66_24a2_5fc5_996f_bcbf7164aacb</vt:lpstr>
      <vt:lpstr>ox_eed69f7d_98c6_5cfa_80bc_5953829c0b59</vt:lpstr>
      <vt:lpstr>ox_eed7a2d1_c65c_5e14_b98f_49ec18c0def8</vt:lpstr>
      <vt:lpstr>ox_eed947eb_6c14_5110_9a89_9cfa024128d8</vt:lpstr>
      <vt:lpstr>ox_eeda04c7_b969_523b_a0d8_e9c5587309f5</vt:lpstr>
      <vt:lpstr>ox_eedf7af0_d86d_5c6c_af0e_82a812354379</vt:lpstr>
      <vt:lpstr>ox_eee2c105_56c6_56fe_b458_4c80aa1273f4</vt:lpstr>
      <vt:lpstr>ox_eee39a9b_6740_546d_bda5_6dc332a6fd91</vt:lpstr>
      <vt:lpstr>ox_eee4b851_e11a_5d56_93b3_fafbd786cdf1</vt:lpstr>
      <vt:lpstr>ox_eee737a7_235c_5278_b90d_78ea612200c2</vt:lpstr>
      <vt:lpstr>ox_eeeee172_6f81_5445_8cef_78668376f0e7</vt:lpstr>
      <vt:lpstr>ox_eef65a64_b860_57ab_8ca5_569397077e65</vt:lpstr>
      <vt:lpstr>ox_eef90382_6343_5d82_ba6e_8c0d551a79df</vt:lpstr>
      <vt:lpstr>ox_eefa2e70_2d8d_5516_a203_7601fcaed4bb</vt:lpstr>
      <vt:lpstr>ox_eefd55ff_a57f_5e10_a365_5f0aa53388e7</vt:lpstr>
      <vt:lpstr>ox_eefd8580_96c2_508a_9786_bb730163a09d</vt:lpstr>
      <vt:lpstr>ox_eefddf45_7ed5_5ce4_b623_fa7c8e967daa</vt:lpstr>
      <vt:lpstr>ox_ef067c0e_f266_5bef_a662_2df5feaf371f</vt:lpstr>
      <vt:lpstr>ox_ef07b81a_241b_5a0b_816f_8c47fb5fd18c</vt:lpstr>
      <vt:lpstr>ox_ef08d386_18c8_5265_a680_8b593262664b</vt:lpstr>
      <vt:lpstr>ox_ef098e54_1440_5f9e_aa5a_8aa660c7b61e</vt:lpstr>
      <vt:lpstr>ox_ef0aa806_06f7_53ef_ac62_4d7949c92b5d</vt:lpstr>
      <vt:lpstr>ox_ef0bbeb7_e024_5e52_9db0_b3e0a9c6d9ef</vt:lpstr>
      <vt:lpstr>ox_ef0ccb88_240c_55cf_8575_bf61c594f7d1</vt:lpstr>
      <vt:lpstr>ox_ef0cd589_2537_5fd6_ae0c_cd8600734390</vt:lpstr>
      <vt:lpstr>ox_ef0d0870_f753_5cf7_a587_1d828ed1bfc2</vt:lpstr>
      <vt:lpstr>ox_ef1d4cb5_57b8_5c60_9b7f_8c19a6157dd0</vt:lpstr>
      <vt:lpstr>ox_ef1d61f4_2e2f_5331_8c9a_fc3ad2f6ca86</vt:lpstr>
      <vt:lpstr>ox_ef1da024_7428_5743_a982_3e6eddf1da57</vt:lpstr>
      <vt:lpstr>ox_ef20206d_17ee_5414_9a4a_ac1a19ed76d6</vt:lpstr>
      <vt:lpstr>ox_ef2276c1_de14_5340_a0a0_7fde14955a2c</vt:lpstr>
      <vt:lpstr>ox_ef2884d3_d768_58b2_9921_47f41b7bdd37</vt:lpstr>
      <vt:lpstr>ox_ef291519_6daa_5e86_8c15_c1da4cd22626</vt:lpstr>
      <vt:lpstr>ox_ef29a08e_a6a3_53fd_b942_3163ecc0b942</vt:lpstr>
      <vt:lpstr>ox_ef2c92c4_0208_5cf2_86e7_61fc1f6a8683</vt:lpstr>
      <vt:lpstr>ox_ef2f6b9d_de3e_5900_bdf6_1a21649d4342</vt:lpstr>
      <vt:lpstr>ox_ef32637e_090e_51b9_8760_f524ede0d6c4</vt:lpstr>
      <vt:lpstr>ox_ef335492_dde3_56bf_9fb1_955a513bd211</vt:lpstr>
      <vt:lpstr>ox_ef33d0dd_de11_5f08_afdb_cee7a568e61c</vt:lpstr>
      <vt:lpstr>ox_ef346e99_16d4_50a9_850c_845adecd4a14</vt:lpstr>
      <vt:lpstr>ox_ef386c1e_6660_55a6_832e_4a448da69349</vt:lpstr>
      <vt:lpstr>ox_ef3b0b50_840e_54c6_80c9_10960db9d6ef</vt:lpstr>
      <vt:lpstr>ox_ef3c35fc_a686_5fe0_bbfa_7390546af548</vt:lpstr>
      <vt:lpstr>ox_ef42fa2e_dc51_5963_a69a_999a6ea444f7</vt:lpstr>
      <vt:lpstr>ox_ef444009_560a_5a31_a73e_1c063a5a1f29</vt:lpstr>
      <vt:lpstr>ox_ef479a29_a6fd_56ae_9d4d_649cf261b1be</vt:lpstr>
      <vt:lpstr>ox_ef4abbc6_cd65_5ef8_bd62_ee630d1942bb</vt:lpstr>
      <vt:lpstr>ox_ef4bd0b6_10b6_58e4_8342_ebf831e8ded0</vt:lpstr>
      <vt:lpstr>ox_ef4bd666_fc93_542e_bee4_f63124a1a384</vt:lpstr>
      <vt:lpstr>ox_ef4bea73_453d_5aad_b6b2_0111fc45bbd7</vt:lpstr>
      <vt:lpstr>ox_ef4c0a36_ebe0_5aa5_a330_1bbd25efcfdf</vt:lpstr>
      <vt:lpstr>ox_ef518f34_eed0_5a11_a037_5f102ab24eaf</vt:lpstr>
      <vt:lpstr>ox_ef5226c7_1a53_5bea_b90b_a03034d8c797</vt:lpstr>
      <vt:lpstr>ox_ef5801b9_4dce_58a9_ba39_8f0637a8b193</vt:lpstr>
      <vt:lpstr>ox_ef5bbfa6_5977_5d11_a28e_c4b3d127073b</vt:lpstr>
      <vt:lpstr>ox_ef5c27ad_f374_5722_9ab4_aad0b204d5bb</vt:lpstr>
      <vt:lpstr>ox_ef5c6ee2_d3f3_53b8_9d6c_048e76e72d11</vt:lpstr>
      <vt:lpstr>ox_ef5e384a_3556_56f8_9286_330847e91c24</vt:lpstr>
      <vt:lpstr>ox_ef5e74be_289f_5a7f_a4b0_08389a703794</vt:lpstr>
      <vt:lpstr>ox_ef5f13cb_348d_59ba_a6f4_c7ab8fddd580</vt:lpstr>
      <vt:lpstr>ox_ef602fa0_cd14_51db_968d_9de11e6a3535</vt:lpstr>
      <vt:lpstr>ox_ef612a2b_7ae4_5e15_a247_c6d18b4f45de</vt:lpstr>
      <vt:lpstr>ox_ef67da72_308a_5d6b_be3d_93f7db5d455a</vt:lpstr>
      <vt:lpstr>ox_ef69d578_cd5b_5c7d_91f6_80a8dd19e235</vt:lpstr>
      <vt:lpstr>ox_ef6b3828_9d6f_5f4c_a0a0_b9e2ed1085f7</vt:lpstr>
      <vt:lpstr>ox_ef6bbf39_0857_57c7_a3c6_2ab26da6cc08</vt:lpstr>
      <vt:lpstr>ox_ef6ca684_0132_5d16_a08a_a0cbe0d93647</vt:lpstr>
      <vt:lpstr>ox_ef6d4692_e04a_53c2_ab14_986072a28aa7</vt:lpstr>
      <vt:lpstr>ox_ef7123c1_47b4_5544_8e81_288b2e11af17</vt:lpstr>
      <vt:lpstr>ox_ef75840f_ee20_55f4_a3c1_3cdbe23f8f77</vt:lpstr>
      <vt:lpstr>ox_ef81a0ff_d1bc_505a_a373_5f1efd2f3125</vt:lpstr>
      <vt:lpstr>ox_ef8276b1_8999_58d4_94ea_82e03d20c928</vt:lpstr>
      <vt:lpstr>ox_ef83eb06_1029_5111_8931_b9aa395ae4c2</vt:lpstr>
      <vt:lpstr>ox_ef84c965_5d41_511a_85fc_982aa61276db</vt:lpstr>
      <vt:lpstr>ox_ef8793ba_ac9d_5b01_adad_42cd5aa0e545</vt:lpstr>
      <vt:lpstr>ox_ef89e5e7_8dd6_54bb_bcb6_a90163445912</vt:lpstr>
      <vt:lpstr>ox_ef8ec0b2_9c5d_5f54_84bb_a1895be5e6f4</vt:lpstr>
      <vt:lpstr>ox_ef8fb08d_51ea_51cc_8541_68cddc48f2e9</vt:lpstr>
      <vt:lpstr>ox_ef946e08_c62e_5b92_a46c_39367b5c1c93</vt:lpstr>
      <vt:lpstr>ox_ef94a55f_49ad_5cae_a04e_fb5b3fbf7ac6</vt:lpstr>
      <vt:lpstr>ox_ef94d9df_eeb5_537f_99a9_d4648ee6f899</vt:lpstr>
      <vt:lpstr>ox_ef9e3119_0927_5397_a83f_9e8dc1b3e832</vt:lpstr>
      <vt:lpstr>ox_ef9fc536_2ec5_5d3a_ae7a_1b81cf640ff8</vt:lpstr>
      <vt:lpstr>ox_efa0a9a1_e0ae_5d89_9350_92418d4bfd1f</vt:lpstr>
      <vt:lpstr>ox_efaaff5e_c4b0_5913_8c15_5ebede41df23</vt:lpstr>
      <vt:lpstr>ox_efafcd4f_6049_586a_bf4a_45bbd0c898d8</vt:lpstr>
      <vt:lpstr>ox_efb5508d_329b_528a_8b10_ccb36b30a9d6</vt:lpstr>
      <vt:lpstr>ox_efb56e61_54aa_5a7e_a777_90fb26514ba2</vt:lpstr>
      <vt:lpstr>ox_efba8011_ef15_52e5_96d1_6885f81518b8</vt:lpstr>
      <vt:lpstr>ox_efc056b2_26e0_5cb9_8a34_cf89f7019fff</vt:lpstr>
      <vt:lpstr>ox_efc36a58_e4b3_5971_a201_5c821f6f3405</vt:lpstr>
      <vt:lpstr>ox_efc4506d_93b1_5e69_9b89_cbfa55c98861</vt:lpstr>
      <vt:lpstr>ox_efcaf45b_6be0_5b0d_9c8d_535af3080108</vt:lpstr>
      <vt:lpstr>ox_efcc5bac_cfee_57e2_a35b_e96387215677</vt:lpstr>
      <vt:lpstr>ox_efd56afa_9be7_58f0_9db1_78673304cdd9</vt:lpstr>
      <vt:lpstr>ox_efd7f08b_ee62_5518_861f_290a5c568d2c</vt:lpstr>
      <vt:lpstr>ox_efd9129f_0a3f_52a6_be25_361506145f97</vt:lpstr>
      <vt:lpstr>ox_efd9c683_495f_5b34_938f_6ecd7832e46b</vt:lpstr>
      <vt:lpstr>ox_efd9d62c_02b1_5b2a_8be1_570ce4caf256</vt:lpstr>
      <vt:lpstr>ox_efded8b5_b135_5f30_8819_14fb33a9d00e</vt:lpstr>
      <vt:lpstr>ox_efe3c7ca_584e_5520_9258_aff5cf9764c3</vt:lpstr>
      <vt:lpstr>ox_efeae0d8_bb27_56db_b23c_f4fe62682446</vt:lpstr>
      <vt:lpstr>ox_efec5ee3_2372_5b7a_89c6_b287adbdd86f</vt:lpstr>
      <vt:lpstr>ox_efeda73c_7c45_5f18_98ae_de62b82e60d7</vt:lpstr>
      <vt:lpstr>ox_efededf1_69c3_5afd_89c3_7cb4b0160a95</vt:lpstr>
      <vt:lpstr>ox_efee2476_263c_5363_8f0e_f9161419241a</vt:lpstr>
      <vt:lpstr>ox_eff0375c_e7cd_5310_b5c0_04ff8f1f7ac7</vt:lpstr>
      <vt:lpstr>ox_eff08b0a_e3c4_52ec_aa57_0039e3cd552a</vt:lpstr>
      <vt:lpstr>ox_eff2c9f6_7acc_5b76_851b_1b6ab0887920</vt:lpstr>
      <vt:lpstr>ox_eff853ce_d0e7_5871_b70c_c5259cf40378</vt:lpstr>
      <vt:lpstr>ox_effad67b_7f17_5214_a344_ba7e3645354a</vt:lpstr>
      <vt:lpstr>ox_effcb23a_e7ee_5089_868c_a7130bc23b3f</vt:lpstr>
      <vt:lpstr>ox_effe12a8_fa5d_5f8c_8f5a_52ef5770317f</vt:lpstr>
      <vt:lpstr>ox_f004f4bd_d8cb_5087_935d_0aafaaf9cc37</vt:lpstr>
      <vt:lpstr>ox_f00748cb_ab08_55c5_9c3c_c26bee547984</vt:lpstr>
      <vt:lpstr>ox_f009248f_85bf_5f95_9cee_e65853f48a02</vt:lpstr>
      <vt:lpstr>ox_f00b591f_8205_54bb_abef_f134b1721797</vt:lpstr>
      <vt:lpstr>ox_f00d4629_c2ae_56c6_ab86_b71d05ad448c</vt:lpstr>
      <vt:lpstr>ox_f0109593_4b1b_5315_a303_910b5d679744</vt:lpstr>
      <vt:lpstr>ox_f015f1e8_3516_5874_8efa_2ea20aa4bc79</vt:lpstr>
      <vt:lpstr>ox_f018e6fd_90ce_50ac_b62b_34eb3eb63cbb</vt:lpstr>
      <vt:lpstr>ox_f022f719_f28e_57c0_9837_1f1d5114d942</vt:lpstr>
      <vt:lpstr>ox_f026c7c9_d7a1_5ef3_8651_c6984f702c50</vt:lpstr>
      <vt:lpstr>ox_f02a794f_4f6c_5f5f_9790_dcb77567b355</vt:lpstr>
      <vt:lpstr>ox_f02ad1f9_1454_5c68_930f_8f53b1791a79</vt:lpstr>
      <vt:lpstr>ox_f03ab9a3_bb54_5252_94d3_80163787c37b</vt:lpstr>
      <vt:lpstr>ox_f03f2755_d731_5f13_9ca3_47cbab07b21d</vt:lpstr>
      <vt:lpstr>ox_f04000ff_e6a0_56bf_bc41_b3a9a5d0b4b9</vt:lpstr>
      <vt:lpstr>ox_f0450f7b_f066_5885_a8a2_3461ca3bee4c</vt:lpstr>
      <vt:lpstr>ox_f045b982_785c_5b1d_80fe_34d3e713010e</vt:lpstr>
      <vt:lpstr>ox_f048dbe0_f249_5773_ad9c_2f619ade86d7</vt:lpstr>
      <vt:lpstr>ox_f05073a6_e3fd_56b1_a17c_bfbbd3d25eef</vt:lpstr>
      <vt:lpstr>ox_f052aba1_f924_515e_9f2b_09207e7e2bd5</vt:lpstr>
      <vt:lpstr>ox_f05491fc_b769_538a_b921_3a90cafe05bd</vt:lpstr>
      <vt:lpstr>ox_f0596a72_dabe_555a_97b4_d53f61f98906</vt:lpstr>
      <vt:lpstr>ox_f05b8826_7e16_5077_9766_3262855c54ad</vt:lpstr>
      <vt:lpstr>ox_f066675c_e220_5c6d_9071_bb596f77bbb9</vt:lpstr>
      <vt:lpstr>ox_f06fbce7_4f04_5388_82a2_d5cfc5cc8ef1</vt:lpstr>
      <vt:lpstr>ox_f07648bc_cfb7_5e0f_bbbb_8fcaa7f5ff26</vt:lpstr>
      <vt:lpstr>ox_f077678f_1030_531d_b2ba_dc9776932847</vt:lpstr>
      <vt:lpstr>ox_f07ae5c7_a3fd_58d9_afb7_178076a27b24</vt:lpstr>
      <vt:lpstr>ox_f07e5f8a_1ed3_51d6_b409_994b9baee1cd</vt:lpstr>
      <vt:lpstr>ox_f07edcbf_34c4_5ec3_9b3d_07d95c175c86</vt:lpstr>
      <vt:lpstr>ox_f0868704_88b8_5e00_b755_1810211f0184</vt:lpstr>
      <vt:lpstr>ox_f08729bd_e726_5d04_91fb_6003517ac60b</vt:lpstr>
      <vt:lpstr>ox_f08739f0_532e_56af_b5d0_d5390fe0f65e</vt:lpstr>
      <vt:lpstr>ox_f0875a43_d52a_5d4a_b5cc_247842ed3712</vt:lpstr>
      <vt:lpstr>ox_f0879527_c8d0_51c7_9b93_e16c0565d063</vt:lpstr>
      <vt:lpstr>ox_f08dedb6_120f_5985_a6e0_a655747209c5</vt:lpstr>
      <vt:lpstr>ox_f08e6106_12ce_523d_b702_e3cd7e85daea</vt:lpstr>
      <vt:lpstr>ox_f08fc12d_db13_5fa3_a3c5_9dca19d504cc</vt:lpstr>
      <vt:lpstr>ox_f090b6c3_e4dd_5c71_bf84_68cd249cb4fa</vt:lpstr>
      <vt:lpstr>ox_f090fb3f_799c_54e9_8e8f_70d9eb56a8ce</vt:lpstr>
      <vt:lpstr>ox_f0943436_8ac0_502f_beaa_03331436742e</vt:lpstr>
      <vt:lpstr>ox_f0947f48_ce7f_52f2_9b10_f3cc6e41f57b</vt:lpstr>
      <vt:lpstr>ox_f094fb37_2f12_5cb2_afbe_2477adb70ef1</vt:lpstr>
      <vt:lpstr>ox_f09aa3b4_ee96_5f27_9e45_a40e6d5cef2e</vt:lpstr>
      <vt:lpstr>ox_f09d56f7_cea7_5e11_9fe7_2a281d96f9e3</vt:lpstr>
      <vt:lpstr>ox_f0a14993_edc3_5c45_bdf5_d9bc659bd4e6</vt:lpstr>
      <vt:lpstr>ox_f0a1768b_fd09_5919_b73f_bbfb8e258f48</vt:lpstr>
      <vt:lpstr>ox_f0a231da_10f9_510b_9e77_ae313acaedf1</vt:lpstr>
      <vt:lpstr>ox_f0a4e97b_b52e_5e28_a433_7df455f0ecab</vt:lpstr>
      <vt:lpstr>ox_f0a5520e_f865_54d1_9dd5_962d3d52938c</vt:lpstr>
      <vt:lpstr>ox_f0a7d02d_19fb_5d04_9082_aa6f71ecc3bb</vt:lpstr>
      <vt:lpstr>ox_f0a9505b_ffe7_52bf_b843_39bf2fdda2a8</vt:lpstr>
      <vt:lpstr>ox_f0aa9b3a_f1d3_5792_87fd_1a1a907a78c3</vt:lpstr>
      <vt:lpstr>ox_f0ac4b44_febd_585f_a9ce_746748bd5e3f</vt:lpstr>
      <vt:lpstr>ox_f0acbac5_c3c0_5173_8b3e_c1cbc7ee9f84</vt:lpstr>
      <vt:lpstr>ox_f0b5a504_5bde_56bb_8891_46be79525127</vt:lpstr>
      <vt:lpstr>ox_f0b5f546_4905_5df2_b641_01b878323339</vt:lpstr>
      <vt:lpstr>ox_f0b7f598_7c42_525a_ad3f_be925447d7dc</vt:lpstr>
      <vt:lpstr>ox_f0b87454_0ac7_5246_bb6c_b341346a7c62</vt:lpstr>
      <vt:lpstr>ox_f0bb8d5e_f2f3_5e73_ba3a_4dfb6cea6d03</vt:lpstr>
      <vt:lpstr>ox_f0bcd361_14aa_537f_a8a4_08ca0a7f6bca</vt:lpstr>
      <vt:lpstr>ox_f0bd80ae_0279_5af0_a70e_27e39be7af18</vt:lpstr>
      <vt:lpstr>ox_f0bf0d3b_d770_53c9_97d5_ebc574a8357b</vt:lpstr>
      <vt:lpstr>ox_f0c00173_2ec0_51c7_ac05_566d13cf26f5</vt:lpstr>
      <vt:lpstr>ox_f0c49149_024c_57f1_84b4_1f76fe2dd539</vt:lpstr>
      <vt:lpstr>ox_f0c4d9ca_7cb9_5dad_be1f_8e16849d4d0b</vt:lpstr>
      <vt:lpstr>ox_f0c4eaec_ea84_5699_98d9_e0e4b4e9971b</vt:lpstr>
      <vt:lpstr>ox_f0d0abe2_9c3b_5379_9f37_3d7c244d132c</vt:lpstr>
      <vt:lpstr>ox_f0d18da7_cb89_5221_818a_d89a71c740c7</vt:lpstr>
      <vt:lpstr>ox_f0d49c12_8052_54cf_80db_f623a3391515</vt:lpstr>
      <vt:lpstr>ox_f0d91bcc_1674_56b8_80b8_8bc59a477031</vt:lpstr>
      <vt:lpstr>ox_f0db9039_694b_537f_bc53_bbdedd2acb19</vt:lpstr>
      <vt:lpstr>ox_f0dfb699_ae57_5523_9d12_dc959bf3604b</vt:lpstr>
      <vt:lpstr>ox_f0e53303_16c1_5a76_837e_94c5967ca5d6</vt:lpstr>
      <vt:lpstr>ox_f0eabdb5_e186_50e0_8560_cca463c86457</vt:lpstr>
      <vt:lpstr>ox_f0efa24f_d714_56af_a1c9_c8afd1bd576f</vt:lpstr>
      <vt:lpstr>ox_f0f205d0_bd30_5da0_bc51_b11854a483cc</vt:lpstr>
      <vt:lpstr>ox_f0f5649a_ec72_5ea2_8b65_4c26cbbb99eb</vt:lpstr>
      <vt:lpstr>ox_f0ff49e5_3b76_51cb_99ff_ff8f4133929b</vt:lpstr>
      <vt:lpstr>ox_f103aa88_cfda_51ef_9d1e_eef6213297cf</vt:lpstr>
      <vt:lpstr>ox_f10b9661_521e_5848_98bc_80b251176ada</vt:lpstr>
      <vt:lpstr>ox_f10e8572_f318_5583_a9f4_a9448ff97b72</vt:lpstr>
      <vt:lpstr>ox_f10ebea2_114d_532a_9d51_038bdd1f6f2a</vt:lpstr>
      <vt:lpstr>ox_f1125040_4ec0_56ca_828a_82b4cdcfb888</vt:lpstr>
      <vt:lpstr>ox_f11328bf_0393_523d_9933_54933c531846</vt:lpstr>
      <vt:lpstr>ox_f11b33fd_1052_589f_ac52_55d562264eea</vt:lpstr>
      <vt:lpstr>ox_f11f3a20_0612_501a_abfc_a51af8d7745a</vt:lpstr>
      <vt:lpstr>ox_f1205b35_66e2_5a68_aec9_c1a90dac23a1</vt:lpstr>
      <vt:lpstr>ox_f121ba20_8a2a_54b3_a0b2_6d915f97abf1</vt:lpstr>
      <vt:lpstr>ox_f12324f0_193a_514a_9238_f815fa379f07</vt:lpstr>
      <vt:lpstr>ox_f12598d6_0aeb_5e3d_b72c_25123303ae48</vt:lpstr>
      <vt:lpstr>ox_f128cb62_fa0f_599d_b551_d55b77c13ce9</vt:lpstr>
      <vt:lpstr>ox_f12bf477_12ab_54e9_b0ff_3eb220433b1b</vt:lpstr>
      <vt:lpstr>ox_f12d4885_541e_5751_bd4f_1ca7ad093c40</vt:lpstr>
      <vt:lpstr>ox_f130a15b_28b7_57cb_a873_0dfcaae62948</vt:lpstr>
      <vt:lpstr>ox_f1317792_3226_51f1_a777_ddbd5447107e</vt:lpstr>
      <vt:lpstr>ox_f133e381_4301_5eff_b24f_b18a0590b11e</vt:lpstr>
      <vt:lpstr>ox_f1356191_ff5e_5692_aceb_514827d8746d</vt:lpstr>
      <vt:lpstr>ox_f1389188_bb78_5320_8f61_f601c426d13c</vt:lpstr>
      <vt:lpstr>ox_f138d6ba_b57c_58d5_9987_836c11351fb8</vt:lpstr>
      <vt:lpstr>ox_f13c72ca_5dbb_5503_8b0f_baf29f9567b7</vt:lpstr>
      <vt:lpstr>ox_f13cf1a2_fcc7_513f_8e1f_e118ea295d28</vt:lpstr>
      <vt:lpstr>ox_f13fe5b4_a871_595e_b578_c46f12ddff67</vt:lpstr>
      <vt:lpstr>ox_f147d2e0_9808_5d77_a9f0_954ef0842811</vt:lpstr>
      <vt:lpstr>ox_f14804c1_493a_594b_814f_a71823a1f6eb</vt:lpstr>
      <vt:lpstr>ox_f14e430f_5227_53af_aa02_65bff0164dc2</vt:lpstr>
      <vt:lpstr>ox_f14ed664_c72e_5432_876d_c2e4cba2b090</vt:lpstr>
      <vt:lpstr>ox_f1500a3a_b457_5dac_89bc_754f60fa4b73</vt:lpstr>
      <vt:lpstr>ox_f151f98f_d01f_51bd_97b5_228f25485e16</vt:lpstr>
      <vt:lpstr>ox_f154149d_2c91_5a7c_9b1b_37b46ecfdf58</vt:lpstr>
      <vt:lpstr>ox_f158e564_8eb7_5b50_9e4e_60e5f0acf962</vt:lpstr>
      <vt:lpstr>ox_f15d9b35_c131_5bf9_9cd5_805702d130cc</vt:lpstr>
      <vt:lpstr>ox_f16037fc_b75a_5270_85eb_2d11093229d7</vt:lpstr>
      <vt:lpstr>ox_f160e643_5973_54f2_86d9_76372202a508</vt:lpstr>
      <vt:lpstr>ox_f1630aff_2f1b_5c96_91b4_b73879a93d5c</vt:lpstr>
      <vt:lpstr>ox_f1669dc2_a054_5dc5_a6bb_8b6dfd345aa5</vt:lpstr>
      <vt:lpstr>ox_f167b04f_1196_5ce5_8cb9_60461e019be5</vt:lpstr>
      <vt:lpstr>ox_f16c4850_db28_5ef2_8134_b832927dde55</vt:lpstr>
      <vt:lpstr>ox_f16e4d9a_c260_5b43_b4d9_a3e75622c129</vt:lpstr>
      <vt:lpstr>ox_f16e93a7_eba0_5f70_bfa8_d0a135cb39df</vt:lpstr>
      <vt:lpstr>ox_f16f9f26_0b00_5e3c_aa45_9de0e6c48142</vt:lpstr>
      <vt:lpstr>ox_f17066ea_2262_58ea_abf4_f0062a3a6ee4</vt:lpstr>
      <vt:lpstr>ox_f172bccf_ac6b_529b_8cf5_c04977aaaca8</vt:lpstr>
      <vt:lpstr>ox_f175e0e2_00f5_5f9b_ba1f_09b78c44f2da</vt:lpstr>
      <vt:lpstr>ox_f175f41c_77ad_53dc_bf99_d27f78254c30</vt:lpstr>
      <vt:lpstr>ox_f175fb18_efe4_53bd_b482_568dd9f9f56b</vt:lpstr>
      <vt:lpstr>ox_f179246b_7ffa_5e8b_aa79_1038d73bcd00</vt:lpstr>
      <vt:lpstr>ox_f17b1f0e_121e_5118_84b0_2d7d9fa46551</vt:lpstr>
      <vt:lpstr>ox_f1806a48_844a_543e_9295_44fe1f40f38f</vt:lpstr>
      <vt:lpstr>ox_f185ac4f_5cac_5f6d_96bd_cf390399399b</vt:lpstr>
      <vt:lpstr>ox_f1887ae6_ace1_5a5e_ab58_5030d136b9f1</vt:lpstr>
      <vt:lpstr>ox_f1889a99_1d58_54c6_8e44_417add3e2767</vt:lpstr>
      <vt:lpstr>ox_f18a66b8_c0e0_5c79_9c38_7f4adeb6653b</vt:lpstr>
      <vt:lpstr>ox_f18da6b3_d58e_5e9d_ad8a_a3ad3f8f808b</vt:lpstr>
      <vt:lpstr>ox_f18e3fd2_49bf_57c0_b453_0f91ad1a206f</vt:lpstr>
      <vt:lpstr>ox_f191426a_c477_529f_ae76_8b60ed9b6f7a</vt:lpstr>
      <vt:lpstr>ox_f1915147_917e_5401_b261_fe9507ee33b9</vt:lpstr>
      <vt:lpstr>ox_f1937104_320a_53af_b5bb_5a93c0fd7167</vt:lpstr>
      <vt:lpstr>ox_f1994a20_561b_5f54_bbab_14670733baba</vt:lpstr>
      <vt:lpstr>ox_f1a11f61_1c15_5874_afde_bc8c3b6a18ec</vt:lpstr>
      <vt:lpstr>ox_f1a7836b_4337_569c_8940_b7c97edd11e2</vt:lpstr>
      <vt:lpstr>ox_f1a78ffb_ed97_5e33_9b96_916a92eae074</vt:lpstr>
      <vt:lpstr>ox_f1ad2b92_b0d2_5e47_9e60_783fc5dd9ace</vt:lpstr>
      <vt:lpstr>ox_f1aed8d3_bc6c_5acc_9d10_4b85cf832d36</vt:lpstr>
      <vt:lpstr>ox_f1b2402e_ae12_5cae_9e89_19927cd3957f</vt:lpstr>
      <vt:lpstr>ox_f1b555b6_3448_5bff_bf4c_0fb0a5c63a51</vt:lpstr>
      <vt:lpstr>ox_f1b9293d_0dc0_5342_8be2_66e08999e15e</vt:lpstr>
      <vt:lpstr>ox_f1b953ef_f67d_5273_a453_b2a301ec2785</vt:lpstr>
      <vt:lpstr>ox_f1bbad1d_7490_5756_822d_9b61f35b129b</vt:lpstr>
      <vt:lpstr>ox_f1c73157_474b_5a7a_8ef4_68ebb9c1ab44</vt:lpstr>
      <vt:lpstr>ox_f1caf116_abdb_5e87_949b_f9a5671cb4e5</vt:lpstr>
      <vt:lpstr>ox_f1cb9ffb_6589_5473_b277_5dd781af9c1c</vt:lpstr>
      <vt:lpstr>ox_f1ce3ba7_877e_5c0e_bd25_c2d7f319b4c3</vt:lpstr>
      <vt:lpstr>ox_f1d04af6_b4d0_526e_b05b_704d34cfab63</vt:lpstr>
      <vt:lpstr>ox_f1d4180c_7318_594b_82f0_f7a094674927</vt:lpstr>
      <vt:lpstr>ox_f1d60788_af3d_577c_ad94_0aa8e698d0ef</vt:lpstr>
      <vt:lpstr>ox_f1d68807_cba3_5977_8fcf_5657367f487c</vt:lpstr>
      <vt:lpstr>ox_f1d8f1dd_4572_54dd_b516_01596e06d0cf</vt:lpstr>
      <vt:lpstr>ox_f1d90806_d7e8_5f91_bd4d_fa9cf3e10f1c</vt:lpstr>
      <vt:lpstr>ox_f1e46a6c_e796_5627_9e08_2f4c024e9888</vt:lpstr>
      <vt:lpstr>ox_f1e7e455_352b_51bd_947e_7551e6045476</vt:lpstr>
      <vt:lpstr>ox_f1ea0ca5_20ec_564a_98a3_45e0a9b47dcb</vt:lpstr>
      <vt:lpstr>ox_f1eab1b6_c154_56a4_af12_be87bbd821c9</vt:lpstr>
      <vt:lpstr>ox_f1ebca8d_5a95_5620_b10f_7e324df7bb50</vt:lpstr>
      <vt:lpstr>ox_f1eca27f_e08f_57bc_af71_9c7076201f38</vt:lpstr>
      <vt:lpstr>ox_f1ee3067_f7e9_5fce_a133_d545f47d4f65</vt:lpstr>
      <vt:lpstr>ox_f1ee47a4_0886_55c9_a550_72e2fc11c898</vt:lpstr>
      <vt:lpstr>ox_f1efd1c7_7b25_56f4_af55_b1c9cbbf1b56</vt:lpstr>
      <vt:lpstr>ox_f1f05918_32de_5ad4_a87e_9132b5e921bc</vt:lpstr>
      <vt:lpstr>ox_f1f23ef3_244c_5fd3_8597_e96016deaec7</vt:lpstr>
      <vt:lpstr>ox_f1f45491_3636_55a8_bfff_52c871d93a53</vt:lpstr>
      <vt:lpstr>ox_f1f483e2_cc13_5269_ae28_04668e791501</vt:lpstr>
      <vt:lpstr>ox_f1f591e3_46ae_54c0_841a_942330b9eb8a</vt:lpstr>
      <vt:lpstr>ox_f1f625fe_ac30_5e24_8c94_fde2ac5ddd9b</vt:lpstr>
      <vt:lpstr>ox_f1f8f310_5fb9_575c_a578_06dd577ef3f3</vt:lpstr>
      <vt:lpstr>ox_f1fa38ab_b476_55c8_852f_1bb289cce741</vt:lpstr>
      <vt:lpstr>ox_f1fe0411_a9b4_50e0_8fd6_72bc4e95fa55</vt:lpstr>
      <vt:lpstr>ox_f203905b_d9c4_55f0_a28d_95913fdc2ced</vt:lpstr>
      <vt:lpstr>ox_f2084fbc_738f_58b2_b67f_c210bc42f727</vt:lpstr>
      <vt:lpstr>ox_f209d1a3_5aff_53eb_a922_819a3ee6b175</vt:lpstr>
      <vt:lpstr>ox_f20abee8_5654_57eb_9bef_00fce9d57dc5</vt:lpstr>
      <vt:lpstr>ox_f20cb370_910f_510e_b796_e4812a751d3c</vt:lpstr>
      <vt:lpstr>ox_f20e6493_d140_54c3_9c24_52638e139738</vt:lpstr>
      <vt:lpstr>ox_f20f02c9_0392_5503_8ea8_a1e2d274cf6b</vt:lpstr>
      <vt:lpstr>ox_f20fbdbf_d884_5f8f_b7bf_01a182159489</vt:lpstr>
      <vt:lpstr>ox_f2121025_2e73_567b_b30d_36dfc298179c</vt:lpstr>
      <vt:lpstr>ox_f213f254_5823_55f3_977e_18aee3192147</vt:lpstr>
      <vt:lpstr>ox_f21740c1_e27e_5148_856e_b31afbe4b6d8</vt:lpstr>
      <vt:lpstr>ox_f21a7728_03c9_5979_9ed0_d3c6778a47ca</vt:lpstr>
      <vt:lpstr>ox_f21c354c_bd1a_57a8_91a8_28f2d6e3b382</vt:lpstr>
      <vt:lpstr>ox_f21e8aa0_d584_5d32_913f_a19f09c65849</vt:lpstr>
      <vt:lpstr>ox_f226638d_591a_5f5c_834a_18e5c4d3d420</vt:lpstr>
      <vt:lpstr>ox_f22e3f7c_298b_55ee_85a4_01f78ed5bf8e</vt:lpstr>
      <vt:lpstr>ox_f22faad4_a50e_5a79_a56e_4743a5184b75</vt:lpstr>
      <vt:lpstr>ox_f2311db6_5bf1_5534_809f_e2b8894fd640</vt:lpstr>
      <vt:lpstr>ox_f234120c_0fe5_57ae_bf0d_54e86722bb4e</vt:lpstr>
      <vt:lpstr>ox_f2399a6b_f253_512b_890b_b34d48f37f92</vt:lpstr>
      <vt:lpstr>ox_f23af7c9_fb89_5da6_b7c3_a1fbb29da24c</vt:lpstr>
      <vt:lpstr>ox_f23c78fb_1eef_578e_af84_17912ac2d8ac</vt:lpstr>
      <vt:lpstr>ox_f23e6548_0545_5e79_8008_b8ab5c244e34</vt:lpstr>
      <vt:lpstr>ox_f2467997_83f5_5856_8d6b_57dc16d10ed8</vt:lpstr>
      <vt:lpstr>ox_f2480dd3_0f63_5334_bc4d_4e14a0651e8d</vt:lpstr>
      <vt:lpstr>ox_f24d55cc_5a02_559a_bd6d_53b2fabf90f1</vt:lpstr>
      <vt:lpstr>ox_f24eb31b_3bbc_5b80_a72b_7d49298996c5</vt:lpstr>
      <vt:lpstr>ox_f24f03c0_e235_5e11_9926_359d69b60e24</vt:lpstr>
      <vt:lpstr>ox_f2507ee8_720d_5143_ad83_fb62e5ed7d14</vt:lpstr>
      <vt:lpstr>ox_f253d784_0b66_51da_9c33_0a057ed246cf</vt:lpstr>
      <vt:lpstr>ox_f255f837_0903_59fb_bdd9_64bb4f7c5e7b</vt:lpstr>
      <vt:lpstr>ox_f25705e9_3c6f_53b8_bd1e_a8d0d77dfc37</vt:lpstr>
      <vt:lpstr>ox_f25876da_3ee6_5de5_91d6_df1d55501f2e</vt:lpstr>
      <vt:lpstr>ox_f25bee18_acac_5d37_b89f_81c694306415</vt:lpstr>
      <vt:lpstr>ox_f26395a7_daaa_5345_a5ae_77fa26c3b6ec</vt:lpstr>
      <vt:lpstr>ox_f268109c_56a6_50b7_9a4f_ffaf4e597ac5</vt:lpstr>
      <vt:lpstr>ox_f269bf90_f665_5eaa_bd4e_6be4835821e4</vt:lpstr>
      <vt:lpstr>ox_f26b2498_9d45_5b54_bd18_80996169ce39</vt:lpstr>
      <vt:lpstr>ox_f26e5882_2bb4_5b82_b11d_b38b57fc16a4</vt:lpstr>
      <vt:lpstr>ox_f26ed866_a406_552d_984b_a662a706ef75</vt:lpstr>
      <vt:lpstr>ox_f273fd27_a219_51c2_8bdd_85ef1c437fa2</vt:lpstr>
      <vt:lpstr>ox_f279ad39_7e6e_58c0_8cf4_f388dcebb6f0</vt:lpstr>
      <vt:lpstr>ox_f27cb48d_32b3_54c1_a4db_3de9242f0eaa</vt:lpstr>
      <vt:lpstr>ox_f280b0ee_96b9_5dd0_a17a_10dcb70a7cc9</vt:lpstr>
      <vt:lpstr>ox_f2829d21_12f7_50bf_9ab4_1f4296a41802</vt:lpstr>
      <vt:lpstr>ox_f288b4c0_1055_57c3_85db_51a24750b7ec</vt:lpstr>
      <vt:lpstr>ox_f288d5ca_ef31_5c29_8c93_16e6bc447a2b</vt:lpstr>
      <vt:lpstr>ox_f28b95a4_e17f_5f6d_8ac9_8356c279ae10</vt:lpstr>
      <vt:lpstr>ox_f2909483_8c96_5798_b6c5_6e2ab6625402</vt:lpstr>
      <vt:lpstr>ox_f29376c4_d8ca_508c_a471_178bdf74c741</vt:lpstr>
      <vt:lpstr>ox_f2937ffd_8c2f_59cb_9b37_1df9c2b57a84</vt:lpstr>
      <vt:lpstr>ox_f29451bf_96b3_54ce_a4dc_344241d63f0b</vt:lpstr>
      <vt:lpstr>ox_f29509f1_423e_5db8_8101_f8eca1e29109</vt:lpstr>
      <vt:lpstr>ox_f29846a3_a6f4_58f8_a641_9ee67f48587f</vt:lpstr>
      <vt:lpstr>ox_f29899e1_97b7_599e_8dea_64d9a59d46d9</vt:lpstr>
      <vt:lpstr>ox_f29badc7_6df0_57e1_899c_cf3e4132600d</vt:lpstr>
      <vt:lpstr>ox_f29bb328_20f8_5831_b24e_8a796bb6e6a3</vt:lpstr>
      <vt:lpstr>ox_f29efcce_acaa_597f_baf6_69a6a21c84cd</vt:lpstr>
      <vt:lpstr>ox_f2a356e1_766e_5b98_a7df_50cedd5d8202</vt:lpstr>
      <vt:lpstr>ox_f2ad4c43_83fd_541a_aca3_95f638380acf</vt:lpstr>
      <vt:lpstr>ox_f2af66ff_bb42_5e29_ba92_7a13453808e8</vt:lpstr>
      <vt:lpstr>ox_f2b18ba0_d4e1_54f0_9eda_ee3c194c7b3f</vt:lpstr>
      <vt:lpstr>ox_f2b1fd9a_af67_5842_80a1_c5c67b7c5c7c</vt:lpstr>
      <vt:lpstr>ox_f2b40ed7_169d_5b55_84fd_7914dac618b9</vt:lpstr>
      <vt:lpstr>ox_f2b60b4c_78d4_5cf0_b7c5_3c804dced44f</vt:lpstr>
      <vt:lpstr>ox_f2b629ca_e21b_50a3_a145_2037538d0aa4</vt:lpstr>
      <vt:lpstr>ox_f2b629fe_144d_51ba_ae35_237d3e0ae974</vt:lpstr>
      <vt:lpstr>ox_f2b82905_5662_505b_8cb2_9bb2b80fa4e0</vt:lpstr>
      <vt:lpstr>ox_f2b87bc1_17ae_52d9_8acb_626ebff9d21e</vt:lpstr>
      <vt:lpstr>ox_f2ba882f_b73b_577e_8d0a_5626b3ae5d4c</vt:lpstr>
      <vt:lpstr>ox_f2c5beb4_c910_50f9_9c3d_e9c6027028f5</vt:lpstr>
      <vt:lpstr>ox_f2c7855f_d7c1_552f_99e8_f0a5d27a2995</vt:lpstr>
      <vt:lpstr>ox_f2ca9672_1692_5d93_a8d6_335e820dbf78</vt:lpstr>
      <vt:lpstr>ox_f2d402ad_396b_56e5_9411_1bf6a3cc241a</vt:lpstr>
      <vt:lpstr>ox_f2e0f5c1_c407_53d3_9c4e_2a48907f0df6</vt:lpstr>
      <vt:lpstr>ox_f2e200ad_261a_523e_af68_4b8b2523722b</vt:lpstr>
      <vt:lpstr>ox_f2e48cd4_36d7_574e_aa52_2c288dddc101</vt:lpstr>
      <vt:lpstr>ox_f2e6034f_5b4d_5eae_bb1e_cf9d84410f6b</vt:lpstr>
      <vt:lpstr>ox_f2e6654a_b240_501b_b2c8_27e4bf32f98f</vt:lpstr>
      <vt:lpstr>ox_f2e6f477_ffb1_5086_b2eb_7494afa69aca</vt:lpstr>
      <vt:lpstr>ox_f2e7ff21_178c_5b3a_bc5a_450b8cb84370</vt:lpstr>
      <vt:lpstr>ox_f2e8100c_feef_5fa5_ad8b_ed084606c34f</vt:lpstr>
      <vt:lpstr>ox_f2e8db20_6f50_5b6f_a0e5_db7a348d54c6</vt:lpstr>
      <vt:lpstr>ox_f2eb4381_d825_55da_9f96_bfc9d4647a27</vt:lpstr>
      <vt:lpstr>ox_f2ebcb7b_f1d4_5e88_8e0d_be92c0499c6c</vt:lpstr>
      <vt:lpstr>ox_f2ecc800_2b8f_5db5_942e_eed98ee08c74</vt:lpstr>
      <vt:lpstr>ox_f2ee9cd1_322e_5f5a_ae65_1b5d114d30bb</vt:lpstr>
      <vt:lpstr>ox_f2f670d9_43d4_5340_a717_f1a03fe37ddf</vt:lpstr>
      <vt:lpstr>ox_f2fab741_fb21_577f_950f_88bc7ae5d6f7</vt:lpstr>
      <vt:lpstr>ox_f301c9c8_3261_5a14_8ad4_a612ee42e925</vt:lpstr>
      <vt:lpstr>ox_f304fb19_710e_5395_825e_85aa53c4e75e</vt:lpstr>
      <vt:lpstr>ox_f3085ad9_06c6_5e8b_b2fb_5a161e3d1708</vt:lpstr>
      <vt:lpstr>ox_f30a09b7_5a4c_5ba7_9b0f_e8741c439678</vt:lpstr>
      <vt:lpstr>ox_f30aa403_4a44_57f4_ae05_b5af098daa2b</vt:lpstr>
      <vt:lpstr>ox_f30b9acf_91bd_54b9_bf8d_b196833fa589</vt:lpstr>
      <vt:lpstr>ox_f312366c_3255_5489_a2e5_b726d157f79d</vt:lpstr>
      <vt:lpstr>ox_f312d5cc_cef6_5e53_97e2_5c19fba33019</vt:lpstr>
      <vt:lpstr>ox_f3155e6a_4911_55ed_9747_a5fcfff92af0</vt:lpstr>
      <vt:lpstr>ox_f316e579_d942_5c4f_9b6c_d0c48a781d9e</vt:lpstr>
      <vt:lpstr>ox_f317669f_be51_521d_82b6_c46dfa76d21e</vt:lpstr>
      <vt:lpstr>ox_f31ea197_c515_5c3c_b6c9_f85b0d30f644</vt:lpstr>
      <vt:lpstr>ox_f326fbdc_4410_5fe1_a074_e20ea146e457</vt:lpstr>
      <vt:lpstr>ox_f327daa8_7f0e_50b5_935e_d6d8b52932b6</vt:lpstr>
      <vt:lpstr>ox_f3286aca_f02a_5ff0_a6c2_9f6d5ebf4caf</vt:lpstr>
      <vt:lpstr>ox_f3290954_f315_5a06_a231_2107c7292529</vt:lpstr>
      <vt:lpstr>ox_f3332660_5bb9_5bda_8292_a3689842938e</vt:lpstr>
      <vt:lpstr>ox_f336779f_a115_53dd_b732_0178db71e45d</vt:lpstr>
      <vt:lpstr>ox_f336dfdf_4492_53d3_a927_d8080bb7a715</vt:lpstr>
      <vt:lpstr>ox_f338e95b_7db2_51e2_8bd3_01c142527f4e</vt:lpstr>
      <vt:lpstr>ox_f33c3612_da90_5b37_a959_9be2d33b2342</vt:lpstr>
      <vt:lpstr>ox_f33f7e5b_778c_5304_a831_5ba1dd8a450a</vt:lpstr>
      <vt:lpstr>ox_f33fc833_84fa_56d4_9b93_d79cee28009b</vt:lpstr>
      <vt:lpstr>ox_f340f59f_af9b_5361_8f10_795231d3de4f</vt:lpstr>
      <vt:lpstr>ox_f349254a_ebb2_58f3_ac38_e8721533e7dd</vt:lpstr>
      <vt:lpstr>ox_f34afe98_790d_521f_8979_9cd14049d4ef</vt:lpstr>
      <vt:lpstr>ox_f34b7761_e7af_50e5_b48a_7d54d4025b92</vt:lpstr>
      <vt:lpstr>ox_f34c4536_802c_5d31_8909_5411f13c84f5</vt:lpstr>
      <vt:lpstr>ox_f34e42ec_3f56_5532_a54c_44f7dbea97a1</vt:lpstr>
      <vt:lpstr>ox_f352015a_6a8c_532c_b571_fbdaa88ed913</vt:lpstr>
      <vt:lpstr>ox_f352c8f1_90fe_5bfa_8897_afcbc8b2a6d7</vt:lpstr>
      <vt:lpstr>ox_f3562f36_494e_5058_bfc9_17c978aef011</vt:lpstr>
      <vt:lpstr>ox_f356ea52_60c4_57ca_ad75_de64bd45189a</vt:lpstr>
      <vt:lpstr>ox_f35ac6af_0733_5d15_91e1_610cd93edd6d</vt:lpstr>
      <vt:lpstr>ox_f35bd291_ce5b_55b3_937c_df65587d89b6</vt:lpstr>
      <vt:lpstr>ox_f35e497e_1b1d_539f_b3ae_aea0157d53dd</vt:lpstr>
      <vt:lpstr>ox_f35fe891_7ec1_5bf3_ada0_46d62746fc52</vt:lpstr>
      <vt:lpstr>ox_f36175c8_07af_53b2_8a3f_a1275dac093a</vt:lpstr>
      <vt:lpstr>ox_f361aeb3_b839_5baa_9e56_39973f071f44</vt:lpstr>
      <vt:lpstr>ox_f362f033_0708_5c3a_b76a_9f22b1307802</vt:lpstr>
      <vt:lpstr>ox_f3643264_bf8b_5043_a37e_caf2cc67dad6</vt:lpstr>
      <vt:lpstr>ox_f364b032_cd62_52ce_948e_b745fcb74399</vt:lpstr>
      <vt:lpstr>ox_f365814c_3a36_5d47_b82f_339e270ab06d</vt:lpstr>
      <vt:lpstr>ox_f36858d2_d715_5801_b529_0f1afe3b4cfa</vt:lpstr>
      <vt:lpstr>ox_f3696920_0bea_5217_a5c6_aadf6f0700d8</vt:lpstr>
      <vt:lpstr>ox_f36aeb50_4d0a_5f71_8a94_cd1dffbd5840</vt:lpstr>
      <vt:lpstr>ox_f36da545_08b5_5bf1_a66f_7b17f669863a</vt:lpstr>
      <vt:lpstr>ox_f36eacfb_2467_59a4_a5a8_3312d5b3da02</vt:lpstr>
      <vt:lpstr>ox_f36ef5db_0c07_575b_beb9_dc07c22de7b8</vt:lpstr>
      <vt:lpstr>ox_f373bdce_3430_561e_bfac_1b3aac362c32</vt:lpstr>
      <vt:lpstr>ox_f374ee78_0a4a_52c4_a8c2_c9ab4b011877</vt:lpstr>
      <vt:lpstr>ox_f3751b07_d57e_5740_992f_0900f4a320e9</vt:lpstr>
      <vt:lpstr>ox_f37e41d3_b8b5_5990_a9bb_128a2d6b6fd1</vt:lpstr>
      <vt:lpstr>ox_f37e87fd_3d81_50f6_8bdf_7813bf5b48d9</vt:lpstr>
      <vt:lpstr>ox_f38323b9_c032_513d_a69e_1eb6e1ec6823</vt:lpstr>
      <vt:lpstr>ox_f38434bc_b8b2_57f3_8c12_3cdc8d1dcfd7</vt:lpstr>
      <vt:lpstr>ox_f3888cbc_02bf_57b3_b3d4_370d7eb33964</vt:lpstr>
      <vt:lpstr>ox_f38c9562_67d5_5f85_baae_a609721f6f0f</vt:lpstr>
      <vt:lpstr>ox_f38cb708_3360_523f_bf42_0487d9629ba4</vt:lpstr>
      <vt:lpstr>ox_f38f849d_f5bd_56fa_9874_51d43469b311</vt:lpstr>
      <vt:lpstr>ox_f39182df_846c_524b_90b1_315f423ed967</vt:lpstr>
      <vt:lpstr>ox_f3919c13_969e_5248_a9a8_711ee6b71157</vt:lpstr>
      <vt:lpstr>ox_f393f389_52bd_5d9d_aeb4_29a79b432b13</vt:lpstr>
      <vt:lpstr>ox_f393f477_eecc_5059_b587_976fdd50329a</vt:lpstr>
      <vt:lpstr>ox_f3962d11_4232_5d4a_b55b_b92ff6dbf84a</vt:lpstr>
      <vt:lpstr>ox_f399ae6a_192e_56c2_a54e_8eb986e6b444</vt:lpstr>
      <vt:lpstr>ox_f39e8aec_b513_52ab_b232_51b3a2262dd2</vt:lpstr>
      <vt:lpstr>ox_f3a30b17_cacb_5010_ad16_11b6183a5567</vt:lpstr>
      <vt:lpstr>ox_f3a32522_ee59_5651_8841_94f74d7b3f49</vt:lpstr>
      <vt:lpstr>ox_f3a3ccf1_0049_5789_99eb_196adb59d0a5</vt:lpstr>
      <vt:lpstr>ox_f3a49c47_7c2f_574c_93f4_5164b193119e</vt:lpstr>
      <vt:lpstr>ox_f3a74626_b197_5192_a0e7_1c832c066723</vt:lpstr>
      <vt:lpstr>ox_f3aa9b32_61e2_516a_a90b_6918d86f89e8</vt:lpstr>
      <vt:lpstr>ox_f3ade73d_5555_5d28_a367_81a3cd470c83</vt:lpstr>
      <vt:lpstr>ox_f3aef788_09d7_5a9b_9ed9_4543e96f06d1</vt:lpstr>
      <vt:lpstr>ox_f3af98bc_454d_5254_b69f_5332ff7a4bdb</vt:lpstr>
      <vt:lpstr>ox_f3b17403_fe38_5589_b71a_2cdc00c54621</vt:lpstr>
      <vt:lpstr>ox_f3b1ac1b_79eb_57b8_9850_f8194a4feb42</vt:lpstr>
      <vt:lpstr>ox_f3b4a0b6_7ad8_5380_98dc_8b3556a9f41b</vt:lpstr>
      <vt:lpstr>ox_f3bb6bb0_a77d_5a90_ae32_846d538e2aef</vt:lpstr>
      <vt:lpstr>ox_f3bddd26_9702_51e3_890c_4826e81c04ba</vt:lpstr>
      <vt:lpstr>ox_f3be4050_e6f4_57f4_9a4f_81e07eec069c</vt:lpstr>
      <vt:lpstr>ox_f3c23094_f671_5780_8538_407da8c981f9</vt:lpstr>
      <vt:lpstr>ox_f3c43052_d894_5a51_9f4a_384e9593f03e</vt:lpstr>
      <vt:lpstr>ox_f3c4aeb6_53d1_5518_81c8_f0dd24196901</vt:lpstr>
      <vt:lpstr>ox_f3c6ef5b_b823_57f7_af08_8c9a4a7ac7c7</vt:lpstr>
      <vt:lpstr>ox_f3cbd9e7_b57a_54cb_b4d2_0357707e83a2</vt:lpstr>
      <vt:lpstr>ox_f3cdbe81_0b12_58a6_9a2e_167b03d69872</vt:lpstr>
      <vt:lpstr>ox_f3cf1a6d_e6a5_5c85_8f33_414919b64bb8</vt:lpstr>
      <vt:lpstr>ox_f3d80a48_36da_5019_bf75_b6f1719dbda3</vt:lpstr>
      <vt:lpstr>ox_f3d84c9c_d189_5868_b2ad_f5e6e543a3fe</vt:lpstr>
      <vt:lpstr>ox_f3dbe85a_5e9c_586c_906d_e38b818e6adb</vt:lpstr>
      <vt:lpstr>ox_f3e0e6f4_a291_5154_aa41_d1476f4b374f</vt:lpstr>
      <vt:lpstr>ox_f3e0f0ae_9a4f_5763_baa1_5d399a93364c</vt:lpstr>
      <vt:lpstr>ox_f3e3e7ff_c1e4_5d64_967a_c9cb7b44b122</vt:lpstr>
      <vt:lpstr>ox_f3e502f4_0818_5a2c_8974_b04472fb7743</vt:lpstr>
      <vt:lpstr>ox_f3e51d6f_3f1b_5b94_b565_b1f04874f15f</vt:lpstr>
      <vt:lpstr>ox_f3e56813_f81f_5a80_bb85_1ce5b63de668</vt:lpstr>
      <vt:lpstr>ox_f3e77f5e_9d07_5619_bd7f_49f7edc87190</vt:lpstr>
      <vt:lpstr>ox_f3e7a798_e938_576f_bb77_4593311dbb48</vt:lpstr>
      <vt:lpstr>ox_f3ea1cf1_b5e2_55e4_a1e4_d90bc695c3cb</vt:lpstr>
      <vt:lpstr>ox_f3ec7bc6_b2d5_568b_a181_01c552db3561</vt:lpstr>
      <vt:lpstr>ox_f3ed025c_dc26_5fc3_807a_407108e3bfe0</vt:lpstr>
      <vt:lpstr>ox_f3eff6f4_26d8_5686_8756_a4f9744a9c47</vt:lpstr>
      <vt:lpstr>ox_f3f5a2a5_0454_541c_a7ea_fa16477d76de</vt:lpstr>
      <vt:lpstr>ox_f3f5ef80_3e4a_5779_8866_52553720a8a6</vt:lpstr>
      <vt:lpstr>ox_f3f73c74_ce75_5fd6_a4ff_c574e8a06a0a</vt:lpstr>
      <vt:lpstr>ox_f3fd4cd6_025b_5900_8657_d9df666d942c</vt:lpstr>
      <vt:lpstr>ox_f3ffdb43_60be_505b_b8bf_e76dbfb7baff</vt:lpstr>
      <vt:lpstr>ox_f401729d_885c_58a2_9a17_3b6f10097a4c</vt:lpstr>
      <vt:lpstr>ox_f4027f28_8e68_55ab_a9f1_51e5c64551e5</vt:lpstr>
      <vt:lpstr>ox_f4043d89_9c08_5c61_8fb4_1e4b21459154</vt:lpstr>
      <vt:lpstr>ox_f40512eb_ab9d_599f_a40b_f38827d1d5cb</vt:lpstr>
      <vt:lpstr>ox_f4093dba_7037_56b1_b56d_a49187f5f978</vt:lpstr>
      <vt:lpstr>ox_f40b7fbf_d5de_5de6_aa70_00f472566265</vt:lpstr>
      <vt:lpstr>ox_f40c7892_5e79_5170_8069_cde89abb5362</vt:lpstr>
      <vt:lpstr>ox_f40d3de6_280d_53d4_b91a_97734fdf5a09</vt:lpstr>
      <vt:lpstr>ox_f40f6c7d_7c0e_5e19_9063_9eb621a57005</vt:lpstr>
      <vt:lpstr>ox_f4107d70_99a9_5e40_8773_3273eb83ae06</vt:lpstr>
      <vt:lpstr>ox_f415078d_b37c_5e19_9ec2_79df374667de</vt:lpstr>
      <vt:lpstr>ox_f41d78c2_ae44_5fa6_8bc4_9b5ead071737</vt:lpstr>
      <vt:lpstr>ox_f4209b0b_1424_5b4c_840d_53c5e348c058</vt:lpstr>
      <vt:lpstr>ox_f42cc3db_9269_50dc_9f77_ed6d5e585d61</vt:lpstr>
      <vt:lpstr>ox_f42da712_2aa6_540c_b8c5_ac6a9fdc7f2c</vt:lpstr>
      <vt:lpstr>ox_f43096f9_3e0b_5162_aa4a_c2da7c3ec132</vt:lpstr>
      <vt:lpstr>ox_f431aea6_9a51_58fb_9eeb_626c104fef5e</vt:lpstr>
      <vt:lpstr>ox_f4333b4a_5585_5549_87c9_fcca314b27f2</vt:lpstr>
      <vt:lpstr>ox_f4360c6d_6ea2_572f_a72d_c5b8add0ae85</vt:lpstr>
      <vt:lpstr>ox_f43b8a70_f52f_5618_93be_3107703aca22</vt:lpstr>
      <vt:lpstr>ox_f43cf734_8812_55c9_afb2_f0e7e98161d7</vt:lpstr>
      <vt:lpstr>ox_f4442cb5_9646_5ca9_877c_76bc111b525e</vt:lpstr>
      <vt:lpstr>ox_f447c71e_4931_5b1d_99b2_7d39f1b502b3</vt:lpstr>
      <vt:lpstr>ox_f44a8cf5_43fd_52b4_94d8_13bc03b82252</vt:lpstr>
      <vt:lpstr>ox_f44da912_0903_5904_82ef_17fdc54371e1</vt:lpstr>
      <vt:lpstr>ox_f44e6d2a_5a81_5bd5_8144_bab640664a77</vt:lpstr>
      <vt:lpstr>ox_f4523967_a322_5bb6_9ab5_d9cb1bc17087</vt:lpstr>
      <vt:lpstr>ox_f45256ae_ed46_5881_b350_05a56598f284</vt:lpstr>
      <vt:lpstr>ox_f4571b41_faeb_5808_a4e3_8eb713ce31d7</vt:lpstr>
      <vt:lpstr>ox_f45f9d3b_c4b7_5085_80b3_67752d59b5f8</vt:lpstr>
      <vt:lpstr>ox_f4619405_c63c_55ef_a9c8_399740c8207c</vt:lpstr>
      <vt:lpstr>ox_f467b6cf_309a_5bb7_a5d6_db1656bd3cbf</vt:lpstr>
      <vt:lpstr>ox_f46b17f5_00da_5def_bc46_c3b60005d83b</vt:lpstr>
      <vt:lpstr>ox_f46d8b30_f8cb_5ca5_ad80_2a159e83ee84</vt:lpstr>
      <vt:lpstr>ox_f46de9d1_7d79_5c8b_86c3_a35cfc6edbe6</vt:lpstr>
      <vt:lpstr>ox_f4750435_3199_5d9f_afd2_31e76f92105d</vt:lpstr>
      <vt:lpstr>ox_f475810a_e44a_58db_970e_35c0e8b60181</vt:lpstr>
      <vt:lpstr>ox_f477f1e9_5803_5926_ad3f_496533e801ed</vt:lpstr>
      <vt:lpstr>ox_f479eabc_9453_574c_a6de_278a3e07b570</vt:lpstr>
      <vt:lpstr>ox_f47b8807_ced2_5ad8_9f42_51e610c3389a</vt:lpstr>
      <vt:lpstr>ox_f47c1798_b097_5b18_8605_b521a44adb76</vt:lpstr>
      <vt:lpstr>ox_f47c3b66_b412_5423_b8e9_9ab8cc6f8658</vt:lpstr>
      <vt:lpstr>ox_f483aee9_91a2_5701_91a4_71cbc9d109b9</vt:lpstr>
      <vt:lpstr>ox_f4845339_0843_5afa_85b8_7cf8ad8f83a9</vt:lpstr>
      <vt:lpstr>ox_f4850a7c_b55c_5db3_b5de_4e05e1e21adb</vt:lpstr>
      <vt:lpstr>ox_f48adf82_b881_5f39_b9bf_9751bcc10b28</vt:lpstr>
      <vt:lpstr>ox_f48c231a_14a9_5085_9b95_07bcf308dda8</vt:lpstr>
      <vt:lpstr>ox_f48c5ea7_dc16_5bcd_9e7b_46a35e579ff5</vt:lpstr>
      <vt:lpstr>ox_f48dad37_c864_50c5_8dde_d02ca07ac478</vt:lpstr>
      <vt:lpstr>ox_f48fdb4a_63d4_5da5_b784_99670f9691be</vt:lpstr>
      <vt:lpstr>ox_f4954abc_a0eb_5594_a676_3630bdb78e6e</vt:lpstr>
      <vt:lpstr>ox_f495f7b9_efe5_5b12_97e2_72147b8aab73</vt:lpstr>
      <vt:lpstr>ox_f497b4dc_7af6_5dc2_87b4_cbc2f1687409</vt:lpstr>
      <vt:lpstr>ox_f49ad802_62d8_505e_8aaf_bd0c5202e66a</vt:lpstr>
      <vt:lpstr>ox_f49bcfe1_9d13_5682_af72_b6fc452f067d</vt:lpstr>
      <vt:lpstr>ox_f49c55aa_8489_5aca_a36e_ce000bdd24dd</vt:lpstr>
      <vt:lpstr>ox_f49d6935_d600_59ed_81a8_4c85ba2bc920</vt:lpstr>
      <vt:lpstr>ox_f49fbd5a_f1bd_58ea_a4ef_68fb618f4399</vt:lpstr>
      <vt:lpstr>ox_f4a3710a_b703_5779_86af_b437da782b93</vt:lpstr>
      <vt:lpstr>ox_f4a4ca28_821e_569d_bbe4_9b88ce6dd358</vt:lpstr>
      <vt:lpstr>ox_f4aef40c_ffb3_51a3_9718_eab0ac049f98</vt:lpstr>
      <vt:lpstr>ox_f4b0e2d2_0e2b_5721_b86c_67e2a0d8c2ce</vt:lpstr>
      <vt:lpstr>ox_f4b0f0cc_379a_5547_a0d9_59a43f7f74f1</vt:lpstr>
      <vt:lpstr>ox_f4b10838_c5ea_51fa_8fda_5f2b9238a9ec</vt:lpstr>
      <vt:lpstr>ox_f4b55211_2f5e_5c10_92bf_64ccadd6c620</vt:lpstr>
      <vt:lpstr>ox_f4b7dd5c_6a47_5964_b099_54c9fcd7b0e1</vt:lpstr>
      <vt:lpstr>ox_f4b9b3a7_04e9_57a7_a1fb_23e63e15a265</vt:lpstr>
      <vt:lpstr>ox_f4bb43ed_d09d_5c45_9109_e4a0afb7a7b7</vt:lpstr>
      <vt:lpstr>ox_f4bc30f8_e5b7_5e4a_ac55_6ef0dbb7822f</vt:lpstr>
      <vt:lpstr>ox_f4c4201f_bceb_5580_9ff0_d2b9af059bdb</vt:lpstr>
      <vt:lpstr>ox_f4c67780_6a81_55a0_beaf_038ffeab80ac</vt:lpstr>
      <vt:lpstr>ox_f4c7b042_c420_5b1d_b217_58b03ae288a7</vt:lpstr>
      <vt:lpstr>ox_f4cd6c7b_004e_568d_bc54_903ada91f03d</vt:lpstr>
      <vt:lpstr>ox_f4cfea18_27c5_5f20_b88e_e8a8b5de0b43</vt:lpstr>
      <vt:lpstr>ox_f4d2d9d1_595b_5b6d_bf8d_34abd543cff2</vt:lpstr>
      <vt:lpstr>ox_f4d4d309_7487_5049_864b_0ef131973e82</vt:lpstr>
      <vt:lpstr>ox_f4d533de_67a6_5989_a948_2d0311d7af18</vt:lpstr>
      <vt:lpstr>ox_f4d8b11a_7ff4_5ad4_8a60_21968f170b3b</vt:lpstr>
      <vt:lpstr>ox_f4e12e40_665e_55f6_84db_06436843856c</vt:lpstr>
      <vt:lpstr>ox_f4e1a774_57d5_5012_83e3_687b99781842</vt:lpstr>
      <vt:lpstr>ox_f4e24a71_c45c_5458_9ff7_ea8a68bb59be</vt:lpstr>
      <vt:lpstr>ox_f4e259b2_4eec_5fbe_89ab_2e83ffc2936a</vt:lpstr>
      <vt:lpstr>ox_f4eb3bd3_7f7c_5fbf_bbbc_0b86f4f671a6</vt:lpstr>
      <vt:lpstr>ox_f4eb874d_ff4b_51fd_b3d3_a7095f1034f5</vt:lpstr>
      <vt:lpstr>ox_f4eedadf_6d16_5e8a_a746_2860080af062</vt:lpstr>
      <vt:lpstr>ox_f4f0bf39_0415_532d_86f3_124c909a12b5</vt:lpstr>
      <vt:lpstr>ox_f4f27fd8_096a_59f2_8b11_95512593eb00</vt:lpstr>
      <vt:lpstr>ox_f4f45a46_9127_5323_b731_665f9421bf2d</vt:lpstr>
      <vt:lpstr>ox_f4f792db_174a_5fe7_948b_82500e6fca93</vt:lpstr>
      <vt:lpstr>ox_f4f808e7_2306_57c2_9c3e_b9d680fd0a64</vt:lpstr>
      <vt:lpstr>ox_f4f8de7c_6293_5bf7_ad1b_6f54621bc899</vt:lpstr>
      <vt:lpstr>ox_f4f91d8f_6590_5606_b88d_b8cb56479a87</vt:lpstr>
      <vt:lpstr>ox_f4fa5705_a24f_5580_baf0_4899cdd17a4e</vt:lpstr>
      <vt:lpstr>ox_f4fd5bed_10a7_5f12_afce_64f62d8a0683</vt:lpstr>
      <vt:lpstr>ox_f509eac9_e93d_5b67_9a8c_91bacbf78441</vt:lpstr>
      <vt:lpstr>ox_f50a4774_c50b_58e7_bdb5_5e272a4ad78c</vt:lpstr>
      <vt:lpstr>ox_f50b4a34_d63e_5108_9eab_550d7be5b7b4</vt:lpstr>
      <vt:lpstr>ox_f50c2133_4c2c_59a4_b83c_110a659aaf68</vt:lpstr>
      <vt:lpstr>ox_f51090ac_7d75_53d6_a3b5_4526236cf3e0</vt:lpstr>
      <vt:lpstr>ox_f51264d9_110a_5f0e_9db3_11f882191c3a</vt:lpstr>
      <vt:lpstr>ox_f512d6bc_f700_5bb4_b652_98326125f47a</vt:lpstr>
      <vt:lpstr>ox_f515aaa4_8ce6_519f_bffe_d62c01223b01</vt:lpstr>
      <vt:lpstr>ox_f517ec73_bdb7_5556_b6c5_71eecd4f9093</vt:lpstr>
      <vt:lpstr>ox_f51bdfb6_25cd_54f9_a685_7430e1b325f0</vt:lpstr>
      <vt:lpstr>ox_f51cbc96_9155_560c_84fb_95985b634171</vt:lpstr>
      <vt:lpstr>ox_f51ef140_7594_5074_b644_5e15c0ba8c44</vt:lpstr>
      <vt:lpstr>ox_f51fe282_5df9_5f1d_9e28_aa7518f86972</vt:lpstr>
      <vt:lpstr>ox_f5216cbd_8cd0_510f_a531_356d9ecce143</vt:lpstr>
      <vt:lpstr>ox_f522060d_1c6c_5f06_a257_9ba67cf42ffd</vt:lpstr>
      <vt:lpstr>ox_f527be6a_74ca_551a_a82c_3c8417b10e2b</vt:lpstr>
      <vt:lpstr>ox_f5322923_a50a_5b62_a34b_c8cfc8f1b6db</vt:lpstr>
      <vt:lpstr>ox_f533425d_6205_583a_bb95_d9c402498a98</vt:lpstr>
      <vt:lpstr>ox_f53942fb_bda2_5ab8_a925_c09897adc2b7</vt:lpstr>
      <vt:lpstr>ox_f54007a8_84d2_5050_a9b7_830aa5769e00</vt:lpstr>
      <vt:lpstr>ox_f5412047_7e62_52c0_8125_48f8b3d4611f</vt:lpstr>
      <vt:lpstr>ox_f5420473_ec71_59ce_9c27_90af4fc8767b</vt:lpstr>
      <vt:lpstr>ox_f5463ba8_df5f_5b59_aea3_7a2c4459abdd</vt:lpstr>
      <vt:lpstr>ox_f548af39_3163_52d2_9de6_70a181ebaf2a</vt:lpstr>
      <vt:lpstr>ox_f54fd7ce_09a5_5b95_9d80_db481ceb5f7a</vt:lpstr>
      <vt:lpstr>ox_f550188d_062f_5ee4_92e4_c5f8d6f70c89</vt:lpstr>
      <vt:lpstr>ox_f5518a77_b808_5104_a04d_6a1b0d4458eb</vt:lpstr>
      <vt:lpstr>ox_f551cc1c_d3ee_5b5d_ba4d_6b6e5fbd8632</vt:lpstr>
      <vt:lpstr>ox_f55a02da_a25f_5739_a10c_4fb3b2e02b2e</vt:lpstr>
      <vt:lpstr>ox_f55bd282_679d_5f4f_8289_05b90bb48ae5</vt:lpstr>
      <vt:lpstr>ox_f55c169a_6497_5afc_8cfd_134da433b14a</vt:lpstr>
      <vt:lpstr>ox_f5603f20_9bab_5a15_b69c_7b65899e8105</vt:lpstr>
      <vt:lpstr>ox_f563a005_115f_5c0e_a70e_3c35bf46f94e</vt:lpstr>
      <vt:lpstr>ox_f565d6d6_44ce_5feb_904e_6ddc7338ff03</vt:lpstr>
      <vt:lpstr>ox_f5672553_84c4_5b5c_9b54_0bef6e412477</vt:lpstr>
      <vt:lpstr>ox_f56a6ef0_9b09_5172_b6fe_adc07e7439d8</vt:lpstr>
      <vt:lpstr>ox_f56d0b99_46ad_5bdc_ac1a_ffd5988fff58</vt:lpstr>
      <vt:lpstr>ox_f576af2c_3f8a_5674_9957_80755e1a5da0</vt:lpstr>
      <vt:lpstr>ox_f57b4e68_5ec4_51c7_860f_2944798a0ce3</vt:lpstr>
      <vt:lpstr>ox_f585029c_83d3_5727_8eb2_d1b75a60bd54</vt:lpstr>
      <vt:lpstr>ox_f58751cc_1849_5615_8b2c_e005a30ca3d3</vt:lpstr>
      <vt:lpstr>ox_f588cd17_a25e_59f2_8a83_45238b8b97ca</vt:lpstr>
      <vt:lpstr>ox_f58fdd67_3ab4_5841_ae4b_a2b41f3aaf9b</vt:lpstr>
      <vt:lpstr>ox_f593c442_68d4_5325_aba1_483b326b2e41</vt:lpstr>
      <vt:lpstr>ox_f5940644_043c_5f7b_abd4_89e009336691</vt:lpstr>
      <vt:lpstr>ox_f59453db_d5d2_5757_adc6_98e26d8be0a7</vt:lpstr>
      <vt:lpstr>ox_f595769c_503a_58da_9911_7bd441248c78</vt:lpstr>
      <vt:lpstr>ox_f5978a11_fc3b_5136_8a8d_7656ac5c892d</vt:lpstr>
      <vt:lpstr>ox_f599a3cc_7959_5023_b56a_228fa70ee2b3</vt:lpstr>
      <vt:lpstr>ox_f59b829a_25a7_5d19_a381_7301df9a77c4</vt:lpstr>
      <vt:lpstr>ox_f59c1e7a_5a6b_5add_b5da_0c72c2cd1386</vt:lpstr>
      <vt:lpstr>ox_f59dacc6_2682_5d75_aaee_d7b28a58720f</vt:lpstr>
      <vt:lpstr>ox_f5a1b460_f2dc_5ed1_882b_6c43a15dcef4</vt:lpstr>
      <vt:lpstr>ox_f5a76ea8_4383_5ead_b9a7_b871c3d0a2a7</vt:lpstr>
      <vt:lpstr>ox_f5a7ec00_1ea5_59b6_a883_29cdc3c14f43</vt:lpstr>
      <vt:lpstr>ox_f5a9385d_990d_5c91_8581_76596a336602</vt:lpstr>
      <vt:lpstr>ox_f5ab1537_d1a1_533c_b1e3_ae9aab92073c</vt:lpstr>
      <vt:lpstr>ox_f5adf6b9_70e6_5069_a34a_1a9874a4b3f6</vt:lpstr>
      <vt:lpstr>ox_f5b28d85_4113_57f8_a0ee_5879c3c886b7</vt:lpstr>
      <vt:lpstr>ox_f5b4f617_4b2a_5440_8661_010766db0291</vt:lpstr>
      <vt:lpstr>ox_f5b54aa2_b5b6_54c2_b365_31f1df683267</vt:lpstr>
      <vt:lpstr>ox_f5bc9860_db99_5e10_92a3_f1a583a8e34d</vt:lpstr>
      <vt:lpstr>ox_f5c6ca6b_f269_5ed6_8451_e1fac4719461</vt:lpstr>
      <vt:lpstr>ox_f5d32a2a_69c2_5328_88d3_2adb8859ccc7</vt:lpstr>
      <vt:lpstr>ox_f5d43bb3_c053_506b_903e_34a3cdbc92be</vt:lpstr>
      <vt:lpstr>ox_f5d61161_2dc3_5ab2_9904_d65c907ad302</vt:lpstr>
      <vt:lpstr>ox_f5da2ae4_4af7_5bc0_b432_7b1aaf95dc7e</vt:lpstr>
      <vt:lpstr>ox_f5db2c0d_fcbd_50b8_a132_112cd61e76dd</vt:lpstr>
      <vt:lpstr>ox_f5db3cf0_dc39_5016_b7e5_8562ed94bece</vt:lpstr>
      <vt:lpstr>ox_f5df8169_ad34_5438_8c1b_c14b83672ad2</vt:lpstr>
      <vt:lpstr>ox_f5e1abf7_0434_5df5_b3a6_4befce6e15d6</vt:lpstr>
      <vt:lpstr>ox_f5e6570c_7c28_5cc9_a106_df4836c0994f</vt:lpstr>
      <vt:lpstr>ox_f5e787d7_dc06_5f5a_b4b2_bb028d7c4655</vt:lpstr>
      <vt:lpstr>ox_f5eb7340_7d0d_5878_bd02_14b95d92f1ac</vt:lpstr>
      <vt:lpstr>ox_f5ebd1b9_7927_5037_a841_df6616279033</vt:lpstr>
      <vt:lpstr>ox_f5ebe5a8_57f6_5058_b001_5e81999958bb</vt:lpstr>
      <vt:lpstr>ox_f5eeb5e4_a4e4_57f6_a68c_31bd7952a814</vt:lpstr>
      <vt:lpstr>ox_f5f0f537_285f_51cf_839a_c3040a478bc8</vt:lpstr>
      <vt:lpstr>ox_f5f4679d_7715_5b40_9833_f4f916dc5516</vt:lpstr>
      <vt:lpstr>ox_f5f7d58c_27d5_5f80_8243_5b4829a03d30</vt:lpstr>
      <vt:lpstr>ox_f5fb87ce_4d24_5c72_9b4e_01a09849f7b5</vt:lpstr>
      <vt:lpstr>ox_f5fd2c0d_ef41_56c3_bb54_ae95f2aa686a</vt:lpstr>
      <vt:lpstr>ox_f5fd429c_a95a_5b87_9898_de659de790d7</vt:lpstr>
      <vt:lpstr>ox_f6022df8_1abe_50f1_940d_c552d0deba42</vt:lpstr>
      <vt:lpstr>ox_f6042dbc_28cf_5d1b_897c_4c7f89f82eb5</vt:lpstr>
      <vt:lpstr>ox_f6075399_526b_5c47_8835_9c380180613f</vt:lpstr>
      <vt:lpstr>ox_f60b6aa5_6f51_55ee_ad36_6877a39512a7</vt:lpstr>
      <vt:lpstr>ox_f60cdae7_e25f_5465_9922_4443dfd2bbba</vt:lpstr>
      <vt:lpstr>ox_f60dd7bd_9fe4_5e63_af93_a175e878b25f</vt:lpstr>
      <vt:lpstr>ox_f615a005_df2f_56f5_ab4e_0693d91f8c3d</vt:lpstr>
      <vt:lpstr>ox_f615ef02_e9fc_57a3_ab84_d8562d590466</vt:lpstr>
      <vt:lpstr>ox_f61d63d9_be0b_5c63_ac77_24f31b998f4e</vt:lpstr>
      <vt:lpstr>ox_f6224f81_b9b7_51df_859f_4e56bd7eff8d</vt:lpstr>
      <vt:lpstr>ox_f622c48d_43dc_5d0f_a456_c2aaaa111e76</vt:lpstr>
      <vt:lpstr>ox_f6250534_5d72_5c10_b36a_ce4f91f22ad8</vt:lpstr>
      <vt:lpstr>ox_f627287c_f78b_5532_b2e5_c2c5a5df45fd</vt:lpstr>
      <vt:lpstr>ox_f628e452_5c8d_58c1_b0ac_cd3cdcd272ed</vt:lpstr>
      <vt:lpstr>ox_f62a9cee_6ef3_52df_a164_42f23cd360de</vt:lpstr>
      <vt:lpstr>ox_f62c0811_607e_57cd_9222_695b474248fe</vt:lpstr>
      <vt:lpstr>ox_f62cd277_2ef5_5b65_bc4f_ea23638a2ece</vt:lpstr>
      <vt:lpstr>ox_f62e8679_5860_5e08_ace0_9d95881f7990</vt:lpstr>
      <vt:lpstr>ox_f62e89c9_0277_51b1_a5e4_2d4d18942164</vt:lpstr>
      <vt:lpstr>ox_f631d4bb_436f_5527_8f61_5b1a590a20a7</vt:lpstr>
      <vt:lpstr>ox_f6441c7e_724a_541a_958e_a34c05a6219b</vt:lpstr>
      <vt:lpstr>ox_f64a6be2_5d1e_50a6_9bee_da26f1cea6e8</vt:lpstr>
      <vt:lpstr>ox_f64e38a3_5563_5341_90a2_d27d30dc8596</vt:lpstr>
      <vt:lpstr>ox_f64f3b57_d6fd_59d6_bae7_8d1c15537266</vt:lpstr>
      <vt:lpstr>ox_f64f573f_2eb4_5444_8b06_d1568230f902</vt:lpstr>
      <vt:lpstr>ox_f652790a_45a4_5013_8536_73be83ff8a79</vt:lpstr>
      <vt:lpstr>ox_f654080b_40d8_5ab7_afe0_0613f4e05587</vt:lpstr>
      <vt:lpstr>ox_f658d338_51cf_59e9_9281_a06bbd476cb2</vt:lpstr>
      <vt:lpstr>ox_f659bdd7_05bf_57ed_9c88_f51280e356d8</vt:lpstr>
      <vt:lpstr>ox_f65d6a9e_4f34_5c8f_b389_4bfa1331684a</vt:lpstr>
      <vt:lpstr>ox_f65d8f13_53e9_523d_820b_e64d2dbfada0</vt:lpstr>
      <vt:lpstr>ox_f65eb2dd_ac77_5276_8c53_9c5613a87a6c</vt:lpstr>
      <vt:lpstr>ox_f65f4932_f859_5bd1_8264_6c5117a852af</vt:lpstr>
      <vt:lpstr>ox_f66081c5_5a24_5be5_92a1_eeea3bc990d4</vt:lpstr>
      <vt:lpstr>ox_f6618cb0_2f72_5cb9_82e7_c0a7c90d22e1</vt:lpstr>
      <vt:lpstr>ox_f6640327_8303_509b_80ed_273a228e1914</vt:lpstr>
      <vt:lpstr>ox_f66473fc_60f0_5192_8fc2_a70af841a463</vt:lpstr>
      <vt:lpstr>ox_f6655574_7ea1_599f_8090_61b4b5a828cc</vt:lpstr>
      <vt:lpstr>ox_f666dcae_3ca0_52b0_9a0a_5a13b9622c03</vt:lpstr>
      <vt:lpstr>ox_f66c1164_4693_5647_8bd1_7b4fc76a9038</vt:lpstr>
      <vt:lpstr>ox_f66d15fc_613e_515a_961a_132772c2497f</vt:lpstr>
      <vt:lpstr>ox_f66f803d_41ea_591e_9a50_7c7bc20c7168</vt:lpstr>
      <vt:lpstr>ox_f674f329_c844_5f09_a842_7b926871adfc</vt:lpstr>
      <vt:lpstr>ox_f676d016_1196_5741_bb37_600c57aa6a9e</vt:lpstr>
      <vt:lpstr>ox_f67de1c1_3e6d_5170_b448_07576266360c</vt:lpstr>
      <vt:lpstr>ox_f67fbc67_a037_527a_b254_24f428e40d39</vt:lpstr>
      <vt:lpstr>ox_f6809768_b518_5c10_a23d_5b39ea00c220</vt:lpstr>
      <vt:lpstr>ox_f6834626_cdc6_547c_85d1_7c0b1f2c484e</vt:lpstr>
      <vt:lpstr>ox_f68b6755_3d33_527d_9191_3ee21863c69d</vt:lpstr>
      <vt:lpstr>ox_f68c89d2_0e78_5b2f_b97d_4f601996b65d</vt:lpstr>
      <vt:lpstr>ox_f6908ccb_9ded_55bc_a7d3_f47f8685ea36</vt:lpstr>
      <vt:lpstr>ox_f692d043_bda6_5a18_a156_15007cc23917</vt:lpstr>
      <vt:lpstr>ox_f694a995_652d_551f_a650_b49354b0654b</vt:lpstr>
      <vt:lpstr>ox_f695bb39_ecd8_506a_bfa0_a801673f4fb3</vt:lpstr>
      <vt:lpstr>ox_f696003f_2888_5abe_a237_de3b8fdf56a9</vt:lpstr>
      <vt:lpstr>ox_f696bd46_9e73_562a_aace_29571d881428</vt:lpstr>
      <vt:lpstr>ox_f6975d10_805b_5462_b993_1e26d15c35bb</vt:lpstr>
      <vt:lpstr>ox_f69a9e0a_6a92_5e57_9c24_609d94cc3d37</vt:lpstr>
      <vt:lpstr>ox_f69c7d85_99e3_59ea_b5d1_bd7820c8823a</vt:lpstr>
      <vt:lpstr>ox_f69d6bf8_9556_50df_a36b_9a086d01f676</vt:lpstr>
      <vt:lpstr>ox_f6a11326_ed13_5dbe_879d_a4b8a41a9f15</vt:lpstr>
      <vt:lpstr>ox_f6a28399_ac1d_547d_8662_adf4280acc34</vt:lpstr>
      <vt:lpstr>ox_f6a49ff1_b4cf_57f2_a939_d4b1ba3c90fb</vt:lpstr>
      <vt:lpstr>ox_f6a72c3d_a710_5a20_a8b9_3e4f05b773d4</vt:lpstr>
      <vt:lpstr>ox_f6abb9c4_ca8d_58c8_8d81_1247145a63f1</vt:lpstr>
      <vt:lpstr>ox_f6ac0dac_9fe0_57c3_9b1b_fbdd29a75acf</vt:lpstr>
      <vt:lpstr>ox_f6b0d287_4982_5126_a861_1b1987cda241</vt:lpstr>
      <vt:lpstr>ox_f6b2529e_123b_58a7_985f_441583a057a3</vt:lpstr>
      <vt:lpstr>ox_f6b5be46_2ccd_5331_8731_acac59fd8b28</vt:lpstr>
      <vt:lpstr>ox_f6b756f1_c0c6_5b63_a304_166b7136cafe</vt:lpstr>
      <vt:lpstr>ox_f6b865c5_fb98_5a2d_b355_53bf1c356b8c</vt:lpstr>
      <vt:lpstr>ox_f6b90107_b1cd_512f_9e07_1ba9f188b9b2</vt:lpstr>
      <vt:lpstr>ox_f6ba6f6f_2eba_54db_832a_5026afa8b06b</vt:lpstr>
      <vt:lpstr>ox_f6bb5be1_9c5d_5798_bf0a_de474f69c3d4</vt:lpstr>
      <vt:lpstr>ox_f6bda8b8_dc15_56ab_896b_f04cb1a115a2</vt:lpstr>
      <vt:lpstr>ox_f6be5206_2212_5da7_8209_956f21ffd88c</vt:lpstr>
      <vt:lpstr>ox_f6c0bea1_c39d_5172_918e_13a00d72ebea</vt:lpstr>
      <vt:lpstr>ox_f6c2f173_40b4_5af8_90d5_5b9660101a3e</vt:lpstr>
      <vt:lpstr>ox_f6c3c2a3_75e9_515a_9e6d_59b445494760</vt:lpstr>
      <vt:lpstr>ox_f6c47aac_eec0_5676_b358_aeb05cbecbac</vt:lpstr>
      <vt:lpstr>ox_f6c4cabc_b8ab_5c0b_812f_7e8be69d42ca</vt:lpstr>
      <vt:lpstr>ox_f6c6081d_47a2_5dbc_a1ea_95d7fa574a12</vt:lpstr>
      <vt:lpstr>ox_f6c6d3b0_400a_55f5_9ac6_c8a61a150b9b</vt:lpstr>
      <vt:lpstr>ox_f6cad536_7d55_5a3b_84e3_5c4fe1baff85</vt:lpstr>
      <vt:lpstr>ox_f6cf02b1_134a_5205_9176_7970786c9145</vt:lpstr>
      <vt:lpstr>ox_f6d0d7cc_83f9_5775_99b1_cd509951b711</vt:lpstr>
      <vt:lpstr>ox_f6d3cbf8_99d9_5748_81f9_b74da4f8601b</vt:lpstr>
      <vt:lpstr>ox_f6d4caea_280a_59b4_bb61_ff2c5b73d88c</vt:lpstr>
      <vt:lpstr>ox_f6d59872_bc8f_5cab_bd6d_8a0cc29a7c43</vt:lpstr>
      <vt:lpstr>ox_f6d67a79_70c2_5b1d_a7ac_2dbe487eb858</vt:lpstr>
      <vt:lpstr>ox_f6da44d2_8e01_5c65_99e1_9dd5b0ce94c0</vt:lpstr>
      <vt:lpstr>ox_f6dbe1a9_6f77_585a_b0a7_17a34db1a602</vt:lpstr>
      <vt:lpstr>ox_f6de00ce_9ce5_5732_b6a7_ad7957556cfb</vt:lpstr>
      <vt:lpstr>ox_f6de4e80_bbcf_58ee_8c7e_67d583e8b9fc</vt:lpstr>
      <vt:lpstr>ox_f6df16e8_2b98_5842_ad64_f3316166ba12</vt:lpstr>
      <vt:lpstr>ox_f6e062f3_511c_5051_a185_11729e590a49</vt:lpstr>
      <vt:lpstr>ox_f6e1a52c_4242_5269_aca0_3401f4992dcf</vt:lpstr>
      <vt:lpstr>ox_f6e25843_d522_5664_8642_428473eb89cd</vt:lpstr>
      <vt:lpstr>ox_f6e45ea1_2a03_500f_9894_a0396f06ebd6</vt:lpstr>
      <vt:lpstr>ox_f6e72a2f_349f_59cd_9e2c_01984da4a30a</vt:lpstr>
      <vt:lpstr>ox_f6e749a6_919e_53c3_9ff8_8a52ebfbb77e</vt:lpstr>
      <vt:lpstr>ox_f6e76a0c_6649_56a2_ac7f_37a0fb511db1</vt:lpstr>
      <vt:lpstr>ox_f6e7d8f1_1f91_5d53_a44a_658cfe7d5130</vt:lpstr>
      <vt:lpstr>ox_f6e7ec79_b1d8_52dd_834e_82e5c40da7c5</vt:lpstr>
      <vt:lpstr>ox_f6e89d1e_c36e_5735_85d7_6eef9ce1f531</vt:lpstr>
      <vt:lpstr>ox_f6e8f299_f4de_52a3_8d18_bb404b1f10f8</vt:lpstr>
      <vt:lpstr>ox_f6e98cec_682f_5763_ac42_15f01ba312d3</vt:lpstr>
      <vt:lpstr>ox_f6f07b2f_06ca_5af5_ac89_bd120919f936</vt:lpstr>
      <vt:lpstr>ox_f6f7cc65_8314_5c6e_9138_df4e111ff1b9</vt:lpstr>
      <vt:lpstr>ox_f6fa5da9_da88_5605_9030_b54e49b5aacd</vt:lpstr>
      <vt:lpstr>ox_f6fae0c2_0502_5e7d_be6e_20c39033c89c</vt:lpstr>
      <vt:lpstr>ox_f7025acd_c830_5bed_8314_29506aec05f7</vt:lpstr>
      <vt:lpstr>ox_f7025eda_e18c_5559_9e3d_32479e01eed0</vt:lpstr>
      <vt:lpstr>ox_f7055872_7a2c_554b_aaa5_829c70129f9d</vt:lpstr>
      <vt:lpstr>ox_f70b68fe_4c12_576d_bdb7_10571d9dc85c</vt:lpstr>
      <vt:lpstr>ox_f710fdc8_7a06_5b01_9c0d_8ddad9f43160</vt:lpstr>
      <vt:lpstr>ox_f717ea80_8d2a_5158_8696_9a8461b2bba3</vt:lpstr>
      <vt:lpstr>ox_f719f0c5_924a_5cd7_8856_377d1021e568</vt:lpstr>
      <vt:lpstr>ox_f71e655a_91f2_5dee_b563_79fc7f2086e4</vt:lpstr>
      <vt:lpstr>ox_f7227fd2_1d18_58fc_b065_ed968f801941</vt:lpstr>
      <vt:lpstr>ox_f7259117_8229_5e99_a379_21d27f1cea2d</vt:lpstr>
      <vt:lpstr>ox_f7278cd2_04cc_59e0_91b3_4c84909eb990</vt:lpstr>
      <vt:lpstr>ox_f7278fa1_294b_5717_b64e_672f7b7fb389</vt:lpstr>
      <vt:lpstr>ox_f7290955_7ea9_5001_beb1_9378b71c4774</vt:lpstr>
      <vt:lpstr>ox_f72ac618_cca2_544e_8d56_fe14b5ed6118</vt:lpstr>
      <vt:lpstr>ox_f72ae674_ed65_5ec3_ab7c_c8c00d3b51be</vt:lpstr>
      <vt:lpstr>ox_f730bbb7_edea_5df5_a218_5213046f4d8d</vt:lpstr>
      <vt:lpstr>ox_f730e3b6_0b34_5753_96be_0af0291d4212</vt:lpstr>
      <vt:lpstr>ox_f7318b00_b80a_5e08_b7c9_02b6518d2bb3</vt:lpstr>
      <vt:lpstr>ox_f736b209_760a_572d_9fb7_305cccbcdaaf</vt:lpstr>
      <vt:lpstr>ox_f7378860_4fe9_51d7_a8bd_26bdd2167203</vt:lpstr>
      <vt:lpstr>ox_f738be20_4560_5b86_a10c_dce7f187ff16</vt:lpstr>
      <vt:lpstr>ox_f73d2b5e_9445_5dd0_bce7_89964d25f0ac</vt:lpstr>
      <vt:lpstr>ox_f73f9f31_7684_5a5e_8c87_68ebba3bdf8f</vt:lpstr>
      <vt:lpstr>ox_f7412ec0_b981_5965_af40_bf300ad86225</vt:lpstr>
      <vt:lpstr>ox_f7413167_c39f_5200_a88a_ae961b9750ca</vt:lpstr>
      <vt:lpstr>ox_f74167f9_becc_5011_b3f1_542533d231f6</vt:lpstr>
      <vt:lpstr>ox_f7424eb5_0388_586e_88a6_0f7b9379c3f9</vt:lpstr>
      <vt:lpstr>ox_f743a3d8_0339_5af8_b46d_5ecf178c1c6b</vt:lpstr>
      <vt:lpstr>ox_f7471fb2_44bc_5706_b4ed_74e72aefd2a2</vt:lpstr>
      <vt:lpstr>ox_f747971c_37ba_5ddc_9eb3_b4a0475c2536</vt:lpstr>
      <vt:lpstr>ox_f74ad5d0_cf3f_58fd_85a3_05066a27678b</vt:lpstr>
      <vt:lpstr>ox_f74afa42_12fe_5519_a2c4_b4d290910bb7</vt:lpstr>
      <vt:lpstr>ox_f74f2638_4311_5b37_8a17_71ea69a46bd0</vt:lpstr>
      <vt:lpstr>ox_f74f5f5d_861e_5052_b790_c6a387c38d46</vt:lpstr>
      <vt:lpstr>ox_f7506419_26c6_56c3_8597_7b65b1e2ace0</vt:lpstr>
      <vt:lpstr>ox_f757feed_05d9_565f_8edb_6f06d970d697</vt:lpstr>
      <vt:lpstr>ox_f7583b91_095b_50c9_a6f9_905d9daf433f</vt:lpstr>
      <vt:lpstr>ox_f759fa23_1572_5fa4_98d3_f63c0d31b547</vt:lpstr>
      <vt:lpstr>ox_f75b998d_c985_5a5b_9fcd_a1e64852e347</vt:lpstr>
      <vt:lpstr>ox_f75c9777_d86d_587b_a549_c2d7db6ddb97</vt:lpstr>
      <vt:lpstr>ox_f75d86a5_fc4e_5952_ba43_5afb60cf04e1</vt:lpstr>
      <vt:lpstr>ox_f75ec959_36b4_55d2_8106_d8f38b4461ed</vt:lpstr>
      <vt:lpstr>ox_f75f4d2a_66a9_55a3_ab0a_f7a8fb78b9eb</vt:lpstr>
      <vt:lpstr>ox_f7633240_9215_51d5_b4d6_82f3c84b0bcc</vt:lpstr>
      <vt:lpstr>ox_f7636dbf_2413_50b5_8295_5bc36c071ff9</vt:lpstr>
      <vt:lpstr>ox_f7679e14_237b_5ad3_974a_9051d7e74929</vt:lpstr>
      <vt:lpstr>ox_f76820ed_bdc2_5d4b_b215_c9337a9f3e29</vt:lpstr>
      <vt:lpstr>ox_f768ce36_9d6b_5828_a41c_b9b1d5c1c91e</vt:lpstr>
      <vt:lpstr>ox_f76b17ab_098e_569e_99e7_09e51432dafb</vt:lpstr>
      <vt:lpstr>ox_f76bbf0a_6c8d_553e_b13c_8c1f77c26bca</vt:lpstr>
      <vt:lpstr>ox_f770750c_6945_53d1_b06e_acb83ca60e1a</vt:lpstr>
      <vt:lpstr>ox_f7718b39_b0d1_5d10_9a2e_1a3dfd0d9718</vt:lpstr>
      <vt:lpstr>ox_f772a058_01ad_5fb5_8e07_f5ca425003de</vt:lpstr>
      <vt:lpstr>ox_f7767de4_c8a9_50b1_8717_5814e91a7c08</vt:lpstr>
      <vt:lpstr>ox_f777c1c3_708d_5904_874a_4acf01a17ccb</vt:lpstr>
      <vt:lpstr>ox_f778228c_758b_5f50_8bad_67ce28a52059</vt:lpstr>
      <vt:lpstr>ox_f77b3339_7458_5991_929b_261eeae0eff6</vt:lpstr>
      <vt:lpstr>ox_f78030dd_1117_5152_ad65_95f4aff2baff</vt:lpstr>
      <vt:lpstr>ox_f78034d2_0aa8_5140_b3f5_433f09a97f86</vt:lpstr>
      <vt:lpstr>ox_f783c2ad_4c09_57cc_bd27_1d1ab0741f05</vt:lpstr>
      <vt:lpstr>ox_f783e3bb_bad2_5bed_b889_e544f58e29ae</vt:lpstr>
      <vt:lpstr>ox_f7841aaa_ca5e_5068_ae10_85f0f6b82150</vt:lpstr>
      <vt:lpstr>ox_f7869a91_0c22_5a55_9146_616cc2097688</vt:lpstr>
      <vt:lpstr>ox_f787ec8c_05c5_5f86_bbdc_7bfef262069c</vt:lpstr>
      <vt:lpstr>ox_f78a2cec_be5b_5b6f_af8d_807a7149b013</vt:lpstr>
      <vt:lpstr>ox_f78b1e71_bc23_5c59_9cdb_d57c3b84f8ba</vt:lpstr>
      <vt:lpstr>ox_f78e1909_3d22_5f6c_9bda_1d7b99b256bc</vt:lpstr>
      <vt:lpstr>ox_f791063c_5888_5eaa_be5b_e85e7efc1e28</vt:lpstr>
      <vt:lpstr>ox_f79118a4_35a8_5c76_8044_8f94c7b22c9c</vt:lpstr>
      <vt:lpstr>ox_f792d8ac_398f_57d9_8f8a_a36e1ca0f6d7</vt:lpstr>
      <vt:lpstr>ox_f79318f0_72fd_55c6_811f_bdc1253c83c8</vt:lpstr>
      <vt:lpstr>ox_f79723cc_ddf4_56f3_9267_2c6b601abbbc</vt:lpstr>
      <vt:lpstr>ox_f7976953_e111_5570_8286_eeb2fcdf7e25</vt:lpstr>
      <vt:lpstr>ox_f79815d0_1196_5f7d_af1e_9ca72afdb6f4</vt:lpstr>
      <vt:lpstr>ox_f798e6e4_0e17_5a8b_88b6_3180beed87ab</vt:lpstr>
      <vt:lpstr>ox_f79a0fde_5681_5ec3_a3e2_9e5e3bdd028f</vt:lpstr>
      <vt:lpstr>ox_f79bc8fd_a15a_53db_87c8_6a02800b8121</vt:lpstr>
      <vt:lpstr>ox_f79bfb7c_32e5_502d_a728_9a74744f0e7b</vt:lpstr>
      <vt:lpstr>ox_f79c9e72_7e23_5ebc_9e7e_23865677d8a9</vt:lpstr>
      <vt:lpstr>ox_f7a143af_75f2_5d58_9cc3_f4381f5785ad</vt:lpstr>
      <vt:lpstr>ox_f7a1a1d5_3761_5db5_ab4d_5c965d3820e6</vt:lpstr>
      <vt:lpstr>ox_f7a3aa0c_8e72_5f66_824f_2328d556f605</vt:lpstr>
      <vt:lpstr>ox_f7a5b6e3_22b0_53ba_a139_56f2ae6ba7de</vt:lpstr>
      <vt:lpstr>ox_f7a5de80_90b9_5d53_b1e7_816511451f13</vt:lpstr>
      <vt:lpstr>ox_f7a88a32_0c43_54db_bd78_55de290126df</vt:lpstr>
      <vt:lpstr>ox_f7aa6b43_fa60_5b43_af8f_9d64f7f68a69</vt:lpstr>
      <vt:lpstr>ox_f7aafb98_ad7f_5267_952d_a356068807cd</vt:lpstr>
      <vt:lpstr>ox_f7ab5d8a_ae79_5447_8cc7_7d22902580fd</vt:lpstr>
      <vt:lpstr>ox_f7b1465e_e110_532f_8cf9_c922cfda9ee2</vt:lpstr>
      <vt:lpstr>ox_f7b2a68b_a640_5c30_9a26_324424bb2758</vt:lpstr>
      <vt:lpstr>ox_f7b3a341_b7bc_51cd_b687_306224d34e51</vt:lpstr>
      <vt:lpstr>ox_f7b57be2_97d5_58ea_ad7a_88403f95a3b9</vt:lpstr>
      <vt:lpstr>ox_f7b62e4f_5027_5f70_8758_c52bfdc49f83</vt:lpstr>
      <vt:lpstr>ox_f7b86c6e_458f_5c30_818c_0f743d53d0ac</vt:lpstr>
      <vt:lpstr>ox_f7b98bf1_3c2f_56ca_aeb8_7eda365535b6</vt:lpstr>
      <vt:lpstr>ox_f7bd8dd4_307b_551f_bce4_104dc8c4aa45</vt:lpstr>
      <vt:lpstr>ox_f7c069fd_1547_599d_baf0_fdbfb78d9f15</vt:lpstr>
      <vt:lpstr>ox_f7c1e903_a789_562b_8a47_f6c1133558e4</vt:lpstr>
      <vt:lpstr>ox_f7c52b43_6e36_5ecb_8ecf_8f846f3506f1</vt:lpstr>
      <vt:lpstr>ox_f7c86c83_da03_50e6_897c_72d3780a0f2b</vt:lpstr>
      <vt:lpstr>ox_f7ccbea0_36cf_5ae0_8470_9602fe5a2c33</vt:lpstr>
      <vt:lpstr>ox_f7d11d6a_17d0_5a39_b505_a7d7c8ad3bc3</vt:lpstr>
      <vt:lpstr>ox_f7d255fb_7752_53da_8bd2_b75a725f17ae</vt:lpstr>
      <vt:lpstr>ox_f7d287c2_7b01_5c6d_9ef0_19338916a405</vt:lpstr>
      <vt:lpstr>ox_f7d3831d_5841_5594_916a_5d62fd402211</vt:lpstr>
      <vt:lpstr>ox_f7d529e5_5a8d_5103_b14c_3446f899180c</vt:lpstr>
      <vt:lpstr>ox_f7d8c50f_0f2e_510c_bd1e_b32473180e41</vt:lpstr>
      <vt:lpstr>ox_f7d90641_c8c1_5099_975f_f9de7ce52b23</vt:lpstr>
      <vt:lpstr>ox_f7d90dd8_7a55_5306_aa47_57a32b20b641</vt:lpstr>
      <vt:lpstr>ox_f7dc474a_4483_5a5f_b2cf_3cd7d553bde3</vt:lpstr>
      <vt:lpstr>ox_f7dd3c15_db40_502d_b85e_071357c54200</vt:lpstr>
      <vt:lpstr>ox_f7ddd2dd_97eb_517f_a9f5_5f909661486c</vt:lpstr>
      <vt:lpstr>ox_f7e26353_cf88_5a69_a831_0d07acd10fe0</vt:lpstr>
      <vt:lpstr>ox_f7e4b5ed_56bc_55bd_8b00_8547be2157fe</vt:lpstr>
      <vt:lpstr>ox_f7ea37fd_6dce_5784_a2b4_3eff14223540</vt:lpstr>
      <vt:lpstr>ox_f7ec66ce_d053_55f0_a456_fc441673df00</vt:lpstr>
      <vt:lpstr>ox_f7f12bdc_d5f4_5bf2_9d1f_589526633556</vt:lpstr>
      <vt:lpstr>ox_f7f8b4bd_9ca4_5cf8_b8d9_fee3647005d9</vt:lpstr>
      <vt:lpstr>ox_f7f96663_ffd7_5bee_8f89_4bf6a73571ca</vt:lpstr>
      <vt:lpstr>ox_f7f9755f_4b26_5a0a_982f_4a7eaaf55b28</vt:lpstr>
      <vt:lpstr>ox_f7fa4598_b4e9_5bcf_aff7_5b3390094572</vt:lpstr>
      <vt:lpstr>ox_f7fd02c8_e5d6_57b0_aeea_f34a412f37bb</vt:lpstr>
      <vt:lpstr>ox_f7fdc6f2_f5a2_5fe4_8b60_74e5bccd1eed</vt:lpstr>
      <vt:lpstr>ox_f8003718_a027_53b7_b0e6_8f4ab00f6797</vt:lpstr>
      <vt:lpstr>ox_f8039ed1_a7dd_55f6_ba6a_79b9a60cc4e2</vt:lpstr>
      <vt:lpstr>ox_f809bf73_459a_5690_a7af_364abb45875a</vt:lpstr>
      <vt:lpstr>ox_f80e9107_b89c_5366_ab2a_467ea086af7d</vt:lpstr>
      <vt:lpstr>ox_f818715d_556d_580f_8da7_e5b42ea90706</vt:lpstr>
      <vt:lpstr>ox_f81bba4f_32df_5b9e_9c54_34c09a74b3a7</vt:lpstr>
      <vt:lpstr>ox_f81bfce7_cddf_5673_85eb_ee3d024566d4</vt:lpstr>
      <vt:lpstr>ox_f81dd97d_ae2b_5a0f_91c4_56a14952b35d</vt:lpstr>
      <vt:lpstr>ox_f81f51b6_4cf7_5249_9289_7ba4dd1c03e5</vt:lpstr>
      <vt:lpstr>ox_f82456f2_0488_5545_b2b5_e73abc7621db</vt:lpstr>
      <vt:lpstr>ox_f8284624_fe8a_55ce_a3bc_a0ee5bbe9ad2</vt:lpstr>
      <vt:lpstr>ox_f82bd193_9f52_53ce_bcc0_b2daf8e95926</vt:lpstr>
      <vt:lpstr>ox_f82ca05b_85dc_5a04_b384_bef6800de1b4</vt:lpstr>
      <vt:lpstr>ox_f82f1399_d2e5_5edb_af38_2bebee103b88</vt:lpstr>
      <vt:lpstr>ox_f82f5d6f_856b_5a55_be6a_35e0008a7fc6</vt:lpstr>
      <vt:lpstr>ox_f83530ae_1c64_5a02_9b0a_4dc3e5fb1c0e</vt:lpstr>
      <vt:lpstr>ox_f839b063_e875_54dd_bec8_ab238e19a155</vt:lpstr>
      <vt:lpstr>ox_f83bef4b_835e_5410_a473_339ba20f1568</vt:lpstr>
      <vt:lpstr>ox_f83cc283_d776_5186_bf04_e31c0c1eab8b</vt:lpstr>
      <vt:lpstr>ox_f843c03a_690e_56c4_9028_1554a251b5cc</vt:lpstr>
      <vt:lpstr>ox_f8470a2f_0479_5b1c_bd1e_0a66ec354b20</vt:lpstr>
      <vt:lpstr>ox_f8482603_cb59_5288_bc63_d51ee6681112</vt:lpstr>
      <vt:lpstr>ox_f8499a36_07ec_5f9f_b319_e57867985a4a</vt:lpstr>
      <vt:lpstr>ox_f84b220e_b469_5d56_b6d3_dbe52a3b3798</vt:lpstr>
      <vt:lpstr>ox_f84d2148_78f8_5710_af77_07a8445a58d4</vt:lpstr>
      <vt:lpstr>ox_f8525166_b3cf_579a_8850_403f36fd54d2</vt:lpstr>
      <vt:lpstr>ox_f8556043_5b6a_55ca_a7dc_b48ba86a7eca</vt:lpstr>
      <vt:lpstr>ox_f855b6b5_2384_55f5_8620_b4106e3f9026</vt:lpstr>
      <vt:lpstr>ox_f85b132f_b8c1_5a28_9f01_d927cc397df1</vt:lpstr>
      <vt:lpstr>ox_f8684fdf_bf46_50b3_ad45_a3bd5f2d08b5</vt:lpstr>
      <vt:lpstr>ox_f8685cc9_1542_5f9c_8656_6276c527279c</vt:lpstr>
      <vt:lpstr>ox_f86a8a46_a33c_5b77_9019_a4484df31e1f</vt:lpstr>
      <vt:lpstr>ox_f86b8429_3483_5cc1_95ca_7a581af4e7ac</vt:lpstr>
      <vt:lpstr>ox_f86dc1eb_bea4_5f16_bac7_0c6710a33016</vt:lpstr>
      <vt:lpstr>ox_f86f6e59_b501_57a0_a4b1_4d33913da07a</vt:lpstr>
      <vt:lpstr>ox_f874bc0a_0c58_5c12_91b8_2c902e27f08e</vt:lpstr>
      <vt:lpstr>ox_f8785e38_d845_5427_869e_0b9e8134028a</vt:lpstr>
      <vt:lpstr>ox_f87883d7_f365_595f_876f_32b8cffbcf7e</vt:lpstr>
      <vt:lpstr>ox_f87e82be_695f_5cef_a5c7_7844c822664f</vt:lpstr>
      <vt:lpstr>ox_f8838f4b_f241_5a85_a451_1b9461797878</vt:lpstr>
      <vt:lpstr>ox_f8847786_357c_55a2_931c_fec5fa748641</vt:lpstr>
      <vt:lpstr>ox_f886294e_b6eb_5696_82ec_6045a1843800</vt:lpstr>
      <vt:lpstr>ox_f8882c1f_aecc_5be8_bdcb_e58c74a19ef0</vt:lpstr>
      <vt:lpstr>ox_f88b94de_ea4e_5616_9ace_ffb091ded7e4</vt:lpstr>
      <vt:lpstr>ox_f89080fe_c24c_5a50_a959_ee3faf494f65</vt:lpstr>
      <vt:lpstr>ox_f89a96b2_ac7e_5ff8_9cc1_dabdbc56ceed</vt:lpstr>
      <vt:lpstr>ox_f89cab84_3ecc_531e_8f87_dfcd4fb77dc2</vt:lpstr>
      <vt:lpstr>ox_f89dd0b4_7137_570b_a612_14b5ac892a39</vt:lpstr>
      <vt:lpstr>ox_f89ed8f5_f492_5752_8aa8_9b198caf0cbd</vt:lpstr>
      <vt:lpstr>ox_f8a19420_7bd4_51ef_8122_abc084ccc9d5</vt:lpstr>
      <vt:lpstr>ox_f8a3496f_e17f_5224_b4fd_d710ab016ecc</vt:lpstr>
      <vt:lpstr>ox_f8a40a90_d26a_5bb3_927b_46f6a3269dad</vt:lpstr>
      <vt:lpstr>ox_f8a485fa_90d8_5d88_b851_2b2daea026e1</vt:lpstr>
      <vt:lpstr>ox_f8a76468_6fcf_5d5c_9d09_37a6867b695e</vt:lpstr>
      <vt:lpstr>ox_f8a82cbd_ccaf_5ac5_bdb0_8ab7695bb634</vt:lpstr>
      <vt:lpstr>ox_f8ad12b5_560f_5518_93ff_7154d4d58df1</vt:lpstr>
      <vt:lpstr>ox_f8afb755_4066_53eb_9e0f_9ba9d6487de2</vt:lpstr>
      <vt:lpstr>ox_f8afd715_18c2_567b_81b9_f2775e1446cc</vt:lpstr>
      <vt:lpstr>ox_f8b2b454_17ec_53f8_8b0b_439c16191333</vt:lpstr>
      <vt:lpstr>ox_f8b61c04_b016_549d_9480_1ab0c36d12dd</vt:lpstr>
      <vt:lpstr>ox_f8bcaa22_15d7_536b_a660_b01ac78ac4ff</vt:lpstr>
      <vt:lpstr>ox_f8c0c021_6b75_5155_a8f7_639d106bbaa5</vt:lpstr>
      <vt:lpstr>ox_f8c1de7b_0a8b_5f84_95cc_6cf3d58cacfe</vt:lpstr>
      <vt:lpstr>ox_f8c44c25_4a1c_545b_93b2_354701cbcd48</vt:lpstr>
      <vt:lpstr>ox_f8c65b35_45a2_54fc_aaf4_4c4a5e7ba07c</vt:lpstr>
      <vt:lpstr>ox_f8c7da90_3fb3_5654_8fa0_e7de1e962052</vt:lpstr>
      <vt:lpstr>ox_f8d0a2ab_5bc4_5ec5_b4fd_ee59798727e3</vt:lpstr>
      <vt:lpstr>ox_f8d13726_2806_5e73_9f98_866c7f55d5db</vt:lpstr>
      <vt:lpstr>ox_f8d2b026_29f1_5556_b673_693a6a58a840</vt:lpstr>
      <vt:lpstr>ox_f8df2dd6_ed30_5ab1_81b0_0e49bee3d51b</vt:lpstr>
      <vt:lpstr>ox_f8df73b3_e8c5_5353_be96_7f3333bdee4d</vt:lpstr>
      <vt:lpstr>ox_f8e32e10_0c80_5aa1_8c40_913af9a8a278</vt:lpstr>
      <vt:lpstr>ox_f8e983ee_79ec_5127_9fd5_9a28c8eb4d1c</vt:lpstr>
      <vt:lpstr>ox_f8ec65b2_af53_52ae_9e84_fdfc7305c455</vt:lpstr>
      <vt:lpstr>ox_f8ecc47d_a3b2_5922_ba0e_42a01a683854</vt:lpstr>
      <vt:lpstr>ox_f8f01293_4a7b_5c31_a90b_fd00a78d2606</vt:lpstr>
      <vt:lpstr>ox_f8f0442e_080d_55e5_8c00_537d8b0e0cc7</vt:lpstr>
      <vt:lpstr>ox_f8f2d5e4_c4f1_55d0_8fa7_8d185a15b3d6</vt:lpstr>
      <vt:lpstr>ox_f8f2f649_b8ca_5307_8022_cefbd124609e</vt:lpstr>
      <vt:lpstr>ox_f8f33dcd_abfe_5367_95c2_dce85340e551</vt:lpstr>
      <vt:lpstr>ox_f8f7898b_e521_5b0e_8bac_8376e7ae785b</vt:lpstr>
      <vt:lpstr>ox_f8fa3e77_966a_5409_81c3_3e83a03f4989</vt:lpstr>
      <vt:lpstr>ox_f8fc9d90_e312_56c7_9e92_3b0c3b833fbd</vt:lpstr>
      <vt:lpstr>ox_f9048543_36bd_5af0_bf9f_e31b2ed0f918</vt:lpstr>
      <vt:lpstr>ox_f904f322_55e5_5226_a0f5_7db9e9bde230</vt:lpstr>
      <vt:lpstr>ox_f905680e_cbfd_5c30_b1c4_286f8e0a821c</vt:lpstr>
      <vt:lpstr>ox_f9062654_c00c_5af0_a60a_2cd3518e206c</vt:lpstr>
      <vt:lpstr>ox_f908d354_ca60_5347_b610_c9c66b1ee574</vt:lpstr>
      <vt:lpstr>ox_f90d9491_ab09_5fc3_bd6e_862a3f060948</vt:lpstr>
      <vt:lpstr>ox_f91066e0_35e6_5077_b9d7_d65fa707ae3e</vt:lpstr>
      <vt:lpstr>ox_f91148fa_be1d_5cbf_a281_f6241b42a9a5</vt:lpstr>
      <vt:lpstr>ox_f9135b68_2296_5252_a946_44d0829d0941</vt:lpstr>
      <vt:lpstr>ox_f91852b3_4771_5bf4_928b_c6fa2cf09ec1</vt:lpstr>
      <vt:lpstr>ox_f91ad2ab_573f_5960_b854_a1929da0c590</vt:lpstr>
      <vt:lpstr>ox_f91ee565_6827_5aa8_84fc_e05b3f80b5d5</vt:lpstr>
      <vt:lpstr>ox_f922af99_6035_5f7c_9814_10fc174218d0</vt:lpstr>
      <vt:lpstr>ox_f927c46c_eb43_5cae_b5a0_5a2fca4046b6</vt:lpstr>
      <vt:lpstr>ox_f92c37c6_3651_5f08_a5b4_516a17360a93</vt:lpstr>
      <vt:lpstr>ox_f9304625_d35c_539d_98df_07f69f6bba62</vt:lpstr>
      <vt:lpstr>ox_f9353e23_568e_5494_966d_e01c6ab11fd9</vt:lpstr>
      <vt:lpstr>ox_f9381f59_90e8_57d5_80d9_9bbd57e271df</vt:lpstr>
      <vt:lpstr>ox_f9397dbc_0c12_5d4e_be5f_414fcce0298c</vt:lpstr>
      <vt:lpstr>ox_f93f1719_a9e3_5c8e_94e4_d541aa47abff</vt:lpstr>
      <vt:lpstr>ox_f9431b76_49e3_59fa_ac79_1fe6654c51f0</vt:lpstr>
      <vt:lpstr>ox_f9441411_874f_5196_a0f2_b33de0c5994a</vt:lpstr>
      <vt:lpstr>ox_f948f3ec_3b73_584b_bb30_05d4da314bc0</vt:lpstr>
      <vt:lpstr>ox_f9494684_c544_5f1a_998d_9a8a6dc3071a</vt:lpstr>
      <vt:lpstr>ox_f949b667_33c1_565b_a5cb_875e611ea513</vt:lpstr>
      <vt:lpstr>ox_f94e390e_b26f_530e_b541_edebefa24e20</vt:lpstr>
      <vt:lpstr>ox_f94e7e5e_83e8_5e21_877e_3d3d53d693bb</vt:lpstr>
      <vt:lpstr>ox_f95195a5_138f_5815_b405_6bb07a125aaf</vt:lpstr>
      <vt:lpstr>ox_f95202f4_ab9a_5d13_b1f7_7bbb25c11206</vt:lpstr>
      <vt:lpstr>ox_f952e71b_ebbf_5d74_8c9e_ca5ac664a535</vt:lpstr>
      <vt:lpstr>ox_f955da35_aaa4_5a5a_a8da_8881d23afa6c</vt:lpstr>
      <vt:lpstr>ox_f956e281_bf09_560e_b355_f00b7196d590</vt:lpstr>
      <vt:lpstr>ox_f958bc7d_ca12_5b11_acd8_7c0ecc4d530e</vt:lpstr>
      <vt:lpstr>ox_f95a9944_62cd_53d2_8ff7_832fe5a61289</vt:lpstr>
      <vt:lpstr>ox_f95db954_e307_5799_9503_987233e64f1a</vt:lpstr>
      <vt:lpstr>ox_f95f6533_d560_5316_988a_75be04e11ef5</vt:lpstr>
      <vt:lpstr>ox_f95fa1d7_fc0a_575e_9c9a_d7fc403ffdfd</vt:lpstr>
      <vt:lpstr>ox_f95fd5c0_e91e_557b_bf96_e6b6fb7bcd11</vt:lpstr>
      <vt:lpstr>ox_f960cea1_9503_5d94_a690_2a478ec49b02</vt:lpstr>
      <vt:lpstr>ox_f96481c3_f0c5_5b7c_8f04_fe38f40b73f9</vt:lpstr>
      <vt:lpstr>ox_f966f8e3_4769_5db7_a311_1f16d4656f22</vt:lpstr>
      <vt:lpstr>ox_f9670770_2f97_5707_8b29_645b7c78833a</vt:lpstr>
      <vt:lpstr>ox_f9679b33_2973_5027_978b_85261b250934</vt:lpstr>
      <vt:lpstr>ox_f9684272_c06e_5c4d_aaf9_41c52467db9a</vt:lpstr>
      <vt:lpstr>ox_f96e7a3d_beea_5e4f_8ccf_3b7a8d83aa8f</vt:lpstr>
      <vt:lpstr>ox_f9728ecb_8048_5f51_b048_9446a3adcd08</vt:lpstr>
      <vt:lpstr>ox_f9763688_a9f6_56fc_87f2_a4c0ba42194b</vt:lpstr>
      <vt:lpstr>ox_f97add7e_13f9_5682_a7fa_f5e4a6323d18</vt:lpstr>
      <vt:lpstr>ox_f97c4c4f_23bd_5d7b_8bd8_9826f5f19b48</vt:lpstr>
      <vt:lpstr>ox_f97d6f22_33b9_5861_9583_cad4134b2a55</vt:lpstr>
      <vt:lpstr>ox_f97d6f6a_00f5_5249_9e8c_4891678a1093</vt:lpstr>
      <vt:lpstr>ox_f98031b3_d6dc_5303_82df_a5a6cd6d2922</vt:lpstr>
      <vt:lpstr>ox_f98194d7_5d9d_5ef2_b735_0d1afa4d7db8</vt:lpstr>
      <vt:lpstr>ox_f981cb99_0a01_5226_b554_60d939694d0f</vt:lpstr>
      <vt:lpstr>ox_f983c4ea_eaff_5215_a6af_b79a7d7372fe</vt:lpstr>
      <vt:lpstr>ox_f986fc75_f20c_5bf4_9842_ee167dbbc94e</vt:lpstr>
      <vt:lpstr>ox_f9872151_4229_5868_9eb1_75f846051c11</vt:lpstr>
      <vt:lpstr>ox_f9892e51_0f1f_526c_9e91_d25aa05510ef</vt:lpstr>
      <vt:lpstr>ox_f9894db7_dcbd_58c0_a6b9_52ff7650f381</vt:lpstr>
      <vt:lpstr>ox_f992d451_3b19_5c61_bc56_64f4de5bf833</vt:lpstr>
      <vt:lpstr>ox_f995ab5e_f78b_57ab_a35b_0b87cb8cc788</vt:lpstr>
      <vt:lpstr>ox_f999545f_e58d_59ad_8fb1_27cb5d661199</vt:lpstr>
      <vt:lpstr>ox_f9a32a6d_a96e_560e_a107_5bce72f78e53</vt:lpstr>
      <vt:lpstr>ox_f9a33535_d039_5d34_9dc2_f754758003ad</vt:lpstr>
      <vt:lpstr>ox_f9a39b29_e2a7_5e79_9830_5cef229f7d66</vt:lpstr>
      <vt:lpstr>ox_f9a4ef87_3667_5575_93d8_f8f7e49ada59</vt:lpstr>
      <vt:lpstr>ox_f9a503ff_0eea_5735_a33a_cb88e03cd255</vt:lpstr>
      <vt:lpstr>ox_f9a7068d_e98b_5699_8c68_445c988daaa3</vt:lpstr>
      <vt:lpstr>ox_f9a8442a_d13e_5e69_9bff_39648905c910</vt:lpstr>
      <vt:lpstr>ox_f9a96d5d_f87b_52f9_9fbc_80e6965a09f0</vt:lpstr>
      <vt:lpstr>ox_f9b22029_fe23_5338_a5f7_eccb618da9ed</vt:lpstr>
      <vt:lpstr>ox_f9b46024_a8e1_5abd_a9d5_79bfdefd46e1</vt:lpstr>
      <vt:lpstr>ox_f9b55ae2_9f41_50b7_b7a0_45e354a0cbe8</vt:lpstr>
      <vt:lpstr>ox_f9b96755_e97d_5841_a422_cc023bc80db1</vt:lpstr>
      <vt:lpstr>ox_f9ba2b12_0620_5c67_b627_b6630ae9e70f</vt:lpstr>
      <vt:lpstr>ox_f9ba89cd_b783_5d0a_8cae_c0413e24a230</vt:lpstr>
      <vt:lpstr>ox_f9bccbe1_ad7e_5ee7_8696_e3e76818ec4b</vt:lpstr>
      <vt:lpstr>ox_f9beed33_a86c_513f_8375_ae60f98cb5e5</vt:lpstr>
      <vt:lpstr>ox_f9c0236a_d48e_5add_b1fc_07a9e7fed7d0</vt:lpstr>
      <vt:lpstr>ox_f9c0790b_1997_5db4_a762_09636109d0d3</vt:lpstr>
      <vt:lpstr>ox_f9c346aa_310e_5f7c_90d2_6d190eefd016</vt:lpstr>
      <vt:lpstr>ox_f9c4d702_c215_5393_9bd4_77051c850388</vt:lpstr>
      <vt:lpstr>ox_f9c59b1e_767c_5703_939f_b1a93bf5c183</vt:lpstr>
      <vt:lpstr>ox_f9c61107_d735_502f_805e_4cdfaf0978db</vt:lpstr>
      <vt:lpstr>ox_f9c6e122_723f_5889_8e67_24293e0ba129</vt:lpstr>
      <vt:lpstr>ox_f9c92a03_bd74_58f1_9ed6_3ec2180ca99a</vt:lpstr>
      <vt:lpstr>ox_f9ca0e53_2028_5035_aeed_04468fe907fd</vt:lpstr>
      <vt:lpstr>ox_f9cbd2f5_2a3e_57d6_9541_53ad9ef8fece</vt:lpstr>
      <vt:lpstr>ox_f9cc9fd0_1254_58e4_a74b_843816c41a6a</vt:lpstr>
      <vt:lpstr>ox_f9ce6a3f_73b8_583d_87a1_e8342f826da0</vt:lpstr>
      <vt:lpstr>ox_f9ce82e9_6d5e_56cf_b173_01b9fc349126</vt:lpstr>
      <vt:lpstr>ox_f9d068aa_fbf4_52fe_be7b_ea65ce667885</vt:lpstr>
      <vt:lpstr>ox_f9d4fd85_eed1_5fa5_a727_d84baebf3fba</vt:lpstr>
      <vt:lpstr>ox_f9d5e91c_c899_5552_b372_3218550654d0</vt:lpstr>
      <vt:lpstr>ox_f9d5f6dc_4eef_5ceb_84a4_03bd3080d51c</vt:lpstr>
      <vt:lpstr>ox_f9d6f053_d3de_55fa_b207_02110c10162d</vt:lpstr>
      <vt:lpstr>ox_f9d81016_fd0b_582f_bfe5_7efd52b9f38f</vt:lpstr>
      <vt:lpstr>ox_f9d8a5f3_779d_59a0_bb9e_2c4d364df21d</vt:lpstr>
      <vt:lpstr>ox_f9d8cae7_ade3_5259_8a03_61939fb3c84f</vt:lpstr>
      <vt:lpstr>ox_f9d8d0a7_9fc9_54e1_a1f0_0df426a3fb78</vt:lpstr>
      <vt:lpstr>ox_f9d912bc_f46a_57a6_900a_9a8027af0b3e</vt:lpstr>
      <vt:lpstr>ox_f9de6efc_ab32_58fd_b3ab_dd1cb47604c2</vt:lpstr>
      <vt:lpstr>ox_f9e2ae74_3961_59a1_903d_1d718476052d</vt:lpstr>
      <vt:lpstr>ox_f9e85ee8_1a75_5a21_a60a_1ce3fbfd1ea3</vt:lpstr>
      <vt:lpstr>ox_f9e8ab42_a351_5699_b0da_f6fe99521858</vt:lpstr>
      <vt:lpstr>ox_f9eab5a6_9862_5905_a2b8_ced2b528c0f5</vt:lpstr>
      <vt:lpstr>ox_f9ed6685_7be2_56f1_91b0_47a89ae4d925</vt:lpstr>
      <vt:lpstr>ox_f9f1537d_39fa_5840_8909_8a4f9b54f2d2</vt:lpstr>
      <vt:lpstr>ox_f9f4777a_f0b4_5cff_8471_343038e4f599</vt:lpstr>
      <vt:lpstr>ox_f9f595a0_9c14_521f_92f3_34b07829c6a8</vt:lpstr>
      <vt:lpstr>ox_f9f77cf1_db82_5704_9d4e_ed3c27449edf</vt:lpstr>
      <vt:lpstr>ox_f9fa1cd4_eac1_58a1_aeff_44cf83c0584f</vt:lpstr>
      <vt:lpstr>ox_f9fc8af7_c400_5bc3_b276_f3ad1ce72e0c</vt:lpstr>
      <vt:lpstr>ox_fa027b54_5708_5c0f_bba3_bdd306073e88</vt:lpstr>
      <vt:lpstr>ox_fa0bb88e_cd16_5afd_871c_520ef4cf2bc8</vt:lpstr>
      <vt:lpstr>ox_fa15902f_a41d_59fb_9589_f6fed08333a0</vt:lpstr>
      <vt:lpstr>ox_fa17259d_8a28_59b6_a09c_5375b6068b2f</vt:lpstr>
      <vt:lpstr>ox_fa2040e3_20a7_5ba2_91e5_5ac2d8cf04e7</vt:lpstr>
      <vt:lpstr>ox_fa21d613_86c9_5f7e_9343_ec08e7c6f117</vt:lpstr>
      <vt:lpstr>ox_fa232387_21f2_5ba3_b905_cf75482472cd</vt:lpstr>
      <vt:lpstr>ox_fa253775_73a6_5248_8db6_89148331ddf9</vt:lpstr>
      <vt:lpstr>ox_fa2b3b44_6859_5a90_b9e4_7d1fbd3cbca9</vt:lpstr>
      <vt:lpstr>ox_fa2bfe43_f888_51d7_8f25_cfa4a7d2b9bd</vt:lpstr>
      <vt:lpstr>ox_fa2da56b_ee1d_57d7_a1e1_f805625d21af</vt:lpstr>
      <vt:lpstr>ox_fa332a69_086c_5e1b_902a_1215d8fb261e</vt:lpstr>
      <vt:lpstr>ox_fa34250c_ca97_5c59_a4a7_e11affd4f703</vt:lpstr>
      <vt:lpstr>ox_fa35137d_1bb7_5391_bb9e_656cf0aacef7</vt:lpstr>
      <vt:lpstr>ox_fa38cbe5_0797_5b57_bc99_5d709e58a272</vt:lpstr>
      <vt:lpstr>ox_fa39bc34_7b77_5085_8021_0d066772e7e2</vt:lpstr>
      <vt:lpstr>ox_fa3b091c_4a20_5182_944e_e6990b015c44</vt:lpstr>
      <vt:lpstr>ox_fa3be9a0_28cb_5215_80f9_73c7376deb05</vt:lpstr>
      <vt:lpstr>ox_fa3ea987_74f8_5395_97c5_73a8dcaf4d21</vt:lpstr>
      <vt:lpstr>ox_fa40ced8_fb52_55ec_b664_0b520c631aed</vt:lpstr>
      <vt:lpstr>ox_fa47594f_5365_5049_952d_8fa6cd261435</vt:lpstr>
      <vt:lpstr>ox_fa52451f_4477_5b0d_8907_4345ea667ddf</vt:lpstr>
      <vt:lpstr>ox_fa5286be_0240_5ce8_91c5_35d23c47f84d</vt:lpstr>
      <vt:lpstr>ox_fa555378_1e29_5deb_be37_bf340c9aefe9</vt:lpstr>
      <vt:lpstr>ox_fa5940ca_e08d_5483_b12a_a89cbb8a16f2</vt:lpstr>
      <vt:lpstr>ox_fa5c88b3_baab_54b0_a727_4d1561bd3754</vt:lpstr>
      <vt:lpstr>ox_fa5fd368_42a6_59ea_8169_0b96e88d95ef</vt:lpstr>
      <vt:lpstr>ox_fa635a1f_0326_51a4_8ee9_d0b4a0e3937e</vt:lpstr>
      <vt:lpstr>ox_fa656dbe_1d3e_505a_b73d_d193da080097</vt:lpstr>
      <vt:lpstr>ox_fa65e9b7_70a1_550b_a651_aebc12bc9566</vt:lpstr>
      <vt:lpstr>ox_fa7564c2_c718_5da5_a920_122c66a7d0a9</vt:lpstr>
      <vt:lpstr>ox_fa7e009e_10b2_5146_a2fe_bb3ca1171fe0</vt:lpstr>
      <vt:lpstr>ox_fa7e1e24_e503_59f7_8e0a_e09d19a2910b</vt:lpstr>
      <vt:lpstr>ox_fa81a1b0_10c7_5def_84bc_636319a9e457</vt:lpstr>
      <vt:lpstr>ox_fa82b1c0_17e9_53b4_a834_a3c6947bb0e2</vt:lpstr>
      <vt:lpstr>ox_fa8e5fca_e4e1_50a0_a43f_f603adfbccce</vt:lpstr>
      <vt:lpstr>ox_fa9f0bc6_b777_50ba_9c5f_dcbd13478d1f</vt:lpstr>
      <vt:lpstr>ox_fa9ff120_ab34_5517_af08_e9fffbc443c0</vt:lpstr>
      <vt:lpstr>ox_faa023e3_de84_5fc1_854b_8db9e4f616bc</vt:lpstr>
      <vt:lpstr>ox_faa04e0d_2a26_517c_96fb_2bc57e6a59c9</vt:lpstr>
      <vt:lpstr>ox_faa20227_9f4d_5d89_9219_0e67c9758b9e</vt:lpstr>
      <vt:lpstr>ox_faa8fe2e_e336_5e60_81b1_b074a5551239</vt:lpstr>
      <vt:lpstr>ox_faa9e040_9d99_5bcb_b507_da87f4dab493</vt:lpstr>
      <vt:lpstr>ox_faa9e980_34a3_586c_87a4_728a9e9e7b4a</vt:lpstr>
      <vt:lpstr>ox_faabd575_1a62_5672_8277_089c1146ec4b</vt:lpstr>
      <vt:lpstr>ox_faac95f8_a059_5f20_972c_4082ffeb206b</vt:lpstr>
      <vt:lpstr>ox_faacb162_1c8e_5640_95a3_5134e0c70c94</vt:lpstr>
      <vt:lpstr>ox_faace2a2_c39c_58f4_afd9_ecc1c70204af</vt:lpstr>
      <vt:lpstr>ox_fab46339_06f0_5fce_9177_6007fe1b3a72</vt:lpstr>
      <vt:lpstr>ox_fab5062c_261a_5924_bea7_d92c42edb2a9</vt:lpstr>
      <vt:lpstr>ox_fab5d14a_97d8_5502_a7bf_10997631f1a2</vt:lpstr>
      <vt:lpstr>ox_fabbf7e3_4bf0_50b1_9255_116685113d6f</vt:lpstr>
      <vt:lpstr>ox_fabe2ea0_aa3f_5ea9_aaf6_03fedadce898</vt:lpstr>
      <vt:lpstr>ox_fac2da89_5e33_53f0_a34d_75ee9130ea11</vt:lpstr>
      <vt:lpstr>ox_fac33723_554b_584f_8125_79d2f2e474dc</vt:lpstr>
      <vt:lpstr>ox_fac7d9e7_c675_56e2_bf0c_7fb042728c9b</vt:lpstr>
      <vt:lpstr>ox_fac911eb_bc60_52d2_811b_c707b1fd3e21</vt:lpstr>
      <vt:lpstr>ox_facaefc9_3150_51bf_be0c_6776146c0315</vt:lpstr>
      <vt:lpstr>ox_facf33c9_e90c_5fac_8720_0f9f472a1ec9</vt:lpstr>
      <vt:lpstr>ox_fad3365c_f4c0_5a43_9e3c_42754bab3579</vt:lpstr>
      <vt:lpstr>ox_fada995a_0060_520d_b690_b2a5a8e69dee</vt:lpstr>
      <vt:lpstr>ox_fadbaf42_62ab_54b1_916a_82ef58b97a75</vt:lpstr>
      <vt:lpstr>ox_fadd5f02_be28_5050_b8e5_006095ff3907</vt:lpstr>
      <vt:lpstr>ox_faded1ee_7579_5c25_bdba_05fdd40a21c5</vt:lpstr>
      <vt:lpstr>ox_fae053da_2d79_56aa_9c00_9dddc82f27f2</vt:lpstr>
      <vt:lpstr>ox_fae45955_121e_57a7_8d10_0c1677eed8c9</vt:lpstr>
      <vt:lpstr>ox_fae46f98_0bb4_58d2_a8cd_27d66db8c634</vt:lpstr>
      <vt:lpstr>ox_fae9bd86_068c_5ce8_8e23_aec426f53d48</vt:lpstr>
      <vt:lpstr>ox_faf04dda_6fe2_5bb1_b049_71d11e9ca771</vt:lpstr>
      <vt:lpstr>ox_faf3e01e_effe_5e04_8c46_60ccbd8147ae</vt:lpstr>
      <vt:lpstr>ox_faf63365_812d_56c8_8c1e_c52a9cef96d3</vt:lpstr>
      <vt:lpstr>ox_faf7c02a_f4b3_5b1d_a06a_b23df2476369</vt:lpstr>
      <vt:lpstr>ox_fafbaf4f_493f_59c8_bd32_8e04a27cad01</vt:lpstr>
      <vt:lpstr>ox_fafcf10f_a872_51fa_b2e7_7a519a0ae468</vt:lpstr>
      <vt:lpstr>ox_fb02333f_1022_5303_adff_ea4748f54fb0</vt:lpstr>
      <vt:lpstr>ox_fb0339a5_c911_5d01_ad5f_29c6d7f01f3f</vt:lpstr>
      <vt:lpstr>ox_fb060d36_013b_5756_aee0_b287a9736f4a</vt:lpstr>
      <vt:lpstr>ox_fb06c01a_5e9b_5adb_9d3c_b4efc91cfebe</vt:lpstr>
      <vt:lpstr>ox_fb098f92_6ec9_543c_89ca_e0d0aa0e0af8</vt:lpstr>
      <vt:lpstr>ox_fb09f4ee_9109_5f50_aabd_0ef9b47481fd</vt:lpstr>
      <vt:lpstr>ox_fb0bdda8_fcdc_5b76_8141_feae19fd0fbf</vt:lpstr>
      <vt:lpstr>ox_fb137291_4883_57bd_ad39_93cb54b28868</vt:lpstr>
      <vt:lpstr>ox_fb13dd9b_82ab_5603_a8e9_6d058222c5be</vt:lpstr>
      <vt:lpstr>ox_fb1b14f8_0087_59fd_8395_60502ad94f51</vt:lpstr>
      <vt:lpstr>ox_fb1e88ed_0043_554c_950c_8931bf8c7401</vt:lpstr>
      <vt:lpstr>ox_fb20905f_c4c7_541e_b349_fc6ada4ee9a1</vt:lpstr>
      <vt:lpstr>ox_fb2a3bd2_d4df_5480_9d23_5b7578830e6e</vt:lpstr>
      <vt:lpstr>ox_fb2ed581_44e8_59bf_a7db_ff6f1e504241</vt:lpstr>
      <vt:lpstr>ox_fb35ac84_650f_52a0_b7f3_afee0b074e5f</vt:lpstr>
      <vt:lpstr>ox_fb39d0a5_ab90_51b8_92de_25751ba429f6</vt:lpstr>
      <vt:lpstr>ox_fb3c9f2e_545d_500b_9e5a_33fcb6c3b2d4</vt:lpstr>
      <vt:lpstr>ox_fb400b8d_9128_5ce4_acb2_eabad39639c3</vt:lpstr>
      <vt:lpstr>ox_fb441fff_123e_5b41_9ff9_d5f326327d36</vt:lpstr>
      <vt:lpstr>ox_fb45cba8_39c4_5726_9aaa_beefd4c601d6</vt:lpstr>
      <vt:lpstr>ox_fb4f18f1_baf2_5c22_86f2_c9496ebbf376</vt:lpstr>
      <vt:lpstr>ox_fb516a98_3391_536c_9ba7_bbd7f799403e</vt:lpstr>
      <vt:lpstr>ox_fb576ea5_9968_5564_af58_135251b5ecc0</vt:lpstr>
      <vt:lpstr>ox_fb5aff97_bee2_5b99_8783_c17c418a3ffe</vt:lpstr>
      <vt:lpstr>ox_fb5c6e36_d51e_5b17_a995_8a07cf405464</vt:lpstr>
      <vt:lpstr>ox_fb5d7508_e4f7_5e90_9d48_4f08cd42c305</vt:lpstr>
      <vt:lpstr>ox_fb5e89df_6bef_586f_9b75_20f797875306</vt:lpstr>
      <vt:lpstr>ox_fb641d8b_b10c_52bd_8ec8_735b21fa3b50</vt:lpstr>
      <vt:lpstr>ox_fb665c62_8368_53fc_b2f7_69e72dfc80a2</vt:lpstr>
      <vt:lpstr>ox_fb690bef_c23e_56e7_aabd_ddab0f86b48c</vt:lpstr>
      <vt:lpstr>ox_fb6f5116_ec2b_5b3f_bfcd_217f6b5e1c6c</vt:lpstr>
      <vt:lpstr>ox_fb7101e7_69fd_53f4_8b9e_29b78f62f032</vt:lpstr>
      <vt:lpstr>ox_fb72602d_e53d_5e4a_8c44_e30db9f178a6</vt:lpstr>
      <vt:lpstr>ox_fb73d392_3b50_5170_a658_04d2fa1417f3</vt:lpstr>
      <vt:lpstr>ox_fb786a09_e570_5d51_bdb3_0359803c1135</vt:lpstr>
      <vt:lpstr>ox_fb7bbfc0_9ed7_5870_b61f_3a52143b809b</vt:lpstr>
      <vt:lpstr>ox_fb7c637d_6167_5077_853c_95cdf21e102f</vt:lpstr>
      <vt:lpstr>ox_fb7e2b43_2026_51cc_a2f6_a8ef5d9740c2</vt:lpstr>
      <vt:lpstr>ox_fb7f142b_b09c_5cd5_95c6_8fe668c9df41</vt:lpstr>
      <vt:lpstr>ox_fb893b2b_4ebd_5d83_b8a7_ac2f6d7c4778</vt:lpstr>
      <vt:lpstr>ox_fb8aca42_adfc_52cd_8b52_54d0ee755677</vt:lpstr>
      <vt:lpstr>ox_fb8d5ae7_0f55_5c47_8ac4_558bbae0a2d8</vt:lpstr>
      <vt:lpstr>ox_fb92288e_8063_52f4_b0a5_bae6e9d4bf61</vt:lpstr>
      <vt:lpstr>ox_fb96e02f_ba43_5c77_80b8_e46d1c6c1fcc</vt:lpstr>
      <vt:lpstr>ox_fb9a0c45_0ad3_5498_bcb5_388a9db73c12</vt:lpstr>
      <vt:lpstr>ox_fb9b03cc_d60c_5c09_b798_5ac802a719c9</vt:lpstr>
      <vt:lpstr>ox_fb9cf3be_4ca0_55d0_ae6e_dd220b457313</vt:lpstr>
      <vt:lpstr>ox_fba527d4_e9c6_5003_82ee_4f37bd5449b0</vt:lpstr>
      <vt:lpstr>ox_fba69207_0d9a_5ec3_b826_0e8bd8de192b</vt:lpstr>
      <vt:lpstr>ox_fba69d89_7a91_5fe5_944c_8d360d720163</vt:lpstr>
      <vt:lpstr>ox_fba95bd5_4587_53e2_bfd8_7274a36de6c6</vt:lpstr>
      <vt:lpstr>ox_fbac5a6b_9cde_588a_a109_54d72fbc3dea</vt:lpstr>
      <vt:lpstr>ox_fbacef4c_8b1d_5c8a_a6d5_6dc3a3131bcb</vt:lpstr>
      <vt:lpstr>ox_fbb363fe_fecb_5b6c_99af_d06d337602c9</vt:lpstr>
      <vt:lpstr>ox_fbb3775f_2c8b_542f_a627_590a1409e70e</vt:lpstr>
      <vt:lpstr>ox_fbb69e48_dd61_5a2d_ac67_4a139a3d704d</vt:lpstr>
      <vt:lpstr>ox_fbb8e7d8_f00a_5f67_9395_0b0564efc0fb</vt:lpstr>
      <vt:lpstr>ox_fbbd2a51_8896_5a34_bd0d_7af1322f094d</vt:lpstr>
      <vt:lpstr>ox_fbc207ff_b4ef_50eb_8b3b_186d22dac76e</vt:lpstr>
      <vt:lpstr>ox_fbc267b5_f32f_593d_b29b_48d861433064</vt:lpstr>
      <vt:lpstr>ox_fbc3f923_915b_5a3f_83e0_531c36c35686</vt:lpstr>
      <vt:lpstr>ox_fbc664b1_d044_5b79_a4d3_fee33127ff91</vt:lpstr>
      <vt:lpstr>ox_fbc6a53d_e281_5b74_8078_3a1c2c44905e</vt:lpstr>
      <vt:lpstr>ox_fbc96ef2_ffee_5ce7_a61a_464644e4779a</vt:lpstr>
      <vt:lpstr>ox_fbcb030f_49d3_5469_ab96_96e7277386cc</vt:lpstr>
      <vt:lpstr>ox_fbcb707d_b14a_584a_a23c_7d3f06d4cd30</vt:lpstr>
      <vt:lpstr>ox_fbd0977e_ea68_5009_b253_bb44723cfafa</vt:lpstr>
      <vt:lpstr>ox_fbd3d9f3_501f_5778_8f3b_ea873cc0691c</vt:lpstr>
      <vt:lpstr>ox_fbd44dd7_7c38_526b_830c_fd9d30bdb4f0</vt:lpstr>
      <vt:lpstr>ox_fbd474c2_e3e1_5fd5_942e_d3fe12be0811</vt:lpstr>
      <vt:lpstr>ox_fbd86cd3_2cb5_5dad_9e10_2a6cef7f7e98</vt:lpstr>
      <vt:lpstr>ox_fbd9f03d_5701_5cc2_b404_2a8ede39ef09</vt:lpstr>
      <vt:lpstr>ox_fbdc292f_a300_598f_b663_c110d5be680e</vt:lpstr>
      <vt:lpstr>ox_fbdc3333_920e_533a_a48d_f8a1721cdd23</vt:lpstr>
      <vt:lpstr>ox_fbe2c7f0_417a_52d8_8d93_c3be9f8c9ae6</vt:lpstr>
      <vt:lpstr>ox_fbe7c68d_53d1_5d8f_8ec3_0f3d2935d493</vt:lpstr>
      <vt:lpstr>ox_fbe8350c_3f30_58d1_9502_693fef27280e</vt:lpstr>
      <vt:lpstr>ox_fbe9cd14_f151_57af_8112_9ed2fd84d790</vt:lpstr>
      <vt:lpstr>ox_fbea411d_f9e6_56b6_9b37_1cc09cc20308</vt:lpstr>
      <vt:lpstr>ox_fbfbc472_4eb6_51b0_835c_96736ed93f89</vt:lpstr>
      <vt:lpstr>ox_fbfcf7a9_a0f4_5384_8c66_aaba7f201818</vt:lpstr>
      <vt:lpstr>ox_fbfd9c59_21f4_5de2_af0f_93969c1a0955</vt:lpstr>
      <vt:lpstr>ox_fc008b17_0dd7_5646_b088_ad4cbf4df037</vt:lpstr>
      <vt:lpstr>ox_fc0271a3_eeb0_5135_8ff4_e6f1a7fdc778</vt:lpstr>
      <vt:lpstr>ox_fc06259c_a792_5a5c_b992_3d5ce81dec9f</vt:lpstr>
      <vt:lpstr>ox_fc0a5a6d_25ff_5787_ba37_89f228a59b95</vt:lpstr>
      <vt:lpstr>ox_fc0a9d43_cbb9_5b06_94d1_5bc7706bc64a</vt:lpstr>
      <vt:lpstr>ox_fc0e2ab6_b9be_5a0d_bf91_c6c94a2463eb</vt:lpstr>
      <vt:lpstr>ox_fc0e3038_ccb1_5348_a3c5_ef628df364b8</vt:lpstr>
      <vt:lpstr>ox_fc0fa40f_d269_589f_a0b7_a1fe67afa8d9</vt:lpstr>
      <vt:lpstr>ox_fc113971_9b38_59cb_999a_638b89505116</vt:lpstr>
      <vt:lpstr>ox_fc175cb7_dd0a_5640_9d76_06b16229122f</vt:lpstr>
      <vt:lpstr>ox_fc180c3d_8bb6_5cfa_bb3a_359b0df091b7</vt:lpstr>
      <vt:lpstr>ox_fc18ee88_d220_5dcc_9f92_e5c4f13a1cb3</vt:lpstr>
      <vt:lpstr>ox_fc192cc6_bd86_52a5_b09a_32bdd7b77e7d</vt:lpstr>
      <vt:lpstr>ox_fc1ebe64_590f_5ae7_accf_2b0dd31627c5</vt:lpstr>
      <vt:lpstr>ox_fc207c5a_bbdc_55d4_ae20_1fec6bbea776</vt:lpstr>
      <vt:lpstr>ox_fc230db0_2bab_57b5_a498_0b10417cccde</vt:lpstr>
      <vt:lpstr>ox_fc23d5b2_d3e4_5e94_8255_77e0a51cc7e2</vt:lpstr>
      <vt:lpstr>ox_fc241e1f_e095_5460_98d7_9229cc2ac157</vt:lpstr>
      <vt:lpstr>ox_fc25d571_23f2_57a0_b7a8_060e9377f501</vt:lpstr>
      <vt:lpstr>ox_fc2a9b42_5766_5e93_b24a_979289e37053</vt:lpstr>
      <vt:lpstr>ox_fc2ccd99_e853_55bf_ad88_0f0d8324f5aa</vt:lpstr>
      <vt:lpstr>ox_fc2d1349_ce7a_5c20_882f_4d351b6b11e0</vt:lpstr>
      <vt:lpstr>ox_fc2dec93_1a12_5291_a52a_4c762eafd7c6</vt:lpstr>
      <vt:lpstr>ox_fc2e0b19_e5da_5532_9fe9_772a7e5aaf12</vt:lpstr>
      <vt:lpstr>ox_fc3151fa_af4f_5a5a_804a_66b30af0f523</vt:lpstr>
      <vt:lpstr>ox_fc31d958_2de7_59e8_a521_f7e2e2eaabd9</vt:lpstr>
      <vt:lpstr>ox_fc387435_120c_579e_ab10_a71c4e804d1b</vt:lpstr>
      <vt:lpstr>ox_fc388e46_ed42_5734_8946_1c9738b34443</vt:lpstr>
      <vt:lpstr>ox_fc397e14_c4b5_5f8d_a52b_ca358bb6a0e2</vt:lpstr>
      <vt:lpstr>ox_fc39deff_73b8_5a87_96b7_93113b7aeefa</vt:lpstr>
      <vt:lpstr>ox_fc3b4ac4_4f2b_5f7d_a6f6_d92c63977086</vt:lpstr>
      <vt:lpstr>ox_fc3e41e0_8a37_5fb8_b08d_751cd6f9bf93</vt:lpstr>
      <vt:lpstr>ox_fc45f0dc_cb77_591f_9474_3181046741f5</vt:lpstr>
      <vt:lpstr>ox_fc47d4d6_ab1f_5bcb_aed0_0c212459a1b5</vt:lpstr>
      <vt:lpstr>ox_fc4c0afb_e7ff_55a7_b723_0c5e5d8c8195</vt:lpstr>
      <vt:lpstr>ox_fc4c30b8_df8a_55fe_aab1_8ee0e306ff91</vt:lpstr>
      <vt:lpstr>ox_fc4d6960_03f1_55d3_9a88_08573cff2bb2</vt:lpstr>
      <vt:lpstr>ox_fc4ed551_50d9_5c98_bb32_5afc499ca1c8</vt:lpstr>
      <vt:lpstr>ox_fc4fa2d6_4fa6_5472_93b8_58ae2cf29aac</vt:lpstr>
      <vt:lpstr>ox_fc510027_1ce9_5a28_ad6b_caddc6c7e3e5</vt:lpstr>
      <vt:lpstr>ox_fc524321_1afe_5898_9e3f_c38af8b9bbb0</vt:lpstr>
      <vt:lpstr>ox_fc59461d_02fd_5790_a15e_52ad3d08f693</vt:lpstr>
      <vt:lpstr>ox_fc5cb7b0_f70e_562e_bd6c_b6af12e3ab79</vt:lpstr>
      <vt:lpstr>ox_fc618896_fb92_5115_8be2_d2bdf8590f5d</vt:lpstr>
      <vt:lpstr>ox_fc61b32b_ad8c_533a_ac1a_1a0e8e0aa999</vt:lpstr>
      <vt:lpstr>ox_fc632f2f_34fd_5c87_a053_8602fb042aa5</vt:lpstr>
      <vt:lpstr>ox_fc65aad8_7379_5714_8dd4_67759a1d2b14</vt:lpstr>
      <vt:lpstr>ox_fc676163_ca8e_5ba4_a785_622aeff5f3b9</vt:lpstr>
      <vt:lpstr>ox_fc683bc4_c96f_5de0_ab9d_5559bb4e310a</vt:lpstr>
      <vt:lpstr>ox_fc68edab_22a7_5808_8f57_a0dbc3e9228c</vt:lpstr>
      <vt:lpstr>ox_fc703a86_4c0d_5d2e_9575_c960ef695115</vt:lpstr>
      <vt:lpstr>ox_fc707327_c782_5ab9_9e9b_79c4a4738a7e</vt:lpstr>
      <vt:lpstr>ox_fc711a40_f7b8_58f6_988d_1e04a0ccc5ff</vt:lpstr>
      <vt:lpstr>ox_fc72a863_7502_5fce_b1e1_66bd35a2390d</vt:lpstr>
      <vt:lpstr>ox_fc7501b7_083b_5f23_93c8_f9947f85aa70</vt:lpstr>
      <vt:lpstr>ox_fc767493_04ee_5902_8b50_3fa89e0aa669</vt:lpstr>
      <vt:lpstr>ox_fc76d40b_fbeb_53a0_b872_b10043c0caaf</vt:lpstr>
      <vt:lpstr>ox_fc79531f_c527_5e6f_a140_6d4f59e0567d</vt:lpstr>
      <vt:lpstr>ox_fc7be7ec_be92_5b6b_9e37_046bf662723a</vt:lpstr>
      <vt:lpstr>ox_fc83ea05_0598_500b_b9de_a11e7deb80dd</vt:lpstr>
      <vt:lpstr>ox_fc888b87_5540_502b_91ac_3f20462012b2</vt:lpstr>
      <vt:lpstr>ox_fc8cce19_2600_5a5d_943d_04409b873682</vt:lpstr>
      <vt:lpstr>ox_fc9088df_0e04_5ce5_ba6a_458ffd8371b9</vt:lpstr>
      <vt:lpstr>ox_fc90e8f8_e511_5150_98a9_aa30e291b8a9</vt:lpstr>
      <vt:lpstr>ox_fc99d3af_82fc_5457_a820_ea0d5c4dcb1a</vt:lpstr>
      <vt:lpstr>ox_fc9a358c_d16d_594e_b8d3_86f2823d3f1e</vt:lpstr>
      <vt:lpstr>ox_fc9baeb6_adeb_547a_a8cf_bed470cf9b79</vt:lpstr>
      <vt:lpstr>ox_fc9dc12f_bb8f_578b_b301_815b0dbfc325</vt:lpstr>
      <vt:lpstr>ox_fca0bdd0_b58f_57d2_83ba_ec40eefe4495</vt:lpstr>
      <vt:lpstr>ox_fca0cbb2_ea35_54df_aed0_ce1b71437f47</vt:lpstr>
      <vt:lpstr>ox_fca4ad84_2860_58ad_b9be_20f3be0684e3</vt:lpstr>
      <vt:lpstr>ox_fca56bf2_a772_5cc7_a0d9_2edcf1d5daf1</vt:lpstr>
      <vt:lpstr>ox_fca68b72_5f46_5e6d_bb3a_067ee5742603</vt:lpstr>
      <vt:lpstr>ox_fca9cd01_eef0_5e5d_bd90_9dd7b4147c59</vt:lpstr>
      <vt:lpstr>ox_fcaaf99e_6ccc_525b_8596_4db320a7d45e</vt:lpstr>
      <vt:lpstr>ox_fcab95a4_dd3a_5767_b4a7_671a0cc10189</vt:lpstr>
      <vt:lpstr>ox_fcabf750_5eb2_5865_87ad_f8355cf2bd82</vt:lpstr>
      <vt:lpstr>ox_fcb003af_a6f6_56df_b73c_fe1b6bc0fda5</vt:lpstr>
      <vt:lpstr>ox_fcb258d3_97fc_500a_8f6d_e802735caed7</vt:lpstr>
      <vt:lpstr>ox_fcb49329_7bfd_5434_bb7b_74c3293a35eb</vt:lpstr>
      <vt:lpstr>ox_fcb7aee6_60d9_53ce_9909_5678b9e8ce0d</vt:lpstr>
      <vt:lpstr>ox_fcb83ff0_269b_564d_b04c_b9a7350e4a33</vt:lpstr>
      <vt:lpstr>ox_fcbbf737_68fe_5d29_875f_27947eb4365f</vt:lpstr>
      <vt:lpstr>ox_fcbccbbc_853b_5e56_82cd_2a5828e6d445</vt:lpstr>
      <vt:lpstr>ox_fcbf4989_e822_595b_b403_1c1c98ac1be7</vt:lpstr>
      <vt:lpstr>ox_fcc3fad0_1818_5255_a8ca_04ee6a04a9aa</vt:lpstr>
      <vt:lpstr>ox_fcc4d27a_3c9a_5bb6_8bd9_3665c2ce2a96</vt:lpstr>
      <vt:lpstr>ox_fcd199cf_4857_5881_9d2d_fe937a80d9be</vt:lpstr>
      <vt:lpstr>ox_fcd269b3_7533_50aa_8e18_5562aa6b41c7</vt:lpstr>
      <vt:lpstr>ox_fcd3657e_84ea_5b82_8ee4_e60287a1025d</vt:lpstr>
      <vt:lpstr>ox_fcd40d18_bd4f_53bc_bc8c_84e55e6375a8</vt:lpstr>
      <vt:lpstr>ox_fcdb633e_503c_5c91_95c8_9844a8712170</vt:lpstr>
      <vt:lpstr>ox_fcddc28d_eddf_586c_a4cc_f5a6f03315d5</vt:lpstr>
      <vt:lpstr>ox_fce3804e_aa08_58f0_b1b8_ad01324a33d4</vt:lpstr>
      <vt:lpstr>ox_fcebf5c8_843b_58ce_86d6_73df7d73813d</vt:lpstr>
      <vt:lpstr>ox_fcec7eb4_c89e_522b_a3ad_1cc5b587a0d6</vt:lpstr>
      <vt:lpstr>ox_fcecb031_f5d6_5f8d_afdf_21fa4fef9605</vt:lpstr>
      <vt:lpstr>ox_fcee4a18_8a19_5ecf_a1a0_846eb92a50bb</vt:lpstr>
      <vt:lpstr>ox_fcee5ab3_907f_5823_8473_a04cb541777b</vt:lpstr>
      <vt:lpstr>ox_fcee6f97_7c75_5b76_8e72_7b77885c0139</vt:lpstr>
      <vt:lpstr>ox_fcef8f40_3e49_5e15_b552_0fba5f1049a4</vt:lpstr>
      <vt:lpstr>ox_fcf0545e_26c6_5f83_9745_0c9eb160e7fd</vt:lpstr>
      <vt:lpstr>ox_fcf1c2c3_11cf_58d7_b2ce_b8a8131366d1</vt:lpstr>
      <vt:lpstr>ox_fcf2c569_9efd_5450_8e60_612b94f4a207</vt:lpstr>
      <vt:lpstr>ox_fcf40036_b051_5baf_a6f2_75e88c16f061</vt:lpstr>
      <vt:lpstr>ox_fcf595fa_1f6a_5ae5_9c43_5a7a047d62a4</vt:lpstr>
      <vt:lpstr>ox_fcf8100a_4d46_5bd2_9cde_a1bb357a097b</vt:lpstr>
      <vt:lpstr>ox_fcfe5618_2858_552e_81d0_1f639ee1c499</vt:lpstr>
      <vt:lpstr>ox_fd036e68_1202_540d_acbb_b088ae28d639</vt:lpstr>
      <vt:lpstr>ox_fd06a1e1_8437_563c_9109_45e407bb8348</vt:lpstr>
      <vt:lpstr>ox_fd0730f9_fdee_5f1d_8c65_a0a5263ffc65</vt:lpstr>
      <vt:lpstr>ox_fd0928b5_e127_515b_a157_8bf02fc295ee</vt:lpstr>
      <vt:lpstr>ox_fd09a699_c79f_55d3_ba86_ef2800b98f02</vt:lpstr>
      <vt:lpstr>ox_fd0ab869_7af6_5d5d_b4ba_8e56b10b70c9</vt:lpstr>
      <vt:lpstr>ox_fd18a4c4_dc2c_59f1_8a0b_267df6f814c4</vt:lpstr>
      <vt:lpstr>ox_fd1be8ed_924c_5116_8699_42393624fa55</vt:lpstr>
      <vt:lpstr>ox_fd1cef34_176c_5cd7_9991_9434257013ab</vt:lpstr>
      <vt:lpstr>ox_fd1e7f65_f68b_5521_8495_433ded4b30f8</vt:lpstr>
      <vt:lpstr>ox_fd1e93c9_2cb3_5f46_8344_b191bf656178</vt:lpstr>
      <vt:lpstr>ox_fd200e96_bb02_59d5_8e7f_c2d4c1e6862b</vt:lpstr>
      <vt:lpstr>ox_fd2169a0_a634_517f_be45_2abb2deee690</vt:lpstr>
      <vt:lpstr>ox_fd2286d7_5589_518a_978d_ddf920c59209</vt:lpstr>
      <vt:lpstr>ox_fd236748_58d2_5db0_9bd6_1516257a929e</vt:lpstr>
      <vt:lpstr>ox_fd2756da_0bb7_56b6_9213_36134de0901a</vt:lpstr>
      <vt:lpstr>ox_fd28bc3f_128e_5cb5_ba2f_ebfe0e51ae31</vt:lpstr>
      <vt:lpstr>ox_fd2a63e2_5329_53f6_817a_ca556cb10f31</vt:lpstr>
      <vt:lpstr>ox_fd2a7fc3_a1a0_59b3_a315_b9b2f8cf99be</vt:lpstr>
      <vt:lpstr>ox_fd2aeabb_6394_56ce_9168_70d33643f1d7</vt:lpstr>
      <vt:lpstr>ox_fd306892_0817_54d0_9c43_92a0d234d8c4</vt:lpstr>
      <vt:lpstr>ox_fd326832_1049_5041_b361_619400a233ff</vt:lpstr>
      <vt:lpstr>ox_fd35be6a_b3bb_5a96_b8ba_dd83edd69e10</vt:lpstr>
      <vt:lpstr>ox_fd370fab_78f0_561c_9ae5_aed5505576ec</vt:lpstr>
      <vt:lpstr>ox_fd39eb04_92a9_5dfe_9f2a_5d5794e07cc3</vt:lpstr>
      <vt:lpstr>ox_fd3bbbc2_42f6_54a2_8eb7_db5f8514b2d6</vt:lpstr>
      <vt:lpstr>ox_fd3bec41_94f7_545a_8930_7a212cc3a2c2</vt:lpstr>
      <vt:lpstr>ox_fd3c017f_701e_5525_a4a2_a3c5888853e6</vt:lpstr>
      <vt:lpstr>ox_fd3e9722_d60f_524a_85c1_71d8f4ae84c6</vt:lpstr>
      <vt:lpstr>ox_fd41dae4_5152_5f1d_945d_e4ed3284f222</vt:lpstr>
      <vt:lpstr>ox_fd4299af_8a60_5fd4_abb5_d37e31fd9afe</vt:lpstr>
      <vt:lpstr>ox_fd48e33b_11a9_5e24_baaa_9f7f904f3c39</vt:lpstr>
      <vt:lpstr>ox_fd4d94d4_214a_5d80_8e7a_5f9bf96e6ce8</vt:lpstr>
      <vt:lpstr>ox_fd4dba8f_9896_5b6b_a09f_aa3edab0e4b8</vt:lpstr>
      <vt:lpstr>ox_fd4e2d66_bb8c_5ea1_bed5_ea0c65e26d17</vt:lpstr>
      <vt:lpstr>ox_fd508cbd_e54e_52ae_825a_c6f2b2654dbe</vt:lpstr>
      <vt:lpstr>ox_fd529701_7864_55fc_9646_e191bf18800e</vt:lpstr>
      <vt:lpstr>ox_fd54100a_593b_57a3_a3ab_1739d7714672</vt:lpstr>
      <vt:lpstr>ox_fd566806_a2c4_565e_b9fe_0f861fcdc7c9</vt:lpstr>
      <vt:lpstr>ox_fd5c5563_1898_5a50_bfea_277addae8dca</vt:lpstr>
      <vt:lpstr>ox_fd5dd436_82dc_5f9b_96a5_3d3766dab2ea</vt:lpstr>
      <vt:lpstr>ox_fd62e134_7b5c_5ace_90be_3fce2d4b9c55</vt:lpstr>
      <vt:lpstr>ox_fd639046_749a_5e83_b55d_39fd0e9b1736</vt:lpstr>
      <vt:lpstr>ox_fd6657a6_d5c2_568d_a2e2_f623f905a78b</vt:lpstr>
      <vt:lpstr>ox_fd674d3d_d980_52c2_976c_b674f98107fd</vt:lpstr>
      <vt:lpstr>ox_fd67bbd8_40b5_52d5_931c_3713b5d86556</vt:lpstr>
      <vt:lpstr>ox_fd6a0026_c545_54b9_9257_4eb5e009d7e9</vt:lpstr>
      <vt:lpstr>ox_fd6a9d3c_4883_578d_9b84_fc88f681fcf6</vt:lpstr>
      <vt:lpstr>ox_fd6b1fef_3f91_5916_840d_142abe41caee</vt:lpstr>
      <vt:lpstr>ox_fd6db2dd_c119_5c4e_a9e5_9bef6d185607</vt:lpstr>
      <vt:lpstr>ox_fd6fe224_c2d5_5ef7_95e0_89699c62d2b2</vt:lpstr>
      <vt:lpstr>ox_fd702d9a_daee_5a6c_86fe_b0be3ba45e82</vt:lpstr>
      <vt:lpstr>ox_fd727ff1_4b48_5a7c_bb97_aff9b3257746</vt:lpstr>
      <vt:lpstr>ox_fd73638c_2aef_5d35_b9d9_f6e94714710e</vt:lpstr>
      <vt:lpstr>ox_fd7708c2_2b81_57a2_8b52_91e421bf7a17</vt:lpstr>
      <vt:lpstr>ox_fd782c92_36fb_5e42_a248_7a2a8587d0d5</vt:lpstr>
      <vt:lpstr>ox_fd791682_9dc1_56f6_9cb2_cc7d1a85b779</vt:lpstr>
      <vt:lpstr>ox_fd7eb6f4_d052_5fac_a6a2_2f3e9f45781d</vt:lpstr>
      <vt:lpstr>ox_fd7f08f1_c5eb_5699_ab44_f7322ac34cb1</vt:lpstr>
      <vt:lpstr>ox_fd807a1e_2d7c_501e_8d27_724d85f5b212</vt:lpstr>
      <vt:lpstr>ox_fd82985d_a31b_5817_9fc4_7ba6e53be47e</vt:lpstr>
      <vt:lpstr>ox_fd832139_46af_543d_9e0e_82773a118d0a</vt:lpstr>
      <vt:lpstr>ox_fd845336_8470_5d8d_9c4b_633d20796483</vt:lpstr>
      <vt:lpstr>ox_fd8479b0_726a_5197_a0ba_1e9f0cce6803</vt:lpstr>
      <vt:lpstr>ox_fd8a01bb_2f87_5696_b302_d397104d7898</vt:lpstr>
      <vt:lpstr>ox_fd8e01db_0f3e_5f2c_bb2d_56b7e59df16d</vt:lpstr>
      <vt:lpstr>ox_fd8f05ec_1ae2_5424_9758_d6a3532166c4</vt:lpstr>
      <vt:lpstr>ox_fd8f9a10_ed31_5a55_ae6c_7919a8d6f3b6</vt:lpstr>
      <vt:lpstr>ox_fd9197d2_5f73_5709_8d94_74f3630a4c2b</vt:lpstr>
      <vt:lpstr>ox_fd91d241_b547_57e4_9c07_56012a4437fa</vt:lpstr>
      <vt:lpstr>ox_fd93a6d8_9044_51c4_9757_5546398ce68f</vt:lpstr>
      <vt:lpstr>ox_fd9484a8_99cb_579b_ad3b_fb13edf54c68</vt:lpstr>
      <vt:lpstr>ox_fd98b68f_0f50_52e3_97ae_adade955ef29</vt:lpstr>
      <vt:lpstr>ox_fd99c629_e30d_5cee_ac68_4130f4b31c68</vt:lpstr>
      <vt:lpstr>ox_fd9b9f83_f8e1_5e8c_a3c8_f6b076b11cdc</vt:lpstr>
      <vt:lpstr>ox_fd9d7266_0bad_5a32_81eb_01fa162937ba</vt:lpstr>
      <vt:lpstr>ox_fda1b0c3_8f31_50fd_a35d_f087266e4562</vt:lpstr>
      <vt:lpstr>ox_fda63bd7_1c7d_5872_9d96_b93ffd6b3fce</vt:lpstr>
      <vt:lpstr>ox_fda7b479_c32d_58f7_bec7_a3df6cfb746f</vt:lpstr>
      <vt:lpstr>ox_fdac62df_0322_5e91_b0e3_d566ad92797b</vt:lpstr>
      <vt:lpstr>ox_fdae92eb_bef2_5c93_a7c9_e38bc98b4b1b</vt:lpstr>
      <vt:lpstr>ox_fdb1dd87_763f_54a3_9be5_5758b1bdba3a</vt:lpstr>
      <vt:lpstr>ox_fdc157d4_5b19_58f8_9fa6_5d00f8d30e8f</vt:lpstr>
      <vt:lpstr>ox_fdc30131_ef94_5383_a59a_f9c11c9c6c55</vt:lpstr>
      <vt:lpstr>ox_fdc4f9bc_dde7_5cb1_b894_68ca4ba7b976</vt:lpstr>
      <vt:lpstr>ox_fdc8992a_34cb_5dc7_9271_0d991f2a1be0</vt:lpstr>
      <vt:lpstr>ox_fdcc9ba7_c7ee_59fc_974f_c4c1dc65cd09</vt:lpstr>
      <vt:lpstr>ox_fdcc9d70_0cd1_5ca3_ad8f_6815a07d0202</vt:lpstr>
      <vt:lpstr>ox_fdcd2d83_2b75_5837_b9b3_314e2d97f1ac</vt:lpstr>
      <vt:lpstr>ox_fdce8adb_5c9e_5116_a0f6_ced60de058d9</vt:lpstr>
      <vt:lpstr>ox_fdcf0b9e_3dc5_56ca_aa04_6115064418e1</vt:lpstr>
      <vt:lpstr>ox_fdd17aed_c169_5f43_9220_bb59053dac24</vt:lpstr>
      <vt:lpstr>ox_fdd3cdc2_a4a5_5a9c_963a_4f009f5463d3</vt:lpstr>
      <vt:lpstr>ox_fdd88e3b_b948_5b79_8967_6475c8acb2ee</vt:lpstr>
      <vt:lpstr>ox_fddce81f_7a3e_5f2f_b785_bcfc7dd4308a</vt:lpstr>
      <vt:lpstr>ox_fddff37f_f31f_5b61_8cad_b440f8547707</vt:lpstr>
      <vt:lpstr>ox_fde0cb01_cf53_5e89_97da_e9a3175e6c19</vt:lpstr>
      <vt:lpstr>ox_fde245bf_e361_56ac_93c0_761e2f5fa853</vt:lpstr>
      <vt:lpstr>ox_fde39fa9_760b_5c8d_a4a7_34db6cdcd9ca</vt:lpstr>
      <vt:lpstr>ox_fde3fac1_a033_5c3e_9050_099d276fe65e</vt:lpstr>
      <vt:lpstr>ox_fdf0c620_a40e_5a66_8708_e3fcde3b231e</vt:lpstr>
      <vt:lpstr>ox_fdf30492_a44e_511d_a65d_de999abe8f4f</vt:lpstr>
      <vt:lpstr>ox_fdf3e248_1a12_5f19_8b32_26a791ff1b8f</vt:lpstr>
      <vt:lpstr>ox_fdfdf06a_1eef_5a5c_9731_076ed1486df9</vt:lpstr>
      <vt:lpstr>ox_fe034bb1_0ada_59a9_95a2_0fe30a20a1e7</vt:lpstr>
      <vt:lpstr>ox_fe04def9_ef97_5462_87ab_0b0653d43971</vt:lpstr>
      <vt:lpstr>ox_fe05250f_14a5_5971_a81d_66fcd4a0c1aa</vt:lpstr>
      <vt:lpstr>ox_fe098d62_d674_5640_a72a_a7d00037cbe9</vt:lpstr>
      <vt:lpstr>ox_fe0bf16d_8ff3_51e3_a91a_db7b593862f9</vt:lpstr>
      <vt:lpstr>ox_fe0c5c10_ec79_5394_8afb_fb27239f7b50</vt:lpstr>
      <vt:lpstr>ox_fe10b77d_7547_5d04_9f55_5d6a93d98f19</vt:lpstr>
      <vt:lpstr>ox_fe11f60f_d8c6_5241_bf04_078d55611889</vt:lpstr>
      <vt:lpstr>ox_fe149238_6328_55d4_93d6_6192c380cb83</vt:lpstr>
      <vt:lpstr>ox_fe1e4737_7c48_5e50_b51e_98ea79d8b5a9</vt:lpstr>
      <vt:lpstr>ox_fe215b01_8d6a_5a34_8d5a_e4e14f302ee5</vt:lpstr>
      <vt:lpstr>ox_fe2361b3_6be3_56b7_9f57_e259be2d8b05</vt:lpstr>
      <vt:lpstr>ox_fe23e539_8f45_5456_8fbe_133bdb2e0659</vt:lpstr>
      <vt:lpstr>ox_fe267221_af99_57e8_b780_9a05858533c3</vt:lpstr>
      <vt:lpstr>ox_fe273986_253e_5b8e_977c_b0bed5d72901</vt:lpstr>
      <vt:lpstr>ox_fe28143d_279c_5ed1_be1e_b24f5cbe1337</vt:lpstr>
      <vt:lpstr>ox_fe29b760_e3d9_5485_8cd6_d6d05c277a20</vt:lpstr>
      <vt:lpstr>ox_fe2ea608_27dc_55e9_a960_04b027fe88f5</vt:lpstr>
      <vt:lpstr>ox_fe30ed8e_f418_5c32_a7bf_23c1c5fef659</vt:lpstr>
      <vt:lpstr>ox_fe30f664_9485_5016_8a05_689d1ed05aea</vt:lpstr>
      <vt:lpstr>ox_fe37098e_1154_5223_9870_f75d03dabfe2</vt:lpstr>
      <vt:lpstr>ox_fe37e430_e39c_58e1_af47_053ac4243500</vt:lpstr>
      <vt:lpstr>ox_fe38a173_4235_5b10_8cc7_1d7a1f6a00fa</vt:lpstr>
      <vt:lpstr>ox_fe3b6644_8ac1_51b3_8806_a24793170b6b</vt:lpstr>
      <vt:lpstr>ox_fe3ef71a_371f_5ca2_8435_de0591d614e0</vt:lpstr>
      <vt:lpstr>ox_fe4566b0_0398_5d5e_92a8_1d1aaacaa65d</vt:lpstr>
      <vt:lpstr>ox_fe45965d_8893_5df7_809b_6bbe2b968a5b</vt:lpstr>
      <vt:lpstr>ox_fe460883_c896_5657_ac9b_13d7283618f0</vt:lpstr>
      <vt:lpstr>ox_fe46bc7b_d548_5b6e_831d_0b2f2f0f702d</vt:lpstr>
      <vt:lpstr>ox_fe4f8a9c_1473_596f_a22b_da789dcb11e8</vt:lpstr>
      <vt:lpstr>ox_fe51ebcf_f0e1_5e2b_bcd7_8d21acd79a18</vt:lpstr>
      <vt:lpstr>ox_fe545185_cb0f_5878_86cb_23532e49b0fb</vt:lpstr>
      <vt:lpstr>ox_fe5712f4_3468_54ea_950a_930c09002109</vt:lpstr>
      <vt:lpstr>ox_fe5981ad_33ff_5fff_960a_ed9a40b5ec1d</vt:lpstr>
      <vt:lpstr>ox_fe5dfc8c_388d_5531_b438_9cf749195d4a</vt:lpstr>
      <vt:lpstr>ox_fe5eec4e_2930_5c44_bd80_8cf23309a4c1</vt:lpstr>
      <vt:lpstr>ox_fe604f12_dcd3_54d8_9f12_6d6b9e109897</vt:lpstr>
      <vt:lpstr>ox_fe65da4d_bd52_5ca2_8481_40760e99337f</vt:lpstr>
      <vt:lpstr>ox_fe675d1b_6464_5dbd_ab14_3eea1c0520c3</vt:lpstr>
      <vt:lpstr>ox_fe6d4ff4_e8ef_5c6b_9da8_e90a4ff4d4ce</vt:lpstr>
      <vt:lpstr>ox_fe6fdfa0_9a1f_586a_9fb0_c53c87697f28</vt:lpstr>
      <vt:lpstr>ox_fe71b062_ea41_5995_804f_45a0161b0c20</vt:lpstr>
      <vt:lpstr>ox_fe748b99_c555_5990_8ae3_17416fd5690d</vt:lpstr>
      <vt:lpstr>ox_fe75a005_9e7c_593b_b150_20d4d473f3a1</vt:lpstr>
      <vt:lpstr>ox_fe7618bd_ac3e_54fe_9fd6_164a86d0ca50</vt:lpstr>
      <vt:lpstr>ox_fe766f3e_15e7_517c_82d3_787c03ec71bf</vt:lpstr>
      <vt:lpstr>ox_fe778228_362f_5692_9b8e_6e99c4600e39</vt:lpstr>
      <vt:lpstr>ox_fe78147d_39f0_52f1_9677_ede5bc47fa72</vt:lpstr>
      <vt:lpstr>ox_fe7a6a1a_bf18_5734_84c4_b494e5ec3971</vt:lpstr>
      <vt:lpstr>ox_fe825eaf_fbb1_5818_a839_e60e8caa9287</vt:lpstr>
      <vt:lpstr>ox_fe84cfbe_e8e8_5f3c_8e4f_aaa94f536517</vt:lpstr>
      <vt:lpstr>ox_fe8a7981_dc12_5788_b982_b6a4f9eb312b</vt:lpstr>
      <vt:lpstr>ox_fe90666e_0d47_539c_885a_42d50f88e529</vt:lpstr>
      <vt:lpstr>ox_fe98c3d3_ee64_5701_8a65_f7d2b4b2c894</vt:lpstr>
      <vt:lpstr>ox_fe9c96de_52c6_5e46_b0cf_fe60ed406d1c</vt:lpstr>
      <vt:lpstr>ox_fea1ba85_d419_5930_847e_d8e34b24c38a</vt:lpstr>
      <vt:lpstr>ox_fea42d6f_5ded_598c_ae9b_629ce510d962</vt:lpstr>
      <vt:lpstr>ox_fea4d4f7_5104_53be_8620_8209d7372e58</vt:lpstr>
      <vt:lpstr>ox_feab2847_ff69_5258_a3c7_362a8f89f321</vt:lpstr>
      <vt:lpstr>ox_feab8f28_9e04_5aa6_b036_1e63153f565b</vt:lpstr>
      <vt:lpstr>ox_feabcdc8_ff49_5a04_94b4_71464fd5c0fa</vt:lpstr>
      <vt:lpstr>ox_fead897c_977c_515f_8080_d6260c7d0fa4</vt:lpstr>
      <vt:lpstr>ox_feaf645b_9d03_5245_b646_42469d6b5d13</vt:lpstr>
      <vt:lpstr>ox_feafca8d_ddb0_54e0_85e1_9c216fc36899</vt:lpstr>
      <vt:lpstr>ox_feb4ad00_0118_5874_831c_b6f84920ef04</vt:lpstr>
      <vt:lpstr>ox_feb4cb15_ab06_565f_ad33_72d5112932ea</vt:lpstr>
      <vt:lpstr>ox_feb5eff0_0b57_5d9d_8b06_b55abfc0e2d3</vt:lpstr>
      <vt:lpstr>ox_feb65124_d9a7_5c5a_ae9e_66e18da94a4b</vt:lpstr>
      <vt:lpstr>ox_febbba09_bdc7_543c_a12a_2fba9496e4d1</vt:lpstr>
      <vt:lpstr>ox_febcd3c9_9b6c_5e3a_9cd2_c7d8de69d375</vt:lpstr>
      <vt:lpstr>ox_febf921f_9284_5dd3_8400_0fe541028150</vt:lpstr>
      <vt:lpstr>ox_fec04a39_6e9d_556e_ab18_380788481784</vt:lpstr>
      <vt:lpstr>ox_fec1c201_1423_56a3_a3e6_ed95ee045d51</vt:lpstr>
      <vt:lpstr>ox_fec1edd0_0803_53c7_be81_de1343977ceb</vt:lpstr>
      <vt:lpstr>ox_fec593f4_3ff7_511b_92e9_fc845d672027</vt:lpstr>
      <vt:lpstr>ox_feca3afd_fc17_5ddb_979a_b5cfcb65192a</vt:lpstr>
      <vt:lpstr>ox_fecc2538_e169_5fc6_a8c8_a4dfeb157e09</vt:lpstr>
      <vt:lpstr>ox_fecfdc96_5eaf_5d65_b45d_2ba19dd79c19</vt:lpstr>
      <vt:lpstr>ox_fed37a62_f399_50fd_9f64_c3acdf1debd3</vt:lpstr>
      <vt:lpstr>ox_fed8ef29_0a52_54a9_b119_06fdb18cbda1</vt:lpstr>
      <vt:lpstr>ox_fed9d207_4eed_5a0e_9e23_2fb038d24a87</vt:lpstr>
      <vt:lpstr>ox_fed9e17d_0b5a_5f0b_90c4_c4650355f191</vt:lpstr>
      <vt:lpstr>ox_fede4c2a_028f_5e7f_8cee_b2417d5e85a2</vt:lpstr>
      <vt:lpstr>ox_fedf1fbd_6b7f_571a_a3b6_115deacfc40c</vt:lpstr>
      <vt:lpstr>ox_fee07b54_a4f6_5505_9aff_e078b7c15a0a</vt:lpstr>
      <vt:lpstr>ox_fee86d91_c505_54ef_a9ea_84982acec9db</vt:lpstr>
      <vt:lpstr>ox_feeabb7e_377d_5926_9081_7e7f2c423290</vt:lpstr>
      <vt:lpstr>ox_feefbb95_ad5f_56bc_b776_e03a255b572d</vt:lpstr>
      <vt:lpstr>ox_feefcbba_f4a2_5c58_b427_337756576993</vt:lpstr>
      <vt:lpstr>ox_fef2199f_047e_54bc_995b_44e1651063fa</vt:lpstr>
      <vt:lpstr>ox_fef41b7d_a194_5344_90ee_aeac1e10dcf6</vt:lpstr>
      <vt:lpstr>ox_ff09c37b_6ca9_52b8_99d7_bd5fa91fb6d9</vt:lpstr>
      <vt:lpstr>ox_ff0fa300_2bec_5a21_b7ca_16fc4da15679</vt:lpstr>
      <vt:lpstr>ox_ff10ad48_2745_5f48_88e9_f2131ad338ed</vt:lpstr>
      <vt:lpstr>ox_ff164322_b03a_5af5_8934_1a0b7994fb55</vt:lpstr>
      <vt:lpstr>ox_ff17bdc0_9732_58c9_8c42_c7a7f7d1ad58</vt:lpstr>
      <vt:lpstr>ox_ff18bf54_2aa9_5253_ba1a_76fff56b1e6c</vt:lpstr>
      <vt:lpstr>ox_ff195323_17d4_542e_b104_9808b514a9dd</vt:lpstr>
      <vt:lpstr>ox_ff1dd810_e747_5a3b_98f5_67ea340ed657</vt:lpstr>
      <vt:lpstr>ox_ff1ef6ac_786b_5d5f_bcc1_651c04a1fbb6</vt:lpstr>
      <vt:lpstr>ox_ff20b6ea_31ca_521e_a3b1_16ddbc7ba37d</vt:lpstr>
      <vt:lpstr>ox_ff238488_f2c6_5e43_81a9_cd68ee6a861d</vt:lpstr>
      <vt:lpstr>ox_ff26df5e_1d23_5e88_9b4b_f6878466b5c7</vt:lpstr>
      <vt:lpstr>ox_ff295911_9d36_549a_85de_1a90c41a7c10</vt:lpstr>
      <vt:lpstr>ox_ff2b1262_6237_59dd_9e02_01264c5db3ed</vt:lpstr>
      <vt:lpstr>ox_ff2be925_6d6a_5a51_9feb_430f1a5374ad</vt:lpstr>
      <vt:lpstr>ox_ff2e494a_15e8_5c42_8d52_22f521a6d469</vt:lpstr>
      <vt:lpstr>ox_ff2e5aac_7a25_509b_98a9_8ce1eb112731</vt:lpstr>
      <vt:lpstr>ox_ff309cbb_d419_5a72_9c65_5efc1d13e312</vt:lpstr>
      <vt:lpstr>ox_ff320954_6534_5e97_97f7_5845fe50609e</vt:lpstr>
      <vt:lpstr>ox_ff328518_3a60_5d0d_af9d_0ee04ad3b3f2</vt:lpstr>
      <vt:lpstr>ox_ff379550_b99e_56dd_8565_12dcef53728a</vt:lpstr>
      <vt:lpstr>ox_ff393e08_829d_5978_86fc_1bcfc270fcee</vt:lpstr>
      <vt:lpstr>ox_ff3a7d9c_13d1_55e6_886d_e0f4af034f85</vt:lpstr>
      <vt:lpstr>ox_ff4185c4_c8ee_5d7e_b2ea_fe32426423f8</vt:lpstr>
      <vt:lpstr>ox_ff438be6_62ff_54a2_8d39_ea01cd90ce42</vt:lpstr>
      <vt:lpstr>ox_ff44a731_09d8_5a68_9d32_6e5f6fc29688</vt:lpstr>
      <vt:lpstr>ox_ff479e9a_9148_5e60_9e51_57c684fb2a41</vt:lpstr>
      <vt:lpstr>ox_ff4946b5_e941_5c07_a074_da38c3d737ba</vt:lpstr>
      <vt:lpstr>ox_ff4c3335_e8a5_58de_b376_795d099d52a5</vt:lpstr>
      <vt:lpstr>ox_ff4c43f1_2b92_5a5f_ae47_4f960e9394f5</vt:lpstr>
      <vt:lpstr>ox_ff4c9361_8aab_544b_aca4_dc50101012ab</vt:lpstr>
      <vt:lpstr>ox_ff4ec773_8097_5cf5_8d60_68e32d0fa225</vt:lpstr>
      <vt:lpstr>ox_ff5262c1_60f7_5aae_b419_5ec6edf0941a</vt:lpstr>
      <vt:lpstr>ox_ff52cac3_f754_5128_895b_08a36d7bd46c</vt:lpstr>
      <vt:lpstr>ox_ff551468_b511_58e4_a504_384d33fb43eb</vt:lpstr>
      <vt:lpstr>ox_ff570993_0032_5971_ab02_67494626ee00</vt:lpstr>
      <vt:lpstr>ox_ff576b89_3f67_5297_b104_f46b0078ec6d</vt:lpstr>
      <vt:lpstr>ox_ff5a4fd3_f9a6_57c2_ada4_424e16d20993</vt:lpstr>
      <vt:lpstr>ox_ff5ddac6_6492_5a58_bfde_3ce13c3ded6f</vt:lpstr>
      <vt:lpstr>ox_ff67eda5_6a7d_5b71_8908_7f421fa479ba</vt:lpstr>
      <vt:lpstr>ox_ff688372_ef32_5c0c_8a01_baa9b17c15c1</vt:lpstr>
      <vt:lpstr>ox_ff69a4b8_b361_5f5b_8cd4_2bedfd8e9112</vt:lpstr>
      <vt:lpstr>ox_ff6b081f_0f71_5ff5_b49b_5ff7de3a9946</vt:lpstr>
      <vt:lpstr>ox_ff709028_7176_5e62_9d5e_8e21da917bb1</vt:lpstr>
      <vt:lpstr>ox_ff74ac71_72c7_537a_99f2_7c246fa88f0c</vt:lpstr>
      <vt:lpstr>ox_ff7df07f_4937_5fa9_b296_af692b00d639</vt:lpstr>
      <vt:lpstr>ox_ff7e56d9_394e_5157_bed0_7732dbf9e1bb</vt:lpstr>
      <vt:lpstr>ox_ff808f8d_d46c_5cb5_a29e_4cfe72d33a7d</vt:lpstr>
      <vt:lpstr>ox_ff809754_df96_5bc5_8576_aa235591cfd4</vt:lpstr>
      <vt:lpstr>ox_ff81ac8a_dd57_579c_8bf7_7355292ef131</vt:lpstr>
      <vt:lpstr>ox_ff8208e5_8774_5996_87f1_2753111b32f2</vt:lpstr>
      <vt:lpstr>ox_ff87450d_7101_5517_8ac7_224fa985dcd4</vt:lpstr>
      <vt:lpstr>ox_ff87ea37_aa22_55cc_b5e2_e802e169b2ff</vt:lpstr>
      <vt:lpstr>ox_ff8b74aa_e256_5ad8_aed7_5d732c5ad423</vt:lpstr>
      <vt:lpstr>ox_ff8cdfbe_07fb_59b9_b87a_c46377b38543</vt:lpstr>
      <vt:lpstr>ox_ff8e6e24_b115_5f3f_9211_b9771a67d926</vt:lpstr>
      <vt:lpstr>ox_ff8fe9a4_5761_5070_8133_f180ab23da69</vt:lpstr>
      <vt:lpstr>ox_ff9033c0_5922_50c9_b23c_229dde8a01c8</vt:lpstr>
      <vt:lpstr>ox_ff998292_e82c_54c8_b4af_0eb666ae0ad4</vt:lpstr>
      <vt:lpstr>ox_ff9a9d6a_900d_59b2_a731_1708c34d6a3e</vt:lpstr>
      <vt:lpstr>ox_ff9aca87_6302_525d_b35e_59f6ec64abdf</vt:lpstr>
      <vt:lpstr>ox_ff9dab9d_a6bd_5231_8983_9d1fa7a0189d</vt:lpstr>
      <vt:lpstr>ox_ff9f9a6b_ddaa_582d_aac0_ff214ba2f285</vt:lpstr>
      <vt:lpstr>ox_ffa0089f_7755_58fc_a2b3_ad3aee8f8aa3</vt:lpstr>
      <vt:lpstr>ox_ffa01035_fcd4_57aa_a124_d50f117bbf33</vt:lpstr>
      <vt:lpstr>ox_ffa02ba1_116d_525f_9edf_adbdbc610a0f</vt:lpstr>
      <vt:lpstr>ox_ffab1323_f7a5_58dd_a5f3_690058d7ae8c</vt:lpstr>
      <vt:lpstr>ox_ffabc126_8f81_50df_8876_66dc5c2c4ed2</vt:lpstr>
      <vt:lpstr>ox_ffad36bb_3b76_5695_9831_ab802900f1a9</vt:lpstr>
      <vt:lpstr>ox_ffb3656d_1fc8_50ae_8249_47a0f91eaaaf</vt:lpstr>
      <vt:lpstr>ox_ffb60a81_3bc6_5d7a_811c_da68d975e3e1</vt:lpstr>
      <vt:lpstr>ox_ffbb30da_dbe4_54a4_bb64_458892e90db3</vt:lpstr>
      <vt:lpstr>ox_ffc0fdb7_2118_568d_8f79_0c3e35e8514b</vt:lpstr>
      <vt:lpstr>ox_ffc867c6_3123_5ba6_8d8d_a3566356b008</vt:lpstr>
      <vt:lpstr>ox_ffcd3c2e_bb43_5793_9011_7ea33659e567</vt:lpstr>
      <vt:lpstr>ox_ffcd4fa3_c07b_5f3b_b403_82d23f2bcb5a</vt:lpstr>
      <vt:lpstr>ox_ffce4140_705d_5c9a_833b_522071183df1</vt:lpstr>
      <vt:lpstr>ox_ffcf083d_59e1_5498_b605_2d1cdfb2a15a</vt:lpstr>
      <vt:lpstr>ox_ffd049b6_52e7_54a5_93ce_67b00cf9c255</vt:lpstr>
      <vt:lpstr>ox_ffd08e0c_22b7_576e_86c1_f78064b816ed</vt:lpstr>
      <vt:lpstr>ox_ffd4fab0_9139_5f52_9d0e_d86e92b18f9e</vt:lpstr>
      <vt:lpstr>ox_ffd55129_6ecd_576d_8e13_d847934f127d</vt:lpstr>
      <vt:lpstr>ox_ffd55b76_113a_52e4_b354_f6555dda43f0</vt:lpstr>
      <vt:lpstr>ox_ffd7c24d_5e7f_5d3a_8bd3_e559b23bae26</vt:lpstr>
      <vt:lpstr>ox_ffd7c2d3_8895_5017_8293_73e71bc5b332</vt:lpstr>
      <vt:lpstr>ox_ffd7ff33_a6d6_53a3_bbd2_6bf8fa34df5a</vt:lpstr>
      <vt:lpstr>ox_ffdb1970_0665_552f_83db_7f8eef8b32e3</vt:lpstr>
      <vt:lpstr>ox_ffddad98_d5f7_59bc_88f4_4a42faf11a61</vt:lpstr>
      <vt:lpstr>ox_ffe0f9ab_96f9_5f46_8c69_174d0eeb9cff</vt:lpstr>
      <vt:lpstr>ox_ffe335bb_95e3_5bdc_b87c_a6ac41228b7a</vt:lpstr>
      <vt:lpstr>ox_ffe690f8_3c60_54f4_b4e1_1f20c90bae30</vt:lpstr>
      <vt:lpstr>ox_ffea1698_23fd_525e_b6ec_0bf7df6aa523</vt:lpstr>
      <vt:lpstr>ox_ffeac5a1_d3be_5dcf_8593_d8ae9b634771</vt:lpstr>
      <vt:lpstr>ox_ffeb5f8b_b139_5e3d_ab69_86fa3b6cf0ed</vt:lpstr>
      <vt:lpstr>ox_ffeb7463_982e_5d00_9fb2_a264f8a46d09</vt:lpstr>
      <vt:lpstr>ox_fff12b1e_2f3a_520c_acb9_f6b05504d367</vt:lpstr>
      <vt:lpstr>ox_fff31fe6_69de_52e1_8d99_4f5469d377f3</vt:lpstr>
      <vt:lpstr>ox_fff36666_adc5_5982_8fbd_63b0dade24ee</vt:lpstr>
      <vt:lpstr>ox_fff6417d_dd68_5425_875f_1a5fcecd4004</vt:lpstr>
      <vt:lpstr>ox_fff80609_c3c4_523b_acc2_ded4b3fad5aa</vt:lpstr>
      <vt:lpstr>ox_fff845e5_a53f_514e_8886_432aa2f04711</vt:lpstr>
      <vt:lpstr>ox_fff99d75_bf28_5144_a7a5_15655375daf5</vt:lpstr>
      <vt:lpstr>ox_fff9a99e_5038_51d7_9422_4d8da2c412eb</vt:lpstr>
      <vt:lpstr>ox_fffebc54_c437_5fa5_b021_bdced6cf20ce</vt:lpstr>
      <vt:lpstr>ox_ffff700b_a378_52c2_98a8_81e887c641fb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lca-model</dc:title>
  <cp:lastModifiedBy>Milleleaf</cp:lastModifiedBy>
  <dcterms:created xsi:type="dcterms:W3CDTF">2026-10-22T02:50:39Z</dcterms:created>
  <dcterms:modified xsi:type="dcterms:W3CDTF">2026-10-22T02:52:15Z</dcterms:modified>
</cp:coreProperties>
</file>