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moiguer-my.sharepoint.com/personal/mmiller_moiguer_com/Documents/MIOS_PERSONAL/Maestria/Indicadores Socioeconomicos/tp/datos/"/>
    </mc:Choice>
  </mc:AlternateContent>
  <xr:revisionPtr revIDLastSave="113" documentId="11_486DD6AF8F00458134812C5B6ACC032971BBEB02" xr6:coauthVersionLast="47" xr6:coauthVersionMax="47" xr10:uidLastSave="{C13AC067-E238-4F40-94E0-EDDD4CE0F724}"/>
  <bookViews>
    <workbookView xWindow="-120" yWindow="-120" windowWidth="29040" windowHeight="15720" firstSheet="2" activeTab="2" xr2:uid="{00000000-000D-0000-FFFF-FFFF00000000}"/>
  </bookViews>
  <sheets>
    <sheet name="Table008 (Page 9)" sheetId="10" r:id="rId1"/>
    <sheet name="2001" sheetId="11" r:id="rId2"/>
    <sheet name="2022" sheetId="1" r:id="rId3"/>
    <sheet name="2010" sheetId="9" r:id="rId4"/>
    <sheet name="Hoja3" sheetId="12" r:id="rId5"/>
    <sheet name="correlacion" sheetId="2" r:id="rId6"/>
    <sheet name="fertilidad" sheetId="3" r:id="rId7"/>
    <sheet name="algun_nbi" sheetId="4" r:id="rId8"/>
    <sheet name="propietarios" sheetId="5" r:id="rId9"/>
    <sheet name="dispersion" sheetId="6" r:id="rId10"/>
    <sheet name="poblacion" sheetId="7" r:id="rId11"/>
    <sheet name="ICV" sheetId="8" r:id="rId12"/>
  </sheets>
  <definedNames>
    <definedName name="DatosExternos_1" localSheetId="0" hidden="1">'Table008 (Page 9)'!$A$1:$J$29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" i="9"/>
  <c r="F5" i="9"/>
  <c r="F9" i="9"/>
  <c r="F11" i="9"/>
  <c r="F12" i="9"/>
  <c r="F13" i="9"/>
  <c r="F17" i="9"/>
  <c r="F20" i="9"/>
  <c r="F22" i="9"/>
  <c r="F23" i="9"/>
  <c r="F24" i="9"/>
  <c r="F25" i="9"/>
  <c r="F2" i="9"/>
  <c r="F21" i="9"/>
  <c r="F19" i="9"/>
  <c r="F18" i="9"/>
  <c r="F16" i="9"/>
  <c r="F15" i="9"/>
  <c r="F14" i="9"/>
  <c r="F10" i="9"/>
  <c r="F8" i="9"/>
  <c r="F7" i="9"/>
  <c r="F6" i="9"/>
  <c r="F4" i="9"/>
  <c r="F3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C7" i="2"/>
  <c r="C6" i="2"/>
  <c r="C4" i="2"/>
  <c r="C2" i="2"/>
  <c r="C1" i="2"/>
  <c r="L25" i="1"/>
  <c r="J25" i="1"/>
  <c r="E25" i="1"/>
  <c r="L24" i="1"/>
  <c r="J24" i="1"/>
  <c r="E24" i="1"/>
  <c r="L23" i="1"/>
  <c r="J23" i="1"/>
  <c r="E23" i="1"/>
  <c r="L22" i="1"/>
  <c r="J22" i="1"/>
  <c r="E22" i="1"/>
  <c r="L21" i="1"/>
  <c r="J21" i="1"/>
  <c r="E21" i="1"/>
  <c r="L20" i="1"/>
  <c r="J20" i="1"/>
  <c r="E20" i="1"/>
  <c r="L19" i="1"/>
  <c r="J19" i="1"/>
  <c r="E19" i="1"/>
  <c r="L18" i="1"/>
  <c r="J18" i="1"/>
  <c r="E18" i="1"/>
  <c r="L17" i="1"/>
  <c r="J17" i="1"/>
  <c r="E17" i="1"/>
  <c r="L16" i="1"/>
  <c r="J16" i="1"/>
  <c r="E16" i="1"/>
  <c r="L15" i="1"/>
  <c r="J15" i="1"/>
  <c r="E15" i="1"/>
  <c r="L14" i="1"/>
  <c r="J14" i="1"/>
  <c r="E14" i="1"/>
  <c r="L13" i="1"/>
  <c r="J13" i="1"/>
  <c r="E13" i="1"/>
  <c r="L12" i="1"/>
  <c r="J12" i="1"/>
  <c r="E12" i="1"/>
  <c r="L11" i="1"/>
  <c r="J11" i="1"/>
  <c r="E11" i="1"/>
  <c r="L10" i="1"/>
  <c r="J10" i="1"/>
  <c r="E10" i="1"/>
  <c r="L9" i="1"/>
  <c r="J9" i="1"/>
  <c r="E9" i="1"/>
  <c r="L8" i="1"/>
  <c r="J8" i="1"/>
  <c r="E8" i="1"/>
  <c r="L7" i="1"/>
  <c r="J7" i="1"/>
  <c r="E7" i="1"/>
  <c r="L6" i="1"/>
  <c r="J6" i="1"/>
  <c r="E6" i="1"/>
  <c r="L5" i="1"/>
  <c r="J5" i="1"/>
  <c r="E5" i="1"/>
  <c r="L4" i="1"/>
  <c r="J4" i="1"/>
  <c r="E4" i="1"/>
  <c r="L3" i="1"/>
  <c r="J3" i="1"/>
  <c r="E3" i="1"/>
  <c r="L2" i="1"/>
  <c r="C9" i="2" s="1"/>
  <c r="J2" i="1"/>
  <c r="E2" i="1"/>
  <c r="C3" i="2" s="1"/>
  <c r="C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CAB75E-0064-4F52-8E1A-EEBF2EED729A}" keepAlive="1" name="Consulta - Table008 (Page 9)" description="Conexión a la consulta 'Table008 (Page 9)' en el libro." type="5" refreshedVersion="8" background="1" saveData="1">
    <dbPr connection="Provider=Microsoft.Mashup.OleDb.1;Data Source=$Workbook$;Location=&quot;Table008 (Page 9)&quot;;Extended Properties=&quot;&quot;" command="SELECT * FROM [Table008 (Page 9)]"/>
  </connection>
</connections>
</file>

<file path=xl/sharedStrings.xml><?xml version="1.0" encoding="utf-8"?>
<sst xmlns="http://schemas.openxmlformats.org/spreadsheetml/2006/main" count="953" uniqueCount="439">
  <si>
    <t>Codigo</t>
  </si>
  <si>
    <t>Provincia</t>
  </si>
  <si>
    <t>Poblacion</t>
  </si>
  <si>
    <t>superficie_Km2</t>
  </si>
  <si>
    <t>Densidad_pob</t>
  </si>
  <si>
    <t>Hogares</t>
  </si>
  <si>
    <t>H_algun_nbi</t>
  </si>
  <si>
    <t>pct_algunNBI</t>
  </si>
  <si>
    <t>H_propietarios</t>
  </si>
  <si>
    <t>pct_propietarios</t>
  </si>
  <si>
    <t>ICV</t>
  </si>
  <si>
    <t>fertilidad</t>
  </si>
  <si>
    <t>Ind_env</t>
  </si>
  <si>
    <t>Caba</t>
  </si>
  <si>
    <t>Buenos Aires</t>
  </si>
  <si>
    <t>Catamarca</t>
  </si>
  <si>
    <t>Cordoba</t>
  </si>
  <si>
    <t>Corrientes</t>
  </si>
  <si>
    <t>Chaco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</si>
  <si>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</si>
  <si>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</si>
  <si>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</si>
  <si>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</si>
  <si>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</si>
  <si>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</si>
  <si>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</si>
  <si>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</si>
  <si>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</si>
  <si>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</si>
  <si>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</si>
  <si>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</si>
  <si>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</si>
  <si>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</si>
  <si>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</si>
  <si>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</si>
  <si>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Tucuman</t>
  </si>
  <si>
    <t>Tierra del Fuego</t>
  </si>
  <si>
    <t>Envejecimiento/algunNBI</t>
  </si>
  <si>
    <t>Envejecimiento/pct_porpietarios</t>
  </si>
  <si>
    <t>Envejecimiento/Densidad</t>
  </si>
  <si>
    <t>OUTLIER</t>
  </si>
  <si>
    <t>Envejecimiento/ICV</t>
  </si>
  <si>
    <t>fertilidad/algun_nbi</t>
  </si>
  <si>
    <t>fertilidad/pct_prop</t>
  </si>
  <si>
    <t>fertilidad/Densidad</t>
  </si>
  <si>
    <t>fertilidad/ICV</t>
  </si>
  <si>
    <t>AREA # 02</t>
  </si>
  <si>
    <t>AREA # 06</t>
  </si>
  <si>
    <t>AREA # 10</t>
  </si>
  <si>
    <t>Córdoba</t>
  </si>
  <si>
    <t>AREA # 14</t>
  </si>
  <si>
    <t>AREA # 18</t>
  </si>
  <si>
    <t>AREA # 22</t>
  </si>
  <si>
    <t>AREA # 26</t>
  </si>
  <si>
    <t>Entre Ríos</t>
  </si>
  <si>
    <t>AREA # 30</t>
  </si>
  <si>
    <t>AREA # 34</t>
  </si>
  <si>
    <t>AREA # 38</t>
  </si>
  <si>
    <t>AREA # 42</t>
  </si>
  <si>
    <t>AREA # 46</t>
  </si>
  <si>
    <t>AREA # 50</t>
  </si>
  <si>
    <t>AREA # 54</t>
  </si>
  <si>
    <t>Neuquén</t>
  </si>
  <si>
    <t>AREA # 58</t>
  </si>
  <si>
    <t>Río Negro</t>
  </si>
  <si>
    <t>AREA # 62</t>
  </si>
  <si>
    <t>AREA # 66</t>
  </si>
  <si>
    <t>AREA # 70</t>
  </si>
  <si>
    <t>AREA # 74</t>
  </si>
  <si>
    <t>AREA # 78</t>
  </si>
  <si>
    <t>AREA # 82</t>
  </si>
  <si>
    <t>AREA # 86</t>
  </si>
  <si>
    <t>Tucumán</t>
  </si>
  <si>
    <t>AREA # 90</t>
  </si>
  <si>
    <t>AREA # 94</t>
  </si>
  <si>
    <t>Código</t>
  </si>
  <si>
    <t>Total</t>
  </si>
  <si>
    <t>Seleccionado</t>
  </si>
  <si>
    <t>1 406 735</t>
  </si>
  <si>
    <t>66 855</t>
  </si>
  <si>
    <t>6 051 550</t>
  </si>
  <si>
    <t>384 245</t>
  </si>
  <si>
    <t>135 153</t>
  </si>
  <si>
    <t>9 302</t>
  </si>
  <si>
    <t>1 394 400</t>
  </si>
  <si>
    <t>60 504</t>
  </si>
  <si>
    <t>379 129</t>
  </si>
  <si>
    <t>44 745</t>
  </si>
  <si>
    <t>374 487</t>
  </si>
  <si>
    <t>42 014</t>
  </si>
  <si>
    <t>215 257</t>
  </si>
  <si>
    <t>11 070</t>
  </si>
  <si>
    <t>500 660</t>
  </si>
  <si>
    <t>30 252</t>
  </si>
  <si>
    <t>198 206</t>
  </si>
  <si>
    <t>23 118</t>
  </si>
  <si>
    <t>245 706</t>
  </si>
  <si>
    <t>26 726</t>
  </si>
  <si>
    <t>141 573</t>
  </si>
  <si>
    <t>3 731</t>
  </si>
  <si>
    <t>126 256</t>
  </si>
  <si>
    <t>10 158</t>
  </si>
  <si>
    <t>652 184</t>
  </si>
  <si>
    <t>41 825</t>
  </si>
  <si>
    <t>425 667</t>
  </si>
  <si>
    <t>37 163</t>
  </si>
  <si>
    <t>257 381</t>
  </si>
  <si>
    <t>17 048</t>
  </si>
  <si>
    <t>278 935</t>
  </si>
  <si>
    <t>16 447</t>
  </si>
  <si>
    <t>418 430</t>
  </si>
  <si>
    <t>59 579</t>
  </si>
  <si>
    <t>247 094</t>
  </si>
  <si>
    <t>19 970</t>
  </si>
  <si>
    <t>185 549</t>
  </si>
  <si>
    <t>12 092</t>
  </si>
  <si>
    <t>119 262</t>
  </si>
  <si>
    <t>7 123</t>
  </si>
  <si>
    <t>1 289 967</t>
  </si>
  <si>
    <t>63 133</t>
  </si>
  <si>
    <t>316 992</t>
  </si>
  <si>
    <t>30 269</t>
  </si>
  <si>
    <t>505 542</t>
  </si>
  <si>
    <t>48 072</t>
  </si>
  <si>
    <t>66 187</t>
  </si>
  <si>
    <t>8 850</t>
  </si>
  <si>
    <t>738 581</t>
  </si>
  <si>
    <t>4 081 250</t>
  </si>
  <si>
    <t>105 660</t>
  </si>
  <si>
    <t>822 978</t>
  </si>
  <si>
    <t>267 448</t>
  </si>
  <si>
    <t>281 336</t>
  </si>
  <si>
    <t>131 432</t>
  </si>
  <si>
    <t>333 391</t>
  </si>
  <si>
    <t>145 517</t>
  </si>
  <si>
    <t>179 717</t>
  </si>
  <si>
    <t>91 284</t>
  </si>
  <si>
    <t>91 011</t>
  </si>
  <si>
    <t>394 471</t>
  </si>
  <si>
    <t>307 049</t>
  </si>
  <si>
    <t>159 310</t>
  </si>
  <si>
    <t>173 127</t>
  </si>
  <si>
    <t>294 527</t>
  </si>
  <si>
    <t>158 264</t>
  </si>
  <si>
    <t>116 049</t>
  </si>
  <si>
    <t>68 774</t>
  </si>
  <si>
    <t>846 120</t>
  </si>
  <si>
    <t>264 842</t>
  </si>
  <si>
    <t>373 266</t>
  </si>
  <si>
    <t>36 683</t>
  </si>
  <si>
    <t>3 095 454</t>
  </si>
  <si>
    <t>17 408 906</t>
  </si>
  <si>
    <t>427 625</t>
  </si>
  <si>
    <t>3 812 064</t>
  </si>
  <si>
    <t>1 209 671</t>
  </si>
  <si>
    <t>1 124 603</t>
  </si>
  <si>
    <t>589 454</t>
  </si>
  <si>
    <t>1 415 097</t>
  </si>
  <si>
    <t>605 507</t>
  </si>
  <si>
    <t>809 364</t>
  </si>
  <si>
    <t>359 193</t>
  </si>
  <si>
    <t>382 453</t>
  </si>
  <si>
    <t>2 030 773</t>
  </si>
  <si>
    <t>1 273 347</t>
  </si>
  <si>
    <t>708 578</t>
  </si>
  <si>
    <t>747 697</t>
  </si>
  <si>
    <t>1 434 225</t>
  </si>
  <si>
    <t>819 445</t>
  </si>
  <si>
    <t>540 548</t>
  </si>
  <si>
    <t>335 677</t>
  </si>
  <si>
    <t>3 519 059</t>
  </si>
  <si>
    <t>1 057 752</t>
  </si>
  <si>
    <t>1 727 337</t>
  </si>
  <si>
    <t>184 958</t>
  </si>
  <si>
    <t>fertilidad 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</si>
  <si>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</si>
  <si>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</si>
  <si>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</si>
  <si>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</si>
  <si>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</si>
  <si>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</si>
  <si>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</si>
  <si>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</si>
  <si>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</si>
  <si>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</si>
  <si>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</si>
  <si>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2001</t>
  </si>
  <si>
    <t>2010</t>
  </si>
  <si>
    <t>Variaciones intercensales (en %)</t>
  </si>
  <si>
    <t>Total de
Hogares</t>
  </si>
  <si>
    <t>Hogares con
NBI</t>
  </si>
  <si>
    <t>%</t>
  </si>
  <si>
    <t>Puntos
porcentuales</t>
  </si>
  <si>
    <t>(a)</t>
  </si>
  <si>
    <t>(b)</t>
  </si>
  <si>
    <t>c= (b/a)</t>
  </si>
  <si>
    <t>(d)</t>
  </si>
  <si>
    <t>(e)</t>
  </si>
  <si>
    <t>f= (e/d)</t>
  </si>
  <si>
    <t>g= (d/a)</t>
  </si>
  <si>
    <t>h= (e/b)</t>
  </si>
  <si>
    <t>j= f-c</t>
  </si>
  <si>
    <t>BUENOS AIRES</t>
  </si>
  <si>
    <t>3.921.455</t>
  </si>
  <si>
    <t>508.671</t>
  </si>
  <si>
    <t>13,0</t>
  </si>
  <si>
    <t>4.789.484</t>
  </si>
  <si>
    <t>390.092</t>
  </si>
  <si>
    <t>8,1</t>
  </si>
  <si>
    <t>22,1</t>
  </si>
  <si>
    <t>-23,3</t>
  </si>
  <si>
    <t>-4,8</t>
  </si>
  <si>
    <t>C.A.B.A.</t>
  </si>
  <si>
    <t>1.024.540</t>
  </si>
  <si>
    <t>72.658</t>
  </si>
  <si>
    <t>7,1</t>
  </si>
  <si>
    <t>1.150.134</t>
  </si>
  <si>
    <t>68.776</t>
  </si>
  <si>
    <t>6,0</t>
  </si>
  <si>
    <t>12,3</t>
  </si>
  <si>
    <t>-5,3</t>
  </si>
  <si>
    <t>-1,1</t>
  </si>
  <si>
    <t>CATAMARCA</t>
  </si>
  <si>
    <t>77.776</t>
  </si>
  <si>
    <t>14.287</t>
  </si>
  <si>
    <t>18,4</t>
  </si>
  <si>
    <t>96.001</t>
  </si>
  <si>
    <t>10.871</t>
  </si>
  <si>
    <t>11,3</t>
  </si>
  <si>
    <t>23,4</t>
  </si>
  <si>
    <t>-23,9</t>
  </si>
  <si>
    <t>-7,0</t>
  </si>
  <si>
    <t>CHACO</t>
  </si>
  <si>
    <t>238.182</t>
  </si>
  <si>
    <t>65.672</t>
  </si>
  <si>
    <t>27,6</t>
  </si>
  <si>
    <t>288.422</t>
  </si>
  <si>
    <t>52.394</t>
  </si>
  <si>
    <t>18,2</t>
  </si>
  <si>
    <t>21,1</t>
  </si>
  <si>
    <t>-20,2</t>
  </si>
  <si>
    <t>-9,4</t>
  </si>
  <si>
    <t>CHUBUT</t>
  </si>
  <si>
    <t>114.725</t>
  </si>
  <si>
    <t>15.402</t>
  </si>
  <si>
    <t>13,4</t>
  </si>
  <si>
    <t>157.166</t>
  </si>
  <si>
    <t>13.269</t>
  </si>
  <si>
    <t>8,4</t>
  </si>
  <si>
    <t>37,0</t>
  </si>
  <si>
    <t>-13,8</t>
  </si>
  <si>
    <t>-5,0</t>
  </si>
  <si>
    <t>CÓRDOBA</t>
  </si>
  <si>
    <t>877.262</t>
  </si>
  <si>
    <t>97.405</t>
  </si>
  <si>
    <t>11,1</t>
  </si>
  <si>
    <t>1.031.843</t>
  </si>
  <si>
    <t>61.845</t>
  </si>
  <si>
    <t>17,6</t>
  </si>
  <si>
    <t>-36,5</t>
  </si>
  <si>
    <t>-5,1</t>
  </si>
  <si>
    <t>CORRIENTES</t>
  </si>
  <si>
    <t>225.957</t>
  </si>
  <si>
    <t>54.341</t>
  </si>
  <si>
    <t>24,0</t>
  </si>
  <si>
    <t>267.797</t>
  </si>
  <si>
    <t>40.386</t>
  </si>
  <si>
    <t>15,1</t>
  </si>
  <si>
    <t>18,5</t>
  </si>
  <si>
    <t>-25,7</t>
  </si>
  <si>
    <t>-9,0</t>
  </si>
  <si>
    <t>ENTRE RÍOS</t>
  </si>
  <si>
    <t>316.715</t>
  </si>
  <si>
    <t>46.608</t>
  </si>
  <si>
    <t>14,7</t>
  </si>
  <si>
    <t>375.121</t>
  </si>
  <si>
    <t>30.132</t>
  </si>
  <si>
    <t>8,0</t>
  </si>
  <si>
    <t>-35,4</t>
  </si>
  <si>
    <t>-6,7</t>
  </si>
  <si>
    <t>FORMOSA</t>
  </si>
  <si>
    <t>114.408</t>
  </si>
  <si>
    <t>32.041</t>
  </si>
  <si>
    <t>28,0</t>
  </si>
  <si>
    <t>140.303</t>
  </si>
  <si>
    <t>27.700</t>
  </si>
  <si>
    <t>19,7</t>
  </si>
  <si>
    <t>22,6</t>
  </si>
  <si>
    <t>-13,5</t>
  </si>
  <si>
    <t>-8,3</t>
  </si>
  <si>
    <t>JUJUY</t>
  </si>
  <si>
    <t>141.631</t>
  </si>
  <si>
    <t>37.028</t>
  </si>
  <si>
    <t>26,1</t>
  </si>
  <si>
    <t>174.630</t>
  </si>
  <si>
    <t>27.013</t>
  </si>
  <si>
    <t>15,5</t>
  </si>
  <si>
    <t>23,3</t>
  </si>
  <si>
    <t>-27,0</t>
  </si>
  <si>
    <t>-10,7</t>
  </si>
  <si>
    <t>LA PAMPA</t>
  </si>
  <si>
    <t>91.661</t>
  </si>
  <si>
    <t>8.411</t>
  </si>
  <si>
    <t>9,2</t>
  </si>
  <si>
    <t>107.674</t>
  </si>
  <si>
    <t>4.086</t>
  </si>
  <si>
    <t>3,8</t>
  </si>
  <si>
    <t>17,5</t>
  </si>
  <si>
    <t>-51,4</t>
  </si>
  <si>
    <t>-5,4</t>
  </si>
  <si>
    <t>LA RIOJA</t>
  </si>
  <si>
    <t>68.390</t>
  </si>
  <si>
    <t>11.908</t>
  </si>
  <si>
    <t>17,4</t>
  </si>
  <si>
    <t>91.097</t>
  </si>
  <si>
    <t>11.159</t>
  </si>
  <si>
    <t>12,2</t>
  </si>
  <si>
    <t>33,2</t>
  </si>
  <si>
    <t>-6,3</t>
  </si>
  <si>
    <t>-5,2</t>
  </si>
  <si>
    <t>MENDOZA</t>
  </si>
  <si>
    <t>410.418</t>
  </si>
  <si>
    <t>53.841</t>
  </si>
  <si>
    <t>13,1</t>
  </si>
  <si>
    <t>494.841</t>
  </si>
  <si>
    <t>37.634</t>
  </si>
  <si>
    <t>7,6</t>
  </si>
  <si>
    <t>20,6</t>
  </si>
  <si>
    <t>-30,1</t>
  </si>
  <si>
    <t>-5,5</t>
  </si>
  <si>
    <t>MISIONES</t>
  </si>
  <si>
    <t>235.004</t>
  </si>
  <si>
    <t>55.215</t>
  </si>
  <si>
    <t>23,5</t>
  </si>
  <si>
    <t>302.953</t>
  </si>
  <si>
    <t>47.344</t>
  </si>
  <si>
    <t>15,6</t>
  </si>
  <si>
    <t>28,9</t>
  </si>
  <si>
    <t>-14,3</t>
  </si>
  <si>
    <t>-7,9</t>
  </si>
  <si>
    <t>NEUQUÉN</t>
  </si>
  <si>
    <t>128.351</t>
  </si>
  <si>
    <t>19.883</t>
  </si>
  <si>
    <t>170.057</t>
  </si>
  <si>
    <t>17.636</t>
  </si>
  <si>
    <t>10,4</t>
  </si>
  <si>
    <t>32,5</t>
  </si>
  <si>
    <t>-11,3</t>
  </si>
  <si>
    <t>RÍO NEGRO</t>
  </si>
  <si>
    <t>154.453</t>
  </si>
  <si>
    <t>24.823</t>
  </si>
  <si>
    <t>16,1</t>
  </si>
  <si>
    <t>199.189</t>
  </si>
  <si>
    <t>18.783</t>
  </si>
  <si>
    <t>9,4</t>
  </si>
  <si>
    <t>29,0</t>
  </si>
  <si>
    <t>-24,3</t>
  </si>
  <si>
    <t>-6,6</t>
  </si>
  <si>
    <t>SALTA</t>
  </si>
  <si>
    <t>241.407</t>
  </si>
  <si>
    <t>66.434</t>
  </si>
  <si>
    <t>27,5</t>
  </si>
  <si>
    <t>299.794</t>
  </si>
  <si>
    <t>58.259</t>
  </si>
  <si>
    <t>19,4</t>
  </si>
  <si>
    <t>24,2</t>
  </si>
  <si>
    <t>-12,3</t>
  </si>
  <si>
    <t>-8,1</t>
  </si>
  <si>
    <t>SAN JUAN</t>
  </si>
  <si>
    <t>148.902</t>
  </si>
  <si>
    <t>21.361</t>
  </si>
  <si>
    <t>14,3</t>
  </si>
  <si>
    <t>177.155</t>
  </si>
  <si>
    <t>18.124</t>
  </si>
  <si>
    <t>10,2</t>
  </si>
  <si>
    <t>19,0</t>
  </si>
  <si>
    <t>-15,2</t>
  </si>
  <si>
    <t>-4,1</t>
  </si>
  <si>
    <t>SAN LUIS</t>
  </si>
  <si>
    <t>101.644</t>
  </si>
  <si>
    <t>13.201</t>
  </si>
  <si>
    <t>126.922</t>
  </si>
  <si>
    <t>9.980</t>
  </si>
  <si>
    <t>7,9</t>
  </si>
  <si>
    <t>24,9</t>
  </si>
  <si>
    <t>-24,4</t>
  </si>
  <si>
    <t>SANTA CRUZ</t>
  </si>
  <si>
    <t>53.834</t>
  </si>
  <si>
    <t>5.463</t>
  </si>
  <si>
    <t>10,1</t>
  </si>
  <si>
    <t>81.796</t>
  </si>
  <si>
    <t>6.745</t>
  </si>
  <si>
    <t>8,2</t>
  </si>
  <si>
    <t>51,9</t>
  </si>
  <si>
    <t>-1,9</t>
  </si>
  <si>
    <t>SANTA FE</t>
  </si>
  <si>
    <t>872.295</t>
  </si>
  <si>
    <t>103.557</t>
  </si>
  <si>
    <t>11,9</t>
  </si>
  <si>
    <t>1.023.777</t>
  </si>
  <si>
    <t>65.733</t>
  </si>
  <si>
    <t>6,4</t>
  </si>
  <si>
    <t>SANTIAGO DEL ESTERO</t>
  </si>
  <si>
    <t>178.201</t>
  </si>
  <si>
    <t>46.684</t>
  </si>
  <si>
    <t>26,2</t>
  </si>
  <si>
    <t>218.025</t>
  </si>
  <si>
    <t>38.439</t>
  </si>
  <si>
    <t>22,3</t>
  </si>
  <si>
    <t>-17,7</t>
  </si>
  <si>
    <t>-8,6</t>
  </si>
  <si>
    <t>TIERRA DEL FUEGO</t>
  </si>
  <si>
    <t>27.816</t>
  </si>
  <si>
    <t>4.301</t>
  </si>
  <si>
    <t>38.956</t>
  </si>
  <si>
    <t>5.545</t>
  </si>
  <si>
    <t>14,2</t>
  </si>
  <si>
    <t>40,0</t>
  </si>
  <si>
    <t>-1,2</t>
  </si>
  <si>
    <t>TUCUMÁN</t>
  </si>
  <si>
    <t>310.787</t>
  </si>
  <si>
    <t>63.739</t>
  </si>
  <si>
    <t>20,5</t>
  </si>
  <si>
    <t>368.538</t>
  </si>
  <si>
    <t>48.907</t>
  </si>
  <si>
    <t>13,3</t>
  </si>
  <si>
    <t>18,6</t>
  </si>
  <si>
    <t>-7,2</t>
  </si>
  <si>
    <t>TOTAL PAÍS</t>
  </si>
  <si>
    <t>10.075.814</t>
  </si>
  <si>
    <t>1.442.934</t>
  </si>
  <si>
    <t>12.171.675</t>
  </si>
  <si>
    <t>1.110.852</t>
  </si>
  <si>
    <t>9,1</t>
  </si>
  <si>
    <t>20,8</t>
  </si>
  <si>
    <t>-23,0</t>
  </si>
  <si>
    <t>Ciudad Autónoma de Buenos Aires</t>
  </si>
  <si>
    <t>Tierra del Fuego, Antártida e Islas del Atlántico Sur</t>
  </si>
  <si>
    <t>Total del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</si>
</sst>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>
    <font>
      <sz val="10"/>
      <color rgb="FF000000"/>
      <name val="Arial"/>
      <scheme val="minor"/>
    </font>
    <font>
      <b/>
      <sz val="8"/>
      <color theme="1"/>
      <name val="Tahoma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8"/>
      <color rgb="FF000000"/>
      <name val="Tahoma"/>
    </font>
    <font>
      <sz val="11"/>
      <color rgb="FF000000"/>
      <name val="Calibri"/>
    </font>
    <font>
      <sz val="11"/>
      <color rgb="FF2E2D29"/>
      <name val="Montserrat"/>
    </font>
    <font>
      <b/>
      <sz val="8"/>
      <color rgb="FF000000"/>
      <name val="Tahoma"/>
    </font>
    <font>
      <sz val="10"/>
      <color theme="1"/>
      <name val="&quot;MS Sans Serif&quot;"/>
    </font>
    <font>
      <sz val="10"/>
      <color rgb="FF000000"/>
      <name val="Arial"/>
      <scheme val="minor"/>
    </font>
    <font>
      <sz val="8"/>
      <color indexed="8"/>
      <name val="Arial"/>
      <family val="2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1"/>
      <color theme="1"/>
      <name val="Calibri"/>
      <family val="2"/>
    </font>
    <font>
      <sz val="10"/>
      <name val="Arial"/>
      <family val="2"/>
    </font>
  </fonts>
  <fills count="7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5E4E1"/>
        <bgColor rgb="FFE5E4E1"/>
      </patternFill>
    </fill>
    <fill>
      <patternFill patternType="solid">
        <fgColor rgb="FFCC0000"/>
        <bgColor rgb="FFCC0000"/>
      </patternFill>
    </fill>
    <fill>
      <patternFill patternType="solid">
        <fgColor rgb="FFE1E383"/>
        <bgColor rgb="FFE1E383"/>
      </patternFill>
    </fill>
    <fill>
      <patternFill patternType="solid">
        <fgColor rgb="FFB3D57F"/>
        <bgColor rgb="FFB3D57F"/>
      </patternFill>
    </fill>
    <fill>
      <patternFill patternType="solid">
        <fgColor rgb="FFF3F3F3"/>
        <bgColor rgb="FFF3F3F3"/>
      </patternFill>
    </fill>
    <fill>
      <patternFill patternType="solid">
        <fgColor rgb="FFF8696B"/>
        <bgColor rgb="FFF8696B"/>
      </patternFill>
    </fill>
    <fill>
      <patternFill patternType="solid">
        <fgColor rgb="FFF9F9F9"/>
        <bgColor rgb="FFF9F9F9"/>
      </patternFill>
    </fill>
    <fill>
      <patternFill patternType="solid">
        <fgColor rgb="FF63BE7B"/>
        <bgColor rgb="FF63BE7B"/>
      </patternFill>
    </fill>
    <fill>
      <patternFill patternType="solid">
        <fgColor rgb="FFEFE683"/>
        <bgColor rgb="FFEFE683"/>
      </patternFill>
    </fill>
    <fill>
      <patternFill patternType="solid">
        <fgColor rgb="FFFED781"/>
        <bgColor rgb="FFFED781"/>
      </patternFill>
    </fill>
    <fill>
      <patternFill patternType="solid">
        <fgColor rgb="FFFA8F72"/>
        <bgColor rgb="FFFA8F72"/>
      </patternFill>
    </fill>
    <fill>
      <patternFill patternType="solid">
        <fgColor rgb="FFFFE984"/>
        <bgColor rgb="FFFFE984"/>
      </patternFill>
    </fill>
    <fill>
      <patternFill patternType="solid">
        <fgColor rgb="FFE2E383"/>
        <bgColor rgb="FFE2E383"/>
      </patternFill>
    </fill>
    <fill>
      <patternFill patternType="solid">
        <fgColor rgb="FFA3D07E"/>
        <bgColor rgb="FFA3D07E"/>
      </patternFill>
    </fill>
    <fill>
      <patternFill patternType="solid">
        <fgColor rgb="FFFED17F"/>
        <bgColor rgb="FFFED17F"/>
      </patternFill>
    </fill>
    <fill>
      <patternFill patternType="solid">
        <fgColor rgb="FFFDEB84"/>
        <bgColor rgb="FFFDEB84"/>
      </patternFill>
    </fill>
    <fill>
      <patternFill patternType="solid">
        <fgColor rgb="FFFB9474"/>
        <bgColor rgb="FFFB9474"/>
      </patternFill>
    </fill>
    <fill>
      <patternFill patternType="solid">
        <fgColor rgb="FFE7E482"/>
        <bgColor rgb="FFE7E482"/>
      </patternFill>
    </fill>
    <fill>
      <patternFill patternType="solid">
        <fgColor rgb="FFFB9E76"/>
        <bgColor rgb="FFFB9E76"/>
      </patternFill>
    </fill>
    <fill>
      <patternFill patternType="solid">
        <fgColor rgb="FFAFD47F"/>
        <bgColor rgb="FFAFD47F"/>
      </patternFill>
    </fill>
    <fill>
      <patternFill patternType="solid">
        <fgColor rgb="FFFCBC7B"/>
        <bgColor rgb="FFFCBC7B"/>
      </patternFill>
    </fill>
    <fill>
      <patternFill patternType="solid">
        <fgColor rgb="FFC1D980"/>
        <bgColor rgb="FFC1D980"/>
      </patternFill>
    </fill>
    <fill>
      <patternFill patternType="solid">
        <fgColor rgb="FFFFEB84"/>
        <bgColor rgb="FFFFEB84"/>
      </patternFill>
    </fill>
    <fill>
      <patternFill patternType="solid">
        <fgColor rgb="FFFAEA84"/>
        <bgColor rgb="FFFAEA84"/>
      </patternFill>
    </fill>
    <fill>
      <patternFill patternType="solid">
        <fgColor rgb="FFE4E382"/>
        <bgColor rgb="FFE4E382"/>
      </patternFill>
    </fill>
    <fill>
      <patternFill patternType="solid">
        <fgColor rgb="FFFFDA81"/>
        <bgColor rgb="FFFFDA81"/>
      </patternFill>
    </fill>
    <fill>
      <patternFill patternType="solid">
        <fgColor rgb="FFFBB379"/>
        <bgColor rgb="FFFBB379"/>
      </patternFill>
    </fill>
    <fill>
      <patternFill patternType="solid">
        <fgColor rgb="FFFB9674"/>
        <bgColor rgb="FFFB9674"/>
      </patternFill>
    </fill>
    <fill>
      <patternFill patternType="solid">
        <fgColor rgb="FFFDCD7E"/>
        <bgColor rgb="FFFDCD7E"/>
      </patternFill>
    </fill>
    <fill>
      <patternFill patternType="solid">
        <fgColor rgb="FFFCA477"/>
        <bgColor rgb="FFFCA477"/>
      </patternFill>
    </fill>
    <fill>
      <patternFill patternType="solid">
        <fgColor rgb="FFEDE683"/>
        <bgColor rgb="FFEDE683"/>
      </patternFill>
    </fill>
    <fill>
      <patternFill patternType="solid">
        <fgColor rgb="FFFA9373"/>
        <bgColor rgb="FFFA9373"/>
      </patternFill>
    </fill>
    <fill>
      <patternFill patternType="solid">
        <fgColor rgb="FFF98A71"/>
        <bgColor rgb="FFF98A71"/>
      </patternFill>
    </fill>
    <fill>
      <patternFill patternType="solid">
        <fgColor rgb="FFFED580"/>
        <bgColor rgb="FFFED580"/>
      </patternFill>
    </fill>
    <fill>
      <patternFill patternType="solid">
        <fgColor rgb="FFDFE182"/>
        <bgColor rgb="FFDFE182"/>
      </patternFill>
    </fill>
    <fill>
      <patternFill patternType="solid">
        <fgColor rgb="FFF6E984"/>
        <bgColor rgb="FFF6E984"/>
      </patternFill>
    </fill>
    <fill>
      <patternFill patternType="solid">
        <fgColor rgb="FFF2E783"/>
        <bgColor rgb="FFF2E783"/>
      </patternFill>
    </fill>
    <fill>
      <patternFill patternType="solid">
        <fgColor rgb="FFFFDB81"/>
        <bgColor rgb="FFFFDB81"/>
      </patternFill>
    </fill>
    <fill>
      <patternFill patternType="solid">
        <fgColor rgb="FFFCEB84"/>
        <bgColor rgb="FFFCEB84"/>
      </patternFill>
    </fill>
    <fill>
      <patternFill patternType="solid">
        <fgColor rgb="FFFEC97E"/>
        <bgColor rgb="FFFEC97E"/>
      </patternFill>
    </fill>
    <fill>
      <patternFill patternType="solid">
        <fgColor rgb="FF77C47C"/>
        <bgColor rgb="FF77C47C"/>
      </patternFill>
    </fill>
    <fill>
      <patternFill patternType="solid">
        <fgColor rgb="FFFDD47F"/>
        <bgColor rgb="FFFDD47F"/>
      </patternFill>
    </fill>
    <fill>
      <patternFill patternType="solid">
        <fgColor rgb="FFFAE983"/>
        <bgColor rgb="FFFAE983"/>
      </patternFill>
    </fill>
    <fill>
      <patternFill patternType="solid">
        <fgColor rgb="FFFEE081"/>
        <bgColor rgb="FFFEE081"/>
      </patternFill>
    </fill>
    <fill>
      <patternFill patternType="solid">
        <fgColor rgb="FFDEE182"/>
        <bgColor rgb="FFDEE182"/>
      </patternFill>
    </fill>
    <fill>
      <patternFill patternType="solid">
        <fgColor rgb="FFFFE182"/>
        <bgColor rgb="FFFFE182"/>
      </patternFill>
    </fill>
    <fill>
      <patternFill patternType="solid">
        <fgColor rgb="FFACD37F"/>
        <bgColor rgb="FFACD37F"/>
      </patternFill>
    </fill>
    <fill>
      <patternFill patternType="solid">
        <fgColor rgb="FFFDCE7E"/>
        <bgColor rgb="FFFDCE7E"/>
      </patternFill>
    </fill>
    <fill>
      <patternFill patternType="solid">
        <fgColor rgb="FFFED480"/>
        <bgColor rgb="FFFED480"/>
      </patternFill>
    </fill>
    <fill>
      <patternFill patternType="solid">
        <fgColor rgb="FFFBAB77"/>
        <bgColor rgb="FFFBAB77"/>
      </patternFill>
    </fill>
    <fill>
      <patternFill patternType="solid">
        <fgColor rgb="FFF6E883"/>
        <bgColor rgb="FFF6E883"/>
      </patternFill>
    </fill>
    <fill>
      <patternFill patternType="solid">
        <fgColor rgb="FFFFE683"/>
        <bgColor rgb="FFFFE683"/>
      </patternFill>
    </fill>
    <fill>
      <patternFill patternType="solid">
        <fgColor rgb="FFF98670"/>
        <bgColor rgb="FFF98670"/>
      </patternFill>
    </fill>
    <fill>
      <patternFill patternType="solid">
        <fgColor rgb="FFE1E282"/>
        <bgColor rgb="FFE1E282"/>
      </patternFill>
    </fill>
    <fill>
      <patternFill patternType="solid">
        <fgColor rgb="FF72C27B"/>
        <bgColor rgb="FF72C27B"/>
      </patternFill>
    </fill>
    <fill>
      <patternFill patternType="solid">
        <fgColor rgb="FFE5E483"/>
        <bgColor rgb="FFE5E483"/>
      </patternFill>
    </fill>
    <fill>
      <patternFill patternType="solid">
        <fgColor rgb="FFB8D67F"/>
        <bgColor rgb="FFB8D67F"/>
      </patternFill>
    </fill>
    <fill>
      <patternFill patternType="solid">
        <fgColor rgb="FFFECF7F"/>
        <bgColor rgb="FFFECF7F"/>
      </patternFill>
    </fill>
    <fill>
      <patternFill patternType="solid">
        <fgColor rgb="FFFDBB7B"/>
        <bgColor rgb="FFFDBB7B"/>
      </patternFill>
    </fill>
    <fill>
      <patternFill patternType="solid">
        <fgColor rgb="FFA7D17E"/>
        <bgColor rgb="FFA7D17E"/>
      </patternFill>
    </fill>
    <fill>
      <patternFill patternType="solid">
        <fgColor rgb="FFFDBC7B"/>
        <bgColor rgb="FFFDBC7B"/>
      </patternFill>
    </fill>
    <fill>
      <patternFill patternType="solid">
        <fgColor rgb="FFF9796E"/>
        <bgColor rgb="FFF9796E"/>
      </patternFill>
    </fill>
    <fill>
      <patternFill patternType="solid">
        <fgColor rgb="FFC0C0C0"/>
        <bgColor rgb="FFC0C0C0"/>
      </patternFill>
    </fill>
    <fill>
      <patternFill patternType="solid">
        <fgColor rgb="FFA0A0A4"/>
        <bgColor rgb="FFA0A0A4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DDDDD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0" fontId="12" fillId="0" borderId="0"/>
    <xf numFmtId="0" fontId="16" fillId="0" borderId="0"/>
    <xf numFmtId="0" fontId="17" fillId="0" borderId="0"/>
  </cellStyleXfs>
  <cellXfs count="124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right" vertical="top"/>
    </xf>
    <xf numFmtId="0" fontId="4" fillId="2" borderId="0" xfId="0" applyFont="1" applyFill="1"/>
    <xf numFmtId="0" fontId="1" fillId="2" borderId="2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6" fillId="3" borderId="0" xfId="0" applyFont="1" applyFill="1" applyAlignment="1">
      <alignment horizontal="right"/>
    </xf>
    <xf numFmtId="4" fontId="7" fillId="4" borderId="3" xfId="0" applyNumberFormat="1" applyFont="1" applyFill="1" applyBorder="1" applyAlignment="1">
      <alignment horizontal="right" vertical="top"/>
    </xf>
    <xf numFmtId="2" fontId="3" fillId="5" borderId="0" xfId="0" applyNumberFormat="1" applyFont="1" applyFill="1"/>
    <xf numFmtId="0" fontId="5" fillId="6" borderId="0" xfId="0" applyFont="1" applyFill="1" applyAlignment="1">
      <alignment horizontal="right" vertical="top"/>
    </xf>
    <xf numFmtId="0" fontId="6" fillId="7" borderId="0" xfId="0" applyFont="1" applyFill="1" applyAlignment="1">
      <alignment horizontal="right"/>
    </xf>
    <xf numFmtId="0" fontId="3" fillId="8" borderId="0" xfId="0" applyFont="1" applyFill="1"/>
    <xf numFmtId="0" fontId="3" fillId="0" borderId="0" xfId="0" applyFont="1"/>
    <xf numFmtId="0" fontId="6" fillId="0" borderId="0" xfId="0" applyFont="1"/>
    <xf numFmtId="0" fontId="5" fillId="9" borderId="2" xfId="0" applyFont="1" applyFill="1" applyBorder="1" applyAlignment="1">
      <alignment horizontal="righ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4" fontId="7" fillId="10" borderId="3" xfId="0" applyNumberFormat="1" applyFont="1" applyFill="1" applyBorder="1" applyAlignment="1">
      <alignment horizontal="right" vertical="top"/>
    </xf>
    <xf numFmtId="2" fontId="3" fillId="0" borderId="0" xfId="0" applyNumberFormat="1" applyFont="1"/>
    <xf numFmtId="0" fontId="5" fillId="11" borderId="0" xfId="0" applyFont="1" applyFill="1" applyAlignment="1">
      <alignment horizontal="right" vertical="top"/>
    </xf>
    <xf numFmtId="0" fontId="6" fillId="12" borderId="0" xfId="0" applyFont="1" applyFill="1" applyAlignment="1">
      <alignment horizontal="right"/>
    </xf>
    <xf numFmtId="0" fontId="5" fillId="13" borderId="1" xfId="0" applyFont="1" applyFill="1" applyBorder="1" applyAlignment="1">
      <alignment horizontal="right" vertical="top"/>
    </xf>
    <xf numFmtId="0" fontId="5" fillId="14" borderId="0" xfId="0" applyFont="1" applyFill="1" applyAlignment="1">
      <alignment horizontal="right" vertical="top"/>
    </xf>
    <xf numFmtId="0" fontId="6" fillId="15" borderId="0" xfId="0" applyFont="1" applyFill="1" applyAlignment="1">
      <alignment horizontal="right"/>
    </xf>
    <xf numFmtId="0" fontId="5" fillId="15" borderId="1" xfId="0" applyFont="1" applyFill="1" applyBorder="1" applyAlignment="1">
      <alignment horizontal="right" vertical="top"/>
    </xf>
    <xf numFmtId="0" fontId="5" fillId="16" borderId="0" xfId="0" applyFont="1" applyFill="1" applyAlignment="1">
      <alignment horizontal="right" vertical="top"/>
    </xf>
    <xf numFmtId="0" fontId="6" fillId="17" borderId="0" xfId="0" applyFont="1" applyFill="1" applyAlignment="1">
      <alignment horizontal="right"/>
    </xf>
    <xf numFmtId="0" fontId="5" fillId="18" borderId="1" xfId="0" applyFont="1" applyFill="1" applyBorder="1" applyAlignment="1">
      <alignment horizontal="right" vertical="top"/>
    </xf>
    <xf numFmtId="0" fontId="5" fillId="19" borderId="0" xfId="0" applyFont="1" applyFill="1" applyAlignment="1">
      <alignment horizontal="right" vertical="top"/>
    </xf>
    <xf numFmtId="0" fontId="6" fillId="20" borderId="0" xfId="0" applyFont="1" applyFill="1" applyAlignment="1">
      <alignment horizontal="right"/>
    </xf>
    <xf numFmtId="0" fontId="5" fillId="21" borderId="1" xfId="0" applyFont="1" applyFill="1" applyBorder="1" applyAlignment="1">
      <alignment horizontal="right" vertical="top"/>
    </xf>
    <xf numFmtId="0" fontId="6" fillId="22" borderId="0" xfId="0" applyFont="1" applyFill="1" applyAlignment="1">
      <alignment horizontal="right"/>
    </xf>
    <xf numFmtId="0" fontId="5" fillId="23" borderId="1" xfId="0" applyFont="1" applyFill="1" applyBorder="1" applyAlignment="1">
      <alignment horizontal="right" vertical="top"/>
    </xf>
    <xf numFmtId="0" fontId="5" fillId="24" borderId="0" xfId="0" applyFont="1" applyFill="1" applyAlignment="1">
      <alignment horizontal="right" vertical="top"/>
    </xf>
    <xf numFmtId="0" fontId="6" fillId="25" borderId="0" xfId="0" applyFont="1" applyFill="1" applyAlignment="1">
      <alignment horizontal="right"/>
    </xf>
    <xf numFmtId="0" fontId="5" fillId="26" borderId="1" xfId="0" applyFont="1" applyFill="1" applyBorder="1" applyAlignment="1">
      <alignment horizontal="right" vertical="top"/>
    </xf>
    <xf numFmtId="0" fontId="5" fillId="27" borderId="0" xfId="0" applyFont="1" applyFill="1" applyAlignment="1">
      <alignment horizontal="right" vertical="top"/>
    </xf>
    <xf numFmtId="0" fontId="6" fillId="28" borderId="0" xfId="0" applyFont="1" applyFill="1" applyAlignment="1">
      <alignment horizontal="right"/>
    </xf>
    <xf numFmtId="0" fontId="5" fillId="29" borderId="1" xfId="0" applyFont="1" applyFill="1" applyBorder="1" applyAlignment="1">
      <alignment horizontal="right" vertical="top"/>
    </xf>
    <xf numFmtId="0" fontId="5" fillId="30" borderId="0" xfId="0" applyFont="1" applyFill="1" applyAlignment="1">
      <alignment horizontal="right" vertical="top"/>
    </xf>
    <xf numFmtId="0" fontId="6" fillId="31" borderId="0" xfId="0" applyFont="1" applyFill="1" applyAlignment="1">
      <alignment horizontal="right"/>
    </xf>
    <xf numFmtId="0" fontId="5" fillId="7" borderId="1" xfId="0" applyFont="1" applyFill="1" applyBorder="1" applyAlignment="1">
      <alignment horizontal="right" vertical="top"/>
    </xf>
    <xf numFmtId="0" fontId="5" fillId="32" borderId="0" xfId="0" applyFont="1" applyFill="1" applyAlignment="1">
      <alignment horizontal="right" vertical="top"/>
    </xf>
    <xf numFmtId="0" fontId="6" fillId="33" borderId="0" xfId="0" applyFont="1" applyFill="1" applyAlignment="1">
      <alignment horizontal="right"/>
    </xf>
    <xf numFmtId="0" fontId="5" fillId="34" borderId="1" xfId="0" applyFont="1" applyFill="1" applyBorder="1" applyAlignment="1">
      <alignment horizontal="right" vertical="top"/>
    </xf>
    <xf numFmtId="0" fontId="5" fillId="35" borderId="0" xfId="0" applyFont="1" applyFill="1" applyAlignment="1">
      <alignment horizontal="right" vertical="top"/>
    </xf>
    <xf numFmtId="0" fontId="6" fillId="11" borderId="0" xfId="0" applyFont="1" applyFill="1" applyAlignment="1">
      <alignment horizontal="right"/>
    </xf>
    <xf numFmtId="0" fontId="5" fillId="36" borderId="0" xfId="0" applyFont="1" applyFill="1" applyAlignment="1">
      <alignment horizontal="right" vertical="top"/>
    </xf>
    <xf numFmtId="0" fontId="6" fillId="37" borderId="0" xfId="0" applyFont="1" applyFill="1" applyAlignment="1">
      <alignment horizontal="right"/>
    </xf>
    <xf numFmtId="0" fontId="5" fillId="38" borderId="1" xfId="0" applyFont="1" applyFill="1" applyBorder="1" applyAlignment="1">
      <alignment horizontal="right" vertical="top"/>
    </xf>
    <xf numFmtId="0" fontId="5" fillId="39" borderId="0" xfId="0" applyFont="1" applyFill="1" applyAlignment="1">
      <alignment horizontal="right" vertical="top"/>
    </xf>
    <xf numFmtId="0" fontId="6" fillId="40" borderId="0" xfId="0" applyFont="1" applyFill="1" applyAlignment="1">
      <alignment horizontal="right"/>
    </xf>
    <xf numFmtId="0" fontId="5" fillId="41" borderId="1" xfId="0" applyFont="1" applyFill="1" applyBorder="1" applyAlignment="1">
      <alignment horizontal="right" vertical="top"/>
    </xf>
    <xf numFmtId="0" fontId="5" fillId="42" borderId="0" xfId="0" applyFont="1" applyFill="1" applyAlignment="1">
      <alignment horizontal="right" vertical="top"/>
    </xf>
    <xf numFmtId="0" fontId="6" fillId="43" borderId="0" xfId="0" applyFont="1" applyFill="1" applyAlignment="1">
      <alignment horizontal="right"/>
    </xf>
    <xf numFmtId="0" fontId="5" fillId="44" borderId="1" xfId="0" applyFont="1" applyFill="1" applyBorder="1" applyAlignment="1">
      <alignment horizontal="right" vertical="top"/>
    </xf>
    <xf numFmtId="0" fontId="5" fillId="45" borderId="0" xfId="0" applyFont="1" applyFill="1" applyAlignment="1">
      <alignment horizontal="right" vertical="top"/>
    </xf>
    <xf numFmtId="0" fontId="6" fillId="46" borderId="0" xfId="0" applyFont="1" applyFill="1" applyAlignment="1">
      <alignment horizontal="right"/>
    </xf>
    <xf numFmtId="0" fontId="5" fillId="28" borderId="1" xfId="0" applyFont="1" applyFill="1" applyBorder="1" applyAlignment="1">
      <alignment horizontal="right" vertical="top"/>
    </xf>
    <xf numFmtId="0" fontId="5" fillId="47" borderId="0" xfId="0" applyFont="1" applyFill="1" applyAlignment="1">
      <alignment horizontal="right" vertical="top"/>
    </xf>
    <xf numFmtId="0" fontId="6" fillId="48" borderId="0" xfId="0" applyFont="1" applyFill="1" applyAlignment="1">
      <alignment horizontal="right"/>
    </xf>
    <xf numFmtId="0" fontId="5" fillId="49" borderId="1" xfId="0" applyFont="1" applyFill="1" applyBorder="1" applyAlignment="1">
      <alignment horizontal="right" vertical="top"/>
    </xf>
    <xf numFmtId="0" fontId="6" fillId="9" borderId="0" xfId="0" applyFont="1" applyFill="1" applyAlignment="1">
      <alignment horizontal="right"/>
    </xf>
    <xf numFmtId="0" fontId="5" fillId="50" borderId="1" xfId="0" applyFont="1" applyFill="1" applyBorder="1" applyAlignment="1">
      <alignment horizontal="right" vertical="top"/>
    </xf>
    <xf numFmtId="0" fontId="5" fillId="51" borderId="0" xfId="0" applyFont="1" applyFill="1" applyAlignment="1">
      <alignment horizontal="right" vertical="top"/>
    </xf>
    <xf numFmtId="0" fontId="6" fillId="52" borderId="0" xfId="0" applyFont="1" applyFill="1" applyAlignment="1">
      <alignment horizontal="right"/>
    </xf>
    <xf numFmtId="0" fontId="5" fillId="46" borderId="1" xfId="0" applyFont="1" applyFill="1" applyBorder="1" applyAlignment="1">
      <alignment horizontal="right" vertical="top"/>
    </xf>
    <xf numFmtId="0" fontId="5" fillId="53" borderId="0" xfId="0" applyFont="1" applyFill="1" applyAlignment="1">
      <alignment horizontal="right" vertical="top"/>
    </xf>
    <xf numFmtId="0" fontId="6" fillId="54" borderId="0" xfId="0" applyFont="1" applyFill="1" applyAlignment="1">
      <alignment horizontal="right"/>
    </xf>
    <xf numFmtId="0" fontId="5" fillId="55" borderId="1" xfId="0" applyFont="1" applyFill="1" applyBorder="1" applyAlignment="1">
      <alignment horizontal="right" vertical="top"/>
    </xf>
    <xf numFmtId="0" fontId="5" fillId="56" borderId="0" xfId="0" applyFont="1" applyFill="1" applyAlignment="1">
      <alignment horizontal="right" vertical="top"/>
    </xf>
    <xf numFmtId="0" fontId="6" fillId="57" borderId="0" xfId="0" applyFont="1" applyFill="1" applyAlignment="1">
      <alignment horizontal="right"/>
    </xf>
    <xf numFmtId="0" fontId="5" fillId="58" borderId="1" xfId="0" applyFont="1" applyFill="1" applyBorder="1" applyAlignment="1">
      <alignment horizontal="right" vertical="top"/>
    </xf>
    <xf numFmtId="0" fontId="5" fillId="59" borderId="0" xfId="0" applyFont="1" applyFill="1" applyAlignment="1">
      <alignment horizontal="right" vertical="top"/>
    </xf>
    <xf numFmtId="0" fontId="6" fillId="60" borderId="0" xfId="0" applyFont="1" applyFill="1" applyAlignment="1">
      <alignment horizontal="right"/>
    </xf>
    <xf numFmtId="0" fontId="5" fillId="61" borderId="1" xfId="0" applyFont="1" applyFill="1" applyBorder="1" applyAlignment="1">
      <alignment horizontal="right" vertical="top"/>
    </xf>
    <xf numFmtId="0" fontId="5" fillId="26" borderId="0" xfId="0" applyFont="1" applyFill="1" applyAlignment="1">
      <alignment horizontal="right" vertical="top"/>
    </xf>
    <xf numFmtId="0" fontId="6" fillId="62" borderId="0" xfId="0" applyFont="1" applyFill="1" applyAlignment="1">
      <alignment horizontal="right"/>
    </xf>
    <xf numFmtId="0" fontId="5" fillId="63" borderId="1" xfId="0" applyFont="1" applyFill="1" applyBorder="1" applyAlignment="1">
      <alignment horizontal="right" vertical="top"/>
    </xf>
    <xf numFmtId="0" fontId="6" fillId="64" borderId="0" xfId="0" applyFont="1" applyFill="1" applyAlignment="1">
      <alignment horizontal="right"/>
    </xf>
    <xf numFmtId="0" fontId="5" fillId="9" borderId="0" xfId="0" applyFont="1" applyFill="1" applyAlignment="1">
      <alignment horizontal="right" vertical="top"/>
    </xf>
    <xf numFmtId="0" fontId="6" fillId="65" borderId="0" xfId="0" applyFont="1" applyFill="1" applyAlignment="1">
      <alignment horizontal="right"/>
    </xf>
    <xf numFmtId="0" fontId="5" fillId="11" borderId="1" xfId="0" applyFont="1" applyFill="1" applyBorder="1" applyAlignment="1">
      <alignment horizontal="right" vertical="top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5" fillId="66" borderId="5" xfId="0" applyFont="1" applyFill="1" applyBorder="1" applyAlignment="1">
      <alignment horizontal="right" vertical="top"/>
    </xf>
    <xf numFmtId="0" fontId="8" fillId="67" borderId="1" xfId="0" applyFont="1" applyFill="1" applyBorder="1" applyAlignment="1">
      <alignment horizontal="left" vertical="top"/>
    </xf>
    <xf numFmtId="0" fontId="8" fillId="67" borderId="2" xfId="0" applyFont="1" applyFill="1" applyBorder="1" applyAlignment="1">
      <alignment horizontal="left" vertical="top"/>
    </xf>
    <xf numFmtId="0" fontId="8" fillId="67" borderId="2" xfId="0" applyFont="1" applyFill="1" applyBorder="1" applyAlignment="1">
      <alignment horizontal="right" vertical="top"/>
    </xf>
    <xf numFmtId="0" fontId="5" fillId="0" borderId="5" xfId="0" applyFont="1" applyBorder="1" applyAlignment="1">
      <alignment horizontal="right" vertical="top"/>
    </xf>
    <xf numFmtId="0" fontId="6" fillId="0" borderId="0" xfId="0" applyFont="1" applyAlignment="1">
      <alignment horizontal="right"/>
    </xf>
    <xf numFmtId="0" fontId="5" fillId="68" borderId="0" xfId="0" applyFont="1" applyFill="1" applyAlignment="1">
      <alignment vertical="top"/>
    </xf>
    <xf numFmtId="0" fontId="5" fillId="68" borderId="0" xfId="0" applyFont="1" applyFill="1" applyAlignment="1">
      <alignment horizontal="right" vertical="top"/>
    </xf>
    <xf numFmtId="0" fontId="5" fillId="69" borderId="0" xfId="0" applyFont="1" applyFill="1" applyAlignment="1">
      <alignment vertical="top"/>
    </xf>
    <xf numFmtId="0" fontId="9" fillId="0" borderId="0" xfId="0" applyFont="1"/>
    <xf numFmtId="0" fontId="9" fillId="0" borderId="0" xfId="0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11" fillId="0" borderId="6" xfId="0" applyNumberFormat="1" applyFont="1" applyBorder="1"/>
    <xf numFmtId="0" fontId="0" fillId="0" borderId="0" xfId="0" applyNumberFormat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70" borderId="7" xfId="0" applyNumberFormat="1" applyFont="1" applyFill="1" applyBorder="1"/>
    <xf numFmtId="0" fontId="3" fillId="70" borderId="8" xfId="0" applyNumberFormat="1" applyFont="1" applyFill="1" applyBorder="1"/>
    <xf numFmtId="0" fontId="14" fillId="71" borderId="0" xfId="0" applyFont="1" applyFill="1"/>
    <xf numFmtId="168" fontId="14" fillId="71" borderId="0" xfId="0" applyNumberFormat="1" applyFont="1" applyFill="1"/>
    <xf numFmtId="0" fontId="13" fillId="71" borderId="0" xfId="0" applyFont="1" applyFill="1"/>
    <xf numFmtId="168" fontId="13" fillId="71" borderId="0" xfId="0" applyNumberFormat="1" applyFont="1" applyFill="1"/>
    <xf numFmtId="0" fontId="13" fillId="0" borderId="0" xfId="0" applyFont="1" applyAlignment="1" applyProtection="1">
      <alignment horizontal="left"/>
      <protection locked="0"/>
    </xf>
    <xf numFmtId="168" fontId="13" fillId="71" borderId="6" xfId="0" applyNumberFormat="1" applyFont="1" applyFill="1" applyBorder="1" applyAlignment="1">
      <alignment horizontal="left"/>
    </xf>
    <xf numFmtId="168" fontId="13" fillId="71" borderId="6" xfId="0" applyNumberFormat="1" applyFont="1" applyFill="1" applyBorder="1"/>
    <xf numFmtId="0" fontId="1" fillId="2" borderId="0" xfId="0" applyFont="1" applyFill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49" fontId="11" fillId="0" borderId="0" xfId="0" applyNumberFormat="1" applyFont="1" applyAlignment="1">
      <alignment horizontal="left"/>
    </xf>
    <xf numFmtId="49" fontId="11" fillId="0" borderId="6" xfId="0" applyNumberFormat="1" applyFont="1" applyBorder="1" applyAlignment="1">
      <alignment horizontal="left"/>
    </xf>
    <xf numFmtId="9" fontId="3" fillId="0" borderId="0" xfId="1" applyFont="1"/>
    <xf numFmtId="0" fontId="13" fillId="71" borderId="0" xfId="3" applyFont="1" applyFill="1" applyBorder="1"/>
    <xf numFmtId="0" fontId="15" fillId="71" borderId="0" xfId="3" applyFont="1" applyFill="1" applyBorder="1" applyAlignment="1">
      <alignment horizontal="right"/>
    </xf>
    <xf numFmtId="0" fontId="15" fillId="71" borderId="6" xfId="3" applyFont="1" applyFill="1" applyBorder="1" applyAlignment="1">
      <alignment horizontal="right"/>
    </xf>
    <xf numFmtId="0" fontId="13" fillId="71" borderId="6" xfId="3" applyFont="1" applyFill="1" applyBorder="1"/>
  </cellXfs>
  <cellStyles count="5">
    <cellStyle name="Normal" xfId="0" builtinId="0"/>
    <cellStyle name="Normal 2" xfId="2" xr:uid="{4694E7F7-4F67-46C3-A8EE-8148B9D1B5F5}"/>
    <cellStyle name="Normal 3" xfId="3" xr:uid="{8B7ECA0F-A6C8-49A3-94A4-AA92DB631A1E}"/>
    <cellStyle name="Normal 30" xfId="4" xr:uid="{FC20C0A5-6F9A-4322-A61D-B8CF7FBEC8A8}"/>
    <cellStyle name="Porcentaje" xfId="1" builtinId="5"/>
  </cellStyles>
  <dxfs count="11"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'2022'!$I$1</c:f>
              <c:strCache>
                <c:ptCount val="1"/>
                <c:pt idx="0">
                  <c:v>H_propietarios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  <c:numCache>
                <c:formatCode>General</c:formatCode>
                <c:ptCount val="24"/>
                <c:pt idx="0">
                  <c:v>52.503207782560324</c:v>
                </c:pt>
                <c:pt idx="1">
                  <c:v>67.441399310920346</c:v>
                </c:pt>
                <c:pt idx="2">
                  <c:v>78.17806485982554</c:v>
                </c:pt>
                <c:pt idx="3">
                  <c:v>59.020223752151466</c:v>
                </c:pt>
                <c:pt idx="4">
                  <c:v>70.54274402643955</c:v>
                </c:pt>
                <c:pt idx="5">
                  <c:v>75.125705298181245</c:v>
                </c:pt>
                <c:pt idx="6">
                  <c:v>61.058176969854635</c:v>
                </c:pt>
                <c:pt idx="7">
                  <c:v>66.590300802940121</c:v>
                </c:pt>
                <c:pt idx="8">
                  <c:v>73.41705094699455</c:v>
                </c:pt>
                <c:pt idx="9">
                  <c:v>73.143105988457748</c:v>
                </c:pt>
                <c:pt idx="10">
                  <c:v>64.47839630438007</c:v>
                </c:pt>
                <c:pt idx="11">
                  <c:v>72.084494994297302</c:v>
                </c:pt>
                <c:pt idx="12">
                  <c:v>60.484617837910768</c:v>
                </c:pt>
                <c:pt idx="13">
                  <c:v>72.133616183542543</c:v>
                </c:pt>
                <c:pt idx="14">
                  <c:v>61.896565791569692</c:v>
                </c:pt>
                <c:pt idx="15">
                  <c:v>62.067148260347395</c:v>
                </c:pt>
                <c:pt idx="16">
                  <c:v>70.388595463996367</c:v>
                </c:pt>
                <c:pt idx="17">
                  <c:v>64.050118578354798</c:v>
                </c:pt>
                <c:pt idx="18">
                  <c:v>62.543586869236698</c:v>
                </c:pt>
                <c:pt idx="19">
                  <c:v>57.666314500846873</c:v>
                </c:pt>
                <c:pt idx="20">
                  <c:v>65.592375618911177</c:v>
                </c:pt>
                <c:pt idx="21">
                  <c:v>83.548480718756309</c:v>
                </c:pt>
                <c:pt idx="22">
                  <c:v>73.834814911520709</c:v>
                </c:pt>
                <c:pt idx="23">
                  <c:v>55.423270430749241</c:v>
                </c:pt>
              </c:numCache>
            </c:numRef>
          </c:xVal>
          <c:yVal>
            <c:numRef>
              <c:f>'2022'!$I$2:$I$25</c:f>
              <c:numCache>
                <c:formatCode>General</c:formatCode>
                <c:ptCount val="24"/>
                <c:pt idx="0">
                  <c:v>738581</c:v>
                </c:pt>
                <c:pt idx="1">
                  <c:v>4081250</c:v>
                </c:pt>
                <c:pt idx="2">
                  <c:v>105660</c:v>
                </c:pt>
                <c:pt idx="3">
                  <c:v>822978</c:v>
                </c:pt>
                <c:pt idx="4">
                  <c:v>267448</c:v>
                </c:pt>
                <c:pt idx="5">
                  <c:v>281336</c:v>
                </c:pt>
                <c:pt idx="6">
                  <c:v>131432</c:v>
                </c:pt>
                <c:pt idx="7">
                  <c:v>333391</c:v>
                </c:pt>
                <c:pt idx="8">
                  <c:v>145517</c:v>
                </c:pt>
                <c:pt idx="9">
                  <c:v>179717</c:v>
                </c:pt>
                <c:pt idx="10">
                  <c:v>91284</c:v>
                </c:pt>
                <c:pt idx="11">
                  <c:v>91011</c:v>
                </c:pt>
                <c:pt idx="12">
                  <c:v>394471</c:v>
                </c:pt>
                <c:pt idx="13">
                  <c:v>307049</c:v>
                </c:pt>
                <c:pt idx="14">
                  <c:v>159310</c:v>
                </c:pt>
                <c:pt idx="15">
                  <c:v>173127</c:v>
                </c:pt>
                <c:pt idx="16">
                  <c:v>294527</c:v>
                </c:pt>
                <c:pt idx="17">
                  <c:v>158264</c:v>
                </c:pt>
                <c:pt idx="18">
                  <c:v>116049</c:v>
                </c:pt>
                <c:pt idx="19">
                  <c:v>68774</c:v>
                </c:pt>
                <c:pt idx="20">
                  <c:v>846120</c:v>
                </c:pt>
                <c:pt idx="21">
                  <c:v>264842</c:v>
                </c:pt>
                <c:pt idx="22">
                  <c:v>373266</c:v>
                </c:pt>
                <c:pt idx="23">
                  <c:v>36683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8-4570-8EA8-A36554AA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00507"/>
        <c:axId val="2030835997"/>
      </c:scatterChart>
      <c:valAx>
        <c:axId val="245100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30835997"/>
        <c:crosses val="autoZero"/>
        <c:crossBetween val="midCat"/>
      </c:valAx>
      <c:valAx>
        <c:axId val="2030835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451005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'2022'!$G$1</c:f>
              <c:strCache>
                <c:ptCount val="1"/>
                <c:pt idx="0">
                  <c:v>H_algun_nbi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  <c:numCache>
                <c:formatCode>General</c:formatCode>
                <c:ptCount val="24"/>
                <c:pt idx="0">
                  <c:v>52.503207782560324</c:v>
                </c:pt>
                <c:pt idx="1">
                  <c:v>67.441399310920346</c:v>
                </c:pt>
                <c:pt idx="2">
                  <c:v>78.17806485982554</c:v>
                </c:pt>
                <c:pt idx="3">
                  <c:v>59.020223752151466</c:v>
                </c:pt>
                <c:pt idx="4">
                  <c:v>70.54274402643955</c:v>
                </c:pt>
                <c:pt idx="5">
                  <c:v>75.125705298181245</c:v>
                </c:pt>
                <c:pt idx="6">
                  <c:v>61.058176969854635</c:v>
                </c:pt>
                <c:pt idx="7">
                  <c:v>66.590300802940121</c:v>
                </c:pt>
                <c:pt idx="8">
                  <c:v>73.41705094699455</c:v>
                </c:pt>
                <c:pt idx="9">
                  <c:v>73.143105988457748</c:v>
                </c:pt>
                <c:pt idx="10">
                  <c:v>64.47839630438007</c:v>
                </c:pt>
                <c:pt idx="11">
                  <c:v>72.084494994297302</c:v>
                </c:pt>
                <c:pt idx="12">
                  <c:v>60.484617837910768</c:v>
                </c:pt>
                <c:pt idx="13">
                  <c:v>72.133616183542543</c:v>
                </c:pt>
                <c:pt idx="14">
                  <c:v>61.896565791569692</c:v>
                </c:pt>
                <c:pt idx="15">
                  <c:v>62.067148260347395</c:v>
                </c:pt>
                <c:pt idx="16">
                  <c:v>70.388595463996367</c:v>
                </c:pt>
                <c:pt idx="17">
                  <c:v>64.050118578354798</c:v>
                </c:pt>
                <c:pt idx="18">
                  <c:v>62.543586869236698</c:v>
                </c:pt>
                <c:pt idx="19">
                  <c:v>57.666314500846873</c:v>
                </c:pt>
                <c:pt idx="20">
                  <c:v>65.592375618911177</c:v>
                </c:pt>
                <c:pt idx="21">
                  <c:v>83.548480718756309</c:v>
                </c:pt>
                <c:pt idx="22">
                  <c:v>73.834814911520709</c:v>
                </c:pt>
                <c:pt idx="23">
                  <c:v>55.423270430749241</c:v>
                </c:pt>
              </c:numCache>
            </c:numRef>
          </c:xVal>
          <c:yVal>
            <c:numRef>
              <c:f>'2022'!$G$2:$G$25</c:f>
              <c:numCache>
                <c:formatCode>General</c:formatCode>
                <c:ptCount val="24"/>
                <c:pt idx="0">
                  <c:v>66855</c:v>
                </c:pt>
                <c:pt idx="1">
                  <c:v>384245</c:v>
                </c:pt>
                <c:pt idx="2">
                  <c:v>9302</c:v>
                </c:pt>
                <c:pt idx="3">
                  <c:v>60504</c:v>
                </c:pt>
                <c:pt idx="4">
                  <c:v>44745</c:v>
                </c:pt>
                <c:pt idx="5">
                  <c:v>42014</c:v>
                </c:pt>
                <c:pt idx="6">
                  <c:v>11070</c:v>
                </c:pt>
                <c:pt idx="7">
                  <c:v>30252</c:v>
                </c:pt>
                <c:pt idx="8">
                  <c:v>23118</c:v>
                </c:pt>
                <c:pt idx="9">
                  <c:v>26726</c:v>
                </c:pt>
                <c:pt idx="10">
                  <c:v>3731</c:v>
                </c:pt>
                <c:pt idx="11">
                  <c:v>10158</c:v>
                </c:pt>
                <c:pt idx="12">
                  <c:v>41825</c:v>
                </c:pt>
                <c:pt idx="13">
                  <c:v>37163</c:v>
                </c:pt>
                <c:pt idx="14">
                  <c:v>17048</c:v>
                </c:pt>
                <c:pt idx="15">
                  <c:v>16447</c:v>
                </c:pt>
                <c:pt idx="16">
                  <c:v>59579</c:v>
                </c:pt>
                <c:pt idx="17">
                  <c:v>19970</c:v>
                </c:pt>
                <c:pt idx="18">
                  <c:v>12092</c:v>
                </c:pt>
                <c:pt idx="19">
                  <c:v>7123</c:v>
                </c:pt>
                <c:pt idx="20">
                  <c:v>63133</c:v>
                </c:pt>
                <c:pt idx="21">
                  <c:v>30269</c:v>
                </c:pt>
                <c:pt idx="22">
                  <c:v>48072</c:v>
                </c:pt>
                <c:pt idx="23">
                  <c:v>8850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C8-4AC3-B2A9-DA53BFA4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91410"/>
        <c:axId val="1093236031"/>
      </c:scatterChart>
      <c:valAx>
        <c:axId val="2396914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93236031"/>
        <c:crosses val="autoZero"/>
        <c:crossBetween val="midCat"/>
      </c:valAx>
      <c:valAx>
        <c:axId val="1093236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396914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'2022'!$C$1</c:f>
              <c:strCache>
                <c:ptCount val="1"/>
                <c:pt idx="0">
                  <c:v>Poblacion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'2022'!$G$2:$G$25</c:f>
              <c:numCache>
                <c:formatCode>General</c:formatCode>
                <c:ptCount val="24"/>
                <c:pt idx="0">
                  <c:v>66855</c:v>
                </c:pt>
                <c:pt idx="1">
                  <c:v>384245</c:v>
                </c:pt>
                <c:pt idx="2">
                  <c:v>9302</c:v>
                </c:pt>
                <c:pt idx="3">
                  <c:v>60504</c:v>
                </c:pt>
                <c:pt idx="4">
                  <c:v>44745</c:v>
                </c:pt>
                <c:pt idx="5">
                  <c:v>42014</c:v>
                </c:pt>
                <c:pt idx="6">
                  <c:v>11070</c:v>
                </c:pt>
                <c:pt idx="7">
                  <c:v>30252</c:v>
                </c:pt>
                <c:pt idx="8">
                  <c:v>23118</c:v>
                </c:pt>
                <c:pt idx="9">
                  <c:v>26726</c:v>
                </c:pt>
                <c:pt idx="10">
                  <c:v>3731</c:v>
                </c:pt>
                <c:pt idx="11">
                  <c:v>10158</c:v>
                </c:pt>
                <c:pt idx="12">
                  <c:v>41825</c:v>
                </c:pt>
                <c:pt idx="13">
                  <c:v>37163</c:v>
                </c:pt>
                <c:pt idx="14">
                  <c:v>17048</c:v>
                </c:pt>
                <c:pt idx="15">
                  <c:v>16447</c:v>
                </c:pt>
                <c:pt idx="16">
                  <c:v>59579</c:v>
                </c:pt>
                <c:pt idx="17">
                  <c:v>19970</c:v>
                </c:pt>
                <c:pt idx="18">
                  <c:v>12092</c:v>
                </c:pt>
                <c:pt idx="19">
                  <c:v>7123</c:v>
                </c:pt>
                <c:pt idx="20">
                  <c:v>63133</c:v>
                </c:pt>
                <c:pt idx="21">
                  <c:v>30269</c:v>
                </c:pt>
                <c:pt idx="22">
                  <c:v>48072</c:v>
                </c:pt>
                <c:pt idx="23">
                  <c:v>8850</c:v>
                </c:pt>
              </c:numCache>
            </c:numRef>
          </c:xVal>
          <c:y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3-44C6-BDCB-51B28493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04611"/>
        <c:axId val="1912804813"/>
      </c:scatterChart>
      <c:valAx>
        <c:axId val="321504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912804813"/>
        <c:crosses val="autoZero"/>
        <c:crossBetween val="midCat"/>
      </c:valAx>
      <c:valAx>
        <c:axId val="1912804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215046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'2022'!$L$1</c:f>
              <c:strCache>
                <c:ptCount val="1"/>
                <c:pt idx="0">
                  <c:v>fertilidad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xVal>
          <c:yVal>
            <c:numRef>
              <c:f>'2022'!$L$2:$L$25</c:f>
              <c:numCache>
                <c:formatCode>General</c:formatCode>
                <c:ptCount val="24"/>
                <c:pt idx="0">
                  <c:v>0.89</c:v>
                </c:pt>
                <c:pt idx="1">
                  <c:v>1.43</c:v>
                </c:pt>
                <c:pt idx="2">
                  <c:v>1.48</c:v>
                </c:pt>
                <c:pt idx="3">
                  <c:v>1.38</c:v>
                </c:pt>
                <c:pt idx="4">
                  <c:v>1.63</c:v>
                </c:pt>
                <c:pt idx="5">
                  <c:v>1.68</c:v>
                </c:pt>
                <c:pt idx="6">
                  <c:v>1.41</c:v>
                </c:pt>
                <c:pt idx="7">
                  <c:v>1.49</c:v>
                </c:pt>
                <c:pt idx="8">
                  <c:v>1.7</c:v>
                </c:pt>
                <c:pt idx="9">
                  <c:v>1.61</c:v>
                </c:pt>
                <c:pt idx="10">
                  <c:v>1.43</c:v>
                </c:pt>
                <c:pt idx="11">
                  <c:v>1.46</c:v>
                </c:pt>
                <c:pt idx="12">
                  <c:v>1.52</c:v>
                </c:pt>
                <c:pt idx="13">
                  <c:v>1.75</c:v>
                </c:pt>
                <c:pt idx="14">
                  <c:v>1.37</c:v>
                </c:pt>
                <c:pt idx="15">
                  <c:v>1.43</c:v>
                </c:pt>
                <c:pt idx="16">
                  <c:v>1.69</c:v>
                </c:pt>
                <c:pt idx="17">
                  <c:v>1.64</c:v>
                </c:pt>
                <c:pt idx="18">
                  <c:v>1.47</c:v>
                </c:pt>
                <c:pt idx="19">
                  <c:v>1.53</c:v>
                </c:pt>
                <c:pt idx="20">
                  <c:v>1.4</c:v>
                </c:pt>
                <c:pt idx="21">
                  <c:v>1.7</c:v>
                </c:pt>
                <c:pt idx="22">
                  <c:v>1.59</c:v>
                </c:pt>
                <c:pt idx="23">
                  <c:v>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E-4403-BA31-B10E02FE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53377"/>
        <c:axId val="493604264"/>
      </c:scatterChart>
      <c:valAx>
        <c:axId val="393153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493604264"/>
        <c:crosses val="autoZero"/>
        <c:crossBetween val="midCat"/>
      </c:valAx>
      <c:valAx>
        <c:axId val="493604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931533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'2022'!$C$1</c:f>
              <c:strCache>
                <c:ptCount val="1"/>
                <c:pt idx="0">
                  <c:v>Poblacion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'2022'!$M$2:$M$25</c:f>
              <c:numCache>
                <c:formatCode>General</c:formatCode>
                <c:ptCount val="24"/>
                <c:pt idx="0">
                  <c:v>116.77</c:v>
                </c:pt>
                <c:pt idx="1">
                  <c:v>55.19</c:v>
                </c:pt>
                <c:pt idx="2">
                  <c:v>45.08</c:v>
                </c:pt>
                <c:pt idx="3">
                  <c:v>58.77</c:v>
                </c:pt>
                <c:pt idx="4">
                  <c:v>41.62</c:v>
                </c:pt>
                <c:pt idx="5">
                  <c:v>36.29</c:v>
                </c:pt>
                <c:pt idx="6">
                  <c:v>44.4</c:v>
                </c:pt>
                <c:pt idx="7">
                  <c:v>53.64</c:v>
                </c:pt>
                <c:pt idx="8">
                  <c:v>36.64</c:v>
                </c:pt>
                <c:pt idx="9">
                  <c:v>42.27</c:v>
                </c:pt>
                <c:pt idx="10">
                  <c:v>58.79</c:v>
                </c:pt>
                <c:pt idx="11">
                  <c:v>40.89</c:v>
                </c:pt>
                <c:pt idx="12">
                  <c:v>53.25</c:v>
                </c:pt>
                <c:pt idx="13">
                  <c:v>30.87</c:v>
                </c:pt>
                <c:pt idx="14">
                  <c:v>41.4</c:v>
                </c:pt>
                <c:pt idx="15">
                  <c:v>50.04</c:v>
                </c:pt>
                <c:pt idx="16">
                  <c:v>35.96</c:v>
                </c:pt>
                <c:pt idx="17">
                  <c:v>43.47</c:v>
                </c:pt>
                <c:pt idx="18">
                  <c:v>47.2</c:v>
                </c:pt>
                <c:pt idx="19">
                  <c:v>30.32</c:v>
                </c:pt>
                <c:pt idx="20">
                  <c:v>60.12</c:v>
                </c:pt>
                <c:pt idx="21">
                  <c:v>35.5</c:v>
                </c:pt>
                <c:pt idx="22">
                  <c:v>45.17</c:v>
                </c:pt>
                <c:pt idx="23">
                  <c:v>28.84</c:v>
                </c:pt>
              </c:numCache>
            </c:numRef>
          </c:xVal>
          <c:y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B-4D75-A4EE-4ED0119D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6933"/>
        <c:axId val="1418984494"/>
      </c:scatterChart>
      <c:valAx>
        <c:axId val="180486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418984494"/>
        <c:crosses val="autoZero"/>
        <c:crossBetween val="midCat"/>
      </c:valAx>
      <c:valAx>
        <c:axId val="1418984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04869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1</xdr:row>
      <xdr:rowOff>0</xdr:rowOff>
    </xdr:from>
    <xdr:ext cx="5715000" cy="4638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704850</xdr:colOff>
      <xdr:row>0</xdr:row>
      <xdr:rowOff>200025</xdr:rowOff>
    </xdr:from>
    <xdr:ext cx="5715000" cy="42386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25</xdr:row>
      <xdr:rowOff>123825</xdr:rowOff>
    </xdr:from>
    <xdr:ext cx="5629275" cy="41243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209550</xdr:colOff>
      <xdr:row>26</xdr:row>
      <xdr:rowOff>76200</xdr:rowOff>
    </xdr:from>
    <xdr:ext cx="5715000" cy="39243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66675</xdr:colOff>
      <xdr:row>2</xdr:row>
      <xdr:rowOff>38100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F3C795B-6184-4177-9F71-39B5FCF99F8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EA52E-ECC8-4055-9E9B-8EE307EE1DCC}" name="Table008__Page_9" displayName="Table008__Page_9" ref="A1:J29" tableType="queryTable" totalsRowShown="0">
  <autoFilter ref="A1:J29" xr:uid="{F8CEA52E-ECC8-4055-9E9B-8EE307EE1DCC}"/>
  <tableColumns count="10">
    <tableColumn id="1" xr3:uid="{BA8F82AD-0A89-4B68-999A-B8FED1141B3A}" uniqueName="1" name="Column1" queryTableFieldId="1" dataDxfId="10"/>
    <tableColumn id="2" xr3:uid="{7E017BD4-7497-421C-923E-4D2D5678450B}" uniqueName="2" name="Column2" queryTableFieldId="2" dataDxfId="9"/>
    <tableColumn id="3" xr3:uid="{D4D55620-43C4-4B4B-B67B-509A437ECACC}" uniqueName="3" name="Column3" queryTableFieldId="3" dataDxfId="8"/>
    <tableColumn id="4" xr3:uid="{26A1E308-E68C-448D-913B-A1E0903545BE}" uniqueName="4" name="Column4" queryTableFieldId="4" dataDxfId="7"/>
    <tableColumn id="5" xr3:uid="{E42C0FCD-0B94-4DF8-B6B6-05313539E77B}" uniqueName="5" name="Column5" queryTableFieldId="5" dataDxfId="6"/>
    <tableColumn id="6" xr3:uid="{1AF6D0B6-6A57-42D2-A310-45D24912F9EA}" uniqueName="6" name="Column6" queryTableFieldId="6" dataDxfId="5"/>
    <tableColumn id="7" xr3:uid="{34782A44-DF4E-4577-9D6A-BE54F0CC9353}" uniqueName="7" name="Column7" queryTableFieldId="7" dataDxfId="4"/>
    <tableColumn id="8" xr3:uid="{0BF8B0F7-2E0A-4610-A18A-E5582A98DD49}" uniqueName="8" name="Column8" queryTableFieldId="8" dataDxfId="3"/>
    <tableColumn id="9" xr3:uid="{E5FF94C3-F724-4223-8DAB-59829258BF40}" uniqueName="9" name="Column9" queryTableFieldId="9" dataDxfId="2"/>
    <tableColumn id="10" xr3:uid="{C5E011EA-2E1C-487B-84B7-A54D27E3BA34}" uniqueName="10" name="Column10" queryTableFieldId="1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B943-0481-4C1F-BEE8-15BD76859770}">
  <dimension ref="A1:J29"/>
  <sheetViews>
    <sheetView workbookViewId="0">
      <selection activeCell="A5" sqref="A5:A28"/>
    </sheetView>
  </sheetViews>
  <sheetFormatPr baseColWidth="10" defaultRowHeight="12.75"/>
  <cols>
    <col min="1" max="1" width="23" bestFit="1" customWidth="1"/>
    <col min="2" max="3" width="15.85546875" bestFit="1" customWidth="1"/>
    <col min="4" max="4" width="11.28515625" bestFit="1" customWidth="1"/>
    <col min="5" max="6" width="15.85546875" bestFit="1" customWidth="1"/>
    <col min="7" max="7" width="11.28515625" bestFit="1" customWidth="1"/>
    <col min="8" max="8" width="28.7109375" bestFit="1" customWidth="1"/>
    <col min="9" max="9" width="15.85546875" bestFit="1" customWidth="1"/>
    <col min="10" max="10" width="19" bestFit="1" customWidth="1"/>
  </cols>
  <sheetData>
    <row r="1" spans="1:10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>
      <c r="A2" s="103" t="s">
        <v>185</v>
      </c>
      <c r="B2" s="103"/>
      <c r="C2" s="103" t="s">
        <v>186</v>
      </c>
      <c r="D2" s="103"/>
      <c r="E2" s="103" t="s">
        <v>187</v>
      </c>
      <c r="F2" s="103"/>
      <c r="G2" s="103"/>
      <c r="H2" s="103" t="s">
        <v>188</v>
      </c>
      <c r="I2" s="103"/>
      <c r="J2" s="103"/>
    </row>
    <row r="3" spans="1:10">
      <c r="A3" s="103" t="s">
        <v>1</v>
      </c>
      <c r="B3" s="103" t="s">
        <v>189</v>
      </c>
      <c r="C3" s="103" t="s">
        <v>190</v>
      </c>
      <c r="D3" s="103" t="s">
        <v>191</v>
      </c>
      <c r="E3" s="103" t="s">
        <v>189</v>
      </c>
      <c r="F3" s="103" t="s">
        <v>190</v>
      </c>
      <c r="G3" s="103" t="s">
        <v>191</v>
      </c>
      <c r="H3" s="103" t="s">
        <v>189</v>
      </c>
      <c r="I3" s="103" t="s">
        <v>190</v>
      </c>
      <c r="J3" s="103" t="s">
        <v>192</v>
      </c>
    </row>
    <row r="4" spans="1:10">
      <c r="A4" s="103"/>
      <c r="B4" s="103" t="s">
        <v>193</v>
      </c>
      <c r="C4" s="103" t="s">
        <v>194</v>
      </c>
      <c r="D4" s="103" t="s">
        <v>195</v>
      </c>
      <c r="E4" s="103" t="s">
        <v>196</v>
      </c>
      <c r="F4" s="103" t="s">
        <v>197</v>
      </c>
      <c r="G4" s="103" t="s">
        <v>198</v>
      </c>
      <c r="H4" s="103" t="s">
        <v>199</v>
      </c>
      <c r="I4" s="103" t="s">
        <v>200</v>
      </c>
      <c r="J4" s="103" t="s">
        <v>201</v>
      </c>
    </row>
    <row r="5" spans="1:10">
      <c r="A5" s="103" t="s">
        <v>202</v>
      </c>
      <c r="B5" s="103" t="s">
        <v>203</v>
      </c>
      <c r="C5" s="103" t="s">
        <v>204</v>
      </c>
      <c r="D5" s="103" t="s">
        <v>205</v>
      </c>
      <c r="E5" s="103" t="s">
        <v>206</v>
      </c>
      <c r="F5" s="103" t="s">
        <v>207</v>
      </c>
      <c r="G5" s="103" t="s">
        <v>208</v>
      </c>
      <c r="H5" s="103" t="s">
        <v>209</v>
      </c>
      <c r="I5" s="103" t="s">
        <v>210</v>
      </c>
      <c r="J5" s="103" t="s">
        <v>211</v>
      </c>
    </row>
    <row r="6" spans="1:10">
      <c r="A6" s="103" t="s">
        <v>212</v>
      </c>
      <c r="B6" s="103" t="s">
        <v>213</v>
      </c>
      <c r="C6" s="103" t="s">
        <v>214</v>
      </c>
      <c r="D6" s="103" t="s">
        <v>215</v>
      </c>
      <c r="E6" s="103" t="s">
        <v>216</v>
      </c>
      <c r="F6" s="103" t="s">
        <v>217</v>
      </c>
      <c r="G6" s="103" t="s">
        <v>218</v>
      </c>
      <c r="H6" s="103" t="s">
        <v>219</v>
      </c>
      <c r="I6" s="103" t="s">
        <v>220</v>
      </c>
      <c r="J6" s="103" t="s">
        <v>221</v>
      </c>
    </row>
    <row r="7" spans="1:10">
      <c r="A7" s="103" t="s">
        <v>222</v>
      </c>
      <c r="B7" s="103" t="s">
        <v>223</v>
      </c>
      <c r="C7" s="103" t="s">
        <v>224</v>
      </c>
      <c r="D7" s="103" t="s">
        <v>225</v>
      </c>
      <c r="E7" s="103" t="s">
        <v>226</v>
      </c>
      <c r="F7" s="103" t="s">
        <v>227</v>
      </c>
      <c r="G7" s="103" t="s">
        <v>228</v>
      </c>
      <c r="H7" s="103" t="s">
        <v>229</v>
      </c>
      <c r="I7" s="103" t="s">
        <v>230</v>
      </c>
      <c r="J7" s="103" t="s">
        <v>231</v>
      </c>
    </row>
    <row r="8" spans="1:10">
      <c r="A8" s="103" t="s">
        <v>232</v>
      </c>
      <c r="B8" s="103" t="s">
        <v>233</v>
      </c>
      <c r="C8" s="103" t="s">
        <v>234</v>
      </c>
      <c r="D8" s="103" t="s">
        <v>235</v>
      </c>
      <c r="E8" s="103" t="s">
        <v>236</v>
      </c>
      <c r="F8" s="103" t="s">
        <v>237</v>
      </c>
      <c r="G8" s="103" t="s">
        <v>238</v>
      </c>
      <c r="H8" s="103" t="s">
        <v>239</v>
      </c>
      <c r="I8" s="103" t="s">
        <v>240</v>
      </c>
      <c r="J8" s="103" t="s">
        <v>241</v>
      </c>
    </row>
    <row r="9" spans="1:10">
      <c r="A9" s="103" t="s">
        <v>242</v>
      </c>
      <c r="B9" s="103" t="s">
        <v>243</v>
      </c>
      <c r="C9" s="103" t="s">
        <v>244</v>
      </c>
      <c r="D9" s="103" t="s">
        <v>245</v>
      </c>
      <c r="E9" s="103" t="s">
        <v>246</v>
      </c>
      <c r="F9" s="103" t="s">
        <v>247</v>
      </c>
      <c r="G9" s="103" t="s">
        <v>248</v>
      </c>
      <c r="H9" s="103" t="s">
        <v>249</v>
      </c>
      <c r="I9" s="103" t="s">
        <v>250</v>
      </c>
      <c r="J9" s="103" t="s">
        <v>251</v>
      </c>
    </row>
    <row r="10" spans="1:10">
      <c r="A10" s="103" t="s">
        <v>252</v>
      </c>
      <c r="B10" s="103" t="s">
        <v>253</v>
      </c>
      <c r="C10" s="103" t="s">
        <v>254</v>
      </c>
      <c r="D10" s="103" t="s">
        <v>255</v>
      </c>
      <c r="E10" s="103" t="s">
        <v>256</v>
      </c>
      <c r="F10" s="103" t="s">
        <v>257</v>
      </c>
      <c r="G10" s="103" t="s">
        <v>218</v>
      </c>
      <c r="H10" s="103" t="s">
        <v>258</v>
      </c>
      <c r="I10" s="103" t="s">
        <v>259</v>
      </c>
      <c r="J10" s="103" t="s">
        <v>260</v>
      </c>
    </row>
    <row r="11" spans="1:10">
      <c r="A11" s="103" t="s">
        <v>261</v>
      </c>
      <c r="B11" s="103" t="s">
        <v>262</v>
      </c>
      <c r="C11" s="103" t="s">
        <v>263</v>
      </c>
      <c r="D11" s="103" t="s">
        <v>264</v>
      </c>
      <c r="E11" s="103" t="s">
        <v>265</v>
      </c>
      <c r="F11" s="103" t="s">
        <v>266</v>
      </c>
      <c r="G11" s="103" t="s">
        <v>267</v>
      </c>
      <c r="H11" s="103" t="s">
        <v>268</v>
      </c>
      <c r="I11" s="103" t="s">
        <v>269</v>
      </c>
      <c r="J11" s="103" t="s">
        <v>270</v>
      </c>
    </row>
    <row r="12" spans="1:10">
      <c r="A12" s="103" t="s">
        <v>271</v>
      </c>
      <c r="B12" s="103" t="s">
        <v>272</v>
      </c>
      <c r="C12" s="103" t="s">
        <v>273</v>
      </c>
      <c r="D12" s="103" t="s">
        <v>274</v>
      </c>
      <c r="E12" s="103" t="s">
        <v>275</v>
      </c>
      <c r="F12" s="103" t="s">
        <v>276</v>
      </c>
      <c r="G12" s="103" t="s">
        <v>277</v>
      </c>
      <c r="H12" s="103" t="s">
        <v>225</v>
      </c>
      <c r="I12" s="103" t="s">
        <v>278</v>
      </c>
      <c r="J12" s="103" t="s">
        <v>279</v>
      </c>
    </row>
    <row r="13" spans="1:10">
      <c r="A13" s="103" t="s">
        <v>280</v>
      </c>
      <c r="B13" s="103" t="s">
        <v>281</v>
      </c>
      <c r="C13" s="103" t="s">
        <v>282</v>
      </c>
      <c r="D13" s="103" t="s">
        <v>283</v>
      </c>
      <c r="E13" s="103" t="s">
        <v>284</v>
      </c>
      <c r="F13" s="103" t="s">
        <v>285</v>
      </c>
      <c r="G13" s="103" t="s">
        <v>286</v>
      </c>
      <c r="H13" s="103" t="s">
        <v>287</v>
      </c>
      <c r="I13" s="103" t="s">
        <v>288</v>
      </c>
      <c r="J13" s="103" t="s">
        <v>289</v>
      </c>
    </row>
    <row r="14" spans="1:10">
      <c r="A14" s="103" t="s">
        <v>290</v>
      </c>
      <c r="B14" s="103" t="s">
        <v>291</v>
      </c>
      <c r="C14" s="103" t="s">
        <v>292</v>
      </c>
      <c r="D14" s="103" t="s">
        <v>293</v>
      </c>
      <c r="E14" s="103" t="s">
        <v>294</v>
      </c>
      <c r="F14" s="103" t="s">
        <v>295</v>
      </c>
      <c r="G14" s="103" t="s">
        <v>296</v>
      </c>
      <c r="H14" s="103" t="s">
        <v>297</v>
      </c>
      <c r="I14" s="103" t="s">
        <v>298</v>
      </c>
      <c r="J14" s="103" t="s">
        <v>299</v>
      </c>
    </row>
    <row r="15" spans="1:10">
      <c r="A15" s="103" t="s">
        <v>300</v>
      </c>
      <c r="B15" s="103" t="s">
        <v>301</v>
      </c>
      <c r="C15" s="103" t="s">
        <v>302</v>
      </c>
      <c r="D15" s="103" t="s">
        <v>303</v>
      </c>
      <c r="E15" s="103" t="s">
        <v>304</v>
      </c>
      <c r="F15" s="103" t="s">
        <v>305</v>
      </c>
      <c r="G15" s="103" t="s">
        <v>306</v>
      </c>
      <c r="H15" s="103" t="s">
        <v>307</v>
      </c>
      <c r="I15" s="103" t="s">
        <v>308</v>
      </c>
      <c r="J15" s="103" t="s">
        <v>309</v>
      </c>
    </row>
    <row r="16" spans="1:10">
      <c r="A16" s="103" t="s">
        <v>310</v>
      </c>
      <c r="B16" s="103" t="s">
        <v>311</v>
      </c>
      <c r="C16" s="103" t="s">
        <v>312</v>
      </c>
      <c r="D16" s="103" t="s">
        <v>313</v>
      </c>
      <c r="E16" s="103" t="s">
        <v>314</v>
      </c>
      <c r="F16" s="103" t="s">
        <v>315</v>
      </c>
      <c r="G16" s="103" t="s">
        <v>316</v>
      </c>
      <c r="H16" s="103" t="s">
        <v>317</v>
      </c>
      <c r="I16" s="103" t="s">
        <v>318</v>
      </c>
      <c r="J16" s="103" t="s">
        <v>319</v>
      </c>
    </row>
    <row r="17" spans="1:10">
      <c r="A17" s="103" t="s">
        <v>320</v>
      </c>
      <c r="B17" s="103" t="s">
        <v>321</v>
      </c>
      <c r="C17" s="103" t="s">
        <v>322</v>
      </c>
      <c r="D17" s="103" t="s">
        <v>323</v>
      </c>
      <c r="E17" s="103" t="s">
        <v>324</v>
      </c>
      <c r="F17" s="103" t="s">
        <v>325</v>
      </c>
      <c r="G17" s="103" t="s">
        <v>326</v>
      </c>
      <c r="H17" s="103" t="s">
        <v>327</v>
      </c>
      <c r="I17" s="103" t="s">
        <v>328</v>
      </c>
      <c r="J17" s="103" t="s">
        <v>329</v>
      </c>
    </row>
    <row r="18" spans="1:10">
      <c r="A18" s="103" t="s">
        <v>330</v>
      </c>
      <c r="B18" s="103" t="s">
        <v>331</v>
      </c>
      <c r="C18" s="103" t="s">
        <v>332</v>
      </c>
      <c r="D18" s="103" t="s">
        <v>333</v>
      </c>
      <c r="E18" s="103" t="s">
        <v>334</v>
      </c>
      <c r="F18" s="103" t="s">
        <v>335</v>
      </c>
      <c r="G18" s="103" t="s">
        <v>336</v>
      </c>
      <c r="H18" s="103" t="s">
        <v>337</v>
      </c>
      <c r="I18" s="103" t="s">
        <v>338</v>
      </c>
      <c r="J18" s="103" t="s">
        <v>339</v>
      </c>
    </row>
    <row r="19" spans="1:10">
      <c r="A19" s="103" t="s">
        <v>340</v>
      </c>
      <c r="B19" s="103" t="s">
        <v>341</v>
      </c>
      <c r="C19" s="103" t="s">
        <v>342</v>
      </c>
      <c r="D19" s="103" t="s">
        <v>296</v>
      </c>
      <c r="E19" s="103" t="s">
        <v>343</v>
      </c>
      <c r="F19" s="103" t="s">
        <v>344</v>
      </c>
      <c r="G19" s="103" t="s">
        <v>345</v>
      </c>
      <c r="H19" s="103" t="s">
        <v>346</v>
      </c>
      <c r="I19" s="103" t="s">
        <v>347</v>
      </c>
      <c r="J19" s="103" t="s">
        <v>260</v>
      </c>
    </row>
    <row r="20" spans="1:10">
      <c r="A20" s="103" t="s">
        <v>348</v>
      </c>
      <c r="B20" s="103" t="s">
        <v>349</v>
      </c>
      <c r="C20" s="103" t="s">
        <v>350</v>
      </c>
      <c r="D20" s="103" t="s">
        <v>351</v>
      </c>
      <c r="E20" s="103" t="s">
        <v>352</v>
      </c>
      <c r="F20" s="103" t="s">
        <v>353</v>
      </c>
      <c r="G20" s="103" t="s">
        <v>354</v>
      </c>
      <c r="H20" s="103" t="s">
        <v>355</v>
      </c>
      <c r="I20" s="103" t="s">
        <v>356</v>
      </c>
      <c r="J20" s="103" t="s">
        <v>357</v>
      </c>
    </row>
    <row r="21" spans="1:10">
      <c r="A21" s="103" t="s">
        <v>358</v>
      </c>
      <c r="B21" s="103" t="s">
        <v>359</v>
      </c>
      <c r="C21" s="103" t="s">
        <v>360</v>
      </c>
      <c r="D21" s="103" t="s">
        <v>361</v>
      </c>
      <c r="E21" s="103" t="s">
        <v>362</v>
      </c>
      <c r="F21" s="103" t="s">
        <v>363</v>
      </c>
      <c r="G21" s="103" t="s">
        <v>364</v>
      </c>
      <c r="H21" s="103" t="s">
        <v>365</v>
      </c>
      <c r="I21" s="103" t="s">
        <v>366</v>
      </c>
      <c r="J21" s="103" t="s">
        <v>367</v>
      </c>
    </row>
    <row r="22" spans="1:10">
      <c r="A22" s="103" t="s">
        <v>368</v>
      </c>
      <c r="B22" s="103" t="s">
        <v>369</v>
      </c>
      <c r="C22" s="103" t="s">
        <v>370</v>
      </c>
      <c r="D22" s="103" t="s">
        <v>371</v>
      </c>
      <c r="E22" s="103" t="s">
        <v>372</v>
      </c>
      <c r="F22" s="103" t="s">
        <v>373</v>
      </c>
      <c r="G22" s="103" t="s">
        <v>374</v>
      </c>
      <c r="H22" s="103" t="s">
        <v>375</v>
      </c>
      <c r="I22" s="103" t="s">
        <v>376</v>
      </c>
      <c r="J22" s="103" t="s">
        <v>377</v>
      </c>
    </row>
    <row r="23" spans="1:10">
      <c r="A23" s="103" t="s">
        <v>378</v>
      </c>
      <c r="B23" s="103" t="s">
        <v>379</v>
      </c>
      <c r="C23" s="103" t="s">
        <v>380</v>
      </c>
      <c r="D23" s="103" t="s">
        <v>205</v>
      </c>
      <c r="E23" s="103" t="s">
        <v>381</v>
      </c>
      <c r="F23" s="103" t="s">
        <v>382</v>
      </c>
      <c r="G23" s="103" t="s">
        <v>383</v>
      </c>
      <c r="H23" s="103" t="s">
        <v>384</v>
      </c>
      <c r="I23" s="103" t="s">
        <v>385</v>
      </c>
      <c r="J23" s="103" t="s">
        <v>260</v>
      </c>
    </row>
    <row r="24" spans="1:10">
      <c r="A24" s="103" t="s">
        <v>386</v>
      </c>
      <c r="B24" s="103" t="s">
        <v>387</v>
      </c>
      <c r="C24" s="103" t="s">
        <v>388</v>
      </c>
      <c r="D24" s="103" t="s">
        <v>389</v>
      </c>
      <c r="E24" s="103" t="s">
        <v>390</v>
      </c>
      <c r="F24" s="103" t="s">
        <v>391</v>
      </c>
      <c r="G24" s="103" t="s">
        <v>392</v>
      </c>
      <c r="H24" s="103" t="s">
        <v>393</v>
      </c>
      <c r="I24" s="103" t="s">
        <v>333</v>
      </c>
      <c r="J24" s="103" t="s">
        <v>394</v>
      </c>
    </row>
    <row r="25" spans="1:10">
      <c r="A25" s="103" t="s">
        <v>395</v>
      </c>
      <c r="B25" s="103" t="s">
        <v>396</v>
      </c>
      <c r="C25" s="103" t="s">
        <v>397</v>
      </c>
      <c r="D25" s="103" t="s">
        <v>398</v>
      </c>
      <c r="E25" s="103" t="s">
        <v>399</v>
      </c>
      <c r="F25" s="103" t="s">
        <v>400</v>
      </c>
      <c r="G25" s="103" t="s">
        <v>401</v>
      </c>
      <c r="H25" s="103" t="s">
        <v>313</v>
      </c>
      <c r="I25" s="103" t="s">
        <v>259</v>
      </c>
      <c r="J25" s="103" t="s">
        <v>329</v>
      </c>
    </row>
    <row r="26" spans="1:10">
      <c r="A26" s="103" t="s">
        <v>402</v>
      </c>
      <c r="B26" s="103" t="s">
        <v>403</v>
      </c>
      <c r="C26" s="103" t="s">
        <v>404</v>
      </c>
      <c r="D26" s="103" t="s">
        <v>405</v>
      </c>
      <c r="E26" s="103" t="s">
        <v>406</v>
      </c>
      <c r="F26" s="103" t="s">
        <v>407</v>
      </c>
      <c r="G26" s="103" t="s">
        <v>258</v>
      </c>
      <c r="H26" s="103" t="s">
        <v>408</v>
      </c>
      <c r="I26" s="103" t="s">
        <v>409</v>
      </c>
      <c r="J26" s="103" t="s">
        <v>410</v>
      </c>
    </row>
    <row r="27" spans="1:10">
      <c r="A27" s="103" t="s">
        <v>411</v>
      </c>
      <c r="B27" s="103" t="s">
        <v>412</v>
      </c>
      <c r="C27" s="103" t="s">
        <v>413</v>
      </c>
      <c r="D27" s="103" t="s">
        <v>296</v>
      </c>
      <c r="E27" s="103" t="s">
        <v>414</v>
      </c>
      <c r="F27" s="103" t="s">
        <v>415</v>
      </c>
      <c r="G27" s="103" t="s">
        <v>416</v>
      </c>
      <c r="H27" s="103" t="s">
        <v>417</v>
      </c>
      <c r="I27" s="103" t="s">
        <v>337</v>
      </c>
      <c r="J27" s="103" t="s">
        <v>418</v>
      </c>
    </row>
    <row r="28" spans="1:10">
      <c r="A28" s="103" t="s">
        <v>419</v>
      </c>
      <c r="B28" s="103" t="s">
        <v>420</v>
      </c>
      <c r="C28" s="103" t="s">
        <v>421</v>
      </c>
      <c r="D28" s="103" t="s">
        <v>422</v>
      </c>
      <c r="E28" s="103" t="s">
        <v>423</v>
      </c>
      <c r="F28" s="103" t="s">
        <v>424</v>
      </c>
      <c r="G28" s="103" t="s">
        <v>425</v>
      </c>
      <c r="H28" s="103" t="s">
        <v>426</v>
      </c>
      <c r="I28" s="103" t="s">
        <v>210</v>
      </c>
      <c r="J28" s="103" t="s">
        <v>427</v>
      </c>
    </row>
    <row r="29" spans="1:10">
      <c r="A29" s="103" t="s">
        <v>428</v>
      </c>
      <c r="B29" s="103" t="s">
        <v>429</v>
      </c>
      <c r="C29" s="103" t="s">
        <v>430</v>
      </c>
      <c r="D29" s="103" t="s">
        <v>371</v>
      </c>
      <c r="E29" s="103" t="s">
        <v>431</v>
      </c>
      <c r="F29" s="103" t="s">
        <v>432</v>
      </c>
      <c r="G29" s="103" t="s">
        <v>433</v>
      </c>
      <c r="H29" s="103" t="s">
        <v>434</v>
      </c>
      <c r="I29" s="103" t="s">
        <v>435</v>
      </c>
      <c r="J29" s="103" t="s">
        <v>319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/>
  <sheetData/>
  <conditionalFormatting sqref="K24">
    <cfRule type="notContainsBlanks" dxfId="0" priority="1">
      <formula>LEN(TRIM(K24))&gt;0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5"/>
  <sheetViews>
    <sheetView workbookViewId="0"/>
  </sheetViews>
  <sheetFormatPr baseColWidth="10" defaultColWidth="12.5703125" defaultRowHeight="15.75" customHeight="1"/>
  <sheetData>
    <row r="1" spans="1:10">
      <c r="A1" s="95">
        <v>2</v>
      </c>
      <c r="B1" s="95" t="s">
        <v>13</v>
      </c>
      <c r="C1" s="96" t="s">
        <v>150</v>
      </c>
      <c r="D1" s="95"/>
      <c r="E1" s="95"/>
      <c r="F1" s="95"/>
      <c r="G1" s="95"/>
      <c r="H1" s="95"/>
      <c r="I1" s="95"/>
    </row>
    <row r="2" spans="1:10">
      <c r="A2" s="95">
        <v>6</v>
      </c>
      <c r="B2" s="95" t="s">
        <v>14</v>
      </c>
      <c r="C2" s="96" t="s">
        <v>151</v>
      </c>
      <c r="D2" s="95"/>
      <c r="E2" s="95"/>
      <c r="F2" s="95"/>
      <c r="G2" s="95"/>
      <c r="H2" s="95"/>
      <c r="I2" s="95"/>
      <c r="J2" s="95"/>
    </row>
    <row r="3" spans="1:10">
      <c r="A3" s="95">
        <v>10</v>
      </c>
      <c r="B3" s="95" t="s">
        <v>15</v>
      </c>
      <c r="C3" s="96" t="s">
        <v>152</v>
      </c>
      <c r="D3" s="95"/>
      <c r="E3" s="95"/>
      <c r="F3" s="95"/>
      <c r="G3" s="95"/>
      <c r="H3" s="95"/>
      <c r="I3" s="95"/>
      <c r="J3" s="95"/>
    </row>
    <row r="4" spans="1:10">
      <c r="A4" s="95">
        <v>14</v>
      </c>
      <c r="B4" s="95" t="s">
        <v>49</v>
      </c>
      <c r="C4" s="96" t="s">
        <v>153</v>
      </c>
      <c r="D4" s="95"/>
      <c r="E4" s="95"/>
      <c r="F4" s="95"/>
      <c r="G4" s="95"/>
      <c r="H4" s="95"/>
      <c r="I4" s="95"/>
      <c r="J4" s="95"/>
    </row>
    <row r="5" spans="1:10">
      <c r="A5" s="95">
        <v>18</v>
      </c>
      <c r="B5" s="95" t="s">
        <v>17</v>
      </c>
      <c r="C5" s="96" t="s">
        <v>154</v>
      </c>
      <c r="D5" s="95"/>
      <c r="E5" s="95"/>
      <c r="F5" s="95"/>
      <c r="G5" s="95"/>
      <c r="H5" s="95"/>
      <c r="I5" s="95"/>
      <c r="J5" s="95"/>
    </row>
    <row r="6" spans="1:10">
      <c r="A6" s="95">
        <v>22</v>
      </c>
      <c r="B6" s="95" t="s">
        <v>18</v>
      </c>
      <c r="C6" s="96" t="s">
        <v>155</v>
      </c>
      <c r="D6" s="95"/>
      <c r="E6" s="95"/>
      <c r="F6" s="95"/>
      <c r="G6" s="95"/>
      <c r="H6" s="95"/>
      <c r="I6" s="95"/>
      <c r="J6" s="95"/>
    </row>
    <row r="7" spans="1:10">
      <c r="A7" s="95">
        <v>26</v>
      </c>
      <c r="B7" s="95" t="s">
        <v>19</v>
      </c>
      <c r="C7" s="96" t="s">
        <v>156</v>
      </c>
      <c r="D7" s="95"/>
      <c r="E7" s="95"/>
      <c r="F7" s="95"/>
      <c r="G7" s="95"/>
      <c r="H7" s="95"/>
      <c r="I7" s="95"/>
      <c r="J7" s="95"/>
    </row>
    <row r="8" spans="1:10">
      <c r="A8" s="95">
        <v>30</v>
      </c>
      <c r="B8" s="95" t="s">
        <v>54</v>
      </c>
      <c r="C8" s="96" t="s">
        <v>157</v>
      </c>
      <c r="D8" s="95"/>
      <c r="E8" s="95"/>
      <c r="F8" s="95"/>
      <c r="G8" s="95"/>
      <c r="H8" s="95"/>
      <c r="I8" s="95"/>
      <c r="J8" s="95"/>
    </row>
    <row r="9" spans="1:10">
      <c r="A9" s="95">
        <v>34</v>
      </c>
      <c r="B9" s="95" t="s">
        <v>21</v>
      </c>
      <c r="C9" s="96" t="s">
        <v>158</v>
      </c>
      <c r="D9" s="95"/>
      <c r="E9" s="95"/>
      <c r="F9" s="95"/>
      <c r="G9" s="95"/>
      <c r="H9" s="95"/>
      <c r="I9" s="95"/>
      <c r="J9" s="95"/>
    </row>
    <row r="10" spans="1:10">
      <c r="A10" s="95">
        <v>38</v>
      </c>
      <c r="B10" s="95" t="s">
        <v>22</v>
      </c>
      <c r="C10" s="96" t="s">
        <v>159</v>
      </c>
      <c r="D10" s="95"/>
      <c r="E10" s="95"/>
      <c r="F10" s="95"/>
      <c r="G10" s="95"/>
      <c r="H10" s="95"/>
      <c r="I10" s="95"/>
      <c r="J10" s="95"/>
    </row>
    <row r="11" spans="1:10">
      <c r="A11" s="95">
        <v>42</v>
      </c>
      <c r="B11" s="95" t="s">
        <v>23</v>
      </c>
      <c r="C11" s="96" t="s">
        <v>160</v>
      </c>
      <c r="D11" s="95"/>
      <c r="E11" s="95"/>
      <c r="F11" s="95"/>
      <c r="G11" s="95"/>
      <c r="H11" s="95"/>
      <c r="I11" s="95"/>
      <c r="J11" s="95"/>
    </row>
    <row r="12" spans="1:10">
      <c r="A12" s="95">
        <v>46</v>
      </c>
      <c r="B12" s="95" t="s">
        <v>24</v>
      </c>
      <c r="C12" s="96" t="s">
        <v>161</v>
      </c>
      <c r="D12" s="95"/>
      <c r="E12" s="95"/>
      <c r="F12" s="95"/>
      <c r="G12" s="95"/>
      <c r="H12" s="95"/>
      <c r="I12" s="95"/>
      <c r="J12" s="95"/>
    </row>
    <row r="13" spans="1:10">
      <c r="A13" s="95">
        <v>50</v>
      </c>
      <c r="B13" s="95" t="s">
        <v>25</v>
      </c>
      <c r="C13" s="96" t="s">
        <v>162</v>
      </c>
      <c r="D13" s="95"/>
      <c r="E13" s="95"/>
      <c r="F13" s="95"/>
      <c r="G13" s="95"/>
      <c r="H13" s="95"/>
      <c r="I13" s="95"/>
      <c r="J13" s="95"/>
    </row>
    <row r="14" spans="1:10">
      <c r="A14" s="95">
        <v>54</v>
      </c>
      <c r="B14" s="95" t="s">
        <v>26</v>
      </c>
      <c r="C14" s="96" t="s">
        <v>163</v>
      </c>
      <c r="D14" s="95"/>
      <c r="E14" s="95"/>
      <c r="F14" s="95"/>
      <c r="G14" s="95"/>
      <c r="H14" s="95"/>
      <c r="I14" s="95"/>
      <c r="J14" s="95"/>
    </row>
    <row r="15" spans="1:10">
      <c r="A15" s="95">
        <v>58</v>
      </c>
      <c r="B15" s="95" t="s">
        <v>62</v>
      </c>
      <c r="C15" s="96" t="s">
        <v>164</v>
      </c>
      <c r="D15" s="95"/>
      <c r="E15" s="95"/>
      <c r="F15" s="95"/>
      <c r="G15" s="95"/>
      <c r="H15" s="95"/>
      <c r="I15" s="95"/>
      <c r="J15" s="95"/>
    </row>
    <row r="16" spans="1:10">
      <c r="A16" s="95">
        <v>62</v>
      </c>
      <c r="B16" s="95" t="s">
        <v>64</v>
      </c>
      <c r="C16" s="96" t="s">
        <v>165</v>
      </c>
      <c r="D16" s="95"/>
      <c r="E16" s="95"/>
      <c r="F16" s="95"/>
      <c r="G16" s="95"/>
      <c r="H16" s="95"/>
      <c r="I16" s="95"/>
      <c r="J16" s="95"/>
    </row>
    <row r="17" spans="1:10">
      <c r="A17" s="95">
        <v>66</v>
      </c>
      <c r="B17" s="95" t="s">
        <v>29</v>
      </c>
      <c r="C17" s="96" t="s">
        <v>166</v>
      </c>
      <c r="D17" s="95"/>
      <c r="E17" s="95"/>
      <c r="F17" s="95"/>
      <c r="G17" s="95"/>
      <c r="H17" s="95"/>
      <c r="I17" s="95"/>
      <c r="J17" s="95"/>
    </row>
    <row r="18" spans="1:10">
      <c r="A18" s="95">
        <v>70</v>
      </c>
      <c r="B18" s="95" t="s">
        <v>30</v>
      </c>
      <c r="C18" s="96" t="s">
        <v>167</v>
      </c>
      <c r="D18" s="95"/>
      <c r="E18" s="95"/>
      <c r="F18" s="95"/>
      <c r="G18" s="95"/>
      <c r="H18" s="95"/>
      <c r="I18" s="95"/>
      <c r="J18" s="95"/>
    </row>
    <row r="19" spans="1:10">
      <c r="A19" s="95">
        <v>74</v>
      </c>
      <c r="B19" s="95" t="s">
        <v>31</v>
      </c>
      <c r="C19" s="96" t="s">
        <v>168</v>
      </c>
      <c r="D19" s="95"/>
      <c r="E19" s="95"/>
      <c r="F19" s="95"/>
      <c r="G19" s="95"/>
      <c r="H19" s="95"/>
      <c r="I19" s="95"/>
      <c r="J19" s="95"/>
    </row>
    <row r="20" spans="1:10">
      <c r="A20" s="95">
        <v>78</v>
      </c>
      <c r="B20" s="95" t="s">
        <v>32</v>
      </c>
      <c r="C20" s="96" t="s">
        <v>169</v>
      </c>
      <c r="D20" s="95"/>
      <c r="E20" s="95"/>
      <c r="F20" s="95"/>
      <c r="G20" s="95"/>
      <c r="H20" s="95"/>
      <c r="I20" s="95"/>
      <c r="J20" s="95"/>
    </row>
    <row r="21" spans="1:10">
      <c r="A21" s="95">
        <v>82</v>
      </c>
      <c r="B21" s="95" t="s">
        <v>33</v>
      </c>
      <c r="C21" s="96" t="s">
        <v>170</v>
      </c>
      <c r="D21" s="95"/>
      <c r="E21" s="95"/>
      <c r="F21" s="95"/>
      <c r="G21" s="95"/>
      <c r="H21" s="95"/>
      <c r="I21" s="95"/>
      <c r="J21" s="95"/>
    </row>
    <row r="22" spans="1:10">
      <c r="A22" s="95">
        <v>86</v>
      </c>
      <c r="B22" s="95" t="s">
        <v>34</v>
      </c>
      <c r="C22" s="96" t="s">
        <v>171</v>
      </c>
      <c r="D22" s="95"/>
      <c r="E22" s="95"/>
      <c r="F22" s="95"/>
      <c r="G22" s="95"/>
      <c r="H22" s="95"/>
      <c r="I22" s="95"/>
      <c r="J22" s="95"/>
    </row>
    <row r="23" spans="1:10">
      <c r="A23" s="95">
        <v>90</v>
      </c>
      <c r="B23" s="95" t="s">
        <v>72</v>
      </c>
      <c r="C23" s="96" t="s">
        <v>172</v>
      </c>
      <c r="D23" s="95"/>
      <c r="E23" s="95"/>
      <c r="F23" s="95"/>
      <c r="G23" s="95"/>
      <c r="H23" s="95"/>
      <c r="I23" s="95"/>
      <c r="J23" s="95"/>
    </row>
    <row r="24" spans="1:10">
      <c r="A24" s="95">
        <v>94</v>
      </c>
      <c r="B24" s="95" t="s">
        <v>36</v>
      </c>
      <c r="C24" s="96" t="s">
        <v>173</v>
      </c>
      <c r="D24" s="95"/>
      <c r="E24" s="95"/>
      <c r="F24" s="95"/>
      <c r="G24" s="95"/>
      <c r="H24" s="95"/>
      <c r="I24" s="95"/>
      <c r="J24" s="95"/>
    </row>
    <row r="25" spans="1:10">
      <c r="A25" s="97"/>
      <c r="B25" s="97"/>
      <c r="C25" s="9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4"/>
  <sheetViews>
    <sheetView workbookViewId="0"/>
  </sheetViews>
  <sheetFormatPr baseColWidth="10" defaultColWidth="12.5703125" defaultRowHeight="15.75" customHeight="1"/>
  <sheetData>
    <row r="1" spans="1:5">
      <c r="A1" s="98" t="s">
        <v>13</v>
      </c>
      <c r="B1" s="99">
        <v>7.11</v>
      </c>
      <c r="D1" s="9"/>
    </row>
    <row r="2" spans="1:5">
      <c r="A2" s="98" t="s">
        <v>14</v>
      </c>
      <c r="B2" s="99">
        <v>6.04395522</v>
      </c>
      <c r="D2" s="20"/>
      <c r="E2" s="99"/>
    </row>
    <row r="3" spans="1:5">
      <c r="A3" s="98" t="s">
        <v>15</v>
      </c>
      <c r="B3" s="99">
        <v>5.7350000000000003</v>
      </c>
      <c r="D3" s="20"/>
    </row>
    <row r="4" spans="1:5">
      <c r="A4" s="98" t="s">
        <v>49</v>
      </c>
      <c r="B4" s="99">
        <v>5.8126923100000001</v>
      </c>
      <c r="D4" s="20"/>
      <c r="E4" s="99"/>
    </row>
    <row r="5" spans="1:5">
      <c r="A5" s="98" t="s">
        <v>17</v>
      </c>
      <c r="B5" s="99">
        <v>4.3296000000000001</v>
      </c>
      <c r="D5" s="20"/>
    </row>
    <row r="6" spans="1:5">
      <c r="A6" s="98" t="s">
        <v>18</v>
      </c>
      <c r="B6" s="99">
        <v>3.93</v>
      </c>
      <c r="D6" s="20"/>
    </row>
    <row r="7" spans="1:5">
      <c r="A7" s="98" t="s">
        <v>19</v>
      </c>
      <c r="B7" s="99">
        <v>5.6586666699999997</v>
      </c>
      <c r="D7" s="20"/>
    </row>
    <row r="8" spans="1:5">
      <c r="A8" s="98" t="s">
        <v>54</v>
      </c>
      <c r="B8" s="99">
        <v>5.5882352900000001</v>
      </c>
      <c r="D8" s="20"/>
      <c r="E8" s="99"/>
    </row>
    <row r="9" spans="1:5">
      <c r="A9" s="98" t="s">
        <v>21</v>
      </c>
      <c r="B9" s="99">
        <v>3.55</v>
      </c>
      <c r="D9" s="20"/>
    </row>
    <row r="10" spans="1:5">
      <c r="A10" s="98" t="s">
        <v>22</v>
      </c>
      <c r="B10" s="99">
        <v>4.3406250000000002</v>
      </c>
      <c r="D10" s="20"/>
    </row>
    <row r="11" spans="1:5">
      <c r="A11" s="98" t="s">
        <v>23</v>
      </c>
      <c r="B11" s="99">
        <v>6.0131818199999998</v>
      </c>
      <c r="D11" s="20"/>
    </row>
    <row r="12" spans="1:5">
      <c r="A12" s="98" t="s">
        <v>24</v>
      </c>
      <c r="B12" s="99">
        <v>5.92</v>
      </c>
      <c r="D12" s="20"/>
    </row>
    <row r="13" spans="1:5">
      <c r="A13" s="98" t="s">
        <v>25</v>
      </c>
      <c r="B13" s="99">
        <v>5.9516666699999998</v>
      </c>
      <c r="D13" s="20"/>
    </row>
    <row r="14" spans="1:5">
      <c r="A14" s="98" t="s">
        <v>26</v>
      </c>
      <c r="B14" s="99">
        <v>4.5305882400000002</v>
      </c>
      <c r="D14" s="20"/>
    </row>
    <row r="15" spans="1:5">
      <c r="A15" s="98" t="s">
        <v>62</v>
      </c>
      <c r="B15" s="99">
        <v>5.8043750000000003</v>
      </c>
      <c r="D15" s="20"/>
      <c r="E15" s="99"/>
    </row>
    <row r="16" spans="1:5">
      <c r="A16" s="98" t="s">
        <v>64</v>
      </c>
      <c r="B16" s="99">
        <v>5.54692308</v>
      </c>
      <c r="D16" s="20"/>
      <c r="E16" s="99"/>
    </row>
    <row r="17" spans="1:5">
      <c r="A17" s="98" t="s">
        <v>29</v>
      </c>
      <c r="B17" s="99">
        <v>4.6017391300000003</v>
      </c>
      <c r="D17" s="20"/>
    </row>
    <row r="18" spans="1:5">
      <c r="A18" s="98" t="s">
        <v>30</v>
      </c>
      <c r="B18" s="99">
        <v>5.40473684</v>
      </c>
      <c r="D18" s="20"/>
    </row>
    <row r="19" spans="1:5">
      <c r="A19" s="98" t="s">
        <v>31</v>
      </c>
      <c r="B19" s="99">
        <v>5.37</v>
      </c>
      <c r="D19" s="20"/>
    </row>
    <row r="20" spans="1:5">
      <c r="A20" s="98" t="s">
        <v>32</v>
      </c>
      <c r="B20" s="99">
        <v>6.9957142899999996</v>
      </c>
      <c r="D20" s="20"/>
    </row>
    <row r="21" spans="1:5">
      <c r="A21" s="98" t="s">
        <v>33</v>
      </c>
      <c r="B21" s="99">
        <v>5.8684210500000002</v>
      </c>
      <c r="D21" s="20"/>
    </row>
    <row r="22" spans="1:5">
      <c r="A22" s="98" t="s">
        <v>34</v>
      </c>
      <c r="B22" s="99">
        <v>3.9737037000000002</v>
      </c>
      <c r="D22" s="20"/>
    </row>
    <row r="23" spans="1:5">
      <c r="A23" s="98" t="s">
        <v>72</v>
      </c>
      <c r="B23" s="99">
        <v>5.1482352899999997</v>
      </c>
      <c r="D23" s="20"/>
      <c r="E23" s="99"/>
    </row>
    <row r="24" spans="1:5">
      <c r="A24" s="98" t="s">
        <v>36</v>
      </c>
      <c r="B24" s="99">
        <v>7.15</v>
      </c>
      <c r="D2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CF30-77E0-4FC6-885F-79F07DF1FCB8}">
  <dimension ref="A1:M26"/>
  <sheetViews>
    <sheetView topLeftCell="G1" workbookViewId="0">
      <selection activeCell="M3" sqref="M3:M26"/>
    </sheetView>
  </sheetViews>
  <sheetFormatPr baseColWidth="10" defaultRowHeight="12.75"/>
  <sheetData>
    <row r="1" spans="1:13">
      <c r="H1" s="108" t="s">
        <v>438</v>
      </c>
      <c r="I1" s="109">
        <v>23.801311758000228</v>
      </c>
      <c r="J1" s="109">
        <v>27.008921833494327</v>
      </c>
      <c r="K1" s="109">
        <v>29.015212444362604</v>
      </c>
      <c r="L1" s="109">
        <v>35.009043497098617</v>
      </c>
      <c r="M1" s="109">
        <v>40.153792921898237</v>
      </c>
    </row>
    <row r="2" spans="1:13">
      <c r="A2" s="104" t="s">
        <v>202</v>
      </c>
      <c r="B2" s="105" t="s">
        <v>203</v>
      </c>
      <c r="C2" s="105" t="s">
        <v>204</v>
      </c>
      <c r="D2" s="105" t="s">
        <v>205</v>
      </c>
      <c r="H2" s="110"/>
      <c r="I2" s="111">
        <v>1970</v>
      </c>
      <c r="J2" s="111">
        <v>1980</v>
      </c>
      <c r="K2" s="111">
        <v>1991</v>
      </c>
      <c r="L2" s="111">
        <v>2001</v>
      </c>
      <c r="M2" s="111">
        <v>2010</v>
      </c>
    </row>
    <row r="3" spans="1:13">
      <c r="A3" s="106" t="s">
        <v>212</v>
      </c>
      <c r="B3" s="107" t="s">
        <v>213</v>
      </c>
      <c r="C3" s="107" t="s">
        <v>214</v>
      </c>
      <c r="D3" s="107" t="s">
        <v>215</v>
      </c>
      <c r="H3" s="110" t="s">
        <v>436</v>
      </c>
      <c r="I3" s="111">
        <v>64.869482676791648</v>
      </c>
      <c r="J3" s="111">
        <v>78.01473725522672</v>
      </c>
      <c r="K3" s="111">
        <v>85.473254811023295</v>
      </c>
      <c r="L3" s="111">
        <v>102.0223430093334</v>
      </c>
      <c r="M3" s="111">
        <v>100.33015104410268</v>
      </c>
    </row>
    <row r="4" spans="1:13">
      <c r="A4" s="104" t="s">
        <v>222</v>
      </c>
      <c r="B4" s="105" t="s">
        <v>223</v>
      </c>
      <c r="C4" s="105" t="s">
        <v>224</v>
      </c>
      <c r="D4" s="105" t="s">
        <v>225</v>
      </c>
      <c r="H4" s="110" t="s">
        <v>14</v>
      </c>
      <c r="I4" s="111">
        <v>25.718300406862127</v>
      </c>
      <c r="J4" s="111">
        <v>28.323540472759447</v>
      </c>
      <c r="K4" s="111">
        <v>31.583512599307678</v>
      </c>
      <c r="L4" s="111">
        <v>39.715808904375258</v>
      </c>
      <c r="M4" s="111">
        <v>43.111908956229925</v>
      </c>
    </row>
    <row r="5" spans="1:13">
      <c r="A5" s="106" t="s">
        <v>232</v>
      </c>
      <c r="B5" s="107" t="s">
        <v>233</v>
      </c>
      <c r="C5" s="107" t="s">
        <v>234</v>
      </c>
      <c r="D5" s="107" t="s">
        <v>235</v>
      </c>
      <c r="H5" s="110" t="s">
        <v>15</v>
      </c>
      <c r="I5" s="111">
        <v>16.307129798903109</v>
      </c>
      <c r="J5" s="111">
        <v>18.154659751090094</v>
      </c>
      <c r="K5" s="111">
        <v>18.483227001440625</v>
      </c>
      <c r="L5" s="111">
        <v>21.27389433589617</v>
      </c>
      <c r="M5" s="111">
        <v>26.962736849942299</v>
      </c>
    </row>
    <row r="6" spans="1:13">
      <c r="A6" s="104" t="s">
        <v>242</v>
      </c>
      <c r="B6" s="105" t="s">
        <v>243</v>
      </c>
      <c r="C6" s="105" t="s">
        <v>244</v>
      </c>
      <c r="D6" s="105" t="s">
        <v>245</v>
      </c>
      <c r="H6" s="110" t="s">
        <v>18</v>
      </c>
      <c r="I6" s="111">
        <v>10.627705627705627</v>
      </c>
      <c r="J6" s="111">
        <v>11.932226000333506</v>
      </c>
      <c r="K6" s="111">
        <v>13.207098471839599</v>
      </c>
      <c r="L6" s="111">
        <v>17.019023017484951</v>
      </c>
      <c r="M6" s="111">
        <v>22.922720165289771</v>
      </c>
    </row>
    <row r="7" spans="1:13">
      <c r="A7" s="106" t="s">
        <v>252</v>
      </c>
      <c r="B7" s="107" t="s">
        <v>253</v>
      </c>
      <c r="C7" s="107" t="s">
        <v>254</v>
      </c>
      <c r="D7" s="107" t="s">
        <v>255</v>
      </c>
      <c r="H7" s="110" t="s">
        <v>19</v>
      </c>
      <c r="I7" s="111">
        <v>10.003598416696653</v>
      </c>
      <c r="J7" s="111">
        <v>11.714467139379829</v>
      </c>
      <c r="K7" s="111">
        <v>14.008882987971614</v>
      </c>
      <c r="L7" s="111">
        <v>21.416229461845372</v>
      </c>
      <c r="M7" s="111">
        <v>27.845104185874973</v>
      </c>
    </row>
    <row r="8" spans="1:13">
      <c r="A8" s="104" t="s">
        <v>261</v>
      </c>
      <c r="B8" s="105" t="s">
        <v>262</v>
      </c>
      <c r="C8" s="105" t="s">
        <v>263</v>
      </c>
      <c r="D8" s="105" t="s">
        <v>264</v>
      </c>
      <c r="H8" s="110" t="s">
        <v>49</v>
      </c>
      <c r="I8" s="111">
        <v>22.515078906056349</v>
      </c>
      <c r="J8" s="111">
        <v>28.269215189369657</v>
      </c>
      <c r="K8" s="111">
        <v>31.930938752360127</v>
      </c>
      <c r="L8" s="111">
        <v>39.828973486242909</v>
      </c>
      <c r="M8" s="111">
        <v>45.873680342440586</v>
      </c>
    </row>
    <row r="9" spans="1:13">
      <c r="A9" s="106" t="s">
        <v>271</v>
      </c>
      <c r="B9" s="107" t="s">
        <v>272</v>
      </c>
      <c r="C9" s="107" t="s">
        <v>273</v>
      </c>
      <c r="D9" s="107" t="s">
        <v>274</v>
      </c>
      <c r="H9" s="110" t="s">
        <v>17</v>
      </c>
      <c r="I9" s="111">
        <v>13.773502404897245</v>
      </c>
      <c r="J9" s="111">
        <v>17.090492647118332</v>
      </c>
      <c r="K9" s="111">
        <v>17.095267113548648</v>
      </c>
      <c r="L9" s="111">
        <v>19.9021714456299</v>
      </c>
      <c r="M9" s="111">
        <v>26.76082914210826</v>
      </c>
    </row>
    <row r="10" spans="1:13">
      <c r="A10" s="104" t="s">
        <v>280</v>
      </c>
      <c r="B10" s="105" t="s">
        <v>281</v>
      </c>
      <c r="C10" s="105" t="s">
        <v>282</v>
      </c>
      <c r="D10" s="105" t="s">
        <v>283</v>
      </c>
      <c r="H10" s="110" t="s">
        <v>54</v>
      </c>
      <c r="I10" s="111">
        <v>20.287220505362662</v>
      </c>
      <c r="J10" s="111">
        <v>25.171798666153126</v>
      </c>
      <c r="K10" s="111">
        <v>27.081328163893371</v>
      </c>
      <c r="L10" s="111">
        <v>31.911646516432089</v>
      </c>
      <c r="M10" s="111">
        <v>39.146898386982379</v>
      </c>
    </row>
    <row r="11" spans="1:13">
      <c r="A11" s="106" t="s">
        <v>290</v>
      </c>
      <c r="B11" s="107" t="s">
        <v>291</v>
      </c>
      <c r="C11" s="107" t="s">
        <v>292</v>
      </c>
      <c r="D11" s="107" t="s">
        <v>293</v>
      </c>
      <c r="H11" s="110" t="s">
        <v>21</v>
      </c>
      <c r="I11" s="111">
        <v>6.2771607918879768</v>
      </c>
      <c r="J11" s="111">
        <v>10.093476449379986</v>
      </c>
      <c r="K11" s="111">
        <v>11.704962542108703</v>
      </c>
      <c r="L11" s="111">
        <v>14.774771827668554</v>
      </c>
      <c r="M11" s="111">
        <v>22.195472511678048</v>
      </c>
    </row>
    <row r="12" spans="1:13">
      <c r="A12" s="104" t="s">
        <v>300</v>
      </c>
      <c r="B12" s="105" t="s">
        <v>301</v>
      </c>
      <c r="C12" s="105" t="s">
        <v>302</v>
      </c>
      <c r="D12" s="105" t="s">
        <v>303</v>
      </c>
      <c r="H12" s="110" t="s">
        <v>22</v>
      </c>
      <c r="I12" s="111">
        <v>8.7175188600167637</v>
      </c>
      <c r="J12" s="111">
        <v>9.5234424567291445</v>
      </c>
      <c r="K12" s="111">
        <v>11.879195967886528</v>
      </c>
      <c r="L12" s="111">
        <v>17.15785395721521</v>
      </c>
      <c r="M12" s="111">
        <v>24.832862115072523</v>
      </c>
    </row>
    <row r="13" spans="1:13">
      <c r="A13" s="106" t="s">
        <v>310</v>
      </c>
      <c r="B13" s="107" t="s">
        <v>311</v>
      </c>
      <c r="C13" s="107" t="s">
        <v>312</v>
      </c>
      <c r="D13" s="107" t="s">
        <v>313</v>
      </c>
      <c r="H13" s="110" t="s">
        <v>23</v>
      </c>
      <c r="I13" s="111">
        <v>22.283150548354936</v>
      </c>
      <c r="J13" s="111">
        <v>26.292393546427029</v>
      </c>
      <c r="K13" s="111">
        <v>28.363098903805888</v>
      </c>
      <c r="L13" s="111">
        <v>35.139684007159026</v>
      </c>
      <c r="M13" s="111">
        <v>45.172648796001816</v>
      </c>
    </row>
    <row r="14" spans="1:13">
      <c r="A14" s="104" t="s">
        <v>320</v>
      </c>
      <c r="B14" s="105" t="s">
        <v>321</v>
      </c>
      <c r="C14" s="105" t="s">
        <v>322</v>
      </c>
      <c r="D14" s="105" t="s">
        <v>323</v>
      </c>
      <c r="H14" s="110" t="s">
        <v>24</v>
      </c>
      <c r="I14" s="111">
        <v>15.854235683861809</v>
      </c>
      <c r="J14" s="111">
        <v>17.350451053000768</v>
      </c>
      <c r="K14" s="111">
        <v>17.457489878542511</v>
      </c>
      <c r="L14" s="111">
        <v>19.530247194733139</v>
      </c>
      <c r="M14" s="111">
        <v>25.679638242338964</v>
      </c>
    </row>
    <row r="15" spans="1:13">
      <c r="A15" s="106" t="s">
        <v>330</v>
      </c>
      <c r="B15" s="107" t="s">
        <v>331</v>
      </c>
      <c r="C15" s="107" t="s">
        <v>332</v>
      </c>
      <c r="D15" s="107" t="s">
        <v>333</v>
      </c>
      <c r="H15" s="110" t="s">
        <v>25</v>
      </c>
      <c r="I15" s="111">
        <v>15.951612903225806</v>
      </c>
      <c r="J15" s="111">
        <v>20.007841497203199</v>
      </c>
      <c r="K15" s="111">
        <v>24.031707117033044</v>
      </c>
      <c r="L15" s="111">
        <v>32.375828735609616</v>
      </c>
      <c r="M15" s="111">
        <v>39.994080863476462</v>
      </c>
    </row>
    <row r="16" spans="1:13">
      <c r="A16" s="104" t="s">
        <v>340</v>
      </c>
      <c r="B16" s="105" t="s">
        <v>341</v>
      </c>
      <c r="C16" s="105" t="s">
        <v>342</v>
      </c>
      <c r="D16" s="105" t="s">
        <v>296</v>
      </c>
      <c r="H16" s="110" t="s">
        <v>26</v>
      </c>
      <c r="I16" s="111">
        <v>8.6878523833931318</v>
      </c>
      <c r="J16" s="111">
        <v>10.13417945715449</v>
      </c>
      <c r="K16" s="111">
        <v>11.161262685758562</v>
      </c>
      <c r="L16" s="111">
        <v>14.332272556581612</v>
      </c>
      <c r="M16" s="111">
        <v>19.354064381431932</v>
      </c>
    </row>
    <row r="17" spans="1:13">
      <c r="A17" s="106" t="s">
        <v>348</v>
      </c>
      <c r="B17" s="107" t="s">
        <v>349</v>
      </c>
      <c r="C17" s="107" t="s">
        <v>350</v>
      </c>
      <c r="D17" s="107" t="s">
        <v>351</v>
      </c>
      <c r="H17" s="110" t="s">
        <v>62</v>
      </c>
      <c r="I17" s="111">
        <v>8.2478457119409114</v>
      </c>
      <c r="J17" s="111">
        <v>8.4201606829023348</v>
      </c>
      <c r="K17" s="111">
        <v>10.35331134089208</v>
      </c>
      <c r="L17" s="111">
        <v>16.359701629984343</v>
      </c>
      <c r="M17" s="111">
        <v>24.702456058983611</v>
      </c>
    </row>
    <row r="18" spans="1:13">
      <c r="A18" s="104" t="s">
        <v>358</v>
      </c>
      <c r="B18" s="105" t="s">
        <v>359</v>
      </c>
      <c r="C18" s="105" t="s">
        <v>360</v>
      </c>
      <c r="D18" s="105" t="s">
        <v>361</v>
      </c>
      <c r="H18" s="110" t="s">
        <v>64</v>
      </c>
      <c r="I18" s="111">
        <v>12.291105121293802</v>
      </c>
      <c r="J18" s="111">
        <v>12.298584814494019</v>
      </c>
      <c r="K18" s="111">
        <v>14.895713856193138</v>
      </c>
      <c r="L18" s="111">
        <v>23.093972923945568</v>
      </c>
      <c r="M18" s="111">
        <v>32.789625499354308</v>
      </c>
    </row>
    <row r="19" spans="1:13">
      <c r="A19" s="106" t="s">
        <v>368</v>
      </c>
      <c r="B19" s="107" t="s">
        <v>369</v>
      </c>
      <c r="C19" s="107" t="s">
        <v>370</v>
      </c>
      <c r="D19" s="107" t="s">
        <v>371</v>
      </c>
      <c r="H19" s="110" t="s">
        <v>29</v>
      </c>
      <c r="I19" s="111">
        <v>9.3921275535625313</v>
      </c>
      <c r="J19" s="111">
        <v>11.694172352021953</v>
      </c>
      <c r="K19" s="111">
        <v>13.155422702813016</v>
      </c>
      <c r="L19" s="111">
        <v>16.800591162533525</v>
      </c>
      <c r="M19" s="111">
        <v>22.436053207112593</v>
      </c>
    </row>
    <row r="20" spans="1:13">
      <c r="A20" s="104" t="s">
        <v>378</v>
      </c>
      <c r="B20" s="105" t="s">
        <v>379</v>
      </c>
      <c r="C20" s="105" t="s">
        <v>380</v>
      </c>
      <c r="D20" s="105" t="s">
        <v>205</v>
      </c>
      <c r="H20" s="110" t="s">
        <v>30</v>
      </c>
      <c r="I20" s="111">
        <v>13.706494438464297</v>
      </c>
      <c r="J20" s="111">
        <v>16.25489706267631</v>
      </c>
      <c r="K20" s="111">
        <v>19.574083228473846</v>
      </c>
      <c r="L20" s="111">
        <v>25.49963931516589</v>
      </c>
      <c r="M20" s="111">
        <v>30.268728142830849</v>
      </c>
    </row>
    <row r="21" spans="1:13">
      <c r="A21" s="106" t="s">
        <v>386</v>
      </c>
      <c r="B21" s="107" t="s">
        <v>387</v>
      </c>
      <c r="C21" s="107" t="s">
        <v>388</v>
      </c>
      <c r="D21" s="107" t="s">
        <v>389</v>
      </c>
      <c r="H21" s="110" t="s">
        <v>31</v>
      </c>
      <c r="I21" s="111">
        <v>17.283448556323709</v>
      </c>
      <c r="J21" s="111">
        <v>25.635727173192286</v>
      </c>
      <c r="K21" s="111">
        <v>22.095631016608483</v>
      </c>
      <c r="L21" s="111">
        <v>24.673487629411714</v>
      </c>
      <c r="M21" s="111">
        <v>31.269403815184365</v>
      </c>
    </row>
    <row r="22" spans="1:13">
      <c r="A22" s="104" t="s">
        <v>395</v>
      </c>
      <c r="B22" s="105" t="s">
        <v>396</v>
      </c>
      <c r="C22" s="105" t="s">
        <v>397</v>
      </c>
      <c r="D22" s="105" t="s">
        <v>398</v>
      </c>
      <c r="H22" s="110" t="s">
        <v>32</v>
      </c>
      <c r="I22" s="111">
        <v>11.010503440782324</v>
      </c>
      <c r="J22" s="111">
        <v>10.352452247116178</v>
      </c>
      <c r="K22" s="111">
        <v>11.018258931780606</v>
      </c>
      <c r="L22" s="111">
        <v>15.993629669341997</v>
      </c>
      <c r="M22" s="111">
        <v>18.908108669679496</v>
      </c>
    </row>
    <row r="23" spans="1:13">
      <c r="A23" s="106" t="s">
        <v>402</v>
      </c>
      <c r="B23" s="107" t="s">
        <v>403</v>
      </c>
      <c r="C23" s="107" t="s">
        <v>404</v>
      </c>
      <c r="D23" s="107" t="s">
        <v>405</v>
      </c>
      <c r="H23" s="110" t="s">
        <v>33</v>
      </c>
      <c r="I23" s="111">
        <v>30.271473075211393</v>
      </c>
      <c r="J23" s="111">
        <v>33.839388470297109</v>
      </c>
      <c r="K23" s="111">
        <v>35.488667227205909</v>
      </c>
      <c r="L23" s="111">
        <v>43.847304028045784</v>
      </c>
      <c r="M23" s="111">
        <v>50.441725833756678</v>
      </c>
    </row>
    <row r="24" spans="1:13">
      <c r="A24" s="104" t="s">
        <v>411</v>
      </c>
      <c r="B24" s="105" t="s">
        <v>412</v>
      </c>
      <c r="C24" s="105" t="s">
        <v>413</v>
      </c>
      <c r="D24" s="105" t="s">
        <v>296</v>
      </c>
      <c r="H24" s="110" t="s">
        <v>34</v>
      </c>
      <c r="I24" s="111">
        <v>14.028776978417264</v>
      </c>
      <c r="J24" s="111">
        <v>17.054625828860122</v>
      </c>
      <c r="K24" s="111">
        <v>17.899999999999999</v>
      </c>
      <c r="L24" s="111">
        <v>19.811370076434855</v>
      </c>
      <c r="M24" s="111">
        <v>24.283099671571392</v>
      </c>
    </row>
    <row r="25" spans="1:13">
      <c r="A25" s="106" t="s">
        <v>419</v>
      </c>
      <c r="B25" s="107" t="s">
        <v>420</v>
      </c>
      <c r="C25" s="107" t="s">
        <v>421</v>
      </c>
      <c r="D25" s="107" t="s">
        <v>422</v>
      </c>
      <c r="H25" s="112" t="s">
        <v>437</v>
      </c>
      <c r="I25" s="111">
        <v>7.9037800687285218</v>
      </c>
      <c r="J25" s="111">
        <v>7.3036582246098742</v>
      </c>
      <c r="K25" s="111">
        <v>4.3403196017024008</v>
      </c>
      <c r="L25" s="111">
        <v>8.670080468178492</v>
      </c>
      <c r="M25" s="111">
        <v>13.939272184594193</v>
      </c>
    </row>
    <row r="26" spans="1:13">
      <c r="H26" s="113" t="s">
        <v>72</v>
      </c>
      <c r="I26" s="114">
        <v>14.357592093441149</v>
      </c>
      <c r="J26" s="114">
        <v>16.542987001339501</v>
      </c>
      <c r="K26" s="114">
        <v>18.028297925304944</v>
      </c>
      <c r="L26" s="114">
        <v>23.411554888064956</v>
      </c>
      <c r="M26" s="114">
        <v>28.529829528031343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5"/>
  <sheetViews>
    <sheetView tabSelected="1" workbookViewId="0">
      <selection activeCell="M3" sqref="M3"/>
    </sheetView>
  </sheetViews>
  <sheetFormatPr baseColWidth="10" defaultColWidth="12.5703125" defaultRowHeight="15.75" customHeight="1"/>
  <cols>
    <col min="13" max="13" width="17.85546875" customWidth="1"/>
    <col min="14" max="14" width="12.42578125" customWidth="1"/>
    <col min="15" max="15" width="19.5703125" customWidth="1"/>
  </cols>
  <sheetData>
    <row r="1" spans="1:15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4" t="s">
        <v>10</v>
      </c>
      <c r="L1" s="6" t="s">
        <v>11</v>
      </c>
      <c r="M1" s="7" t="s">
        <v>12</v>
      </c>
      <c r="N1" s="6" t="s">
        <v>174</v>
      </c>
    </row>
    <row r="2" spans="1:15" ht="15.75" customHeight="1">
      <c r="A2" s="8">
        <v>2</v>
      </c>
      <c r="B2" s="9" t="s">
        <v>13</v>
      </c>
      <c r="C2" s="10">
        <v>3095454</v>
      </c>
      <c r="D2" s="11">
        <v>205.9</v>
      </c>
      <c r="E2" s="12">
        <f t="shared" ref="E2:E25" si="0">C2/D2</f>
        <v>15033.77367654201</v>
      </c>
      <c r="F2" s="13">
        <v>1406735</v>
      </c>
      <c r="G2" s="10">
        <v>66855</v>
      </c>
      <c r="H2" s="14">
        <v>4.8</v>
      </c>
      <c r="I2" s="15">
        <v>738581</v>
      </c>
      <c r="J2" s="16">
        <f t="shared" ref="J2:J25" si="1">(I2/F2)*100</f>
        <v>52.503207782560324</v>
      </c>
      <c r="K2" s="16">
        <v>7.11</v>
      </c>
      <c r="L2" s="17">
        <f>VLOOKUP(A2,fertilidad!A$2:D$25,3)</f>
        <v>0.89</v>
      </c>
      <c r="M2" s="18">
        <v>116.77</v>
      </c>
      <c r="N2">
        <v>0.86986398913349172</v>
      </c>
      <c r="O2">
        <f>L2-N2</f>
        <v>2.0136010866508292E-2</v>
      </c>
    </row>
    <row r="3" spans="1:15" ht="15.75" customHeight="1">
      <c r="A3" s="19">
        <v>6</v>
      </c>
      <c r="B3" s="20" t="s">
        <v>14</v>
      </c>
      <c r="C3" s="10">
        <v>17408906</v>
      </c>
      <c r="D3" s="21">
        <v>305907.40000000002</v>
      </c>
      <c r="E3" s="22">
        <f t="shared" si="0"/>
        <v>56.909071176440968</v>
      </c>
      <c r="F3" s="23">
        <v>6051550</v>
      </c>
      <c r="G3" s="10">
        <v>384245</v>
      </c>
      <c r="H3" s="24">
        <v>6.3</v>
      </c>
      <c r="I3" s="15">
        <v>4081250</v>
      </c>
      <c r="J3" s="16">
        <f t="shared" si="1"/>
        <v>67.441399310920346</v>
      </c>
      <c r="K3" s="16">
        <v>6.04395522</v>
      </c>
      <c r="L3" s="17">
        <f>VLOOKUP(A3,fertilidad!A$2:D$25,3)</f>
        <v>1.43</v>
      </c>
      <c r="M3" s="25">
        <v>55.19</v>
      </c>
      <c r="N3">
        <v>1.3838778084319516</v>
      </c>
      <c r="O3">
        <f t="shared" ref="O3:O25" si="2">L3-N3</f>
        <v>4.612219156804831E-2</v>
      </c>
    </row>
    <row r="4" spans="1:15" ht="15.75" customHeight="1">
      <c r="A4" s="19">
        <v>10</v>
      </c>
      <c r="B4" s="20" t="s">
        <v>15</v>
      </c>
      <c r="C4" s="10">
        <v>427625</v>
      </c>
      <c r="D4" s="11">
        <v>101486.1</v>
      </c>
      <c r="E4" s="22">
        <f t="shared" si="0"/>
        <v>4.2136312263452824</v>
      </c>
      <c r="F4" s="26">
        <v>135153</v>
      </c>
      <c r="G4" s="10">
        <v>9302</v>
      </c>
      <c r="H4" s="27">
        <v>6.9</v>
      </c>
      <c r="I4" s="15">
        <v>105660</v>
      </c>
      <c r="J4" s="16">
        <f t="shared" si="1"/>
        <v>78.17806485982554</v>
      </c>
      <c r="K4" s="16">
        <v>5.7350000000000003</v>
      </c>
      <c r="L4" s="17">
        <f>VLOOKUP(A4,fertilidad!A$2:D$25,3)</f>
        <v>1.48</v>
      </c>
      <c r="M4" s="28">
        <v>45.08</v>
      </c>
      <c r="N4">
        <v>1.4402026746407508</v>
      </c>
      <c r="O4">
        <f t="shared" si="2"/>
        <v>3.979732535924918E-2</v>
      </c>
    </row>
    <row r="5" spans="1:15" ht="15.75" customHeight="1">
      <c r="A5" s="19">
        <v>14</v>
      </c>
      <c r="B5" s="20" t="s">
        <v>16</v>
      </c>
      <c r="C5" s="10">
        <v>3812064</v>
      </c>
      <c r="D5" s="21">
        <v>164707.79999999999</v>
      </c>
      <c r="E5" s="22">
        <f t="shared" si="0"/>
        <v>23.144404818715326</v>
      </c>
      <c r="F5" s="29">
        <v>1394400</v>
      </c>
      <c r="G5" s="10">
        <v>60504</v>
      </c>
      <c r="H5" s="30">
        <v>4.3</v>
      </c>
      <c r="I5" s="15">
        <v>822978</v>
      </c>
      <c r="J5" s="16">
        <f t="shared" si="1"/>
        <v>59.020223752151466</v>
      </c>
      <c r="K5" s="16">
        <v>5.8126923100000001</v>
      </c>
      <c r="L5" s="17">
        <f>VLOOKUP(A5,fertilidad!A$2:D$25,3)</f>
        <v>1.38</v>
      </c>
      <c r="M5" s="31">
        <v>58.77</v>
      </c>
      <c r="N5">
        <v>1.3438682698751496</v>
      </c>
      <c r="O5">
        <f t="shared" si="2"/>
        <v>3.613173012485027E-2</v>
      </c>
    </row>
    <row r="6" spans="1:15" ht="15.75" customHeight="1">
      <c r="A6" s="19">
        <v>18</v>
      </c>
      <c r="B6" s="20" t="s">
        <v>17</v>
      </c>
      <c r="C6" s="10">
        <v>1209671</v>
      </c>
      <c r="D6" s="11">
        <v>89123.3</v>
      </c>
      <c r="E6" s="22">
        <f t="shared" si="0"/>
        <v>13.573005039086299</v>
      </c>
      <c r="F6" s="32">
        <v>379129</v>
      </c>
      <c r="G6" s="10">
        <v>44745</v>
      </c>
      <c r="H6" s="33">
        <v>11.8</v>
      </c>
      <c r="I6" s="15">
        <v>267448</v>
      </c>
      <c r="J6" s="16">
        <f t="shared" si="1"/>
        <v>70.54274402643955</v>
      </c>
      <c r="K6" s="16">
        <v>4.3296000000000001</v>
      </c>
      <c r="L6" s="17">
        <f>VLOOKUP(A6,fertilidad!A$2:D$25,3)</f>
        <v>1.63</v>
      </c>
      <c r="M6" s="34">
        <v>41.62</v>
      </c>
      <c r="N6">
        <v>1.5835857083491536</v>
      </c>
      <c r="O6">
        <f t="shared" si="2"/>
        <v>4.6414291650846318E-2</v>
      </c>
    </row>
    <row r="7" spans="1:15" ht="15.75" customHeight="1">
      <c r="A7" s="19">
        <v>22</v>
      </c>
      <c r="B7" s="20" t="s">
        <v>18</v>
      </c>
      <c r="C7" s="10">
        <v>1124603</v>
      </c>
      <c r="D7" s="21">
        <v>99763.3</v>
      </c>
      <c r="E7" s="22">
        <f t="shared" si="0"/>
        <v>11.272712510512383</v>
      </c>
      <c r="F7" s="32">
        <v>374487</v>
      </c>
      <c r="G7" s="10">
        <v>42014</v>
      </c>
      <c r="H7" s="35">
        <v>11.2</v>
      </c>
      <c r="I7" s="15">
        <v>281336</v>
      </c>
      <c r="J7" s="16">
        <f t="shared" si="1"/>
        <v>75.125705298181245</v>
      </c>
      <c r="K7" s="16">
        <v>3.93</v>
      </c>
      <c r="L7" s="17">
        <f>VLOOKUP(A7,fertilidad!A$2:D$25,3)</f>
        <v>1.68</v>
      </c>
      <c r="M7" s="36">
        <v>36.29</v>
      </c>
      <c r="N7">
        <v>1.6391516435577971</v>
      </c>
      <c r="O7">
        <f t="shared" si="2"/>
        <v>4.084835644220286E-2</v>
      </c>
    </row>
    <row r="8" spans="1:15" ht="15.75" customHeight="1">
      <c r="A8" s="19">
        <v>26</v>
      </c>
      <c r="B8" s="20" t="s">
        <v>19</v>
      </c>
      <c r="C8" s="10">
        <v>589454</v>
      </c>
      <c r="D8" s="11">
        <v>224302.3</v>
      </c>
      <c r="E8" s="22">
        <f t="shared" si="0"/>
        <v>2.6279445195167415</v>
      </c>
      <c r="F8" s="37">
        <v>215257</v>
      </c>
      <c r="G8" s="10">
        <v>11070</v>
      </c>
      <c r="H8" s="38">
        <v>5.0999999999999996</v>
      </c>
      <c r="I8" s="15">
        <v>131432</v>
      </c>
      <c r="J8" s="16">
        <f t="shared" si="1"/>
        <v>61.058176969854635</v>
      </c>
      <c r="K8" s="16">
        <v>5.6586666699999997</v>
      </c>
      <c r="L8" s="17">
        <f>VLOOKUP(A8,fertilidad!A$2:D$25,3)</f>
        <v>1.41</v>
      </c>
      <c r="M8" s="39">
        <v>44.4</v>
      </c>
      <c r="N8">
        <v>1.367184054491106</v>
      </c>
      <c r="O8">
        <f t="shared" si="2"/>
        <v>4.2815945508893893E-2</v>
      </c>
    </row>
    <row r="9" spans="1:15" ht="15.75" customHeight="1">
      <c r="A9" s="19">
        <v>30</v>
      </c>
      <c r="B9" s="20" t="s">
        <v>20</v>
      </c>
      <c r="C9" s="10">
        <v>1415097</v>
      </c>
      <c r="D9" s="21">
        <v>78383.7</v>
      </c>
      <c r="E9" s="22">
        <f t="shared" si="0"/>
        <v>18.053460094381869</v>
      </c>
      <c r="F9" s="40">
        <v>500660</v>
      </c>
      <c r="G9" s="10">
        <v>30252</v>
      </c>
      <c r="H9" s="41">
        <v>6</v>
      </c>
      <c r="I9" s="15">
        <v>333391</v>
      </c>
      <c r="J9" s="16">
        <f t="shared" si="1"/>
        <v>66.590300802940121</v>
      </c>
      <c r="K9" s="16">
        <v>5.5882352900000001</v>
      </c>
      <c r="L9" s="17">
        <f>VLOOKUP(A9,fertilidad!A$2:D$25,3)</f>
        <v>1.49</v>
      </c>
      <c r="M9" s="42">
        <v>53.64</v>
      </c>
      <c r="N9">
        <v>1.4481215108384047</v>
      </c>
      <c r="O9">
        <f t="shared" si="2"/>
        <v>4.1878489161595311E-2</v>
      </c>
    </row>
    <row r="10" spans="1:15" ht="15.75" customHeight="1">
      <c r="A10" s="19">
        <v>34</v>
      </c>
      <c r="B10" s="20" t="s">
        <v>21</v>
      </c>
      <c r="C10" s="10">
        <v>605507</v>
      </c>
      <c r="D10" s="11">
        <v>75488.3</v>
      </c>
      <c r="E10" s="22">
        <f t="shared" si="0"/>
        <v>8.0212032858072035</v>
      </c>
      <c r="F10" s="43">
        <v>198206</v>
      </c>
      <c r="G10" s="10">
        <v>23118</v>
      </c>
      <c r="H10" s="44">
        <v>11.7</v>
      </c>
      <c r="I10" s="15">
        <v>145517</v>
      </c>
      <c r="J10" s="16">
        <f t="shared" si="1"/>
        <v>73.41705094699455</v>
      </c>
      <c r="K10" s="16">
        <v>3.55</v>
      </c>
      <c r="L10" s="17">
        <f>VLOOKUP(A10,fertilidad!A$2:D$25,3)</f>
        <v>1.7</v>
      </c>
      <c r="M10" s="45">
        <v>36.64</v>
      </c>
      <c r="N10">
        <v>1.6521720891488432</v>
      </c>
      <c r="O10">
        <f t="shared" si="2"/>
        <v>4.7827910851156785E-2</v>
      </c>
    </row>
    <row r="11" spans="1:15" ht="15.75" customHeight="1">
      <c r="A11" s="19">
        <v>38</v>
      </c>
      <c r="B11" s="20" t="s">
        <v>22</v>
      </c>
      <c r="C11" s="10">
        <v>809364</v>
      </c>
      <c r="D11" s="21">
        <v>53244.2</v>
      </c>
      <c r="E11" s="22">
        <f t="shared" si="0"/>
        <v>15.200979637218703</v>
      </c>
      <c r="F11" s="46">
        <v>245706</v>
      </c>
      <c r="G11" s="10">
        <v>26726</v>
      </c>
      <c r="H11" s="47">
        <v>10.9</v>
      </c>
      <c r="I11" s="15">
        <v>179717</v>
      </c>
      <c r="J11" s="16">
        <f t="shared" si="1"/>
        <v>73.143105988457748</v>
      </c>
      <c r="K11" s="16">
        <v>4.3406250000000002</v>
      </c>
      <c r="L11" s="17">
        <f>VLOOKUP(A11,fertilidad!A$2:D$25,3)</f>
        <v>1.61</v>
      </c>
      <c r="M11" s="48">
        <v>42.27</v>
      </c>
      <c r="N11">
        <v>1.5640413508168416</v>
      </c>
      <c r="O11">
        <f t="shared" si="2"/>
        <v>4.5958649183158506E-2</v>
      </c>
    </row>
    <row r="12" spans="1:15" ht="15.75" customHeight="1">
      <c r="A12" s="19">
        <v>42</v>
      </c>
      <c r="B12" s="20" t="s">
        <v>23</v>
      </c>
      <c r="C12" s="10">
        <v>359193</v>
      </c>
      <c r="D12" s="11">
        <v>143492.5</v>
      </c>
      <c r="E12" s="22">
        <f t="shared" si="0"/>
        <v>2.5032179382197675</v>
      </c>
      <c r="F12" s="49">
        <v>141573</v>
      </c>
      <c r="G12" s="10">
        <v>3731</v>
      </c>
      <c r="H12" s="50">
        <v>2.6</v>
      </c>
      <c r="I12" s="15">
        <v>91284</v>
      </c>
      <c r="J12" s="16">
        <f t="shared" si="1"/>
        <v>64.47839630438007</v>
      </c>
      <c r="K12" s="16">
        <v>6.0131818199999998</v>
      </c>
      <c r="L12" s="17">
        <f>VLOOKUP(A12,fertilidad!A$2:D$25,3)</f>
        <v>1.43</v>
      </c>
      <c r="M12" s="31">
        <v>58.79</v>
      </c>
      <c r="N12">
        <v>1.3895736921797359</v>
      </c>
      <c r="O12">
        <f t="shared" si="2"/>
        <v>4.0426307820264018E-2</v>
      </c>
    </row>
    <row r="13" spans="1:15" ht="15.75" customHeight="1">
      <c r="A13" s="19">
        <v>46</v>
      </c>
      <c r="B13" s="20" t="s">
        <v>24</v>
      </c>
      <c r="C13" s="10">
        <v>382453</v>
      </c>
      <c r="D13" s="21">
        <v>91493.7</v>
      </c>
      <c r="E13" s="22">
        <f t="shared" si="0"/>
        <v>4.180102017953149</v>
      </c>
      <c r="F13" s="51">
        <v>126256</v>
      </c>
      <c r="G13" s="10">
        <v>10158</v>
      </c>
      <c r="H13" s="52">
        <v>8</v>
      </c>
      <c r="I13" s="15">
        <v>91011</v>
      </c>
      <c r="J13" s="16">
        <f t="shared" si="1"/>
        <v>72.084494994297302</v>
      </c>
      <c r="K13" s="16">
        <v>5.92</v>
      </c>
      <c r="L13" s="17">
        <f>VLOOKUP(A13,fertilidad!A$2:D$25,3)</f>
        <v>1.46</v>
      </c>
      <c r="M13" s="53">
        <v>40.89</v>
      </c>
      <c r="N13">
        <v>1.4246045977835957</v>
      </c>
      <c r="O13">
        <f t="shared" si="2"/>
        <v>3.5395402216404248E-2</v>
      </c>
    </row>
    <row r="14" spans="1:15" ht="15.75" customHeight="1">
      <c r="A14" s="19">
        <v>50</v>
      </c>
      <c r="B14" s="20" t="s">
        <v>25</v>
      </c>
      <c r="C14" s="10">
        <v>2030773</v>
      </c>
      <c r="D14" s="11">
        <v>149069.20000000001</v>
      </c>
      <c r="E14" s="22">
        <f t="shared" si="0"/>
        <v>13.623022059553549</v>
      </c>
      <c r="F14" s="54">
        <v>652184</v>
      </c>
      <c r="G14" s="10">
        <v>41825</v>
      </c>
      <c r="H14" s="55">
        <v>6.4</v>
      </c>
      <c r="I14" s="15">
        <v>394471</v>
      </c>
      <c r="J14" s="16">
        <f t="shared" si="1"/>
        <v>60.484617837910768</v>
      </c>
      <c r="K14" s="16">
        <v>5.9516666699999998</v>
      </c>
      <c r="L14" s="17">
        <f>VLOOKUP(A14,fertilidad!A$2:D$25,3)</f>
        <v>1.52</v>
      </c>
      <c r="M14" s="56">
        <v>53.25</v>
      </c>
      <c r="N14">
        <v>1.4718761306602592</v>
      </c>
      <c r="O14">
        <f t="shared" si="2"/>
        <v>4.8123869339740777E-2</v>
      </c>
    </row>
    <row r="15" spans="1:15" ht="15.75" customHeight="1">
      <c r="A15" s="19">
        <v>54</v>
      </c>
      <c r="B15" s="20" t="s">
        <v>26</v>
      </c>
      <c r="C15" s="10">
        <v>1273347</v>
      </c>
      <c r="D15" s="21">
        <v>29911.4</v>
      </c>
      <c r="E15" s="22">
        <f t="shared" si="0"/>
        <v>42.570625246561512</v>
      </c>
      <c r="F15" s="57">
        <v>425667</v>
      </c>
      <c r="G15" s="10">
        <v>37163</v>
      </c>
      <c r="H15" s="58">
        <v>8.6999999999999993</v>
      </c>
      <c r="I15" s="15">
        <v>307049</v>
      </c>
      <c r="J15" s="16">
        <f t="shared" si="1"/>
        <v>72.133616183542543</v>
      </c>
      <c r="K15" s="16">
        <v>4.5305882400000002</v>
      </c>
      <c r="L15" s="17">
        <f>VLOOKUP(A15,fertilidad!A$2:D$25,3)</f>
        <v>1.75</v>
      </c>
      <c r="M15" s="59">
        <v>30.87</v>
      </c>
      <c r="N15">
        <v>1.6928728437626024</v>
      </c>
      <c r="O15">
        <f t="shared" si="2"/>
        <v>5.7127156237397614E-2</v>
      </c>
    </row>
    <row r="16" spans="1:15" ht="15.75" customHeight="1">
      <c r="A16" s="19">
        <v>58</v>
      </c>
      <c r="B16" s="20" t="s">
        <v>27</v>
      </c>
      <c r="C16" s="10">
        <v>708578</v>
      </c>
      <c r="D16" s="11">
        <v>94422</v>
      </c>
      <c r="E16" s="22">
        <f t="shared" si="0"/>
        <v>7.5043739806401053</v>
      </c>
      <c r="F16" s="60">
        <v>257381</v>
      </c>
      <c r="G16" s="10">
        <v>17048</v>
      </c>
      <c r="H16" s="61">
        <v>6.6</v>
      </c>
      <c r="I16" s="15">
        <v>159310</v>
      </c>
      <c r="J16" s="16">
        <f t="shared" si="1"/>
        <v>61.896565791569692</v>
      </c>
      <c r="K16" s="16">
        <v>5.8043750000000003</v>
      </c>
      <c r="L16" s="17">
        <f>VLOOKUP(A16,fertilidad!A$2:D$25,3)</f>
        <v>1.37</v>
      </c>
      <c r="M16" s="62">
        <v>41.4</v>
      </c>
      <c r="N16">
        <v>1.3315231707564184</v>
      </c>
      <c r="O16">
        <f t="shared" si="2"/>
        <v>3.8476829243581756E-2</v>
      </c>
    </row>
    <row r="17" spans="1:15" ht="15.75" customHeight="1">
      <c r="A17" s="19">
        <v>62</v>
      </c>
      <c r="B17" s="20" t="s">
        <v>28</v>
      </c>
      <c r="C17" s="10">
        <v>747697</v>
      </c>
      <c r="D17" s="21">
        <v>202168.6</v>
      </c>
      <c r="E17" s="22">
        <f t="shared" si="0"/>
        <v>3.6983834284849375</v>
      </c>
      <c r="F17" s="63">
        <v>278935</v>
      </c>
      <c r="G17" s="10">
        <v>16447</v>
      </c>
      <c r="H17" s="64">
        <v>5.9</v>
      </c>
      <c r="I17" s="15">
        <v>173127</v>
      </c>
      <c r="J17" s="16">
        <f t="shared" si="1"/>
        <v>62.067148260347395</v>
      </c>
      <c r="K17" s="16">
        <v>5.54692308</v>
      </c>
      <c r="L17" s="17">
        <f>VLOOKUP(A17,fertilidad!A$2:D$25,3)</f>
        <v>1.43</v>
      </c>
      <c r="M17" s="65">
        <v>50.04</v>
      </c>
      <c r="N17">
        <v>1.386256690782895</v>
      </c>
      <c r="O17">
        <f t="shared" si="2"/>
        <v>4.3743309217104898E-2</v>
      </c>
    </row>
    <row r="18" spans="1:15" ht="15.75" customHeight="1">
      <c r="A18" s="19">
        <v>66</v>
      </c>
      <c r="B18" s="20" t="s">
        <v>29</v>
      </c>
      <c r="C18" s="10">
        <v>1434225</v>
      </c>
      <c r="D18" s="11">
        <v>155340.5</v>
      </c>
      <c r="E18" s="22">
        <f t="shared" si="0"/>
        <v>9.2327821785046407</v>
      </c>
      <c r="F18" s="57">
        <v>418430</v>
      </c>
      <c r="G18" s="10">
        <v>59579</v>
      </c>
      <c r="H18" s="66">
        <v>14.2</v>
      </c>
      <c r="I18" s="15">
        <v>294527</v>
      </c>
      <c r="J18" s="16">
        <f t="shared" si="1"/>
        <v>70.388595463996367</v>
      </c>
      <c r="K18" s="16">
        <v>4.6017391300000003</v>
      </c>
      <c r="L18" s="17">
        <f>VLOOKUP(A18,fertilidad!A$2:D$25,3)</f>
        <v>1.69</v>
      </c>
      <c r="M18" s="67">
        <v>35.96</v>
      </c>
      <c r="N18">
        <v>1.6437925654795835</v>
      </c>
      <c r="O18">
        <f t="shared" si="2"/>
        <v>4.6207434520416424E-2</v>
      </c>
    </row>
    <row r="19" spans="1:15" ht="15.75" customHeight="1">
      <c r="A19" s="19">
        <v>70</v>
      </c>
      <c r="B19" s="20" t="s">
        <v>30</v>
      </c>
      <c r="C19" s="10">
        <v>819445</v>
      </c>
      <c r="D19" s="21">
        <v>88296.2</v>
      </c>
      <c r="E19" s="22">
        <f t="shared" si="0"/>
        <v>9.2806372188157589</v>
      </c>
      <c r="F19" s="68">
        <v>247094</v>
      </c>
      <c r="G19" s="10">
        <v>19970</v>
      </c>
      <c r="H19" s="69">
        <v>8.1</v>
      </c>
      <c r="I19" s="15">
        <v>158264</v>
      </c>
      <c r="J19" s="16">
        <f t="shared" si="1"/>
        <v>64.050118578354798</v>
      </c>
      <c r="K19" s="16">
        <v>5.40473684</v>
      </c>
      <c r="L19" s="17">
        <f>VLOOKUP(A19,fertilidad!A$2:D$25,3)</f>
        <v>1.64</v>
      </c>
      <c r="M19" s="70">
        <v>43.47</v>
      </c>
      <c r="N19">
        <v>1.5873327280442013</v>
      </c>
      <c r="O19">
        <f t="shared" si="2"/>
        <v>5.2667271955798567E-2</v>
      </c>
    </row>
    <row r="20" spans="1:15" ht="15.75" customHeight="1">
      <c r="A20" s="19">
        <v>74</v>
      </c>
      <c r="B20" s="20" t="s">
        <v>31</v>
      </c>
      <c r="C20" s="10">
        <v>540548</v>
      </c>
      <c r="D20" s="11">
        <v>75347.100000000006</v>
      </c>
      <c r="E20" s="22">
        <f t="shared" si="0"/>
        <v>7.1741049091471334</v>
      </c>
      <c r="F20" s="71">
        <v>185549</v>
      </c>
      <c r="G20" s="10">
        <v>12092</v>
      </c>
      <c r="H20" s="72">
        <v>6.5</v>
      </c>
      <c r="I20" s="15">
        <v>116049</v>
      </c>
      <c r="J20" s="16">
        <f t="shared" si="1"/>
        <v>62.543586869236698</v>
      </c>
      <c r="K20" s="16">
        <v>5.37</v>
      </c>
      <c r="L20" s="17">
        <f>VLOOKUP(A20,fertilidad!A$2:D$25,3)</f>
        <v>1.47</v>
      </c>
      <c r="M20" s="73">
        <v>47.2</v>
      </c>
      <c r="N20">
        <v>1.4238196063239312</v>
      </c>
      <c r="O20">
        <f t="shared" si="2"/>
        <v>4.6180393676068743E-2</v>
      </c>
    </row>
    <row r="21" spans="1:15" ht="15.75" customHeight="1">
      <c r="A21" s="19">
        <v>78</v>
      </c>
      <c r="B21" s="20" t="s">
        <v>32</v>
      </c>
      <c r="C21" s="10">
        <v>335677</v>
      </c>
      <c r="D21" s="21">
        <v>244457.5</v>
      </c>
      <c r="E21" s="22">
        <f t="shared" si="0"/>
        <v>1.373150752175736</v>
      </c>
      <c r="F21" s="74">
        <v>119262</v>
      </c>
      <c r="G21" s="10">
        <v>7123</v>
      </c>
      <c r="H21" s="75">
        <v>6</v>
      </c>
      <c r="I21" s="15">
        <v>68774</v>
      </c>
      <c r="J21" s="16">
        <f t="shared" si="1"/>
        <v>57.666314500846873</v>
      </c>
      <c r="K21" s="16">
        <v>6.9957142899999996</v>
      </c>
      <c r="L21" s="17">
        <f>VLOOKUP(A21,fertilidad!A$2:D$25,3)</f>
        <v>1.53</v>
      </c>
      <c r="M21" s="76">
        <v>30.32</v>
      </c>
      <c r="N21">
        <v>1.4876713473754597</v>
      </c>
      <c r="O21">
        <f t="shared" si="2"/>
        <v>4.2328652624540331E-2</v>
      </c>
    </row>
    <row r="22" spans="1:15" ht="15.75" customHeight="1">
      <c r="A22" s="19">
        <v>82</v>
      </c>
      <c r="B22" s="20" t="s">
        <v>33</v>
      </c>
      <c r="C22" s="10">
        <v>3519059</v>
      </c>
      <c r="D22" s="11">
        <v>133249.1</v>
      </c>
      <c r="E22" s="22">
        <f t="shared" si="0"/>
        <v>26.40962678171935</v>
      </c>
      <c r="F22" s="77">
        <v>1289967</v>
      </c>
      <c r="G22" s="10">
        <v>63133</v>
      </c>
      <c r="H22" s="78">
        <v>4.9000000000000004</v>
      </c>
      <c r="I22" s="15">
        <v>846120</v>
      </c>
      <c r="J22" s="16">
        <f t="shared" si="1"/>
        <v>65.592375618911177</v>
      </c>
      <c r="K22" s="16">
        <v>5.8684210500000002</v>
      </c>
      <c r="L22" s="17">
        <f>VLOOKUP(A22,fertilidad!A$2:D$25,3)</f>
        <v>1.4</v>
      </c>
      <c r="M22" s="79">
        <v>60.12</v>
      </c>
      <c r="N22">
        <v>1.36130276027733</v>
      </c>
      <c r="O22">
        <f t="shared" si="2"/>
        <v>3.8697239722669918E-2</v>
      </c>
    </row>
    <row r="23" spans="1:15" ht="15.75" customHeight="1">
      <c r="A23" s="19">
        <v>86</v>
      </c>
      <c r="B23" s="20" t="s">
        <v>34</v>
      </c>
      <c r="C23" s="10">
        <v>1057752</v>
      </c>
      <c r="D23" s="21">
        <v>136934.29999999999</v>
      </c>
      <c r="E23" s="22">
        <f t="shared" si="0"/>
        <v>7.7245219057606462</v>
      </c>
      <c r="F23" s="80">
        <v>316992</v>
      </c>
      <c r="G23" s="10">
        <v>30269</v>
      </c>
      <c r="H23" s="81">
        <v>9.5</v>
      </c>
      <c r="I23" s="15">
        <v>264842</v>
      </c>
      <c r="J23" s="16">
        <f t="shared" si="1"/>
        <v>83.548480718756309</v>
      </c>
      <c r="K23" s="16">
        <v>3.9737037000000002</v>
      </c>
      <c r="L23" s="17">
        <f>VLOOKUP(A23,fertilidad!A$2:D$25,3)</f>
        <v>1.7</v>
      </c>
      <c r="M23" s="82">
        <v>35.5</v>
      </c>
      <c r="N23">
        <v>1.651436901150265</v>
      </c>
      <c r="O23">
        <f t="shared" si="2"/>
        <v>4.8563098849734976E-2</v>
      </c>
    </row>
    <row r="24" spans="1:15" ht="15.75" customHeight="1">
      <c r="A24" s="19">
        <v>90</v>
      </c>
      <c r="B24" s="20" t="s">
        <v>35</v>
      </c>
      <c r="C24" s="10">
        <v>1727337</v>
      </c>
      <c r="D24" s="21">
        <v>22592.1</v>
      </c>
      <c r="E24" s="22">
        <f t="shared" si="0"/>
        <v>76.457567025641708</v>
      </c>
      <c r="F24" s="40">
        <v>505542</v>
      </c>
      <c r="G24" s="10">
        <v>48072</v>
      </c>
      <c r="H24" s="83">
        <v>9.5</v>
      </c>
      <c r="I24" s="15">
        <v>373266</v>
      </c>
      <c r="J24" s="16">
        <f t="shared" si="1"/>
        <v>73.834814911520709</v>
      </c>
      <c r="K24" s="16">
        <v>5.1482352899999997</v>
      </c>
      <c r="L24" s="17">
        <f>VLOOKUP(A24,fertilidad!A$2:D$25,3)</f>
        <v>1.59</v>
      </c>
      <c r="M24" s="28">
        <v>45.17</v>
      </c>
      <c r="N24">
        <v>1.541592448380531</v>
      </c>
      <c r="O24">
        <f t="shared" si="2"/>
        <v>4.840755161946908E-2</v>
      </c>
    </row>
    <row r="25" spans="1:15" ht="15.75" customHeight="1">
      <c r="A25" s="19">
        <v>94</v>
      </c>
      <c r="B25" s="20" t="s">
        <v>36</v>
      </c>
      <c r="C25" s="10">
        <v>184958</v>
      </c>
      <c r="D25" s="11">
        <v>910324.4</v>
      </c>
      <c r="E25" s="22">
        <f t="shared" si="0"/>
        <v>0.20317811979993067</v>
      </c>
      <c r="F25" s="84">
        <v>66187</v>
      </c>
      <c r="G25" s="10">
        <v>8850</v>
      </c>
      <c r="H25" s="85">
        <v>13.4</v>
      </c>
      <c r="I25" s="15">
        <v>36683</v>
      </c>
      <c r="J25" s="16">
        <f t="shared" si="1"/>
        <v>55.423270430749241</v>
      </c>
      <c r="K25" s="16">
        <v>7.15</v>
      </c>
      <c r="L25" s="17">
        <f>VLOOKUP(A25,fertilidad!A$2:D$25,3)</f>
        <v>1.37</v>
      </c>
      <c r="M25" s="86">
        <v>28.84</v>
      </c>
      <c r="N25">
        <v>1.326764634123454</v>
      </c>
      <c r="O25">
        <f t="shared" si="2"/>
        <v>4.3235365876546084E-2</v>
      </c>
    </row>
  </sheetData>
  <conditionalFormatting sqref="E3:E25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2:J2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K2:K25">
    <cfRule type="colorScale" priority="5">
      <colorScale>
        <cfvo type="min"/>
        <cfvo type="percentile" val="50"/>
        <cfvo type="max"/>
        <color rgb="FFF9796E"/>
        <color rgb="FFFFD666"/>
        <color rgb="FF72C27B"/>
      </colorScale>
    </cfRule>
  </conditionalFormatting>
  <conditionalFormatting sqref="L1:L25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N1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9907-74A5-457C-ABD4-5E12FA69D1A0}">
  <dimension ref="A1:R25"/>
  <sheetViews>
    <sheetView workbookViewId="0">
      <selection activeCell="M2" sqref="M2"/>
    </sheetView>
  </sheetViews>
  <sheetFormatPr baseColWidth="10" defaultRowHeight="12.75"/>
  <cols>
    <col min="8" max="8" width="11.85546875" bestFit="1" customWidth="1"/>
  </cols>
  <sheetData>
    <row r="1" spans="1:18" ht="15">
      <c r="A1" s="1" t="s">
        <v>0</v>
      </c>
      <c r="B1" s="2" t="s">
        <v>1</v>
      </c>
      <c r="C1" s="115"/>
      <c r="D1" s="3" t="s">
        <v>2</v>
      </c>
      <c r="E1" s="4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3" t="s">
        <v>8</v>
      </c>
      <c r="K1" s="6" t="s">
        <v>9</v>
      </c>
      <c r="L1" s="4" t="s">
        <v>10</v>
      </c>
      <c r="M1" s="6" t="s">
        <v>11</v>
      </c>
      <c r="N1" s="7" t="s">
        <v>12</v>
      </c>
    </row>
    <row r="2" spans="1:18" ht="20.25">
      <c r="A2" s="8">
        <v>2</v>
      </c>
      <c r="B2" s="9" t="s">
        <v>13</v>
      </c>
      <c r="C2" s="116" t="s">
        <v>436</v>
      </c>
      <c r="D2" s="100">
        <v>2890151</v>
      </c>
      <c r="E2" s="11">
        <v>205.9</v>
      </c>
      <c r="F2" s="12">
        <f t="shared" ref="F2:F25" si="0">D2/E2</f>
        <v>14036.673142302088</v>
      </c>
      <c r="G2" s="107" t="s">
        <v>216</v>
      </c>
      <c r="H2" s="10" t="s">
        <v>217</v>
      </c>
      <c r="I2" s="10" t="s">
        <v>218</v>
      </c>
      <c r="J2">
        <v>718743</v>
      </c>
      <c r="K2" s="119">
        <f>J2/G2</f>
        <v>0.62492109615053548</v>
      </c>
      <c r="L2" s="16">
        <v>7.11</v>
      </c>
      <c r="M2" s="17">
        <v>1.8573999999999999</v>
      </c>
      <c r="N2" s="111">
        <v>100.33015104410268</v>
      </c>
      <c r="P2">
        <v>718743</v>
      </c>
      <c r="Q2" t="s">
        <v>436</v>
      </c>
      <c r="R2">
        <v>2890151</v>
      </c>
    </row>
    <row r="3" spans="1:18" ht="20.25">
      <c r="A3" s="19">
        <v>6</v>
      </c>
      <c r="B3" s="20" t="s">
        <v>14</v>
      </c>
      <c r="C3" s="116" t="s">
        <v>14</v>
      </c>
      <c r="D3" s="100">
        <v>15625084</v>
      </c>
      <c r="E3" s="21">
        <v>305907.40000000002</v>
      </c>
      <c r="F3" s="22">
        <f t="shared" si="0"/>
        <v>51.077822896732798</v>
      </c>
      <c r="G3" s="105" t="s">
        <v>206</v>
      </c>
      <c r="H3" s="10" t="s">
        <v>207</v>
      </c>
      <c r="I3" s="10" t="s">
        <v>208</v>
      </c>
      <c r="J3">
        <v>3570314</v>
      </c>
      <c r="K3" s="119">
        <f t="shared" ref="K3:K25" si="1">J3/G3</f>
        <v>0.74544857024263989</v>
      </c>
      <c r="L3" s="16">
        <v>6.04395522</v>
      </c>
      <c r="M3" s="17">
        <v>2.4792000000000001</v>
      </c>
      <c r="N3" s="111">
        <v>43.111908956229925</v>
      </c>
      <c r="P3">
        <v>3570314</v>
      </c>
      <c r="Q3" t="s">
        <v>14</v>
      </c>
      <c r="R3">
        <v>15625084</v>
      </c>
    </row>
    <row r="4" spans="1:18" ht="20.25">
      <c r="A4" s="19">
        <v>10</v>
      </c>
      <c r="B4" s="20" t="s">
        <v>15</v>
      </c>
      <c r="C4" s="116" t="s">
        <v>15</v>
      </c>
      <c r="D4" s="100">
        <v>367828</v>
      </c>
      <c r="E4" s="11">
        <v>101486.1</v>
      </c>
      <c r="F4" s="22">
        <f t="shared" si="0"/>
        <v>3.6244175310707574</v>
      </c>
      <c r="G4" s="105" t="s">
        <v>226</v>
      </c>
      <c r="H4" s="10" t="s">
        <v>227</v>
      </c>
      <c r="I4" s="10" t="s">
        <v>228</v>
      </c>
      <c r="J4">
        <v>78469</v>
      </c>
      <c r="K4" s="119">
        <f t="shared" si="1"/>
        <v>0.81737690232393412</v>
      </c>
      <c r="L4" s="16">
        <v>5.7350000000000003</v>
      </c>
      <c r="M4" s="17">
        <v>2.3342999999999998</v>
      </c>
      <c r="N4" s="111">
        <v>26.962736849942299</v>
      </c>
      <c r="P4">
        <v>78469</v>
      </c>
      <c r="Q4" t="s">
        <v>15</v>
      </c>
      <c r="R4">
        <v>367828</v>
      </c>
    </row>
    <row r="5" spans="1:18" ht="20.25">
      <c r="A5" s="19">
        <v>14</v>
      </c>
      <c r="B5" s="20" t="s">
        <v>16</v>
      </c>
      <c r="C5" s="116" t="s">
        <v>49</v>
      </c>
      <c r="D5" s="100">
        <v>3308876</v>
      </c>
      <c r="E5" s="21">
        <v>164707.79999999999</v>
      </c>
      <c r="F5" s="22">
        <f t="shared" si="0"/>
        <v>20.08937038804477</v>
      </c>
      <c r="G5" s="107" t="s">
        <v>256</v>
      </c>
      <c r="H5" s="10" t="s">
        <v>257</v>
      </c>
      <c r="I5" s="10" t="s">
        <v>218</v>
      </c>
      <c r="J5">
        <v>691612</v>
      </c>
      <c r="K5" s="119">
        <f t="shared" si="1"/>
        <v>0.67026863582928797</v>
      </c>
      <c r="L5" s="16">
        <v>5.8126923100000001</v>
      </c>
      <c r="M5" s="17">
        <v>2.2545999999999999</v>
      </c>
      <c r="N5" s="111">
        <v>45.873680342440586</v>
      </c>
      <c r="P5">
        <v>691612</v>
      </c>
      <c r="Q5" t="s">
        <v>49</v>
      </c>
      <c r="R5">
        <v>3308876</v>
      </c>
    </row>
    <row r="6" spans="1:18" ht="20.25">
      <c r="A6" s="19">
        <v>18</v>
      </c>
      <c r="B6" s="20" t="s">
        <v>17</v>
      </c>
      <c r="C6" s="116" t="s">
        <v>17</v>
      </c>
      <c r="D6" s="100">
        <v>992595</v>
      </c>
      <c r="E6" s="11">
        <v>89123.3</v>
      </c>
      <c r="F6" s="22">
        <f t="shared" si="0"/>
        <v>11.13732323646005</v>
      </c>
      <c r="G6" s="105" t="s">
        <v>265</v>
      </c>
      <c r="H6" s="10" t="s">
        <v>266</v>
      </c>
      <c r="I6" s="10" t="s">
        <v>267</v>
      </c>
      <c r="J6">
        <v>200020</v>
      </c>
      <c r="K6" s="119">
        <f t="shared" si="1"/>
        <v>0.74690903930962638</v>
      </c>
      <c r="L6" s="16">
        <v>4.3296000000000001</v>
      </c>
      <c r="M6" s="17">
        <v>2.5345</v>
      </c>
      <c r="N6" s="111">
        <v>26.76082914210826</v>
      </c>
      <c r="P6">
        <v>200020</v>
      </c>
      <c r="Q6" t="s">
        <v>17</v>
      </c>
      <c r="R6">
        <v>992595</v>
      </c>
    </row>
    <row r="7" spans="1:18" ht="20.25">
      <c r="A7" s="19">
        <v>22</v>
      </c>
      <c r="B7" s="20" t="s">
        <v>18</v>
      </c>
      <c r="C7" s="116" t="s">
        <v>18</v>
      </c>
      <c r="D7" s="100">
        <v>1055259</v>
      </c>
      <c r="E7" s="21">
        <v>99763.3</v>
      </c>
      <c r="F7" s="22">
        <f t="shared" si="0"/>
        <v>10.577627243685804</v>
      </c>
      <c r="G7" s="107" t="s">
        <v>236</v>
      </c>
      <c r="H7" s="10" t="s">
        <v>237</v>
      </c>
      <c r="I7" s="10" t="s">
        <v>238</v>
      </c>
      <c r="J7">
        <v>224060</v>
      </c>
      <c r="K7" s="119">
        <f t="shared" si="1"/>
        <v>0.77684781327360608</v>
      </c>
      <c r="L7" s="16">
        <v>3.93</v>
      </c>
      <c r="M7" s="17">
        <v>2.5800999999999998</v>
      </c>
      <c r="N7" s="111">
        <v>22.922720165289771</v>
      </c>
      <c r="P7">
        <v>224060</v>
      </c>
      <c r="Q7" t="s">
        <v>18</v>
      </c>
      <c r="R7">
        <v>1055259</v>
      </c>
    </row>
    <row r="8" spans="1:18" ht="20.25">
      <c r="A8" s="19">
        <v>26</v>
      </c>
      <c r="B8" s="20" t="s">
        <v>19</v>
      </c>
      <c r="C8" s="116" t="s">
        <v>19</v>
      </c>
      <c r="D8" s="100">
        <v>509108</v>
      </c>
      <c r="E8" s="11">
        <v>224302.3</v>
      </c>
      <c r="F8" s="22">
        <f t="shared" si="0"/>
        <v>2.2697404351181421</v>
      </c>
      <c r="G8" s="105" t="s">
        <v>246</v>
      </c>
      <c r="H8" s="10" t="s">
        <v>247</v>
      </c>
      <c r="I8" s="10" t="s">
        <v>248</v>
      </c>
      <c r="J8">
        <v>106103</v>
      </c>
      <c r="K8" s="119">
        <f t="shared" si="1"/>
        <v>0.67510148505401935</v>
      </c>
      <c r="L8" s="16">
        <v>5.6586666699999997</v>
      </c>
      <c r="M8" s="17">
        <v>2.4045000000000001</v>
      </c>
      <c r="N8" s="111">
        <v>27.845104185874973</v>
      </c>
      <c r="P8">
        <v>106103</v>
      </c>
      <c r="Q8" t="s">
        <v>19</v>
      </c>
      <c r="R8">
        <v>509108</v>
      </c>
    </row>
    <row r="9" spans="1:18" ht="20.25">
      <c r="A9" s="19">
        <v>30</v>
      </c>
      <c r="B9" s="20" t="s">
        <v>20</v>
      </c>
      <c r="C9" s="116" t="s">
        <v>54</v>
      </c>
      <c r="D9" s="100">
        <v>1235994</v>
      </c>
      <c r="E9" s="21">
        <v>78383.7</v>
      </c>
      <c r="F9" s="22">
        <f t="shared" si="0"/>
        <v>15.768507993371072</v>
      </c>
      <c r="G9" s="107" t="s">
        <v>275</v>
      </c>
      <c r="H9" s="10" t="s">
        <v>276</v>
      </c>
      <c r="I9" s="10" t="s">
        <v>277</v>
      </c>
      <c r="J9">
        <v>276244</v>
      </c>
      <c r="K9" s="119">
        <f t="shared" si="1"/>
        <v>0.73641305072230023</v>
      </c>
      <c r="L9" s="16">
        <v>5.5882352900000001</v>
      </c>
      <c r="M9" s="17">
        <v>2.3275999999999999</v>
      </c>
      <c r="N9" s="111">
        <v>39.146898386982379</v>
      </c>
      <c r="P9">
        <v>276244</v>
      </c>
      <c r="Q9" t="s">
        <v>54</v>
      </c>
      <c r="R9">
        <v>1235994</v>
      </c>
    </row>
    <row r="10" spans="1:18" ht="20.25">
      <c r="A10" s="19">
        <v>34</v>
      </c>
      <c r="B10" s="20" t="s">
        <v>21</v>
      </c>
      <c r="C10" s="116" t="s">
        <v>21</v>
      </c>
      <c r="D10" s="100">
        <v>530162</v>
      </c>
      <c r="E10" s="11">
        <v>75488.3</v>
      </c>
      <c r="F10" s="22">
        <f t="shared" si="0"/>
        <v>7.0231015932270298</v>
      </c>
      <c r="G10" s="105" t="s">
        <v>284</v>
      </c>
      <c r="H10" s="10" t="s">
        <v>285</v>
      </c>
      <c r="I10" s="10" t="s">
        <v>286</v>
      </c>
      <c r="J10">
        <v>107049</v>
      </c>
      <c r="K10" s="119">
        <f t="shared" si="1"/>
        <v>0.76298439805278573</v>
      </c>
      <c r="L10" s="16">
        <v>3.55</v>
      </c>
      <c r="M10" s="17">
        <v>2.7282999999999999</v>
      </c>
      <c r="N10" s="111">
        <v>22.195472511678048</v>
      </c>
      <c r="P10">
        <v>107049</v>
      </c>
      <c r="Q10" t="s">
        <v>21</v>
      </c>
      <c r="R10">
        <v>530162</v>
      </c>
    </row>
    <row r="11" spans="1:18" ht="20.25">
      <c r="A11" s="19">
        <v>38</v>
      </c>
      <c r="B11" s="20" t="s">
        <v>22</v>
      </c>
      <c r="C11" s="116" t="s">
        <v>22</v>
      </c>
      <c r="D11" s="100">
        <v>673307</v>
      </c>
      <c r="E11" s="21">
        <v>53244.2</v>
      </c>
      <c r="F11" s="22">
        <f t="shared" si="0"/>
        <v>12.645640276311786</v>
      </c>
      <c r="G11" s="107" t="s">
        <v>294</v>
      </c>
      <c r="H11" s="10" t="s">
        <v>295</v>
      </c>
      <c r="I11" s="10" t="s">
        <v>296</v>
      </c>
      <c r="J11">
        <v>125988</v>
      </c>
      <c r="K11" s="119">
        <f t="shared" si="1"/>
        <v>0.72145679436522936</v>
      </c>
      <c r="L11" s="16">
        <v>4.3406250000000002</v>
      </c>
      <c r="M11" s="17">
        <v>2.4117999999999999</v>
      </c>
      <c r="N11" s="111">
        <v>24.832862115072523</v>
      </c>
      <c r="P11">
        <v>125988</v>
      </c>
      <c r="Q11" t="s">
        <v>22</v>
      </c>
      <c r="R11">
        <v>673307</v>
      </c>
    </row>
    <row r="12" spans="1:18" ht="20.25">
      <c r="A12" s="19">
        <v>42</v>
      </c>
      <c r="B12" s="20" t="s">
        <v>23</v>
      </c>
      <c r="C12" s="116" t="s">
        <v>23</v>
      </c>
      <c r="D12" s="100">
        <v>318951</v>
      </c>
      <c r="E12" s="11">
        <v>143492.5</v>
      </c>
      <c r="F12" s="22">
        <f t="shared" si="0"/>
        <v>2.2227712249769151</v>
      </c>
      <c r="G12" s="105" t="s">
        <v>304</v>
      </c>
      <c r="H12" s="10" t="s">
        <v>305</v>
      </c>
      <c r="I12" s="10" t="s">
        <v>306</v>
      </c>
      <c r="J12">
        <v>77597</v>
      </c>
      <c r="K12" s="119">
        <f t="shared" si="1"/>
        <v>0.72066608466296411</v>
      </c>
      <c r="L12" s="16">
        <v>6.0131818199999998</v>
      </c>
      <c r="M12" s="17">
        <v>2.2835999999999999</v>
      </c>
      <c r="N12" s="111">
        <v>45.172648796001816</v>
      </c>
      <c r="P12">
        <v>77597</v>
      </c>
      <c r="Q12" t="s">
        <v>23</v>
      </c>
      <c r="R12">
        <v>318951</v>
      </c>
    </row>
    <row r="13" spans="1:18" ht="20.25">
      <c r="A13" s="19">
        <v>46</v>
      </c>
      <c r="B13" s="20" t="s">
        <v>24</v>
      </c>
      <c r="C13" s="116" t="s">
        <v>24</v>
      </c>
      <c r="D13" s="100">
        <v>333642</v>
      </c>
      <c r="E13" s="21">
        <v>91493.7</v>
      </c>
      <c r="F13" s="22">
        <f t="shared" si="0"/>
        <v>3.6466117339226636</v>
      </c>
      <c r="G13" s="107" t="s">
        <v>314</v>
      </c>
      <c r="H13" s="10" t="s">
        <v>315</v>
      </c>
      <c r="I13" s="10" t="s">
        <v>316</v>
      </c>
      <c r="J13">
        <v>70008</v>
      </c>
      <c r="K13" s="119">
        <f t="shared" si="1"/>
        <v>0.76849951150970941</v>
      </c>
      <c r="L13" s="16">
        <v>5.92</v>
      </c>
      <c r="M13" s="17">
        <v>2.1684000000000001</v>
      </c>
      <c r="N13" s="111">
        <v>25.679638242338964</v>
      </c>
      <c r="P13">
        <v>70008</v>
      </c>
      <c r="Q13" t="s">
        <v>24</v>
      </c>
      <c r="R13">
        <v>333642</v>
      </c>
    </row>
    <row r="14" spans="1:18" ht="20.25">
      <c r="A14" s="19">
        <v>50</v>
      </c>
      <c r="B14" s="20" t="s">
        <v>25</v>
      </c>
      <c r="C14" s="116" t="s">
        <v>25</v>
      </c>
      <c r="D14" s="100">
        <v>1738929</v>
      </c>
      <c r="E14" s="11">
        <v>149069.20000000001</v>
      </c>
      <c r="F14" s="22">
        <f t="shared" si="0"/>
        <v>11.665246744464985</v>
      </c>
      <c r="G14" s="105" t="s">
        <v>324</v>
      </c>
      <c r="H14" s="10" t="s">
        <v>325</v>
      </c>
      <c r="I14" s="10" t="s">
        <v>326</v>
      </c>
      <c r="J14">
        <v>320380</v>
      </c>
      <c r="K14" s="119">
        <f t="shared" si="1"/>
        <v>0.64744028890087924</v>
      </c>
      <c r="L14" s="16">
        <v>5.9516666699999998</v>
      </c>
      <c r="M14" s="17">
        <v>2.4866000000000001</v>
      </c>
      <c r="N14" s="111">
        <v>39.994080863476462</v>
      </c>
      <c r="P14">
        <v>320380</v>
      </c>
      <c r="Q14" t="s">
        <v>25</v>
      </c>
      <c r="R14">
        <v>1738929</v>
      </c>
    </row>
    <row r="15" spans="1:18" ht="20.25">
      <c r="A15" s="19">
        <v>54</v>
      </c>
      <c r="B15" s="20" t="s">
        <v>26</v>
      </c>
      <c r="C15" s="116" t="s">
        <v>26</v>
      </c>
      <c r="D15" s="100">
        <v>1101593</v>
      </c>
      <c r="E15" s="21">
        <v>29911.4</v>
      </c>
      <c r="F15" s="22">
        <f t="shared" si="0"/>
        <v>36.828533602572932</v>
      </c>
      <c r="G15" s="107" t="s">
        <v>334</v>
      </c>
      <c r="H15" s="10" t="s">
        <v>335</v>
      </c>
      <c r="I15" s="10" t="s">
        <v>336</v>
      </c>
      <c r="J15">
        <v>232822</v>
      </c>
      <c r="K15" s="119">
        <f t="shared" si="1"/>
        <v>0.76850864655573636</v>
      </c>
      <c r="L15" s="16">
        <v>4.5305882400000002</v>
      </c>
      <c r="M15" s="17">
        <v>2.8125</v>
      </c>
      <c r="N15" s="111">
        <v>19.354064381431932</v>
      </c>
      <c r="P15">
        <v>232822</v>
      </c>
      <c r="Q15" t="s">
        <v>26</v>
      </c>
      <c r="R15">
        <v>1101593</v>
      </c>
    </row>
    <row r="16" spans="1:18" ht="20.25">
      <c r="A16" s="19">
        <v>58</v>
      </c>
      <c r="B16" s="20" t="s">
        <v>27</v>
      </c>
      <c r="C16" s="116" t="s">
        <v>62</v>
      </c>
      <c r="D16" s="100">
        <v>551266</v>
      </c>
      <c r="E16" s="11">
        <v>94422</v>
      </c>
      <c r="F16" s="22">
        <f t="shared" si="0"/>
        <v>5.8383215775984407</v>
      </c>
      <c r="G16" s="105" t="s">
        <v>343</v>
      </c>
      <c r="H16" s="10" t="s">
        <v>344</v>
      </c>
      <c r="I16" s="10" t="s">
        <v>345</v>
      </c>
      <c r="J16">
        <v>116515</v>
      </c>
      <c r="K16" s="119">
        <f t="shared" si="1"/>
        <v>0.68515262529622423</v>
      </c>
      <c r="L16" s="16">
        <v>5.8043750000000003</v>
      </c>
      <c r="M16" s="17">
        <v>2.5209999999999999</v>
      </c>
      <c r="N16" s="111">
        <v>24.702456058983611</v>
      </c>
      <c r="P16">
        <v>116515</v>
      </c>
      <c r="Q16" t="s">
        <v>62</v>
      </c>
      <c r="R16">
        <v>551266</v>
      </c>
    </row>
    <row r="17" spans="1:18" ht="20.25">
      <c r="A17" s="19">
        <v>62</v>
      </c>
      <c r="B17" s="20" t="s">
        <v>28</v>
      </c>
      <c r="C17" s="116" t="s">
        <v>64</v>
      </c>
      <c r="D17" s="100">
        <v>638645</v>
      </c>
      <c r="E17" s="21">
        <v>202168.6</v>
      </c>
      <c r="F17" s="22">
        <f t="shared" si="0"/>
        <v>3.1589722637442215</v>
      </c>
      <c r="G17" s="107" t="s">
        <v>352</v>
      </c>
      <c r="H17" s="10" t="s">
        <v>353</v>
      </c>
      <c r="I17" s="10" t="s">
        <v>354</v>
      </c>
      <c r="J17">
        <v>134966</v>
      </c>
      <c r="K17" s="119">
        <f t="shared" si="1"/>
        <v>0.67757757707503929</v>
      </c>
      <c r="L17" s="16">
        <v>5.54692308</v>
      </c>
      <c r="M17" s="17">
        <v>2.3458000000000001</v>
      </c>
      <c r="N17" s="111">
        <v>32.789625499354308</v>
      </c>
      <c r="P17">
        <v>134966</v>
      </c>
      <c r="Q17" t="s">
        <v>64</v>
      </c>
      <c r="R17">
        <v>638645</v>
      </c>
    </row>
    <row r="18" spans="1:18" ht="20.25">
      <c r="A18" s="19">
        <v>66</v>
      </c>
      <c r="B18" s="20" t="s">
        <v>29</v>
      </c>
      <c r="C18" s="116" t="s">
        <v>29</v>
      </c>
      <c r="D18" s="100">
        <v>1214441</v>
      </c>
      <c r="E18" s="11">
        <v>155340.5</v>
      </c>
      <c r="F18" s="22">
        <f t="shared" si="0"/>
        <v>7.8179290011297766</v>
      </c>
      <c r="G18" s="105" t="s">
        <v>362</v>
      </c>
      <c r="H18" s="10" t="s">
        <v>363</v>
      </c>
      <c r="I18" s="10" t="s">
        <v>364</v>
      </c>
      <c r="J18">
        <v>216978</v>
      </c>
      <c r="K18" s="119">
        <f t="shared" si="1"/>
        <v>0.72375697979279108</v>
      </c>
      <c r="L18" s="16">
        <v>4.6017391300000003</v>
      </c>
      <c r="M18" s="17">
        <v>2.8328000000000002</v>
      </c>
      <c r="N18" s="111">
        <v>22.436053207112593</v>
      </c>
      <c r="P18">
        <v>216978</v>
      </c>
      <c r="Q18" t="s">
        <v>29</v>
      </c>
      <c r="R18">
        <v>1214441</v>
      </c>
    </row>
    <row r="19" spans="1:18" ht="20.25">
      <c r="A19" s="19">
        <v>70</v>
      </c>
      <c r="B19" s="20" t="s">
        <v>30</v>
      </c>
      <c r="C19" s="116" t="s">
        <v>30</v>
      </c>
      <c r="D19" s="100">
        <v>681055</v>
      </c>
      <c r="E19" s="21">
        <v>88296.2</v>
      </c>
      <c r="F19" s="22">
        <f t="shared" si="0"/>
        <v>7.7132991000745221</v>
      </c>
      <c r="G19" s="107" t="s">
        <v>372</v>
      </c>
      <c r="H19" s="10" t="s">
        <v>373</v>
      </c>
      <c r="I19" s="10" t="s">
        <v>374</v>
      </c>
      <c r="J19">
        <v>120994</v>
      </c>
      <c r="K19" s="119">
        <f t="shared" si="1"/>
        <v>0.6829838277214868</v>
      </c>
      <c r="L19" s="16">
        <v>5.40473684</v>
      </c>
      <c r="M19" s="17">
        <v>2.6842999999999999</v>
      </c>
      <c r="N19" s="111">
        <v>30.268728142830849</v>
      </c>
      <c r="P19">
        <v>120994</v>
      </c>
      <c r="Q19" t="s">
        <v>30</v>
      </c>
      <c r="R19">
        <v>681055</v>
      </c>
    </row>
    <row r="20" spans="1:18" ht="20.25">
      <c r="A20" s="19">
        <v>74</v>
      </c>
      <c r="B20" s="20" t="s">
        <v>31</v>
      </c>
      <c r="C20" s="116" t="s">
        <v>31</v>
      </c>
      <c r="D20" s="100">
        <v>432310</v>
      </c>
      <c r="E20" s="11">
        <v>75347.100000000006</v>
      </c>
      <c r="F20" s="22">
        <f t="shared" si="0"/>
        <v>5.7375798139543521</v>
      </c>
      <c r="G20" s="105" t="s">
        <v>381</v>
      </c>
      <c r="H20" s="10" t="s">
        <v>382</v>
      </c>
      <c r="I20" s="10" t="s">
        <v>383</v>
      </c>
      <c r="J20">
        <v>90969</v>
      </c>
      <c r="K20" s="119">
        <f t="shared" si="1"/>
        <v>0.71673153590394101</v>
      </c>
      <c r="L20" s="16">
        <v>5.37</v>
      </c>
      <c r="M20" s="17">
        <v>2.3201999999999998</v>
      </c>
      <c r="N20" s="111">
        <v>31.269403815184365</v>
      </c>
      <c r="P20">
        <v>90969</v>
      </c>
      <c r="Q20" t="s">
        <v>31</v>
      </c>
      <c r="R20">
        <v>432310</v>
      </c>
    </row>
    <row r="21" spans="1:18" ht="20.25">
      <c r="A21" s="19">
        <v>78</v>
      </c>
      <c r="B21" s="20" t="s">
        <v>32</v>
      </c>
      <c r="C21" s="116" t="s">
        <v>32</v>
      </c>
      <c r="D21" s="100">
        <v>273964</v>
      </c>
      <c r="E21" s="21">
        <v>244457.5</v>
      </c>
      <c r="F21" s="22">
        <f t="shared" si="0"/>
        <v>1.1207019625088206</v>
      </c>
      <c r="G21" s="107" t="s">
        <v>390</v>
      </c>
      <c r="H21" s="10" t="s">
        <v>391</v>
      </c>
      <c r="I21" s="10" t="s">
        <v>392</v>
      </c>
      <c r="J21">
        <v>50225</v>
      </c>
      <c r="K21" s="119">
        <f t="shared" si="1"/>
        <v>0.61402758081079756</v>
      </c>
      <c r="L21" s="16">
        <v>6.9957142899999996</v>
      </c>
      <c r="M21" s="17">
        <v>2.6724999999999999</v>
      </c>
      <c r="N21" s="111">
        <v>18.908108669679496</v>
      </c>
      <c r="P21">
        <v>50225</v>
      </c>
      <c r="Q21" t="s">
        <v>32</v>
      </c>
      <c r="R21">
        <v>273964</v>
      </c>
    </row>
    <row r="22" spans="1:18" ht="20.25">
      <c r="A22" s="19">
        <v>82</v>
      </c>
      <c r="B22" s="20" t="s">
        <v>33</v>
      </c>
      <c r="C22" s="116" t="s">
        <v>33</v>
      </c>
      <c r="D22" s="100">
        <v>3194537</v>
      </c>
      <c r="E22" s="11">
        <v>133249.1</v>
      </c>
      <c r="F22" s="22">
        <f t="shared" si="0"/>
        <v>23.974173183908935</v>
      </c>
      <c r="G22" s="105" t="s">
        <v>399</v>
      </c>
      <c r="H22" s="10" t="s">
        <v>400</v>
      </c>
      <c r="I22" s="10" t="s">
        <v>401</v>
      </c>
      <c r="J22">
        <v>749418</v>
      </c>
      <c r="K22" s="119">
        <f t="shared" si="1"/>
        <v>0.73201292859675493</v>
      </c>
      <c r="L22" s="16">
        <v>5.8684210500000002</v>
      </c>
      <c r="M22" s="17">
        <v>2.1080999999999999</v>
      </c>
      <c r="N22" s="111">
        <v>50.441725833756678</v>
      </c>
      <c r="P22">
        <v>749418</v>
      </c>
      <c r="Q22" t="s">
        <v>33</v>
      </c>
      <c r="R22">
        <v>3194537</v>
      </c>
    </row>
    <row r="23" spans="1:18" ht="20.25">
      <c r="A23" s="19">
        <v>86</v>
      </c>
      <c r="B23" s="20" t="s">
        <v>34</v>
      </c>
      <c r="C23" s="116" t="s">
        <v>34</v>
      </c>
      <c r="D23" s="100">
        <v>874006</v>
      </c>
      <c r="E23" s="21">
        <v>136934.29999999999</v>
      </c>
      <c r="F23" s="22">
        <f t="shared" si="0"/>
        <v>6.3826667241151416</v>
      </c>
      <c r="G23" s="107" t="s">
        <v>406</v>
      </c>
      <c r="H23" s="10" t="s">
        <v>407</v>
      </c>
      <c r="I23" s="10" t="s">
        <v>258</v>
      </c>
      <c r="J23">
        <v>188045</v>
      </c>
      <c r="K23" s="119">
        <f t="shared" si="1"/>
        <v>0.86249283339066618</v>
      </c>
      <c r="L23" s="16">
        <v>3.9737037000000002</v>
      </c>
      <c r="M23" s="17">
        <v>2.5371999999999999</v>
      </c>
      <c r="N23" s="111">
        <v>24.283099671571392</v>
      </c>
      <c r="P23">
        <v>188045</v>
      </c>
      <c r="Q23" t="s">
        <v>34</v>
      </c>
      <c r="R23">
        <v>874006</v>
      </c>
    </row>
    <row r="24" spans="1:18" ht="20.25">
      <c r="A24" s="19">
        <v>90</v>
      </c>
      <c r="B24" s="20" t="s">
        <v>35</v>
      </c>
      <c r="C24" s="116" t="s">
        <v>72</v>
      </c>
      <c r="D24" s="100">
        <v>1448188</v>
      </c>
      <c r="E24" s="21">
        <v>22592.1</v>
      </c>
      <c r="F24" s="22">
        <f t="shared" si="0"/>
        <v>64.101522213517114</v>
      </c>
      <c r="G24" s="107" t="s">
        <v>423</v>
      </c>
      <c r="H24" s="10" t="s">
        <v>424</v>
      </c>
      <c r="I24" s="10" t="s">
        <v>425</v>
      </c>
      <c r="J24">
        <v>286306</v>
      </c>
      <c r="K24" s="119">
        <f t="shared" si="1"/>
        <v>0.77686968507996457</v>
      </c>
      <c r="L24" s="16">
        <v>5.1482352899999997</v>
      </c>
      <c r="M24" s="17">
        <v>2.5192000000000001</v>
      </c>
      <c r="N24" s="111">
        <v>28.529829528031343</v>
      </c>
      <c r="P24">
        <v>286306</v>
      </c>
      <c r="Q24" t="s">
        <v>72</v>
      </c>
      <c r="R24">
        <v>1448188</v>
      </c>
    </row>
    <row r="25" spans="1:18" ht="20.25">
      <c r="A25" s="19">
        <v>94</v>
      </c>
      <c r="B25" s="20" t="s">
        <v>36</v>
      </c>
      <c r="C25" s="116" t="s">
        <v>437</v>
      </c>
      <c r="D25" s="100">
        <v>127205</v>
      </c>
      <c r="E25" s="11">
        <v>910324.4</v>
      </c>
      <c r="F25" s="22">
        <f t="shared" si="0"/>
        <v>0.13973590074043934</v>
      </c>
      <c r="G25" s="105" t="s">
        <v>414</v>
      </c>
      <c r="H25" s="10" t="s">
        <v>415</v>
      </c>
      <c r="I25" s="10" t="s">
        <v>416</v>
      </c>
      <c r="J25">
        <v>25545</v>
      </c>
      <c r="K25" s="119">
        <f t="shared" si="1"/>
        <v>0.65573980901529927</v>
      </c>
      <c r="L25" s="16">
        <v>7.15</v>
      </c>
      <c r="M25" s="17">
        <v>2.2703000000000002</v>
      </c>
      <c r="N25" s="111">
        <v>13.939272184594193</v>
      </c>
      <c r="P25">
        <v>25545</v>
      </c>
      <c r="Q25" t="s">
        <v>437</v>
      </c>
      <c r="R25">
        <v>127205</v>
      </c>
    </row>
  </sheetData>
  <conditionalFormatting sqref="F3:F25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:K2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2:L25">
    <cfRule type="colorScale" priority="5">
      <colorScale>
        <cfvo type="min"/>
        <cfvo type="percentile" val="50"/>
        <cfvo type="max"/>
        <color rgb="FFF9796E"/>
        <color rgb="FFFFD666"/>
        <color rgb="FF72C27B"/>
      </colorScale>
    </cfRule>
  </conditionalFormatting>
  <conditionalFormatting sqref="M1:M25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15C6-7C01-4425-B81D-ADBBD1147FB3}">
  <dimension ref="A1:H50"/>
  <sheetViews>
    <sheetView workbookViewId="0">
      <selection activeCell="G1" sqref="G1"/>
    </sheetView>
  </sheetViews>
  <sheetFormatPr baseColWidth="10" defaultRowHeight="12.75"/>
  <sheetData>
    <row r="1" spans="1:8">
      <c r="A1" s="110" t="s">
        <v>436</v>
      </c>
      <c r="B1" s="111">
        <v>2776138</v>
      </c>
      <c r="C1" s="111">
        <v>2890151</v>
      </c>
      <c r="G1" s="120" t="s">
        <v>436</v>
      </c>
      <c r="H1" s="121">
        <v>1.8573999999999999</v>
      </c>
    </row>
    <row r="2" spans="1:8">
      <c r="A2" s="110" t="s">
        <v>14</v>
      </c>
      <c r="B2" s="111">
        <v>13827203</v>
      </c>
      <c r="C2" s="111">
        <v>15625084</v>
      </c>
      <c r="G2" s="120" t="s">
        <v>14</v>
      </c>
      <c r="H2" s="121">
        <v>2.4792000000000001</v>
      </c>
    </row>
    <row r="3" spans="1:8">
      <c r="A3" s="110" t="s">
        <v>15</v>
      </c>
      <c r="B3" s="111">
        <v>334568</v>
      </c>
      <c r="C3" s="111">
        <v>367828</v>
      </c>
      <c r="G3" s="120" t="s">
        <v>15</v>
      </c>
      <c r="H3" s="121">
        <v>2.3342999999999998</v>
      </c>
    </row>
    <row r="4" spans="1:8">
      <c r="A4" s="110" t="s">
        <v>18</v>
      </c>
      <c r="B4" s="111">
        <v>984446</v>
      </c>
      <c r="C4" s="111">
        <v>1055259</v>
      </c>
      <c r="G4" s="120" t="s">
        <v>18</v>
      </c>
      <c r="H4" s="121">
        <v>2.5800999999999998</v>
      </c>
    </row>
    <row r="5" spans="1:8">
      <c r="A5" s="110" t="s">
        <v>19</v>
      </c>
      <c r="B5" s="111">
        <v>413237</v>
      </c>
      <c r="C5" s="111">
        <v>509108</v>
      </c>
      <c r="G5" s="120" t="s">
        <v>19</v>
      </c>
      <c r="H5" s="121">
        <v>2.4045000000000001</v>
      </c>
    </row>
    <row r="6" spans="1:8">
      <c r="A6" s="110" t="s">
        <v>49</v>
      </c>
      <c r="B6" s="111">
        <v>3066801</v>
      </c>
      <c r="C6" s="111">
        <v>3308876</v>
      </c>
      <c r="G6" s="120" t="s">
        <v>49</v>
      </c>
      <c r="H6" s="121">
        <v>2.2545999999999999</v>
      </c>
    </row>
    <row r="7" spans="1:8">
      <c r="A7" s="110" t="s">
        <v>17</v>
      </c>
      <c r="B7" s="111">
        <v>930991</v>
      </c>
      <c r="C7" s="111">
        <v>992595</v>
      </c>
      <c r="G7" s="120" t="s">
        <v>17</v>
      </c>
      <c r="H7" s="121">
        <v>2.5345</v>
      </c>
    </row>
    <row r="8" spans="1:8">
      <c r="A8" s="110" t="s">
        <v>54</v>
      </c>
      <c r="B8" s="111">
        <v>1158147</v>
      </c>
      <c r="C8" s="111">
        <v>1235994</v>
      </c>
      <c r="G8" s="120" t="s">
        <v>54</v>
      </c>
      <c r="H8" s="121">
        <v>2.3275999999999999</v>
      </c>
    </row>
    <row r="9" spans="1:8">
      <c r="A9" s="110" t="s">
        <v>21</v>
      </c>
      <c r="B9" s="111">
        <v>486559</v>
      </c>
      <c r="C9" s="111">
        <v>530162</v>
      </c>
      <c r="G9" s="120" t="s">
        <v>21</v>
      </c>
      <c r="H9" s="121">
        <v>2.7282999999999999</v>
      </c>
    </row>
    <row r="10" spans="1:8">
      <c r="A10" s="110" t="s">
        <v>22</v>
      </c>
      <c r="B10" s="111">
        <v>611888</v>
      </c>
      <c r="C10" s="111">
        <v>673307</v>
      </c>
      <c r="G10" s="120" t="s">
        <v>22</v>
      </c>
      <c r="H10" s="121">
        <v>2.4117999999999999</v>
      </c>
    </row>
    <row r="11" spans="1:8">
      <c r="A11" s="110" t="s">
        <v>23</v>
      </c>
      <c r="B11" s="111">
        <v>299294</v>
      </c>
      <c r="C11" s="111">
        <v>318951</v>
      </c>
      <c r="G11" s="120" t="s">
        <v>23</v>
      </c>
      <c r="H11" s="121">
        <v>2.2835999999999999</v>
      </c>
    </row>
    <row r="12" spans="1:8">
      <c r="A12" s="110" t="s">
        <v>24</v>
      </c>
      <c r="B12" s="111">
        <v>289983</v>
      </c>
      <c r="C12" s="111">
        <v>333642</v>
      </c>
      <c r="G12" s="120" t="s">
        <v>24</v>
      </c>
      <c r="H12" s="121">
        <v>2.1684000000000001</v>
      </c>
    </row>
    <row r="13" spans="1:8">
      <c r="A13" s="110" t="s">
        <v>25</v>
      </c>
      <c r="B13" s="111">
        <v>1579651</v>
      </c>
      <c r="C13" s="111">
        <v>1738929</v>
      </c>
      <c r="G13" s="120" t="s">
        <v>25</v>
      </c>
      <c r="H13" s="121">
        <v>2.4866000000000001</v>
      </c>
    </row>
    <row r="14" spans="1:8">
      <c r="A14" s="110" t="s">
        <v>26</v>
      </c>
      <c r="B14" s="111">
        <v>965522</v>
      </c>
      <c r="C14" s="111">
        <v>1101593</v>
      </c>
      <c r="G14" s="120" t="s">
        <v>26</v>
      </c>
      <c r="H14" s="121">
        <v>2.8125</v>
      </c>
    </row>
    <row r="15" spans="1:8">
      <c r="A15" s="110" t="s">
        <v>62</v>
      </c>
      <c r="B15" s="111">
        <v>474155</v>
      </c>
      <c r="C15" s="111">
        <v>551266</v>
      </c>
      <c r="G15" s="120" t="s">
        <v>62</v>
      </c>
      <c r="H15" s="121">
        <v>2.5209999999999999</v>
      </c>
    </row>
    <row r="16" spans="1:8">
      <c r="A16" s="110" t="s">
        <v>64</v>
      </c>
      <c r="B16" s="111">
        <v>552822</v>
      </c>
      <c r="C16" s="111">
        <v>638645</v>
      </c>
      <c r="D16" s="110"/>
      <c r="E16" s="111"/>
      <c r="F16" s="111"/>
      <c r="G16" s="120" t="s">
        <v>64</v>
      </c>
      <c r="H16" s="121">
        <v>2.3458000000000001</v>
      </c>
    </row>
    <row r="17" spans="1:8">
      <c r="A17" s="110" t="s">
        <v>29</v>
      </c>
      <c r="B17" s="111">
        <v>1079051</v>
      </c>
      <c r="C17" s="111">
        <v>1214441</v>
      </c>
      <c r="D17" s="110"/>
      <c r="E17" s="111"/>
      <c r="F17" s="111"/>
      <c r="G17" s="120" t="s">
        <v>29</v>
      </c>
      <c r="H17" s="121">
        <v>2.8328000000000002</v>
      </c>
    </row>
    <row r="18" spans="1:8">
      <c r="A18" s="110" t="s">
        <v>30</v>
      </c>
      <c r="B18" s="111">
        <v>620023</v>
      </c>
      <c r="C18" s="111">
        <v>681055</v>
      </c>
      <c r="D18" s="110"/>
      <c r="E18" s="111"/>
      <c r="F18" s="111"/>
      <c r="G18" s="120" t="s">
        <v>30</v>
      </c>
      <c r="H18" s="121">
        <v>2.6842999999999999</v>
      </c>
    </row>
    <row r="19" spans="1:8">
      <c r="A19" s="110" t="s">
        <v>31</v>
      </c>
      <c r="B19" s="111">
        <v>367933</v>
      </c>
      <c r="C19" s="111">
        <v>432310</v>
      </c>
      <c r="D19" s="110"/>
      <c r="E19" s="111"/>
      <c r="F19" s="111"/>
      <c r="G19" s="120" t="s">
        <v>31</v>
      </c>
      <c r="H19" s="121">
        <v>2.3201999999999998</v>
      </c>
    </row>
    <row r="20" spans="1:8">
      <c r="A20" s="110" t="s">
        <v>32</v>
      </c>
      <c r="B20" s="111">
        <v>196958</v>
      </c>
      <c r="C20" s="111">
        <v>273964</v>
      </c>
      <c r="D20" s="110"/>
      <c r="E20" s="111"/>
      <c r="F20" s="111"/>
      <c r="G20" s="120" t="s">
        <v>32</v>
      </c>
      <c r="H20" s="121">
        <v>2.6724999999999999</v>
      </c>
    </row>
    <row r="21" spans="1:8">
      <c r="A21" s="110" t="s">
        <v>33</v>
      </c>
      <c r="B21" s="111">
        <v>3000701</v>
      </c>
      <c r="C21" s="111">
        <v>3194537</v>
      </c>
      <c r="D21" s="110"/>
      <c r="E21" s="111"/>
      <c r="F21" s="111"/>
      <c r="G21" s="120" t="s">
        <v>33</v>
      </c>
      <c r="H21" s="121">
        <v>2.1080999999999999</v>
      </c>
    </row>
    <row r="22" spans="1:8">
      <c r="A22" s="110" t="s">
        <v>34</v>
      </c>
      <c r="B22" s="111">
        <v>804457</v>
      </c>
      <c r="C22" s="111">
        <v>874006</v>
      </c>
      <c r="D22" s="110"/>
      <c r="E22" s="111"/>
      <c r="F22" s="111"/>
      <c r="G22" s="120" t="s">
        <v>34</v>
      </c>
      <c r="H22" s="121">
        <v>2.5371999999999999</v>
      </c>
    </row>
    <row r="23" spans="1:8">
      <c r="A23" s="112" t="s">
        <v>437</v>
      </c>
      <c r="B23" s="111">
        <v>101079</v>
      </c>
      <c r="C23" s="111">
        <v>127205</v>
      </c>
      <c r="D23" s="110"/>
      <c r="E23" s="111"/>
      <c r="F23" s="111"/>
      <c r="G23" s="120" t="s">
        <v>437</v>
      </c>
      <c r="H23" s="121">
        <v>2.2703000000000002</v>
      </c>
    </row>
    <row r="24" spans="1:8">
      <c r="A24" s="113" t="s">
        <v>72</v>
      </c>
      <c r="B24" s="114">
        <v>1338523</v>
      </c>
      <c r="C24" s="114">
        <v>1448188</v>
      </c>
      <c r="D24" s="110"/>
      <c r="E24" s="111"/>
      <c r="F24" s="111"/>
      <c r="G24" s="123" t="s">
        <v>72</v>
      </c>
      <c r="H24" s="122">
        <v>2.5192000000000001</v>
      </c>
    </row>
    <row r="25" spans="1:8">
      <c r="D25" s="110"/>
      <c r="E25" s="111"/>
      <c r="F25" s="111"/>
      <c r="G25" s="111"/>
    </row>
    <row r="26" spans="1:8">
      <c r="D26" s="110"/>
      <c r="E26" s="111"/>
      <c r="F26" s="111"/>
      <c r="G26" s="111"/>
    </row>
    <row r="27" spans="1:8">
      <c r="A27" s="117" t="s">
        <v>436</v>
      </c>
      <c r="B27" s="100">
        <v>2776138</v>
      </c>
      <c r="C27" s="100">
        <v>2890151</v>
      </c>
      <c r="D27" s="110"/>
      <c r="E27" s="111"/>
      <c r="F27" s="111"/>
      <c r="G27" s="111"/>
    </row>
    <row r="28" spans="1:8">
      <c r="A28" s="117" t="s">
        <v>14</v>
      </c>
      <c r="B28" s="101">
        <v>13827203</v>
      </c>
      <c r="C28" s="101">
        <v>15625084</v>
      </c>
      <c r="D28" s="110"/>
      <c r="E28" s="111"/>
      <c r="F28" s="111"/>
      <c r="G28" s="111"/>
    </row>
    <row r="29" spans="1:8">
      <c r="A29" s="117" t="s">
        <v>15</v>
      </c>
      <c r="B29" s="100">
        <v>334568</v>
      </c>
      <c r="C29" s="100">
        <v>367828</v>
      </c>
      <c r="D29" s="110"/>
      <c r="E29" s="111"/>
      <c r="F29" s="111"/>
      <c r="G29" s="111"/>
    </row>
    <row r="30" spans="1:8">
      <c r="A30" s="117" t="s">
        <v>18</v>
      </c>
      <c r="B30" s="100">
        <v>984446</v>
      </c>
      <c r="C30" s="100">
        <v>1055259</v>
      </c>
      <c r="D30" s="110"/>
      <c r="E30" s="111"/>
      <c r="F30" s="111"/>
      <c r="G30" s="111"/>
    </row>
    <row r="31" spans="1:8">
      <c r="A31" s="117" t="s">
        <v>19</v>
      </c>
      <c r="B31" s="100">
        <v>413237</v>
      </c>
      <c r="C31" s="100">
        <v>509108</v>
      </c>
      <c r="D31" s="110"/>
      <c r="E31" s="111"/>
      <c r="F31" s="111"/>
      <c r="G31" s="111"/>
    </row>
    <row r="32" spans="1:8">
      <c r="A32" s="117" t="s">
        <v>49</v>
      </c>
      <c r="B32" s="100">
        <v>3066801</v>
      </c>
      <c r="C32" s="100">
        <v>3308876</v>
      </c>
      <c r="D32" s="110"/>
      <c r="E32" s="111"/>
      <c r="F32" s="111"/>
      <c r="G32" s="111"/>
    </row>
    <row r="33" spans="1:7">
      <c r="A33" s="117" t="s">
        <v>17</v>
      </c>
      <c r="B33" s="100">
        <v>930991</v>
      </c>
      <c r="C33" s="100">
        <v>992595</v>
      </c>
      <c r="D33" s="110"/>
      <c r="E33" s="111"/>
      <c r="F33" s="111"/>
      <c r="G33" s="111"/>
    </row>
    <row r="34" spans="1:7">
      <c r="A34" s="117" t="s">
        <v>54</v>
      </c>
      <c r="B34" s="100">
        <v>1158147</v>
      </c>
      <c r="C34" s="100">
        <v>1235994</v>
      </c>
      <c r="D34" s="110"/>
      <c r="E34" s="111"/>
      <c r="F34" s="111"/>
      <c r="G34" s="111"/>
    </row>
    <row r="35" spans="1:7">
      <c r="A35" s="117" t="s">
        <v>21</v>
      </c>
      <c r="B35" s="100">
        <v>486559</v>
      </c>
      <c r="C35" s="100">
        <v>530162</v>
      </c>
      <c r="D35" s="110"/>
      <c r="E35" s="111"/>
      <c r="F35" s="111"/>
      <c r="G35" s="111"/>
    </row>
    <row r="36" spans="1:7">
      <c r="A36" s="117" t="s">
        <v>22</v>
      </c>
      <c r="B36" s="100">
        <v>611888</v>
      </c>
      <c r="C36" s="100">
        <v>673307</v>
      </c>
      <c r="D36" s="110"/>
      <c r="E36" s="111"/>
      <c r="F36" s="111"/>
      <c r="G36" s="111"/>
    </row>
    <row r="37" spans="1:7">
      <c r="A37" s="117" t="s">
        <v>23</v>
      </c>
      <c r="B37" s="100">
        <v>299294</v>
      </c>
      <c r="C37" s="100">
        <v>318951</v>
      </c>
      <c r="D37" s="110"/>
      <c r="E37" s="111"/>
      <c r="F37" s="111"/>
      <c r="G37" s="111"/>
    </row>
    <row r="38" spans="1:7">
      <c r="A38" s="117" t="s">
        <v>24</v>
      </c>
      <c r="B38" s="100">
        <v>289983</v>
      </c>
      <c r="C38" s="100">
        <v>333642</v>
      </c>
      <c r="D38" s="112"/>
      <c r="E38" s="111"/>
      <c r="F38" s="111"/>
      <c r="G38" s="111"/>
    </row>
    <row r="39" spans="1:7">
      <c r="A39" s="117" t="s">
        <v>25</v>
      </c>
      <c r="B39" s="100">
        <v>1579651</v>
      </c>
      <c r="C39" s="100">
        <v>1738929</v>
      </c>
      <c r="D39" s="113"/>
      <c r="E39" s="114"/>
      <c r="F39" s="114"/>
      <c r="G39" s="114"/>
    </row>
    <row r="40" spans="1:7">
      <c r="A40" s="117" t="s">
        <v>26</v>
      </c>
      <c r="B40" s="100">
        <v>965522</v>
      </c>
      <c r="C40" s="100">
        <v>1101593</v>
      </c>
    </row>
    <row r="41" spans="1:7">
      <c r="A41" s="117" t="s">
        <v>62</v>
      </c>
      <c r="B41" s="100">
        <v>474155</v>
      </c>
      <c r="C41" s="100">
        <v>551266</v>
      </c>
    </row>
    <row r="42" spans="1:7">
      <c r="A42" s="117" t="s">
        <v>64</v>
      </c>
      <c r="B42" s="100">
        <v>552822</v>
      </c>
      <c r="C42" s="100">
        <v>638645</v>
      </c>
    </row>
    <row r="43" spans="1:7">
      <c r="A43" s="117" t="s">
        <v>29</v>
      </c>
      <c r="B43" s="100">
        <v>1079051</v>
      </c>
      <c r="C43" s="100">
        <v>1214441</v>
      </c>
    </row>
    <row r="44" spans="1:7">
      <c r="A44" s="117" t="s">
        <v>30</v>
      </c>
      <c r="B44" s="100">
        <v>620023</v>
      </c>
      <c r="C44" s="100">
        <v>681055</v>
      </c>
    </row>
    <row r="45" spans="1:7">
      <c r="A45" s="117" t="s">
        <v>31</v>
      </c>
      <c r="B45" s="100">
        <v>367933</v>
      </c>
      <c r="C45" s="100">
        <v>432310</v>
      </c>
    </row>
    <row r="46" spans="1:7">
      <c r="A46" s="117" t="s">
        <v>32</v>
      </c>
      <c r="B46" s="100">
        <v>196958</v>
      </c>
      <c r="C46" s="100">
        <v>273964</v>
      </c>
    </row>
    <row r="47" spans="1:7">
      <c r="A47" s="117" t="s">
        <v>33</v>
      </c>
      <c r="B47" s="100">
        <v>3000701</v>
      </c>
      <c r="C47" s="100">
        <v>3194537</v>
      </c>
    </row>
    <row r="48" spans="1:7">
      <c r="A48" s="117" t="s">
        <v>34</v>
      </c>
      <c r="B48" s="100">
        <v>804457</v>
      </c>
      <c r="C48" s="100">
        <v>874006</v>
      </c>
    </row>
    <row r="49" spans="1:3">
      <c r="A49" s="117" t="s">
        <v>437</v>
      </c>
      <c r="B49" s="100">
        <v>101079</v>
      </c>
      <c r="C49" s="100">
        <v>127205</v>
      </c>
    </row>
    <row r="50" spans="1:3">
      <c r="A50" s="118" t="s">
        <v>72</v>
      </c>
      <c r="B50" s="102">
        <v>1338523</v>
      </c>
      <c r="C50" s="102">
        <v>1448188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9"/>
  <sheetViews>
    <sheetView workbookViewId="0">
      <selection activeCell="C4" sqref="C4"/>
    </sheetView>
  </sheetViews>
  <sheetFormatPr baseColWidth="10" defaultColWidth="12.5703125" defaultRowHeight="15.75" customHeight="1"/>
  <cols>
    <col min="2" max="2" width="26" customWidth="1"/>
  </cols>
  <sheetData>
    <row r="1" spans="2:4">
      <c r="B1" s="16" t="s">
        <v>37</v>
      </c>
      <c r="C1" s="16">
        <f>CORREL('2022'!M:M,'2022'!H:H)</f>
        <v>-0.5482551904706563</v>
      </c>
    </row>
    <row r="2" spans="2:4">
      <c r="B2" s="16" t="s">
        <v>38</v>
      </c>
      <c r="C2" s="16">
        <f>CORREL('2022'!M:M,'2022'!J:J)</f>
        <v>-0.44914775406793894</v>
      </c>
    </row>
    <row r="3" spans="2:4">
      <c r="B3" s="16" t="s">
        <v>39</v>
      </c>
      <c r="C3" s="16">
        <f>CORREL('2022'!E2:E25,'2022'!M2:M25)</f>
        <v>0.85226912950524758</v>
      </c>
      <c r="D3" s="16" t="s">
        <v>40</v>
      </c>
    </row>
    <row r="4" spans="2:4">
      <c r="B4" s="16" t="s">
        <v>41</v>
      </c>
      <c r="C4" s="16">
        <f>CORREL('2022'!K2:K25,'2022'!M2:M25)</f>
        <v>0.42910346039010505</v>
      </c>
    </row>
    <row r="6" spans="2:4">
      <c r="B6" s="16" t="s">
        <v>42</v>
      </c>
      <c r="C6" s="16">
        <f>CORREL('2022'!L:L,'2022'!H:H)</f>
        <v>0.56450411551384128</v>
      </c>
    </row>
    <row r="7" spans="2:4">
      <c r="B7" s="16" t="s">
        <v>43</v>
      </c>
      <c r="C7" s="16">
        <f>CORREL('2022'!L:L,'2022'!J:J)</f>
        <v>0.70201829914089198</v>
      </c>
    </row>
    <row r="8" spans="2:4">
      <c r="B8" s="16" t="s">
        <v>44</v>
      </c>
      <c r="C8" s="16">
        <f>CORREL('2022'!E2:E25,'2022'!L2:L25)</f>
        <v>-0.73372113122778171</v>
      </c>
      <c r="D8" s="16" t="s">
        <v>40</v>
      </c>
    </row>
    <row r="9" spans="2:4">
      <c r="B9" s="16" t="s">
        <v>45</v>
      </c>
      <c r="C9" s="16">
        <f>CORREL('2022'!K2:K25,'2022'!L2:L25)</f>
        <v>-0.770823106107273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5"/>
  <sheetViews>
    <sheetView workbookViewId="0">
      <selection activeCell="C2" sqref="C2"/>
    </sheetView>
  </sheetViews>
  <sheetFormatPr baseColWidth="10" defaultColWidth="12.5703125" defaultRowHeight="15.75" customHeight="1"/>
  <sheetData>
    <row r="1" spans="1:5">
      <c r="E1" s="87"/>
    </row>
    <row r="2" spans="1:5">
      <c r="A2" s="8">
        <v>2</v>
      </c>
      <c r="B2" s="88" t="s">
        <v>13</v>
      </c>
      <c r="C2" s="89">
        <v>0.89</v>
      </c>
      <c r="D2" s="87" t="s">
        <v>46</v>
      </c>
    </row>
    <row r="3" spans="1:5">
      <c r="A3" s="19">
        <v>6</v>
      </c>
      <c r="B3" s="88" t="s">
        <v>14</v>
      </c>
      <c r="C3" s="89">
        <v>1.43</v>
      </c>
      <c r="D3" s="87" t="s">
        <v>47</v>
      </c>
      <c r="E3" s="87"/>
    </row>
    <row r="4" spans="1:5">
      <c r="A4" s="19">
        <v>10</v>
      </c>
      <c r="B4" s="88" t="s">
        <v>15</v>
      </c>
      <c r="C4" s="89">
        <v>1.48</v>
      </c>
      <c r="D4" s="87" t="s">
        <v>48</v>
      </c>
      <c r="E4" s="87"/>
    </row>
    <row r="5" spans="1:5">
      <c r="A5" s="19">
        <v>14</v>
      </c>
      <c r="B5" s="88" t="s">
        <v>49</v>
      </c>
      <c r="C5" s="89">
        <v>1.38</v>
      </c>
      <c r="D5" s="87" t="s">
        <v>50</v>
      </c>
      <c r="E5" s="87"/>
    </row>
    <row r="6" spans="1:5">
      <c r="A6" s="19">
        <v>18</v>
      </c>
      <c r="B6" s="88" t="s">
        <v>17</v>
      </c>
      <c r="C6" s="89">
        <v>1.63</v>
      </c>
      <c r="D6" s="87" t="s">
        <v>51</v>
      </c>
      <c r="E6" s="87"/>
    </row>
    <row r="7" spans="1:5">
      <c r="A7" s="19">
        <v>22</v>
      </c>
      <c r="B7" s="88" t="s">
        <v>18</v>
      </c>
      <c r="C7" s="89">
        <v>1.68</v>
      </c>
      <c r="D7" s="87" t="s">
        <v>52</v>
      </c>
      <c r="E7" s="87"/>
    </row>
    <row r="8" spans="1:5">
      <c r="A8" s="19">
        <v>26</v>
      </c>
      <c r="B8" s="88" t="s">
        <v>19</v>
      </c>
      <c r="C8" s="89">
        <v>1.41</v>
      </c>
      <c r="D8" s="87" t="s">
        <v>53</v>
      </c>
      <c r="E8" s="87"/>
    </row>
    <row r="9" spans="1:5">
      <c r="A9" s="19">
        <v>30</v>
      </c>
      <c r="B9" s="88" t="s">
        <v>54</v>
      </c>
      <c r="C9" s="89">
        <v>1.49</v>
      </c>
      <c r="D9" s="87" t="s">
        <v>55</v>
      </c>
      <c r="E9" s="87"/>
    </row>
    <row r="10" spans="1:5">
      <c r="A10" s="19">
        <v>34</v>
      </c>
      <c r="B10" s="88" t="s">
        <v>21</v>
      </c>
      <c r="C10" s="89">
        <v>1.7</v>
      </c>
      <c r="D10" s="87" t="s">
        <v>56</v>
      </c>
      <c r="E10" s="87"/>
    </row>
    <row r="11" spans="1:5">
      <c r="A11" s="19">
        <v>38</v>
      </c>
      <c r="B11" s="88" t="s">
        <v>22</v>
      </c>
      <c r="C11" s="89">
        <v>1.61</v>
      </c>
      <c r="D11" s="87" t="s">
        <v>57</v>
      </c>
      <c r="E11" s="87"/>
    </row>
    <row r="12" spans="1:5">
      <c r="A12" s="19">
        <v>42</v>
      </c>
      <c r="B12" s="88" t="s">
        <v>23</v>
      </c>
      <c r="C12" s="89">
        <v>1.43</v>
      </c>
      <c r="D12" s="87" t="s">
        <v>58</v>
      </c>
      <c r="E12" s="87"/>
    </row>
    <row r="13" spans="1:5">
      <c r="A13" s="19">
        <v>46</v>
      </c>
      <c r="B13" s="88" t="s">
        <v>24</v>
      </c>
      <c r="C13" s="89">
        <v>1.46</v>
      </c>
      <c r="D13" s="87" t="s">
        <v>59</v>
      </c>
      <c r="E13" s="87"/>
    </row>
    <row r="14" spans="1:5">
      <c r="A14" s="19">
        <v>50</v>
      </c>
      <c r="B14" s="88" t="s">
        <v>25</v>
      </c>
      <c r="C14" s="89">
        <v>1.52</v>
      </c>
      <c r="D14" s="87" t="s">
        <v>60</v>
      </c>
      <c r="E14" s="87"/>
    </row>
    <row r="15" spans="1:5">
      <c r="A15" s="19">
        <v>54</v>
      </c>
      <c r="B15" s="88" t="s">
        <v>26</v>
      </c>
      <c r="C15" s="89">
        <v>1.75</v>
      </c>
      <c r="D15" s="87" t="s">
        <v>61</v>
      </c>
      <c r="E15" s="87"/>
    </row>
    <row r="16" spans="1:5">
      <c r="A16" s="19">
        <v>58</v>
      </c>
      <c r="B16" s="88" t="s">
        <v>62</v>
      </c>
      <c r="C16" s="89">
        <v>1.37</v>
      </c>
      <c r="D16" s="87" t="s">
        <v>63</v>
      </c>
      <c r="E16" s="87"/>
    </row>
    <row r="17" spans="1:5">
      <c r="A17" s="19">
        <v>62</v>
      </c>
      <c r="B17" s="88" t="s">
        <v>64</v>
      </c>
      <c r="C17" s="89">
        <v>1.43</v>
      </c>
      <c r="D17" s="87" t="s">
        <v>65</v>
      </c>
      <c r="E17" s="87"/>
    </row>
    <row r="18" spans="1:5">
      <c r="A18" s="19">
        <v>66</v>
      </c>
      <c r="B18" s="88" t="s">
        <v>29</v>
      </c>
      <c r="C18" s="89">
        <v>1.69</v>
      </c>
      <c r="D18" s="87" t="s">
        <v>66</v>
      </c>
      <c r="E18" s="87"/>
    </row>
    <row r="19" spans="1:5">
      <c r="A19" s="19">
        <v>70</v>
      </c>
      <c r="B19" s="88" t="s">
        <v>30</v>
      </c>
      <c r="C19" s="89">
        <v>1.64</v>
      </c>
      <c r="D19" s="87" t="s">
        <v>67</v>
      </c>
      <c r="E19" s="87"/>
    </row>
    <row r="20" spans="1:5">
      <c r="A20" s="19">
        <v>74</v>
      </c>
      <c r="B20" s="88" t="s">
        <v>31</v>
      </c>
      <c r="C20" s="89">
        <v>1.47</v>
      </c>
      <c r="D20" s="87" t="s">
        <v>68</v>
      </c>
      <c r="E20" s="87"/>
    </row>
    <row r="21" spans="1:5">
      <c r="A21" s="19">
        <v>78</v>
      </c>
      <c r="B21" s="88" t="s">
        <v>32</v>
      </c>
      <c r="C21" s="89">
        <v>1.53</v>
      </c>
      <c r="D21" s="87" t="s">
        <v>69</v>
      </c>
      <c r="E21" s="87"/>
    </row>
    <row r="22" spans="1:5">
      <c r="A22" s="19">
        <v>82</v>
      </c>
      <c r="B22" s="88" t="s">
        <v>33</v>
      </c>
      <c r="C22" s="89">
        <v>1.4</v>
      </c>
      <c r="D22" s="87" t="s">
        <v>70</v>
      </c>
      <c r="E22" s="87"/>
    </row>
    <row r="23" spans="1:5">
      <c r="A23" s="19">
        <v>86</v>
      </c>
      <c r="B23" s="88" t="s">
        <v>34</v>
      </c>
      <c r="C23" s="89">
        <v>1.7</v>
      </c>
      <c r="D23" s="87" t="s">
        <v>71</v>
      </c>
      <c r="E23" s="87"/>
    </row>
    <row r="24" spans="1:5">
      <c r="A24" s="19">
        <v>90</v>
      </c>
      <c r="B24" s="88" t="s">
        <v>72</v>
      </c>
      <c r="C24" s="89">
        <v>1.59</v>
      </c>
      <c r="D24" s="87" t="s">
        <v>73</v>
      </c>
      <c r="E24" s="87"/>
    </row>
    <row r="25" spans="1:5">
      <c r="A25" s="19">
        <v>94</v>
      </c>
      <c r="B25" s="88" t="s">
        <v>36</v>
      </c>
      <c r="C25" s="89">
        <v>1.37</v>
      </c>
      <c r="D25" s="87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"/>
  <sheetViews>
    <sheetView workbookViewId="0"/>
  </sheetViews>
  <sheetFormatPr baseColWidth="10" defaultColWidth="12.5703125" defaultRowHeight="15.75" customHeight="1"/>
  <sheetData>
    <row r="1" spans="1:4">
      <c r="A1" s="90" t="s">
        <v>75</v>
      </c>
      <c r="B1" s="91" t="s">
        <v>1</v>
      </c>
      <c r="C1" s="92" t="s">
        <v>76</v>
      </c>
      <c r="D1" s="92" t="s">
        <v>77</v>
      </c>
    </row>
    <row r="2" spans="1:4">
      <c r="A2" s="19">
        <v>2</v>
      </c>
      <c r="B2" s="20" t="s">
        <v>13</v>
      </c>
      <c r="C2" s="93" t="s">
        <v>78</v>
      </c>
      <c r="D2" s="93" t="s">
        <v>79</v>
      </c>
    </row>
    <row r="3" spans="1:4">
      <c r="A3" s="19">
        <v>6</v>
      </c>
      <c r="B3" s="20" t="s">
        <v>14</v>
      </c>
      <c r="C3" s="93" t="s">
        <v>80</v>
      </c>
      <c r="D3" s="93" t="s">
        <v>81</v>
      </c>
    </row>
    <row r="4" spans="1:4">
      <c r="A4" s="19">
        <v>10</v>
      </c>
      <c r="B4" s="20" t="s">
        <v>15</v>
      </c>
      <c r="C4" s="93" t="s">
        <v>82</v>
      </c>
      <c r="D4" s="93" t="s">
        <v>83</v>
      </c>
    </row>
    <row r="5" spans="1:4">
      <c r="A5" s="19">
        <v>14</v>
      </c>
      <c r="B5" s="20" t="s">
        <v>49</v>
      </c>
      <c r="C5" s="93" t="s">
        <v>84</v>
      </c>
      <c r="D5" s="93" t="s">
        <v>85</v>
      </c>
    </row>
    <row r="6" spans="1:4">
      <c r="A6" s="19">
        <v>18</v>
      </c>
      <c r="B6" s="20" t="s">
        <v>17</v>
      </c>
      <c r="C6" s="93" t="s">
        <v>86</v>
      </c>
      <c r="D6" s="93" t="s">
        <v>87</v>
      </c>
    </row>
    <row r="7" spans="1:4">
      <c r="A7" s="19">
        <v>22</v>
      </c>
      <c r="B7" s="20" t="s">
        <v>18</v>
      </c>
      <c r="C7" s="93" t="s">
        <v>88</v>
      </c>
      <c r="D7" s="93" t="s">
        <v>89</v>
      </c>
    </row>
    <row r="8" spans="1:4">
      <c r="A8" s="19">
        <v>26</v>
      </c>
      <c r="B8" s="20" t="s">
        <v>19</v>
      </c>
      <c r="C8" s="93" t="s">
        <v>90</v>
      </c>
      <c r="D8" s="93" t="s">
        <v>91</v>
      </c>
    </row>
    <row r="9" spans="1:4">
      <c r="A9" s="19">
        <v>30</v>
      </c>
      <c r="B9" s="20" t="s">
        <v>54</v>
      </c>
      <c r="C9" s="93" t="s">
        <v>92</v>
      </c>
      <c r="D9" s="93" t="s">
        <v>93</v>
      </c>
    </row>
    <row r="10" spans="1:4">
      <c r="A10" s="19">
        <v>34</v>
      </c>
      <c r="B10" s="20" t="s">
        <v>21</v>
      </c>
      <c r="C10" s="93" t="s">
        <v>94</v>
      </c>
      <c r="D10" s="93" t="s">
        <v>95</v>
      </c>
    </row>
    <row r="11" spans="1:4">
      <c r="A11" s="19">
        <v>38</v>
      </c>
      <c r="B11" s="20" t="s">
        <v>22</v>
      </c>
      <c r="C11" s="93" t="s">
        <v>96</v>
      </c>
      <c r="D11" s="93" t="s">
        <v>97</v>
      </c>
    </row>
    <row r="12" spans="1:4">
      <c r="A12" s="19">
        <v>42</v>
      </c>
      <c r="B12" s="20" t="s">
        <v>23</v>
      </c>
      <c r="C12" s="93" t="s">
        <v>98</v>
      </c>
      <c r="D12" s="93" t="s">
        <v>99</v>
      </c>
    </row>
    <row r="13" spans="1:4">
      <c r="A13" s="19">
        <v>46</v>
      </c>
      <c r="B13" s="20" t="s">
        <v>24</v>
      </c>
      <c r="C13" s="93" t="s">
        <v>100</v>
      </c>
      <c r="D13" s="93" t="s">
        <v>101</v>
      </c>
    </row>
    <row r="14" spans="1:4">
      <c r="A14" s="19">
        <v>50</v>
      </c>
      <c r="B14" s="20" t="s">
        <v>25</v>
      </c>
      <c r="C14" s="93" t="s">
        <v>102</v>
      </c>
      <c r="D14" s="93" t="s">
        <v>103</v>
      </c>
    </row>
    <row r="15" spans="1:4">
      <c r="A15" s="19">
        <v>54</v>
      </c>
      <c r="B15" s="20" t="s">
        <v>26</v>
      </c>
      <c r="C15" s="93" t="s">
        <v>104</v>
      </c>
      <c r="D15" s="93" t="s">
        <v>105</v>
      </c>
    </row>
    <row r="16" spans="1:4">
      <c r="A16" s="19">
        <v>58</v>
      </c>
      <c r="B16" s="20" t="s">
        <v>62</v>
      </c>
      <c r="C16" s="93" t="s">
        <v>106</v>
      </c>
      <c r="D16" s="93" t="s">
        <v>107</v>
      </c>
    </row>
    <row r="17" spans="1:4">
      <c r="A17" s="19">
        <v>62</v>
      </c>
      <c r="B17" s="20" t="s">
        <v>64</v>
      </c>
      <c r="C17" s="93" t="s">
        <v>108</v>
      </c>
      <c r="D17" s="93" t="s">
        <v>109</v>
      </c>
    </row>
    <row r="18" spans="1:4">
      <c r="A18" s="19">
        <v>66</v>
      </c>
      <c r="B18" s="20" t="s">
        <v>29</v>
      </c>
      <c r="C18" s="93" t="s">
        <v>110</v>
      </c>
      <c r="D18" s="93" t="s">
        <v>111</v>
      </c>
    </row>
    <row r="19" spans="1:4">
      <c r="A19" s="19">
        <v>70</v>
      </c>
      <c r="B19" s="20" t="s">
        <v>30</v>
      </c>
      <c r="C19" s="93" t="s">
        <v>112</v>
      </c>
      <c r="D19" s="93" t="s">
        <v>113</v>
      </c>
    </row>
    <row r="20" spans="1:4">
      <c r="A20" s="19">
        <v>74</v>
      </c>
      <c r="B20" s="20" t="s">
        <v>31</v>
      </c>
      <c r="C20" s="93" t="s">
        <v>114</v>
      </c>
      <c r="D20" s="93" t="s">
        <v>115</v>
      </c>
    </row>
    <row r="21" spans="1:4">
      <c r="A21" s="19">
        <v>78</v>
      </c>
      <c r="B21" s="20" t="s">
        <v>32</v>
      </c>
      <c r="C21" s="93" t="s">
        <v>116</v>
      </c>
      <c r="D21" s="93" t="s">
        <v>117</v>
      </c>
    </row>
    <row r="22" spans="1:4">
      <c r="A22" s="19">
        <v>82</v>
      </c>
      <c r="B22" s="20" t="s">
        <v>33</v>
      </c>
      <c r="C22" s="93" t="s">
        <v>118</v>
      </c>
      <c r="D22" s="93" t="s">
        <v>119</v>
      </c>
    </row>
    <row r="23" spans="1:4">
      <c r="A23" s="19">
        <v>86</v>
      </c>
      <c r="B23" s="20" t="s">
        <v>34</v>
      </c>
      <c r="C23" s="93" t="s">
        <v>120</v>
      </c>
      <c r="D23" s="93" t="s">
        <v>121</v>
      </c>
    </row>
    <row r="24" spans="1:4">
      <c r="A24" s="19">
        <v>90</v>
      </c>
      <c r="B24" s="20" t="s">
        <v>72</v>
      </c>
      <c r="C24" s="93" t="s">
        <v>122</v>
      </c>
      <c r="D24" s="93" t="s">
        <v>123</v>
      </c>
    </row>
    <row r="25" spans="1:4">
      <c r="A25" s="19">
        <v>94</v>
      </c>
      <c r="B25" s="20" t="s">
        <v>36</v>
      </c>
      <c r="C25" s="93" t="s">
        <v>124</v>
      </c>
      <c r="D25" s="93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5"/>
  <sheetViews>
    <sheetView workbookViewId="0"/>
  </sheetViews>
  <sheetFormatPr baseColWidth="10" defaultColWidth="12.5703125" defaultRowHeight="15.75" customHeight="1"/>
  <sheetData>
    <row r="1" spans="1:4" ht="15.75" customHeight="1">
      <c r="A1" s="17" t="s">
        <v>75</v>
      </c>
      <c r="B1" s="17" t="s">
        <v>1</v>
      </c>
      <c r="C1" s="17" t="s">
        <v>76</v>
      </c>
      <c r="D1" s="17" t="s">
        <v>77</v>
      </c>
    </row>
    <row r="2" spans="1:4" ht="15.75" customHeight="1">
      <c r="A2" s="94">
        <v>2</v>
      </c>
      <c r="B2" s="17" t="s">
        <v>13</v>
      </c>
      <c r="C2" s="17" t="s">
        <v>78</v>
      </c>
      <c r="D2" s="17" t="s">
        <v>126</v>
      </c>
    </row>
    <row r="3" spans="1:4" ht="15.75" customHeight="1">
      <c r="A3" s="94">
        <v>6</v>
      </c>
      <c r="B3" s="17" t="s">
        <v>14</v>
      </c>
      <c r="C3" s="17" t="s">
        <v>80</v>
      </c>
      <c r="D3" s="17" t="s">
        <v>127</v>
      </c>
    </row>
    <row r="4" spans="1:4" ht="15.75" customHeight="1">
      <c r="A4" s="94">
        <v>10</v>
      </c>
      <c r="B4" s="17" t="s">
        <v>15</v>
      </c>
      <c r="C4" s="17" t="s">
        <v>82</v>
      </c>
      <c r="D4" s="17" t="s">
        <v>128</v>
      </c>
    </row>
    <row r="5" spans="1:4" ht="15.75" customHeight="1">
      <c r="A5" s="94">
        <v>14</v>
      </c>
      <c r="B5" s="17" t="s">
        <v>49</v>
      </c>
      <c r="C5" s="17" t="s">
        <v>84</v>
      </c>
      <c r="D5" s="17" t="s">
        <v>129</v>
      </c>
    </row>
    <row r="6" spans="1:4" ht="15.75" customHeight="1">
      <c r="A6" s="94">
        <v>18</v>
      </c>
      <c r="B6" s="17" t="s">
        <v>17</v>
      </c>
      <c r="C6" s="17" t="s">
        <v>86</v>
      </c>
      <c r="D6" s="17" t="s">
        <v>130</v>
      </c>
    </row>
    <row r="7" spans="1:4" ht="15.75" customHeight="1">
      <c r="A7" s="94">
        <v>22</v>
      </c>
      <c r="B7" s="17" t="s">
        <v>18</v>
      </c>
      <c r="C7" s="17" t="s">
        <v>88</v>
      </c>
      <c r="D7" s="17" t="s">
        <v>131</v>
      </c>
    </row>
    <row r="8" spans="1:4" ht="15.75" customHeight="1">
      <c r="A8" s="94">
        <v>26</v>
      </c>
      <c r="B8" s="17" t="s">
        <v>19</v>
      </c>
      <c r="C8" s="17" t="s">
        <v>90</v>
      </c>
      <c r="D8" s="17" t="s">
        <v>132</v>
      </c>
    </row>
    <row r="9" spans="1:4" ht="15.75" customHeight="1">
      <c r="A9" s="94">
        <v>30</v>
      </c>
      <c r="B9" s="17" t="s">
        <v>54</v>
      </c>
      <c r="C9" s="17" t="s">
        <v>92</v>
      </c>
      <c r="D9" s="17" t="s">
        <v>133</v>
      </c>
    </row>
    <row r="10" spans="1:4" ht="15.75" customHeight="1">
      <c r="A10" s="94">
        <v>34</v>
      </c>
      <c r="B10" s="17" t="s">
        <v>21</v>
      </c>
      <c r="C10" s="17" t="s">
        <v>94</v>
      </c>
      <c r="D10" s="17" t="s">
        <v>134</v>
      </c>
    </row>
    <row r="11" spans="1:4" ht="15.75" customHeight="1">
      <c r="A11" s="94">
        <v>38</v>
      </c>
      <c r="B11" s="17" t="s">
        <v>22</v>
      </c>
      <c r="C11" s="17" t="s">
        <v>96</v>
      </c>
      <c r="D11" s="17" t="s">
        <v>135</v>
      </c>
    </row>
    <row r="12" spans="1:4" ht="15.75" customHeight="1">
      <c r="A12" s="94">
        <v>42</v>
      </c>
      <c r="B12" s="17" t="s">
        <v>23</v>
      </c>
      <c r="C12" s="17" t="s">
        <v>98</v>
      </c>
      <c r="D12" s="17" t="s">
        <v>136</v>
      </c>
    </row>
    <row r="13" spans="1:4" ht="15.75" customHeight="1">
      <c r="A13" s="94">
        <v>46</v>
      </c>
      <c r="B13" s="17" t="s">
        <v>24</v>
      </c>
      <c r="C13" s="17" t="s">
        <v>100</v>
      </c>
      <c r="D13" s="17" t="s">
        <v>137</v>
      </c>
    </row>
    <row r="14" spans="1:4" ht="15.75" customHeight="1">
      <c r="A14" s="94">
        <v>50</v>
      </c>
      <c r="B14" s="17" t="s">
        <v>25</v>
      </c>
      <c r="C14" s="17" t="s">
        <v>102</v>
      </c>
      <c r="D14" s="17" t="s">
        <v>138</v>
      </c>
    </row>
    <row r="15" spans="1:4" ht="15.75" customHeight="1">
      <c r="A15" s="94">
        <v>54</v>
      </c>
      <c r="B15" s="17" t="s">
        <v>26</v>
      </c>
      <c r="C15" s="17" t="s">
        <v>104</v>
      </c>
      <c r="D15" s="17" t="s">
        <v>139</v>
      </c>
    </row>
    <row r="16" spans="1:4" ht="15.75" customHeight="1">
      <c r="A16" s="94">
        <v>58</v>
      </c>
      <c r="B16" s="17" t="s">
        <v>62</v>
      </c>
      <c r="C16" s="17" t="s">
        <v>106</v>
      </c>
      <c r="D16" s="17" t="s">
        <v>140</v>
      </c>
    </row>
    <row r="17" spans="1:4" ht="15.75" customHeight="1">
      <c r="A17" s="94">
        <v>62</v>
      </c>
      <c r="B17" s="17" t="s">
        <v>64</v>
      </c>
      <c r="C17" s="17" t="s">
        <v>108</v>
      </c>
      <c r="D17" s="17" t="s">
        <v>141</v>
      </c>
    </row>
    <row r="18" spans="1:4" ht="15.75" customHeight="1">
      <c r="A18" s="94">
        <v>66</v>
      </c>
      <c r="B18" s="17" t="s">
        <v>29</v>
      </c>
      <c r="C18" s="17" t="s">
        <v>110</v>
      </c>
      <c r="D18" s="17" t="s">
        <v>142</v>
      </c>
    </row>
    <row r="19" spans="1:4" ht="15.75" customHeight="1">
      <c r="A19" s="94">
        <v>70</v>
      </c>
      <c r="B19" s="17" t="s">
        <v>30</v>
      </c>
      <c r="C19" s="17" t="s">
        <v>112</v>
      </c>
      <c r="D19" s="17" t="s">
        <v>143</v>
      </c>
    </row>
    <row r="20" spans="1:4" ht="15.75" customHeight="1">
      <c r="A20" s="94">
        <v>74</v>
      </c>
      <c r="B20" s="17" t="s">
        <v>31</v>
      </c>
      <c r="C20" s="17" t="s">
        <v>114</v>
      </c>
      <c r="D20" s="17" t="s">
        <v>144</v>
      </c>
    </row>
    <row r="21" spans="1:4" ht="15.75" customHeight="1">
      <c r="A21" s="94">
        <v>78</v>
      </c>
      <c r="B21" s="17" t="s">
        <v>32</v>
      </c>
      <c r="C21" s="17" t="s">
        <v>116</v>
      </c>
      <c r="D21" s="17" t="s">
        <v>145</v>
      </c>
    </row>
    <row r="22" spans="1:4" ht="15.75" customHeight="1">
      <c r="A22" s="94">
        <v>82</v>
      </c>
      <c r="B22" s="17" t="s">
        <v>33</v>
      </c>
      <c r="C22" s="17" t="s">
        <v>118</v>
      </c>
      <c r="D22" s="17" t="s">
        <v>146</v>
      </c>
    </row>
    <row r="23" spans="1:4" ht="15.75" customHeight="1">
      <c r="A23" s="94">
        <v>86</v>
      </c>
      <c r="B23" s="17" t="s">
        <v>34</v>
      </c>
      <c r="C23" s="17" t="s">
        <v>120</v>
      </c>
      <c r="D23" s="17" t="s">
        <v>147</v>
      </c>
    </row>
    <row r="24" spans="1:4" ht="15.75" customHeight="1">
      <c r="A24" s="94">
        <v>90</v>
      </c>
      <c r="B24" s="17" t="s">
        <v>72</v>
      </c>
      <c r="C24" s="17" t="s">
        <v>122</v>
      </c>
      <c r="D24" s="17" t="s">
        <v>148</v>
      </c>
    </row>
    <row r="25" spans="1:4" ht="15.75" customHeight="1">
      <c r="A25" s="94">
        <v>94</v>
      </c>
      <c r="B25" s="17" t="s">
        <v>36</v>
      </c>
      <c r="C25" s="17" t="s">
        <v>124</v>
      </c>
      <c r="D25" s="17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z 6 A / W m i X W b 2 l A A A A 9 g A A A B I A H A B D b 2 5 m a W c v U G F j a 2 F n Z S 5 4 b W w g o h g A K K A U A A A A A A A A A A A A A A A A A A A A A A A A A A A A h Y 9 L D o I w G I S v Q r q n D 0 h 8 k J 8 S 4 1 Y S o 4 l x 2 9 Q K j V A M L Z a 7 u f B I X k G M o u 5 c z j f f Y u Z + v U H W 1 1 V w U a 3 V j U k R w x Q F y s j m o E 2 R o s 4 d w x n K O K y F P I l C B Y N s b N L b Q 4 p K 5 8 4 J I d 5 7 7 G P c t A W J K G V k n 6 + 2 s l S 1 Q B 9 Z / 5 d D b a w T R i r E Y f c a w y P M 4 j l m 0 w m m Q E Y I u T Z f I R r 2 P t s f C M u u c l 2 r u L L h Y g N k j E D e H / g D U E s D B B Q A A g A I A M + g P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o D 9 a x c h o J y I B A A B L A g A A E w A c A E Z v c m 1 1 b G F z L 1 N l Y 3 R p b 2 4 x L m 0 g o h g A K K A U A A A A A A A A A A A A A A A A A A A A A A A A A A A A d Z B R a 8 I w F I X f C / 0 P I X u x U N J W 3 a a T P m z u p S + b M G E P U u S 2 v d V A k 5 Q m w w 3 x v y + 1 K g y W + x L 4 z u H e c 6 K x N F x J 8 j G 8 y c L 3 f E / v o c O K 3 N E 1 F A 3 G 8 Y y M V r B D M g 8 o S U m D x v e I n f e O 7 1 B a s q p q d r b q 0 S c W b K m k Q W n 0 i O 6 N a f V T F B 0 O B 4 a l k k p w Y D t V M O i i S k I b X W A J U T J h m a x V J 1 B v D Q o w v F Q 6 e n v J n k X b c K j U F i W O 4 2 T K 2 q q m Q U g 2 m R V Q 2 E P Q J 0 9 p w i Y 0 D 8 I h 2 y 1 5 e o l 5 3 G R V e i t E 8 9 P m F Q z k F 7 u t y l t F S h B F f 6 u v e b a y d Q d S 9 7 G W q v k S c v 3 T 2 p L X L e H x S A e e 0 J A Y q x G D 3 + Y U k i s f O / j E w a c O f u / g D w 7 + 6 O A z B 5 8 7 e B L / E U 6 B 7 3 H 5 / 5 c t f g F Q S w E C L Q A U A A I A C A D P o D 9 a a J d Z v a U A A A D 2 A A A A E g A A A A A A A A A A A A A A A A A A A A A A Q 2 9 u Z m l n L 1 B h Y 2 t h Z 2 U u e G 1 s U E s B A i 0 A F A A C A A g A z 6 A / W g / K 6 a u k A A A A 6 Q A A A B M A A A A A A A A A A A A A A A A A 8 Q A A A F t D b 2 5 0 Z W 5 0 X 1 R 5 c G V z X S 5 4 b W x Q S w E C L Q A U A A I A C A D P o D 9 a x c h o J y I B A A B L A g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g A A A A A A A L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W U 2 M z d i M i 0 z Y m F i L T R m M z M t O D A 0 O S 1 j M z R j O T E 1 N 2 Z j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h f X 1 B h Z 2 V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V Q y M z o w N j o z M C 4 4 O D g 4 M z E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O S k v Q X V 0 b 1 J l b W 9 2 Z W R D b 2 x 1 b W 5 z M S 5 7 Q 2 9 s d W 1 u M S w w f S Z x d W 9 0 O y w m c X V v d D t T Z W N 0 a W 9 u M S 9 U Y W J s Z T A w O C A o U G F n Z S A 5 K S 9 B d X R v U m V t b 3 Z l Z E N v b H V t b n M x L n t D b 2 x 1 b W 4 y L D F 9 J n F 1 b 3 Q 7 L C Z x d W 9 0 O 1 N l Y 3 R p b 2 4 x L 1 R h Y m x l M D A 4 I C h Q Y W d l I D k p L 0 F 1 d G 9 S Z W 1 v d m V k Q 2 9 s d W 1 u c z E u e 0 N v b H V t b j M s M n 0 m c X V v d D s s J n F 1 b 3 Q 7 U 2 V j d G l v b j E v V G F i b G U w M D g g K F B h Z 2 U g O S k v Q X V 0 b 1 J l b W 9 2 Z W R D b 2 x 1 b W 5 z M S 5 7 Q 2 9 s d W 1 u N C w z f S Z x d W 9 0 O y w m c X V v d D t T Z W N 0 a W 9 u M S 9 U Y W J s Z T A w O C A o U G F n Z S A 5 K S 9 B d X R v U m V t b 3 Z l Z E N v b H V t b n M x L n t D b 2 x 1 b W 4 1 L D R 9 J n F 1 b 3 Q 7 L C Z x d W 9 0 O 1 N l Y 3 R p b 2 4 x L 1 R h Y m x l M D A 4 I C h Q Y W d l I D k p L 0 F 1 d G 9 S Z W 1 v d m V k Q 2 9 s d W 1 u c z E u e 0 N v b H V t b j Y s N X 0 m c X V v d D s s J n F 1 b 3 Q 7 U 2 V j d G l v b j E v V G F i b G U w M D g g K F B h Z 2 U g O S k v Q X V 0 b 1 J l b W 9 2 Z W R D b 2 x 1 b W 5 z M S 5 7 Q 2 9 s d W 1 u N y w 2 f S Z x d W 9 0 O y w m c X V v d D t T Z W N 0 a W 9 u M S 9 U Y W J s Z T A w O C A o U G F n Z S A 5 K S 9 B d X R v U m V t b 3 Z l Z E N v b H V t b n M x L n t D b 2 x 1 b W 4 4 L D d 9 J n F 1 b 3 Q 7 L C Z x d W 9 0 O 1 N l Y 3 R p b 2 4 x L 1 R h Y m x l M D A 4 I C h Q Y W d l I D k p L 0 F 1 d G 9 S Z W 1 v d m V k Q 2 9 s d W 1 u c z E u e 0 N v b H V t b j k s O H 0 m c X V v d D s s J n F 1 b 3 Q 7 U 2 V j d G l v b j E v V G F i b G U w M D g g K F B h Z 2 U g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4 I C h Q Y W d l I D k p L 0 F 1 d G 9 S Z W 1 v d m V k Q 2 9 s d W 1 u c z E u e 0 N v b H V t b j E s M H 0 m c X V v d D s s J n F 1 b 3 Q 7 U 2 V j d G l v b j E v V G F i b G U w M D g g K F B h Z 2 U g O S k v Q X V 0 b 1 J l b W 9 2 Z W R D b 2 x 1 b W 5 z M S 5 7 Q 2 9 s d W 1 u M i w x f S Z x d W 9 0 O y w m c X V v d D t T Z W N 0 a W 9 u M S 9 U Y W J s Z T A w O C A o U G F n Z S A 5 K S 9 B d X R v U m V t b 3 Z l Z E N v b H V t b n M x L n t D b 2 x 1 b W 4 z L D J 9 J n F 1 b 3 Q 7 L C Z x d W 9 0 O 1 N l Y 3 R p b 2 4 x L 1 R h Y m x l M D A 4 I C h Q Y W d l I D k p L 0 F 1 d G 9 S Z W 1 v d m V k Q 2 9 s d W 1 u c z E u e 0 N v b H V t b j Q s M 3 0 m c X V v d D s s J n F 1 b 3 Q 7 U 2 V j d G l v b j E v V G F i b G U w M D g g K F B h Z 2 U g O S k v Q X V 0 b 1 J l b W 9 2 Z W R D b 2 x 1 b W 5 z M S 5 7 Q 2 9 s d W 1 u N S w 0 f S Z x d W 9 0 O y w m c X V v d D t T Z W N 0 a W 9 u M S 9 U Y W J s Z T A w O C A o U G F n Z S A 5 K S 9 B d X R v U m V t b 3 Z l Z E N v b H V t b n M x L n t D b 2 x 1 b W 4 2 L D V 9 J n F 1 b 3 Q 7 L C Z x d W 9 0 O 1 N l Y 3 R p b 2 4 x L 1 R h Y m x l M D A 4 I C h Q Y W d l I D k p L 0 F 1 d G 9 S Z W 1 v d m V k Q 2 9 s d W 1 u c z E u e 0 N v b H V t b j c s N n 0 m c X V v d D s s J n F 1 b 3 Q 7 U 2 V j d G l v b j E v V G F i b G U w M D g g K F B h Z 2 U g O S k v Q X V 0 b 1 J l b W 9 2 Z W R D b 2 x 1 b W 5 z M S 5 7 Q 2 9 s d W 1 u O C w 3 f S Z x d W 9 0 O y w m c X V v d D t T Z W N 0 a W 9 u M S 9 U Y W J s Z T A w O C A o U G F n Z S A 5 K S 9 B d X R v U m V t b 3 Z l Z E N v b H V t b n M x L n t D b 2 x 1 b W 4 5 L D h 9 J n F 1 b 3 Q 7 L C Z x d W 9 0 O 1 N l Y 3 R p b 2 4 x L 1 R h Y m x l M D A 4 I C h Q Y W d l I D k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k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k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2 s O S V d 7 M S b t H R T + d l t k 2 A A A A A A I A A A A A A B B m A A A A A Q A A I A A A A A O j / k E l E Q R Z y r I g 5 x t l l C y l M I + M e H J M G s R 3 4 3 i D e z u 0 A A A A A A 6 A A A A A A g A A I A A A A C D d c + 2 m d 8 7 n w w 8 z Z m Z 7 6 O K h / q W n S t 5 L G d K 6 1 2 V H p 4 l E U A A A A O l e W n 3 N 1 R 9 B I 1 C / y H v v M n H Q x c P Y n a l g e h a B x 7 g f F 2 1 j p 2 n y 0 / D u x y e z A T 7 h T X G 8 B V 0 t x C Q 4 y 0 6 4 k P s C F M y o i d W L e 7 P q J f t g 7 l n g V J 0 f 6 i n O Q A A A A K f q O T o d I 4 v 0 f S 1 C h o L h 3 7 1 o 8 S l 8 7 L b / 3 n b K x K y F V b Y d N U m F D k i / C p k E / l e f l v q z t h E l 9 l S + L w V n 9 y f z F O n j Q 5 w = < / D a t a M a s h u p > 
</file>

<file path=customXml/itemProps1.xml><?xml version="1.0" encoding="utf-8"?>
<ds:datastoreItem xmlns:ds="http://schemas.openxmlformats.org/officeDocument/2006/customXml" ds:itemID="{FA7355A1-A4EA-49E1-BC70-8BD631D38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Table008 (Page 9)</vt:lpstr>
      <vt:lpstr>2001</vt:lpstr>
      <vt:lpstr>2022</vt:lpstr>
      <vt:lpstr>2010</vt:lpstr>
      <vt:lpstr>Hoja3</vt:lpstr>
      <vt:lpstr>correlacion</vt:lpstr>
      <vt:lpstr>fertilidad</vt:lpstr>
      <vt:lpstr>algun_nbi</vt:lpstr>
      <vt:lpstr>propietarios</vt:lpstr>
      <vt:lpstr>dispersion</vt:lpstr>
      <vt:lpstr>poblacion</vt:lpstr>
      <vt:lpstr>ICV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Miller</cp:lastModifiedBy>
  <dcterms:modified xsi:type="dcterms:W3CDTF">2025-02-01T03:26:27Z</dcterms:modified>
</cp:coreProperties>
</file>