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RMAS - INGRESOS\INGRESO TERMAS GESTION MAROZZINI\"/>
    </mc:Choice>
  </mc:AlternateContent>
  <xr:revisionPtr revIDLastSave="0" documentId="13_ncr:1_{806E4368-751B-4F86-8CEA-E4A67E0673D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OTAL 2024" sheetId="13" r:id="rId1"/>
    <sheet name="ENERO2024" sheetId="1" r:id="rId2"/>
    <sheet name="FEBRERO2024" sheetId="2" r:id="rId3"/>
    <sheet name="MARZO2024" sheetId="3" r:id="rId4"/>
    <sheet name="ABRIL 2024" sheetId="4" r:id="rId5"/>
    <sheet name="MAYO2024" sheetId="5" r:id="rId6"/>
    <sheet name="JUNIO2024" sheetId="6" r:id="rId7"/>
    <sheet name="JULIO2024" sheetId="7" r:id="rId8"/>
    <sheet name="AGOSTO2023" sheetId="8" r:id="rId9"/>
    <sheet name="SEPTIEMBRE2023" sheetId="9" r:id="rId10"/>
    <sheet name="OCTUBRE2023" sheetId="10" r:id="rId11"/>
    <sheet name="NOVIEMBRE2023" sheetId="11" r:id="rId12"/>
    <sheet name="DICIEMBRE2023" sheetId="12" r:id="rId13"/>
  </sheets>
  <calcPr calcId="191029"/>
</workbook>
</file>

<file path=xl/calcChain.xml><?xml version="1.0" encoding="utf-8"?>
<calcChain xmlns="http://schemas.openxmlformats.org/spreadsheetml/2006/main">
  <c r="B6" i="6" l="1"/>
  <c r="K35" i="6"/>
  <c r="K5" i="6"/>
  <c r="J34" i="9" l="1"/>
  <c r="J33" i="9"/>
  <c r="J35" i="8" l="1"/>
  <c r="J34" i="8"/>
  <c r="J33" i="8"/>
  <c r="J35" i="7"/>
  <c r="J34" i="7"/>
  <c r="J33" i="7"/>
  <c r="J13" i="7"/>
  <c r="J32" i="11" l="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32" i="10" l="1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32" i="9" l="1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7" i="9"/>
  <c r="J6" i="9"/>
  <c r="J5" i="9"/>
  <c r="J32" i="8" l="1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1" i="8"/>
  <c r="J10" i="8"/>
  <c r="J9" i="8"/>
  <c r="J5" i="8"/>
  <c r="J32" i="7" l="1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2" i="7"/>
  <c r="J11" i="7"/>
  <c r="J10" i="7"/>
  <c r="J9" i="7"/>
  <c r="J8" i="7"/>
  <c r="J7" i="7"/>
  <c r="J6" i="7"/>
  <c r="J5" i="7"/>
  <c r="B5" i="6" l="1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32" i="11" l="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K5" i="11"/>
  <c r="K6" i="11" s="1"/>
  <c r="K7" i="11" s="1"/>
  <c r="K8" i="11" s="1"/>
  <c r="B5" i="11"/>
  <c r="J35" i="12"/>
  <c r="J34" i="12"/>
  <c r="J33" i="12"/>
  <c r="J32" i="12"/>
  <c r="B32" i="12"/>
  <c r="J31" i="12"/>
  <c r="B31" i="12"/>
  <c r="J30" i="12"/>
  <c r="B30" i="12"/>
  <c r="J29" i="12"/>
  <c r="B29" i="12"/>
  <c r="J28" i="12"/>
  <c r="B28" i="12"/>
  <c r="J27" i="12"/>
  <c r="B27" i="12"/>
  <c r="J26" i="12"/>
  <c r="B26" i="12"/>
  <c r="J25" i="12"/>
  <c r="B25" i="12"/>
  <c r="J24" i="12"/>
  <c r="B24" i="12"/>
  <c r="J23" i="12"/>
  <c r="B23" i="12"/>
  <c r="B22" i="12"/>
  <c r="J21" i="12"/>
  <c r="B21" i="12"/>
  <c r="J20" i="12"/>
  <c r="B20" i="12"/>
  <c r="J19" i="12"/>
  <c r="B19" i="12"/>
  <c r="J18" i="12"/>
  <c r="B18" i="12"/>
  <c r="J17" i="12"/>
  <c r="B17" i="12"/>
  <c r="J16" i="12"/>
  <c r="B16" i="12"/>
  <c r="B15" i="12"/>
  <c r="J14" i="12"/>
  <c r="B14" i="12"/>
  <c r="J13" i="12"/>
  <c r="B13" i="12"/>
  <c r="J12" i="12"/>
  <c r="B12" i="12"/>
  <c r="J11" i="12"/>
  <c r="B11" i="12"/>
  <c r="B10" i="12"/>
  <c r="J9" i="12"/>
  <c r="B9" i="12"/>
  <c r="B8" i="12"/>
  <c r="J7" i="12"/>
  <c r="B7" i="12"/>
  <c r="J6" i="12"/>
  <c r="B6" i="12"/>
  <c r="J5" i="12"/>
  <c r="K5" i="12" s="1"/>
  <c r="K6" i="12" s="1"/>
  <c r="B5" i="12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K5" i="10"/>
  <c r="K6" i="10" s="1"/>
  <c r="B5" i="10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K5" i="9"/>
  <c r="K6" i="9" s="1"/>
  <c r="B5" i="9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K5" i="8"/>
  <c r="B5" i="8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K5" i="7"/>
  <c r="K6" i="7" s="1"/>
  <c r="B5" i="7"/>
  <c r="K6" i="6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8" i="6" s="1"/>
  <c r="K29" i="6" s="1"/>
  <c r="K30" i="6" s="1"/>
  <c r="K32" i="6" s="1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K5" i="5"/>
  <c r="K6" i="5" s="1"/>
  <c r="B5" i="5"/>
  <c r="K9" i="11" l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D15" i="13" s="1"/>
  <c r="K7" i="10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D14" i="13" s="1"/>
  <c r="K7" i="9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9" i="8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D12" i="13" s="1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5" i="4"/>
  <c r="K7" i="12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D11" i="13" l="1"/>
  <c r="K35" i="11"/>
  <c r="K35" i="9"/>
  <c r="D13" i="13"/>
  <c r="K26" i="5"/>
  <c r="K27" i="5" s="1"/>
  <c r="K28" i="5" s="1"/>
  <c r="K29" i="5" s="1"/>
  <c r="K30" i="5" s="1"/>
  <c r="K31" i="5" s="1"/>
  <c r="K32" i="5" s="1"/>
  <c r="K33" i="5" s="1"/>
  <c r="K34" i="5" s="1"/>
  <c r="K35" i="5" s="1"/>
  <c r="D8" i="13"/>
  <c r="K36" i="12"/>
  <c r="K36" i="10"/>
  <c r="K36" i="8"/>
  <c r="D10" i="13"/>
  <c r="D9" i="13" l="1"/>
  <c r="K36" i="5"/>
  <c r="K5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K5" i="2"/>
  <c r="K5" i="1"/>
  <c r="K6" i="3" l="1"/>
  <c r="K7" i="3" s="1"/>
  <c r="K8" i="3" s="1"/>
  <c r="K9" i="3" s="1"/>
  <c r="K10" i="3" s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D6" i="13" s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32" i="1" s="1"/>
  <c r="K33" i="1" s="1"/>
  <c r="K34" i="1" s="1"/>
  <c r="K35" i="1" s="1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D5" i="13"/>
  <c r="K34" i="2"/>
  <c r="D7" i="13" l="1"/>
  <c r="K36" i="3"/>
  <c r="C5" i="13"/>
  <c r="C6" i="13" s="1"/>
  <c r="C7" i="13" l="1"/>
  <c r="C8" i="13" s="1"/>
  <c r="C9" i="13" s="1"/>
  <c r="C10" i="13" s="1"/>
  <c r="C11" i="13" s="1"/>
  <c r="C12" i="13" s="1"/>
  <c r="C13" i="13" s="1"/>
  <c r="C14" i="13" s="1"/>
  <c r="C15" i="13" s="1"/>
  <c r="C16" i="13" s="1"/>
  <c r="D18" i="13" s="1"/>
</calcChain>
</file>

<file path=xl/sharedStrings.xml><?xml version="1.0" encoding="utf-8"?>
<sst xmlns="http://schemas.openxmlformats.org/spreadsheetml/2006/main" count="1062" uniqueCount="87">
  <si>
    <t>DIA</t>
  </si>
  <si>
    <t>FECHA</t>
  </si>
  <si>
    <t xml:space="preserve">TIEMPO </t>
  </si>
  <si>
    <t>JUEVES</t>
  </si>
  <si>
    <t>VIERNES</t>
  </si>
  <si>
    <t>DOMINGO</t>
  </si>
  <si>
    <t>LUNES</t>
  </si>
  <si>
    <t>MARTES</t>
  </si>
  <si>
    <t>TOTALES</t>
  </si>
  <si>
    <t>MES</t>
  </si>
  <si>
    <t>ACUM. ANUAL</t>
  </si>
  <si>
    <t>MEDIA DIARIA</t>
  </si>
  <si>
    <t>MAYOR DIARIA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</si>
  <si>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</si>
  <si>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</si>
  <si>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</si>
  <si>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</si>
  <si>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</si>
  <si>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</si>
  <si>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</si>
  <si>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</si>
  <si>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</si>
  <si>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</si>
  <si>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</si>
  <si>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</si>
  <si>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MEDIA MENSUAL </t>
  </si>
  <si>
    <t xml:space="preserve">MES DE MAYOR INGRESO EN EL AÑO </t>
  </si>
  <si>
    <t>MES DE MENOR INGRESO EN EL AÑO</t>
  </si>
  <si>
    <t xml:space="preserve">ENTRADA </t>
  </si>
  <si>
    <t xml:space="preserve">TOTALES </t>
  </si>
  <si>
    <t xml:space="preserve"> PRINCIPAL</t>
  </si>
  <si>
    <t xml:space="preserve"> NORTE</t>
  </si>
  <si>
    <t xml:space="preserve">ACUATICO </t>
  </si>
  <si>
    <t>POR DIA</t>
  </si>
  <si>
    <t xml:space="preserve">ACUMULADO </t>
  </si>
  <si>
    <t>MIÉRCOLES</t>
  </si>
  <si>
    <t>SÁBADO</t>
  </si>
  <si>
    <t xml:space="preserve">Promedio Diario </t>
  </si>
  <si>
    <t>ACUMULADO TOTAL  ………………………..</t>
  </si>
  <si>
    <t xml:space="preserve">DIA DOMINGO </t>
  </si>
  <si>
    <t>DIA MAXIMO DEL MES</t>
  </si>
  <si>
    <t>DIA DE MAYOR INGRESO</t>
  </si>
  <si>
    <t xml:space="preserve"> </t>
  </si>
  <si>
    <t>ONLINE</t>
  </si>
  <si>
    <t>SABADO</t>
  </si>
  <si>
    <t xml:space="preserve">PERSONAS C/DISCAPACIDAD </t>
  </si>
  <si>
    <t>ORDZ</t>
  </si>
  <si>
    <t>TOTAL X ENTRADA</t>
  </si>
  <si>
    <t>PERS C/DISC</t>
  </si>
  <si>
    <t xml:space="preserve">PERS C/DISC </t>
  </si>
  <si>
    <t>MIERCOLES</t>
  </si>
  <si>
    <t>S/DATOS</t>
  </si>
  <si>
    <t>LLUVIA</t>
  </si>
  <si>
    <t>BUENO</t>
  </si>
  <si>
    <t>NUBLADO</t>
  </si>
  <si>
    <t xml:space="preserve">ORDZ. </t>
  </si>
  <si>
    <t>Nublado</t>
  </si>
  <si>
    <t>Bueno</t>
  </si>
  <si>
    <t>Lluvia</t>
  </si>
  <si>
    <t>INGRESO A TERMAS MES DE DICIEMBRE 2023</t>
  </si>
  <si>
    <t>INGRESO A TERMAS MES DE FEBRERO 2023</t>
  </si>
  <si>
    <t>Cerrado</t>
  </si>
  <si>
    <t>CERRADO</t>
  </si>
  <si>
    <t>ESTE</t>
  </si>
  <si>
    <t>ACUATICO</t>
  </si>
  <si>
    <t>Luvia</t>
  </si>
  <si>
    <t>Cerrado ingreso acuatico</t>
  </si>
  <si>
    <t>vacaciones de julio del 10 al 28 de julio</t>
  </si>
  <si>
    <t>INGRESO A TERMAS MES DE AGOSTO 2023</t>
  </si>
  <si>
    <t>CERRADO ELECCIONES PASO</t>
  </si>
  <si>
    <t>INGRESO A TERMAS MES DE SEPTIEMBRE 2023</t>
  </si>
  <si>
    <t>INGRESO A TERMAS MES DE OCTUBRE 2023</t>
  </si>
  <si>
    <t>INGRESO A TERMAS MES DE NOVIEMBRE 2023</t>
  </si>
  <si>
    <t>ELECCIONES</t>
  </si>
  <si>
    <t>lluvia</t>
  </si>
  <si>
    <t>bueno</t>
  </si>
  <si>
    <t>INGRESO A TERMAS MENSUAL 2024</t>
  </si>
  <si>
    <t>LLUVIOSO</t>
  </si>
  <si>
    <t>INGRESO A TERMAS MES DE MARZO 2024</t>
  </si>
  <si>
    <t>INGRESO A TERMAS MES DE ENERO 2024</t>
  </si>
  <si>
    <t>INGRESO A TERMAS MES DE ABRIL 2024</t>
  </si>
  <si>
    <t>ACUMULADO TOTAL  AL 31/12/2024………………………..</t>
  </si>
  <si>
    <t>INGRESO A TERMAS MES DE MAYO 2024</t>
  </si>
  <si>
    <t xml:space="preserve"> ESTE</t>
  </si>
  <si>
    <t>NORTE</t>
  </si>
  <si>
    <t>INGRESO A TERMAS MES DE JUNIO 2024</t>
  </si>
  <si>
    <t>INGRESO A TERMAS MES DE JULIO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</si>
</sst>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_ ;_ * \-#,##0.00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64" fontId="3" fillId="0" borderId="1" xfId="1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164" fontId="3" fillId="2" borderId="1" xfId="1" applyFont="1" applyFill="1" applyBorder="1"/>
    <xf numFmtId="164" fontId="3" fillId="0" borderId="1" xfId="1" applyFont="1" applyBorder="1"/>
    <xf numFmtId="0" fontId="4" fillId="0" borderId="0" xfId="0" applyFont="1"/>
    <xf numFmtId="1" fontId="2" fillId="0" borderId="0" xfId="0" applyNumberFormat="1" applyFont="1"/>
    <xf numFmtId="164" fontId="4" fillId="0" borderId="0" xfId="1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0" fillId="3" borderId="4" xfId="0" applyFill="1" applyBorder="1"/>
    <xf numFmtId="0" fontId="0" fillId="3" borderId="5" xfId="0" applyFill="1" applyBorder="1"/>
    <xf numFmtId="164" fontId="0" fillId="3" borderId="8" xfId="1" applyFont="1" applyFill="1" applyBorder="1"/>
    <xf numFmtId="165" fontId="0" fillId="0" borderId="0" xfId="1" applyNumberFormat="1" applyFont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1" fontId="5" fillId="0" borderId="0" xfId="0" applyNumberFormat="1" applyFont="1"/>
    <xf numFmtId="0" fontId="0" fillId="0" borderId="1" xfId="0" applyBorder="1" applyAlignment="1">
      <alignment horizontal="center"/>
    </xf>
    <xf numFmtId="0" fontId="6" fillId="0" borderId="0" xfId="0" applyFont="1"/>
    <xf numFmtId="164" fontId="3" fillId="6" borderId="1" xfId="1" applyFont="1" applyFill="1" applyBorder="1"/>
    <xf numFmtId="0" fontId="4" fillId="0" borderId="0" xfId="0" applyFont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7" borderId="1" xfId="0" applyFill="1" applyBorder="1"/>
    <xf numFmtId="0" fontId="0" fillId="3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/>
    <xf numFmtId="1" fontId="5" fillId="7" borderId="0" xfId="0" applyNumberFormat="1" applyFont="1" applyFill="1"/>
    <xf numFmtId="1" fontId="5" fillId="8" borderId="0" xfId="0" applyNumberFormat="1" applyFont="1" applyFill="1"/>
    <xf numFmtId="1" fontId="5" fillId="9" borderId="0" xfId="0" applyNumberFormat="1" applyFont="1" applyFill="1"/>
    <xf numFmtId="0" fontId="0" fillId="0" borderId="12" xfId="0" applyBorder="1"/>
    <xf numFmtId="0" fontId="0" fillId="7" borderId="9" xfId="0" applyFill="1" applyBorder="1"/>
    <xf numFmtId="0" fontId="0" fillId="7" borderId="10" xfId="0" applyFill="1" applyBorder="1"/>
    <xf numFmtId="0" fontId="0" fillId="7" borderId="5" xfId="0" applyFill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2" fillId="6" borderId="1" xfId="0" applyFont="1" applyFill="1" applyBorder="1"/>
    <xf numFmtId="0" fontId="7" fillId="0" borderId="1" xfId="0" applyFont="1" applyBorder="1"/>
    <xf numFmtId="164" fontId="0" fillId="7" borderId="14" xfId="1" applyFont="1" applyFill="1" applyBorder="1"/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/>
    <xf numFmtId="0" fontId="0" fillId="2" borderId="7" xfId="0" applyFill="1" applyBorder="1"/>
    <xf numFmtId="0" fontId="8" fillId="3" borderId="0" xfId="0" applyFont="1" applyFill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0" fillId="3" borderId="12" xfId="0" applyFill="1" applyBorder="1"/>
    <xf numFmtId="0" fontId="0" fillId="5" borderId="17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INGRESOS MENSUALES 2024</a:t>
            </a:r>
          </a:p>
        </c:rich>
      </c:tx>
      <c:layout>
        <c:manualLayout>
          <c:xMode val="edge"/>
          <c:yMode val="edge"/>
          <c:x val="0.30113656059927968"/>
          <c:y val="1.5436563018856916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C6F7-43B2-821C-BEF2FE45E30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CB8-4C4F-85F9-57F7D7B6014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3F3-4719-AB10-2C5B6BD9CFC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6F7-43B2-821C-BEF2FE45E30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'TOTAL 2024'!$B$5:$B$16</c:f>
              <c:numCache>
                <c:formatCode>General</c:formatCode>
                <c:ptCount val="12"/>
                <c:pt idx="0">
                  <c:v>90489</c:v>
                </c:pt>
                <c:pt idx="1">
                  <c:v>71760</c:v>
                </c:pt>
                <c:pt idx="2">
                  <c:v>55109</c:v>
                </c:pt>
                <c:pt idx="3">
                  <c:v>25913</c:v>
                </c:pt>
                <c:pt idx="4">
                  <c:v>14080</c:v>
                </c:pt>
                <c:pt idx="5">
                  <c:v>23363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7-43B2-821C-BEF2FE45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5351040"/>
        <c:axId val="85365120"/>
      </c:barChart>
      <c:catAx>
        <c:axId val="8535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65120"/>
        <c:crosses val="autoZero"/>
        <c:auto val="1"/>
        <c:lblAlgn val="ctr"/>
        <c:lblOffset val="100"/>
        <c:noMultiLvlLbl val="0"/>
      </c:catAx>
      <c:valAx>
        <c:axId val="853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5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SEPTIEMBRE 2023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865-4F4B-9523-AE063D76EC50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4-39C3-4FD2-A108-39DFA3F8660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A224-44C1-890A-07BD6E6F009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865-4F4B-9523-AE063D76EC50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5-39C3-4FD2-A108-39DFA3F86605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A224-44C1-890A-07BD6E6F0094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865-4F4B-9523-AE063D76EC50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6-39C3-4FD2-A108-39DFA3F86605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A224-44C1-890A-07BD6E6F0094}"/>
              </c:ext>
            </c:extLst>
          </c:dPt>
          <c:dPt>
            <c:idx val="2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5865-4F4B-9523-AE063D76EC50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865-4F4B-9523-AE063D76EC50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A224-44C1-890A-07BD6E6F0094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7-39C3-4FD2-A108-39DFA3F86605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A224-44C1-890A-07BD6E6F0094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865-4F4B-9523-AE063D76EC5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SEPTIEMBRE2023!$J$5:$J$34</c:f>
              <c:numCache>
                <c:formatCode>General</c:formatCode>
                <c:ptCount val="30"/>
                <c:pt idx="0">
                  <c:v>965</c:v>
                </c:pt>
                <c:pt idx="1">
                  <c:v>1355</c:v>
                </c:pt>
                <c:pt idx="2">
                  <c:v>673</c:v>
                </c:pt>
                <c:pt idx="3">
                  <c:v>594</c:v>
                </c:pt>
                <c:pt idx="4">
                  <c:v>773</c:v>
                </c:pt>
                <c:pt idx="5">
                  <c:v>535</c:v>
                </c:pt>
                <c:pt idx="6">
                  <c:v>238</c:v>
                </c:pt>
                <c:pt idx="7">
                  <c:v>1263</c:v>
                </c:pt>
                <c:pt idx="8">
                  <c:v>2534</c:v>
                </c:pt>
                <c:pt idx="9">
                  <c:v>2210</c:v>
                </c:pt>
                <c:pt idx="10">
                  <c:v>979</c:v>
                </c:pt>
                <c:pt idx="11">
                  <c:v>609</c:v>
                </c:pt>
                <c:pt idx="12">
                  <c:v>923</c:v>
                </c:pt>
                <c:pt idx="13">
                  <c:v>1221</c:v>
                </c:pt>
                <c:pt idx="14">
                  <c:v>1722</c:v>
                </c:pt>
                <c:pt idx="15">
                  <c:v>2972</c:v>
                </c:pt>
                <c:pt idx="16">
                  <c:v>3228</c:v>
                </c:pt>
                <c:pt idx="17">
                  <c:v>835</c:v>
                </c:pt>
                <c:pt idx="18">
                  <c:v>1848</c:v>
                </c:pt>
                <c:pt idx="19">
                  <c:v>2526</c:v>
                </c:pt>
                <c:pt idx="20">
                  <c:v>3432</c:v>
                </c:pt>
                <c:pt idx="21">
                  <c:v>2997</c:v>
                </c:pt>
                <c:pt idx="22">
                  <c:v>3276</c:v>
                </c:pt>
                <c:pt idx="23">
                  <c:v>1715</c:v>
                </c:pt>
                <c:pt idx="24">
                  <c:v>1469</c:v>
                </c:pt>
                <c:pt idx="25">
                  <c:v>815</c:v>
                </c:pt>
                <c:pt idx="26">
                  <c:v>1644</c:v>
                </c:pt>
                <c:pt idx="27">
                  <c:v>1539</c:v>
                </c:pt>
                <c:pt idx="28">
                  <c:v>2114</c:v>
                </c:pt>
                <c:pt idx="29">
                  <c:v>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65-4F4B-9523-AE063D76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896064"/>
        <c:axId val="87897600"/>
      </c:barChart>
      <c:catAx>
        <c:axId val="878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97600"/>
        <c:crosses val="autoZero"/>
        <c:auto val="1"/>
        <c:lblAlgn val="ctr"/>
        <c:lblOffset val="100"/>
        <c:noMultiLvlLbl val="0"/>
      </c:catAx>
      <c:valAx>
        <c:axId val="878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9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OCTUBRE 2023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4-11C6-4ED2-B463-47C47BCF170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DEF-45D8-9D3D-B36F71EB4C1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752-41F2-BF6F-34411F2A6FCA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A-9DEF-45D8-9D3D-B36F71EB4C15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9DEF-45D8-9D3D-B36F71EB4C15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752-41F2-BF6F-34411F2A6FC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752-41F2-BF6F-34411F2A6FCA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B-11C6-4ED2-B463-47C47BCF1700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6-11C6-4ED2-B463-47C47BCF1700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DEF-45D8-9D3D-B36F71EB4C15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752-41F2-BF6F-34411F2A6FCA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9DEF-45D8-9D3D-B36F71EB4C15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752-41F2-BF6F-34411F2A6FCA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7-11C6-4ED2-B463-47C47BCF1700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9DEF-45D8-9D3D-B36F71EB4C1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OCTUBRE2023!$J$5:$J$35</c:f>
              <c:numCache>
                <c:formatCode>General</c:formatCode>
                <c:ptCount val="31"/>
                <c:pt idx="0">
                  <c:v>2514</c:v>
                </c:pt>
                <c:pt idx="1">
                  <c:v>1701</c:v>
                </c:pt>
                <c:pt idx="2">
                  <c:v>1544</c:v>
                </c:pt>
                <c:pt idx="3">
                  <c:v>1433</c:v>
                </c:pt>
                <c:pt idx="4">
                  <c:v>1750</c:v>
                </c:pt>
                <c:pt idx="5">
                  <c:v>2589</c:v>
                </c:pt>
                <c:pt idx="6">
                  <c:v>3674</c:v>
                </c:pt>
                <c:pt idx="7">
                  <c:v>3444</c:v>
                </c:pt>
                <c:pt idx="8">
                  <c:v>2008</c:v>
                </c:pt>
                <c:pt idx="9">
                  <c:v>2228</c:v>
                </c:pt>
                <c:pt idx="10">
                  <c:v>952</c:v>
                </c:pt>
                <c:pt idx="11">
                  <c:v>1480</c:v>
                </c:pt>
                <c:pt idx="12">
                  <c:v>3768</c:v>
                </c:pt>
                <c:pt idx="13">
                  <c:v>7529</c:v>
                </c:pt>
                <c:pt idx="14">
                  <c:v>7477</c:v>
                </c:pt>
                <c:pt idx="15">
                  <c:v>1926</c:v>
                </c:pt>
                <c:pt idx="16">
                  <c:v>1491</c:v>
                </c:pt>
                <c:pt idx="17">
                  <c:v>1251</c:v>
                </c:pt>
                <c:pt idx="18">
                  <c:v>1747</c:v>
                </c:pt>
                <c:pt idx="19">
                  <c:v>1911</c:v>
                </c:pt>
                <c:pt idx="20">
                  <c:v>2225</c:v>
                </c:pt>
                <c:pt idx="21">
                  <c:v>0</c:v>
                </c:pt>
                <c:pt idx="22">
                  <c:v>1250</c:v>
                </c:pt>
                <c:pt idx="23">
                  <c:v>1268</c:v>
                </c:pt>
                <c:pt idx="24">
                  <c:v>1761</c:v>
                </c:pt>
                <c:pt idx="25">
                  <c:v>2042</c:v>
                </c:pt>
                <c:pt idx="26">
                  <c:v>2432</c:v>
                </c:pt>
                <c:pt idx="27">
                  <c:v>3856</c:v>
                </c:pt>
                <c:pt idx="28">
                  <c:v>3497</c:v>
                </c:pt>
                <c:pt idx="29">
                  <c:v>1315</c:v>
                </c:pt>
                <c:pt idx="30">
                  <c:v>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52-41F2-BF6F-34411F2A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915904"/>
        <c:axId val="87942272"/>
      </c:barChart>
      <c:catAx>
        <c:axId val="879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42272"/>
        <c:crosses val="autoZero"/>
        <c:auto val="1"/>
        <c:lblAlgn val="ctr"/>
        <c:lblOffset val="100"/>
        <c:noMultiLvlLbl val="0"/>
      </c:catAx>
      <c:valAx>
        <c:axId val="879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1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NOVIEMBRE 2023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1D4-4888-8745-74F03C12FC2B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2-BC37-42ED-A1AD-D9CF19C65C21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D-BC37-42ED-A1AD-D9CF19C65C2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A00F-4ED2-804A-06CCFD5ECEB8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1D4-4888-8745-74F03C12FC2B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E-BC37-42ED-A1AD-D9CF19C65C21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A00F-4ED2-804A-06CCFD5ECEB8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1D4-4888-8745-74F03C12FC2B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F-BC37-42ED-A1AD-D9CF19C65C21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A00F-4ED2-804A-06CCFD5ECEB8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1D4-4888-8745-74F03C12FC2B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0-BC37-42ED-A1AD-D9CF19C65C21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A00F-4ED2-804A-06CCFD5ECEB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NOVIEMBRE2023!$J$5:$J$34</c:f>
              <c:numCache>
                <c:formatCode>General</c:formatCode>
                <c:ptCount val="30"/>
                <c:pt idx="0">
                  <c:v>835</c:v>
                </c:pt>
                <c:pt idx="1">
                  <c:v>1031</c:v>
                </c:pt>
                <c:pt idx="2">
                  <c:v>1696</c:v>
                </c:pt>
                <c:pt idx="3">
                  <c:v>3791</c:v>
                </c:pt>
                <c:pt idx="4">
                  <c:v>2718</c:v>
                </c:pt>
                <c:pt idx="5">
                  <c:v>2120</c:v>
                </c:pt>
                <c:pt idx="6">
                  <c:v>1992</c:v>
                </c:pt>
                <c:pt idx="7">
                  <c:v>1166</c:v>
                </c:pt>
                <c:pt idx="8">
                  <c:v>1866</c:v>
                </c:pt>
                <c:pt idx="9">
                  <c:v>1156</c:v>
                </c:pt>
                <c:pt idx="10">
                  <c:v>3298</c:v>
                </c:pt>
                <c:pt idx="11">
                  <c:v>1095</c:v>
                </c:pt>
                <c:pt idx="12">
                  <c:v>1149</c:v>
                </c:pt>
                <c:pt idx="13">
                  <c:v>1505</c:v>
                </c:pt>
                <c:pt idx="14">
                  <c:v>1379</c:v>
                </c:pt>
                <c:pt idx="15">
                  <c:v>1813</c:v>
                </c:pt>
                <c:pt idx="16">
                  <c:v>1650</c:v>
                </c:pt>
                <c:pt idx="17">
                  <c:v>2714</c:v>
                </c:pt>
                <c:pt idx="18">
                  <c:v>3034</c:v>
                </c:pt>
                <c:pt idx="19">
                  <c:v>2993</c:v>
                </c:pt>
                <c:pt idx="20">
                  <c:v>1243</c:v>
                </c:pt>
                <c:pt idx="21">
                  <c:v>853</c:v>
                </c:pt>
                <c:pt idx="22">
                  <c:v>1960</c:v>
                </c:pt>
                <c:pt idx="23">
                  <c:v>2242</c:v>
                </c:pt>
                <c:pt idx="24">
                  <c:v>3504</c:v>
                </c:pt>
                <c:pt idx="25">
                  <c:v>3789</c:v>
                </c:pt>
                <c:pt idx="26">
                  <c:v>1790</c:v>
                </c:pt>
                <c:pt idx="27">
                  <c:v>1868</c:v>
                </c:pt>
                <c:pt idx="28">
                  <c:v>1604</c:v>
                </c:pt>
                <c:pt idx="29">
                  <c:v>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D4-4888-8745-74F03C12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107469440"/>
        <c:axId val="87556480"/>
      </c:barChart>
      <c:catAx>
        <c:axId val="1074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56480"/>
        <c:crosses val="autoZero"/>
        <c:auto val="1"/>
        <c:lblAlgn val="ctr"/>
        <c:lblOffset val="100"/>
        <c:noMultiLvlLbl val="0"/>
      </c:catAx>
      <c:valAx>
        <c:axId val="875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69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DICIEMBRE</a:t>
            </a:r>
            <a:r>
              <a:rPr lang="es-AR" sz="1800" b="1" i="0" u="none" strike="noStrike" baseline="0"/>
              <a:t> </a:t>
            </a:r>
            <a:r>
              <a:rPr lang="en-US" baseline="0"/>
              <a:t>2023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914-482F-9893-D364912B486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4-9CBF-4689-B275-8B61636953D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D6DA-4341-BBA3-97540F4A1788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4914-482F-9893-D364912B486B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3-D6DA-4341-BBA3-97540F4A1788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D6DA-4341-BBA3-97540F4A1788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914-482F-9893-D364912B486B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5-9CBF-4689-B275-8B61636953D6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D6DA-4341-BBA3-97540F4A1788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914-482F-9893-D364912B486B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7-9CBF-4689-B275-8B61636953D6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D6DA-4341-BBA3-97540F4A1788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914-482F-9893-D364912B486B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A-9CBF-4689-B275-8B61636953D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DICIEMBRE2023!$J$5:$J$35</c:f>
              <c:numCache>
                <c:formatCode>General</c:formatCode>
                <c:ptCount val="31"/>
                <c:pt idx="0">
                  <c:v>1379</c:v>
                </c:pt>
                <c:pt idx="1">
                  <c:v>1841</c:v>
                </c:pt>
                <c:pt idx="2">
                  <c:v>1376</c:v>
                </c:pt>
                <c:pt idx="3">
                  <c:v>869</c:v>
                </c:pt>
                <c:pt idx="4">
                  <c:v>1032</c:v>
                </c:pt>
                <c:pt idx="5">
                  <c:v>433</c:v>
                </c:pt>
                <c:pt idx="6">
                  <c:v>1162</c:v>
                </c:pt>
                <c:pt idx="7">
                  <c:v>2756</c:v>
                </c:pt>
                <c:pt idx="8">
                  <c:v>3899</c:v>
                </c:pt>
                <c:pt idx="9">
                  <c:v>2581</c:v>
                </c:pt>
                <c:pt idx="10">
                  <c:v>960</c:v>
                </c:pt>
                <c:pt idx="11">
                  <c:v>1106</c:v>
                </c:pt>
                <c:pt idx="12">
                  <c:v>174</c:v>
                </c:pt>
                <c:pt idx="13">
                  <c:v>702</c:v>
                </c:pt>
                <c:pt idx="14">
                  <c:v>494</c:v>
                </c:pt>
                <c:pt idx="15">
                  <c:v>1298</c:v>
                </c:pt>
                <c:pt idx="16">
                  <c:v>1440</c:v>
                </c:pt>
                <c:pt idx="17">
                  <c:v>184</c:v>
                </c:pt>
                <c:pt idx="18">
                  <c:v>545</c:v>
                </c:pt>
                <c:pt idx="19">
                  <c:v>648</c:v>
                </c:pt>
                <c:pt idx="20">
                  <c:v>670</c:v>
                </c:pt>
                <c:pt idx="21">
                  <c:v>741</c:v>
                </c:pt>
                <c:pt idx="22">
                  <c:v>1276</c:v>
                </c:pt>
                <c:pt idx="23">
                  <c:v>1114</c:v>
                </c:pt>
                <c:pt idx="24">
                  <c:v>1654</c:v>
                </c:pt>
                <c:pt idx="25">
                  <c:v>1512</c:v>
                </c:pt>
                <c:pt idx="26">
                  <c:v>2169</c:v>
                </c:pt>
                <c:pt idx="27">
                  <c:v>1539</c:v>
                </c:pt>
                <c:pt idx="28">
                  <c:v>1826</c:v>
                </c:pt>
                <c:pt idx="29">
                  <c:v>2943</c:v>
                </c:pt>
                <c:pt idx="30">
                  <c:v>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14-482F-9893-D364912B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107612416"/>
        <c:axId val="107614208"/>
      </c:barChart>
      <c:catAx>
        <c:axId val="10761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614208"/>
        <c:crosses val="autoZero"/>
        <c:auto val="1"/>
        <c:lblAlgn val="ctr"/>
        <c:lblOffset val="100"/>
        <c:noMultiLvlLbl val="0"/>
      </c:catAx>
      <c:valAx>
        <c:axId val="10761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1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ENERO 2024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F584-45F0-99DD-523152F073B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50BB-4327-B703-576D77889B8F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ED7F-400D-B4A4-6F1C49118615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7-7545-4183-BEAF-8F125C6B1589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F584-45F0-99DD-523152F073BD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50BB-4327-B703-576D77889B8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D7F-400D-B4A4-6F1C49118615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8-7545-4183-BEAF-8F125C6B1589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F584-45F0-99DD-523152F073BD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50BB-4327-B703-576D77889B8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ED7F-400D-B4A4-6F1C49118615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9-7545-4183-BEAF-8F125C6B1589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F584-45F0-99DD-523152F073BD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50BB-4327-B703-576D77889B8F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D7F-400D-B4A4-6F1C49118615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B-7545-4183-BEAF-8F125C6B1589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F584-45F0-99DD-523152F073BD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50BB-4327-B703-576D77889B8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ENERO2024!$J$5:$J$35</c:f>
              <c:numCache>
                <c:formatCode>General</c:formatCode>
                <c:ptCount val="31"/>
                <c:pt idx="0">
                  <c:v>3013</c:v>
                </c:pt>
                <c:pt idx="1">
                  <c:v>2482</c:v>
                </c:pt>
                <c:pt idx="2">
                  <c:v>3446</c:v>
                </c:pt>
                <c:pt idx="3">
                  <c:v>3418</c:v>
                </c:pt>
                <c:pt idx="4">
                  <c:v>3792</c:v>
                </c:pt>
                <c:pt idx="5">
                  <c:v>4820</c:v>
                </c:pt>
                <c:pt idx="6">
                  <c:v>2427</c:v>
                </c:pt>
                <c:pt idx="7">
                  <c:v>2596</c:v>
                </c:pt>
                <c:pt idx="8">
                  <c:v>2025</c:v>
                </c:pt>
                <c:pt idx="9">
                  <c:v>1110</c:v>
                </c:pt>
                <c:pt idx="10">
                  <c:v>3648</c:v>
                </c:pt>
                <c:pt idx="11">
                  <c:v>3437</c:v>
                </c:pt>
                <c:pt idx="12">
                  <c:v>4137</c:v>
                </c:pt>
                <c:pt idx="13">
                  <c:v>2115</c:v>
                </c:pt>
                <c:pt idx="14">
                  <c:v>2717</c:v>
                </c:pt>
                <c:pt idx="15">
                  <c:v>751</c:v>
                </c:pt>
                <c:pt idx="16">
                  <c:v>1637</c:v>
                </c:pt>
                <c:pt idx="17">
                  <c:v>3605</c:v>
                </c:pt>
                <c:pt idx="18">
                  <c:v>3122</c:v>
                </c:pt>
                <c:pt idx="19">
                  <c:v>3978</c:v>
                </c:pt>
                <c:pt idx="20">
                  <c:v>4322</c:v>
                </c:pt>
                <c:pt idx="21">
                  <c:v>2467</c:v>
                </c:pt>
                <c:pt idx="22">
                  <c:v>3253</c:v>
                </c:pt>
                <c:pt idx="23">
                  <c:v>2904</c:v>
                </c:pt>
                <c:pt idx="24">
                  <c:v>2868</c:v>
                </c:pt>
                <c:pt idx="25">
                  <c:v>2952</c:v>
                </c:pt>
                <c:pt idx="26">
                  <c:v>3651</c:v>
                </c:pt>
                <c:pt idx="27">
                  <c:v>3467</c:v>
                </c:pt>
                <c:pt idx="28">
                  <c:v>2259</c:v>
                </c:pt>
                <c:pt idx="29">
                  <c:v>2124</c:v>
                </c:pt>
                <c:pt idx="30">
                  <c:v>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7F-400D-B4A4-6F1C49118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128128"/>
        <c:axId val="86129664"/>
      </c:barChart>
      <c:catAx>
        <c:axId val="8612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29664"/>
        <c:crosses val="autoZero"/>
        <c:auto val="1"/>
        <c:lblAlgn val="ctr"/>
        <c:lblOffset val="100"/>
        <c:noMultiLvlLbl val="0"/>
      </c:catAx>
      <c:valAx>
        <c:axId val="861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2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FEBRERO 2024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4307182125903665E-2"/>
          <c:y val="7.953045354764296E-2"/>
          <c:w val="0.9345688066081882"/>
          <c:h val="0.8731196190050972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4BAA-4B44-AE65-133698318B5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B-4A7E-4361-9A7A-10CB407FEAE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C233-4F56-BE40-2B85D74C21B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D455-4C2C-8FA4-71677E9F8AB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4BAA-4B44-AE65-133698318B5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F-4A7E-4361-9A7A-10CB407FEAE3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C233-4F56-BE40-2B85D74C21BD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0-D455-4C2C-8FA4-71677E9F8AB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4BAA-4B44-AE65-133698318B5D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24-4A7E-4361-9A7A-10CB407FEAE3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C233-4F56-BE40-2B85D74C21BD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4-D455-4C2C-8FA4-71677E9F8AB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BAA-4B44-AE65-133698318B5D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28-4A7E-4361-9A7A-10CB407FEAE3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C233-4F56-BE40-2B85D74C21BD}"/>
              </c:ext>
            </c:extLst>
          </c:dPt>
          <c:dPt>
            <c:idx val="26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455-4C2C-8FA4-71677E9F8AB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FEBRERO2024!$J$5:$J$33</c:f>
              <c:numCache>
                <c:formatCode>General</c:formatCode>
                <c:ptCount val="29"/>
                <c:pt idx="0">
                  <c:v>2032</c:v>
                </c:pt>
                <c:pt idx="1">
                  <c:v>2318</c:v>
                </c:pt>
                <c:pt idx="2">
                  <c:v>2922</c:v>
                </c:pt>
                <c:pt idx="3">
                  <c:v>3210</c:v>
                </c:pt>
                <c:pt idx="4">
                  <c:v>2167</c:v>
                </c:pt>
                <c:pt idx="5">
                  <c:v>2434</c:v>
                </c:pt>
                <c:pt idx="6">
                  <c:v>2236</c:v>
                </c:pt>
                <c:pt idx="7">
                  <c:v>1870</c:v>
                </c:pt>
                <c:pt idx="8">
                  <c:v>2177</c:v>
                </c:pt>
                <c:pt idx="9">
                  <c:v>3119</c:v>
                </c:pt>
                <c:pt idx="10">
                  <c:v>7119</c:v>
                </c:pt>
                <c:pt idx="11">
                  <c:v>3294</c:v>
                </c:pt>
                <c:pt idx="12">
                  <c:v>2626</c:v>
                </c:pt>
                <c:pt idx="13">
                  <c:v>2271</c:v>
                </c:pt>
                <c:pt idx="14">
                  <c:v>2911</c:v>
                </c:pt>
                <c:pt idx="15">
                  <c:v>2856</c:v>
                </c:pt>
                <c:pt idx="16">
                  <c:v>3233</c:v>
                </c:pt>
                <c:pt idx="17">
                  <c:v>3301</c:v>
                </c:pt>
                <c:pt idx="18">
                  <c:v>1799</c:v>
                </c:pt>
                <c:pt idx="19">
                  <c:v>2466</c:v>
                </c:pt>
                <c:pt idx="20">
                  <c:v>2112</c:v>
                </c:pt>
                <c:pt idx="21">
                  <c:v>2167</c:v>
                </c:pt>
                <c:pt idx="22">
                  <c:v>2089</c:v>
                </c:pt>
                <c:pt idx="23">
                  <c:v>3012</c:v>
                </c:pt>
                <c:pt idx="24">
                  <c:v>1916</c:v>
                </c:pt>
                <c:pt idx="25">
                  <c:v>778</c:v>
                </c:pt>
                <c:pt idx="26">
                  <c:v>1291</c:v>
                </c:pt>
                <c:pt idx="27">
                  <c:v>1112</c:v>
                </c:pt>
                <c:pt idx="28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A-4B44-AE65-13369831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164992"/>
        <c:axId val="86166528"/>
      </c:barChart>
      <c:catAx>
        <c:axId val="861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66528"/>
        <c:crosses val="autoZero"/>
        <c:auto val="1"/>
        <c:lblAlgn val="ctr"/>
        <c:lblOffset val="100"/>
        <c:noMultiLvlLbl val="0"/>
      </c:catAx>
      <c:valAx>
        <c:axId val="861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6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INGRESOS A TERMAS DIARIO  MARZO 2024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7EF-4E00-9971-1FA35243A2BC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CE55-4090-B1D7-1A3091B5DAF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5EAD-4997-8DBF-00D083D07E79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E7EF-4E00-9971-1FA35243A2BC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CE55-4090-B1D7-1A3091B5DAF4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5EAD-4997-8DBF-00D083D07E79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4-E7EF-4E00-9971-1FA35243A2BC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CE55-4090-B1D7-1A3091B5DAF4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5EAD-4997-8DBF-00D083D07E79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7EF-4E00-9971-1FA35243A2BC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E55-4090-B1D7-1A3091B5DAF4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5EAD-4997-8DBF-00D083D07E79}"/>
              </c:ext>
            </c:extLst>
          </c:dPt>
          <c:dPt>
            <c:idx val="26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D-E7EF-4E00-9971-1FA35243A2BC}"/>
              </c:ext>
            </c:extLst>
          </c:dPt>
          <c:dPt>
            <c:idx val="2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9-4CAC-4A7A-B541-26322C0E8ECD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E55-4090-B1D7-1A3091B5DAF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MARZO2024!$J$5:$J$35</c:f>
              <c:numCache>
                <c:formatCode>General</c:formatCode>
                <c:ptCount val="31"/>
                <c:pt idx="0">
                  <c:v>1159</c:v>
                </c:pt>
                <c:pt idx="1">
                  <c:v>1608</c:v>
                </c:pt>
                <c:pt idx="2">
                  <c:v>674</c:v>
                </c:pt>
                <c:pt idx="3">
                  <c:v>818</c:v>
                </c:pt>
                <c:pt idx="4">
                  <c:v>856</c:v>
                </c:pt>
                <c:pt idx="5">
                  <c:v>788</c:v>
                </c:pt>
                <c:pt idx="6">
                  <c:v>830</c:v>
                </c:pt>
                <c:pt idx="7">
                  <c:v>1105</c:v>
                </c:pt>
                <c:pt idx="8">
                  <c:v>1204</c:v>
                </c:pt>
                <c:pt idx="9">
                  <c:v>1570</c:v>
                </c:pt>
                <c:pt idx="10">
                  <c:v>733</c:v>
                </c:pt>
                <c:pt idx="11">
                  <c:v>841</c:v>
                </c:pt>
                <c:pt idx="12">
                  <c:v>723</c:v>
                </c:pt>
                <c:pt idx="13">
                  <c:v>596</c:v>
                </c:pt>
                <c:pt idx="14">
                  <c:v>342</c:v>
                </c:pt>
                <c:pt idx="15">
                  <c:v>625</c:v>
                </c:pt>
                <c:pt idx="16">
                  <c:v>1139</c:v>
                </c:pt>
                <c:pt idx="17">
                  <c:v>610</c:v>
                </c:pt>
                <c:pt idx="18">
                  <c:v>535</c:v>
                </c:pt>
                <c:pt idx="19">
                  <c:v>568</c:v>
                </c:pt>
                <c:pt idx="20">
                  <c:v>488</c:v>
                </c:pt>
                <c:pt idx="21">
                  <c:v>968</c:v>
                </c:pt>
                <c:pt idx="22">
                  <c:v>2017</c:v>
                </c:pt>
                <c:pt idx="23">
                  <c:v>2983</c:v>
                </c:pt>
                <c:pt idx="24">
                  <c:v>3161</c:v>
                </c:pt>
                <c:pt idx="25">
                  <c:v>3450</c:v>
                </c:pt>
                <c:pt idx="26">
                  <c:v>3246</c:v>
                </c:pt>
                <c:pt idx="27">
                  <c:v>3384</c:v>
                </c:pt>
                <c:pt idx="28">
                  <c:v>6910</c:v>
                </c:pt>
                <c:pt idx="29">
                  <c:v>7591</c:v>
                </c:pt>
                <c:pt idx="30">
                  <c:v>3587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55-4090-B1D7-1A3091B5D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329600"/>
        <c:axId val="86331392"/>
      </c:barChart>
      <c:catAx>
        <c:axId val="8632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331392"/>
        <c:crosses val="autoZero"/>
        <c:auto val="1"/>
        <c:lblAlgn val="ctr"/>
        <c:lblOffset val="100"/>
        <c:noMultiLvlLbl val="0"/>
      </c:catAx>
      <c:valAx>
        <c:axId val="863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2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ABRIL 2024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361148044268725E-2"/>
          <c:y val="7.953045354764296E-2"/>
          <c:w val="0.93570862157423074"/>
          <c:h val="0.8731196190050972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21-C86F-44E8-AA8B-DE808CDA41F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2712-4FA6-9C77-ED761C66E86C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B835-4ACD-8AA8-F65A550B4FBE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598E-44C2-BA84-6D0E1BCAE4B8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2712-4FA6-9C77-ED761C66E86C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B835-4ACD-8AA8-F65A550B4FBE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98E-44C2-BA84-6D0E1BCAE4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B-B835-4ACD-8AA8-F65A550B4FBE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2712-4FA6-9C77-ED761C66E86C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5-B835-4ACD-8AA8-F65A550B4FBE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598E-44C2-BA84-6D0E1BCAE4B8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98E-44C2-BA84-6D0E1BCAE4B8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2712-4FA6-9C77-ED761C66E86C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8-B835-4ACD-8AA8-F65A550B4FBE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598E-44C2-BA84-6D0E1BCAE4B8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2712-4FA6-9C77-ED761C66E86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'ABRIL 2024'!$J$5:$J$34</c:f>
              <c:numCache>
                <c:formatCode>General</c:formatCode>
                <c:ptCount val="30"/>
                <c:pt idx="0">
                  <c:v>2176</c:v>
                </c:pt>
                <c:pt idx="1">
                  <c:v>1164</c:v>
                </c:pt>
                <c:pt idx="2">
                  <c:v>479</c:v>
                </c:pt>
                <c:pt idx="3">
                  <c:v>424</c:v>
                </c:pt>
                <c:pt idx="4">
                  <c:v>962</c:v>
                </c:pt>
                <c:pt idx="5">
                  <c:v>1145</c:v>
                </c:pt>
                <c:pt idx="6">
                  <c:v>1135</c:v>
                </c:pt>
                <c:pt idx="7">
                  <c:v>673</c:v>
                </c:pt>
                <c:pt idx="8">
                  <c:v>868</c:v>
                </c:pt>
                <c:pt idx="9">
                  <c:v>724</c:v>
                </c:pt>
                <c:pt idx="10">
                  <c:v>673</c:v>
                </c:pt>
                <c:pt idx="11">
                  <c:v>859</c:v>
                </c:pt>
                <c:pt idx="12">
                  <c:v>930</c:v>
                </c:pt>
                <c:pt idx="13">
                  <c:v>643</c:v>
                </c:pt>
                <c:pt idx="14">
                  <c:v>479</c:v>
                </c:pt>
                <c:pt idx="15">
                  <c:v>758</c:v>
                </c:pt>
                <c:pt idx="16">
                  <c:v>818</c:v>
                </c:pt>
                <c:pt idx="17">
                  <c:v>891</c:v>
                </c:pt>
                <c:pt idx="18">
                  <c:v>1088</c:v>
                </c:pt>
                <c:pt idx="19">
                  <c:v>1823</c:v>
                </c:pt>
                <c:pt idx="20">
                  <c:v>1450</c:v>
                </c:pt>
                <c:pt idx="21">
                  <c:v>622</c:v>
                </c:pt>
                <c:pt idx="22">
                  <c:v>653</c:v>
                </c:pt>
                <c:pt idx="23">
                  <c:v>500</c:v>
                </c:pt>
                <c:pt idx="24">
                  <c:v>720</c:v>
                </c:pt>
                <c:pt idx="25">
                  <c:v>573</c:v>
                </c:pt>
                <c:pt idx="26">
                  <c:v>713</c:v>
                </c:pt>
                <c:pt idx="27">
                  <c:v>995</c:v>
                </c:pt>
                <c:pt idx="28">
                  <c:v>382</c:v>
                </c:pt>
                <c:pt idx="29">
                  <c:v>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8E-44C2-BA84-6D0E1BCA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408576"/>
        <c:axId val="86410368"/>
      </c:barChart>
      <c:catAx>
        <c:axId val="8640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410368"/>
        <c:crosses val="autoZero"/>
        <c:auto val="1"/>
        <c:lblAlgn val="ctr"/>
        <c:lblOffset val="100"/>
        <c:noMultiLvlLbl val="0"/>
      </c:catAx>
      <c:valAx>
        <c:axId val="864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08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MAYO 2024</a:t>
            </a:r>
            <a:endParaRPr lang="en-US"/>
          </a:p>
        </c:rich>
      </c:tx>
      <c:layout>
        <c:manualLayout>
          <c:xMode val="edge"/>
          <c:yMode val="edge"/>
          <c:x val="0.22600643351581737"/>
          <c:y val="3.7801838002753298E-3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36C1-4A59-A2A6-7A2C0DFF292E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6609-497F-8D93-508C9B239B73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36C1-4A59-A2A6-7A2C0DFF292E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36C1-4A59-A2A6-7A2C0DFF292E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609-497F-8D93-508C9B239B73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5665-4FA9-86D8-805D3860C755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36C1-4A59-A2A6-7A2C0DFF292E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2-6609-497F-8D93-508C9B239B73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609-497F-8D93-508C9B239B73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5665-4FA9-86D8-805D3860C755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36C1-4A59-A2A6-7A2C0DFF292E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6609-497F-8D93-508C9B239B73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5665-4FA9-86D8-805D3860C755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5665-4FA9-86D8-805D3860C755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36C1-4A59-A2A6-7A2C0DFF292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MAYO2024!$J$5:$J$35</c:f>
              <c:numCache>
                <c:formatCode>General</c:formatCode>
                <c:ptCount val="31"/>
                <c:pt idx="0">
                  <c:v>563</c:v>
                </c:pt>
                <c:pt idx="1">
                  <c:v>366</c:v>
                </c:pt>
                <c:pt idx="2">
                  <c:v>608</c:v>
                </c:pt>
                <c:pt idx="3">
                  <c:v>815</c:v>
                </c:pt>
                <c:pt idx="4">
                  <c:v>620</c:v>
                </c:pt>
                <c:pt idx="5">
                  <c:v>338</c:v>
                </c:pt>
                <c:pt idx="6">
                  <c:v>382</c:v>
                </c:pt>
                <c:pt idx="7">
                  <c:v>286</c:v>
                </c:pt>
                <c:pt idx="8">
                  <c:v>447</c:v>
                </c:pt>
                <c:pt idx="9">
                  <c:v>294</c:v>
                </c:pt>
                <c:pt idx="10">
                  <c:v>674</c:v>
                </c:pt>
                <c:pt idx="11">
                  <c:v>501</c:v>
                </c:pt>
                <c:pt idx="12">
                  <c:v>365</c:v>
                </c:pt>
                <c:pt idx="13">
                  <c:v>405</c:v>
                </c:pt>
                <c:pt idx="14">
                  <c:v>356</c:v>
                </c:pt>
                <c:pt idx="15">
                  <c:v>436</c:v>
                </c:pt>
                <c:pt idx="16">
                  <c:v>693</c:v>
                </c:pt>
                <c:pt idx="17">
                  <c:v>884</c:v>
                </c:pt>
                <c:pt idx="18">
                  <c:v>551</c:v>
                </c:pt>
                <c:pt idx="19">
                  <c:v>403</c:v>
                </c:pt>
                <c:pt idx="20">
                  <c:v>282</c:v>
                </c:pt>
                <c:pt idx="21">
                  <c:v>231</c:v>
                </c:pt>
                <c:pt idx="22">
                  <c:v>290</c:v>
                </c:pt>
                <c:pt idx="23">
                  <c:v>532</c:v>
                </c:pt>
                <c:pt idx="24">
                  <c:v>622</c:v>
                </c:pt>
                <c:pt idx="25">
                  <c:v>443</c:v>
                </c:pt>
                <c:pt idx="26">
                  <c:v>270</c:v>
                </c:pt>
                <c:pt idx="27">
                  <c:v>273</c:v>
                </c:pt>
                <c:pt idx="28">
                  <c:v>221</c:v>
                </c:pt>
                <c:pt idx="29">
                  <c:v>418</c:v>
                </c:pt>
                <c:pt idx="30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09-497F-8D93-508C9B23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303488"/>
        <c:axId val="86305024"/>
      </c:barChart>
      <c:catAx>
        <c:axId val="863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305024"/>
        <c:crosses val="autoZero"/>
        <c:auto val="1"/>
        <c:lblAlgn val="ctr"/>
        <c:lblOffset val="100"/>
        <c:noMultiLvlLbl val="0"/>
      </c:catAx>
      <c:valAx>
        <c:axId val="8630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0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JUNIO 2024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414217245190482E-2"/>
          <c:y val="8.5200729248055954E-2"/>
          <c:w val="0.93551037224933109"/>
          <c:h val="0.8731196190050972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5B12-44BE-8567-129CEA08E32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8292-418C-9D54-51DE47667ED7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E-9143-4DCF-85F6-D46B51D437D2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B12-44BE-8567-129CEA08E32F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8292-418C-9D54-51DE47667ED7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9143-4DCF-85F6-D46B51D437D2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5B12-44BE-8567-129CEA08E32F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9143-4DCF-85F6-D46B51D437D2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4-9143-4DCF-85F6-D46B51D437D2}"/>
              </c:ext>
            </c:extLst>
          </c:dPt>
          <c:dPt>
            <c:idx val="2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B12-44BE-8567-129CEA08E3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5B12-44BE-8567-129CEA08E32F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292-418C-9D54-51DE47667ED7}"/>
              </c:ext>
            </c:extLst>
          </c:dPt>
          <c:dPt>
            <c:idx val="25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7-9143-4DCF-85F6-D46B51D437D2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B12-44BE-8567-129CEA08E3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JUNIO2024!$J$5:$J$34</c:f>
              <c:numCache>
                <c:formatCode>General</c:formatCode>
                <c:ptCount val="30"/>
                <c:pt idx="0">
                  <c:v>653</c:v>
                </c:pt>
                <c:pt idx="1">
                  <c:v>482</c:v>
                </c:pt>
                <c:pt idx="2">
                  <c:v>145</c:v>
                </c:pt>
                <c:pt idx="3">
                  <c:v>197</c:v>
                </c:pt>
                <c:pt idx="4">
                  <c:v>239</c:v>
                </c:pt>
                <c:pt idx="5">
                  <c:v>250</c:v>
                </c:pt>
                <c:pt idx="6">
                  <c:v>419</c:v>
                </c:pt>
                <c:pt idx="7">
                  <c:v>710</c:v>
                </c:pt>
                <c:pt idx="8">
                  <c:v>781</c:v>
                </c:pt>
                <c:pt idx="9">
                  <c:v>279</c:v>
                </c:pt>
                <c:pt idx="10">
                  <c:v>329</c:v>
                </c:pt>
                <c:pt idx="11">
                  <c:v>384</c:v>
                </c:pt>
                <c:pt idx="12">
                  <c:v>358</c:v>
                </c:pt>
                <c:pt idx="13">
                  <c:v>406</c:v>
                </c:pt>
                <c:pt idx="14">
                  <c:v>1153</c:v>
                </c:pt>
                <c:pt idx="15">
                  <c:v>1062</c:v>
                </c:pt>
                <c:pt idx="16">
                  <c:v>586</c:v>
                </c:pt>
                <c:pt idx="17">
                  <c:v>669</c:v>
                </c:pt>
                <c:pt idx="18">
                  <c:v>591</c:v>
                </c:pt>
                <c:pt idx="19">
                  <c:v>1882</c:v>
                </c:pt>
                <c:pt idx="20">
                  <c:v>3345</c:v>
                </c:pt>
                <c:pt idx="21">
                  <c:v>3993</c:v>
                </c:pt>
                <c:pt idx="22">
                  <c:v>557</c:v>
                </c:pt>
                <c:pt idx="23">
                  <c:v>373</c:v>
                </c:pt>
                <c:pt idx="24">
                  <c:v>359</c:v>
                </c:pt>
                <c:pt idx="25">
                  <c:v>463</c:v>
                </c:pt>
                <c:pt idx="26">
                  <c:v>495</c:v>
                </c:pt>
                <c:pt idx="27">
                  <c:v>613</c:v>
                </c:pt>
                <c:pt idx="28">
                  <c:v>913</c:v>
                </c:pt>
                <c:pt idx="29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2-44BE-8567-129CEA08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659264"/>
        <c:axId val="87660800"/>
      </c:barChart>
      <c:catAx>
        <c:axId val="876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60800"/>
        <c:crosses val="autoZero"/>
        <c:auto val="1"/>
        <c:lblAlgn val="ctr"/>
        <c:lblOffset val="100"/>
        <c:noMultiLvlLbl val="0"/>
      </c:catAx>
      <c:valAx>
        <c:axId val="876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59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JULIO 2023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8-DBBA-4203-80DE-4F059A0F070B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A4C2-4656-B266-2EA5585B5976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D9DA-4261-A4CB-C4CF74787EE2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9DA-4261-A4CB-C4CF74787EE2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9-DBBA-4203-80DE-4F059A0F070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A4C2-4656-B266-2EA5585B5976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9DA-4261-A4CB-C4CF74787EE2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A-DBBA-4203-80DE-4F059A0F070B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3-A4C2-4656-B266-2EA5585B5976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9DA-4261-A4CB-C4CF74787EE2}"/>
              </c:ext>
            </c:extLst>
          </c:dPt>
          <c:dPt>
            <c:idx val="21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DBBA-4203-80DE-4F059A0F070B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A4C2-4656-B266-2EA5585B5976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5-A4C2-4656-B266-2EA5585B5976}"/>
              </c:ext>
            </c:extLst>
          </c:dPt>
          <c:dPt>
            <c:idx val="2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9DA-4261-A4CB-C4CF74787EE2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B-DBBA-4203-80DE-4F059A0F070B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7-A4C2-4656-B266-2EA5585B597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JULIO2024!$J$5:$J$35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A-4261-A4CB-C4CF7478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748992"/>
        <c:axId val="87750528"/>
      </c:barChart>
      <c:catAx>
        <c:axId val="877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50528"/>
        <c:crosses val="autoZero"/>
        <c:auto val="1"/>
        <c:lblAlgn val="ctr"/>
        <c:lblOffset val="100"/>
        <c:noMultiLvlLbl val="0"/>
      </c:catAx>
      <c:valAx>
        <c:axId val="8775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4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INGRESOS A TERMAS DIARIO  AGOSTO 2023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A7FE-45ED-8661-D6D41C95DE80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3-5F99-4C49-9F15-E5C0367FACD2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3151-4DCF-8B16-B32C450E89F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A7FE-45ED-8661-D6D41C95DE80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151-4DCF-8B16-B32C450E89F6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7FE-45ED-8661-D6D41C95DE80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7FE-45ED-8661-D6D41C95DE80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4-5F99-4C49-9F15-E5C0367FACD2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151-4DCF-8B16-B32C450E89F6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7FE-45ED-8661-D6D41C95DE80}"/>
              </c:ext>
            </c:extLst>
          </c:dPt>
          <c:dPt>
            <c:idx val="25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5F99-4C49-9F15-E5C0367FACD2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5-5F99-4C49-9F15-E5C0367FACD2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3151-4DCF-8B16-B32C450E89F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AGOSTO2023!$J$5:$J$35</c:f>
              <c:numCache>
                <c:formatCode>General</c:formatCode>
                <c:ptCount val="31"/>
                <c:pt idx="0">
                  <c:v>735</c:v>
                </c:pt>
                <c:pt idx="1">
                  <c:v>831</c:v>
                </c:pt>
                <c:pt idx="2">
                  <c:v>545</c:v>
                </c:pt>
                <c:pt idx="3">
                  <c:v>1051</c:v>
                </c:pt>
                <c:pt idx="4">
                  <c:v>1848</c:v>
                </c:pt>
                <c:pt idx="5">
                  <c:v>1570</c:v>
                </c:pt>
                <c:pt idx="6">
                  <c:v>496</c:v>
                </c:pt>
                <c:pt idx="7">
                  <c:v>594</c:v>
                </c:pt>
                <c:pt idx="8">
                  <c:v>657</c:v>
                </c:pt>
                <c:pt idx="9">
                  <c:v>664</c:v>
                </c:pt>
                <c:pt idx="10">
                  <c:v>830</c:v>
                </c:pt>
                <c:pt idx="11">
                  <c:v>1095</c:v>
                </c:pt>
                <c:pt idx="12">
                  <c:v>0</c:v>
                </c:pt>
                <c:pt idx="13">
                  <c:v>673</c:v>
                </c:pt>
                <c:pt idx="14">
                  <c:v>939</c:v>
                </c:pt>
                <c:pt idx="15">
                  <c:v>972</c:v>
                </c:pt>
                <c:pt idx="16">
                  <c:v>621</c:v>
                </c:pt>
                <c:pt idx="17">
                  <c:v>714</c:v>
                </c:pt>
                <c:pt idx="18">
                  <c:v>2521</c:v>
                </c:pt>
                <c:pt idx="19">
                  <c:v>3587</c:v>
                </c:pt>
                <c:pt idx="20">
                  <c:v>1710</c:v>
                </c:pt>
                <c:pt idx="21">
                  <c:v>899</c:v>
                </c:pt>
                <c:pt idx="22">
                  <c:v>783</c:v>
                </c:pt>
                <c:pt idx="23">
                  <c:v>1433</c:v>
                </c:pt>
                <c:pt idx="24">
                  <c:v>3151</c:v>
                </c:pt>
                <c:pt idx="25">
                  <c:v>4068</c:v>
                </c:pt>
                <c:pt idx="26">
                  <c:v>1791</c:v>
                </c:pt>
                <c:pt idx="27">
                  <c:v>852</c:v>
                </c:pt>
                <c:pt idx="28">
                  <c:v>872</c:v>
                </c:pt>
                <c:pt idx="29">
                  <c:v>924</c:v>
                </c:pt>
                <c:pt idx="30">
                  <c:v>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FE-45ED-8661-D6D41C95D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797760"/>
        <c:axId val="87799296"/>
      </c:barChart>
      <c:catAx>
        <c:axId val="8779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99296"/>
        <c:crosses val="autoZero"/>
        <c:auto val="1"/>
        <c:lblAlgn val="ctr"/>
        <c:lblOffset val="100"/>
        <c:noMultiLvlLbl val="0"/>
      </c:catAx>
      <c:valAx>
        <c:axId val="8779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9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6</xdr:col>
      <xdr:colOff>552451</xdr:colOff>
      <xdr:row>53</xdr:row>
      <xdr:rowOff>104776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12</xdr:col>
      <xdr:colOff>46546</xdr:colOff>
      <xdr:row>72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12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12</xdr:col>
      <xdr:colOff>46546</xdr:colOff>
      <xdr:row>72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12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12</xdr:col>
      <xdr:colOff>46546</xdr:colOff>
      <xdr:row>74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12</xdr:col>
      <xdr:colOff>46546</xdr:colOff>
      <xdr:row>71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12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12</xdr:col>
      <xdr:colOff>46546</xdr:colOff>
      <xdr:row>72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12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12</xdr:col>
      <xdr:colOff>46546</xdr:colOff>
      <xdr:row>72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12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12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topLeftCell="A7" workbookViewId="0">
      <selection activeCell="B11" sqref="B11"/>
    </sheetView>
  </sheetViews>
  <sheetFormatPr baseColWidth="10" defaultRowHeight="14.5" x14ac:dyDescent="0.35"/>
  <cols>
    <col min="1" max="3" width="21.453125" customWidth="1"/>
    <col min="4" max="4" width="23.26953125" customWidth="1"/>
    <col min="5" max="5" width="20.1796875" customWidth="1"/>
  </cols>
  <sheetData>
    <row r="1" spans="1:5" ht="26" x14ac:dyDescent="0.6">
      <c r="A1" s="2" t="s">
        <v>76</v>
      </c>
    </row>
    <row r="2" spans="1:5" ht="15" thickBot="1" x14ac:dyDescent="0.4"/>
    <row r="3" spans="1:5" ht="21" x14ac:dyDescent="0.35">
      <c r="A3" s="3"/>
      <c r="B3" s="66" t="s">
        <v>8</v>
      </c>
      <c r="C3" s="67"/>
    </row>
    <row r="4" spans="1:5" ht="21" x14ac:dyDescent="0.35">
      <c r="A4" s="4" t="s">
        <v>9</v>
      </c>
      <c r="B4" s="4" t="s">
        <v>9</v>
      </c>
      <c r="C4" s="4" t="s">
        <v>10</v>
      </c>
      <c r="D4" s="4" t="s">
        <v>11</v>
      </c>
      <c r="E4" s="5" t="s">
        <v>12</v>
      </c>
    </row>
    <row r="5" spans="1:5" ht="39.75" customHeight="1" x14ac:dyDescent="0.6">
      <c r="A5" s="6" t="s">
        <v>13</v>
      </c>
      <c r="B5" s="55">
        <v>90489</v>
      </c>
      <c r="C5" s="7">
        <f>B5</f>
        <v>90489</v>
      </c>
      <c r="D5" s="35">
        <f>B5/31</f>
        <v>2919</v>
      </c>
      <c r="E5" s="8"/>
    </row>
    <row r="6" spans="1:5" ht="39.75" customHeight="1" x14ac:dyDescent="0.6">
      <c r="A6" s="6" t="s">
        <v>14</v>
      </c>
      <c r="B6" s="56">
        <v>71760</v>
      </c>
      <c r="C6" s="7">
        <f>C5+B6</f>
        <v>162249</v>
      </c>
      <c r="D6" s="9">
        <f>B6/28</f>
        <v>2562.8571428571427</v>
      </c>
      <c r="E6" s="8"/>
    </row>
    <row r="7" spans="1:5" ht="39.75" customHeight="1" x14ac:dyDescent="0.6">
      <c r="A7" s="6" t="s">
        <v>15</v>
      </c>
      <c r="B7" s="7">
        <v>55109</v>
      </c>
      <c r="C7" s="7">
        <f t="shared" ref="C7:C16" si="0">C6+B7</f>
        <v>217358</v>
      </c>
      <c r="D7" s="9">
        <f>B7/31</f>
        <v>1777.7096774193549</v>
      </c>
      <c r="E7" s="8"/>
    </row>
    <row r="8" spans="1:5" ht="39.75" customHeight="1" x14ac:dyDescent="0.6">
      <c r="A8" s="6" t="s">
        <v>16</v>
      </c>
      <c r="B8" s="11">
        <v>25913</v>
      </c>
      <c r="C8" s="7">
        <f t="shared" si="0"/>
        <v>243271</v>
      </c>
      <c r="D8" s="9">
        <f>B8/30</f>
        <v>863.76666666666665</v>
      </c>
      <c r="E8" s="8"/>
    </row>
    <row r="9" spans="1:5" ht="39.75" customHeight="1" x14ac:dyDescent="0.6">
      <c r="A9" s="6" t="s">
        <v>17</v>
      </c>
      <c r="B9" s="10">
        <v>14080</v>
      </c>
      <c r="C9" s="11">
        <f>C8+B9</f>
        <v>257351</v>
      </c>
      <c r="D9" s="12">
        <f>B9/31</f>
        <v>454.19354838709677</v>
      </c>
      <c r="E9" s="8"/>
    </row>
    <row r="10" spans="1:5" ht="39.75" customHeight="1" x14ac:dyDescent="0.6">
      <c r="A10" s="6" t="s">
        <v>18</v>
      </c>
      <c r="B10" s="11">
        <v>23363</v>
      </c>
      <c r="C10" s="11">
        <f t="shared" si="0"/>
        <v>280714</v>
      </c>
      <c r="D10" s="12">
        <f>B10/30</f>
        <v>778.76666666666665</v>
      </c>
      <c r="E10" s="8"/>
    </row>
    <row r="11" spans="1:5" ht="39.75" customHeight="1" x14ac:dyDescent="0.6">
      <c r="A11" s="6" t="s">
        <v>19</v>
      </c>
      <c r="B11" s="11"/>
      <c r="C11" s="11">
        <f t="shared" si="0"/>
        <v>280714</v>
      </c>
      <c r="D11" s="12">
        <f>B11/31</f>
        <v>0</v>
      </c>
      <c r="E11" s="8"/>
    </row>
    <row r="12" spans="1:5" ht="39.75" customHeight="1" x14ac:dyDescent="0.6">
      <c r="A12" s="6" t="s">
        <v>20</v>
      </c>
      <c r="B12" s="11"/>
      <c r="C12" s="7">
        <f t="shared" si="0"/>
        <v>280714</v>
      </c>
      <c r="D12" s="13">
        <f>B12/31</f>
        <v>0</v>
      </c>
      <c r="E12" s="8"/>
    </row>
    <row r="13" spans="1:5" ht="39.75" customHeight="1" x14ac:dyDescent="0.6">
      <c r="A13" s="6" t="s">
        <v>21</v>
      </c>
      <c r="B13" s="11"/>
      <c r="C13" s="7">
        <f t="shared" si="0"/>
        <v>280714</v>
      </c>
      <c r="D13" s="9">
        <f>B13/30</f>
        <v>0</v>
      </c>
      <c r="E13" s="8"/>
    </row>
    <row r="14" spans="1:5" ht="39.75" customHeight="1" x14ac:dyDescent="0.6">
      <c r="A14" s="6" t="s">
        <v>22</v>
      </c>
      <c r="B14" s="11"/>
      <c r="C14" s="7">
        <f t="shared" si="0"/>
        <v>280714</v>
      </c>
      <c r="D14" s="9">
        <f>B14/31</f>
        <v>0</v>
      </c>
      <c r="E14" s="8"/>
    </row>
    <row r="15" spans="1:5" ht="39.75" customHeight="1" x14ac:dyDescent="0.6">
      <c r="A15" s="6" t="s">
        <v>23</v>
      </c>
      <c r="B15" s="7"/>
      <c r="C15" s="7">
        <f t="shared" si="0"/>
        <v>280714</v>
      </c>
      <c r="D15" s="9">
        <f>B15/30</f>
        <v>0</v>
      </c>
      <c r="E15" s="8"/>
    </row>
    <row r="16" spans="1:5" ht="39.75" customHeight="1" x14ac:dyDescent="0.6">
      <c r="A16" s="6" t="s">
        <v>24</v>
      </c>
      <c r="B16" s="7">
        <v>0</v>
      </c>
      <c r="C16" s="7">
        <f t="shared" si="0"/>
        <v>280714</v>
      </c>
      <c r="D16" s="13"/>
      <c r="E16" s="8"/>
    </row>
    <row r="17" spans="1:4" ht="21" x14ac:dyDescent="0.35">
      <c r="D17" s="4" t="s">
        <v>25</v>
      </c>
    </row>
    <row r="18" spans="1:4" ht="26" x14ac:dyDescent="0.6">
      <c r="A18" s="14" t="s">
        <v>81</v>
      </c>
      <c r="C18" s="15">
        <v>243271</v>
      </c>
      <c r="D18" s="16">
        <f>C16/12</f>
        <v>23392.833333333332</v>
      </c>
    </row>
    <row r="54" spans="2:10" x14ac:dyDescent="0.35">
      <c r="J54" t="s">
        <v>42</v>
      </c>
    </row>
    <row r="56" spans="2:10" x14ac:dyDescent="0.35">
      <c r="B56" s="17"/>
      <c r="C56" t="s">
        <v>26</v>
      </c>
    </row>
    <row r="57" spans="2:10" x14ac:dyDescent="0.35">
      <c r="B57" s="18"/>
      <c r="C57" t="s">
        <v>27</v>
      </c>
    </row>
  </sheetData>
  <mergeCells count="1">
    <mergeCell ref="B3:C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78"/>
  <sheetViews>
    <sheetView topLeftCell="A19" zoomScaleNormal="100" workbookViewId="0">
      <selection activeCell="I76" sqref="I76"/>
    </sheetView>
  </sheetViews>
  <sheetFormatPr baseColWidth="10" defaultRowHeight="14.5" x14ac:dyDescent="0.35"/>
  <cols>
    <col min="2" max="2" width="11.453125" style="19"/>
    <col min="3" max="3" width="13.26953125" customWidth="1"/>
    <col min="4" max="5" width="15.453125" customWidth="1"/>
    <col min="6" max="9" width="14.453125" customWidth="1"/>
    <col min="10" max="10" width="12.453125" customWidth="1"/>
    <col min="11" max="11" width="16.26953125" customWidth="1"/>
    <col min="12" max="12" width="11.453125" style="19"/>
  </cols>
  <sheetData>
    <row r="1" spans="1:12" ht="26" x14ac:dyDescent="0.6">
      <c r="A1" s="2" t="s">
        <v>70</v>
      </c>
      <c r="K1" s="19"/>
    </row>
    <row r="2" spans="1:12" ht="26.5" thickBot="1" x14ac:dyDescent="0.65">
      <c r="A2" s="2"/>
      <c r="K2" s="19"/>
    </row>
    <row r="3" spans="1:12" ht="19" thickBot="1" x14ac:dyDescent="0.5">
      <c r="A3" s="14"/>
      <c r="B3" s="20"/>
      <c r="C3" s="68" t="s">
        <v>28</v>
      </c>
      <c r="D3" s="69"/>
      <c r="E3" s="69"/>
      <c r="F3" s="70"/>
      <c r="G3" s="36"/>
      <c r="H3" s="14"/>
      <c r="I3" s="14"/>
      <c r="J3" s="71" t="s">
        <v>29</v>
      </c>
      <c r="K3" s="72"/>
      <c r="L3" s="20"/>
    </row>
    <row r="4" spans="1:12" ht="18.5" x14ac:dyDescent="0.45">
      <c r="A4" s="21" t="s">
        <v>0</v>
      </c>
      <c r="B4" s="21" t="s">
        <v>1</v>
      </c>
      <c r="C4" s="22" t="s">
        <v>30</v>
      </c>
      <c r="D4" s="58" t="s">
        <v>31</v>
      </c>
      <c r="E4" s="22" t="s">
        <v>63</v>
      </c>
      <c r="F4" s="59" t="s">
        <v>32</v>
      </c>
      <c r="G4" s="6" t="s">
        <v>43</v>
      </c>
      <c r="H4" s="21" t="s">
        <v>48</v>
      </c>
      <c r="I4" s="21" t="s">
        <v>46</v>
      </c>
      <c r="J4" s="22" t="s">
        <v>33</v>
      </c>
      <c r="K4" s="22" t="s">
        <v>34</v>
      </c>
      <c r="L4" s="21" t="s">
        <v>2</v>
      </c>
    </row>
    <row r="5" spans="1:12" x14ac:dyDescent="0.35">
      <c r="A5" s="38" t="s">
        <v>4</v>
      </c>
      <c r="B5" s="37">
        <f>FEBRERO2024!B5</f>
        <v>1</v>
      </c>
      <c r="C5" s="38">
        <v>486</v>
      </c>
      <c r="D5" s="38">
        <v>102</v>
      </c>
      <c r="E5" s="60">
        <v>238</v>
      </c>
      <c r="F5" s="38">
        <v>0</v>
      </c>
      <c r="G5" s="38">
        <v>6</v>
      </c>
      <c r="H5" s="38">
        <v>80</v>
      </c>
      <c r="I5" s="38">
        <v>53</v>
      </c>
      <c r="J5" s="38">
        <f>SUM(C5:I5)</f>
        <v>965</v>
      </c>
      <c r="K5" s="38">
        <f>J5</f>
        <v>965</v>
      </c>
      <c r="L5" s="37" t="s">
        <v>53</v>
      </c>
    </row>
    <row r="6" spans="1:12" x14ac:dyDescent="0.35">
      <c r="A6" s="38" t="s">
        <v>36</v>
      </c>
      <c r="B6" s="33">
        <f>FEBRERO2024!B6</f>
        <v>2</v>
      </c>
      <c r="C6" s="1">
        <v>782</v>
      </c>
      <c r="D6" s="1">
        <v>252</v>
      </c>
      <c r="E6" s="1">
        <v>150</v>
      </c>
      <c r="F6" s="1">
        <v>0</v>
      </c>
      <c r="G6" s="1">
        <v>18</v>
      </c>
      <c r="H6" s="1">
        <v>89</v>
      </c>
      <c r="I6" s="1">
        <v>64</v>
      </c>
      <c r="J6" s="1">
        <f>SUM(C6:I6)</f>
        <v>1355</v>
      </c>
      <c r="K6" s="1">
        <f>K5+J6</f>
        <v>2320</v>
      </c>
      <c r="L6" s="33" t="s">
        <v>54</v>
      </c>
    </row>
    <row r="7" spans="1:12" x14ac:dyDescent="0.35">
      <c r="A7" s="29" t="s">
        <v>5</v>
      </c>
      <c r="B7" s="30">
        <f>FEBRERO2024!B7</f>
        <v>3</v>
      </c>
      <c r="C7" s="29">
        <v>347</v>
      </c>
      <c r="D7" s="29">
        <v>93</v>
      </c>
      <c r="E7" s="29">
        <v>96</v>
      </c>
      <c r="F7" s="29">
        <v>0</v>
      </c>
      <c r="G7" s="29">
        <v>8</v>
      </c>
      <c r="H7" s="29">
        <v>65</v>
      </c>
      <c r="I7" s="29">
        <v>64</v>
      </c>
      <c r="J7" s="29">
        <f>SUM(C7:I7)</f>
        <v>673</v>
      </c>
      <c r="K7" s="29">
        <f t="shared" ref="K7:K34" si="0">K6+J7</f>
        <v>2993</v>
      </c>
      <c r="L7" s="30" t="s">
        <v>52</v>
      </c>
    </row>
    <row r="8" spans="1:12" x14ac:dyDescent="0.35">
      <c r="A8" s="38" t="s">
        <v>6</v>
      </c>
      <c r="B8" s="33">
        <f>FEBRERO2024!B8</f>
        <v>4</v>
      </c>
      <c r="C8" s="1">
        <v>361</v>
      </c>
      <c r="D8" s="1">
        <v>50</v>
      </c>
      <c r="E8" s="1">
        <v>58</v>
      </c>
      <c r="F8" s="1">
        <v>0</v>
      </c>
      <c r="G8" s="1">
        <v>3</v>
      </c>
      <c r="H8" s="1">
        <v>60</v>
      </c>
      <c r="I8" s="1">
        <v>62</v>
      </c>
      <c r="J8" s="1">
        <v>594</v>
      </c>
      <c r="K8" s="1">
        <f t="shared" si="0"/>
        <v>3587</v>
      </c>
      <c r="L8" s="33" t="s">
        <v>52</v>
      </c>
    </row>
    <row r="9" spans="1:12" x14ac:dyDescent="0.35">
      <c r="A9" s="38" t="s">
        <v>7</v>
      </c>
      <c r="B9" s="33">
        <f>FEBRERO2024!B9</f>
        <v>5</v>
      </c>
      <c r="C9" s="1">
        <v>458</v>
      </c>
      <c r="D9" s="1">
        <v>62</v>
      </c>
      <c r="E9" s="1">
        <v>95</v>
      </c>
      <c r="F9" s="1">
        <v>0</v>
      </c>
      <c r="G9" s="1">
        <v>4</v>
      </c>
      <c r="H9" s="1">
        <v>69</v>
      </c>
      <c r="I9" s="1">
        <v>85</v>
      </c>
      <c r="J9" s="1">
        <f t="shared" ref="J9:J34" si="1">SUM(C9:I9)</f>
        <v>773</v>
      </c>
      <c r="K9" s="1">
        <f t="shared" si="0"/>
        <v>4360</v>
      </c>
      <c r="L9" s="33" t="s">
        <v>53</v>
      </c>
    </row>
    <row r="10" spans="1:12" x14ac:dyDescent="0.35">
      <c r="A10" s="38" t="s">
        <v>35</v>
      </c>
      <c r="B10" s="33">
        <f>FEBRERO2024!B10</f>
        <v>6</v>
      </c>
      <c r="C10" s="1">
        <v>317</v>
      </c>
      <c r="D10" s="1">
        <v>49</v>
      </c>
      <c r="E10" s="1">
        <v>54</v>
      </c>
      <c r="F10" s="1">
        <v>0</v>
      </c>
      <c r="G10" s="1">
        <v>3</v>
      </c>
      <c r="H10" s="1">
        <v>48</v>
      </c>
      <c r="I10" s="1">
        <v>64</v>
      </c>
      <c r="J10" s="1">
        <f t="shared" si="1"/>
        <v>535</v>
      </c>
      <c r="K10" s="1">
        <f t="shared" si="0"/>
        <v>4895</v>
      </c>
      <c r="L10" s="33" t="s">
        <v>52</v>
      </c>
    </row>
    <row r="11" spans="1:12" x14ac:dyDescent="0.35">
      <c r="A11" s="38" t="s">
        <v>3</v>
      </c>
      <c r="B11" s="33">
        <f>FEBRERO2024!B11</f>
        <v>7</v>
      </c>
      <c r="C11" s="1">
        <v>130</v>
      </c>
      <c r="D11" s="1">
        <v>26</v>
      </c>
      <c r="E11" s="1">
        <v>52</v>
      </c>
      <c r="F11" s="1">
        <v>0</v>
      </c>
      <c r="G11" s="1">
        <v>0</v>
      </c>
      <c r="H11" s="1">
        <v>15</v>
      </c>
      <c r="I11" s="1">
        <v>15</v>
      </c>
      <c r="J11" s="1">
        <f t="shared" si="1"/>
        <v>238</v>
      </c>
      <c r="K11" s="1">
        <f t="shared" si="0"/>
        <v>5133</v>
      </c>
      <c r="L11" s="33" t="s">
        <v>52</v>
      </c>
    </row>
    <row r="12" spans="1:12" x14ac:dyDescent="0.35">
      <c r="A12" s="38" t="s">
        <v>4</v>
      </c>
      <c r="B12" s="37">
        <f>FEBRERO2024!B12</f>
        <v>8</v>
      </c>
      <c r="C12" s="38">
        <v>751</v>
      </c>
      <c r="D12" s="38">
        <v>195</v>
      </c>
      <c r="E12" s="38">
        <v>181</v>
      </c>
      <c r="F12" s="38">
        <v>0</v>
      </c>
      <c r="G12" s="38">
        <v>13</v>
      </c>
      <c r="H12" s="38">
        <v>74</v>
      </c>
      <c r="I12" s="38">
        <v>49</v>
      </c>
      <c r="J12" s="38">
        <f t="shared" si="1"/>
        <v>1263</v>
      </c>
      <c r="K12" s="38">
        <f t="shared" si="0"/>
        <v>6396</v>
      </c>
      <c r="L12" s="33" t="s">
        <v>53</v>
      </c>
    </row>
    <row r="13" spans="1:12" x14ac:dyDescent="0.35">
      <c r="A13" s="38" t="s">
        <v>36</v>
      </c>
      <c r="B13" s="33">
        <f>FEBRERO2024!B13</f>
        <v>9</v>
      </c>
      <c r="C13" s="1">
        <v>1490</v>
      </c>
      <c r="D13" s="1">
        <v>507</v>
      </c>
      <c r="E13" s="1">
        <v>242</v>
      </c>
      <c r="F13" s="1">
        <v>0</v>
      </c>
      <c r="G13" s="1">
        <v>43</v>
      </c>
      <c r="H13" s="1">
        <v>110</v>
      </c>
      <c r="I13" s="1">
        <v>142</v>
      </c>
      <c r="J13" s="1">
        <f t="shared" si="1"/>
        <v>2534</v>
      </c>
      <c r="K13" s="1">
        <f t="shared" si="0"/>
        <v>8930</v>
      </c>
      <c r="L13" s="33" t="s">
        <v>53</v>
      </c>
    </row>
    <row r="14" spans="1:12" x14ac:dyDescent="0.35">
      <c r="A14" s="29" t="s">
        <v>5</v>
      </c>
      <c r="B14" s="30">
        <f>FEBRERO2024!B14</f>
        <v>10</v>
      </c>
      <c r="C14" s="29">
        <v>1230</v>
      </c>
      <c r="D14" s="29">
        <v>397</v>
      </c>
      <c r="E14" s="29">
        <v>307</v>
      </c>
      <c r="F14" s="29">
        <v>0</v>
      </c>
      <c r="G14" s="29">
        <v>23</v>
      </c>
      <c r="H14" s="29">
        <v>128</v>
      </c>
      <c r="I14" s="29">
        <v>125</v>
      </c>
      <c r="J14" s="29">
        <f t="shared" si="1"/>
        <v>2210</v>
      </c>
      <c r="K14" s="29">
        <f t="shared" si="0"/>
        <v>11140</v>
      </c>
      <c r="L14" s="30" t="s">
        <v>53</v>
      </c>
    </row>
    <row r="15" spans="1:12" x14ac:dyDescent="0.35">
      <c r="A15" s="38" t="s">
        <v>6</v>
      </c>
      <c r="B15" s="33">
        <f>FEBRERO2024!B15</f>
        <v>11</v>
      </c>
      <c r="C15" s="1">
        <v>471</v>
      </c>
      <c r="D15" s="1">
        <v>142</v>
      </c>
      <c r="E15" s="1">
        <v>219</v>
      </c>
      <c r="F15" s="1">
        <v>0</v>
      </c>
      <c r="G15" s="1">
        <v>0</v>
      </c>
      <c r="H15" s="1">
        <v>81</v>
      </c>
      <c r="I15" s="1">
        <v>66</v>
      </c>
      <c r="J15" s="1">
        <f t="shared" si="1"/>
        <v>979</v>
      </c>
      <c r="K15" s="1">
        <f t="shared" si="0"/>
        <v>12119</v>
      </c>
      <c r="L15" s="33" t="s">
        <v>52</v>
      </c>
    </row>
    <row r="16" spans="1:12" x14ac:dyDescent="0.35">
      <c r="A16" s="38" t="s">
        <v>7</v>
      </c>
      <c r="B16" s="33">
        <f>FEBRERO2024!B16</f>
        <v>12</v>
      </c>
      <c r="C16" s="1">
        <v>300</v>
      </c>
      <c r="D16" s="1">
        <v>77</v>
      </c>
      <c r="E16" s="1">
        <v>92</v>
      </c>
      <c r="F16" s="1">
        <v>0</v>
      </c>
      <c r="G16" s="1">
        <v>7</v>
      </c>
      <c r="H16" s="1">
        <v>58</v>
      </c>
      <c r="I16" s="1">
        <v>75</v>
      </c>
      <c r="J16" s="1">
        <f t="shared" si="1"/>
        <v>609</v>
      </c>
      <c r="K16" s="1">
        <f t="shared" si="0"/>
        <v>12728</v>
      </c>
      <c r="L16" s="33" t="s">
        <v>52</v>
      </c>
    </row>
    <row r="17" spans="1:14" x14ac:dyDescent="0.35">
      <c r="A17" s="38" t="s">
        <v>35</v>
      </c>
      <c r="B17" s="33">
        <f>FEBRERO2024!B17</f>
        <v>13</v>
      </c>
      <c r="C17" s="1">
        <v>472</v>
      </c>
      <c r="D17" s="1">
        <v>109</v>
      </c>
      <c r="E17" s="1">
        <v>160</v>
      </c>
      <c r="F17" s="1">
        <v>0</v>
      </c>
      <c r="G17" s="1">
        <v>14</v>
      </c>
      <c r="H17" s="1">
        <v>70</v>
      </c>
      <c r="I17" s="1">
        <v>98</v>
      </c>
      <c r="J17" s="1">
        <f t="shared" si="1"/>
        <v>923</v>
      </c>
      <c r="K17" s="1">
        <f t="shared" si="0"/>
        <v>13651</v>
      </c>
      <c r="L17" s="33" t="s">
        <v>53</v>
      </c>
    </row>
    <row r="18" spans="1:14" x14ac:dyDescent="0.35">
      <c r="A18" s="38" t="s">
        <v>3</v>
      </c>
      <c r="B18" s="33">
        <f>FEBRERO2024!B18</f>
        <v>14</v>
      </c>
      <c r="C18" s="1">
        <v>629</v>
      </c>
      <c r="D18" s="1">
        <v>163</v>
      </c>
      <c r="E18" s="1">
        <v>205</v>
      </c>
      <c r="F18" s="1">
        <v>0</v>
      </c>
      <c r="G18" s="1">
        <v>12</v>
      </c>
      <c r="H18" s="1">
        <v>91</v>
      </c>
      <c r="I18" s="1">
        <v>121</v>
      </c>
      <c r="J18" s="1">
        <f t="shared" si="1"/>
        <v>1221</v>
      </c>
      <c r="K18" s="1">
        <f t="shared" si="0"/>
        <v>14872</v>
      </c>
      <c r="L18" s="33" t="s">
        <v>53</v>
      </c>
    </row>
    <row r="19" spans="1:14" x14ac:dyDescent="0.35">
      <c r="A19" s="38" t="s">
        <v>4</v>
      </c>
      <c r="B19" s="37">
        <f>FEBRERO2024!B19</f>
        <v>15</v>
      </c>
      <c r="C19" s="38">
        <v>966</v>
      </c>
      <c r="D19" s="38">
        <v>222</v>
      </c>
      <c r="E19" s="38">
        <v>233</v>
      </c>
      <c r="F19" s="38">
        <v>0</v>
      </c>
      <c r="G19" s="38">
        <v>16</v>
      </c>
      <c r="H19" s="38">
        <v>115</v>
      </c>
      <c r="I19" s="38">
        <v>170</v>
      </c>
      <c r="J19" s="38">
        <f t="shared" si="1"/>
        <v>1722</v>
      </c>
      <c r="K19" s="38">
        <f t="shared" si="0"/>
        <v>16594</v>
      </c>
      <c r="L19" s="33" t="s">
        <v>53</v>
      </c>
    </row>
    <row r="20" spans="1:14" x14ac:dyDescent="0.35">
      <c r="A20" s="38" t="s">
        <v>36</v>
      </c>
      <c r="B20" s="33">
        <f>FEBRERO2024!B20</f>
        <v>16</v>
      </c>
      <c r="C20" s="1">
        <v>1668</v>
      </c>
      <c r="D20" s="1">
        <v>480</v>
      </c>
      <c r="E20" s="1">
        <v>335</v>
      </c>
      <c r="F20" s="1">
        <v>0</v>
      </c>
      <c r="G20" s="1">
        <v>62</v>
      </c>
      <c r="H20" s="1">
        <v>140</v>
      </c>
      <c r="I20" s="1">
        <v>287</v>
      </c>
      <c r="J20" s="1">
        <f t="shared" si="1"/>
        <v>2972</v>
      </c>
      <c r="K20" s="1">
        <f t="shared" si="0"/>
        <v>19566</v>
      </c>
      <c r="L20" s="33" t="s">
        <v>53</v>
      </c>
    </row>
    <row r="21" spans="1:14" x14ac:dyDescent="0.35">
      <c r="A21" s="29" t="s">
        <v>5</v>
      </c>
      <c r="B21" s="30">
        <f>FEBRERO2024!B21</f>
        <v>17</v>
      </c>
      <c r="C21" s="29">
        <v>1805</v>
      </c>
      <c r="D21" s="29">
        <v>561</v>
      </c>
      <c r="E21" s="29">
        <v>323</v>
      </c>
      <c r="F21" s="29">
        <v>0</v>
      </c>
      <c r="G21" s="29">
        <v>52</v>
      </c>
      <c r="H21" s="29">
        <v>126</v>
      </c>
      <c r="I21" s="29">
        <v>361</v>
      </c>
      <c r="J21" s="29">
        <f t="shared" si="1"/>
        <v>3228</v>
      </c>
      <c r="K21" s="29">
        <f t="shared" si="0"/>
        <v>22794</v>
      </c>
      <c r="L21" s="30" t="s">
        <v>53</v>
      </c>
    </row>
    <row r="22" spans="1:14" x14ac:dyDescent="0.35">
      <c r="A22" s="38" t="s">
        <v>6</v>
      </c>
      <c r="B22" s="33">
        <f>FEBRERO2024!B22</f>
        <v>18</v>
      </c>
      <c r="C22" s="1">
        <v>405</v>
      </c>
      <c r="D22" s="1">
        <v>119</v>
      </c>
      <c r="E22" s="1">
        <v>70</v>
      </c>
      <c r="F22" s="1">
        <v>0</v>
      </c>
      <c r="G22" s="1">
        <v>5</v>
      </c>
      <c r="H22" s="1">
        <v>32</v>
      </c>
      <c r="I22" s="1">
        <v>204</v>
      </c>
      <c r="J22" s="1">
        <f t="shared" si="1"/>
        <v>835</v>
      </c>
      <c r="K22" s="1">
        <f t="shared" si="0"/>
        <v>23629</v>
      </c>
      <c r="L22" s="33" t="s">
        <v>52</v>
      </c>
    </row>
    <row r="23" spans="1:14" x14ac:dyDescent="0.35">
      <c r="A23" s="38" t="s">
        <v>7</v>
      </c>
      <c r="B23" s="33">
        <f>FEBRERO2024!B23</f>
        <v>19</v>
      </c>
      <c r="C23" s="1">
        <v>977</v>
      </c>
      <c r="D23" s="1">
        <v>243</v>
      </c>
      <c r="E23" s="1">
        <v>211</v>
      </c>
      <c r="F23" s="1">
        <v>0</v>
      </c>
      <c r="G23" s="1">
        <v>8</v>
      </c>
      <c r="H23" s="1">
        <v>59</v>
      </c>
      <c r="I23" s="1">
        <v>350</v>
      </c>
      <c r="J23" s="1">
        <f t="shared" si="1"/>
        <v>1848</v>
      </c>
      <c r="K23" s="1">
        <f t="shared" si="0"/>
        <v>25477</v>
      </c>
      <c r="L23" s="33" t="s">
        <v>53</v>
      </c>
    </row>
    <row r="24" spans="1:14" x14ac:dyDescent="0.35">
      <c r="A24" s="38" t="s">
        <v>35</v>
      </c>
      <c r="B24" s="33">
        <f>FEBRERO2024!B24</f>
        <v>20</v>
      </c>
      <c r="C24" s="1">
        <v>1321</v>
      </c>
      <c r="D24" s="1">
        <v>318</v>
      </c>
      <c r="E24" s="1">
        <v>338</v>
      </c>
      <c r="F24" s="1">
        <v>0</v>
      </c>
      <c r="G24" s="1">
        <v>44</v>
      </c>
      <c r="H24" s="1">
        <v>66</v>
      </c>
      <c r="I24" s="1">
        <v>439</v>
      </c>
      <c r="J24" s="1">
        <f t="shared" si="1"/>
        <v>2526</v>
      </c>
      <c r="K24" s="1">
        <f t="shared" si="0"/>
        <v>28003</v>
      </c>
      <c r="L24" s="33" t="s">
        <v>53</v>
      </c>
    </row>
    <row r="25" spans="1:14" x14ac:dyDescent="0.35">
      <c r="A25" s="38" t="s">
        <v>3</v>
      </c>
      <c r="B25" s="33">
        <f>FEBRERO2024!B25</f>
        <v>21</v>
      </c>
      <c r="C25" s="1">
        <v>1950</v>
      </c>
      <c r="D25" s="1">
        <v>458</v>
      </c>
      <c r="E25" s="1">
        <v>371</v>
      </c>
      <c r="F25" s="1">
        <v>0</v>
      </c>
      <c r="G25" s="1">
        <v>43</v>
      </c>
      <c r="H25" s="1">
        <v>81</v>
      </c>
      <c r="I25" s="1">
        <v>529</v>
      </c>
      <c r="J25" s="1">
        <f t="shared" si="1"/>
        <v>3432</v>
      </c>
      <c r="K25" s="1">
        <f t="shared" si="0"/>
        <v>31435</v>
      </c>
      <c r="L25" s="33" t="s">
        <v>53</v>
      </c>
      <c r="M25" s="17">
        <v>3432</v>
      </c>
      <c r="N25" t="s">
        <v>41</v>
      </c>
    </row>
    <row r="26" spans="1:14" x14ac:dyDescent="0.35">
      <c r="A26" s="38" t="s">
        <v>4</v>
      </c>
      <c r="B26" s="37">
        <f>FEBRERO2024!B26</f>
        <v>22</v>
      </c>
      <c r="C26" s="38">
        <v>1756</v>
      </c>
      <c r="D26" s="38">
        <v>369</v>
      </c>
      <c r="E26" s="38">
        <v>330</v>
      </c>
      <c r="F26" s="38">
        <v>0</v>
      </c>
      <c r="G26" s="38">
        <v>42</v>
      </c>
      <c r="H26" s="38">
        <v>74</v>
      </c>
      <c r="I26" s="38">
        <v>426</v>
      </c>
      <c r="J26" s="38">
        <f t="shared" si="1"/>
        <v>2997</v>
      </c>
      <c r="K26" s="38">
        <f t="shared" si="0"/>
        <v>34432</v>
      </c>
      <c r="L26" s="33" t="s">
        <v>53</v>
      </c>
    </row>
    <row r="27" spans="1:14" x14ac:dyDescent="0.35">
      <c r="A27" s="38" t="s">
        <v>36</v>
      </c>
      <c r="B27" s="33">
        <f>FEBRERO2024!B27</f>
        <v>23</v>
      </c>
      <c r="C27" s="1">
        <v>1948</v>
      </c>
      <c r="D27" s="1">
        <v>455</v>
      </c>
      <c r="E27" s="1">
        <v>426</v>
      </c>
      <c r="F27" s="1">
        <v>0</v>
      </c>
      <c r="G27" s="1">
        <v>64</v>
      </c>
      <c r="H27" s="1">
        <v>105</v>
      </c>
      <c r="I27" s="1">
        <v>278</v>
      </c>
      <c r="J27" s="1">
        <f t="shared" si="1"/>
        <v>3276</v>
      </c>
      <c r="K27" s="1">
        <f t="shared" si="0"/>
        <v>37708</v>
      </c>
      <c r="L27" s="33" t="s">
        <v>53</v>
      </c>
    </row>
    <row r="28" spans="1:14" x14ac:dyDescent="0.35">
      <c r="A28" s="29" t="s">
        <v>5</v>
      </c>
      <c r="B28" s="30">
        <f>FEBRERO2024!B28</f>
        <v>24</v>
      </c>
      <c r="C28" s="29">
        <v>970</v>
      </c>
      <c r="D28" s="29">
        <v>173</v>
      </c>
      <c r="E28" s="29">
        <v>265</v>
      </c>
      <c r="F28" s="29">
        <v>0</v>
      </c>
      <c r="G28" s="29">
        <v>30</v>
      </c>
      <c r="H28" s="29">
        <v>147</v>
      </c>
      <c r="I28" s="29">
        <v>130</v>
      </c>
      <c r="J28" s="29">
        <f t="shared" si="1"/>
        <v>1715</v>
      </c>
      <c r="K28" s="29">
        <f t="shared" si="0"/>
        <v>39423</v>
      </c>
      <c r="L28" s="30" t="s">
        <v>53</v>
      </c>
    </row>
    <row r="29" spans="1:14" x14ac:dyDescent="0.35">
      <c r="A29" s="38" t="s">
        <v>6</v>
      </c>
      <c r="B29" s="33">
        <f>FEBRERO2024!B29</f>
        <v>25</v>
      </c>
      <c r="C29" s="1">
        <v>741</v>
      </c>
      <c r="D29" s="1">
        <v>130</v>
      </c>
      <c r="E29" s="1">
        <v>281</v>
      </c>
      <c r="F29" s="1">
        <v>0</v>
      </c>
      <c r="G29" s="1">
        <v>12</v>
      </c>
      <c r="H29" s="1">
        <v>184</v>
      </c>
      <c r="I29" s="1">
        <v>121</v>
      </c>
      <c r="J29" s="1">
        <f t="shared" si="1"/>
        <v>1469</v>
      </c>
      <c r="K29" s="1">
        <f t="shared" si="0"/>
        <v>40892</v>
      </c>
      <c r="L29" s="33" t="s">
        <v>53</v>
      </c>
    </row>
    <row r="30" spans="1:14" x14ac:dyDescent="0.35">
      <c r="A30" s="38" t="s">
        <v>7</v>
      </c>
      <c r="B30" s="33">
        <f>FEBRERO2024!B30</f>
        <v>26</v>
      </c>
      <c r="C30" s="1">
        <v>473</v>
      </c>
      <c r="D30" s="1">
        <v>44</v>
      </c>
      <c r="E30" s="1">
        <v>125</v>
      </c>
      <c r="F30" s="1">
        <v>0</v>
      </c>
      <c r="G30" s="1">
        <v>4</v>
      </c>
      <c r="H30" s="1">
        <v>62</v>
      </c>
      <c r="I30" s="1">
        <v>107</v>
      </c>
      <c r="J30" s="1">
        <f t="shared" si="1"/>
        <v>815</v>
      </c>
      <c r="K30" s="1">
        <f t="shared" si="0"/>
        <v>41707</v>
      </c>
      <c r="L30" s="37" t="s">
        <v>54</v>
      </c>
    </row>
    <row r="31" spans="1:14" x14ac:dyDescent="0.35">
      <c r="A31" s="38" t="s">
        <v>35</v>
      </c>
      <c r="B31" s="33">
        <f>FEBRERO2024!B31</f>
        <v>27</v>
      </c>
      <c r="C31" s="1">
        <v>892</v>
      </c>
      <c r="D31" s="1">
        <v>167</v>
      </c>
      <c r="E31" s="1">
        <v>207</v>
      </c>
      <c r="F31" s="1">
        <v>0</v>
      </c>
      <c r="G31" s="1">
        <v>6</v>
      </c>
      <c r="H31" s="1">
        <v>174</v>
      </c>
      <c r="I31" s="1">
        <v>198</v>
      </c>
      <c r="J31" s="1">
        <f t="shared" si="1"/>
        <v>1644</v>
      </c>
      <c r="K31" s="1">
        <f t="shared" si="0"/>
        <v>43351</v>
      </c>
      <c r="L31" s="37" t="s">
        <v>52</v>
      </c>
    </row>
    <row r="32" spans="1:14" x14ac:dyDescent="0.35">
      <c r="A32" s="38" t="s">
        <v>3</v>
      </c>
      <c r="B32" s="33">
        <f>FEBRERO2024!B33</f>
        <v>29</v>
      </c>
      <c r="C32" s="1">
        <v>770</v>
      </c>
      <c r="D32" s="1">
        <v>178</v>
      </c>
      <c r="E32" s="1">
        <v>297</v>
      </c>
      <c r="F32" s="1">
        <v>0</v>
      </c>
      <c r="G32" s="1">
        <v>11</v>
      </c>
      <c r="H32" s="1">
        <v>107</v>
      </c>
      <c r="I32" s="1">
        <v>176</v>
      </c>
      <c r="J32" s="1">
        <f t="shared" si="1"/>
        <v>1539</v>
      </c>
      <c r="K32" s="1">
        <f t="shared" si="0"/>
        <v>44890</v>
      </c>
      <c r="L32" s="37" t="s">
        <v>53</v>
      </c>
    </row>
    <row r="33" spans="1:12" x14ac:dyDescent="0.35">
      <c r="A33" s="38" t="s">
        <v>4</v>
      </c>
      <c r="B33" s="37">
        <v>29</v>
      </c>
      <c r="C33" s="38">
        <v>1182</v>
      </c>
      <c r="D33" s="38">
        <v>251</v>
      </c>
      <c r="E33" s="38">
        <v>285</v>
      </c>
      <c r="F33" s="38">
        <v>0</v>
      </c>
      <c r="G33" s="38">
        <v>39</v>
      </c>
      <c r="H33" s="38">
        <v>145</v>
      </c>
      <c r="I33" s="38">
        <v>212</v>
      </c>
      <c r="J33" s="38">
        <f t="shared" si="1"/>
        <v>2114</v>
      </c>
      <c r="K33" s="38">
        <f t="shared" si="0"/>
        <v>47004</v>
      </c>
      <c r="L33" s="37" t="s">
        <v>53</v>
      </c>
    </row>
    <row r="34" spans="1:12" ht="15" thickBot="1" x14ac:dyDescent="0.4">
      <c r="A34" s="38" t="s">
        <v>36</v>
      </c>
      <c r="B34" s="33">
        <v>30</v>
      </c>
      <c r="C34" s="1">
        <v>1428</v>
      </c>
      <c r="D34" s="1">
        <v>333</v>
      </c>
      <c r="E34" s="1">
        <v>335</v>
      </c>
      <c r="F34" s="1">
        <v>0</v>
      </c>
      <c r="G34" s="1">
        <v>65</v>
      </c>
      <c r="H34" s="1">
        <v>124</v>
      </c>
      <c r="I34" s="1">
        <v>150</v>
      </c>
      <c r="J34" s="1">
        <f t="shared" si="1"/>
        <v>2435</v>
      </c>
      <c r="K34" s="1">
        <f t="shared" si="0"/>
        <v>49439</v>
      </c>
      <c r="L34" s="37" t="s">
        <v>53</v>
      </c>
    </row>
    <row r="35" spans="1:12" ht="15" thickBot="1" x14ac:dyDescent="0.4">
      <c r="F35" s="24" t="s">
        <v>37</v>
      </c>
      <c r="G35" s="25"/>
      <c r="H35" s="25"/>
      <c r="I35" s="25"/>
      <c r="J35" s="25"/>
      <c r="K35" s="26">
        <f>K34/B34</f>
        <v>1647.9666666666667</v>
      </c>
    </row>
    <row r="36" spans="1:12" ht="23.5" x14ac:dyDescent="0.55000000000000004">
      <c r="A36" s="14" t="s">
        <v>38</v>
      </c>
      <c r="K36" s="43">
        <v>49439</v>
      </c>
    </row>
    <row r="37" spans="1:12" x14ac:dyDescent="0.35">
      <c r="K37" s="27"/>
    </row>
    <row r="38" spans="1:12" x14ac:dyDescent="0.35">
      <c r="K38" s="19"/>
    </row>
    <row r="39" spans="1:12" x14ac:dyDescent="0.35">
      <c r="K39" s="19"/>
    </row>
    <row r="40" spans="1:12" x14ac:dyDescent="0.35">
      <c r="K40" s="19"/>
    </row>
    <row r="41" spans="1:12" x14ac:dyDescent="0.35">
      <c r="K41" s="19"/>
    </row>
    <row r="42" spans="1:12" x14ac:dyDescent="0.35">
      <c r="K42" s="19"/>
    </row>
    <row r="43" spans="1:12" x14ac:dyDescent="0.35">
      <c r="K43" s="19"/>
    </row>
    <row r="44" spans="1:12" x14ac:dyDescent="0.35">
      <c r="K44" s="19"/>
    </row>
    <row r="45" spans="1:12" x14ac:dyDescent="0.35">
      <c r="K45" s="19"/>
    </row>
    <row r="46" spans="1:12" x14ac:dyDescent="0.35">
      <c r="K46" s="19"/>
    </row>
    <row r="47" spans="1:12" x14ac:dyDescent="0.35">
      <c r="K47" s="19"/>
    </row>
    <row r="48" spans="1:12" x14ac:dyDescent="0.35">
      <c r="K48" s="19"/>
    </row>
    <row r="49" spans="11:11" x14ac:dyDescent="0.35">
      <c r="K49" s="19"/>
    </row>
    <row r="50" spans="11:11" x14ac:dyDescent="0.35">
      <c r="K50" s="19"/>
    </row>
    <row r="51" spans="11:11" x14ac:dyDescent="0.35">
      <c r="K51" s="19"/>
    </row>
    <row r="52" spans="11:11" x14ac:dyDescent="0.35">
      <c r="K52" s="19"/>
    </row>
    <row r="53" spans="11:11" x14ac:dyDescent="0.35">
      <c r="K53" s="19"/>
    </row>
    <row r="54" spans="11:11" x14ac:dyDescent="0.35">
      <c r="K54" s="19"/>
    </row>
    <row r="55" spans="11:11" x14ac:dyDescent="0.35">
      <c r="K55" s="19"/>
    </row>
    <row r="56" spans="11:11" x14ac:dyDescent="0.35">
      <c r="K56" s="19"/>
    </row>
    <row r="57" spans="11:11" x14ac:dyDescent="0.35">
      <c r="K57" s="19"/>
    </row>
    <row r="58" spans="11:11" x14ac:dyDescent="0.35">
      <c r="K58" s="19"/>
    </row>
    <row r="59" spans="11:11" x14ac:dyDescent="0.35">
      <c r="K59" s="19"/>
    </row>
    <row r="60" spans="11:11" x14ac:dyDescent="0.35">
      <c r="K60" s="19"/>
    </row>
    <row r="61" spans="11:11" x14ac:dyDescent="0.35">
      <c r="K61" s="19"/>
    </row>
    <row r="62" spans="11:11" x14ac:dyDescent="0.35">
      <c r="K62" s="19"/>
    </row>
    <row r="63" spans="11:11" x14ac:dyDescent="0.35">
      <c r="K63" s="19"/>
    </row>
    <row r="64" spans="11:11" x14ac:dyDescent="0.35">
      <c r="K64" s="19"/>
    </row>
    <row r="65" spans="3:11" x14ac:dyDescent="0.35">
      <c r="K65" s="19"/>
    </row>
    <row r="66" spans="3:11" x14ac:dyDescent="0.35">
      <c r="K66" s="19"/>
    </row>
    <row r="67" spans="3:11" x14ac:dyDescent="0.35">
      <c r="K67" s="19"/>
    </row>
    <row r="68" spans="3:11" x14ac:dyDescent="0.35">
      <c r="K68" s="19"/>
    </row>
    <row r="69" spans="3:11" x14ac:dyDescent="0.35">
      <c r="K69" s="19"/>
    </row>
    <row r="70" spans="3:11" x14ac:dyDescent="0.35">
      <c r="K70" s="19"/>
    </row>
    <row r="71" spans="3:11" x14ac:dyDescent="0.35">
      <c r="K71" s="19"/>
    </row>
    <row r="72" spans="3:11" x14ac:dyDescent="0.35">
      <c r="K72" s="19"/>
    </row>
    <row r="73" spans="3:11" x14ac:dyDescent="0.35">
      <c r="K73" s="19"/>
    </row>
    <row r="74" spans="3:11" x14ac:dyDescent="0.35">
      <c r="C74" s="28"/>
      <c r="D74" t="s">
        <v>39</v>
      </c>
      <c r="K74" s="19"/>
    </row>
    <row r="75" spans="3:11" x14ac:dyDescent="0.35">
      <c r="C75" s="17"/>
      <c r="D75" t="s">
        <v>40</v>
      </c>
      <c r="K75" s="19"/>
    </row>
    <row r="76" spans="3:11" x14ac:dyDescent="0.35">
      <c r="K76" s="19"/>
    </row>
    <row r="77" spans="3:11" x14ac:dyDescent="0.35">
      <c r="K77" s="19"/>
    </row>
    <row r="78" spans="3:11" x14ac:dyDescent="0.35">
      <c r="K78" s="19"/>
    </row>
  </sheetData>
  <mergeCells count="2">
    <mergeCell ref="C3:F3"/>
    <mergeCell ref="J3:K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79"/>
  <sheetViews>
    <sheetView topLeftCell="A64" workbookViewId="0">
      <selection activeCell="G76" sqref="G76"/>
    </sheetView>
  </sheetViews>
  <sheetFormatPr baseColWidth="10" defaultRowHeight="14.5" x14ac:dyDescent="0.35"/>
  <cols>
    <col min="2" max="2" width="11.453125" style="19"/>
    <col min="3" max="3" width="13" customWidth="1"/>
    <col min="4" max="5" width="15.453125" customWidth="1"/>
    <col min="6" max="7" width="14.54296875" customWidth="1"/>
    <col min="8" max="9" width="14.453125" customWidth="1"/>
    <col min="10" max="10" width="12.1796875" customWidth="1"/>
    <col min="11" max="11" width="15.7265625" customWidth="1"/>
    <col min="12" max="12" width="11.453125" style="19"/>
  </cols>
  <sheetData>
    <row r="1" spans="1:14" ht="26" x14ac:dyDescent="0.6">
      <c r="A1" s="2" t="s">
        <v>71</v>
      </c>
      <c r="K1" s="19"/>
    </row>
    <row r="2" spans="1:14" ht="26.5" thickBot="1" x14ac:dyDescent="0.65">
      <c r="A2" s="2"/>
      <c r="K2" s="19"/>
    </row>
    <row r="3" spans="1:14" ht="19" thickBot="1" x14ac:dyDescent="0.5">
      <c r="A3" s="14"/>
      <c r="B3" s="20"/>
      <c r="C3" s="68" t="s">
        <v>28</v>
      </c>
      <c r="D3" s="69"/>
      <c r="E3" s="69"/>
      <c r="F3" s="70"/>
      <c r="G3" s="36"/>
      <c r="H3" s="14"/>
      <c r="I3" s="14"/>
      <c r="J3" s="71" t="s">
        <v>29</v>
      </c>
      <c r="K3" s="72"/>
      <c r="L3" s="20"/>
    </row>
    <row r="4" spans="1:14" ht="18.5" x14ac:dyDescent="0.45">
      <c r="A4" s="21" t="s">
        <v>0</v>
      </c>
      <c r="B4" s="21" t="s">
        <v>1</v>
      </c>
      <c r="C4" s="22" t="s">
        <v>30</v>
      </c>
      <c r="D4" s="22" t="s">
        <v>31</v>
      </c>
      <c r="E4" s="22" t="s">
        <v>63</v>
      </c>
      <c r="F4" s="23" t="s">
        <v>32</v>
      </c>
      <c r="G4" s="6" t="s">
        <v>43</v>
      </c>
      <c r="H4" s="21" t="s">
        <v>49</v>
      </c>
      <c r="I4" s="21" t="s">
        <v>46</v>
      </c>
      <c r="J4" s="22" t="s">
        <v>33</v>
      </c>
      <c r="K4" s="22" t="s">
        <v>34</v>
      </c>
      <c r="L4" s="21" t="s">
        <v>2</v>
      </c>
    </row>
    <row r="5" spans="1:14" x14ac:dyDescent="0.35">
      <c r="A5" s="1" t="s">
        <v>5</v>
      </c>
      <c r="B5" s="30">
        <f>FEBRERO2024!B5</f>
        <v>1</v>
      </c>
      <c r="C5" s="29">
        <v>1355</v>
      </c>
      <c r="D5" s="29">
        <v>420</v>
      </c>
      <c r="E5" s="29">
        <v>324</v>
      </c>
      <c r="F5" s="29">
        <v>0</v>
      </c>
      <c r="G5" s="29">
        <v>49</v>
      </c>
      <c r="H5" s="29">
        <v>177</v>
      </c>
      <c r="I5" s="29">
        <v>189</v>
      </c>
      <c r="J5" s="29">
        <f t="shared" ref="J5:J32" si="0">SUM(C5:I5)</f>
        <v>2514</v>
      </c>
      <c r="K5" s="29">
        <f>J5</f>
        <v>2514</v>
      </c>
      <c r="L5" s="33" t="s">
        <v>51</v>
      </c>
    </row>
    <row r="6" spans="1:14" x14ac:dyDescent="0.35">
      <c r="A6" s="1" t="s">
        <v>6</v>
      </c>
      <c r="B6" s="33">
        <f>FEBRERO2024!B6</f>
        <v>2</v>
      </c>
      <c r="C6" s="1">
        <v>916</v>
      </c>
      <c r="D6" s="1">
        <v>207</v>
      </c>
      <c r="E6" s="1">
        <v>269</v>
      </c>
      <c r="F6" s="1">
        <v>0</v>
      </c>
      <c r="G6" s="1">
        <v>38</v>
      </c>
      <c r="H6" s="1">
        <v>112</v>
      </c>
      <c r="I6" s="1">
        <v>159</v>
      </c>
      <c r="J6" s="1">
        <f t="shared" si="0"/>
        <v>1701</v>
      </c>
      <c r="K6" s="1">
        <f>K5+J6</f>
        <v>4215</v>
      </c>
      <c r="L6" s="33" t="s">
        <v>51</v>
      </c>
    </row>
    <row r="7" spans="1:14" x14ac:dyDescent="0.35">
      <c r="A7" s="1" t="s">
        <v>7</v>
      </c>
      <c r="B7" s="33">
        <f>FEBRERO2024!B7</f>
        <v>3</v>
      </c>
      <c r="C7" s="1">
        <v>814</v>
      </c>
      <c r="D7" s="1">
        <v>183</v>
      </c>
      <c r="E7" s="1">
        <v>257</v>
      </c>
      <c r="F7" s="1">
        <v>0</v>
      </c>
      <c r="G7" s="1">
        <v>14</v>
      </c>
      <c r="H7" s="1">
        <v>118</v>
      </c>
      <c r="I7" s="1">
        <v>158</v>
      </c>
      <c r="J7" s="1">
        <f t="shared" si="0"/>
        <v>1544</v>
      </c>
      <c r="K7" s="1">
        <f t="shared" ref="K7:K35" si="1">K6+J7</f>
        <v>5759</v>
      </c>
      <c r="L7" s="33" t="s">
        <v>51</v>
      </c>
    </row>
    <row r="8" spans="1:14" x14ac:dyDescent="0.35">
      <c r="A8" s="1" t="s">
        <v>35</v>
      </c>
      <c r="B8" s="33">
        <f>FEBRERO2024!B8</f>
        <v>4</v>
      </c>
      <c r="C8" s="1">
        <v>719</v>
      </c>
      <c r="D8" s="1">
        <v>153</v>
      </c>
      <c r="E8" s="1">
        <v>259</v>
      </c>
      <c r="F8" s="1">
        <v>0</v>
      </c>
      <c r="G8" s="1">
        <v>21</v>
      </c>
      <c r="H8" s="1">
        <v>117</v>
      </c>
      <c r="I8" s="1">
        <v>164</v>
      </c>
      <c r="J8" s="1">
        <f t="shared" si="0"/>
        <v>1433</v>
      </c>
      <c r="K8" s="1">
        <f t="shared" si="1"/>
        <v>7192</v>
      </c>
      <c r="L8" s="33" t="s">
        <v>51</v>
      </c>
    </row>
    <row r="9" spans="1:14" x14ac:dyDescent="0.35">
      <c r="A9" s="1" t="s">
        <v>3</v>
      </c>
      <c r="B9" s="33">
        <f>FEBRERO2024!B9</f>
        <v>5</v>
      </c>
      <c r="C9" s="1">
        <v>863</v>
      </c>
      <c r="D9" s="1">
        <v>294</v>
      </c>
      <c r="E9" s="1">
        <v>237</v>
      </c>
      <c r="F9" s="1">
        <v>0</v>
      </c>
      <c r="G9" s="1">
        <v>35</v>
      </c>
      <c r="H9" s="1">
        <v>127</v>
      </c>
      <c r="I9" s="1">
        <v>194</v>
      </c>
      <c r="J9" s="1">
        <f t="shared" si="0"/>
        <v>1750</v>
      </c>
      <c r="K9" s="1">
        <f t="shared" si="1"/>
        <v>8942</v>
      </c>
      <c r="L9" s="33" t="s">
        <v>51</v>
      </c>
    </row>
    <row r="10" spans="1:14" x14ac:dyDescent="0.35">
      <c r="A10" s="1" t="s">
        <v>4</v>
      </c>
      <c r="B10" s="37">
        <f>FEBRERO2024!B10</f>
        <v>6</v>
      </c>
      <c r="C10" s="38">
        <v>1310</v>
      </c>
      <c r="D10" s="38">
        <v>400</v>
      </c>
      <c r="E10" s="38">
        <v>438</v>
      </c>
      <c r="F10" s="38">
        <v>0</v>
      </c>
      <c r="G10" s="38">
        <v>26</v>
      </c>
      <c r="H10" s="38">
        <v>168</v>
      </c>
      <c r="I10" s="38">
        <v>247</v>
      </c>
      <c r="J10" s="38">
        <f t="shared" si="0"/>
        <v>2589</v>
      </c>
      <c r="K10" s="38">
        <f t="shared" si="1"/>
        <v>11531</v>
      </c>
      <c r="L10" s="33" t="s">
        <v>51</v>
      </c>
    </row>
    <row r="11" spans="1:14" x14ac:dyDescent="0.35">
      <c r="A11" s="1" t="s">
        <v>36</v>
      </c>
      <c r="B11" s="33">
        <f>FEBRERO2024!B11</f>
        <v>7</v>
      </c>
      <c r="C11" s="1">
        <v>1859</v>
      </c>
      <c r="D11" s="1">
        <v>662</v>
      </c>
      <c r="E11" s="1">
        <v>505</v>
      </c>
      <c r="F11" s="1">
        <v>0</v>
      </c>
      <c r="G11" s="1">
        <v>153</v>
      </c>
      <c r="H11" s="1">
        <v>191</v>
      </c>
      <c r="I11" s="1">
        <v>304</v>
      </c>
      <c r="J11" s="1">
        <f t="shared" si="0"/>
        <v>3674</v>
      </c>
      <c r="K11" s="1">
        <f t="shared" si="1"/>
        <v>15205</v>
      </c>
      <c r="L11" s="33" t="s">
        <v>51</v>
      </c>
    </row>
    <row r="12" spans="1:14" x14ac:dyDescent="0.35">
      <c r="A12" s="1" t="s">
        <v>5</v>
      </c>
      <c r="B12" s="30">
        <f>FEBRERO2024!B12</f>
        <v>8</v>
      </c>
      <c r="C12" s="29">
        <v>1880</v>
      </c>
      <c r="D12" s="29">
        <v>589</v>
      </c>
      <c r="E12" s="29">
        <v>373</v>
      </c>
      <c r="F12" s="29">
        <v>0</v>
      </c>
      <c r="G12" s="29">
        <v>137</v>
      </c>
      <c r="H12" s="29">
        <v>198</v>
      </c>
      <c r="I12" s="29">
        <v>267</v>
      </c>
      <c r="J12" s="29">
        <f t="shared" si="0"/>
        <v>3444</v>
      </c>
      <c r="K12" s="29">
        <f t="shared" si="1"/>
        <v>18649</v>
      </c>
      <c r="L12" s="33" t="s">
        <v>51</v>
      </c>
    </row>
    <row r="13" spans="1:14" x14ac:dyDescent="0.35">
      <c r="A13" s="1" t="s">
        <v>6</v>
      </c>
      <c r="B13" s="33">
        <f>FEBRERO2024!B13</f>
        <v>9</v>
      </c>
      <c r="C13" s="1">
        <v>985</v>
      </c>
      <c r="D13" s="1">
        <v>265</v>
      </c>
      <c r="E13" s="1">
        <v>337</v>
      </c>
      <c r="F13" s="1">
        <v>0</v>
      </c>
      <c r="G13" s="1">
        <v>32</v>
      </c>
      <c r="H13" s="1">
        <v>126</v>
      </c>
      <c r="I13" s="1">
        <v>263</v>
      </c>
      <c r="J13" s="1">
        <f t="shared" si="0"/>
        <v>2008</v>
      </c>
      <c r="K13" s="1">
        <f t="shared" si="1"/>
        <v>20657</v>
      </c>
      <c r="L13" s="33" t="s">
        <v>51</v>
      </c>
    </row>
    <row r="14" spans="1:14" x14ac:dyDescent="0.35">
      <c r="A14" s="1" t="s">
        <v>7</v>
      </c>
      <c r="B14" s="33">
        <f>FEBRERO2024!B14</f>
        <v>10</v>
      </c>
      <c r="C14" s="1">
        <v>1057</v>
      </c>
      <c r="D14" s="1">
        <v>448</v>
      </c>
      <c r="E14" s="1">
        <v>328</v>
      </c>
      <c r="F14" s="1">
        <v>0</v>
      </c>
      <c r="G14" s="1">
        <v>27</v>
      </c>
      <c r="H14" s="1">
        <v>137</v>
      </c>
      <c r="I14" s="1">
        <v>231</v>
      </c>
      <c r="J14" s="1">
        <f t="shared" si="0"/>
        <v>2228</v>
      </c>
      <c r="K14" s="1">
        <f t="shared" si="1"/>
        <v>22885</v>
      </c>
      <c r="L14" s="33" t="s">
        <v>51</v>
      </c>
    </row>
    <row r="15" spans="1:14" x14ac:dyDescent="0.35">
      <c r="A15" s="1" t="s">
        <v>35</v>
      </c>
      <c r="B15" s="33">
        <f>FEBRERO2024!B15</f>
        <v>11</v>
      </c>
      <c r="C15" s="1">
        <v>508</v>
      </c>
      <c r="D15" s="1">
        <v>98</v>
      </c>
      <c r="E15" s="1">
        <v>141</v>
      </c>
      <c r="F15" s="1">
        <v>0</v>
      </c>
      <c r="G15" s="1">
        <v>5</v>
      </c>
      <c r="H15" s="1">
        <v>61</v>
      </c>
      <c r="I15" s="1">
        <v>139</v>
      </c>
      <c r="J15" s="1">
        <f t="shared" si="0"/>
        <v>952</v>
      </c>
      <c r="K15" s="1">
        <f t="shared" si="1"/>
        <v>23837</v>
      </c>
      <c r="L15" s="33" t="s">
        <v>51</v>
      </c>
    </row>
    <row r="16" spans="1:14" x14ac:dyDescent="0.35">
      <c r="A16" s="1" t="s">
        <v>3</v>
      </c>
      <c r="B16" s="33">
        <f>FEBRERO2024!B16</f>
        <v>12</v>
      </c>
      <c r="C16" s="1">
        <v>741</v>
      </c>
      <c r="D16" s="1">
        <v>167</v>
      </c>
      <c r="E16" s="1">
        <v>224</v>
      </c>
      <c r="F16" s="1">
        <v>0</v>
      </c>
      <c r="G16" s="1">
        <v>33</v>
      </c>
      <c r="H16" s="1">
        <v>84</v>
      </c>
      <c r="I16" s="1">
        <v>231</v>
      </c>
      <c r="J16" s="1">
        <f t="shared" si="0"/>
        <v>1480</v>
      </c>
      <c r="K16" s="1">
        <f t="shared" si="1"/>
        <v>25317</v>
      </c>
      <c r="L16" s="33" t="s">
        <v>51</v>
      </c>
      <c r="M16" s="17">
        <v>7529</v>
      </c>
      <c r="N16" t="s">
        <v>41</v>
      </c>
    </row>
    <row r="17" spans="1:12" x14ac:dyDescent="0.35">
      <c r="A17" s="1" t="s">
        <v>4</v>
      </c>
      <c r="B17" s="37">
        <f>FEBRERO2024!B17</f>
        <v>13</v>
      </c>
      <c r="C17" s="38">
        <v>1811</v>
      </c>
      <c r="D17" s="38">
        <v>563</v>
      </c>
      <c r="E17" s="38">
        <v>348</v>
      </c>
      <c r="F17" s="38">
        <v>0</v>
      </c>
      <c r="G17" s="38">
        <v>221</v>
      </c>
      <c r="H17" s="38">
        <v>180</v>
      </c>
      <c r="I17" s="38">
        <v>645</v>
      </c>
      <c r="J17" s="38">
        <f t="shared" si="0"/>
        <v>3768</v>
      </c>
      <c r="K17" s="38">
        <f t="shared" si="1"/>
        <v>29085</v>
      </c>
      <c r="L17" s="33" t="s">
        <v>51</v>
      </c>
    </row>
    <row r="18" spans="1:12" x14ac:dyDescent="0.35">
      <c r="A18" s="1" t="s">
        <v>36</v>
      </c>
      <c r="B18" s="40">
        <f>FEBRERO2024!B18</f>
        <v>14</v>
      </c>
      <c r="C18" s="31">
        <v>3694</v>
      </c>
      <c r="D18" s="31">
        <v>1207</v>
      </c>
      <c r="E18" s="31">
        <v>604</v>
      </c>
      <c r="F18" s="31">
        <v>0</v>
      </c>
      <c r="G18" s="31">
        <v>784</v>
      </c>
      <c r="H18" s="31">
        <v>286</v>
      </c>
      <c r="I18" s="31">
        <v>954</v>
      </c>
      <c r="J18" s="31">
        <f t="shared" si="0"/>
        <v>7529</v>
      </c>
      <c r="K18" s="31">
        <f t="shared" si="1"/>
        <v>36614</v>
      </c>
      <c r="L18" s="33" t="s">
        <v>51</v>
      </c>
    </row>
    <row r="19" spans="1:12" x14ac:dyDescent="0.35">
      <c r="A19" s="1" t="s">
        <v>5</v>
      </c>
      <c r="B19" s="30">
        <f>FEBRERO2024!B19</f>
        <v>15</v>
      </c>
      <c r="C19" s="29">
        <v>3643</v>
      </c>
      <c r="D19" s="29">
        <v>1196</v>
      </c>
      <c r="E19" s="29">
        <v>616</v>
      </c>
      <c r="F19" s="29">
        <v>0</v>
      </c>
      <c r="G19" s="29">
        <v>756</v>
      </c>
      <c r="H19" s="29">
        <v>289</v>
      </c>
      <c r="I19" s="29">
        <v>977</v>
      </c>
      <c r="J19" s="29">
        <f t="shared" si="0"/>
        <v>7477</v>
      </c>
      <c r="K19" s="29">
        <f t="shared" si="1"/>
        <v>44091</v>
      </c>
      <c r="L19" s="33" t="s">
        <v>51</v>
      </c>
    </row>
    <row r="20" spans="1:12" x14ac:dyDescent="0.35">
      <c r="A20" s="1" t="s">
        <v>6</v>
      </c>
      <c r="B20" s="33">
        <f>FEBRERO2024!B20</f>
        <v>16</v>
      </c>
      <c r="C20" s="1">
        <v>667</v>
      </c>
      <c r="D20" s="1">
        <v>808</v>
      </c>
      <c r="E20" s="1">
        <v>119</v>
      </c>
      <c r="F20" s="1">
        <v>0</v>
      </c>
      <c r="G20" s="1">
        <v>20</v>
      </c>
      <c r="H20" s="1">
        <v>68</v>
      </c>
      <c r="I20" s="1">
        <v>244</v>
      </c>
      <c r="J20" s="1">
        <f t="shared" si="0"/>
        <v>1926</v>
      </c>
      <c r="K20" s="1">
        <f t="shared" si="1"/>
        <v>46017</v>
      </c>
      <c r="L20" s="33" t="s">
        <v>51</v>
      </c>
    </row>
    <row r="21" spans="1:12" x14ac:dyDescent="0.35">
      <c r="A21" s="1" t="s">
        <v>7</v>
      </c>
      <c r="B21" s="33">
        <f>FEBRERO2024!B21</f>
        <v>17</v>
      </c>
      <c r="C21" s="1">
        <v>838</v>
      </c>
      <c r="D21" s="1">
        <v>165</v>
      </c>
      <c r="E21" s="1">
        <v>196</v>
      </c>
      <c r="F21" s="1">
        <v>0</v>
      </c>
      <c r="G21" s="1">
        <v>20</v>
      </c>
      <c r="H21" s="1">
        <v>93</v>
      </c>
      <c r="I21" s="1">
        <v>179</v>
      </c>
      <c r="J21" s="1">
        <f t="shared" si="0"/>
        <v>1491</v>
      </c>
      <c r="K21" s="1">
        <f t="shared" si="1"/>
        <v>47508</v>
      </c>
      <c r="L21" s="33" t="s">
        <v>51</v>
      </c>
    </row>
    <row r="22" spans="1:12" x14ac:dyDescent="0.35">
      <c r="A22" s="1" t="s">
        <v>35</v>
      </c>
      <c r="B22" s="33">
        <f>FEBRERO2024!B22</f>
        <v>18</v>
      </c>
      <c r="C22" s="1">
        <v>577</v>
      </c>
      <c r="D22" s="1">
        <v>198</v>
      </c>
      <c r="E22" s="1">
        <v>143</v>
      </c>
      <c r="F22" s="1">
        <v>0</v>
      </c>
      <c r="G22" s="1">
        <v>41</v>
      </c>
      <c r="H22" s="1">
        <v>134</v>
      </c>
      <c r="I22" s="1">
        <v>158</v>
      </c>
      <c r="J22" s="1">
        <f t="shared" si="0"/>
        <v>1251</v>
      </c>
      <c r="K22" s="1">
        <f t="shared" si="1"/>
        <v>48759</v>
      </c>
      <c r="L22" s="33" t="s">
        <v>51</v>
      </c>
    </row>
    <row r="23" spans="1:12" x14ac:dyDescent="0.35">
      <c r="A23" s="1" t="s">
        <v>3</v>
      </c>
      <c r="B23" s="33">
        <f>FEBRERO2024!B23</f>
        <v>19</v>
      </c>
      <c r="C23" s="1">
        <v>935</v>
      </c>
      <c r="D23" s="1">
        <v>241</v>
      </c>
      <c r="E23" s="1">
        <v>191</v>
      </c>
      <c r="F23" s="1">
        <v>0</v>
      </c>
      <c r="G23" s="1">
        <v>26</v>
      </c>
      <c r="H23" s="1">
        <v>155</v>
      </c>
      <c r="I23" s="1">
        <v>199</v>
      </c>
      <c r="J23" s="1">
        <f t="shared" si="0"/>
        <v>1747</v>
      </c>
      <c r="K23" s="1">
        <f t="shared" si="1"/>
        <v>50506</v>
      </c>
      <c r="L23" s="33" t="s">
        <v>51</v>
      </c>
    </row>
    <row r="24" spans="1:12" x14ac:dyDescent="0.35">
      <c r="A24" s="1" t="s">
        <v>4</v>
      </c>
      <c r="B24" s="37">
        <f>FEBRERO2024!B24</f>
        <v>20</v>
      </c>
      <c r="C24" s="38">
        <v>1158</v>
      </c>
      <c r="D24" s="38">
        <v>219</v>
      </c>
      <c r="E24" s="38">
        <v>229</v>
      </c>
      <c r="F24" s="38">
        <v>0</v>
      </c>
      <c r="G24" s="38">
        <v>19</v>
      </c>
      <c r="H24" s="38">
        <v>115</v>
      </c>
      <c r="I24" s="38">
        <v>171</v>
      </c>
      <c r="J24" s="38">
        <f t="shared" si="0"/>
        <v>1911</v>
      </c>
      <c r="K24" s="38">
        <f t="shared" si="1"/>
        <v>52417</v>
      </c>
      <c r="L24" s="33" t="s">
        <v>51</v>
      </c>
    </row>
    <row r="25" spans="1:12" x14ac:dyDescent="0.35">
      <c r="A25" s="1" t="s">
        <v>36</v>
      </c>
      <c r="B25" s="33">
        <f>FEBRERO2024!B25</f>
        <v>21</v>
      </c>
      <c r="C25" s="1">
        <v>1405</v>
      </c>
      <c r="D25" s="1">
        <v>316</v>
      </c>
      <c r="E25" s="1">
        <v>332</v>
      </c>
      <c r="F25" s="1">
        <v>0</v>
      </c>
      <c r="G25" s="1">
        <v>2</v>
      </c>
      <c r="H25" s="1">
        <v>105</v>
      </c>
      <c r="I25" s="1">
        <v>65</v>
      </c>
      <c r="J25" s="1">
        <f t="shared" si="0"/>
        <v>2225</v>
      </c>
      <c r="K25" s="1">
        <f t="shared" si="1"/>
        <v>54642</v>
      </c>
      <c r="L25" s="33" t="s">
        <v>51</v>
      </c>
    </row>
    <row r="26" spans="1:12" x14ac:dyDescent="0.35">
      <c r="A26" s="1" t="s">
        <v>5</v>
      </c>
      <c r="B26" s="30">
        <f>FEBRERO2024!B26</f>
        <v>22</v>
      </c>
      <c r="C26" s="29" t="s">
        <v>73</v>
      </c>
      <c r="D26" s="29"/>
      <c r="E26" s="29"/>
      <c r="F26" s="29">
        <v>0</v>
      </c>
      <c r="G26" s="29"/>
      <c r="H26" s="29"/>
      <c r="I26" s="29"/>
      <c r="J26" s="29">
        <f t="shared" si="0"/>
        <v>0</v>
      </c>
      <c r="K26" s="29">
        <f t="shared" si="1"/>
        <v>54642</v>
      </c>
      <c r="L26" s="33" t="s">
        <v>51</v>
      </c>
    </row>
    <row r="27" spans="1:12" x14ac:dyDescent="0.35">
      <c r="A27" s="1" t="s">
        <v>6</v>
      </c>
      <c r="B27" s="33">
        <f>FEBRERO2024!B27</f>
        <v>23</v>
      </c>
      <c r="C27" s="1">
        <v>675</v>
      </c>
      <c r="D27" s="1">
        <v>154</v>
      </c>
      <c r="E27" s="1">
        <v>180</v>
      </c>
      <c r="F27" s="1">
        <v>0</v>
      </c>
      <c r="G27" s="1">
        <v>2</v>
      </c>
      <c r="H27" s="1">
        <v>77</v>
      </c>
      <c r="I27" s="1">
        <v>162</v>
      </c>
      <c r="J27" s="1">
        <f t="shared" si="0"/>
        <v>1250</v>
      </c>
      <c r="K27" s="1">
        <f t="shared" si="1"/>
        <v>55892</v>
      </c>
      <c r="L27" s="33" t="s">
        <v>51</v>
      </c>
    </row>
    <row r="28" spans="1:12" x14ac:dyDescent="0.35">
      <c r="A28" s="1" t="s">
        <v>7</v>
      </c>
      <c r="B28" s="33">
        <f>FEBRERO2024!B28</f>
        <v>24</v>
      </c>
      <c r="C28" s="1">
        <v>605</v>
      </c>
      <c r="D28" s="1">
        <v>169</v>
      </c>
      <c r="E28" s="1">
        <v>163</v>
      </c>
      <c r="F28" s="1">
        <v>0</v>
      </c>
      <c r="G28" s="1">
        <v>20</v>
      </c>
      <c r="H28" s="1">
        <v>85</v>
      </c>
      <c r="I28" s="1">
        <v>226</v>
      </c>
      <c r="J28" s="1">
        <f t="shared" si="0"/>
        <v>1268</v>
      </c>
      <c r="K28" s="1">
        <f t="shared" si="1"/>
        <v>57160</v>
      </c>
      <c r="L28" s="33" t="s">
        <v>51</v>
      </c>
    </row>
    <row r="29" spans="1:12" x14ac:dyDescent="0.35">
      <c r="A29" s="1" t="s">
        <v>35</v>
      </c>
      <c r="B29" s="33">
        <f>FEBRERO2024!B29</f>
        <v>25</v>
      </c>
      <c r="C29" s="1">
        <v>908</v>
      </c>
      <c r="D29" s="1">
        <v>164</v>
      </c>
      <c r="E29" s="1">
        <v>263</v>
      </c>
      <c r="F29" s="1">
        <v>0</v>
      </c>
      <c r="G29" s="1">
        <v>20</v>
      </c>
      <c r="H29" s="1">
        <v>123</v>
      </c>
      <c r="I29" s="1">
        <v>283</v>
      </c>
      <c r="J29" s="1">
        <f t="shared" si="0"/>
        <v>1761</v>
      </c>
      <c r="K29" s="1">
        <f t="shared" si="1"/>
        <v>58921</v>
      </c>
      <c r="L29" s="33" t="s">
        <v>51</v>
      </c>
    </row>
    <row r="30" spans="1:12" x14ac:dyDescent="0.35">
      <c r="A30" s="1" t="s">
        <v>3</v>
      </c>
      <c r="B30" s="33">
        <f>FEBRERO2024!B30</f>
        <v>26</v>
      </c>
      <c r="C30" s="1">
        <v>910</v>
      </c>
      <c r="D30" s="1">
        <v>317</v>
      </c>
      <c r="E30" s="1">
        <v>305</v>
      </c>
      <c r="F30" s="1">
        <v>0</v>
      </c>
      <c r="G30" s="1">
        <v>3</v>
      </c>
      <c r="H30" s="1">
        <v>155</v>
      </c>
      <c r="I30" s="1">
        <v>352</v>
      </c>
      <c r="J30" s="1">
        <f t="shared" si="0"/>
        <v>2042</v>
      </c>
      <c r="K30" s="1">
        <f t="shared" si="1"/>
        <v>60963</v>
      </c>
      <c r="L30" s="33" t="s">
        <v>51</v>
      </c>
    </row>
    <row r="31" spans="1:12" x14ac:dyDescent="0.35">
      <c r="A31" s="1" t="s">
        <v>4</v>
      </c>
      <c r="B31" s="37">
        <f>FEBRERO2024!B31</f>
        <v>27</v>
      </c>
      <c r="C31" s="38">
        <v>1286</v>
      </c>
      <c r="D31" s="38">
        <v>318</v>
      </c>
      <c r="E31" s="38">
        <v>316</v>
      </c>
      <c r="F31" s="38">
        <v>0</v>
      </c>
      <c r="G31" s="38">
        <v>65</v>
      </c>
      <c r="H31" s="38">
        <v>181</v>
      </c>
      <c r="I31" s="38">
        <v>266</v>
      </c>
      <c r="J31" s="38">
        <f t="shared" si="0"/>
        <v>2432</v>
      </c>
      <c r="K31" s="38">
        <f t="shared" si="1"/>
        <v>63395</v>
      </c>
      <c r="L31" s="33" t="s">
        <v>51</v>
      </c>
    </row>
    <row r="32" spans="1:12" x14ac:dyDescent="0.35">
      <c r="A32" s="1" t="s">
        <v>36</v>
      </c>
      <c r="B32" s="33">
        <f>FEBRERO2024!B33</f>
        <v>29</v>
      </c>
      <c r="C32" s="1">
        <v>2040</v>
      </c>
      <c r="D32" s="1">
        <v>686</v>
      </c>
      <c r="E32" s="1">
        <v>509</v>
      </c>
      <c r="F32" s="1">
        <v>0</v>
      </c>
      <c r="G32" s="1">
        <v>100</v>
      </c>
      <c r="H32" s="1">
        <v>223</v>
      </c>
      <c r="I32" s="1">
        <v>298</v>
      </c>
      <c r="J32" s="1">
        <f t="shared" si="0"/>
        <v>3856</v>
      </c>
      <c r="K32" s="1">
        <f t="shared" si="1"/>
        <v>67251</v>
      </c>
      <c r="L32" s="33" t="s">
        <v>51</v>
      </c>
    </row>
    <row r="33" spans="1:12" x14ac:dyDescent="0.35">
      <c r="A33" s="1" t="s">
        <v>5</v>
      </c>
      <c r="B33" s="30">
        <v>29</v>
      </c>
      <c r="C33" s="29">
        <v>1880</v>
      </c>
      <c r="D33" s="29">
        <v>678</v>
      </c>
      <c r="E33" s="29">
        <v>376</v>
      </c>
      <c r="F33" s="29">
        <v>0</v>
      </c>
      <c r="G33" s="29">
        <v>72</v>
      </c>
      <c r="H33" s="29">
        <v>223</v>
      </c>
      <c r="I33" s="29">
        <v>268</v>
      </c>
      <c r="J33" s="29">
        <v>3497</v>
      </c>
      <c r="K33" s="29">
        <f t="shared" si="1"/>
        <v>70748</v>
      </c>
      <c r="L33" s="33" t="s">
        <v>51</v>
      </c>
    </row>
    <row r="34" spans="1:12" x14ac:dyDescent="0.35">
      <c r="A34" s="1" t="s">
        <v>6</v>
      </c>
      <c r="B34" s="33">
        <v>30</v>
      </c>
      <c r="C34" s="1">
        <v>646</v>
      </c>
      <c r="D34" s="1">
        <v>164</v>
      </c>
      <c r="E34" s="1">
        <v>180</v>
      </c>
      <c r="F34" s="1">
        <v>0</v>
      </c>
      <c r="G34" s="1">
        <v>18</v>
      </c>
      <c r="H34" s="1">
        <v>138</v>
      </c>
      <c r="I34" s="1">
        <v>169</v>
      </c>
      <c r="J34" s="1">
        <v>1315</v>
      </c>
      <c r="K34" s="1">
        <f t="shared" si="1"/>
        <v>72063</v>
      </c>
      <c r="L34" s="33" t="s">
        <v>51</v>
      </c>
    </row>
    <row r="35" spans="1:12" ht="15" thickBot="1" x14ac:dyDescent="0.4">
      <c r="A35" s="1" t="s">
        <v>7</v>
      </c>
      <c r="B35" s="33">
        <v>31</v>
      </c>
      <c r="C35" s="1">
        <v>299</v>
      </c>
      <c r="D35" s="1">
        <v>40</v>
      </c>
      <c r="E35" s="1">
        <v>106</v>
      </c>
      <c r="F35" s="1">
        <v>0</v>
      </c>
      <c r="G35" s="1">
        <v>7</v>
      </c>
      <c r="H35" s="1">
        <v>56</v>
      </c>
      <c r="I35" s="1">
        <v>120</v>
      </c>
      <c r="J35" s="1">
        <v>628</v>
      </c>
      <c r="K35" s="1">
        <f t="shared" si="1"/>
        <v>72691</v>
      </c>
      <c r="L35" s="33" t="s">
        <v>51</v>
      </c>
    </row>
    <row r="36" spans="1:12" ht="15" thickBot="1" x14ac:dyDescent="0.4">
      <c r="F36" s="24" t="s">
        <v>37</v>
      </c>
      <c r="G36" s="25"/>
      <c r="H36" s="25"/>
      <c r="I36" s="25"/>
      <c r="J36" s="25"/>
      <c r="K36" s="26">
        <f>K35/B35</f>
        <v>2344.8709677419356</v>
      </c>
    </row>
    <row r="37" spans="1:12" ht="23.5" x14ac:dyDescent="0.55000000000000004">
      <c r="A37" s="14" t="s">
        <v>38</v>
      </c>
      <c r="K37" s="43">
        <v>72691</v>
      </c>
    </row>
    <row r="38" spans="1:12" x14ac:dyDescent="0.35">
      <c r="K38" s="27"/>
    </row>
    <row r="39" spans="1:12" x14ac:dyDescent="0.35">
      <c r="K39" s="19"/>
    </row>
    <row r="40" spans="1:12" x14ac:dyDescent="0.35">
      <c r="K40" s="19"/>
    </row>
    <row r="41" spans="1:12" x14ac:dyDescent="0.35">
      <c r="K41" s="19"/>
    </row>
    <row r="42" spans="1:12" x14ac:dyDescent="0.35">
      <c r="K42" s="19"/>
    </row>
    <row r="43" spans="1:12" x14ac:dyDescent="0.35">
      <c r="K43" s="19"/>
    </row>
    <row r="44" spans="1:12" x14ac:dyDescent="0.35">
      <c r="K44" s="19"/>
    </row>
    <row r="45" spans="1:12" x14ac:dyDescent="0.35">
      <c r="K45" s="19"/>
    </row>
    <row r="46" spans="1:12" x14ac:dyDescent="0.35">
      <c r="K46" s="19"/>
    </row>
    <row r="47" spans="1:12" x14ac:dyDescent="0.35">
      <c r="K47" s="19"/>
    </row>
    <row r="48" spans="1:12" x14ac:dyDescent="0.35">
      <c r="K48" s="19"/>
    </row>
    <row r="49" spans="11:11" x14ac:dyDescent="0.35">
      <c r="K49" s="19"/>
    </row>
    <row r="50" spans="11:11" x14ac:dyDescent="0.35">
      <c r="K50" s="19"/>
    </row>
    <row r="51" spans="11:11" x14ac:dyDescent="0.35">
      <c r="K51" s="19"/>
    </row>
    <row r="52" spans="11:11" x14ac:dyDescent="0.35">
      <c r="K52" s="19"/>
    </row>
    <row r="53" spans="11:11" x14ac:dyDescent="0.35">
      <c r="K53" s="19"/>
    </row>
    <row r="54" spans="11:11" x14ac:dyDescent="0.35">
      <c r="K54" s="19"/>
    </row>
    <row r="55" spans="11:11" x14ac:dyDescent="0.35">
      <c r="K55" s="19"/>
    </row>
    <row r="56" spans="11:11" x14ac:dyDescent="0.35">
      <c r="K56" s="19"/>
    </row>
    <row r="57" spans="11:11" x14ac:dyDescent="0.35">
      <c r="K57" s="19"/>
    </row>
    <row r="58" spans="11:11" x14ac:dyDescent="0.35">
      <c r="K58" s="19"/>
    </row>
    <row r="59" spans="11:11" x14ac:dyDescent="0.35">
      <c r="K59" s="19"/>
    </row>
    <row r="60" spans="11:11" x14ac:dyDescent="0.35">
      <c r="K60" s="19"/>
    </row>
    <row r="61" spans="11:11" x14ac:dyDescent="0.35">
      <c r="K61" s="19"/>
    </row>
    <row r="62" spans="11:11" x14ac:dyDescent="0.35">
      <c r="K62" s="19"/>
    </row>
    <row r="63" spans="11:11" x14ac:dyDescent="0.35">
      <c r="K63" s="19"/>
    </row>
    <row r="64" spans="11:11" x14ac:dyDescent="0.35">
      <c r="K64" s="19"/>
    </row>
    <row r="65" spans="3:11" x14ac:dyDescent="0.35">
      <c r="K65" s="19"/>
    </row>
    <row r="66" spans="3:11" x14ac:dyDescent="0.35">
      <c r="K66" s="19"/>
    </row>
    <row r="67" spans="3:11" x14ac:dyDescent="0.35">
      <c r="K67" s="19"/>
    </row>
    <row r="68" spans="3:11" x14ac:dyDescent="0.35">
      <c r="K68" s="19"/>
    </row>
    <row r="69" spans="3:11" x14ac:dyDescent="0.35">
      <c r="K69" s="19"/>
    </row>
    <row r="70" spans="3:11" x14ac:dyDescent="0.35">
      <c r="K70" s="19"/>
    </row>
    <row r="71" spans="3:11" x14ac:dyDescent="0.35">
      <c r="K71" s="19"/>
    </row>
    <row r="72" spans="3:11" x14ac:dyDescent="0.35">
      <c r="K72" s="19"/>
    </row>
    <row r="73" spans="3:11" x14ac:dyDescent="0.35">
      <c r="K73" s="19"/>
    </row>
    <row r="74" spans="3:11" x14ac:dyDescent="0.35">
      <c r="K74" s="19"/>
    </row>
    <row r="75" spans="3:11" x14ac:dyDescent="0.35">
      <c r="C75" s="28"/>
      <c r="D75" t="s">
        <v>39</v>
      </c>
      <c r="K75" s="19"/>
    </row>
    <row r="76" spans="3:11" x14ac:dyDescent="0.35">
      <c r="C76" s="17"/>
      <c r="D76" t="s">
        <v>40</v>
      </c>
      <c r="K76" s="19"/>
    </row>
    <row r="77" spans="3:11" x14ac:dyDescent="0.35">
      <c r="K77" s="19"/>
    </row>
    <row r="78" spans="3:11" x14ac:dyDescent="0.35">
      <c r="K78" s="19"/>
    </row>
    <row r="79" spans="3:11" x14ac:dyDescent="0.35">
      <c r="K79" s="19"/>
    </row>
  </sheetData>
  <mergeCells count="2">
    <mergeCell ref="C3:F3"/>
    <mergeCell ref="J3:K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78"/>
  <sheetViews>
    <sheetView topLeftCell="A4" workbookViewId="0">
      <selection activeCell="N72" sqref="N72"/>
    </sheetView>
  </sheetViews>
  <sheetFormatPr baseColWidth="10" defaultRowHeight="14.5" x14ac:dyDescent="0.35"/>
  <cols>
    <col min="2" max="2" width="11.453125" style="19"/>
    <col min="3" max="3" width="13.26953125" customWidth="1"/>
    <col min="4" max="5" width="15.453125" customWidth="1"/>
    <col min="6" max="7" width="14.54296875" customWidth="1"/>
    <col min="8" max="9" width="14.453125" customWidth="1"/>
    <col min="10" max="10" width="12.26953125" customWidth="1"/>
    <col min="11" max="11" width="16.26953125" customWidth="1"/>
    <col min="12" max="12" width="11.453125" style="19"/>
  </cols>
  <sheetData>
    <row r="1" spans="1:12" ht="26" x14ac:dyDescent="0.6">
      <c r="A1" s="2" t="s">
        <v>72</v>
      </c>
      <c r="K1" s="19"/>
    </row>
    <row r="2" spans="1:12" ht="26.5" thickBot="1" x14ac:dyDescent="0.65">
      <c r="A2" s="2"/>
      <c r="K2" s="19"/>
    </row>
    <row r="3" spans="1:12" ht="19" thickBot="1" x14ac:dyDescent="0.5">
      <c r="A3" s="14"/>
      <c r="B3" s="20"/>
      <c r="C3" s="68" t="s">
        <v>28</v>
      </c>
      <c r="D3" s="69"/>
      <c r="E3" s="69"/>
      <c r="F3" s="70"/>
      <c r="G3" s="36"/>
      <c r="H3" s="14"/>
      <c r="I3" s="14"/>
      <c r="J3" s="71" t="s">
        <v>29</v>
      </c>
      <c r="K3" s="72"/>
      <c r="L3" s="20"/>
    </row>
    <row r="4" spans="1:12" ht="18.5" x14ac:dyDescent="0.45">
      <c r="A4" s="21" t="s">
        <v>0</v>
      </c>
      <c r="B4" s="21" t="s">
        <v>1</v>
      </c>
      <c r="C4" s="22" t="s">
        <v>30</v>
      </c>
      <c r="D4" s="22" t="s">
        <v>31</v>
      </c>
      <c r="E4" s="22" t="s">
        <v>63</v>
      </c>
      <c r="F4" s="23" t="s">
        <v>32</v>
      </c>
      <c r="G4" s="6" t="s">
        <v>43</v>
      </c>
      <c r="H4" s="21" t="s">
        <v>48</v>
      </c>
      <c r="I4" s="21" t="s">
        <v>46</v>
      </c>
      <c r="J4" s="22" t="s">
        <v>33</v>
      </c>
      <c r="K4" s="22" t="s">
        <v>34</v>
      </c>
      <c r="L4" s="21" t="s">
        <v>2</v>
      </c>
    </row>
    <row r="5" spans="1:12" x14ac:dyDescent="0.35">
      <c r="A5" s="1" t="s">
        <v>50</v>
      </c>
      <c r="B5" s="33">
        <f>FEBRERO2024!B5</f>
        <v>1</v>
      </c>
      <c r="C5" s="1">
        <v>411</v>
      </c>
      <c r="D5" s="1">
        <v>94</v>
      </c>
      <c r="E5" s="1">
        <v>134</v>
      </c>
      <c r="F5" s="1">
        <v>0</v>
      </c>
      <c r="G5" s="1">
        <v>10</v>
      </c>
      <c r="H5" s="1">
        <v>75</v>
      </c>
      <c r="I5" s="1">
        <v>111</v>
      </c>
      <c r="J5" s="1">
        <f t="shared" ref="J5:J32" si="0">SUM(C5:I5)</f>
        <v>835</v>
      </c>
      <c r="K5" s="1">
        <f>J5</f>
        <v>835</v>
      </c>
      <c r="L5" s="33" t="s">
        <v>58</v>
      </c>
    </row>
    <row r="6" spans="1:12" x14ac:dyDescent="0.35">
      <c r="A6" s="1" t="s">
        <v>3</v>
      </c>
      <c r="B6" s="33">
        <f>FEBRERO2024!B6</f>
        <v>2</v>
      </c>
      <c r="C6" s="1">
        <v>560</v>
      </c>
      <c r="D6" s="1">
        <v>111</v>
      </c>
      <c r="E6" s="1">
        <v>153</v>
      </c>
      <c r="F6" s="1">
        <v>0</v>
      </c>
      <c r="G6" s="1">
        <v>10</v>
      </c>
      <c r="H6" s="1">
        <v>58</v>
      </c>
      <c r="I6" s="1">
        <v>139</v>
      </c>
      <c r="J6" s="1">
        <f t="shared" si="0"/>
        <v>1031</v>
      </c>
      <c r="K6" s="1">
        <f>K5+J6</f>
        <v>1866</v>
      </c>
      <c r="L6" s="33" t="s">
        <v>58</v>
      </c>
    </row>
    <row r="7" spans="1:12" x14ac:dyDescent="0.35">
      <c r="A7" s="1" t="s">
        <v>4</v>
      </c>
      <c r="B7" s="33">
        <f>FEBRERO2024!B7</f>
        <v>3</v>
      </c>
      <c r="C7" s="1">
        <v>1010</v>
      </c>
      <c r="D7" s="1">
        <v>208</v>
      </c>
      <c r="E7" s="1">
        <v>262</v>
      </c>
      <c r="F7" s="1">
        <v>0</v>
      </c>
      <c r="G7" s="1">
        <v>11</v>
      </c>
      <c r="H7" s="1">
        <v>78</v>
      </c>
      <c r="I7" s="1">
        <v>127</v>
      </c>
      <c r="J7" s="1">
        <f t="shared" si="0"/>
        <v>1696</v>
      </c>
      <c r="K7" s="1">
        <f t="shared" ref="K7:K34" si="1">K6+J7</f>
        <v>3562</v>
      </c>
      <c r="L7" s="33" t="s">
        <v>57</v>
      </c>
    </row>
    <row r="8" spans="1:12" x14ac:dyDescent="0.35">
      <c r="A8" s="1" t="s">
        <v>36</v>
      </c>
      <c r="B8" s="40">
        <f>FEBRERO2024!B8</f>
        <v>4</v>
      </c>
      <c r="C8" s="31">
        <v>2031</v>
      </c>
      <c r="D8" s="31">
        <v>733</v>
      </c>
      <c r="E8" s="31">
        <v>444</v>
      </c>
      <c r="F8" s="31">
        <v>0</v>
      </c>
      <c r="G8" s="31">
        <v>172</v>
      </c>
      <c r="H8" s="31">
        <v>124</v>
      </c>
      <c r="I8" s="31">
        <v>287</v>
      </c>
      <c r="J8" s="31">
        <f t="shared" si="0"/>
        <v>3791</v>
      </c>
      <c r="K8" s="31">
        <f t="shared" si="1"/>
        <v>7353</v>
      </c>
      <c r="L8" s="33" t="s">
        <v>57</v>
      </c>
    </row>
    <row r="9" spans="1:12" x14ac:dyDescent="0.35">
      <c r="A9" s="1" t="s">
        <v>5</v>
      </c>
      <c r="B9" s="30">
        <f>FEBRERO2024!B9</f>
        <v>5</v>
      </c>
      <c r="C9" s="29">
        <v>1493</v>
      </c>
      <c r="D9" s="29">
        <v>376</v>
      </c>
      <c r="E9" s="29">
        <v>284</v>
      </c>
      <c r="F9" s="29">
        <v>0</v>
      </c>
      <c r="G9" s="29">
        <v>76</v>
      </c>
      <c r="H9" s="29">
        <v>143</v>
      </c>
      <c r="I9" s="29">
        <v>346</v>
      </c>
      <c r="J9" s="29">
        <f t="shared" si="0"/>
        <v>2718</v>
      </c>
      <c r="K9" s="29">
        <f t="shared" si="1"/>
        <v>10071</v>
      </c>
      <c r="L9" s="33" t="s">
        <v>57</v>
      </c>
    </row>
    <row r="10" spans="1:12" x14ac:dyDescent="0.35">
      <c r="A10" s="1" t="s">
        <v>6</v>
      </c>
      <c r="B10" s="33">
        <f>FEBRERO2024!B10</f>
        <v>6</v>
      </c>
      <c r="C10" s="1">
        <v>1095</v>
      </c>
      <c r="D10" s="1">
        <v>283</v>
      </c>
      <c r="E10" s="1">
        <v>316</v>
      </c>
      <c r="F10" s="1">
        <v>0</v>
      </c>
      <c r="G10" s="1">
        <v>18</v>
      </c>
      <c r="H10" s="1">
        <v>103</v>
      </c>
      <c r="I10" s="1">
        <v>305</v>
      </c>
      <c r="J10" s="1">
        <f t="shared" si="0"/>
        <v>2120</v>
      </c>
      <c r="K10" s="1">
        <f t="shared" si="1"/>
        <v>12191</v>
      </c>
      <c r="L10" s="33" t="s">
        <v>57</v>
      </c>
    </row>
    <row r="11" spans="1:12" x14ac:dyDescent="0.35">
      <c r="A11" s="1" t="s">
        <v>7</v>
      </c>
      <c r="B11" s="33">
        <f>FEBRERO2024!B11</f>
        <v>7</v>
      </c>
      <c r="C11" s="1">
        <v>1162</v>
      </c>
      <c r="D11" s="1">
        <v>253</v>
      </c>
      <c r="E11" s="1">
        <v>261</v>
      </c>
      <c r="F11" s="1">
        <v>0</v>
      </c>
      <c r="G11" s="1">
        <v>30</v>
      </c>
      <c r="H11" s="1">
        <v>100</v>
      </c>
      <c r="I11" s="1">
        <v>186</v>
      </c>
      <c r="J11" s="1">
        <f t="shared" si="0"/>
        <v>1992</v>
      </c>
      <c r="K11" s="1">
        <f t="shared" si="1"/>
        <v>14183</v>
      </c>
      <c r="L11" s="33" t="s">
        <v>57</v>
      </c>
    </row>
    <row r="12" spans="1:12" x14ac:dyDescent="0.35">
      <c r="A12" s="1" t="s">
        <v>35</v>
      </c>
      <c r="B12" s="33">
        <f>FEBRERO2024!B12</f>
        <v>8</v>
      </c>
      <c r="C12" s="1">
        <v>489</v>
      </c>
      <c r="D12" s="1">
        <v>123</v>
      </c>
      <c r="E12" s="1">
        <v>257</v>
      </c>
      <c r="F12" s="1">
        <v>0</v>
      </c>
      <c r="G12" s="1">
        <v>13</v>
      </c>
      <c r="H12" s="1">
        <v>73</v>
      </c>
      <c r="I12" s="1">
        <v>211</v>
      </c>
      <c r="J12" s="1">
        <f t="shared" si="0"/>
        <v>1166</v>
      </c>
      <c r="K12" s="1">
        <f t="shared" si="1"/>
        <v>15349</v>
      </c>
      <c r="L12" s="33" t="s">
        <v>58</v>
      </c>
    </row>
    <row r="13" spans="1:12" x14ac:dyDescent="0.35">
      <c r="A13" s="1" t="s">
        <v>3</v>
      </c>
      <c r="B13" s="33">
        <f>FEBRERO2024!B13</f>
        <v>9</v>
      </c>
      <c r="C13" s="1">
        <v>990</v>
      </c>
      <c r="D13" s="1">
        <v>241</v>
      </c>
      <c r="E13" s="1">
        <v>303</v>
      </c>
      <c r="F13" s="1">
        <v>0</v>
      </c>
      <c r="G13" s="1">
        <v>10</v>
      </c>
      <c r="H13" s="1">
        <v>111</v>
      </c>
      <c r="I13" s="1">
        <v>211</v>
      </c>
      <c r="J13" s="1">
        <f t="shared" si="0"/>
        <v>1866</v>
      </c>
      <c r="K13" s="1">
        <f t="shared" si="1"/>
        <v>17215</v>
      </c>
      <c r="L13" s="33" t="s">
        <v>57</v>
      </c>
    </row>
    <row r="14" spans="1:12" x14ac:dyDescent="0.35">
      <c r="A14" s="1" t="s">
        <v>4</v>
      </c>
      <c r="B14" s="33">
        <f>FEBRERO2024!B14</f>
        <v>10</v>
      </c>
      <c r="C14" s="1">
        <v>621</v>
      </c>
      <c r="D14" s="1">
        <v>79</v>
      </c>
      <c r="E14" s="1">
        <v>168</v>
      </c>
      <c r="F14" s="1">
        <v>0</v>
      </c>
      <c r="G14" s="1">
        <v>80</v>
      </c>
      <c r="H14" s="1">
        <v>63</v>
      </c>
      <c r="I14" s="1">
        <v>145</v>
      </c>
      <c r="J14" s="1">
        <f t="shared" si="0"/>
        <v>1156</v>
      </c>
      <c r="K14" s="1">
        <f t="shared" si="1"/>
        <v>18371</v>
      </c>
      <c r="L14" s="33" t="s">
        <v>57</v>
      </c>
    </row>
    <row r="15" spans="1:12" x14ac:dyDescent="0.35">
      <c r="A15" s="1" t="s">
        <v>36</v>
      </c>
      <c r="B15" s="33">
        <f>FEBRERO2024!B15</f>
        <v>11</v>
      </c>
      <c r="C15" s="1">
        <v>1853</v>
      </c>
      <c r="D15" s="1">
        <v>596</v>
      </c>
      <c r="E15" s="1">
        <v>452</v>
      </c>
      <c r="F15" s="1">
        <v>0</v>
      </c>
      <c r="G15" s="1">
        <v>53</v>
      </c>
      <c r="H15" s="1">
        <v>171</v>
      </c>
      <c r="I15" s="1">
        <v>173</v>
      </c>
      <c r="J15" s="1">
        <f t="shared" si="0"/>
        <v>3298</v>
      </c>
      <c r="K15" s="1">
        <f t="shared" si="1"/>
        <v>21669</v>
      </c>
      <c r="L15" s="33" t="s">
        <v>57</v>
      </c>
    </row>
    <row r="16" spans="1:12" x14ac:dyDescent="0.35">
      <c r="A16" s="1" t="s">
        <v>5</v>
      </c>
      <c r="B16" s="30">
        <f>FEBRERO2024!B16</f>
        <v>12</v>
      </c>
      <c r="C16" s="29">
        <v>626</v>
      </c>
      <c r="D16" s="29">
        <v>187</v>
      </c>
      <c r="E16" s="29">
        <v>136</v>
      </c>
      <c r="F16" s="29">
        <v>0</v>
      </c>
      <c r="G16" s="29">
        <v>3</v>
      </c>
      <c r="H16" s="29">
        <v>49</v>
      </c>
      <c r="I16" s="29">
        <v>94</v>
      </c>
      <c r="J16" s="29">
        <f t="shared" si="0"/>
        <v>1095</v>
      </c>
      <c r="K16" s="29">
        <f t="shared" si="1"/>
        <v>22764</v>
      </c>
      <c r="L16" s="33" t="s">
        <v>58</v>
      </c>
    </row>
    <row r="17" spans="1:14" x14ac:dyDescent="0.35">
      <c r="A17" s="1" t="s">
        <v>6</v>
      </c>
      <c r="B17" s="33">
        <f>FEBRERO2024!B17</f>
        <v>13</v>
      </c>
      <c r="C17" s="1">
        <v>552</v>
      </c>
      <c r="D17" s="1">
        <v>155</v>
      </c>
      <c r="E17" s="1">
        <v>192</v>
      </c>
      <c r="F17" s="1">
        <v>0</v>
      </c>
      <c r="G17" s="1">
        <v>2</v>
      </c>
      <c r="H17" s="1">
        <v>79</v>
      </c>
      <c r="I17" s="1">
        <v>169</v>
      </c>
      <c r="J17" s="1">
        <f t="shared" si="0"/>
        <v>1149</v>
      </c>
      <c r="K17" s="1">
        <f t="shared" si="1"/>
        <v>23913</v>
      </c>
      <c r="L17" s="33" t="s">
        <v>58</v>
      </c>
    </row>
    <row r="18" spans="1:14" x14ac:dyDescent="0.35">
      <c r="A18" s="1" t="s">
        <v>7</v>
      </c>
      <c r="B18" s="33">
        <f>FEBRERO2024!B18</f>
        <v>14</v>
      </c>
      <c r="C18" s="1">
        <v>730</v>
      </c>
      <c r="D18" s="1">
        <v>216</v>
      </c>
      <c r="E18" s="1">
        <v>243</v>
      </c>
      <c r="F18" s="1">
        <v>0</v>
      </c>
      <c r="G18" s="1">
        <v>4</v>
      </c>
      <c r="H18" s="1">
        <v>86</v>
      </c>
      <c r="I18" s="1">
        <v>226</v>
      </c>
      <c r="J18" s="1">
        <f t="shared" si="0"/>
        <v>1505</v>
      </c>
      <c r="K18" s="1">
        <f t="shared" si="1"/>
        <v>25418</v>
      </c>
      <c r="L18" s="33" t="s">
        <v>57</v>
      </c>
    </row>
    <row r="19" spans="1:14" x14ac:dyDescent="0.35">
      <c r="A19" s="1" t="s">
        <v>35</v>
      </c>
      <c r="B19" s="33">
        <f>FEBRERO2024!B19</f>
        <v>15</v>
      </c>
      <c r="C19" s="1">
        <v>559</v>
      </c>
      <c r="D19" s="1">
        <v>178</v>
      </c>
      <c r="E19" s="1">
        <v>238</v>
      </c>
      <c r="F19" s="1">
        <v>0</v>
      </c>
      <c r="G19" s="1">
        <v>18</v>
      </c>
      <c r="H19" s="1">
        <v>184</v>
      </c>
      <c r="I19" s="1">
        <v>202</v>
      </c>
      <c r="J19" s="1">
        <f t="shared" si="0"/>
        <v>1379</v>
      </c>
      <c r="K19" s="1">
        <f t="shared" si="1"/>
        <v>26797</v>
      </c>
      <c r="L19" s="33" t="s">
        <v>57</v>
      </c>
    </row>
    <row r="20" spans="1:14" x14ac:dyDescent="0.35">
      <c r="A20" s="1" t="s">
        <v>3</v>
      </c>
      <c r="B20" s="33">
        <f>FEBRERO2024!B20</f>
        <v>16</v>
      </c>
      <c r="C20" s="1">
        <v>859</v>
      </c>
      <c r="D20" s="1">
        <v>178</v>
      </c>
      <c r="E20" s="1">
        <v>296</v>
      </c>
      <c r="F20" s="1">
        <v>0</v>
      </c>
      <c r="G20" s="1">
        <v>30</v>
      </c>
      <c r="H20" s="1">
        <v>210</v>
      </c>
      <c r="I20" s="1">
        <v>240</v>
      </c>
      <c r="J20" s="1">
        <f t="shared" si="0"/>
        <v>1813</v>
      </c>
      <c r="K20" s="1">
        <f t="shared" si="1"/>
        <v>28610</v>
      </c>
      <c r="L20" s="33" t="s">
        <v>57</v>
      </c>
    </row>
    <row r="21" spans="1:14" x14ac:dyDescent="0.35">
      <c r="A21" s="1" t="s">
        <v>4</v>
      </c>
      <c r="B21" s="33">
        <f>FEBRERO2024!B21</f>
        <v>17</v>
      </c>
      <c r="C21" s="1">
        <v>782</v>
      </c>
      <c r="D21" s="1">
        <v>230</v>
      </c>
      <c r="E21" s="1">
        <v>248</v>
      </c>
      <c r="F21" s="1">
        <v>0</v>
      </c>
      <c r="G21" s="1">
        <v>35</v>
      </c>
      <c r="H21" s="1">
        <v>126</v>
      </c>
      <c r="I21" s="1">
        <v>229</v>
      </c>
      <c r="J21" s="1">
        <f t="shared" si="0"/>
        <v>1650</v>
      </c>
      <c r="K21" s="1">
        <f t="shared" si="1"/>
        <v>30260</v>
      </c>
      <c r="L21" s="33" t="s">
        <v>57</v>
      </c>
      <c r="M21" s="17">
        <v>3791</v>
      </c>
      <c r="N21" t="s">
        <v>41</v>
      </c>
    </row>
    <row r="22" spans="1:14" x14ac:dyDescent="0.35">
      <c r="A22" s="1" t="s">
        <v>36</v>
      </c>
      <c r="B22" s="33">
        <f>FEBRERO2024!B22</f>
        <v>18</v>
      </c>
      <c r="C22" s="1">
        <v>1620</v>
      </c>
      <c r="D22" s="1">
        <v>431</v>
      </c>
      <c r="E22" s="1">
        <v>206</v>
      </c>
      <c r="F22" s="1">
        <v>0</v>
      </c>
      <c r="G22" s="1">
        <v>100</v>
      </c>
      <c r="H22" s="1">
        <v>126</v>
      </c>
      <c r="I22" s="1">
        <v>231</v>
      </c>
      <c r="J22" s="1">
        <f t="shared" si="0"/>
        <v>2714</v>
      </c>
      <c r="K22" s="1">
        <f t="shared" si="1"/>
        <v>32974</v>
      </c>
      <c r="L22" s="33" t="s">
        <v>57</v>
      </c>
    </row>
    <row r="23" spans="1:14" x14ac:dyDescent="0.35">
      <c r="A23" s="1" t="s">
        <v>5</v>
      </c>
      <c r="B23" s="30">
        <f>FEBRERO2024!B23</f>
        <v>19</v>
      </c>
      <c r="C23" s="29">
        <v>1804</v>
      </c>
      <c r="D23" s="29">
        <v>476</v>
      </c>
      <c r="E23" s="29">
        <v>227</v>
      </c>
      <c r="F23" s="29">
        <v>0</v>
      </c>
      <c r="G23" s="29">
        <v>122</v>
      </c>
      <c r="H23" s="29">
        <v>153</v>
      </c>
      <c r="I23" s="29">
        <v>252</v>
      </c>
      <c r="J23" s="29">
        <f t="shared" si="0"/>
        <v>3034</v>
      </c>
      <c r="K23" s="29">
        <f t="shared" si="1"/>
        <v>36008</v>
      </c>
      <c r="L23" s="33" t="s">
        <v>57</v>
      </c>
    </row>
    <row r="24" spans="1:14" x14ac:dyDescent="0.35">
      <c r="A24" s="1" t="s">
        <v>6</v>
      </c>
      <c r="B24" s="33">
        <f>FEBRERO2024!B24</f>
        <v>20</v>
      </c>
      <c r="C24" s="1">
        <v>1669</v>
      </c>
      <c r="D24" s="1">
        <v>565</v>
      </c>
      <c r="E24" s="1">
        <v>269</v>
      </c>
      <c r="F24" s="1">
        <v>0</v>
      </c>
      <c r="G24" s="1">
        <v>98</v>
      </c>
      <c r="H24" s="1">
        <v>151</v>
      </c>
      <c r="I24" s="1">
        <v>241</v>
      </c>
      <c r="J24" s="1">
        <f t="shared" si="0"/>
        <v>2993</v>
      </c>
      <c r="K24" s="1">
        <f t="shared" si="1"/>
        <v>39001</v>
      </c>
      <c r="L24" s="33" t="s">
        <v>57</v>
      </c>
    </row>
    <row r="25" spans="1:14" x14ac:dyDescent="0.35">
      <c r="A25" s="1" t="s">
        <v>7</v>
      </c>
      <c r="B25" s="33">
        <f>FEBRERO2024!B25</f>
        <v>21</v>
      </c>
      <c r="C25" s="1">
        <v>564</v>
      </c>
      <c r="D25" s="1">
        <v>160</v>
      </c>
      <c r="E25" s="1">
        <v>191</v>
      </c>
      <c r="F25" s="1">
        <v>0</v>
      </c>
      <c r="G25" s="1">
        <v>6</v>
      </c>
      <c r="H25" s="1">
        <v>92</v>
      </c>
      <c r="I25" s="1">
        <v>230</v>
      </c>
      <c r="J25" s="1">
        <f t="shared" si="0"/>
        <v>1243</v>
      </c>
      <c r="K25" s="1">
        <f t="shared" si="1"/>
        <v>40244</v>
      </c>
      <c r="L25" s="33" t="s">
        <v>56</v>
      </c>
    </row>
    <row r="26" spans="1:14" x14ac:dyDescent="0.35">
      <c r="A26" s="1" t="s">
        <v>35</v>
      </c>
      <c r="B26" s="33">
        <f>FEBRERO2024!B26</f>
        <v>22</v>
      </c>
      <c r="C26" s="1">
        <v>427</v>
      </c>
      <c r="D26" s="1">
        <v>88</v>
      </c>
      <c r="E26" s="1">
        <v>89</v>
      </c>
      <c r="F26" s="1">
        <v>0</v>
      </c>
      <c r="G26" s="1">
        <v>10</v>
      </c>
      <c r="H26" s="1">
        <v>65</v>
      </c>
      <c r="I26" s="1">
        <v>174</v>
      </c>
      <c r="J26" s="1">
        <f t="shared" si="0"/>
        <v>853</v>
      </c>
      <c r="K26" s="1">
        <f t="shared" si="1"/>
        <v>41097</v>
      </c>
      <c r="L26" s="33" t="s">
        <v>56</v>
      </c>
    </row>
    <row r="27" spans="1:14" x14ac:dyDescent="0.35">
      <c r="A27" s="1" t="s">
        <v>3</v>
      </c>
      <c r="B27" s="33">
        <f>FEBRERO2024!B27</f>
        <v>23</v>
      </c>
      <c r="C27" s="1">
        <v>945</v>
      </c>
      <c r="D27" s="1">
        <v>331</v>
      </c>
      <c r="E27" s="1">
        <v>253</v>
      </c>
      <c r="F27" s="1">
        <v>0</v>
      </c>
      <c r="G27" s="1">
        <v>34</v>
      </c>
      <c r="H27" s="1">
        <v>121</v>
      </c>
      <c r="I27" s="1">
        <v>276</v>
      </c>
      <c r="J27" s="1">
        <f t="shared" si="0"/>
        <v>1960</v>
      </c>
      <c r="K27" s="1">
        <f t="shared" si="1"/>
        <v>43057</v>
      </c>
      <c r="L27" s="33" t="s">
        <v>57</v>
      </c>
    </row>
    <row r="28" spans="1:14" x14ac:dyDescent="0.35">
      <c r="A28" s="1" t="s">
        <v>4</v>
      </c>
      <c r="B28" s="33">
        <f>FEBRERO2024!B28</f>
        <v>24</v>
      </c>
      <c r="C28" s="1">
        <v>1142</v>
      </c>
      <c r="D28" s="1">
        <v>309</v>
      </c>
      <c r="E28" s="1">
        <v>300</v>
      </c>
      <c r="F28" s="1">
        <v>0</v>
      </c>
      <c r="G28" s="1">
        <v>69</v>
      </c>
      <c r="H28" s="1">
        <v>141</v>
      </c>
      <c r="I28" s="1">
        <v>281</v>
      </c>
      <c r="J28" s="1">
        <f t="shared" si="0"/>
        <v>2242</v>
      </c>
      <c r="K28" s="1">
        <f t="shared" si="1"/>
        <v>45299</v>
      </c>
      <c r="L28" s="33" t="s">
        <v>57</v>
      </c>
    </row>
    <row r="29" spans="1:14" x14ac:dyDescent="0.35">
      <c r="A29" s="1" t="s">
        <v>36</v>
      </c>
      <c r="B29" s="33">
        <f>FEBRERO2024!B29</f>
        <v>25</v>
      </c>
      <c r="C29" s="1">
        <v>2096</v>
      </c>
      <c r="D29" s="1">
        <v>454</v>
      </c>
      <c r="E29" s="1">
        <v>384</v>
      </c>
      <c r="F29" s="1">
        <v>0</v>
      </c>
      <c r="G29" s="1">
        <v>151</v>
      </c>
      <c r="H29" s="1">
        <v>194</v>
      </c>
      <c r="I29" s="1">
        <v>225</v>
      </c>
      <c r="J29" s="1">
        <f t="shared" si="0"/>
        <v>3504</v>
      </c>
      <c r="K29" s="1">
        <f t="shared" si="1"/>
        <v>48803</v>
      </c>
      <c r="L29" s="33" t="s">
        <v>57</v>
      </c>
    </row>
    <row r="30" spans="1:14" x14ac:dyDescent="0.35">
      <c r="A30" s="1" t="s">
        <v>5</v>
      </c>
      <c r="B30" s="30">
        <f>FEBRERO2024!B30</f>
        <v>26</v>
      </c>
      <c r="C30" s="29">
        <v>2143</v>
      </c>
      <c r="D30" s="29">
        <v>669</v>
      </c>
      <c r="E30" s="29">
        <v>411</v>
      </c>
      <c r="F30" s="29">
        <v>0</v>
      </c>
      <c r="G30" s="29">
        <v>74</v>
      </c>
      <c r="H30" s="29">
        <v>275</v>
      </c>
      <c r="I30" s="29">
        <v>217</v>
      </c>
      <c r="J30" s="29">
        <f t="shared" si="0"/>
        <v>3789</v>
      </c>
      <c r="K30" s="29">
        <f t="shared" si="1"/>
        <v>52592</v>
      </c>
      <c r="L30" s="33" t="s">
        <v>57</v>
      </c>
    </row>
    <row r="31" spans="1:14" x14ac:dyDescent="0.35">
      <c r="A31" s="1" t="s">
        <v>6</v>
      </c>
      <c r="B31" s="33">
        <f>FEBRERO2024!B31</f>
        <v>27</v>
      </c>
      <c r="C31" s="1">
        <v>876</v>
      </c>
      <c r="D31" s="1">
        <v>283</v>
      </c>
      <c r="E31" s="1">
        <v>223</v>
      </c>
      <c r="F31" s="1">
        <v>0</v>
      </c>
      <c r="G31" s="1">
        <v>45</v>
      </c>
      <c r="H31" s="1">
        <v>109</v>
      </c>
      <c r="I31" s="1">
        <v>254</v>
      </c>
      <c r="J31" s="1">
        <f t="shared" si="0"/>
        <v>1790</v>
      </c>
      <c r="K31" s="1">
        <f t="shared" si="1"/>
        <v>54382</v>
      </c>
      <c r="L31" s="33" t="s">
        <v>57</v>
      </c>
    </row>
    <row r="32" spans="1:14" x14ac:dyDescent="0.35">
      <c r="A32" s="1" t="s">
        <v>7</v>
      </c>
      <c r="B32" s="33">
        <f>FEBRERO2024!B33</f>
        <v>29</v>
      </c>
      <c r="C32" s="1">
        <v>947</v>
      </c>
      <c r="D32" s="1">
        <v>347</v>
      </c>
      <c r="E32" s="1">
        <v>181</v>
      </c>
      <c r="F32" s="1">
        <v>0</v>
      </c>
      <c r="G32" s="1">
        <v>42</v>
      </c>
      <c r="H32" s="1">
        <v>121</v>
      </c>
      <c r="I32" s="1">
        <v>230</v>
      </c>
      <c r="J32" s="1">
        <f t="shared" si="0"/>
        <v>1868</v>
      </c>
      <c r="K32" s="1">
        <f t="shared" si="1"/>
        <v>56250</v>
      </c>
      <c r="L32" s="33" t="s">
        <v>57</v>
      </c>
    </row>
    <row r="33" spans="1:12" x14ac:dyDescent="0.35">
      <c r="A33" s="1" t="s">
        <v>35</v>
      </c>
      <c r="B33" s="33">
        <v>29</v>
      </c>
      <c r="C33" s="1">
        <v>821</v>
      </c>
      <c r="D33" s="1">
        <v>258</v>
      </c>
      <c r="E33" s="1">
        <v>163</v>
      </c>
      <c r="F33" s="1">
        <v>0</v>
      </c>
      <c r="G33" s="1">
        <v>29</v>
      </c>
      <c r="H33" s="1">
        <v>109</v>
      </c>
      <c r="I33" s="1">
        <v>224</v>
      </c>
      <c r="J33" s="1">
        <v>1604</v>
      </c>
      <c r="K33" s="1">
        <f t="shared" si="1"/>
        <v>57854</v>
      </c>
      <c r="L33" s="33" t="s">
        <v>57</v>
      </c>
    </row>
    <row r="34" spans="1:12" ht="15" thickBot="1" x14ac:dyDescent="0.4">
      <c r="A34" s="1" t="s">
        <v>3</v>
      </c>
      <c r="B34" s="33">
        <v>30</v>
      </c>
      <c r="C34" s="1">
        <v>987</v>
      </c>
      <c r="D34" s="1">
        <v>185</v>
      </c>
      <c r="E34" s="1">
        <v>130</v>
      </c>
      <c r="F34" s="1">
        <v>0</v>
      </c>
      <c r="G34" s="1">
        <v>22</v>
      </c>
      <c r="H34" s="1">
        <v>92</v>
      </c>
      <c r="I34" s="1">
        <v>162</v>
      </c>
      <c r="J34" s="1">
        <v>1578</v>
      </c>
      <c r="K34" s="1">
        <f t="shared" si="1"/>
        <v>59432</v>
      </c>
      <c r="L34" s="33" t="s">
        <v>56</v>
      </c>
    </row>
    <row r="35" spans="1:12" ht="15" thickBot="1" x14ac:dyDescent="0.4">
      <c r="F35" s="24" t="s">
        <v>37</v>
      </c>
      <c r="G35" s="25"/>
      <c r="H35" s="25"/>
      <c r="I35" s="25"/>
      <c r="J35" s="25"/>
      <c r="K35" s="26">
        <f>K34/B34</f>
        <v>1981.0666666666666</v>
      </c>
    </row>
    <row r="36" spans="1:12" ht="23.5" x14ac:dyDescent="0.55000000000000004">
      <c r="A36" s="14" t="s">
        <v>38</v>
      </c>
      <c r="K36" s="44">
        <v>59432</v>
      </c>
    </row>
    <row r="37" spans="1:12" x14ac:dyDescent="0.35">
      <c r="K37" s="27"/>
    </row>
    <row r="38" spans="1:12" x14ac:dyDescent="0.35">
      <c r="K38" s="19"/>
    </row>
    <row r="39" spans="1:12" x14ac:dyDescent="0.35">
      <c r="K39" s="19"/>
    </row>
    <row r="40" spans="1:12" x14ac:dyDescent="0.35">
      <c r="K40" s="19"/>
    </row>
    <row r="41" spans="1:12" x14ac:dyDescent="0.35">
      <c r="K41" s="19"/>
    </row>
    <row r="42" spans="1:12" x14ac:dyDescent="0.35">
      <c r="K42" s="19"/>
    </row>
    <row r="43" spans="1:12" x14ac:dyDescent="0.35">
      <c r="K43" s="19"/>
    </row>
    <row r="44" spans="1:12" x14ac:dyDescent="0.35">
      <c r="K44" s="19"/>
    </row>
    <row r="45" spans="1:12" x14ac:dyDescent="0.35">
      <c r="K45" s="19"/>
    </row>
    <row r="46" spans="1:12" x14ac:dyDescent="0.35">
      <c r="K46" s="19"/>
    </row>
    <row r="47" spans="1:12" x14ac:dyDescent="0.35">
      <c r="K47" s="19"/>
    </row>
    <row r="48" spans="1:12" x14ac:dyDescent="0.35">
      <c r="K48" s="19"/>
    </row>
    <row r="49" spans="11:11" x14ac:dyDescent="0.35">
      <c r="K49" s="19"/>
    </row>
    <row r="50" spans="11:11" x14ac:dyDescent="0.35">
      <c r="K50" s="19"/>
    </row>
    <row r="51" spans="11:11" x14ac:dyDescent="0.35">
      <c r="K51" s="19"/>
    </row>
    <row r="52" spans="11:11" x14ac:dyDescent="0.35">
      <c r="K52" s="19"/>
    </row>
    <row r="53" spans="11:11" x14ac:dyDescent="0.35">
      <c r="K53" s="19"/>
    </row>
    <row r="54" spans="11:11" x14ac:dyDescent="0.35">
      <c r="K54" s="19"/>
    </row>
    <row r="55" spans="11:11" x14ac:dyDescent="0.35">
      <c r="K55" s="19"/>
    </row>
    <row r="56" spans="11:11" x14ac:dyDescent="0.35">
      <c r="K56" s="19"/>
    </row>
    <row r="57" spans="11:11" x14ac:dyDescent="0.35">
      <c r="K57" s="19"/>
    </row>
    <row r="58" spans="11:11" x14ac:dyDescent="0.35">
      <c r="K58" s="19"/>
    </row>
    <row r="59" spans="11:11" x14ac:dyDescent="0.35">
      <c r="K59" s="19"/>
    </row>
    <row r="60" spans="11:11" x14ac:dyDescent="0.35">
      <c r="K60" s="19"/>
    </row>
    <row r="61" spans="11:11" x14ac:dyDescent="0.35">
      <c r="K61" s="19"/>
    </row>
    <row r="62" spans="11:11" x14ac:dyDescent="0.35">
      <c r="K62" s="19"/>
    </row>
    <row r="63" spans="11:11" x14ac:dyDescent="0.35">
      <c r="K63" s="19"/>
    </row>
    <row r="64" spans="11:11" x14ac:dyDescent="0.35">
      <c r="K64" s="19"/>
    </row>
    <row r="65" spans="3:11" x14ac:dyDescent="0.35">
      <c r="K65" s="19"/>
    </row>
    <row r="66" spans="3:11" x14ac:dyDescent="0.35">
      <c r="K66" s="19"/>
    </row>
    <row r="67" spans="3:11" x14ac:dyDescent="0.35">
      <c r="K67" s="19"/>
    </row>
    <row r="68" spans="3:11" x14ac:dyDescent="0.35">
      <c r="K68" s="19"/>
    </row>
    <row r="69" spans="3:11" x14ac:dyDescent="0.35">
      <c r="K69" s="19"/>
    </row>
    <row r="70" spans="3:11" x14ac:dyDescent="0.35">
      <c r="K70" s="19"/>
    </row>
    <row r="71" spans="3:11" x14ac:dyDescent="0.35">
      <c r="K71" s="19"/>
    </row>
    <row r="72" spans="3:11" x14ac:dyDescent="0.35">
      <c r="K72" s="19"/>
    </row>
    <row r="73" spans="3:11" x14ac:dyDescent="0.35">
      <c r="K73" s="19"/>
    </row>
    <row r="74" spans="3:11" x14ac:dyDescent="0.35">
      <c r="C74" s="28"/>
      <c r="D74" t="s">
        <v>39</v>
      </c>
      <c r="K74" s="19"/>
    </row>
    <row r="75" spans="3:11" x14ac:dyDescent="0.35">
      <c r="C75" s="17"/>
      <c r="D75" t="s">
        <v>40</v>
      </c>
      <c r="K75" s="19"/>
    </row>
    <row r="76" spans="3:11" x14ac:dyDescent="0.35">
      <c r="K76" s="19"/>
    </row>
    <row r="77" spans="3:11" x14ac:dyDescent="0.35">
      <c r="K77" s="19"/>
    </row>
    <row r="78" spans="3:11" x14ac:dyDescent="0.35">
      <c r="K78" s="19"/>
    </row>
  </sheetData>
  <mergeCells count="2">
    <mergeCell ref="C3:F3"/>
    <mergeCell ref="J3:K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79"/>
  <sheetViews>
    <sheetView workbookViewId="0">
      <selection activeCell="C5" sqref="C5"/>
    </sheetView>
  </sheetViews>
  <sheetFormatPr baseColWidth="10" defaultRowHeight="14.5" x14ac:dyDescent="0.35"/>
  <cols>
    <col min="2" max="2" width="11.453125" style="19"/>
    <col min="3" max="3" width="13" customWidth="1"/>
    <col min="4" max="5" width="15.453125" customWidth="1"/>
    <col min="6" max="8" width="14.54296875" customWidth="1"/>
    <col min="9" max="9" width="14.453125" customWidth="1"/>
    <col min="10" max="10" width="12.453125" customWidth="1"/>
    <col min="11" max="11" width="15.7265625" customWidth="1"/>
    <col min="12" max="12" width="11.453125" style="19"/>
  </cols>
  <sheetData>
    <row r="1" spans="1:14" ht="26" x14ac:dyDescent="0.6">
      <c r="A1" s="2" t="s">
        <v>59</v>
      </c>
      <c r="K1" s="19"/>
    </row>
    <row r="2" spans="1:14" ht="26.5" thickBot="1" x14ac:dyDescent="0.65">
      <c r="A2" s="2"/>
      <c r="K2" s="19"/>
    </row>
    <row r="3" spans="1:14" ht="19" thickBot="1" x14ac:dyDescent="0.5">
      <c r="A3" s="14"/>
      <c r="B3" s="20"/>
      <c r="C3" s="68" t="s">
        <v>28</v>
      </c>
      <c r="D3" s="69"/>
      <c r="E3" s="69"/>
      <c r="F3" s="70"/>
      <c r="G3" s="36"/>
      <c r="H3" s="36"/>
      <c r="I3" s="14"/>
      <c r="J3" s="71" t="s">
        <v>29</v>
      </c>
      <c r="K3" s="72"/>
      <c r="L3" s="20"/>
    </row>
    <row r="4" spans="1:14" ht="18.5" x14ac:dyDescent="0.45">
      <c r="A4" s="21" t="s">
        <v>0</v>
      </c>
      <c r="B4" s="21" t="s">
        <v>1</v>
      </c>
      <c r="C4" s="22" t="s">
        <v>30</v>
      </c>
      <c r="D4" s="22" t="s">
        <v>31</v>
      </c>
      <c r="E4" s="22" t="s">
        <v>63</v>
      </c>
      <c r="F4" s="23" t="s">
        <v>32</v>
      </c>
      <c r="G4" s="6" t="s">
        <v>43</v>
      </c>
      <c r="H4" s="6" t="s">
        <v>48</v>
      </c>
      <c r="I4" s="21" t="s">
        <v>55</v>
      </c>
      <c r="J4" s="22" t="s">
        <v>33</v>
      </c>
      <c r="K4" s="22" t="s">
        <v>34</v>
      </c>
      <c r="L4" s="21" t="s">
        <v>2</v>
      </c>
    </row>
    <row r="5" spans="1:14" x14ac:dyDescent="0.35">
      <c r="A5" s="1" t="s">
        <v>4</v>
      </c>
      <c r="B5" s="33">
        <f>FEBRERO2024!B5</f>
        <v>1</v>
      </c>
      <c r="C5" s="1">
        <v>686</v>
      </c>
      <c r="D5" s="1">
        <v>200</v>
      </c>
      <c r="E5" s="1">
        <v>192</v>
      </c>
      <c r="F5" s="1">
        <v>0</v>
      </c>
      <c r="G5" s="1">
        <v>70</v>
      </c>
      <c r="H5" s="1">
        <v>91</v>
      </c>
      <c r="I5" s="1">
        <v>140</v>
      </c>
      <c r="J5" s="1">
        <f>SUM(C5:I5)</f>
        <v>1379</v>
      </c>
      <c r="K5" s="1">
        <f>J5</f>
        <v>1379</v>
      </c>
      <c r="L5" s="33" t="s">
        <v>56</v>
      </c>
    </row>
    <row r="6" spans="1:14" x14ac:dyDescent="0.35">
      <c r="A6" s="1" t="s">
        <v>36</v>
      </c>
      <c r="B6" s="33">
        <f>FEBRERO2024!B6</f>
        <v>2</v>
      </c>
      <c r="C6" s="1">
        <v>1174</v>
      </c>
      <c r="D6" s="1">
        <v>200</v>
      </c>
      <c r="E6" s="1">
        <v>178</v>
      </c>
      <c r="F6" s="1">
        <v>0</v>
      </c>
      <c r="G6" s="1">
        <v>128</v>
      </c>
      <c r="H6" s="1">
        <v>70</v>
      </c>
      <c r="I6" s="1">
        <v>91</v>
      </c>
      <c r="J6" s="1">
        <f>SUM(C6:I6)</f>
        <v>1841</v>
      </c>
      <c r="K6" s="1">
        <f>K5+J6</f>
        <v>3220</v>
      </c>
      <c r="L6" s="33" t="s">
        <v>74</v>
      </c>
    </row>
    <row r="7" spans="1:14" x14ac:dyDescent="0.35">
      <c r="A7" s="1" t="s">
        <v>5</v>
      </c>
      <c r="B7" s="30">
        <f>FEBRERO2024!B7</f>
        <v>3</v>
      </c>
      <c r="C7" s="29">
        <v>942</v>
      </c>
      <c r="D7" s="29">
        <v>171</v>
      </c>
      <c r="E7" s="29">
        <v>100</v>
      </c>
      <c r="F7" s="29">
        <v>0</v>
      </c>
      <c r="G7" s="29">
        <v>22</v>
      </c>
      <c r="H7" s="29">
        <v>74</v>
      </c>
      <c r="I7" s="29">
        <v>67</v>
      </c>
      <c r="J7" s="29">
        <f t="shared" ref="J7:J35" si="0">SUM(C7:I7)</f>
        <v>1376</v>
      </c>
      <c r="K7" s="29">
        <f t="shared" ref="K7:K35" si="1">K6+J7</f>
        <v>4596</v>
      </c>
      <c r="L7" s="33" t="s">
        <v>74</v>
      </c>
    </row>
    <row r="8" spans="1:14" x14ac:dyDescent="0.35">
      <c r="A8" s="1" t="s">
        <v>6</v>
      </c>
      <c r="B8" s="33">
        <f>FEBRERO2024!B8</f>
        <v>4</v>
      </c>
      <c r="C8" s="1">
        <v>494</v>
      </c>
      <c r="D8" s="1">
        <v>76</v>
      </c>
      <c r="E8" s="1">
        <v>99</v>
      </c>
      <c r="F8" s="1">
        <v>0</v>
      </c>
      <c r="G8" s="1">
        <v>9</v>
      </c>
      <c r="H8" s="1">
        <v>75</v>
      </c>
      <c r="I8" s="1">
        <v>116</v>
      </c>
      <c r="J8" s="1">
        <v>869</v>
      </c>
      <c r="K8" s="1">
        <f t="shared" si="1"/>
        <v>5465</v>
      </c>
      <c r="L8" s="33" t="s">
        <v>57</v>
      </c>
    </row>
    <row r="9" spans="1:14" x14ac:dyDescent="0.35">
      <c r="A9" s="1" t="s">
        <v>7</v>
      </c>
      <c r="B9" s="33">
        <f>FEBRERO2024!B9</f>
        <v>5</v>
      </c>
      <c r="C9" s="1">
        <v>606</v>
      </c>
      <c r="D9" s="1">
        <v>93</v>
      </c>
      <c r="E9" s="1">
        <v>134</v>
      </c>
      <c r="F9" s="1">
        <v>0</v>
      </c>
      <c r="G9" s="1">
        <v>15</v>
      </c>
      <c r="H9" s="1">
        <v>88</v>
      </c>
      <c r="I9" s="1">
        <v>96</v>
      </c>
      <c r="J9" s="1">
        <f t="shared" si="0"/>
        <v>1032</v>
      </c>
      <c r="K9" s="1">
        <f t="shared" si="1"/>
        <v>6497</v>
      </c>
      <c r="L9" s="33" t="s">
        <v>56</v>
      </c>
    </row>
    <row r="10" spans="1:14" x14ac:dyDescent="0.35">
      <c r="A10" s="1" t="s">
        <v>35</v>
      </c>
      <c r="B10" s="33">
        <f>FEBRERO2024!B10</f>
        <v>6</v>
      </c>
      <c r="C10" s="1">
        <v>215</v>
      </c>
      <c r="D10" s="1">
        <v>58</v>
      </c>
      <c r="E10" s="1">
        <v>45</v>
      </c>
      <c r="F10" s="1">
        <v>0</v>
      </c>
      <c r="G10" s="1">
        <v>4</v>
      </c>
      <c r="H10" s="1">
        <v>41</v>
      </c>
      <c r="I10" s="1">
        <v>70</v>
      </c>
      <c r="J10" s="1">
        <v>433</v>
      </c>
      <c r="K10" s="1">
        <f t="shared" si="1"/>
        <v>6930</v>
      </c>
      <c r="L10" s="33" t="s">
        <v>74</v>
      </c>
    </row>
    <row r="11" spans="1:14" x14ac:dyDescent="0.35">
      <c r="A11" s="1" t="s">
        <v>3</v>
      </c>
      <c r="B11" s="33">
        <f>FEBRERO2024!B11</f>
        <v>7</v>
      </c>
      <c r="C11" s="1">
        <v>647</v>
      </c>
      <c r="D11" s="1">
        <v>203</v>
      </c>
      <c r="E11" s="1">
        <v>106</v>
      </c>
      <c r="F11" s="1">
        <v>0</v>
      </c>
      <c r="G11" s="1">
        <v>33</v>
      </c>
      <c r="H11" s="1">
        <v>85</v>
      </c>
      <c r="I11" s="1">
        <v>88</v>
      </c>
      <c r="J11" s="1">
        <f t="shared" si="0"/>
        <v>1162</v>
      </c>
      <c r="K11" s="1">
        <f t="shared" si="1"/>
        <v>8092</v>
      </c>
      <c r="L11" s="33" t="s">
        <v>57</v>
      </c>
    </row>
    <row r="12" spans="1:14" x14ac:dyDescent="0.35">
      <c r="A12" s="1" t="s">
        <v>4</v>
      </c>
      <c r="B12" s="33">
        <f>FEBRERO2024!B12</f>
        <v>8</v>
      </c>
      <c r="C12" s="1">
        <v>1530</v>
      </c>
      <c r="D12" s="1">
        <v>368</v>
      </c>
      <c r="E12" s="1">
        <v>272</v>
      </c>
      <c r="F12" s="1">
        <v>0</v>
      </c>
      <c r="G12" s="1">
        <v>178</v>
      </c>
      <c r="H12" s="1">
        <v>259</v>
      </c>
      <c r="I12" s="1">
        <v>149</v>
      </c>
      <c r="J12" s="1">
        <f t="shared" si="0"/>
        <v>2756</v>
      </c>
      <c r="K12" s="1">
        <f t="shared" si="1"/>
        <v>10848</v>
      </c>
      <c r="L12" s="33" t="s">
        <v>57</v>
      </c>
    </row>
    <row r="13" spans="1:14" x14ac:dyDescent="0.35">
      <c r="A13" s="1" t="s">
        <v>36</v>
      </c>
      <c r="B13" s="33">
        <f>FEBRERO2024!B13</f>
        <v>9</v>
      </c>
      <c r="C13" s="1">
        <v>2040</v>
      </c>
      <c r="D13" s="1">
        <v>781</v>
      </c>
      <c r="E13" s="1">
        <v>403</v>
      </c>
      <c r="F13" s="1">
        <v>0</v>
      </c>
      <c r="G13" s="1">
        <v>355</v>
      </c>
      <c r="H13" s="1">
        <v>162</v>
      </c>
      <c r="I13" s="1">
        <v>158</v>
      </c>
      <c r="J13" s="1">
        <f t="shared" si="0"/>
        <v>3899</v>
      </c>
      <c r="K13" s="1">
        <f t="shared" si="1"/>
        <v>14747</v>
      </c>
      <c r="L13" s="33" t="s">
        <v>57</v>
      </c>
      <c r="M13" s="42">
        <v>3899</v>
      </c>
      <c r="N13" t="s">
        <v>41</v>
      </c>
    </row>
    <row r="14" spans="1:14" x14ac:dyDescent="0.35">
      <c r="A14" s="1" t="s">
        <v>5</v>
      </c>
      <c r="B14" s="30">
        <f>FEBRERO2024!B14</f>
        <v>10</v>
      </c>
      <c r="C14" s="29">
        <v>1698</v>
      </c>
      <c r="D14" s="29">
        <v>352</v>
      </c>
      <c r="E14" s="29">
        <v>201</v>
      </c>
      <c r="F14" s="29">
        <v>0</v>
      </c>
      <c r="G14" s="29">
        <v>85</v>
      </c>
      <c r="H14" s="29">
        <v>152</v>
      </c>
      <c r="I14" s="29">
        <v>93</v>
      </c>
      <c r="J14" s="29">
        <f t="shared" si="0"/>
        <v>2581</v>
      </c>
      <c r="K14" s="29">
        <f t="shared" si="1"/>
        <v>17328</v>
      </c>
      <c r="L14" s="33" t="s">
        <v>57</v>
      </c>
      <c r="M14" s="38"/>
    </row>
    <row r="15" spans="1:14" x14ac:dyDescent="0.35">
      <c r="A15" s="1" t="s">
        <v>6</v>
      </c>
      <c r="B15" s="33">
        <f>FEBRERO2024!B15</f>
        <v>11</v>
      </c>
      <c r="C15" s="1">
        <v>623</v>
      </c>
      <c r="D15" s="1">
        <v>56</v>
      </c>
      <c r="E15" s="1">
        <v>106</v>
      </c>
      <c r="F15" s="1">
        <v>0</v>
      </c>
      <c r="G15" s="1">
        <v>29</v>
      </c>
      <c r="H15" s="1">
        <v>63</v>
      </c>
      <c r="I15" s="1">
        <v>83</v>
      </c>
      <c r="J15" s="1">
        <v>960</v>
      </c>
      <c r="K15" s="1">
        <f t="shared" si="1"/>
        <v>18288</v>
      </c>
      <c r="L15" s="33" t="s">
        <v>57</v>
      </c>
    </row>
    <row r="16" spans="1:14" x14ac:dyDescent="0.35">
      <c r="A16" s="1" t="s">
        <v>7</v>
      </c>
      <c r="B16" s="33">
        <f>FEBRERO2024!B16</f>
        <v>12</v>
      </c>
      <c r="C16" s="1">
        <v>594</v>
      </c>
      <c r="D16" s="1">
        <v>133</v>
      </c>
      <c r="E16" s="1">
        <v>194</v>
      </c>
      <c r="F16" s="1">
        <v>0</v>
      </c>
      <c r="G16" s="1">
        <v>35</v>
      </c>
      <c r="H16" s="1">
        <v>65</v>
      </c>
      <c r="I16" s="1">
        <v>85</v>
      </c>
      <c r="J16" s="1">
        <f t="shared" si="0"/>
        <v>1106</v>
      </c>
      <c r="K16" s="1">
        <f t="shared" si="1"/>
        <v>19394</v>
      </c>
      <c r="L16" s="33" t="s">
        <v>75</v>
      </c>
    </row>
    <row r="17" spans="1:12" x14ac:dyDescent="0.35">
      <c r="A17" s="1" t="s">
        <v>35</v>
      </c>
      <c r="B17" s="33">
        <f>FEBRERO2024!B17</f>
        <v>13</v>
      </c>
      <c r="C17" s="1">
        <v>92</v>
      </c>
      <c r="D17" s="1">
        <v>6</v>
      </c>
      <c r="E17" s="1">
        <v>12</v>
      </c>
      <c r="F17" s="1">
        <v>0</v>
      </c>
      <c r="G17" s="1">
        <v>3</v>
      </c>
      <c r="H17" s="1">
        <v>23</v>
      </c>
      <c r="I17" s="1">
        <v>38</v>
      </c>
      <c r="J17" s="1">
        <f t="shared" si="0"/>
        <v>174</v>
      </c>
      <c r="K17" s="1">
        <f t="shared" si="1"/>
        <v>19568</v>
      </c>
      <c r="L17" s="33" t="s">
        <v>74</v>
      </c>
    </row>
    <row r="18" spans="1:12" x14ac:dyDescent="0.35">
      <c r="A18" s="1" t="s">
        <v>3</v>
      </c>
      <c r="B18" s="33">
        <f>FEBRERO2024!B18</f>
        <v>14</v>
      </c>
      <c r="C18" s="1">
        <v>402</v>
      </c>
      <c r="D18" s="1">
        <v>27</v>
      </c>
      <c r="E18" s="1">
        <v>105</v>
      </c>
      <c r="F18" s="1">
        <v>0</v>
      </c>
      <c r="G18" s="1">
        <v>24</v>
      </c>
      <c r="H18" s="1">
        <v>64</v>
      </c>
      <c r="I18" s="1">
        <v>80</v>
      </c>
      <c r="J18" s="1">
        <f t="shared" si="0"/>
        <v>702</v>
      </c>
      <c r="K18" s="1">
        <f t="shared" si="1"/>
        <v>20270</v>
      </c>
      <c r="L18" s="33" t="s">
        <v>74</v>
      </c>
    </row>
    <row r="19" spans="1:12" x14ac:dyDescent="0.35">
      <c r="A19" s="1" t="s">
        <v>4</v>
      </c>
      <c r="B19" s="33">
        <f>FEBRERO2024!B19</f>
        <v>15</v>
      </c>
      <c r="C19" s="1">
        <v>274</v>
      </c>
      <c r="D19" s="1">
        <v>21</v>
      </c>
      <c r="E19" s="1">
        <v>71</v>
      </c>
      <c r="F19" s="1">
        <v>0</v>
      </c>
      <c r="G19" s="1">
        <v>9</v>
      </c>
      <c r="H19" s="1">
        <v>48</v>
      </c>
      <c r="I19" s="1">
        <v>71</v>
      </c>
      <c r="J19" s="1">
        <f t="shared" si="0"/>
        <v>494</v>
      </c>
      <c r="K19" s="1">
        <f t="shared" si="1"/>
        <v>20764</v>
      </c>
      <c r="L19" s="33" t="s">
        <v>74</v>
      </c>
    </row>
    <row r="20" spans="1:12" x14ac:dyDescent="0.35">
      <c r="A20" s="1" t="s">
        <v>36</v>
      </c>
      <c r="B20" s="33">
        <f>FEBRERO2024!B20</f>
        <v>16</v>
      </c>
      <c r="C20" s="1">
        <v>703</v>
      </c>
      <c r="D20" s="1">
        <v>170</v>
      </c>
      <c r="E20" s="1">
        <v>216</v>
      </c>
      <c r="F20" s="1">
        <v>0</v>
      </c>
      <c r="G20" s="1">
        <v>74</v>
      </c>
      <c r="H20" s="1">
        <v>78</v>
      </c>
      <c r="I20" s="1">
        <v>57</v>
      </c>
      <c r="J20" s="1">
        <f t="shared" si="0"/>
        <v>1298</v>
      </c>
      <c r="K20" s="1">
        <f t="shared" si="1"/>
        <v>22062</v>
      </c>
      <c r="L20" s="33" t="s">
        <v>74</v>
      </c>
    </row>
    <row r="21" spans="1:12" x14ac:dyDescent="0.35">
      <c r="A21" s="1" t="s">
        <v>5</v>
      </c>
      <c r="B21" s="30">
        <f>FEBRERO2024!B21</f>
        <v>17</v>
      </c>
      <c r="C21" s="29">
        <v>1029</v>
      </c>
      <c r="D21" s="29">
        <v>135</v>
      </c>
      <c r="E21" s="29">
        <v>94</v>
      </c>
      <c r="F21" s="29">
        <v>0</v>
      </c>
      <c r="G21" s="29">
        <v>34</v>
      </c>
      <c r="H21" s="29">
        <v>97</v>
      </c>
      <c r="I21" s="29">
        <v>51</v>
      </c>
      <c r="J21" s="29">
        <f t="shared" si="0"/>
        <v>1440</v>
      </c>
      <c r="K21" s="29">
        <f t="shared" si="1"/>
        <v>23502</v>
      </c>
      <c r="L21" s="33" t="s">
        <v>57</v>
      </c>
    </row>
    <row r="22" spans="1:12" x14ac:dyDescent="0.35">
      <c r="A22" s="1" t="s">
        <v>6</v>
      </c>
      <c r="B22" s="33">
        <f>FEBRERO2024!B22</f>
        <v>18</v>
      </c>
      <c r="C22" s="1">
        <v>84</v>
      </c>
      <c r="D22" s="1">
        <v>19</v>
      </c>
      <c r="E22" s="1">
        <v>20</v>
      </c>
      <c r="F22" s="1">
        <v>0</v>
      </c>
      <c r="G22" s="1">
        <v>0</v>
      </c>
      <c r="H22" s="1">
        <v>25</v>
      </c>
      <c r="I22" s="1">
        <v>36</v>
      </c>
      <c r="J22" s="1">
        <v>184</v>
      </c>
      <c r="K22" s="1">
        <f t="shared" si="1"/>
        <v>23686</v>
      </c>
      <c r="L22" s="33" t="s">
        <v>74</v>
      </c>
    </row>
    <row r="23" spans="1:12" x14ac:dyDescent="0.35">
      <c r="A23" s="1" t="s">
        <v>7</v>
      </c>
      <c r="B23" s="33">
        <f>FEBRERO2024!B23</f>
        <v>19</v>
      </c>
      <c r="C23" s="1">
        <v>320</v>
      </c>
      <c r="D23" s="1">
        <v>52</v>
      </c>
      <c r="E23" s="1">
        <v>56</v>
      </c>
      <c r="F23" s="1">
        <v>0</v>
      </c>
      <c r="G23" s="1">
        <v>15</v>
      </c>
      <c r="H23" s="1">
        <v>46</v>
      </c>
      <c r="I23" s="1">
        <v>56</v>
      </c>
      <c r="J23" s="1">
        <f t="shared" si="0"/>
        <v>545</v>
      </c>
      <c r="K23" s="1">
        <f t="shared" si="1"/>
        <v>24231</v>
      </c>
      <c r="L23" s="33" t="s">
        <v>56</v>
      </c>
    </row>
    <row r="24" spans="1:12" x14ac:dyDescent="0.35">
      <c r="A24" s="1" t="s">
        <v>35</v>
      </c>
      <c r="B24" s="33">
        <f>FEBRERO2024!B24</f>
        <v>20</v>
      </c>
      <c r="C24" s="1">
        <v>413</v>
      </c>
      <c r="D24" s="1">
        <v>61</v>
      </c>
      <c r="E24" s="1">
        <v>58</v>
      </c>
      <c r="F24" s="1">
        <v>0</v>
      </c>
      <c r="G24" s="1">
        <v>12</v>
      </c>
      <c r="H24" s="1">
        <v>48</v>
      </c>
      <c r="I24" s="1">
        <v>56</v>
      </c>
      <c r="J24" s="1">
        <f t="shared" si="0"/>
        <v>648</v>
      </c>
      <c r="K24" s="1">
        <f t="shared" si="1"/>
        <v>24879</v>
      </c>
      <c r="L24" s="33" t="s">
        <v>56</v>
      </c>
    </row>
    <row r="25" spans="1:12" x14ac:dyDescent="0.35">
      <c r="A25" s="1" t="s">
        <v>3</v>
      </c>
      <c r="B25" s="33">
        <f>FEBRERO2024!B25</f>
        <v>21</v>
      </c>
      <c r="C25" s="1">
        <v>436</v>
      </c>
      <c r="D25" s="1">
        <v>56</v>
      </c>
      <c r="E25" s="1">
        <v>44</v>
      </c>
      <c r="F25" s="1">
        <v>0</v>
      </c>
      <c r="G25" s="1">
        <v>10</v>
      </c>
      <c r="H25" s="1">
        <v>70</v>
      </c>
      <c r="I25" s="1">
        <v>54</v>
      </c>
      <c r="J25" s="1">
        <f t="shared" si="0"/>
        <v>670</v>
      </c>
      <c r="K25" s="1">
        <f t="shared" si="1"/>
        <v>25549</v>
      </c>
      <c r="L25" s="33" t="s">
        <v>57</v>
      </c>
    </row>
    <row r="26" spans="1:12" x14ac:dyDescent="0.35">
      <c r="A26" s="1" t="s">
        <v>4</v>
      </c>
      <c r="B26" s="33">
        <f>FEBRERO2024!B26</f>
        <v>22</v>
      </c>
      <c r="C26" s="1">
        <v>470</v>
      </c>
      <c r="D26" s="1">
        <v>74</v>
      </c>
      <c r="E26" s="1">
        <v>40</v>
      </c>
      <c r="F26" s="1">
        <v>0</v>
      </c>
      <c r="G26" s="1">
        <v>30</v>
      </c>
      <c r="H26" s="1">
        <v>48</v>
      </c>
      <c r="I26" s="1">
        <v>79</v>
      </c>
      <c r="J26" s="1">
        <f t="shared" si="0"/>
        <v>741</v>
      </c>
      <c r="K26" s="1">
        <f t="shared" si="1"/>
        <v>26290</v>
      </c>
      <c r="L26" s="33" t="s">
        <v>56</v>
      </c>
    </row>
    <row r="27" spans="1:12" x14ac:dyDescent="0.35">
      <c r="A27" s="1" t="s">
        <v>36</v>
      </c>
      <c r="B27" s="33">
        <f>FEBRERO2024!B27</f>
        <v>23</v>
      </c>
      <c r="C27" s="1">
        <v>816</v>
      </c>
      <c r="D27" s="1">
        <v>147</v>
      </c>
      <c r="E27" s="1">
        <v>86</v>
      </c>
      <c r="F27" s="1">
        <v>0</v>
      </c>
      <c r="G27" s="1">
        <v>50</v>
      </c>
      <c r="H27" s="1">
        <v>79</v>
      </c>
      <c r="I27" s="1">
        <v>98</v>
      </c>
      <c r="J27" s="1">
        <f t="shared" si="0"/>
        <v>1276</v>
      </c>
      <c r="K27" s="1">
        <f t="shared" si="1"/>
        <v>27566</v>
      </c>
      <c r="L27" s="33" t="s">
        <v>75</v>
      </c>
    </row>
    <row r="28" spans="1:12" x14ac:dyDescent="0.35">
      <c r="A28" s="1" t="s">
        <v>5</v>
      </c>
      <c r="B28" s="30">
        <f>FEBRERO2024!B28</f>
        <v>24</v>
      </c>
      <c r="C28" s="29">
        <v>701</v>
      </c>
      <c r="D28" s="29">
        <v>124</v>
      </c>
      <c r="E28" s="29">
        <v>77</v>
      </c>
      <c r="F28" s="29">
        <v>0</v>
      </c>
      <c r="G28" s="29">
        <v>22</v>
      </c>
      <c r="H28" s="29">
        <v>66</v>
      </c>
      <c r="I28" s="29">
        <v>124</v>
      </c>
      <c r="J28" s="29">
        <f t="shared" si="0"/>
        <v>1114</v>
      </c>
      <c r="K28" s="29">
        <f t="shared" si="1"/>
        <v>28680</v>
      </c>
      <c r="L28" s="33" t="s">
        <v>75</v>
      </c>
    </row>
    <row r="29" spans="1:12" x14ac:dyDescent="0.35">
      <c r="A29" s="1" t="s">
        <v>6</v>
      </c>
      <c r="B29" s="33">
        <f>FEBRERO2024!B29</f>
        <v>25</v>
      </c>
      <c r="C29" s="1">
        <v>1133</v>
      </c>
      <c r="D29" s="1">
        <v>210</v>
      </c>
      <c r="E29" s="1">
        <v>59</v>
      </c>
      <c r="F29" s="1">
        <v>0</v>
      </c>
      <c r="G29" s="1">
        <v>61</v>
      </c>
      <c r="H29" s="1">
        <v>80</v>
      </c>
      <c r="I29" s="1">
        <v>111</v>
      </c>
      <c r="J29" s="1">
        <f t="shared" si="0"/>
        <v>1654</v>
      </c>
      <c r="K29" s="1">
        <f t="shared" si="1"/>
        <v>30334</v>
      </c>
      <c r="L29" s="33" t="s">
        <v>57</v>
      </c>
    </row>
    <row r="30" spans="1:12" x14ac:dyDescent="0.35">
      <c r="A30" s="1" t="s">
        <v>7</v>
      </c>
      <c r="B30" s="33">
        <f>FEBRERO2024!B30</f>
        <v>26</v>
      </c>
      <c r="C30" s="1">
        <v>968</v>
      </c>
      <c r="D30" s="1">
        <v>134</v>
      </c>
      <c r="E30" s="1">
        <v>60</v>
      </c>
      <c r="F30" s="1">
        <v>0</v>
      </c>
      <c r="G30" s="1">
        <v>74</v>
      </c>
      <c r="H30" s="1">
        <v>93</v>
      </c>
      <c r="I30" s="1">
        <v>183</v>
      </c>
      <c r="J30" s="1">
        <f t="shared" si="0"/>
        <v>1512</v>
      </c>
      <c r="K30" s="1">
        <f t="shared" si="1"/>
        <v>31846</v>
      </c>
      <c r="L30" s="33" t="s">
        <v>57</v>
      </c>
    </row>
    <row r="31" spans="1:12" x14ac:dyDescent="0.35">
      <c r="A31" s="1" t="s">
        <v>35</v>
      </c>
      <c r="B31" s="33">
        <f>FEBRERO2024!B31</f>
        <v>27</v>
      </c>
      <c r="C31" s="1">
        <v>1416</v>
      </c>
      <c r="D31" s="1">
        <v>260</v>
      </c>
      <c r="E31" s="1">
        <v>127</v>
      </c>
      <c r="F31" s="1">
        <v>0</v>
      </c>
      <c r="G31" s="1">
        <v>59</v>
      </c>
      <c r="H31" s="1">
        <v>108</v>
      </c>
      <c r="I31" s="1">
        <v>199</v>
      </c>
      <c r="J31" s="1">
        <f t="shared" si="0"/>
        <v>2169</v>
      </c>
      <c r="K31" s="1">
        <f t="shared" si="1"/>
        <v>34015</v>
      </c>
      <c r="L31" s="33" t="s">
        <v>75</v>
      </c>
    </row>
    <row r="32" spans="1:12" x14ac:dyDescent="0.35">
      <c r="A32" s="1" t="s">
        <v>3</v>
      </c>
      <c r="B32" s="33">
        <f>FEBRERO2024!B33</f>
        <v>29</v>
      </c>
      <c r="C32" s="1">
        <v>933</v>
      </c>
      <c r="D32" s="1">
        <v>179</v>
      </c>
      <c r="E32" s="1">
        <v>94</v>
      </c>
      <c r="F32" s="1">
        <v>0</v>
      </c>
      <c r="G32" s="1">
        <v>37</v>
      </c>
      <c r="H32" s="1">
        <v>87</v>
      </c>
      <c r="I32" s="1">
        <v>209</v>
      </c>
      <c r="J32" s="1">
        <f t="shared" si="0"/>
        <v>1539</v>
      </c>
      <c r="K32" s="1">
        <f t="shared" si="1"/>
        <v>35554</v>
      </c>
      <c r="L32" s="33" t="s">
        <v>57</v>
      </c>
    </row>
    <row r="33" spans="1:13" x14ac:dyDescent="0.35">
      <c r="A33" s="1" t="s">
        <v>4</v>
      </c>
      <c r="B33" s="33">
        <v>29</v>
      </c>
      <c r="C33" s="1">
        <v>1106</v>
      </c>
      <c r="D33" s="1">
        <v>185</v>
      </c>
      <c r="E33" s="1">
        <v>93</v>
      </c>
      <c r="F33" s="1">
        <v>0</v>
      </c>
      <c r="G33" s="1">
        <v>95</v>
      </c>
      <c r="H33" s="1">
        <v>95</v>
      </c>
      <c r="I33" s="1">
        <v>252</v>
      </c>
      <c r="J33" s="1">
        <f t="shared" si="0"/>
        <v>1826</v>
      </c>
      <c r="K33" s="1">
        <f t="shared" si="1"/>
        <v>37380</v>
      </c>
      <c r="L33" s="33" t="s">
        <v>57</v>
      </c>
    </row>
    <row r="34" spans="1:13" x14ac:dyDescent="0.35">
      <c r="A34" s="1" t="s">
        <v>36</v>
      </c>
      <c r="B34" s="33">
        <v>30</v>
      </c>
      <c r="C34" s="1">
        <v>1622</v>
      </c>
      <c r="D34" s="1">
        <v>396</v>
      </c>
      <c r="E34" s="1">
        <v>214</v>
      </c>
      <c r="F34" s="1">
        <v>0</v>
      </c>
      <c r="G34" s="1">
        <v>181</v>
      </c>
      <c r="H34" s="1">
        <v>180</v>
      </c>
      <c r="I34" s="1">
        <v>350</v>
      </c>
      <c r="J34" s="1">
        <f t="shared" si="0"/>
        <v>2943</v>
      </c>
      <c r="K34" s="1">
        <f t="shared" si="1"/>
        <v>40323</v>
      </c>
      <c r="L34" s="33" t="s">
        <v>57</v>
      </c>
      <c r="M34" s="42"/>
    </row>
    <row r="35" spans="1:13" ht="15" thickBot="1" x14ac:dyDescent="0.4">
      <c r="A35" s="1" t="s">
        <v>5</v>
      </c>
      <c r="B35" s="30">
        <v>31</v>
      </c>
      <c r="C35" s="29">
        <v>1408</v>
      </c>
      <c r="D35" s="29">
        <v>383</v>
      </c>
      <c r="E35" s="29">
        <v>236</v>
      </c>
      <c r="F35" s="29">
        <v>0</v>
      </c>
      <c r="G35" s="29">
        <v>222</v>
      </c>
      <c r="H35" s="29">
        <v>128</v>
      </c>
      <c r="I35" s="29">
        <v>359</v>
      </c>
      <c r="J35" s="29">
        <f t="shared" si="0"/>
        <v>2736</v>
      </c>
      <c r="K35" s="29">
        <f t="shared" si="1"/>
        <v>43059</v>
      </c>
      <c r="L35" s="33" t="s">
        <v>57</v>
      </c>
    </row>
    <row r="36" spans="1:13" ht="15" thickBot="1" x14ac:dyDescent="0.4">
      <c r="F36" s="24" t="s">
        <v>37</v>
      </c>
      <c r="G36" s="25"/>
      <c r="H36" s="25"/>
      <c r="I36" s="25"/>
      <c r="J36" s="25"/>
      <c r="K36" s="26">
        <f>K35/B35</f>
        <v>1389</v>
      </c>
    </row>
    <row r="37" spans="1:13" ht="23.5" x14ac:dyDescent="0.55000000000000004">
      <c r="A37" s="14" t="s">
        <v>38</v>
      </c>
      <c r="K37" s="45">
        <v>43059</v>
      </c>
    </row>
    <row r="38" spans="1:13" x14ac:dyDescent="0.35">
      <c r="K38" s="27"/>
    </row>
    <row r="39" spans="1:13" x14ac:dyDescent="0.35">
      <c r="K39" s="19"/>
    </row>
    <row r="40" spans="1:13" x14ac:dyDescent="0.35">
      <c r="K40" s="19"/>
    </row>
    <row r="41" spans="1:13" x14ac:dyDescent="0.35">
      <c r="K41" s="19"/>
    </row>
    <row r="42" spans="1:13" x14ac:dyDescent="0.35">
      <c r="K42" s="19"/>
    </row>
    <row r="43" spans="1:13" x14ac:dyDescent="0.35">
      <c r="K43" s="19"/>
    </row>
    <row r="44" spans="1:13" x14ac:dyDescent="0.35">
      <c r="K44" s="19"/>
    </row>
    <row r="45" spans="1:13" x14ac:dyDescent="0.35">
      <c r="K45" s="19"/>
    </row>
    <row r="46" spans="1:13" x14ac:dyDescent="0.35">
      <c r="K46" s="19"/>
    </row>
    <row r="47" spans="1:13" x14ac:dyDescent="0.35">
      <c r="K47" s="19"/>
    </row>
    <row r="48" spans="1:13" x14ac:dyDescent="0.35">
      <c r="K48" s="19"/>
    </row>
    <row r="49" spans="11:11" x14ac:dyDescent="0.35">
      <c r="K49" s="19"/>
    </row>
    <row r="50" spans="11:11" x14ac:dyDescent="0.35">
      <c r="K50" s="19"/>
    </row>
    <row r="51" spans="11:11" x14ac:dyDescent="0.35">
      <c r="K51" s="19"/>
    </row>
    <row r="52" spans="11:11" x14ac:dyDescent="0.35">
      <c r="K52" s="19"/>
    </row>
    <row r="53" spans="11:11" x14ac:dyDescent="0.35">
      <c r="K53" s="19"/>
    </row>
    <row r="54" spans="11:11" x14ac:dyDescent="0.35">
      <c r="K54" s="19"/>
    </row>
    <row r="55" spans="11:11" x14ac:dyDescent="0.35">
      <c r="K55" s="19"/>
    </row>
    <row r="56" spans="11:11" x14ac:dyDescent="0.35">
      <c r="K56" s="19"/>
    </row>
    <row r="57" spans="11:11" x14ac:dyDescent="0.35">
      <c r="K57" s="19"/>
    </row>
    <row r="58" spans="11:11" x14ac:dyDescent="0.35">
      <c r="K58" s="19"/>
    </row>
    <row r="59" spans="11:11" x14ac:dyDescent="0.35">
      <c r="K59" s="19"/>
    </row>
    <row r="60" spans="11:11" x14ac:dyDescent="0.35">
      <c r="K60" s="19"/>
    </row>
    <row r="61" spans="11:11" x14ac:dyDescent="0.35">
      <c r="K61" s="19"/>
    </row>
    <row r="62" spans="11:11" x14ac:dyDescent="0.35">
      <c r="K62" s="19"/>
    </row>
    <row r="63" spans="11:11" x14ac:dyDescent="0.35">
      <c r="K63" s="19"/>
    </row>
    <row r="64" spans="11:11" x14ac:dyDescent="0.35">
      <c r="K64" s="19"/>
    </row>
    <row r="65" spans="3:11" x14ac:dyDescent="0.35">
      <c r="K65" s="19"/>
    </row>
    <row r="66" spans="3:11" x14ac:dyDescent="0.35">
      <c r="K66" s="19"/>
    </row>
    <row r="67" spans="3:11" x14ac:dyDescent="0.35">
      <c r="K67" s="19"/>
    </row>
    <row r="68" spans="3:11" x14ac:dyDescent="0.35">
      <c r="K68" s="19"/>
    </row>
    <row r="69" spans="3:11" x14ac:dyDescent="0.35">
      <c r="K69" s="19"/>
    </row>
    <row r="70" spans="3:11" x14ac:dyDescent="0.35">
      <c r="K70" s="19"/>
    </row>
    <row r="71" spans="3:11" x14ac:dyDescent="0.35">
      <c r="K71" s="19"/>
    </row>
    <row r="72" spans="3:11" x14ac:dyDescent="0.35">
      <c r="K72" s="19"/>
    </row>
    <row r="73" spans="3:11" x14ac:dyDescent="0.35">
      <c r="K73" s="19"/>
    </row>
    <row r="74" spans="3:11" x14ac:dyDescent="0.35">
      <c r="K74" s="19"/>
    </row>
    <row r="75" spans="3:11" x14ac:dyDescent="0.35">
      <c r="C75" s="28"/>
      <c r="D75" t="s">
        <v>39</v>
      </c>
      <c r="K75" s="19"/>
    </row>
    <row r="76" spans="3:11" x14ac:dyDescent="0.35">
      <c r="C76" s="17"/>
      <c r="D76" t="s">
        <v>40</v>
      </c>
      <c r="K76" s="19"/>
    </row>
    <row r="77" spans="3:11" x14ac:dyDescent="0.35">
      <c r="K77" s="19"/>
    </row>
    <row r="78" spans="3:11" x14ac:dyDescent="0.35">
      <c r="K78" s="19"/>
    </row>
    <row r="79" spans="3:11" x14ac:dyDescent="0.35">
      <c r="K79" s="19"/>
    </row>
  </sheetData>
  <mergeCells count="2">
    <mergeCell ref="C3:F3"/>
    <mergeCell ref="J3:K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topLeftCell="A28" workbookViewId="0">
      <selection activeCell="C33" sqref="C33:L33"/>
    </sheetView>
  </sheetViews>
  <sheetFormatPr baseColWidth="10" defaultRowHeight="14.5" x14ac:dyDescent="0.35"/>
  <cols>
    <col min="2" max="2" width="8.54296875" style="19" customWidth="1"/>
    <col min="3" max="3" width="18.7265625" customWidth="1"/>
    <col min="4" max="5" width="15.453125" customWidth="1"/>
    <col min="6" max="6" width="15.7265625" customWidth="1"/>
    <col min="7" max="7" width="9.81640625" bestFit="1" customWidth="1"/>
    <col min="8" max="9" width="13.7265625" customWidth="1"/>
    <col min="10" max="10" width="13" customWidth="1"/>
    <col min="11" max="11" width="15.26953125" customWidth="1"/>
    <col min="12" max="12" width="12.7265625" style="19" customWidth="1"/>
  </cols>
  <sheetData>
    <row r="1" spans="1:14" ht="26" x14ac:dyDescent="0.6">
      <c r="A1" s="2" t="s">
        <v>79</v>
      </c>
      <c r="K1" s="19"/>
    </row>
    <row r="2" spans="1:14" ht="26.5" thickBot="1" x14ac:dyDescent="0.65">
      <c r="A2" s="2"/>
      <c r="K2" s="19"/>
    </row>
    <row r="3" spans="1:14" ht="32.25" customHeight="1" thickBot="1" x14ac:dyDescent="0.5">
      <c r="A3" s="14"/>
      <c r="B3" s="20"/>
      <c r="C3" s="68" t="s">
        <v>28</v>
      </c>
      <c r="D3" s="69"/>
      <c r="E3" s="69"/>
      <c r="F3" s="70"/>
      <c r="G3" s="36"/>
      <c r="H3" s="14"/>
      <c r="I3" s="14"/>
      <c r="J3" s="71" t="s">
        <v>29</v>
      </c>
      <c r="K3" s="72"/>
      <c r="L3" s="20"/>
    </row>
    <row r="4" spans="1:14" ht="18.5" x14ac:dyDescent="0.45">
      <c r="A4" s="21" t="s">
        <v>0</v>
      </c>
      <c r="B4" s="21" t="s">
        <v>1</v>
      </c>
      <c r="C4" s="22" t="s">
        <v>30</v>
      </c>
      <c r="D4" s="22" t="s">
        <v>31</v>
      </c>
      <c r="E4" s="22" t="s">
        <v>63</v>
      </c>
      <c r="F4" s="23" t="s">
        <v>32</v>
      </c>
      <c r="G4" s="6" t="s">
        <v>43</v>
      </c>
      <c r="H4" s="21" t="s">
        <v>45</v>
      </c>
      <c r="I4" s="21" t="s">
        <v>46</v>
      </c>
      <c r="J4" s="22" t="s">
        <v>33</v>
      </c>
      <c r="K4" s="22" t="s">
        <v>34</v>
      </c>
      <c r="L4" s="21" t="s">
        <v>2</v>
      </c>
    </row>
    <row r="5" spans="1:14" x14ac:dyDescent="0.35">
      <c r="A5" s="1" t="s">
        <v>6</v>
      </c>
      <c r="B5" s="33">
        <v>1</v>
      </c>
      <c r="C5" s="1">
        <v>1377</v>
      </c>
      <c r="D5" s="1">
        <v>364</v>
      </c>
      <c r="E5" s="1">
        <v>144</v>
      </c>
      <c r="F5" s="1">
        <v>271</v>
      </c>
      <c r="G5" s="1">
        <v>308</v>
      </c>
      <c r="H5" s="1">
        <v>167</v>
      </c>
      <c r="I5" s="1">
        <v>382</v>
      </c>
      <c r="J5" s="1">
        <v>3013</v>
      </c>
      <c r="K5" s="1">
        <f>J5</f>
        <v>3013</v>
      </c>
      <c r="L5" s="33" t="s">
        <v>53</v>
      </c>
    </row>
    <row r="6" spans="1:14" x14ac:dyDescent="0.35">
      <c r="A6" s="1" t="s">
        <v>7</v>
      </c>
      <c r="B6" s="33">
        <v>2</v>
      </c>
      <c r="C6" s="1">
        <v>1226</v>
      </c>
      <c r="D6" s="1">
        <v>295</v>
      </c>
      <c r="E6" s="1">
        <v>118</v>
      </c>
      <c r="F6" s="1">
        <v>227</v>
      </c>
      <c r="G6" s="1">
        <v>40</v>
      </c>
      <c r="H6" s="1">
        <v>178</v>
      </c>
      <c r="I6" s="1">
        <v>398</v>
      </c>
      <c r="J6" s="1">
        <v>2482</v>
      </c>
      <c r="K6" s="1">
        <v>5495</v>
      </c>
      <c r="L6" s="33" t="s">
        <v>53</v>
      </c>
    </row>
    <row r="7" spans="1:14" x14ac:dyDescent="0.35">
      <c r="A7" s="1" t="s">
        <v>35</v>
      </c>
      <c r="B7" s="33">
        <v>3</v>
      </c>
      <c r="C7" s="1">
        <v>1500</v>
      </c>
      <c r="D7" s="1">
        <v>285</v>
      </c>
      <c r="E7" s="1">
        <v>156</v>
      </c>
      <c r="F7" s="1">
        <v>470</v>
      </c>
      <c r="G7" s="1">
        <v>522</v>
      </c>
      <c r="H7" s="1">
        <v>110</v>
      </c>
      <c r="I7" s="1">
        <v>403</v>
      </c>
      <c r="J7" s="1">
        <v>3446</v>
      </c>
      <c r="K7" s="1">
        <v>8941</v>
      </c>
      <c r="L7" s="33" t="s">
        <v>53</v>
      </c>
    </row>
    <row r="8" spans="1:14" x14ac:dyDescent="0.35">
      <c r="A8" s="1" t="s">
        <v>3</v>
      </c>
      <c r="B8" s="33">
        <v>4</v>
      </c>
      <c r="C8" s="1">
        <v>1555</v>
      </c>
      <c r="D8" s="1">
        <v>328</v>
      </c>
      <c r="E8" s="1">
        <v>221</v>
      </c>
      <c r="F8" s="1">
        <v>430</v>
      </c>
      <c r="G8" s="1">
        <v>364</v>
      </c>
      <c r="H8" s="1">
        <v>144</v>
      </c>
      <c r="I8" s="1">
        <v>376</v>
      </c>
      <c r="J8" s="1">
        <v>3418</v>
      </c>
      <c r="K8" s="1">
        <v>12359</v>
      </c>
      <c r="L8" s="33" t="s">
        <v>53</v>
      </c>
    </row>
    <row r="9" spans="1:14" x14ac:dyDescent="0.35">
      <c r="A9" s="1" t="s">
        <v>4</v>
      </c>
      <c r="B9" s="33">
        <v>5</v>
      </c>
      <c r="C9" s="1">
        <v>1790</v>
      </c>
      <c r="D9" s="1">
        <v>347</v>
      </c>
      <c r="E9" s="1">
        <v>234</v>
      </c>
      <c r="F9" s="1">
        <v>472</v>
      </c>
      <c r="G9" s="1">
        <v>417</v>
      </c>
      <c r="H9" s="1">
        <v>174</v>
      </c>
      <c r="I9" s="1">
        <v>358</v>
      </c>
      <c r="J9" s="1">
        <v>3792</v>
      </c>
      <c r="K9" s="1">
        <v>16151</v>
      </c>
      <c r="L9" s="33" t="s">
        <v>53</v>
      </c>
    </row>
    <row r="10" spans="1:14" x14ac:dyDescent="0.35">
      <c r="A10" s="1" t="s">
        <v>36</v>
      </c>
      <c r="B10" s="37">
        <v>6</v>
      </c>
      <c r="C10" s="31">
        <v>2262</v>
      </c>
      <c r="D10" s="31">
        <v>614</v>
      </c>
      <c r="E10" s="31">
        <v>317</v>
      </c>
      <c r="F10" s="31">
        <v>657</v>
      </c>
      <c r="G10" s="31">
        <v>421</v>
      </c>
      <c r="H10" s="31">
        <v>231</v>
      </c>
      <c r="I10" s="31">
        <v>318</v>
      </c>
      <c r="J10" s="31">
        <v>4820</v>
      </c>
      <c r="K10" s="31">
        <v>20971</v>
      </c>
      <c r="L10" s="40" t="s">
        <v>53</v>
      </c>
      <c r="M10" s="61">
        <v>4820</v>
      </c>
      <c r="N10" t="s">
        <v>41</v>
      </c>
    </row>
    <row r="11" spans="1:14" x14ac:dyDescent="0.35">
      <c r="A11" s="1" t="s">
        <v>5</v>
      </c>
      <c r="B11" s="33">
        <v>7</v>
      </c>
      <c r="C11" s="29">
        <v>1262</v>
      </c>
      <c r="D11" s="29">
        <v>233</v>
      </c>
      <c r="E11" s="29">
        <v>141</v>
      </c>
      <c r="F11" s="29">
        <v>240</v>
      </c>
      <c r="G11" s="29">
        <v>143</v>
      </c>
      <c r="H11" s="29">
        <v>142</v>
      </c>
      <c r="I11" s="29">
        <v>266</v>
      </c>
      <c r="J11" s="29">
        <v>2427</v>
      </c>
      <c r="K11" s="29">
        <v>23398</v>
      </c>
      <c r="L11" s="30" t="s">
        <v>53</v>
      </c>
    </row>
    <row r="12" spans="1:14" x14ac:dyDescent="0.35">
      <c r="A12" s="1" t="s">
        <v>6</v>
      </c>
      <c r="B12" s="33">
        <v>8</v>
      </c>
      <c r="C12" s="1">
        <v>1224</v>
      </c>
      <c r="D12" s="1">
        <v>199</v>
      </c>
      <c r="E12" s="1">
        <v>128</v>
      </c>
      <c r="F12" s="1">
        <v>292</v>
      </c>
      <c r="G12" s="1">
        <v>263</v>
      </c>
      <c r="H12" s="1">
        <v>163</v>
      </c>
      <c r="I12" s="1">
        <v>327</v>
      </c>
      <c r="J12" s="1">
        <v>2596</v>
      </c>
      <c r="K12" s="1">
        <v>25994</v>
      </c>
      <c r="L12" s="33" t="s">
        <v>53</v>
      </c>
    </row>
    <row r="13" spans="1:14" x14ac:dyDescent="0.35">
      <c r="A13" s="1" t="s">
        <v>7</v>
      </c>
      <c r="B13" s="33">
        <v>9</v>
      </c>
      <c r="C13" s="1">
        <v>1018</v>
      </c>
      <c r="D13" s="1">
        <v>134</v>
      </c>
      <c r="E13" s="1">
        <v>82</v>
      </c>
      <c r="F13" s="1">
        <v>206</v>
      </c>
      <c r="G13" s="1">
        <v>195</v>
      </c>
      <c r="H13" s="1">
        <v>98</v>
      </c>
      <c r="I13" s="1">
        <v>292</v>
      </c>
      <c r="J13" s="1">
        <v>2025</v>
      </c>
      <c r="K13" s="1">
        <v>28019</v>
      </c>
      <c r="L13" s="33" t="s">
        <v>54</v>
      </c>
    </row>
    <row r="14" spans="1:14" x14ac:dyDescent="0.35">
      <c r="A14" s="1" t="s">
        <v>35</v>
      </c>
      <c r="B14" s="33">
        <v>10</v>
      </c>
      <c r="C14" s="1">
        <v>513</v>
      </c>
      <c r="D14" s="1">
        <v>133</v>
      </c>
      <c r="E14" s="1">
        <v>78</v>
      </c>
      <c r="F14" s="1">
        <v>20</v>
      </c>
      <c r="G14" s="1">
        <v>76</v>
      </c>
      <c r="H14" s="1">
        <v>77</v>
      </c>
      <c r="I14" s="1">
        <v>213</v>
      </c>
      <c r="J14" s="1">
        <v>1110</v>
      </c>
      <c r="K14" s="1">
        <v>29129</v>
      </c>
      <c r="L14" s="33" t="s">
        <v>52</v>
      </c>
    </row>
    <row r="15" spans="1:14" x14ac:dyDescent="0.35">
      <c r="A15" s="1" t="s">
        <v>3</v>
      </c>
      <c r="B15" s="33">
        <v>11</v>
      </c>
      <c r="C15" s="1">
        <v>1662</v>
      </c>
      <c r="D15" s="1">
        <v>447</v>
      </c>
      <c r="E15" s="1">
        <v>227</v>
      </c>
      <c r="F15" s="1">
        <v>483</v>
      </c>
      <c r="G15" s="1">
        <v>423</v>
      </c>
      <c r="H15" s="1">
        <v>158</v>
      </c>
      <c r="I15" s="1">
        <v>248</v>
      </c>
      <c r="J15" s="1">
        <v>3648</v>
      </c>
      <c r="K15" s="1">
        <f t="shared" ref="K15:K35" si="0">K14+J15</f>
        <v>32777</v>
      </c>
      <c r="L15" s="33" t="s">
        <v>53</v>
      </c>
    </row>
    <row r="16" spans="1:14" x14ac:dyDescent="0.35">
      <c r="A16" s="1" t="s">
        <v>4</v>
      </c>
      <c r="B16" s="33">
        <v>12</v>
      </c>
      <c r="C16" s="1">
        <v>1566</v>
      </c>
      <c r="D16" s="1">
        <v>323</v>
      </c>
      <c r="E16" s="1">
        <v>237</v>
      </c>
      <c r="F16" s="1">
        <v>514</v>
      </c>
      <c r="G16" s="1">
        <v>339</v>
      </c>
      <c r="H16" s="1">
        <v>161</v>
      </c>
      <c r="I16" s="1">
        <v>297</v>
      </c>
      <c r="J16" s="1">
        <v>3437</v>
      </c>
      <c r="K16" s="1">
        <f t="shared" si="0"/>
        <v>36214</v>
      </c>
      <c r="L16" s="33" t="s">
        <v>53</v>
      </c>
    </row>
    <row r="17" spans="1:13" x14ac:dyDescent="0.35">
      <c r="A17" s="1" t="s">
        <v>36</v>
      </c>
      <c r="B17" s="37">
        <v>13</v>
      </c>
      <c r="C17" s="38">
        <v>1903</v>
      </c>
      <c r="D17" s="38">
        <v>502</v>
      </c>
      <c r="E17" s="38">
        <v>185</v>
      </c>
      <c r="F17" s="38">
        <v>759</v>
      </c>
      <c r="G17" s="38">
        <v>374</v>
      </c>
      <c r="H17" s="38">
        <v>193</v>
      </c>
      <c r="I17" s="38">
        <v>221</v>
      </c>
      <c r="J17" s="38">
        <v>4137</v>
      </c>
      <c r="K17" s="38">
        <f t="shared" si="0"/>
        <v>40351</v>
      </c>
      <c r="L17" s="33" t="s">
        <v>53</v>
      </c>
    </row>
    <row r="18" spans="1:13" x14ac:dyDescent="0.35">
      <c r="A18" s="1" t="s">
        <v>5</v>
      </c>
      <c r="B18" s="33">
        <v>14</v>
      </c>
      <c r="C18" s="29">
        <v>1101</v>
      </c>
      <c r="D18" s="29">
        <v>358</v>
      </c>
      <c r="E18" s="29">
        <v>66</v>
      </c>
      <c r="F18" s="29">
        <v>257</v>
      </c>
      <c r="G18" s="29">
        <v>104</v>
      </c>
      <c r="H18" s="29">
        <v>88</v>
      </c>
      <c r="I18" s="29">
        <v>141</v>
      </c>
      <c r="J18" s="29">
        <v>2115</v>
      </c>
      <c r="K18" s="29">
        <f t="shared" si="0"/>
        <v>42466</v>
      </c>
      <c r="L18" s="30" t="s">
        <v>52</v>
      </c>
    </row>
    <row r="19" spans="1:13" x14ac:dyDescent="0.35">
      <c r="A19" s="1" t="s">
        <v>6</v>
      </c>
      <c r="B19" s="33">
        <v>15</v>
      </c>
      <c r="C19" s="1">
        <v>1384</v>
      </c>
      <c r="D19" s="1">
        <v>292</v>
      </c>
      <c r="E19" s="1">
        <v>119</v>
      </c>
      <c r="F19" s="1">
        <v>356</v>
      </c>
      <c r="G19" s="1">
        <v>223</v>
      </c>
      <c r="H19" s="1">
        <v>152</v>
      </c>
      <c r="I19" s="1">
        <v>191</v>
      </c>
      <c r="J19" s="1">
        <v>2717</v>
      </c>
      <c r="K19" s="1">
        <f t="shared" si="0"/>
        <v>45183</v>
      </c>
      <c r="L19" s="33" t="s">
        <v>53</v>
      </c>
    </row>
    <row r="20" spans="1:13" x14ac:dyDescent="0.35">
      <c r="A20" s="1" t="s">
        <v>7</v>
      </c>
      <c r="B20" s="33">
        <v>16</v>
      </c>
      <c r="C20" s="1">
        <v>385</v>
      </c>
      <c r="D20" s="1">
        <v>37</v>
      </c>
      <c r="E20" s="1">
        <v>60</v>
      </c>
      <c r="F20" s="1">
        <v>41</v>
      </c>
      <c r="G20" s="1">
        <v>50</v>
      </c>
      <c r="H20" s="1">
        <v>62</v>
      </c>
      <c r="I20" s="1">
        <v>116</v>
      </c>
      <c r="J20" s="1">
        <v>751</v>
      </c>
      <c r="K20" s="1">
        <f t="shared" si="0"/>
        <v>45934</v>
      </c>
      <c r="L20" s="33" t="s">
        <v>53</v>
      </c>
    </row>
    <row r="21" spans="1:13" x14ac:dyDescent="0.35">
      <c r="A21" s="1" t="s">
        <v>35</v>
      </c>
      <c r="B21" s="33">
        <v>17</v>
      </c>
      <c r="C21" s="1">
        <v>842</v>
      </c>
      <c r="D21" s="1">
        <v>166</v>
      </c>
      <c r="E21" s="46">
        <v>154</v>
      </c>
      <c r="F21" s="46">
        <v>37</v>
      </c>
      <c r="G21" s="1">
        <v>133</v>
      </c>
      <c r="H21" s="1">
        <v>116</v>
      </c>
      <c r="I21" s="1">
        <v>189</v>
      </c>
      <c r="J21" s="1">
        <v>1637</v>
      </c>
      <c r="K21" s="1">
        <f t="shared" si="0"/>
        <v>47571</v>
      </c>
      <c r="L21" s="33" t="s">
        <v>54</v>
      </c>
    </row>
    <row r="22" spans="1:13" x14ac:dyDescent="0.35">
      <c r="A22" s="1" t="s">
        <v>3</v>
      </c>
      <c r="B22" s="33">
        <v>18</v>
      </c>
      <c r="C22" s="1">
        <v>1536</v>
      </c>
      <c r="D22" s="1">
        <v>368</v>
      </c>
      <c r="E22" s="1">
        <v>278</v>
      </c>
      <c r="F22" s="1">
        <v>679</v>
      </c>
      <c r="G22" s="1">
        <v>255</v>
      </c>
      <c r="H22" s="1">
        <v>199</v>
      </c>
      <c r="I22" s="1">
        <v>290</v>
      </c>
      <c r="J22" s="1">
        <v>3605</v>
      </c>
      <c r="K22" s="1">
        <f t="shared" si="0"/>
        <v>51176</v>
      </c>
      <c r="L22" s="33" t="s">
        <v>53</v>
      </c>
    </row>
    <row r="23" spans="1:13" x14ac:dyDescent="0.35">
      <c r="A23" s="1" t="s">
        <v>4</v>
      </c>
      <c r="B23" s="33">
        <v>19</v>
      </c>
      <c r="C23" s="1">
        <v>1461</v>
      </c>
      <c r="D23" s="1">
        <v>279</v>
      </c>
      <c r="E23" s="1">
        <v>212</v>
      </c>
      <c r="F23" s="1">
        <v>449</v>
      </c>
      <c r="G23" s="1">
        <v>222</v>
      </c>
      <c r="H23" s="1">
        <v>171</v>
      </c>
      <c r="I23" s="1">
        <v>328</v>
      </c>
      <c r="J23" s="1">
        <v>3122</v>
      </c>
      <c r="K23" s="1">
        <f t="shared" si="0"/>
        <v>54298</v>
      </c>
      <c r="L23" s="33" t="s">
        <v>53</v>
      </c>
    </row>
    <row r="24" spans="1:13" x14ac:dyDescent="0.35">
      <c r="A24" s="1" t="s">
        <v>36</v>
      </c>
      <c r="B24" s="37">
        <v>20</v>
      </c>
      <c r="C24" s="38">
        <v>1740</v>
      </c>
      <c r="D24" s="38">
        <v>528</v>
      </c>
      <c r="E24" s="38">
        <v>306</v>
      </c>
      <c r="F24" s="38">
        <v>571</v>
      </c>
      <c r="G24" s="38">
        <v>307</v>
      </c>
      <c r="H24" s="38">
        <v>224</v>
      </c>
      <c r="I24" s="38">
        <v>302</v>
      </c>
      <c r="J24" s="38">
        <v>3978</v>
      </c>
      <c r="K24" s="38">
        <f t="shared" si="0"/>
        <v>58276</v>
      </c>
      <c r="L24" s="33" t="s">
        <v>53</v>
      </c>
      <c r="M24" s="42"/>
    </row>
    <row r="25" spans="1:13" x14ac:dyDescent="0.35">
      <c r="A25" s="1" t="s">
        <v>5</v>
      </c>
      <c r="B25" s="33">
        <v>21</v>
      </c>
      <c r="C25" s="29">
        <v>1629</v>
      </c>
      <c r="D25" s="29">
        <v>701</v>
      </c>
      <c r="E25" s="29">
        <v>268</v>
      </c>
      <c r="F25" s="29">
        <v>728</v>
      </c>
      <c r="G25" s="29">
        <v>337</v>
      </c>
      <c r="H25" s="29">
        <v>319</v>
      </c>
      <c r="I25" s="29">
        <v>340</v>
      </c>
      <c r="J25" s="29">
        <v>4322</v>
      </c>
      <c r="K25" s="29">
        <f t="shared" si="0"/>
        <v>62598</v>
      </c>
      <c r="L25" s="30" t="s">
        <v>53</v>
      </c>
    </row>
    <row r="26" spans="1:13" x14ac:dyDescent="0.35">
      <c r="A26" s="1" t="s">
        <v>6</v>
      </c>
      <c r="B26" s="33">
        <v>22</v>
      </c>
      <c r="C26" s="1">
        <v>1125</v>
      </c>
      <c r="D26" s="1">
        <v>309</v>
      </c>
      <c r="E26" s="1">
        <v>161</v>
      </c>
      <c r="F26" s="1">
        <v>250</v>
      </c>
      <c r="G26" s="1">
        <v>174</v>
      </c>
      <c r="H26" s="1">
        <v>188</v>
      </c>
      <c r="I26" s="1">
        <v>260</v>
      </c>
      <c r="J26" s="1">
        <v>2467</v>
      </c>
      <c r="K26" s="1">
        <f t="shared" si="0"/>
        <v>65065</v>
      </c>
      <c r="L26" s="33" t="s">
        <v>53</v>
      </c>
    </row>
    <row r="27" spans="1:13" x14ac:dyDescent="0.35">
      <c r="A27" s="1" t="s">
        <v>7</v>
      </c>
      <c r="B27" s="33">
        <v>23</v>
      </c>
      <c r="C27" s="1">
        <v>1494</v>
      </c>
      <c r="D27" s="1">
        <v>352</v>
      </c>
      <c r="E27" s="1">
        <v>259</v>
      </c>
      <c r="F27" s="1">
        <v>446</v>
      </c>
      <c r="G27" s="1">
        <v>199</v>
      </c>
      <c r="H27" s="1">
        <v>262</v>
      </c>
      <c r="I27" s="1">
        <v>241</v>
      </c>
      <c r="J27" s="1">
        <v>3253</v>
      </c>
      <c r="K27" s="1">
        <f t="shared" si="0"/>
        <v>68318</v>
      </c>
      <c r="L27" s="33" t="s">
        <v>53</v>
      </c>
    </row>
    <row r="28" spans="1:13" x14ac:dyDescent="0.35">
      <c r="A28" s="1" t="s">
        <v>35</v>
      </c>
      <c r="B28" s="33">
        <v>24</v>
      </c>
      <c r="C28" s="1">
        <v>1305</v>
      </c>
      <c r="D28" s="1">
        <v>317</v>
      </c>
      <c r="E28" s="1">
        <v>177</v>
      </c>
      <c r="F28" s="1">
        <v>455</v>
      </c>
      <c r="G28" s="1">
        <v>216</v>
      </c>
      <c r="H28" s="1">
        <v>159</v>
      </c>
      <c r="I28" s="1">
        <v>275</v>
      </c>
      <c r="J28" s="1">
        <v>2904</v>
      </c>
      <c r="K28" s="1">
        <f t="shared" si="0"/>
        <v>71222</v>
      </c>
      <c r="L28" s="33" t="s">
        <v>53</v>
      </c>
    </row>
    <row r="29" spans="1:13" x14ac:dyDescent="0.35">
      <c r="A29" s="1" t="s">
        <v>3</v>
      </c>
      <c r="B29" s="33">
        <v>25</v>
      </c>
      <c r="C29" s="1">
        <v>1372</v>
      </c>
      <c r="D29" s="1">
        <v>268</v>
      </c>
      <c r="E29" s="1">
        <v>178</v>
      </c>
      <c r="F29" s="1">
        <v>438</v>
      </c>
      <c r="G29" s="1">
        <v>179</v>
      </c>
      <c r="H29" s="1">
        <v>151</v>
      </c>
      <c r="I29" s="1">
        <v>282</v>
      </c>
      <c r="J29" s="1">
        <v>2868</v>
      </c>
      <c r="K29" s="1">
        <v>74090</v>
      </c>
      <c r="L29" s="33" t="s">
        <v>53</v>
      </c>
    </row>
    <row r="30" spans="1:13" x14ac:dyDescent="0.35">
      <c r="A30" s="1" t="s">
        <v>4</v>
      </c>
      <c r="B30" s="33">
        <v>26</v>
      </c>
      <c r="C30" s="1">
        <v>1298</v>
      </c>
      <c r="D30" s="1">
        <v>357</v>
      </c>
      <c r="E30" s="1">
        <v>179</v>
      </c>
      <c r="F30" s="1">
        <v>435</v>
      </c>
      <c r="G30" s="1">
        <v>223</v>
      </c>
      <c r="H30" s="1">
        <v>196</v>
      </c>
      <c r="I30" s="1">
        <v>264</v>
      </c>
      <c r="J30" s="1">
        <v>2952</v>
      </c>
      <c r="K30" s="1">
        <v>77042</v>
      </c>
      <c r="L30" s="33" t="s">
        <v>53</v>
      </c>
    </row>
    <row r="31" spans="1:13" x14ac:dyDescent="0.35">
      <c r="A31" s="1" t="s">
        <v>36</v>
      </c>
      <c r="B31" s="37">
        <v>27</v>
      </c>
      <c r="C31" s="38">
        <v>1658</v>
      </c>
      <c r="D31" s="38">
        <v>426</v>
      </c>
      <c r="E31" s="38">
        <v>444</v>
      </c>
      <c r="F31" s="38">
        <v>448</v>
      </c>
      <c r="G31" s="38">
        <v>219</v>
      </c>
      <c r="H31" s="38">
        <v>148</v>
      </c>
      <c r="I31" s="38">
        <v>308</v>
      </c>
      <c r="J31" s="38">
        <v>3651</v>
      </c>
      <c r="K31" s="38">
        <v>80693</v>
      </c>
      <c r="L31" s="33" t="s">
        <v>53</v>
      </c>
    </row>
    <row r="32" spans="1:13" x14ac:dyDescent="0.35">
      <c r="A32" s="1" t="s">
        <v>5</v>
      </c>
      <c r="B32" s="33">
        <v>28</v>
      </c>
      <c r="C32" s="29">
        <v>1659</v>
      </c>
      <c r="D32" s="29">
        <v>536</v>
      </c>
      <c r="E32" s="29">
        <v>461</v>
      </c>
      <c r="F32" s="29">
        <v>295</v>
      </c>
      <c r="G32" s="29">
        <v>202</v>
      </c>
      <c r="H32" s="29">
        <v>6</v>
      </c>
      <c r="I32" s="29">
        <v>308</v>
      </c>
      <c r="J32" s="29">
        <v>3467</v>
      </c>
      <c r="K32" s="29">
        <f t="shared" si="0"/>
        <v>84160</v>
      </c>
      <c r="L32" s="30" t="s">
        <v>53</v>
      </c>
    </row>
    <row r="33" spans="1:12" x14ac:dyDescent="0.35">
      <c r="A33" s="1" t="s">
        <v>6</v>
      </c>
      <c r="B33" s="33">
        <v>29</v>
      </c>
      <c r="C33" s="1">
        <v>1089</v>
      </c>
      <c r="D33" s="1">
        <v>277</v>
      </c>
      <c r="E33" s="1">
        <v>161</v>
      </c>
      <c r="F33" s="1">
        <v>323</v>
      </c>
      <c r="G33" s="1">
        <v>82</v>
      </c>
      <c r="H33" s="1">
        <v>136</v>
      </c>
      <c r="I33" s="1">
        <v>191</v>
      </c>
      <c r="J33" s="1">
        <v>2259</v>
      </c>
      <c r="K33" s="1">
        <f t="shared" si="0"/>
        <v>86419</v>
      </c>
      <c r="L33" s="33" t="s">
        <v>53</v>
      </c>
    </row>
    <row r="34" spans="1:12" x14ac:dyDescent="0.35">
      <c r="A34" s="1" t="s">
        <v>7</v>
      </c>
      <c r="B34" s="33">
        <v>30</v>
      </c>
      <c r="C34" s="1">
        <v>1117</v>
      </c>
      <c r="D34" s="1">
        <v>196</v>
      </c>
      <c r="E34" s="1">
        <v>134</v>
      </c>
      <c r="F34" s="1">
        <v>262</v>
      </c>
      <c r="G34" s="1">
        <v>97</v>
      </c>
      <c r="H34" s="1">
        <v>137</v>
      </c>
      <c r="I34" s="1">
        <v>181</v>
      </c>
      <c r="J34" s="1">
        <v>2124</v>
      </c>
      <c r="K34" s="1">
        <f t="shared" si="0"/>
        <v>88543</v>
      </c>
      <c r="L34" s="33" t="s">
        <v>53</v>
      </c>
    </row>
    <row r="35" spans="1:12" x14ac:dyDescent="0.35">
      <c r="A35" s="1" t="s">
        <v>35</v>
      </c>
      <c r="B35" s="33">
        <v>31</v>
      </c>
      <c r="C35" s="1">
        <v>997</v>
      </c>
      <c r="D35" s="1">
        <v>149</v>
      </c>
      <c r="E35" s="1">
        <v>142</v>
      </c>
      <c r="F35" s="1">
        <v>246</v>
      </c>
      <c r="G35" s="1">
        <v>61</v>
      </c>
      <c r="H35" s="1">
        <v>126</v>
      </c>
      <c r="I35" s="1">
        <v>225</v>
      </c>
      <c r="J35" s="1">
        <v>1946</v>
      </c>
      <c r="K35" s="1">
        <f t="shared" si="0"/>
        <v>90489</v>
      </c>
      <c r="L35" s="33" t="s">
        <v>53</v>
      </c>
    </row>
    <row r="36" spans="1:12" ht="15" thickBot="1" x14ac:dyDescent="0.4">
      <c r="A36" s="1" t="s">
        <v>47</v>
      </c>
      <c r="B36" s="41"/>
      <c r="C36" s="1">
        <v>42050</v>
      </c>
      <c r="D36" s="1">
        <v>10120</v>
      </c>
      <c r="E36" s="1">
        <v>6027</v>
      </c>
      <c r="F36" s="1">
        <v>11757</v>
      </c>
      <c r="G36" s="1">
        <v>7168</v>
      </c>
      <c r="H36" s="1">
        <v>4836</v>
      </c>
      <c r="I36" s="1">
        <v>8531</v>
      </c>
      <c r="K36" s="1">
        <v>90489</v>
      </c>
    </row>
    <row r="37" spans="1:12" ht="15" thickBot="1" x14ac:dyDescent="0.4">
      <c r="B37"/>
      <c r="F37" s="47" t="s">
        <v>37</v>
      </c>
      <c r="G37" s="48"/>
      <c r="H37" s="48"/>
      <c r="I37" s="48"/>
      <c r="J37" s="49"/>
      <c r="K37" s="57"/>
      <c r="L37"/>
    </row>
    <row r="38" spans="1:12" ht="26" x14ac:dyDescent="0.6">
      <c r="A38" s="14" t="s">
        <v>38</v>
      </c>
      <c r="B38"/>
      <c r="K38" s="15">
        <v>90489</v>
      </c>
      <c r="L38"/>
    </row>
    <row r="39" spans="1:12" x14ac:dyDescent="0.35">
      <c r="K39" s="27"/>
      <c r="L39"/>
    </row>
    <row r="40" spans="1:12" x14ac:dyDescent="0.35">
      <c r="K40" s="19"/>
      <c r="L40"/>
    </row>
    <row r="41" spans="1:12" x14ac:dyDescent="0.35">
      <c r="K41" s="19"/>
      <c r="L41"/>
    </row>
    <row r="42" spans="1:12" x14ac:dyDescent="0.35">
      <c r="K42" s="19"/>
      <c r="L42"/>
    </row>
    <row r="43" spans="1:12" x14ac:dyDescent="0.35">
      <c r="K43" s="19"/>
      <c r="L43"/>
    </row>
    <row r="44" spans="1:12" x14ac:dyDescent="0.35">
      <c r="K44" s="19"/>
      <c r="L44"/>
    </row>
    <row r="45" spans="1:12" x14ac:dyDescent="0.35">
      <c r="K45" s="19"/>
      <c r="L45"/>
    </row>
    <row r="46" spans="1:12" x14ac:dyDescent="0.35">
      <c r="K46" s="19"/>
      <c r="L46"/>
    </row>
    <row r="47" spans="1:12" x14ac:dyDescent="0.35">
      <c r="K47" s="19"/>
      <c r="L47"/>
    </row>
    <row r="48" spans="1:12" x14ac:dyDescent="0.35">
      <c r="K48" s="19"/>
      <c r="L48"/>
    </row>
    <row r="49" spans="11:12" x14ac:dyDescent="0.35">
      <c r="K49" s="19"/>
      <c r="L49"/>
    </row>
    <row r="50" spans="11:12" x14ac:dyDescent="0.35">
      <c r="K50" s="19"/>
      <c r="L50"/>
    </row>
    <row r="51" spans="11:12" x14ac:dyDescent="0.35">
      <c r="K51" s="19"/>
      <c r="L51"/>
    </row>
    <row r="52" spans="11:12" x14ac:dyDescent="0.35">
      <c r="K52" s="19"/>
      <c r="L52"/>
    </row>
    <row r="53" spans="11:12" x14ac:dyDescent="0.35">
      <c r="K53" s="19"/>
      <c r="L53"/>
    </row>
    <row r="54" spans="11:12" x14ac:dyDescent="0.35">
      <c r="K54" s="19"/>
      <c r="L54"/>
    </row>
    <row r="55" spans="11:12" x14ac:dyDescent="0.35">
      <c r="K55" s="19"/>
      <c r="L55"/>
    </row>
    <row r="56" spans="11:12" x14ac:dyDescent="0.35">
      <c r="K56" s="19"/>
      <c r="L56"/>
    </row>
    <row r="57" spans="11:12" x14ac:dyDescent="0.35">
      <c r="K57" s="19"/>
      <c r="L57"/>
    </row>
    <row r="58" spans="11:12" x14ac:dyDescent="0.35">
      <c r="K58" s="19"/>
      <c r="L58"/>
    </row>
    <row r="59" spans="11:12" x14ac:dyDescent="0.35">
      <c r="K59" s="19"/>
      <c r="L59"/>
    </row>
    <row r="60" spans="11:12" x14ac:dyDescent="0.35">
      <c r="K60" s="19"/>
      <c r="L60"/>
    </row>
    <row r="61" spans="11:12" x14ac:dyDescent="0.35">
      <c r="K61" s="19"/>
      <c r="L61"/>
    </row>
    <row r="62" spans="11:12" x14ac:dyDescent="0.35">
      <c r="K62" s="19"/>
      <c r="L62"/>
    </row>
    <row r="63" spans="11:12" x14ac:dyDescent="0.35">
      <c r="K63" s="19"/>
      <c r="L63"/>
    </row>
    <row r="64" spans="11:12" x14ac:dyDescent="0.35">
      <c r="K64" s="19"/>
      <c r="L64"/>
    </row>
    <row r="65" spans="3:12" x14ac:dyDescent="0.35">
      <c r="K65" s="19"/>
      <c r="L65"/>
    </row>
    <row r="66" spans="3:12" x14ac:dyDescent="0.35">
      <c r="K66" s="19"/>
      <c r="L66"/>
    </row>
    <row r="67" spans="3:12" x14ac:dyDescent="0.35">
      <c r="K67" s="19"/>
      <c r="L67"/>
    </row>
    <row r="68" spans="3:12" x14ac:dyDescent="0.35">
      <c r="K68" s="19"/>
      <c r="L68"/>
    </row>
    <row r="69" spans="3:12" x14ac:dyDescent="0.35">
      <c r="K69" s="19"/>
      <c r="L69"/>
    </row>
    <row r="70" spans="3:12" x14ac:dyDescent="0.35">
      <c r="K70" s="19"/>
      <c r="L70"/>
    </row>
    <row r="71" spans="3:12" x14ac:dyDescent="0.35">
      <c r="K71" s="19"/>
      <c r="L71"/>
    </row>
    <row r="72" spans="3:12" x14ac:dyDescent="0.35">
      <c r="K72" s="19"/>
      <c r="L72"/>
    </row>
    <row r="73" spans="3:12" x14ac:dyDescent="0.35">
      <c r="K73" s="19"/>
      <c r="L73"/>
    </row>
    <row r="74" spans="3:12" x14ac:dyDescent="0.35">
      <c r="K74" s="19"/>
      <c r="L74"/>
    </row>
    <row r="75" spans="3:12" x14ac:dyDescent="0.35">
      <c r="K75" s="19"/>
      <c r="L75"/>
    </row>
    <row r="76" spans="3:12" x14ac:dyDescent="0.35">
      <c r="C76" s="28"/>
      <c r="D76" t="s">
        <v>39</v>
      </c>
      <c r="K76" s="19"/>
      <c r="L76"/>
    </row>
    <row r="77" spans="3:12" x14ac:dyDescent="0.35">
      <c r="C77" s="17"/>
      <c r="D77" t="s">
        <v>40</v>
      </c>
      <c r="K77" s="19"/>
      <c r="L77"/>
    </row>
    <row r="78" spans="3:12" x14ac:dyDescent="0.35">
      <c r="K78" s="19"/>
      <c r="L78"/>
    </row>
    <row r="79" spans="3:12" x14ac:dyDescent="0.35">
      <c r="K79" s="19"/>
      <c r="L79"/>
    </row>
    <row r="80" spans="3:12" x14ac:dyDescent="0.35">
      <c r="K80" s="19"/>
      <c r="L80"/>
    </row>
  </sheetData>
  <mergeCells count="2">
    <mergeCell ref="C3:F3"/>
    <mergeCell ref="J3:K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"/>
  <sheetViews>
    <sheetView topLeftCell="A28" workbookViewId="0">
      <selection activeCell="G18" sqref="G18"/>
    </sheetView>
  </sheetViews>
  <sheetFormatPr baseColWidth="10" defaultRowHeight="14.5" x14ac:dyDescent="0.35"/>
  <cols>
    <col min="1" max="1" width="11.453125" customWidth="1"/>
    <col min="2" max="2" width="8.26953125" style="19" customWidth="1"/>
    <col min="3" max="3" width="19.26953125" customWidth="1"/>
    <col min="4" max="5" width="15.81640625" customWidth="1"/>
    <col min="6" max="7" width="13.453125" customWidth="1"/>
    <col min="8" max="9" width="14.26953125" customWidth="1"/>
    <col min="11" max="11" width="15.81640625" customWidth="1"/>
    <col min="12" max="12" width="10.1796875" style="19" customWidth="1"/>
    <col min="13" max="13" width="11.453125" customWidth="1"/>
  </cols>
  <sheetData>
    <row r="1" spans="1:14" ht="26" x14ac:dyDescent="0.6">
      <c r="A1" s="2" t="s">
        <v>60</v>
      </c>
      <c r="K1" s="19"/>
    </row>
    <row r="2" spans="1:14" ht="26.5" thickBot="1" x14ac:dyDescent="0.65">
      <c r="A2" s="2"/>
      <c r="K2" s="19"/>
    </row>
    <row r="3" spans="1:14" ht="19" thickBot="1" x14ac:dyDescent="0.5">
      <c r="A3" s="14"/>
      <c r="B3" s="20"/>
      <c r="C3" s="68" t="s">
        <v>28</v>
      </c>
      <c r="D3" s="69"/>
      <c r="E3" s="69"/>
      <c r="F3" s="70"/>
      <c r="G3" s="36"/>
      <c r="H3" s="14"/>
      <c r="I3" s="14"/>
      <c r="J3" s="71" t="s">
        <v>29</v>
      </c>
      <c r="K3" s="72"/>
      <c r="L3" s="20"/>
    </row>
    <row r="4" spans="1:14" ht="18.5" x14ac:dyDescent="0.45">
      <c r="A4" s="21" t="s">
        <v>0</v>
      </c>
      <c r="B4" s="21" t="s">
        <v>1</v>
      </c>
      <c r="C4" s="22" t="s">
        <v>30</v>
      </c>
      <c r="D4" s="22" t="s">
        <v>31</v>
      </c>
      <c r="E4" s="22" t="s">
        <v>63</v>
      </c>
      <c r="F4" s="23" t="s">
        <v>32</v>
      </c>
      <c r="G4" s="6" t="s">
        <v>43</v>
      </c>
      <c r="H4" s="21" t="s">
        <v>48</v>
      </c>
      <c r="I4" s="21" t="s">
        <v>46</v>
      </c>
      <c r="J4" s="22" t="s">
        <v>33</v>
      </c>
      <c r="K4" s="22" t="s">
        <v>34</v>
      </c>
      <c r="L4" s="21" t="s">
        <v>2</v>
      </c>
    </row>
    <row r="5" spans="1:14" x14ac:dyDescent="0.35">
      <c r="A5" s="1" t="s">
        <v>3</v>
      </c>
      <c r="B5" s="33">
        <v>1</v>
      </c>
      <c r="C5" s="1">
        <v>936</v>
      </c>
      <c r="D5" s="1">
        <v>139</v>
      </c>
      <c r="E5" s="1">
        <v>117</v>
      </c>
      <c r="F5" s="1">
        <v>228</v>
      </c>
      <c r="G5" s="1">
        <v>113</v>
      </c>
      <c r="H5" s="1">
        <v>283</v>
      </c>
      <c r="I5" s="1">
        <v>216</v>
      </c>
      <c r="J5" s="1">
        <v>2032</v>
      </c>
      <c r="K5" s="1">
        <f>J5</f>
        <v>2032</v>
      </c>
      <c r="L5" s="33" t="s">
        <v>53</v>
      </c>
    </row>
    <row r="6" spans="1:14" x14ac:dyDescent="0.35">
      <c r="A6" s="1" t="s">
        <v>4</v>
      </c>
      <c r="B6" s="33">
        <v>2</v>
      </c>
      <c r="C6" s="1">
        <v>1154</v>
      </c>
      <c r="D6" s="1">
        <v>327</v>
      </c>
      <c r="E6" s="1">
        <v>117</v>
      </c>
      <c r="F6" s="1">
        <v>254</v>
      </c>
      <c r="G6" s="1">
        <v>80</v>
      </c>
      <c r="H6" s="1">
        <v>120</v>
      </c>
      <c r="I6" s="1">
        <v>266</v>
      </c>
      <c r="J6" s="1">
        <v>2318</v>
      </c>
      <c r="K6" s="1">
        <f>J6+K5</f>
        <v>4350</v>
      </c>
      <c r="L6" s="33" t="s">
        <v>53</v>
      </c>
    </row>
    <row r="7" spans="1:14" x14ac:dyDescent="0.35">
      <c r="A7" s="1" t="s">
        <v>36</v>
      </c>
      <c r="B7" s="33">
        <v>3</v>
      </c>
      <c r="C7" s="1">
        <v>1533</v>
      </c>
      <c r="D7" s="1">
        <v>429</v>
      </c>
      <c r="E7" s="1">
        <v>126</v>
      </c>
      <c r="F7" s="1">
        <v>411</v>
      </c>
      <c r="G7" s="1">
        <v>85</v>
      </c>
      <c r="H7" s="1">
        <v>143</v>
      </c>
      <c r="I7" s="1">
        <v>195</v>
      </c>
      <c r="J7" s="1">
        <v>2922</v>
      </c>
      <c r="K7" s="1">
        <f t="shared" ref="K7:K23" si="0">J7+K6</f>
        <v>7272</v>
      </c>
      <c r="L7" s="33" t="s">
        <v>53</v>
      </c>
      <c r="M7" s="42"/>
    </row>
    <row r="8" spans="1:14" x14ac:dyDescent="0.35">
      <c r="A8" s="1" t="s">
        <v>5</v>
      </c>
      <c r="B8" s="30">
        <v>4</v>
      </c>
      <c r="C8" s="29">
        <v>1509</v>
      </c>
      <c r="D8" s="29">
        <v>501</v>
      </c>
      <c r="E8" s="29">
        <v>135</v>
      </c>
      <c r="F8" s="29">
        <v>544</v>
      </c>
      <c r="G8" s="29">
        <v>121</v>
      </c>
      <c r="H8" s="29">
        <v>170</v>
      </c>
      <c r="I8" s="29">
        <v>230</v>
      </c>
      <c r="J8" s="29">
        <v>3210</v>
      </c>
      <c r="K8" s="29">
        <f t="shared" si="0"/>
        <v>10482</v>
      </c>
      <c r="L8" s="30" t="s">
        <v>53</v>
      </c>
    </row>
    <row r="9" spans="1:14" x14ac:dyDescent="0.35">
      <c r="A9" s="1" t="s">
        <v>6</v>
      </c>
      <c r="B9" s="37">
        <v>5</v>
      </c>
      <c r="C9" s="38">
        <v>1087</v>
      </c>
      <c r="D9" s="38">
        <v>212</v>
      </c>
      <c r="E9" s="38">
        <v>185</v>
      </c>
      <c r="F9" s="38">
        <v>179</v>
      </c>
      <c r="G9" s="38">
        <v>85</v>
      </c>
      <c r="H9" s="38">
        <v>130</v>
      </c>
      <c r="I9" s="38">
        <v>289</v>
      </c>
      <c r="J9" s="38">
        <v>2167</v>
      </c>
      <c r="K9" s="38">
        <f t="shared" si="0"/>
        <v>12649</v>
      </c>
      <c r="L9" s="33" t="s">
        <v>53</v>
      </c>
    </row>
    <row r="10" spans="1:14" x14ac:dyDescent="0.35">
      <c r="A10" s="1" t="s">
        <v>7</v>
      </c>
      <c r="B10" s="33">
        <v>6</v>
      </c>
      <c r="C10" s="1">
        <v>1008</v>
      </c>
      <c r="D10" s="1">
        <v>222</v>
      </c>
      <c r="E10" s="1">
        <v>205</v>
      </c>
      <c r="F10" s="1">
        <v>3820</v>
      </c>
      <c r="G10" s="1">
        <v>162</v>
      </c>
      <c r="H10" s="1">
        <v>192</v>
      </c>
      <c r="I10" s="1">
        <v>263</v>
      </c>
      <c r="J10" s="1">
        <v>2434</v>
      </c>
      <c r="K10" s="1">
        <f t="shared" si="0"/>
        <v>15083</v>
      </c>
      <c r="L10" s="33" t="s">
        <v>53</v>
      </c>
    </row>
    <row r="11" spans="1:14" x14ac:dyDescent="0.35">
      <c r="A11" s="1" t="s">
        <v>35</v>
      </c>
      <c r="B11" s="33">
        <v>7</v>
      </c>
      <c r="C11" s="1">
        <v>896</v>
      </c>
      <c r="D11" s="1">
        <v>219</v>
      </c>
      <c r="E11" s="1">
        <v>201</v>
      </c>
      <c r="F11" s="1">
        <v>323</v>
      </c>
      <c r="G11" s="1">
        <v>149</v>
      </c>
      <c r="H11" s="1">
        <v>155</v>
      </c>
      <c r="I11" s="1">
        <v>293</v>
      </c>
      <c r="J11" s="1">
        <v>2236</v>
      </c>
      <c r="K11" s="1">
        <f t="shared" si="0"/>
        <v>17319</v>
      </c>
      <c r="L11" s="33" t="s">
        <v>53</v>
      </c>
    </row>
    <row r="12" spans="1:14" x14ac:dyDescent="0.35">
      <c r="A12" s="1" t="s">
        <v>3</v>
      </c>
      <c r="B12" s="33">
        <v>8</v>
      </c>
      <c r="C12" s="1">
        <v>758</v>
      </c>
      <c r="D12" s="1">
        <v>215</v>
      </c>
      <c r="E12" s="1">
        <v>159</v>
      </c>
      <c r="F12" s="1">
        <v>233</v>
      </c>
      <c r="G12" s="1">
        <v>113</v>
      </c>
      <c r="H12" s="1">
        <v>110</v>
      </c>
      <c r="I12" s="1">
        <v>282</v>
      </c>
      <c r="J12" s="1">
        <v>1870</v>
      </c>
      <c r="K12" s="1">
        <f t="shared" si="0"/>
        <v>19189</v>
      </c>
      <c r="L12" s="33" t="s">
        <v>54</v>
      </c>
    </row>
    <row r="13" spans="1:14" x14ac:dyDescent="0.35">
      <c r="A13" s="1" t="s">
        <v>4</v>
      </c>
      <c r="B13" s="33">
        <v>9</v>
      </c>
      <c r="C13" s="1">
        <v>1082</v>
      </c>
      <c r="D13" s="1">
        <v>238</v>
      </c>
      <c r="E13" s="1">
        <v>163</v>
      </c>
      <c r="F13" s="1">
        <v>232</v>
      </c>
      <c r="G13" s="1">
        <v>128</v>
      </c>
      <c r="H13" s="1">
        <v>133</v>
      </c>
      <c r="I13" s="1">
        <v>201</v>
      </c>
      <c r="J13" s="1">
        <v>2177</v>
      </c>
      <c r="K13" s="1">
        <f t="shared" si="0"/>
        <v>21366</v>
      </c>
      <c r="L13" s="33" t="s">
        <v>54</v>
      </c>
    </row>
    <row r="14" spans="1:14" x14ac:dyDescent="0.35">
      <c r="A14" s="1" t="s">
        <v>36</v>
      </c>
      <c r="B14" s="33">
        <v>10</v>
      </c>
      <c r="C14" s="1">
        <v>1598</v>
      </c>
      <c r="D14" s="1">
        <v>341</v>
      </c>
      <c r="E14" s="1">
        <v>217</v>
      </c>
      <c r="F14" s="1">
        <v>428</v>
      </c>
      <c r="G14" s="1">
        <v>137</v>
      </c>
      <c r="H14" s="1">
        <v>144</v>
      </c>
      <c r="I14" s="1">
        <v>254</v>
      </c>
      <c r="J14" s="1">
        <v>3119</v>
      </c>
      <c r="K14" s="1">
        <f t="shared" si="0"/>
        <v>24485</v>
      </c>
      <c r="L14" s="33" t="s">
        <v>53</v>
      </c>
    </row>
    <row r="15" spans="1:14" x14ac:dyDescent="0.35">
      <c r="A15" s="1" t="s">
        <v>5</v>
      </c>
      <c r="B15" s="40">
        <v>11</v>
      </c>
      <c r="C15" s="31">
        <v>2880</v>
      </c>
      <c r="D15" s="31">
        <v>1106</v>
      </c>
      <c r="E15" s="31">
        <v>585</v>
      </c>
      <c r="F15" s="31">
        <v>984</v>
      </c>
      <c r="G15" s="31">
        <v>941</v>
      </c>
      <c r="H15" s="31">
        <v>251</v>
      </c>
      <c r="I15" s="31">
        <v>372</v>
      </c>
      <c r="J15" s="31">
        <v>7119</v>
      </c>
      <c r="K15" s="31">
        <f t="shared" si="0"/>
        <v>31604</v>
      </c>
      <c r="L15" s="40" t="s">
        <v>53</v>
      </c>
      <c r="M15" s="61">
        <v>7119</v>
      </c>
      <c r="N15" t="s">
        <v>41</v>
      </c>
    </row>
    <row r="16" spans="1:14" x14ac:dyDescent="0.35">
      <c r="A16" s="1" t="s">
        <v>6</v>
      </c>
      <c r="B16" s="37">
        <v>12</v>
      </c>
      <c r="C16" s="38">
        <v>1560</v>
      </c>
      <c r="D16" s="38">
        <v>504</v>
      </c>
      <c r="E16" s="38">
        <v>204</v>
      </c>
      <c r="F16" s="38">
        <v>363</v>
      </c>
      <c r="G16" s="38">
        <v>208</v>
      </c>
      <c r="H16" s="38">
        <v>139</v>
      </c>
      <c r="I16" s="38">
        <v>316</v>
      </c>
      <c r="J16" s="38">
        <v>3294</v>
      </c>
      <c r="K16" s="38">
        <f t="shared" si="0"/>
        <v>34898</v>
      </c>
      <c r="L16" s="33" t="s">
        <v>77</v>
      </c>
    </row>
    <row r="17" spans="1:12" x14ac:dyDescent="0.35">
      <c r="A17" s="1" t="s">
        <v>7</v>
      </c>
      <c r="B17" s="33">
        <v>13</v>
      </c>
      <c r="C17" s="1">
        <v>1276</v>
      </c>
      <c r="D17" s="1">
        <v>254</v>
      </c>
      <c r="E17" s="1">
        <v>196</v>
      </c>
      <c r="F17" s="1">
        <v>356</v>
      </c>
      <c r="G17" s="1">
        <v>105</v>
      </c>
      <c r="H17" s="1">
        <v>139</v>
      </c>
      <c r="I17" s="1">
        <v>300</v>
      </c>
      <c r="J17" s="1">
        <v>2626</v>
      </c>
      <c r="K17" s="1">
        <f t="shared" si="0"/>
        <v>37524</v>
      </c>
      <c r="L17" s="33" t="s">
        <v>53</v>
      </c>
    </row>
    <row r="18" spans="1:12" x14ac:dyDescent="0.35">
      <c r="A18" s="1" t="s">
        <v>35</v>
      </c>
      <c r="B18" s="33">
        <v>14</v>
      </c>
      <c r="C18" s="1">
        <v>1114</v>
      </c>
      <c r="D18" s="1">
        <v>238</v>
      </c>
      <c r="E18" s="1">
        <v>214</v>
      </c>
      <c r="F18" s="1">
        <v>213</v>
      </c>
      <c r="G18" s="1">
        <v>79</v>
      </c>
      <c r="H18" s="1">
        <v>122</v>
      </c>
      <c r="I18" s="1">
        <v>291</v>
      </c>
      <c r="J18" s="1">
        <v>2271</v>
      </c>
      <c r="K18" s="1">
        <f t="shared" si="0"/>
        <v>39795</v>
      </c>
      <c r="L18" s="33" t="s">
        <v>53</v>
      </c>
    </row>
    <row r="19" spans="1:12" x14ac:dyDescent="0.35">
      <c r="A19" s="1" t="s">
        <v>3</v>
      </c>
      <c r="B19" s="33">
        <v>15</v>
      </c>
      <c r="C19" s="1">
        <v>1461</v>
      </c>
      <c r="D19" s="1">
        <v>295</v>
      </c>
      <c r="E19" s="1">
        <v>234</v>
      </c>
      <c r="F19" s="1">
        <v>431</v>
      </c>
      <c r="G19" s="1">
        <v>148</v>
      </c>
      <c r="H19" s="1">
        <v>153</v>
      </c>
      <c r="I19" s="1">
        <v>279</v>
      </c>
      <c r="J19" s="1">
        <v>2911</v>
      </c>
      <c r="K19" s="1">
        <f t="shared" si="0"/>
        <v>42706</v>
      </c>
      <c r="L19" s="33" t="s">
        <v>53</v>
      </c>
    </row>
    <row r="20" spans="1:12" x14ac:dyDescent="0.35">
      <c r="A20" s="1" t="s">
        <v>4</v>
      </c>
      <c r="B20" s="33">
        <v>16</v>
      </c>
      <c r="C20" s="1">
        <v>1456</v>
      </c>
      <c r="D20" s="1">
        <v>303</v>
      </c>
      <c r="E20" s="1">
        <v>237</v>
      </c>
      <c r="F20" s="1">
        <v>349</v>
      </c>
      <c r="G20" s="1">
        <v>99</v>
      </c>
      <c r="H20" s="1">
        <v>144</v>
      </c>
      <c r="I20" s="1">
        <v>268</v>
      </c>
      <c r="J20" s="1">
        <v>2856</v>
      </c>
      <c r="K20" s="1">
        <f t="shared" si="0"/>
        <v>45562</v>
      </c>
      <c r="L20" s="33" t="s">
        <v>53</v>
      </c>
    </row>
    <row r="21" spans="1:12" x14ac:dyDescent="0.35">
      <c r="A21" s="1" t="s">
        <v>36</v>
      </c>
      <c r="B21" s="33">
        <v>17</v>
      </c>
      <c r="C21" s="1">
        <v>1309</v>
      </c>
      <c r="D21" s="1">
        <v>550</v>
      </c>
      <c r="E21" s="1">
        <v>327</v>
      </c>
      <c r="F21" s="1">
        <v>512</v>
      </c>
      <c r="G21" s="1">
        <v>140</v>
      </c>
      <c r="H21" s="1">
        <v>174</v>
      </c>
      <c r="I21" s="1">
        <v>221</v>
      </c>
      <c r="J21" s="1">
        <v>3233</v>
      </c>
      <c r="K21" s="1">
        <f t="shared" si="0"/>
        <v>48795</v>
      </c>
      <c r="L21" s="33" t="s">
        <v>53</v>
      </c>
    </row>
    <row r="22" spans="1:12" x14ac:dyDescent="0.35">
      <c r="A22" s="1" t="s">
        <v>5</v>
      </c>
      <c r="B22" s="30">
        <v>18</v>
      </c>
      <c r="C22" s="29">
        <v>1648</v>
      </c>
      <c r="D22" s="29">
        <v>438</v>
      </c>
      <c r="E22" s="29">
        <v>221</v>
      </c>
      <c r="F22" s="29">
        <v>489</v>
      </c>
      <c r="G22" s="29">
        <v>104</v>
      </c>
      <c r="H22" s="29">
        <v>217</v>
      </c>
      <c r="I22" s="29">
        <v>184</v>
      </c>
      <c r="J22" s="29">
        <v>3301</v>
      </c>
      <c r="K22" s="29">
        <f t="shared" si="0"/>
        <v>52096</v>
      </c>
      <c r="L22" s="30" t="s">
        <v>53</v>
      </c>
    </row>
    <row r="23" spans="1:12" x14ac:dyDescent="0.35">
      <c r="A23" s="1" t="s">
        <v>6</v>
      </c>
      <c r="B23" s="62">
        <v>19</v>
      </c>
      <c r="C23" s="63">
        <v>911</v>
      </c>
      <c r="D23" s="63">
        <v>159</v>
      </c>
      <c r="E23" s="63">
        <v>150</v>
      </c>
      <c r="F23" s="63">
        <v>208</v>
      </c>
      <c r="G23" s="63">
        <v>61</v>
      </c>
      <c r="H23" s="63">
        <v>125</v>
      </c>
      <c r="I23" s="63">
        <v>185</v>
      </c>
      <c r="J23" s="63">
        <v>1799</v>
      </c>
      <c r="K23" s="63">
        <f t="shared" si="0"/>
        <v>53895</v>
      </c>
      <c r="L23" s="33" t="s">
        <v>53</v>
      </c>
    </row>
    <row r="24" spans="1:12" x14ac:dyDescent="0.35">
      <c r="A24" s="1" t="s">
        <v>7</v>
      </c>
      <c r="B24" s="33">
        <v>20</v>
      </c>
      <c r="C24" s="1">
        <v>1281</v>
      </c>
      <c r="D24" s="1">
        <v>268</v>
      </c>
      <c r="E24" s="1">
        <v>239</v>
      </c>
      <c r="F24" s="1">
        <v>217</v>
      </c>
      <c r="G24" s="1">
        <v>63</v>
      </c>
      <c r="H24" s="1">
        <v>158</v>
      </c>
      <c r="I24" s="1">
        <v>240</v>
      </c>
      <c r="J24" s="1">
        <v>2466</v>
      </c>
      <c r="K24" s="1">
        <v>56361</v>
      </c>
      <c r="L24" s="33" t="s">
        <v>53</v>
      </c>
    </row>
    <row r="25" spans="1:12" x14ac:dyDescent="0.35">
      <c r="A25" s="1" t="s">
        <v>35</v>
      </c>
      <c r="B25" s="33">
        <v>21</v>
      </c>
      <c r="C25" s="1">
        <v>1124</v>
      </c>
      <c r="D25" s="1">
        <v>170</v>
      </c>
      <c r="E25" s="1">
        <v>207</v>
      </c>
      <c r="F25" s="1">
        <v>170</v>
      </c>
      <c r="G25" s="1">
        <v>57</v>
      </c>
      <c r="H25" s="1">
        <v>137</v>
      </c>
      <c r="I25" s="1">
        <v>247</v>
      </c>
      <c r="J25" s="1">
        <v>2112</v>
      </c>
      <c r="K25" s="1">
        <v>58473</v>
      </c>
      <c r="L25" s="33" t="s">
        <v>53</v>
      </c>
    </row>
    <row r="26" spans="1:12" x14ac:dyDescent="0.35">
      <c r="A26" s="1" t="s">
        <v>3</v>
      </c>
      <c r="B26" s="33">
        <v>22</v>
      </c>
      <c r="C26" s="1">
        <v>1029</v>
      </c>
      <c r="D26" s="1">
        <v>223</v>
      </c>
      <c r="E26" s="1">
        <v>222</v>
      </c>
      <c r="F26" s="1">
        <v>267</v>
      </c>
      <c r="G26" s="1">
        <v>52</v>
      </c>
      <c r="H26" s="1">
        <v>132</v>
      </c>
      <c r="I26" s="1">
        <v>242</v>
      </c>
      <c r="J26" s="1">
        <v>2167</v>
      </c>
      <c r="K26" s="1">
        <v>60640</v>
      </c>
      <c r="L26" s="33" t="s">
        <v>53</v>
      </c>
    </row>
    <row r="27" spans="1:12" x14ac:dyDescent="0.35">
      <c r="A27" s="1" t="s">
        <v>4</v>
      </c>
      <c r="B27" s="33">
        <v>23</v>
      </c>
      <c r="C27" s="1">
        <v>1126</v>
      </c>
      <c r="D27" s="1">
        <v>177</v>
      </c>
      <c r="E27" s="1">
        <v>193</v>
      </c>
      <c r="F27" s="1">
        <v>192</v>
      </c>
      <c r="G27" s="1">
        <v>63</v>
      </c>
      <c r="H27" s="1">
        <v>115</v>
      </c>
      <c r="I27" s="1">
        <v>223</v>
      </c>
      <c r="J27" s="1">
        <v>2089</v>
      </c>
      <c r="K27" s="1">
        <v>62729</v>
      </c>
      <c r="L27" s="33" t="s">
        <v>54</v>
      </c>
    </row>
    <row r="28" spans="1:12" x14ac:dyDescent="0.35">
      <c r="A28" s="1" t="s">
        <v>36</v>
      </c>
      <c r="B28" s="33">
        <v>24</v>
      </c>
      <c r="C28" s="1">
        <v>1582</v>
      </c>
      <c r="D28" s="1">
        <v>439</v>
      </c>
      <c r="E28" s="1">
        <v>242</v>
      </c>
      <c r="F28" s="1">
        <v>281</v>
      </c>
      <c r="G28" s="1">
        <v>73</v>
      </c>
      <c r="H28" s="1">
        <v>203</v>
      </c>
      <c r="I28" s="1">
        <v>192</v>
      </c>
      <c r="J28" s="1">
        <v>3012</v>
      </c>
      <c r="K28" s="1">
        <v>65741</v>
      </c>
      <c r="L28" s="33" t="s">
        <v>53</v>
      </c>
    </row>
    <row r="29" spans="1:12" x14ac:dyDescent="0.35">
      <c r="A29" s="1" t="s">
        <v>5</v>
      </c>
      <c r="B29" s="30">
        <v>25</v>
      </c>
      <c r="C29" s="29">
        <v>1093</v>
      </c>
      <c r="D29" s="29">
        <v>225</v>
      </c>
      <c r="E29" s="29">
        <v>106</v>
      </c>
      <c r="F29" s="29">
        <v>181</v>
      </c>
      <c r="G29" s="29">
        <v>52</v>
      </c>
      <c r="H29" s="29">
        <v>132</v>
      </c>
      <c r="I29" s="29">
        <v>127</v>
      </c>
      <c r="J29" s="29">
        <v>1916</v>
      </c>
      <c r="K29" s="29">
        <v>67657</v>
      </c>
      <c r="L29" s="30" t="s">
        <v>54</v>
      </c>
    </row>
    <row r="30" spans="1:12" x14ac:dyDescent="0.35">
      <c r="A30" s="1" t="s">
        <v>6</v>
      </c>
      <c r="B30" s="37">
        <v>26</v>
      </c>
      <c r="C30" s="38">
        <v>399</v>
      </c>
      <c r="D30" s="38">
        <v>82</v>
      </c>
      <c r="E30" s="38">
        <v>67</v>
      </c>
      <c r="F30" s="38">
        <v>23</v>
      </c>
      <c r="G30" s="38">
        <v>23</v>
      </c>
      <c r="H30" s="38">
        <v>76</v>
      </c>
      <c r="I30" s="38">
        <v>108</v>
      </c>
      <c r="J30" s="38">
        <v>778</v>
      </c>
      <c r="K30" s="38">
        <v>68435</v>
      </c>
      <c r="L30" s="33" t="s">
        <v>77</v>
      </c>
    </row>
    <row r="31" spans="1:12" x14ac:dyDescent="0.35">
      <c r="A31" s="1" t="s">
        <v>7</v>
      </c>
      <c r="B31" s="33">
        <v>27</v>
      </c>
      <c r="C31" s="1">
        <v>731</v>
      </c>
      <c r="D31" s="1">
        <v>119</v>
      </c>
      <c r="E31" s="1">
        <v>124</v>
      </c>
      <c r="F31" s="1">
        <v>49</v>
      </c>
      <c r="G31" s="1">
        <v>19</v>
      </c>
      <c r="H31" s="1">
        <v>110</v>
      </c>
      <c r="I31" s="1">
        <v>139</v>
      </c>
      <c r="J31" s="1">
        <v>1291</v>
      </c>
      <c r="K31" s="1">
        <v>69726</v>
      </c>
      <c r="L31" s="33" t="s">
        <v>54</v>
      </c>
    </row>
    <row r="32" spans="1:12" x14ac:dyDescent="0.35">
      <c r="A32" s="1" t="s">
        <v>35</v>
      </c>
      <c r="B32" s="33">
        <v>28</v>
      </c>
      <c r="C32" s="1">
        <v>542</v>
      </c>
      <c r="D32" s="1">
        <v>119</v>
      </c>
      <c r="E32" s="1">
        <v>124</v>
      </c>
      <c r="F32" s="1">
        <v>73</v>
      </c>
      <c r="G32" s="1">
        <v>14</v>
      </c>
      <c r="H32" s="1">
        <v>91</v>
      </c>
      <c r="I32" s="1">
        <v>149</v>
      </c>
      <c r="J32" s="1">
        <v>1112</v>
      </c>
      <c r="K32" s="1">
        <v>70838</v>
      </c>
      <c r="L32" s="33" t="s">
        <v>54</v>
      </c>
    </row>
    <row r="33" spans="1:12" ht="15" thickBot="1" x14ac:dyDescent="0.4">
      <c r="A33" s="1" t="s">
        <v>3</v>
      </c>
      <c r="B33" s="33">
        <v>29</v>
      </c>
      <c r="C33" s="1">
        <v>495</v>
      </c>
      <c r="D33" s="1">
        <v>75</v>
      </c>
      <c r="E33" s="1">
        <v>66</v>
      </c>
      <c r="F33" s="1">
        <v>67</v>
      </c>
      <c r="G33" s="1">
        <v>15</v>
      </c>
      <c r="H33" s="1">
        <v>80</v>
      </c>
      <c r="I33" s="1">
        <v>124</v>
      </c>
      <c r="J33" s="1">
        <v>922</v>
      </c>
      <c r="K33" s="1">
        <v>71760</v>
      </c>
      <c r="L33" s="33" t="s">
        <v>54</v>
      </c>
    </row>
    <row r="34" spans="1:12" ht="15" thickBot="1" x14ac:dyDescent="0.4">
      <c r="F34" s="24" t="s">
        <v>37</v>
      </c>
      <c r="G34" s="25"/>
      <c r="H34" s="25"/>
      <c r="I34" s="25"/>
      <c r="J34" s="25"/>
      <c r="K34" s="26">
        <f>K33/B33</f>
        <v>2474.4827586206898</v>
      </c>
    </row>
    <row r="35" spans="1:12" ht="26" x14ac:dyDescent="0.6">
      <c r="A35" s="14" t="s">
        <v>38</v>
      </c>
      <c r="K35" s="15">
        <v>71760</v>
      </c>
    </row>
    <row r="36" spans="1:12" x14ac:dyDescent="0.35">
      <c r="K36" s="27"/>
    </row>
    <row r="37" spans="1:12" x14ac:dyDescent="0.35">
      <c r="K37" s="19"/>
    </row>
    <row r="38" spans="1:12" x14ac:dyDescent="0.35">
      <c r="K38" s="19"/>
    </row>
    <row r="39" spans="1:12" x14ac:dyDescent="0.35">
      <c r="K39" s="19"/>
    </row>
    <row r="40" spans="1:12" x14ac:dyDescent="0.35">
      <c r="K40" s="19"/>
    </row>
    <row r="41" spans="1:12" x14ac:dyDescent="0.35">
      <c r="K41" s="19"/>
    </row>
    <row r="42" spans="1:12" x14ac:dyDescent="0.35">
      <c r="K42" s="19"/>
    </row>
    <row r="43" spans="1:12" x14ac:dyDescent="0.35">
      <c r="K43" s="19"/>
    </row>
    <row r="44" spans="1:12" x14ac:dyDescent="0.35">
      <c r="K44" s="19"/>
    </row>
    <row r="45" spans="1:12" x14ac:dyDescent="0.35">
      <c r="K45" s="19"/>
    </row>
    <row r="46" spans="1:12" x14ac:dyDescent="0.35">
      <c r="K46" s="19"/>
    </row>
    <row r="47" spans="1:12" x14ac:dyDescent="0.35">
      <c r="K47" s="19"/>
    </row>
    <row r="48" spans="1:12" x14ac:dyDescent="0.35">
      <c r="K48" s="19"/>
    </row>
    <row r="49" spans="11:11" x14ac:dyDescent="0.35">
      <c r="K49" s="19"/>
    </row>
    <row r="50" spans="11:11" x14ac:dyDescent="0.35">
      <c r="K50" s="19"/>
    </row>
    <row r="51" spans="11:11" x14ac:dyDescent="0.35">
      <c r="K51" s="19"/>
    </row>
    <row r="52" spans="11:11" x14ac:dyDescent="0.35">
      <c r="K52" s="19"/>
    </row>
    <row r="53" spans="11:11" x14ac:dyDescent="0.35">
      <c r="K53" s="19"/>
    </row>
    <row r="54" spans="11:11" x14ac:dyDescent="0.35">
      <c r="K54" s="19"/>
    </row>
    <row r="55" spans="11:11" x14ac:dyDescent="0.35">
      <c r="K55" s="19"/>
    </row>
    <row r="56" spans="11:11" x14ac:dyDescent="0.35">
      <c r="K56" s="19"/>
    </row>
    <row r="57" spans="11:11" x14ac:dyDescent="0.35">
      <c r="K57" s="19"/>
    </row>
    <row r="58" spans="11:11" x14ac:dyDescent="0.35">
      <c r="K58" s="19"/>
    </row>
    <row r="59" spans="11:11" x14ac:dyDescent="0.35">
      <c r="K59" s="19"/>
    </row>
    <row r="60" spans="11:11" x14ac:dyDescent="0.35">
      <c r="K60" s="19"/>
    </row>
    <row r="61" spans="11:11" x14ac:dyDescent="0.35">
      <c r="K61" s="19"/>
    </row>
    <row r="62" spans="11:11" x14ac:dyDescent="0.35">
      <c r="K62" s="19"/>
    </row>
    <row r="63" spans="11:11" x14ac:dyDescent="0.35">
      <c r="K63" s="19"/>
    </row>
    <row r="64" spans="11:11" x14ac:dyDescent="0.35">
      <c r="K64" s="19"/>
    </row>
    <row r="65" spans="3:11" x14ac:dyDescent="0.35">
      <c r="K65" s="19"/>
    </row>
    <row r="66" spans="3:11" x14ac:dyDescent="0.35">
      <c r="K66" s="19"/>
    </row>
    <row r="67" spans="3:11" x14ac:dyDescent="0.35">
      <c r="K67" s="19"/>
    </row>
    <row r="68" spans="3:11" x14ac:dyDescent="0.35">
      <c r="K68" s="19"/>
    </row>
    <row r="69" spans="3:11" x14ac:dyDescent="0.35">
      <c r="K69" s="19"/>
    </row>
    <row r="70" spans="3:11" x14ac:dyDescent="0.35">
      <c r="K70" s="19"/>
    </row>
    <row r="71" spans="3:11" x14ac:dyDescent="0.35">
      <c r="K71" s="19"/>
    </row>
    <row r="72" spans="3:11" x14ac:dyDescent="0.35">
      <c r="K72" s="19"/>
    </row>
    <row r="73" spans="3:11" x14ac:dyDescent="0.35">
      <c r="C73" s="28"/>
      <c r="D73" t="s">
        <v>39</v>
      </c>
      <c r="K73" s="19"/>
    </row>
    <row r="74" spans="3:11" x14ac:dyDescent="0.35">
      <c r="C74" s="17"/>
      <c r="D74" t="s">
        <v>40</v>
      </c>
      <c r="K74" s="19"/>
    </row>
    <row r="75" spans="3:11" x14ac:dyDescent="0.35">
      <c r="K75" s="19"/>
    </row>
    <row r="76" spans="3:11" x14ac:dyDescent="0.35">
      <c r="K76" s="19"/>
    </row>
    <row r="77" spans="3:11" x14ac:dyDescent="0.35">
      <c r="K77" s="19"/>
    </row>
  </sheetData>
  <mergeCells count="2">
    <mergeCell ref="C3:F3"/>
    <mergeCell ref="J3:K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"/>
  <sheetViews>
    <sheetView topLeftCell="A64" zoomScale="90" zoomScaleNormal="90" workbookViewId="0">
      <selection activeCell="N51" sqref="N51"/>
    </sheetView>
  </sheetViews>
  <sheetFormatPr baseColWidth="10" defaultRowHeight="14.5" x14ac:dyDescent="0.35"/>
  <cols>
    <col min="2" max="2" width="11.453125" style="19"/>
    <col min="3" max="3" width="13.453125" customWidth="1"/>
    <col min="4" max="5" width="15.453125" customWidth="1"/>
    <col min="6" max="7" width="14.7265625" customWidth="1"/>
    <col min="8" max="9" width="14.453125" customWidth="1"/>
    <col min="10" max="10" width="12.453125" customWidth="1"/>
    <col min="11" max="11" width="15" customWidth="1"/>
    <col min="12" max="12" width="11.453125" style="19"/>
  </cols>
  <sheetData>
    <row r="1" spans="1:13" ht="26" x14ac:dyDescent="0.6">
      <c r="A1" s="2" t="s">
        <v>78</v>
      </c>
      <c r="K1" s="19"/>
    </row>
    <row r="2" spans="1:13" ht="26.5" thickBot="1" x14ac:dyDescent="0.65">
      <c r="A2" s="2"/>
      <c r="K2" s="19"/>
    </row>
    <row r="3" spans="1:13" ht="19" thickBot="1" x14ac:dyDescent="0.5">
      <c r="A3" s="14"/>
      <c r="B3" s="20"/>
      <c r="C3" s="68" t="s">
        <v>28</v>
      </c>
      <c r="D3" s="69"/>
      <c r="E3" s="69"/>
      <c r="F3" s="70"/>
      <c r="G3" s="36"/>
      <c r="H3" s="14"/>
      <c r="I3" s="14"/>
      <c r="J3" s="71" t="s">
        <v>29</v>
      </c>
      <c r="K3" s="72"/>
      <c r="L3" s="20"/>
    </row>
    <row r="4" spans="1:13" ht="18.5" x14ac:dyDescent="0.45">
      <c r="A4" s="21" t="s">
        <v>0</v>
      </c>
      <c r="B4" s="21" t="s">
        <v>1</v>
      </c>
      <c r="C4" s="22" t="s">
        <v>30</v>
      </c>
      <c r="D4" s="22" t="s">
        <v>31</v>
      </c>
      <c r="E4" s="22" t="s">
        <v>63</v>
      </c>
      <c r="F4" s="23" t="s">
        <v>32</v>
      </c>
      <c r="G4" s="6" t="s">
        <v>43</v>
      </c>
      <c r="H4" s="21" t="s">
        <v>48</v>
      </c>
      <c r="I4" s="21" t="s">
        <v>46</v>
      </c>
      <c r="J4" s="22" t="s">
        <v>33</v>
      </c>
      <c r="K4" s="22" t="s">
        <v>34</v>
      </c>
      <c r="L4" s="21" t="s">
        <v>2</v>
      </c>
    </row>
    <row r="5" spans="1:13" x14ac:dyDescent="0.35">
      <c r="A5" s="1" t="s">
        <v>4</v>
      </c>
      <c r="B5" s="37">
        <f>FEBRERO2024!B5</f>
        <v>1</v>
      </c>
      <c r="C5" s="38">
        <v>705</v>
      </c>
      <c r="D5" s="38">
        <v>95</v>
      </c>
      <c r="E5" s="38">
        <v>129</v>
      </c>
      <c r="F5" s="38"/>
      <c r="G5" s="38">
        <v>33</v>
      </c>
      <c r="H5" s="38">
        <v>104</v>
      </c>
      <c r="I5" s="38">
        <v>93</v>
      </c>
      <c r="J5" s="38">
        <v>1159</v>
      </c>
      <c r="K5" s="38">
        <f>J5</f>
        <v>1159</v>
      </c>
      <c r="L5" s="37" t="s">
        <v>51</v>
      </c>
      <c r="M5" s="42"/>
    </row>
    <row r="6" spans="1:13" x14ac:dyDescent="0.35">
      <c r="A6" s="1" t="s">
        <v>36</v>
      </c>
      <c r="B6" s="33">
        <f>FEBRERO2024!B6</f>
        <v>2</v>
      </c>
      <c r="C6" s="1">
        <v>1089</v>
      </c>
      <c r="D6" s="1">
        <v>109</v>
      </c>
      <c r="E6" s="1">
        <v>171</v>
      </c>
      <c r="F6" s="1"/>
      <c r="G6" s="1">
        <v>25</v>
      </c>
      <c r="H6" s="1">
        <v>128</v>
      </c>
      <c r="I6" s="1">
        <v>86</v>
      </c>
      <c r="J6" s="1">
        <v>1608</v>
      </c>
      <c r="K6" s="1">
        <f>K5+J6</f>
        <v>2767</v>
      </c>
      <c r="L6" s="37" t="s">
        <v>51</v>
      </c>
    </row>
    <row r="7" spans="1:13" x14ac:dyDescent="0.35">
      <c r="A7" s="1" t="s">
        <v>5</v>
      </c>
      <c r="B7" s="30">
        <f>FEBRERO2024!B7</f>
        <v>3</v>
      </c>
      <c r="C7" s="29">
        <v>438</v>
      </c>
      <c r="D7" s="29">
        <v>55</v>
      </c>
      <c r="E7" s="29">
        <v>69</v>
      </c>
      <c r="F7" s="29"/>
      <c r="G7" s="29">
        <v>10</v>
      </c>
      <c r="H7" s="29">
        <v>48</v>
      </c>
      <c r="I7" s="29">
        <v>54</v>
      </c>
      <c r="J7" s="29">
        <v>674</v>
      </c>
      <c r="K7" s="29">
        <f t="shared" ref="K7:K34" si="0">K6+J7</f>
        <v>3441</v>
      </c>
      <c r="L7" s="30" t="s">
        <v>51</v>
      </c>
      <c r="M7" s="42"/>
    </row>
    <row r="8" spans="1:13" x14ac:dyDescent="0.35">
      <c r="A8" s="1" t="s">
        <v>6</v>
      </c>
      <c r="B8" s="33">
        <f>FEBRERO2024!B8</f>
        <v>4</v>
      </c>
      <c r="C8" s="1">
        <v>478</v>
      </c>
      <c r="D8" s="1">
        <v>131</v>
      </c>
      <c r="E8" s="1">
        <v>53</v>
      </c>
      <c r="F8" s="1"/>
      <c r="G8" s="1">
        <v>13</v>
      </c>
      <c r="H8" s="1">
        <v>58</v>
      </c>
      <c r="I8" s="1">
        <v>85</v>
      </c>
      <c r="J8" s="1">
        <v>818</v>
      </c>
      <c r="K8" s="1">
        <f t="shared" si="0"/>
        <v>4259</v>
      </c>
      <c r="L8" s="37" t="s">
        <v>51</v>
      </c>
    </row>
    <row r="9" spans="1:13" x14ac:dyDescent="0.35">
      <c r="A9" s="1" t="s">
        <v>7</v>
      </c>
      <c r="B9" s="37">
        <f>FEBRERO2024!B9</f>
        <v>5</v>
      </c>
      <c r="C9" s="38">
        <v>463</v>
      </c>
      <c r="D9" s="38">
        <v>88</v>
      </c>
      <c r="E9" s="38">
        <v>95</v>
      </c>
      <c r="F9" s="38"/>
      <c r="G9" s="38">
        <v>27</v>
      </c>
      <c r="H9" s="38">
        <v>92</v>
      </c>
      <c r="I9" s="38">
        <v>91</v>
      </c>
      <c r="J9" s="38">
        <v>856</v>
      </c>
      <c r="K9" s="38">
        <f t="shared" si="0"/>
        <v>5115</v>
      </c>
      <c r="L9" s="37" t="s">
        <v>51</v>
      </c>
    </row>
    <row r="10" spans="1:13" x14ac:dyDescent="0.35">
      <c r="A10" s="1" t="s">
        <v>35</v>
      </c>
      <c r="B10" s="50">
        <f>FEBRERO2024!B10</f>
        <v>6</v>
      </c>
      <c r="C10" s="51">
        <v>431</v>
      </c>
      <c r="D10" s="51">
        <v>64</v>
      </c>
      <c r="E10" s="51">
        <v>97</v>
      </c>
      <c r="F10" s="51"/>
      <c r="G10" s="51">
        <v>3</v>
      </c>
      <c r="H10" s="51">
        <v>86</v>
      </c>
      <c r="I10" s="51">
        <v>107</v>
      </c>
      <c r="J10" s="51">
        <v>788</v>
      </c>
      <c r="K10" s="51">
        <f t="shared" si="0"/>
        <v>5903</v>
      </c>
      <c r="L10" s="37" t="s">
        <v>51</v>
      </c>
    </row>
    <row r="11" spans="1:13" x14ac:dyDescent="0.35">
      <c r="A11" s="1" t="s">
        <v>3</v>
      </c>
      <c r="B11" s="33">
        <f>FEBRERO2024!B11</f>
        <v>7</v>
      </c>
      <c r="C11" s="1">
        <v>436</v>
      </c>
      <c r="D11" s="1">
        <v>80</v>
      </c>
      <c r="E11" s="1">
        <v>105</v>
      </c>
      <c r="F11" s="1"/>
      <c r="G11" s="1">
        <v>18</v>
      </c>
      <c r="H11" s="1">
        <v>88</v>
      </c>
      <c r="I11" s="1">
        <v>103</v>
      </c>
      <c r="J11" s="1">
        <v>830</v>
      </c>
      <c r="K11" s="1">
        <f t="shared" si="0"/>
        <v>6733</v>
      </c>
      <c r="L11" s="37" t="s">
        <v>51</v>
      </c>
    </row>
    <row r="12" spans="1:13" x14ac:dyDescent="0.35">
      <c r="A12" s="1" t="s">
        <v>4</v>
      </c>
      <c r="B12" s="33">
        <f>FEBRERO2024!B12</f>
        <v>8</v>
      </c>
      <c r="C12" s="1">
        <v>649</v>
      </c>
      <c r="D12" s="1">
        <v>83</v>
      </c>
      <c r="E12" s="1">
        <v>150</v>
      </c>
      <c r="F12" s="1"/>
      <c r="G12" s="1">
        <v>12</v>
      </c>
      <c r="H12" s="1">
        <v>113</v>
      </c>
      <c r="I12" s="1">
        <v>98</v>
      </c>
      <c r="J12" s="1">
        <v>1105</v>
      </c>
      <c r="K12" s="1">
        <f t="shared" si="0"/>
        <v>7838</v>
      </c>
      <c r="L12" s="37" t="s">
        <v>51</v>
      </c>
    </row>
    <row r="13" spans="1:13" x14ac:dyDescent="0.35">
      <c r="A13" s="1" t="s">
        <v>36</v>
      </c>
      <c r="B13" s="33">
        <f>FEBRERO2024!B13</f>
        <v>9</v>
      </c>
      <c r="C13" s="1">
        <v>711</v>
      </c>
      <c r="D13" s="1">
        <v>118</v>
      </c>
      <c r="E13" s="1">
        <v>183</v>
      </c>
      <c r="F13" s="1"/>
      <c r="G13" s="1">
        <v>16</v>
      </c>
      <c r="H13" s="1">
        <v>89</v>
      </c>
      <c r="I13" s="1">
        <v>87</v>
      </c>
      <c r="J13" s="1">
        <v>1204</v>
      </c>
      <c r="K13" s="1">
        <f t="shared" si="0"/>
        <v>9042</v>
      </c>
      <c r="L13" s="37" t="s">
        <v>51</v>
      </c>
    </row>
    <row r="14" spans="1:13" x14ac:dyDescent="0.35">
      <c r="A14" s="1" t="s">
        <v>5</v>
      </c>
      <c r="B14" s="30">
        <f>FEBRERO2024!B14</f>
        <v>10</v>
      </c>
      <c r="C14" s="29">
        <v>922</v>
      </c>
      <c r="D14" s="29">
        <v>258</v>
      </c>
      <c r="E14" s="29">
        <v>167</v>
      </c>
      <c r="F14" s="29"/>
      <c r="G14" s="29">
        <v>27</v>
      </c>
      <c r="H14" s="29">
        <v>114</v>
      </c>
      <c r="I14" s="29">
        <v>82</v>
      </c>
      <c r="J14" s="29">
        <v>1570</v>
      </c>
      <c r="K14" s="29">
        <f t="shared" si="0"/>
        <v>10612</v>
      </c>
      <c r="L14" s="30" t="s">
        <v>51</v>
      </c>
    </row>
    <row r="15" spans="1:13" x14ac:dyDescent="0.35">
      <c r="A15" s="1" t="s">
        <v>6</v>
      </c>
      <c r="B15" s="33">
        <f>FEBRERO2024!B15</f>
        <v>11</v>
      </c>
      <c r="C15" s="1">
        <v>458</v>
      </c>
      <c r="D15" s="1">
        <v>66</v>
      </c>
      <c r="E15" s="1">
        <v>79</v>
      </c>
      <c r="F15" s="1"/>
      <c r="G15" s="1">
        <v>5</v>
      </c>
      <c r="H15" s="1">
        <v>72</v>
      </c>
      <c r="I15" s="1">
        <v>53</v>
      </c>
      <c r="J15" s="1">
        <v>733</v>
      </c>
      <c r="K15" s="1">
        <f t="shared" si="0"/>
        <v>11345</v>
      </c>
      <c r="L15" s="37" t="s">
        <v>51</v>
      </c>
    </row>
    <row r="16" spans="1:13" x14ac:dyDescent="0.35">
      <c r="A16" s="1" t="s">
        <v>7</v>
      </c>
      <c r="B16" s="37">
        <f>FEBRERO2024!B16</f>
        <v>12</v>
      </c>
      <c r="C16" s="38">
        <v>513</v>
      </c>
      <c r="D16" s="38">
        <v>88</v>
      </c>
      <c r="E16" s="38">
        <v>64</v>
      </c>
      <c r="F16" s="38"/>
      <c r="G16" s="38">
        <v>4</v>
      </c>
      <c r="H16" s="38">
        <v>90</v>
      </c>
      <c r="I16" s="38">
        <v>82</v>
      </c>
      <c r="J16" s="38">
        <v>841</v>
      </c>
      <c r="K16" s="38">
        <f t="shared" si="0"/>
        <v>12186</v>
      </c>
      <c r="L16" s="37" t="s">
        <v>51</v>
      </c>
    </row>
    <row r="17" spans="1:12" x14ac:dyDescent="0.35">
      <c r="A17" s="1" t="s">
        <v>35</v>
      </c>
      <c r="B17" s="33">
        <f>FEBRERO2024!B17</f>
        <v>13</v>
      </c>
      <c r="C17" s="1">
        <v>434</v>
      </c>
      <c r="D17" s="1">
        <v>45</v>
      </c>
      <c r="E17" s="1">
        <v>71</v>
      </c>
      <c r="F17" s="1"/>
      <c r="G17" s="1">
        <v>16</v>
      </c>
      <c r="H17" s="1">
        <v>75</v>
      </c>
      <c r="I17" s="1">
        <v>82</v>
      </c>
      <c r="J17" s="1">
        <v>723</v>
      </c>
      <c r="K17" s="1">
        <f t="shared" si="0"/>
        <v>12909</v>
      </c>
      <c r="L17" s="37" t="s">
        <v>51</v>
      </c>
    </row>
    <row r="18" spans="1:12" x14ac:dyDescent="0.35">
      <c r="A18" s="1" t="s">
        <v>3</v>
      </c>
      <c r="B18" s="33">
        <f>FEBRERO2024!B18</f>
        <v>14</v>
      </c>
      <c r="C18" s="1">
        <v>294</v>
      </c>
      <c r="D18" s="1">
        <v>90</v>
      </c>
      <c r="E18" s="1">
        <v>85</v>
      </c>
      <c r="F18" s="1"/>
      <c r="G18" s="1">
        <v>7</v>
      </c>
      <c r="H18" s="1">
        <v>58</v>
      </c>
      <c r="I18" s="1">
        <v>62</v>
      </c>
      <c r="J18" s="1">
        <v>596</v>
      </c>
      <c r="K18" s="1">
        <f t="shared" si="0"/>
        <v>13505</v>
      </c>
      <c r="L18" s="37" t="s">
        <v>51</v>
      </c>
    </row>
    <row r="19" spans="1:12" x14ac:dyDescent="0.35">
      <c r="A19" s="1" t="s">
        <v>4</v>
      </c>
      <c r="B19" s="33">
        <f>FEBRERO2024!B19</f>
        <v>15</v>
      </c>
      <c r="C19" s="1">
        <v>140</v>
      </c>
      <c r="D19" s="1">
        <v>74</v>
      </c>
      <c r="E19" s="1">
        <v>87</v>
      </c>
      <c r="F19" s="1"/>
      <c r="G19" s="1">
        <v>8</v>
      </c>
      <c r="H19" s="1">
        <v>17</v>
      </c>
      <c r="I19" s="1">
        <v>16</v>
      </c>
      <c r="J19" s="1">
        <v>342</v>
      </c>
      <c r="K19" s="1">
        <f t="shared" si="0"/>
        <v>13847</v>
      </c>
      <c r="L19" s="37" t="s">
        <v>51</v>
      </c>
    </row>
    <row r="20" spans="1:12" x14ac:dyDescent="0.35">
      <c r="A20" s="1" t="s">
        <v>36</v>
      </c>
      <c r="B20" s="33">
        <f>FEBRERO2024!B20</f>
        <v>16</v>
      </c>
      <c r="C20" s="1">
        <v>319</v>
      </c>
      <c r="D20" s="1">
        <v>98</v>
      </c>
      <c r="E20" s="1">
        <v>110</v>
      </c>
      <c r="F20" s="1"/>
      <c r="G20" s="1">
        <v>13</v>
      </c>
      <c r="H20" s="1">
        <v>48</v>
      </c>
      <c r="I20" s="1">
        <v>37</v>
      </c>
      <c r="J20" s="1">
        <v>625</v>
      </c>
      <c r="K20" s="1">
        <f t="shared" si="0"/>
        <v>14472</v>
      </c>
      <c r="L20" s="37" t="s">
        <v>51</v>
      </c>
    </row>
    <row r="21" spans="1:12" x14ac:dyDescent="0.35">
      <c r="A21" s="1" t="s">
        <v>5</v>
      </c>
      <c r="B21" s="30">
        <f>FEBRERO2024!B21</f>
        <v>17</v>
      </c>
      <c r="C21" s="29">
        <v>715</v>
      </c>
      <c r="D21" s="29">
        <v>131</v>
      </c>
      <c r="E21" s="29">
        <v>140</v>
      </c>
      <c r="F21" s="29"/>
      <c r="G21" s="29">
        <v>13</v>
      </c>
      <c r="H21" s="29">
        <v>96</v>
      </c>
      <c r="I21" s="29">
        <v>44</v>
      </c>
      <c r="J21" s="29">
        <v>1139</v>
      </c>
      <c r="K21" s="29">
        <f t="shared" si="0"/>
        <v>15611</v>
      </c>
      <c r="L21" s="30" t="s">
        <v>51</v>
      </c>
    </row>
    <row r="22" spans="1:12" x14ac:dyDescent="0.35">
      <c r="A22" s="1" t="s">
        <v>6</v>
      </c>
      <c r="B22" s="33">
        <f>FEBRERO2024!B22</f>
        <v>18</v>
      </c>
      <c r="C22" s="1">
        <v>276</v>
      </c>
      <c r="D22" s="1">
        <v>101</v>
      </c>
      <c r="E22" s="1">
        <v>115</v>
      </c>
      <c r="F22" s="1"/>
      <c r="G22" s="1">
        <v>4</v>
      </c>
      <c r="H22" s="1">
        <v>63</v>
      </c>
      <c r="I22" s="1">
        <v>51</v>
      </c>
      <c r="J22" s="1">
        <v>610</v>
      </c>
      <c r="K22" s="1">
        <f t="shared" si="0"/>
        <v>16221</v>
      </c>
      <c r="L22" s="37" t="s">
        <v>51</v>
      </c>
    </row>
    <row r="23" spans="1:12" x14ac:dyDescent="0.35">
      <c r="A23" s="1" t="s">
        <v>7</v>
      </c>
      <c r="B23" s="37">
        <f>FEBRERO2024!B23</f>
        <v>19</v>
      </c>
      <c r="C23" s="38">
        <v>243</v>
      </c>
      <c r="D23" s="38">
        <v>39</v>
      </c>
      <c r="E23" s="38">
        <v>120</v>
      </c>
      <c r="F23" s="38"/>
      <c r="G23" s="38">
        <v>3</v>
      </c>
      <c r="H23" s="38">
        <v>54</v>
      </c>
      <c r="I23" s="38">
        <v>76</v>
      </c>
      <c r="J23" s="38">
        <v>535</v>
      </c>
      <c r="K23" s="38">
        <f t="shared" si="0"/>
        <v>16756</v>
      </c>
      <c r="L23" s="37" t="s">
        <v>51</v>
      </c>
    </row>
    <row r="24" spans="1:12" x14ac:dyDescent="0.35">
      <c r="A24" s="1" t="s">
        <v>35</v>
      </c>
      <c r="B24" s="33">
        <f>FEBRERO2024!B24</f>
        <v>20</v>
      </c>
      <c r="C24" s="1">
        <v>291</v>
      </c>
      <c r="D24" s="1">
        <v>56</v>
      </c>
      <c r="E24" s="1">
        <v>61</v>
      </c>
      <c r="F24" s="1"/>
      <c r="G24" s="1">
        <v>3</v>
      </c>
      <c r="H24" s="1">
        <v>70</v>
      </c>
      <c r="I24" s="1">
        <v>87</v>
      </c>
      <c r="J24" s="1">
        <v>568</v>
      </c>
      <c r="K24" s="1">
        <f t="shared" si="0"/>
        <v>17324</v>
      </c>
      <c r="L24" s="37" t="s">
        <v>51</v>
      </c>
    </row>
    <row r="25" spans="1:12" x14ac:dyDescent="0.35">
      <c r="A25" s="1" t="s">
        <v>3</v>
      </c>
      <c r="B25" s="33">
        <f>FEBRERO2024!B25</f>
        <v>21</v>
      </c>
      <c r="C25" s="1">
        <v>197</v>
      </c>
      <c r="D25" s="1">
        <v>78</v>
      </c>
      <c r="E25" s="1">
        <v>55</v>
      </c>
      <c r="F25" s="1"/>
      <c r="G25" s="1"/>
      <c r="H25" s="1">
        <v>50</v>
      </c>
      <c r="I25" s="1">
        <v>108</v>
      </c>
      <c r="J25" s="1">
        <v>488</v>
      </c>
      <c r="K25" s="1">
        <f t="shared" si="0"/>
        <v>17812</v>
      </c>
      <c r="L25" s="37" t="s">
        <v>51</v>
      </c>
    </row>
    <row r="26" spans="1:12" x14ac:dyDescent="0.35">
      <c r="A26" s="1" t="s">
        <v>4</v>
      </c>
      <c r="B26" s="33">
        <f>FEBRERO2024!B26</f>
        <v>22</v>
      </c>
      <c r="C26" s="1">
        <v>480</v>
      </c>
      <c r="D26" s="1">
        <v>111</v>
      </c>
      <c r="E26" s="1">
        <v>110</v>
      </c>
      <c r="F26" s="1"/>
      <c r="G26" s="1"/>
      <c r="H26" s="1">
        <v>87</v>
      </c>
      <c r="I26" s="1">
        <v>180</v>
      </c>
      <c r="J26" s="1">
        <v>968</v>
      </c>
      <c r="K26" s="1">
        <f t="shared" si="0"/>
        <v>18780</v>
      </c>
      <c r="L26" s="37" t="s">
        <v>51</v>
      </c>
    </row>
    <row r="27" spans="1:12" x14ac:dyDescent="0.35">
      <c r="A27" s="1" t="s">
        <v>36</v>
      </c>
      <c r="B27" s="33">
        <f>FEBRERO2024!B27</f>
        <v>23</v>
      </c>
      <c r="C27" s="1">
        <v>1061</v>
      </c>
      <c r="D27" s="1">
        <v>259</v>
      </c>
      <c r="E27" s="1">
        <v>183</v>
      </c>
      <c r="F27" s="1"/>
      <c r="G27" s="1">
        <v>56</v>
      </c>
      <c r="H27" s="1">
        <v>128</v>
      </c>
      <c r="I27" s="1">
        <v>330</v>
      </c>
      <c r="J27" s="1">
        <v>2017</v>
      </c>
      <c r="K27" s="1">
        <f t="shared" si="0"/>
        <v>20797</v>
      </c>
      <c r="L27" s="37" t="s">
        <v>51</v>
      </c>
    </row>
    <row r="28" spans="1:12" x14ac:dyDescent="0.35">
      <c r="A28" s="1" t="s">
        <v>5</v>
      </c>
      <c r="B28" s="30">
        <f>FEBRERO2024!B28</f>
        <v>24</v>
      </c>
      <c r="C28" s="29">
        <v>1106</v>
      </c>
      <c r="D28" s="29">
        <v>481</v>
      </c>
      <c r="E28" s="29">
        <v>447</v>
      </c>
      <c r="F28" s="29"/>
      <c r="G28" s="29">
        <v>130</v>
      </c>
      <c r="H28" s="29">
        <v>94</v>
      </c>
      <c r="I28" s="29">
        <v>725</v>
      </c>
      <c r="J28" s="29">
        <v>2983</v>
      </c>
      <c r="K28" s="29">
        <f t="shared" si="0"/>
        <v>23780</v>
      </c>
      <c r="L28" s="30" t="s">
        <v>51</v>
      </c>
    </row>
    <row r="29" spans="1:12" x14ac:dyDescent="0.35">
      <c r="A29" s="1" t="s">
        <v>6</v>
      </c>
      <c r="B29" s="33">
        <f>FEBRERO2024!B29</f>
        <v>25</v>
      </c>
      <c r="C29" s="1">
        <v>1404</v>
      </c>
      <c r="D29" s="1">
        <v>331</v>
      </c>
      <c r="E29" s="1">
        <v>427</v>
      </c>
      <c r="F29" s="1"/>
      <c r="G29" s="1">
        <v>92</v>
      </c>
      <c r="H29" s="1">
        <v>74</v>
      </c>
      <c r="I29" s="1">
        <v>835</v>
      </c>
      <c r="J29" s="1">
        <v>3161</v>
      </c>
      <c r="K29" s="1">
        <f t="shared" si="0"/>
        <v>26941</v>
      </c>
      <c r="L29" s="37" t="s">
        <v>51</v>
      </c>
    </row>
    <row r="30" spans="1:12" x14ac:dyDescent="0.35">
      <c r="A30" s="1" t="s">
        <v>7</v>
      </c>
      <c r="B30" s="37">
        <f>FEBRERO2024!B30</f>
        <v>26</v>
      </c>
      <c r="C30" s="38">
        <v>1330</v>
      </c>
      <c r="D30" s="38">
        <v>488</v>
      </c>
      <c r="E30" s="38">
        <v>577</v>
      </c>
      <c r="F30" s="38"/>
      <c r="G30" s="38">
        <v>108</v>
      </c>
      <c r="H30" s="38">
        <v>83</v>
      </c>
      <c r="I30" s="38">
        <v>864</v>
      </c>
      <c r="J30" s="38">
        <v>3450</v>
      </c>
      <c r="K30" s="38">
        <f t="shared" si="0"/>
        <v>30391</v>
      </c>
      <c r="L30" s="37" t="s">
        <v>51</v>
      </c>
    </row>
    <row r="31" spans="1:12" x14ac:dyDescent="0.35">
      <c r="A31" s="1" t="s">
        <v>35</v>
      </c>
      <c r="B31" s="33">
        <f>FEBRERO2024!B31</f>
        <v>27</v>
      </c>
      <c r="C31" s="1">
        <v>1556</v>
      </c>
      <c r="D31" s="1">
        <v>347</v>
      </c>
      <c r="E31" s="1">
        <v>416</v>
      </c>
      <c r="F31" s="1"/>
      <c r="G31" s="1">
        <v>80</v>
      </c>
      <c r="H31" s="1">
        <v>50</v>
      </c>
      <c r="I31" s="1">
        <v>797</v>
      </c>
      <c r="J31" s="1">
        <v>3246</v>
      </c>
      <c r="K31" s="1">
        <f t="shared" si="0"/>
        <v>33637</v>
      </c>
      <c r="L31" s="37" t="s">
        <v>51</v>
      </c>
    </row>
    <row r="32" spans="1:12" x14ac:dyDescent="0.35">
      <c r="A32" s="1" t="s">
        <v>3</v>
      </c>
      <c r="B32" s="33">
        <v>28</v>
      </c>
      <c r="C32" s="1">
        <v>1581</v>
      </c>
      <c r="D32" s="1">
        <v>399</v>
      </c>
      <c r="E32" s="1">
        <v>289</v>
      </c>
      <c r="F32" s="1"/>
      <c r="G32" s="1">
        <v>148</v>
      </c>
      <c r="H32" s="1">
        <v>83</v>
      </c>
      <c r="I32" s="1">
        <v>884</v>
      </c>
      <c r="J32" s="1">
        <v>3384</v>
      </c>
      <c r="K32" s="1">
        <f t="shared" si="0"/>
        <v>37021</v>
      </c>
      <c r="L32" s="37" t="s">
        <v>51</v>
      </c>
    </row>
    <row r="33" spans="1:14" x14ac:dyDescent="0.35">
      <c r="A33" s="1" t="s">
        <v>4</v>
      </c>
      <c r="B33" s="33">
        <v>29</v>
      </c>
      <c r="C33" s="1">
        <v>2646</v>
      </c>
      <c r="D33" s="1">
        <v>1131</v>
      </c>
      <c r="E33" s="1">
        <v>675</v>
      </c>
      <c r="F33" s="1"/>
      <c r="G33" s="1">
        <v>862</v>
      </c>
      <c r="H33" s="1">
        <v>262</v>
      </c>
      <c r="I33" s="1">
        <v>1334</v>
      </c>
      <c r="J33" s="1">
        <v>6910</v>
      </c>
      <c r="K33" s="1">
        <f t="shared" si="0"/>
        <v>43931</v>
      </c>
      <c r="L33" s="37" t="s">
        <v>51</v>
      </c>
    </row>
    <row r="34" spans="1:14" x14ac:dyDescent="0.35">
      <c r="A34" s="1" t="s">
        <v>36</v>
      </c>
      <c r="B34" s="40">
        <v>30</v>
      </c>
      <c r="C34" s="31">
        <v>3181</v>
      </c>
      <c r="D34" s="31">
        <v>928</v>
      </c>
      <c r="E34" s="31">
        <v>714</v>
      </c>
      <c r="F34" s="31"/>
      <c r="G34" s="31">
        <v>1294</v>
      </c>
      <c r="H34" s="31">
        <v>328</v>
      </c>
      <c r="I34" s="31">
        <v>1146</v>
      </c>
      <c r="J34" s="31">
        <v>7591</v>
      </c>
      <c r="K34" s="31">
        <f t="shared" si="0"/>
        <v>51522</v>
      </c>
      <c r="L34" s="40" t="s">
        <v>51</v>
      </c>
      <c r="M34" s="17">
        <v>7591</v>
      </c>
      <c r="N34" t="s">
        <v>41</v>
      </c>
    </row>
    <row r="35" spans="1:14" ht="15" thickBot="1" x14ac:dyDescent="0.4">
      <c r="A35" s="1" t="s">
        <v>5</v>
      </c>
      <c r="B35" s="30">
        <v>31</v>
      </c>
      <c r="C35" s="29">
        <v>1468</v>
      </c>
      <c r="D35" s="29">
        <v>382</v>
      </c>
      <c r="E35" s="29">
        <v>289</v>
      </c>
      <c r="F35" s="29"/>
      <c r="G35" s="29">
        <v>298</v>
      </c>
      <c r="H35" s="29">
        <v>179</v>
      </c>
      <c r="I35" s="29">
        <v>971</v>
      </c>
      <c r="J35" s="29">
        <v>3587</v>
      </c>
      <c r="K35" s="29">
        <f>K34+J35</f>
        <v>55109</v>
      </c>
      <c r="L35" s="30" t="s">
        <v>51</v>
      </c>
    </row>
    <row r="36" spans="1:14" ht="15" thickBot="1" x14ac:dyDescent="0.4">
      <c r="F36" s="24" t="s">
        <v>37</v>
      </c>
      <c r="G36" s="25"/>
      <c r="H36" s="25"/>
      <c r="I36" s="25"/>
      <c r="J36" s="25"/>
      <c r="K36" s="26">
        <f>K35/B35</f>
        <v>1777.7096774193549</v>
      </c>
    </row>
    <row r="37" spans="1:14" ht="23.5" x14ac:dyDescent="0.55000000000000004">
      <c r="A37" s="14" t="s">
        <v>38</v>
      </c>
      <c r="K37" s="32">
        <v>55109</v>
      </c>
    </row>
    <row r="38" spans="1:14" x14ac:dyDescent="0.35">
      <c r="K38" s="27"/>
    </row>
    <row r="39" spans="1:14" x14ac:dyDescent="0.35">
      <c r="K39" s="19"/>
    </row>
    <row r="40" spans="1:14" x14ac:dyDescent="0.35">
      <c r="K40" s="19"/>
    </row>
    <row r="41" spans="1:14" x14ac:dyDescent="0.35">
      <c r="K41" s="19"/>
    </row>
    <row r="42" spans="1:14" x14ac:dyDescent="0.35">
      <c r="K42" s="19"/>
    </row>
    <row r="43" spans="1:14" x14ac:dyDescent="0.35">
      <c r="K43" s="19"/>
    </row>
    <row r="44" spans="1:14" x14ac:dyDescent="0.35">
      <c r="K44" s="19"/>
    </row>
    <row r="45" spans="1:14" x14ac:dyDescent="0.35">
      <c r="K45" s="19"/>
    </row>
    <row r="46" spans="1:14" x14ac:dyDescent="0.35">
      <c r="K46" s="19"/>
    </row>
    <row r="47" spans="1:14" x14ac:dyDescent="0.35">
      <c r="K47" s="19"/>
    </row>
    <row r="48" spans="1:14" x14ac:dyDescent="0.35">
      <c r="K48" s="19"/>
    </row>
    <row r="49" spans="11:11" x14ac:dyDescent="0.35">
      <c r="K49" s="19"/>
    </row>
    <row r="50" spans="11:11" x14ac:dyDescent="0.35">
      <c r="K50" s="19"/>
    </row>
    <row r="51" spans="11:11" x14ac:dyDescent="0.35">
      <c r="K51" s="19"/>
    </row>
    <row r="52" spans="11:11" x14ac:dyDescent="0.35">
      <c r="K52" s="19"/>
    </row>
    <row r="53" spans="11:11" x14ac:dyDescent="0.35">
      <c r="K53" s="19"/>
    </row>
    <row r="54" spans="11:11" x14ac:dyDescent="0.35">
      <c r="K54" s="19"/>
    </row>
    <row r="55" spans="11:11" x14ac:dyDescent="0.35">
      <c r="K55" s="19"/>
    </row>
    <row r="56" spans="11:11" x14ac:dyDescent="0.35">
      <c r="K56" s="19"/>
    </row>
    <row r="57" spans="11:11" x14ac:dyDescent="0.35">
      <c r="K57" s="19"/>
    </row>
    <row r="58" spans="11:11" x14ac:dyDescent="0.35">
      <c r="K58" s="19"/>
    </row>
    <row r="59" spans="11:11" x14ac:dyDescent="0.35">
      <c r="K59" s="19"/>
    </row>
    <row r="60" spans="11:11" x14ac:dyDescent="0.35">
      <c r="K60" s="19"/>
    </row>
    <row r="61" spans="11:11" x14ac:dyDescent="0.35">
      <c r="K61" s="19"/>
    </row>
    <row r="62" spans="11:11" x14ac:dyDescent="0.35">
      <c r="K62" s="19"/>
    </row>
    <row r="63" spans="11:11" x14ac:dyDescent="0.35">
      <c r="K63" s="19"/>
    </row>
    <row r="64" spans="11:11" x14ac:dyDescent="0.35">
      <c r="K64" s="19"/>
    </row>
    <row r="65" spans="3:11" x14ac:dyDescent="0.35">
      <c r="K65" s="19"/>
    </row>
    <row r="66" spans="3:11" x14ac:dyDescent="0.35">
      <c r="K66" s="19"/>
    </row>
    <row r="67" spans="3:11" x14ac:dyDescent="0.35">
      <c r="K67" s="19"/>
    </row>
    <row r="68" spans="3:11" x14ac:dyDescent="0.35">
      <c r="K68" s="19"/>
    </row>
    <row r="69" spans="3:11" x14ac:dyDescent="0.35">
      <c r="K69" s="19"/>
    </row>
    <row r="70" spans="3:11" x14ac:dyDescent="0.35">
      <c r="K70" s="19"/>
    </row>
    <row r="71" spans="3:11" x14ac:dyDescent="0.35">
      <c r="K71" s="19"/>
    </row>
    <row r="72" spans="3:11" x14ac:dyDescent="0.35">
      <c r="K72" s="19"/>
    </row>
    <row r="73" spans="3:11" x14ac:dyDescent="0.35">
      <c r="K73" s="19"/>
    </row>
    <row r="74" spans="3:11" x14ac:dyDescent="0.35">
      <c r="K74" s="19"/>
    </row>
    <row r="75" spans="3:11" x14ac:dyDescent="0.35">
      <c r="C75" s="28"/>
      <c r="D75" t="s">
        <v>39</v>
      </c>
      <c r="K75" s="19"/>
    </row>
    <row r="76" spans="3:11" x14ac:dyDescent="0.35">
      <c r="C76" s="17"/>
      <c r="D76" t="s">
        <v>40</v>
      </c>
      <c r="K76" s="19"/>
    </row>
    <row r="77" spans="3:11" x14ac:dyDescent="0.35">
      <c r="K77" s="19"/>
    </row>
    <row r="78" spans="3:11" x14ac:dyDescent="0.35">
      <c r="K78" s="19"/>
    </row>
    <row r="79" spans="3:11" x14ac:dyDescent="0.35">
      <c r="K79" s="19"/>
    </row>
  </sheetData>
  <mergeCells count="2">
    <mergeCell ref="C3:F3"/>
    <mergeCell ref="J3:K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8"/>
  <sheetViews>
    <sheetView zoomScaleNormal="100" workbookViewId="0">
      <selection activeCell="F34" sqref="F34"/>
    </sheetView>
  </sheetViews>
  <sheetFormatPr baseColWidth="10" defaultRowHeight="14.5" x14ac:dyDescent="0.35"/>
  <cols>
    <col min="2" max="2" width="11.453125" style="19"/>
    <col min="3" max="3" width="13.26953125" customWidth="1"/>
    <col min="4" max="5" width="15.453125" customWidth="1"/>
    <col min="6" max="7" width="14.54296875" customWidth="1"/>
    <col min="8" max="9" width="14.453125" customWidth="1"/>
    <col min="10" max="10" width="12.453125" customWidth="1"/>
    <col min="11" max="11" width="16.26953125" customWidth="1"/>
    <col min="12" max="12" width="11.81640625" style="19" bestFit="1" customWidth="1"/>
  </cols>
  <sheetData>
    <row r="1" spans="1:14" ht="26" x14ac:dyDescent="0.6">
      <c r="A1" s="2" t="s">
        <v>80</v>
      </c>
      <c r="K1" s="19"/>
    </row>
    <row r="2" spans="1:14" ht="26.5" thickBot="1" x14ac:dyDescent="0.65">
      <c r="A2" s="2"/>
      <c r="K2" s="19"/>
    </row>
    <row r="3" spans="1:14" ht="19" thickBot="1" x14ac:dyDescent="0.5">
      <c r="A3" s="14"/>
      <c r="B3" s="20"/>
      <c r="C3" s="68" t="s">
        <v>28</v>
      </c>
      <c r="D3" s="69"/>
      <c r="E3" s="69"/>
      <c r="F3" s="70"/>
      <c r="G3" s="36"/>
      <c r="H3" s="14"/>
      <c r="I3" s="14"/>
      <c r="J3" s="71" t="s">
        <v>29</v>
      </c>
      <c r="K3" s="72"/>
      <c r="L3" s="20"/>
    </row>
    <row r="4" spans="1:14" ht="18.5" x14ac:dyDescent="0.45">
      <c r="A4" s="21" t="s">
        <v>0</v>
      </c>
      <c r="B4" s="21" t="s">
        <v>1</v>
      </c>
      <c r="C4" s="22" t="s">
        <v>30</v>
      </c>
      <c r="D4" s="22" t="s">
        <v>31</v>
      </c>
      <c r="E4" s="22" t="s">
        <v>63</v>
      </c>
      <c r="F4" s="23" t="s">
        <v>32</v>
      </c>
      <c r="G4" s="6" t="s">
        <v>43</v>
      </c>
      <c r="H4" s="21" t="s">
        <v>49</v>
      </c>
      <c r="I4" s="21" t="s">
        <v>46</v>
      </c>
      <c r="J4" s="22" t="s">
        <v>33</v>
      </c>
      <c r="K4" s="22" t="s">
        <v>34</v>
      </c>
      <c r="L4" s="21" t="s">
        <v>2</v>
      </c>
    </row>
    <row r="5" spans="1:14" x14ac:dyDescent="0.35">
      <c r="A5" s="1" t="s">
        <v>6</v>
      </c>
      <c r="B5" s="40">
        <f>FEBRERO2024!B5</f>
        <v>1</v>
      </c>
      <c r="C5" s="31">
        <v>1014</v>
      </c>
      <c r="D5" s="31">
        <v>308</v>
      </c>
      <c r="E5" s="31">
        <v>175</v>
      </c>
      <c r="F5" s="31" t="s">
        <v>61</v>
      </c>
      <c r="G5" s="31">
        <v>133</v>
      </c>
      <c r="H5" s="31">
        <v>126</v>
      </c>
      <c r="I5" s="31">
        <v>420</v>
      </c>
      <c r="J5" s="31">
        <v>2176</v>
      </c>
      <c r="K5" s="31">
        <v>2176</v>
      </c>
      <c r="L5" s="40" t="s">
        <v>52</v>
      </c>
      <c r="M5" s="64">
        <v>2176</v>
      </c>
      <c r="N5" t="s">
        <v>41</v>
      </c>
    </row>
    <row r="6" spans="1:14" x14ac:dyDescent="0.35">
      <c r="A6" s="1" t="s">
        <v>7</v>
      </c>
      <c r="B6" s="33">
        <f>FEBRERO2024!B6</f>
        <v>2</v>
      </c>
      <c r="C6" s="1">
        <v>649</v>
      </c>
      <c r="D6" s="1">
        <v>118</v>
      </c>
      <c r="E6" s="1">
        <v>110</v>
      </c>
      <c r="F6" s="39" t="s">
        <v>61</v>
      </c>
      <c r="G6" s="1">
        <v>38</v>
      </c>
      <c r="H6" s="1">
        <v>60</v>
      </c>
      <c r="I6" s="1">
        <v>189</v>
      </c>
      <c r="J6" s="1">
        <v>1164</v>
      </c>
      <c r="K6" s="1">
        <v>3340</v>
      </c>
      <c r="L6" s="33" t="s">
        <v>53</v>
      </c>
    </row>
    <row r="7" spans="1:14" x14ac:dyDescent="0.35">
      <c r="A7" s="1" t="s">
        <v>35</v>
      </c>
      <c r="B7" s="33">
        <f>FEBRERO2024!B7</f>
        <v>3</v>
      </c>
      <c r="C7" s="1">
        <v>266</v>
      </c>
      <c r="D7" s="1">
        <v>22</v>
      </c>
      <c r="E7" s="1">
        <v>63</v>
      </c>
      <c r="F7" s="39" t="s">
        <v>61</v>
      </c>
      <c r="G7" s="1">
        <v>10</v>
      </c>
      <c r="H7" s="1">
        <v>50</v>
      </c>
      <c r="I7" s="1">
        <v>68</v>
      </c>
      <c r="J7" s="1">
        <v>479</v>
      </c>
      <c r="K7" s="1">
        <v>3819</v>
      </c>
      <c r="L7" s="33" t="s">
        <v>52</v>
      </c>
    </row>
    <row r="8" spans="1:14" x14ac:dyDescent="0.35">
      <c r="A8" s="1" t="s">
        <v>3</v>
      </c>
      <c r="B8" s="33">
        <f>FEBRERO2024!B8</f>
        <v>4</v>
      </c>
      <c r="C8" s="1">
        <v>172</v>
      </c>
      <c r="D8" s="1">
        <v>61</v>
      </c>
      <c r="E8" s="1">
        <v>86</v>
      </c>
      <c r="F8" s="39" t="s">
        <v>61</v>
      </c>
      <c r="G8" s="1">
        <v>2</v>
      </c>
      <c r="H8" s="1">
        <v>46</v>
      </c>
      <c r="I8" s="1">
        <v>57</v>
      </c>
      <c r="J8" s="1">
        <v>424</v>
      </c>
      <c r="K8" s="1">
        <v>4243</v>
      </c>
      <c r="L8" s="33" t="s">
        <v>54</v>
      </c>
    </row>
    <row r="9" spans="1:14" x14ac:dyDescent="0.35">
      <c r="A9" s="1" t="s">
        <v>4</v>
      </c>
      <c r="B9" s="33">
        <f>FEBRERO2024!B9</f>
        <v>5</v>
      </c>
      <c r="C9" s="1">
        <v>517</v>
      </c>
      <c r="D9" s="1">
        <v>107</v>
      </c>
      <c r="E9" s="1">
        <v>127</v>
      </c>
      <c r="F9" s="39" t="s">
        <v>61</v>
      </c>
      <c r="G9" s="1">
        <v>38</v>
      </c>
      <c r="H9" s="1">
        <v>97</v>
      </c>
      <c r="I9" s="1">
        <v>76</v>
      </c>
      <c r="J9" s="1">
        <v>962</v>
      </c>
      <c r="K9" s="1">
        <v>5205</v>
      </c>
      <c r="L9" s="33" t="s">
        <v>53</v>
      </c>
    </row>
    <row r="10" spans="1:14" x14ac:dyDescent="0.35">
      <c r="A10" s="1" t="s">
        <v>36</v>
      </c>
      <c r="B10" s="33">
        <f>FEBRERO2024!B10</f>
        <v>6</v>
      </c>
      <c r="C10" s="1">
        <v>594</v>
      </c>
      <c r="D10" s="1">
        <v>163</v>
      </c>
      <c r="E10" s="1">
        <v>155</v>
      </c>
      <c r="F10" s="39" t="s">
        <v>61</v>
      </c>
      <c r="G10" s="1">
        <v>52</v>
      </c>
      <c r="H10" s="1">
        <v>108</v>
      </c>
      <c r="I10" s="1">
        <v>73</v>
      </c>
      <c r="J10" s="1">
        <v>1145</v>
      </c>
      <c r="K10" s="1">
        <v>6350</v>
      </c>
      <c r="L10" s="33" t="s">
        <v>52</v>
      </c>
    </row>
    <row r="11" spans="1:14" x14ac:dyDescent="0.35">
      <c r="A11" s="1" t="s">
        <v>5</v>
      </c>
      <c r="B11" s="30">
        <f>FEBRERO2024!B11</f>
        <v>7</v>
      </c>
      <c r="C11" s="29">
        <v>538</v>
      </c>
      <c r="D11" s="29">
        <v>165</v>
      </c>
      <c r="E11" s="29">
        <v>221</v>
      </c>
      <c r="F11" s="29" t="s">
        <v>61</v>
      </c>
      <c r="G11" s="29">
        <v>20</v>
      </c>
      <c r="H11" s="29">
        <v>108</v>
      </c>
      <c r="I11" s="29">
        <v>83</v>
      </c>
      <c r="J11" s="29">
        <v>1135</v>
      </c>
      <c r="K11" s="29">
        <v>7485</v>
      </c>
      <c r="L11" s="65" t="s">
        <v>54</v>
      </c>
      <c r="M11" s="37"/>
    </row>
    <row r="12" spans="1:14" x14ac:dyDescent="0.35">
      <c r="A12" s="1" t="s">
        <v>6</v>
      </c>
      <c r="B12" s="33">
        <f>FEBRERO2024!B12</f>
        <v>8</v>
      </c>
      <c r="C12" s="1">
        <v>315</v>
      </c>
      <c r="D12" s="1">
        <v>57</v>
      </c>
      <c r="E12" s="1">
        <v>146</v>
      </c>
      <c r="F12" s="39" t="s">
        <v>61</v>
      </c>
      <c r="G12" s="1">
        <v>3</v>
      </c>
      <c r="H12" s="1">
        <v>75</v>
      </c>
      <c r="I12" s="1">
        <v>77</v>
      </c>
      <c r="J12" s="1">
        <v>673</v>
      </c>
      <c r="K12" s="1">
        <v>8158</v>
      </c>
      <c r="L12" s="33" t="s">
        <v>54</v>
      </c>
    </row>
    <row r="13" spans="1:14" x14ac:dyDescent="0.35">
      <c r="A13" s="1" t="s">
        <v>7</v>
      </c>
      <c r="B13" s="33">
        <f>FEBRERO2024!B13</f>
        <v>9</v>
      </c>
      <c r="C13" s="1">
        <v>447</v>
      </c>
      <c r="D13" s="1">
        <v>61</v>
      </c>
      <c r="E13" s="1">
        <v>184</v>
      </c>
      <c r="F13" s="39" t="s">
        <v>61</v>
      </c>
      <c r="G13" s="1">
        <v>9</v>
      </c>
      <c r="H13" s="1">
        <v>84</v>
      </c>
      <c r="I13" s="1">
        <v>83</v>
      </c>
      <c r="J13" s="1">
        <v>868</v>
      </c>
      <c r="K13" s="1">
        <v>9026</v>
      </c>
      <c r="L13" s="33" t="s">
        <v>53</v>
      </c>
    </row>
    <row r="14" spans="1:14" x14ac:dyDescent="0.35">
      <c r="A14" s="1" t="s">
        <v>35</v>
      </c>
      <c r="B14" s="33">
        <f>FEBRERO2024!B14</f>
        <v>10</v>
      </c>
      <c r="C14" s="1">
        <v>291</v>
      </c>
      <c r="D14" s="1">
        <v>42</v>
      </c>
      <c r="E14" s="1">
        <v>241</v>
      </c>
      <c r="F14" s="39" t="s">
        <v>61</v>
      </c>
      <c r="G14" s="1">
        <v>11</v>
      </c>
      <c r="H14" s="1">
        <v>59</v>
      </c>
      <c r="I14" s="1">
        <v>80</v>
      </c>
      <c r="J14" s="1">
        <v>724</v>
      </c>
      <c r="K14" s="1">
        <v>9750</v>
      </c>
      <c r="L14" s="33" t="s">
        <v>54</v>
      </c>
    </row>
    <row r="15" spans="1:14" x14ac:dyDescent="0.35">
      <c r="A15" s="1" t="s">
        <v>3</v>
      </c>
      <c r="B15" s="33">
        <f>FEBRERO2024!B15</f>
        <v>11</v>
      </c>
      <c r="C15" s="1">
        <v>278</v>
      </c>
      <c r="D15" s="1">
        <v>51</v>
      </c>
      <c r="E15" s="1">
        <v>212</v>
      </c>
      <c r="F15" s="39" t="s">
        <v>61</v>
      </c>
      <c r="G15" s="1">
        <v>5</v>
      </c>
      <c r="H15" s="1">
        <v>52</v>
      </c>
      <c r="I15" s="1">
        <v>75</v>
      </c>
      <c r="J15" s="1">
        <v>673</v>
      </c>
      <c r="K15" s="1">
        <v>10423</v>
      </c>
      <c r="L15" s="33" t="s">
        <v>54</v>
      </c>
    </row>
    <row r="16" spans="1:14" x14ac:dyDescent="0.35">
      <c r="A16" s="1" t="s">
        <v>4</v>
      </c>
      <c r="B16" s="33">
        <f>FEBRERO2024!B16</f>
        <v>12</v>
      </c>
      <c r="C16" s="1">
        <v>465</v>
      </c>
      <c r="D16" s="1">
        <v>84</v>
      </c>
      <c r="E16" s="1">
        <v>148</v>
      </c>
      <c r="F16" s="39" t="s">
        <v>61</v>
      </c>
      <c r="G16" s="1">
        <v>8</v>
      </c>
      <c r="H16" s="1">
        <v>59</v>
      </c>
      <c r="I16" s="1">
        <v>95</v>
      </c>
      <c r="J16" s="1">
        <v>859</v>
      </c>
      <c r="K16" s="1">
        <v>11282</v>
      </c>
      <c r="L16" s="33" t="s">
        <v>52</v>
      </c>
    </row>
    <row r="17" spans="1:12" x14ac:dyDescent="0.35">
      <c r="A17" s="1" t="s">
        <v>36</v>
      </c>
      <c r="B17" s="33">
        <f>FEBRERO2024!B17</f>
        <v>13</v>
      </c>
      <c r="C17" s="1">
        <v>487</v>
      </c>
      <c r="D17" s="1">
        <v>108</v>
      </c>
      <c r="E17" s="1">
        <v>170</v>
      </c>
      <c r="F17" s="39" t="s">
        <v>61</v>
      </c>
      <c r="G17" s="1">
        <v>26</v>
      </c>
      <c r="H17" s="1">
        <v>67</v>
      </c>
      <c r="I17" s="1">
        <v>72</v>
      </c>
      <c r="J17" s="1">
        <v>930</v>
      </c>
      <c r="K17" s="1">
        <v>12212</v>
      </c>
      <c r="L17" s="33" t="s">
        <v>52</v>
      </c>
    </row>
    <row r="18" spans="1:12" x14ac:dyDescent="0.35">
      <c r="A18" s="1" t="s">
        <v>5</v>
      </c>
      <c r="B18" s="30">
        <f>FEBRERO2024!B18</f>
        <v>14</v>
      </c>
      <c r="C18" s="29">
        <v>327</v>
      </c>
      <c r="D18" s="29">
        <v>53</v>
      </c>
      <c r="E18" s="29">
        <v>114</v>
      </c>
      <c r="F18" s="29" t="s">
        <v>61</v>
      </c>
      <c r="G18" s="29">
        <v>17</v>
      </c>
      <c r="H18" s="29">
        <v>50</v>
      </c>
      <c r="I18" s="29">
        <v>82</v>
      </c>
      <c r="J18" s="29">
        <v>643</v>
      </c>
      <c r="K18" s="29">
        <v>12855</v>
      </c>
      <c r="L18" s="30" t="s">
        <v>52</v>
      </c>
    </row>
    <row r="19" spans="1:12" x14ac:dyDescent="0.35">
      <c r="A19" s="1" t="s">
        <v>6</v>
      </c>
      <c r="B19" s="33">
        <f>FEBRERO2024!B19</f>
        <v>15</v>
      </c>
      <c r="C19" s="1">
        <v>213</v>
      </c>
      <c r="D19" s="1">
        <v>51</v>
      </c>
      <c r="E19" s="1">
        <v>117</v>
      </c>
      <c r="F19" s="39" t="s">
        <v>61</v>
      </c>
      <c r="G19" s="1">
        <v>9</v>
      </c>
      <c r="H19" s="1">
        <v>34</v>
      </c>
      <c r="I19" s="1">
        <v>55</v>
      </c>
      <c r="J19" s="1">
        <v>479</v>
      </c>
      <c r="K19" s="1">
        <v>13334</v>
      </c>
      <c r="L19" s="33" t="s">
        <v>52</v>
      </c>
    </row>
    <row r="20" spans="1:12" x14ac:dyDescent="0.35">
      <c r="A20" s="1" t="s">
        <v>7</v>
      </c>
      <c r="B20" s="33">
        <f>FEBRERO2024!B20</f>
        <v>16</v>
      </c>
      <c r="C20" s="1">
        <v>353</v>
      </c>
      <c r="D20" s="1">
        <v>90</v>
      </c>
      <c r="E20" s="1">
        <v>172</v>
      </c>
      <c r="F20" s="39" t="s">
        <v>61</v>
      </c>
      <c r="G20" s="1">
        <v>12</v>
      </c>
      <c r="H20" s="1">
        <v>52</v>
      </c>
      <c r="I20" s="1">
        <v>79</v>
      </c>
      <c r="J20" s="1">
        <v>758</v>
      </c>
      <c r="K20" s="1">
        <v>14092</v>
      </c>
      <c r="L20" s="33" t="s">
        <v>53</v>
      </c>
    </row>
    <row r="21" spans="1:12" x14ac:dyDescent="0.35">
      <c r="A21" s="1" t="s">
        <v>35</v>
      </c>
      <c r="B21" s="33">
        <f>FEBRERO2024!B21</f>
        <v>17</v>
      </c>
      <c r="C21" s="1">
        <v>350</v>
      </c>
      <c r="D21" s="1">
        <v>97</v>
      </c>
      <c r="E21" s="1">
        <v>193</v>
      </c>
      <c r="F21" s="39" t="s">
        <v>61</v>
      </c>
      <c r="G21" s="1">
        <v>8</v>
      </c>
      <c r="H21" s="1">
        <v>71</v>
      </c>
      <c r="I21" s="1">
        <v>99</v>
      </c>
      <c r="J21" s="1">
        <v>818</v>
      </c>
      <c r="K21" s="1">
        <v>14910</v>
      </c>
      <c r="L21" s="33" t="s">
        <v>53</v>
      </c>
    </row>
    <row r="22" spans="1:12" x14ac:dyDescent="0.35">
      <c r="A22" s="1" t="s">
        <v>3</v>
      </c>
      <c r="B22" s="33">
        <f>FEBRERO2024!B22</f>
        <v>18</v>
      </c>
      <c r="C22" s="1">
        <v>407</v>
      </c>
      <c r="D22" s="1">
        <v>104</v>
      </c>
      <c r="E22" s="1">
        <v>191</v>
      </c>
      <c r="F22" s="39" t="s">
        <v>61</v>
      </c>
      <c r="G22" s="1">
        <v>9</v>
      </c>
      <c r="H22" s="1">
        <v>84</v>
      </c>
      <c r="I22" s="1">
        <v>96</v>
      </c>
      <c r="J22" s="1">
        <v>891</v>
      </c>
      <c r="K22" s="1">
        <v>15801</v>
      </c>
      <c r="L22" s="33" t="s">
        <v>53</v>
      </c>
    </row>
    <row r="23" spans="1:12" x14ac:dyDescent="0.35">
      <c r="A23" s="1" t="s">
        <v>4</v>
      </c>
      <c r="B23" s="33">
        <f>FEBRERO2024!B23</f>
        <v>19</v>
      </c>
      <c r="C23" s="1">
        <v>568</v>
      </c>
      <c r="D23" s="1">
        <v>112</v>
      </c>
      <c r="E23" s="1">
        <v>206</v>
      </c>
      <c r="F23" s="39" t="s">
        <v>61</v>
      </c>
      <c r="G23" s="1">
        <v>9</v>
      </c>
      <c r="H23" s="1">
        <v>103</v>
      </c>
      <c r="I23" s="1">
        <v>90</v>
      </c>
      <c r="J23" s="1">
        <v>1088</v>
      </c>
      <c r="K23" s="1">
        <v>16889</v>
      </c>
      <c r="L23" s="33" t="s">
        <v>53</v>
      </c>
    </row>
    <row r="24" spans="1:12" x14ac:dyDescent="0.35">
      <c r="A24" s="1" t="s">
        <v>36</v>
      </c>
      <c r="B24" s="33">
        <f>FEBRERO2024!B24</f>
        <v>20</v>
      </c>
      <c r="C24" s="1">
        <v>983</v>
      </c>
      <c r="D24" s="1">
        <v>306</v>
      </c>
      <c r="E24" s="1">
        <v>276</v>
      </c>
      <c r="F24" s="39" t="s">
        <v>61</v>
      </c>
      <c r="G24" s="1">
        <v>25</v>
      </c>
      <c r="H24" s="1">
        <v>139</v>
      </c>
      <c r="I24" s="1">
        <v>94</v>
      </c>
      <c r="J24" s="1">
        <v>1823</v>
      </c>
      <c r="K24" s="1">
        <v>18712</v>
      </c>
      <c r="L24" s="33" t="s">
        <v>53</v>
      </c>
    </row>
    <row r="25" spans="1:12" x14ac:dyDescent="0.35">
      <c r="A25" s="1" t="s">
        <v>5</v>
      </c>
      <c r="B25" s="30">
        <f>FEBRERO2024!B25</f>
        <v>21</v>
      </c>
      <c r="C25" s="29">
        <v>865</v>
      </c>
      <c r="D25" s="29">
        <v>122</v>
      </c>
      <c r="E25" s="29">
        <v>261</v>
      </c>
      <c r="F25" s="29" t="s">
        <v>61</v>
      </c>
      <c r="G25" s="29">
        <v>20</v>
      </c>
      <c r="H25" s="29">
        <v>120</v>
      </c>
      <c r="I25" s="29">
        <v>62</v>
      </c>
      <c r="J25" s="29">
        <v>1450</v>
      </c>
      <c r="K25" s="29">
        <v>20162</v>
      </c>
      <c r="L25" s="30" t="s">
        <v>53</v>
      </c>
    </row>
    <row r="26" spans="1:12" x14ac:dyDescent="0.35">
      <c r="A26" s="1" t="s">
        <v>6</v>
      </c>
      <c r="B26" s="33">
        <f>FEBRERO2024!B26</f>
        <v>22</v>
      </c>
      <c r="C26" s="1">
        <v>321</v>
      </c>
      <c r="D26" s="1">
        <v>57</v>
      </c>
      <c r="E26" s="1">
        <v>165</v>
      </c>
      <c r="F26" s="39" t="s">
        <v>61</v>
      </c>
      <c r="G26" s="1">
        <v>2</v>
      </c>
      <c r="H26" s="1">
        <v>44</v>
      </c>
      <c r="I26" s="1">
        <v>42</v>
      </c>
      <c r="J26" s="1">
        <v>622</v>
      </c>
      <c r="K26" s="1">
        <v>20784</v>
      </c>
      <c r="L26" s="33" t="s">
        <v>54</v>
      </c>
    </row>
    <row r="27" spans="1:12" x14ac:dyDescent="0.35">
      <c r="A27" s="1" t="s">
        <v>7</v>
      </c>
      <c r="B27" s="33">
        <f>FEBRERO2024!B27</f>
        <v>23</v>
      </c>
      <c r="C27" s="1">
        <v>266</v>
      </c>
      <c r="D27" s="1">
        <v>73</v>
      </c>
      <c r="E27" s="1">
        <v>168</v>
      </c>
      <c r="F27" s="39" t="s">
        <v>61</v>
      </c>
      <c r="G27" s="1">
        <v>6</v>
      </c>
      <c r="H27" s="1">
        <v>89</v>
      </c>
      <c r="I27" s="1">
        <v>51</v>
      </c>
      <c r="J27" s="1">
        <v>653</v>
      </c>
      <c r="K27" s="1">
        <v>21437</v>
      </c>
      <c r="L27" s="33" t="s">
        <v>54</v>
      </c>
    </row>
    <row r="28" spans="1:12" x14ac:dyDescent="0.35">
      <c r="A28" s="1" t="s">
        <v>35</v>
      </c>
      <c r="B28" s="33">
        <f>FEBRERO2024!B28</f>
        <v>24</v>
      </c>
      <c r="C28" s="1">
        <v>183</v>
      </c>
      <c r="D28" s="1">
        <v>74</v>
      </c>
      <c r="E28" s="1">
        <v>142</v>
      </c>
      <c r="F28" s="39" t="s">
        <v>61</v>
      </c>
      <c r="G28" s="1">
        <v>3</v>
      </c>
      <c r="H28" s="1">
        <v>47</v>
      </c>
      <c r="I28" s="1">
        <v>51</v>
      </c>
      <c r="J28" s="1">
        <v>500</v>
      </c>
      <c r="K28" s="1">
        <v>21937</v>
      </c>
      <c r="L28" s="33" t="s">
        <v>54</v>
      </c>
    </row>
    <row r="29" spans="1:12" x14ac:dyDescent="0.35">
      <c r="A29" s="1" t="s">
        <v>3</v>
      </c>
      <c r="B29" s="33">
        <f>FEBRERO2024!B29</f>
        <v>25</v>
      </c>
      <c r="C29" s="1">
        <v>313</v>
      </c>
      <c r="D29" s="1">
        <v>85</v>
      </c>
      <c r="E29" s="1">
        <v>201</v>
      </c>
      <c r="F29" s="39" t="s">
        <v>61</v>
      </c>
      <c r="G29" s="1">
        <v>2</v>
      </c>
      <c r="H29" s="1">
        <v>74</v>
      </c>
      <c r="I29" s="1">
        <v>45</v>
      </c>
      <c r="J29" s="1">
        <v>720</v>
      </c>
      <c r="K29" s="1">
        <v>22657</v>
      </c>
      <c r="L29" s="33" t="s">
        <v>54</v>
      </c>
    </row>
    <row r="30" spans="1:12" x14ac:dyDescent="0.35">
      <c r="A30" s="1" t="s">
        <v>4</v>
      </c>
      <c r="B30" s="33">
        <f>FEBRERO2024!B30</f>
        <v>26</v>
      </c>
      <c r="C30" s="1">
        <v>259</v>
      </c>
      <c r="D30" s="1">
        <v>54</v>
      </c>
      <c r="E30" s="1">
        <v>175</v>
      </c>
      <c r="F30" s="39" t="s">
        <v>61</v>
      </c>
      <c r="G30" s="1">
        <v>0</v>
      </c>
      <c r="H30" s="1">
        <v>52</v>
      </c>
      <c r="I30" s="1">
        <v>33</v>
      </c>
      <c r="J30" s="1">
        <v>573</v>
      </c>
      <c r="K30" s="1">
        <v>23230</v>
      </c>
      <c r="L30" s="33" t="s">
        <v>54</v>
      </c>
    </row>
    <row r="31" spans="1:12" x14ac:dyDescent="0.35">
      <c r="A31" s="1" t="s">
        <v>36</v>
      </c>
      <c r="B31" s="33">
        <f>FEBRERO2024!B31</f>
        <v>27</v>
      </c>
      <c r="C31" s="1">
        <v>342</v>
      </c>
      <c r="D31" s="1">
        <v>103</v>
      </c>
      <c r="E31" s="1">
        <v>166</v>
      </c>
      <c r="F31" s="39" t="s">
        <v>61</v>
      </c>
      <c r="G31" s="1">
        <v>7</v>
      </c>
      <c r="H31" s="1">
        <v>66</v>
      </c>
      <c r="I31" s="1">
        <v>29</v>
      </c>
      <c r="J31" s="1">
        <v>713</v>
      </c>
      <c r="K31" s="1">
        <v>23943</v>
      </c>
      <c r="L31" s="33" t="s">
        <v>54</v>
      </c>
    </row>
    <row r="32" spans="1:12" x14ac:dyDescent="0.35">
      <c r="A32" s="1" t="s">
        <v>5</v>
      </c>
      <c r="B32" s="30">
        <v>28</v>
      </c>
      <c r="C32" s="29">
        <v>517</v>
      </c>
      <c r="D32" s="29">
        <v>178</v>
      </c>
      <c r="E32" s="29">
        <v>172</v>
      </c>
      <c r="F32" s="29" t="s">
        <v>61</v>
      </c>
      <c r="G32" s="29">
        <v>0</v>
      </c>
      <c r="H32" s="29">
        <v>86</v>
      </c>
      <c r="I32" s="29">
        <v>42</v>
      </c>
      <c r="J32" s="29">
        <v>995</v>
      </c>
      <c r="K32" s="29">
        <v>24938</v>
      </c>
      <c r="L32" s="30" t="s">
        <v>53</v>
      </c>
    </row>
    <row r="33" spans="1:12" x14ac:dyDescent="0.35">
      <c r="A33" s="1" t="s">
        <v>6</v>
      </c>
      <c r="B33" s="33">
        <v>29</v>
      </c>
      <c r="C33" s="1">
        <v>184</v>
      </c>
      <c r="D33" s="1">
        <v>36</v>
      </c>
      <c r="E33" s="1">
        <v>94</v>
      </c>
      <c r="F33" s="39" t="s">
        <v>61</v>
      </c>
      <c r="G33" s="1">
        <v>5</v>
      </c>
      <c r="H33" s="1">
        <v>37</v>
      </c>
      <c r="I33" s="1">
        <v>26</v>
      </c>
      <c r="J33" s="1">
        <v>382</v>
      </c>
      <c r="K33" s="1">
        <v>25320</v>
      </c>
      <c r="L33" s="33" t="s">
        <v>54</v>
      </c>
    </row>
    <row r="34" spans="1:12" ht="15" thickBot="1" x14ac:dyDescent="0.4">
      <c r="A34" s="1" t="s">
        <v>7</v>
      </c>
      <c r="B34" s="33">
        <v>30</v>
      </c>
      <c r="C34" s="1">
        <v>338</v>
      </c>
      <c r="D34" s="1">
        <v>49</v>
      </c>
      <c r="E34" s="1">
        <v>120</v>
      </c>
      <c r="F34" s="39" t="s">
        <v>61</v>
      </c>
      <c r="G34" s="1">
        <v>2</v>
      </c>
      <c r="H34" s="1">
        <v>57</v>
      </c>
      <c r="I34" s="1">
        <v>27</v>
      </c>
      <c r="J34" s="1">
        <v>593</v>
      </c>
      <c r="K34" s="1">
        <v>25913</v>
      </c>
      <c r="L34" s="33" t="s">
        <v>52</v>
      </c>
    </row>
    <row r="35" spans="1:12" ht="15" thickBot="1" x14ac:dyDescent="0.4">
      <c r="F35" s="24" t="s">
        <v>37</v>
      </c>
      <c r="G35" s="25"/>
      <c r="H35" s="25"/>
      <c r="I35" s="25"/>
      <c r="J35" s="25"/>
      <c r="K35" s="26">
        <f>K34/B34</f>
        <v>863.76666666666665</v>
      </c>
    </row>
    <row r="36" spans="1:12" ht="23.5" x14ac:dyDescent="0.55000000000000004">
      <c r="A36" s="14" t="s">
        <v>38</v>
      </c>
      <c r="K36" s="32">
        <v>25913</v>
      </c>
    </row>
    <row r="37" spans="1:12" x14ac:dyDescent="0.35">
      <c r="K37" s="27"/>
    </row>
    <row r="38" spans="1:12" x14ac:dyDescent="0.35">
      <c r="K38" s="19"/>
    </row>
    <row r="39" spans="1:12" x14ac:dyDescent="0.35">
      <c r="K39" s="19"/>
    </row>
    <row r="40" spans="1:12" x14ac:dyDescent="0.35">
      <c r="K40" s="19"/>
    </row>
    <row r="41" spans="1:12" x14ac:dyDescent="0.35">
      <c r="K41" s="19"/>
    </row>
    <row r="42" spans="1:12" x14ac:dyDescent="0.35">
      <c r="K42" s="19"/>
    </row>
    <row r="43" spans="1:12" x14ac:dyDescent="0.35">
      <c r="K43" s="19"/>
    </row>
    <row r="44" spans="1:12" x14ac:dyDescent="0.35">
      <c r="K44" s="19"/>
    </row>
    <row r="45" spans="1:12" x14ac:dyDescent="0.35">
      <c r="K45" s="19"/>
    </row>
    <row r="46" spans="1:12" x14ac:dyDescent="0.35">
      <c r="K46" s="19"/>
    </row>
    <row r="47" spans="1:12" x14ac:dyDescent="0.35">
      <c r="K47" s="19"/>
    </row>
    <row r="48" spans="1:12" x14ac:dyDescent="0.35">
      <c r="K48" s="19"/>
    </row>
    <row r="49" spans="11:11" x14ac:dyDescent="0.35">
      <c r="K49" s="19"/>
    </row>
    <row r="50" spans="11:11" x14ac:dyDescent="0.35">
      <c r="K50" s="19"/>
    </row>
    <row r="51" spans="11:11" x14ac:dyDescent="0.35">
      <c r="K51" s="19"/>
    </row>
    <row r="52" spans="11:11" x14ac:dyDescent="0.35">
      <c r="K52" s="19"/>
    </row>
    <row r="53" spans="11:11" x14ac:dyDescent="0.35">
      <c r="K53" s="19"/>
    </row>
    <row r="54" spans="11:11" x14ac:dyDescent="0.35">
      <c r="K54" s="19"/>
    </row>
    <row r="55" spans="11:11" x14ac:dyDescent="0.35">
      <c r="K55" s="19"/>
    </row>
    <row r="56" spans="11:11" x14ac:dyDescent="0.35">
      <c r="K56" s="19"/>
    </row>
    <row r="57" spans="11:11" x14ac:dyDescent="0.35">
      <c r="K57" s="19"/>
    </row>
    <row r="58" spans="11:11" x14ac:dyDescent="0.35">
      <c r="K58" s="19"/>
    </row>
    <row r="59" spans="11:11" x14ac:dyDescent="0.35">
      <c r="K59" s="19"/>
    </row>
    <row r="60" spans="11:11" x14ac:dyDescent="0.35">
      <c r="K60" s="19"/>
    </row>
    <row r="61" spans="11:11" x14ac:dyDescent="0.35">
      <c r="K61" s="19"/>
    </row>
    <row r="62" spans="11:11" x14ac:dyDescent="0.35">
      <c r="K62" s="19"/>
    </row>
    <row r="63" spans="11:11" x14ac:dyDescent="0.35">
      <c r="K63" s="19"/>
    </row>
    <row r="64" spans="11:11" x14ac:dyDescent="0.35">
      <c r="K64" s="19"/>
    </row>
    <row r="65" spans="3:11" x14ac:dyDescent="0.35">
      <c r="K65" s="19"/>
    </row>
    <row r="66" spans="3:11" x14ac:dyDescent="0.35">
      <c r="K66" s="19"/>
    </row>
    <row r="67" spans="3:11" x14ac:dyDescent="0.35">
      <c r="K67" s="19"/>
    </row>
    <row r="68" spans="3:11" x14ac:dyDescent="0.35">
      <c r="K68" s="19"/>
    </row>
    <row r="69" spans="3:11" x14ac:dyDescent="0.35">
      <c r="K69" s="19"/>
    </row>
    <row r="70" spans="3:11" x14ac:dyDescent="0.35">
      <c r="K70" s="19"/>
    </row>
    <row r="71" spans="3:11" x14ac:dyDescent="0.35">
      <c r="K71" s="19"/>
    </row>
    <row r="72" spans="3:11" x14ac:dyDescent="0.35">
      <c r="K72" s="19"/>
    </row>
    <row r="73" spans="3:11" x14ac:dyDescent="0.35">
      <c r="K73" s="19"/>
    </row>
    <row r="74" spans="3:11" x14ac:dyDescent="0.35">
      <c r="C74" s="28"/>
      <c r="D74" t="s">
        <v>39</v>
      </c>
      <c r="K74" s="19"/>
    </row>
    <row r="75" spans="3:11" x14ac:dyDescent="0.35">
      <c r="C75" s="17"/>
      <c r="D75" t="s">
        <v>40</v>
      </c>
      <c r="K75" s="19"/>
    </row>
    <row r="76" spans="3:11" x14ac:dyDescent="0.35">
      <c r="K76" s="19"/>
    </row>
    <row r="77" spans="3:11" x14ac:dyDescent="0.35">
      <c r="K77" s="19"/>
    </row>
    <row r="78" spans="3:11" x14ac:dyDescent="0.35">
      <c r="K78" s="19"/>
    </row>
  </sheetData>
  <mergeCells count="2">
    <mergeCell ref="C3:F3"/>
    <mergeCell ref="J3:K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9"/>
  <sheetViews>
    <sheetView topLeftCell="A33" workbookViewId="0">
      <selection activeCell="K57" sqref="K57"/>
    </sheetView>
  </sheetViews>
  <sheetFormatPr baseColWidth="10" defaultRowHeight="14.5" x14ac:dyDescent="0.35"/>
  <cols>
    <col min="2" max="2" width="11.453125" style="19"/>
    <col min="3" max="4" width="13" customWidth="1"/>
    <col min="5" max="5" width="15.453125" customWidth="1"/>
    <col min="6" max="7" width="14.54296875" customWidth="1"/>
    <col min="8" max="9" width="14.453125" customWidth="1"/>
    <col min="10" max="10" width="12.453125" customWidth="1"/>
    <col min="11" max="11" width="15" customWidth="1"/>
    <col min="12" max="12" width="11.453125" style="19"/>
  </cols>
  <sheetData>
    <row r="1" spans="1:12" ht="26" x14ac:dyDescent="0.6">
      <c r="A1" s="2" t="s">
        <v>82</v>
      </c>
      <c r="K1" s="19"/>
    </row>
    <row r="2" spans="1:12" ht="26.5" thickBot="1" x14ac:dyDescent="0.65">
      <c r="A2" s="2"/>
      <c r="K2" s="19"/>
    </row>
    <row r="3" spans="1:12" ht="19" thickBot="1" x14ac:dyDescent="0.5">
      <c r="A3" s="14"/>
      <c r="B3" s="20"/>
      <c r="C3" s="68" t="s">
        <v>28</v>
      </c>
      <c r="D3" s="69"/>
      <c r="E3" s="69"/>
      <c r="F3" s="70"/>
      <c r="G3" s="36"/>
      <c r="H3" s="14"/>
      <c r="I3" s="14"/>
      <c r="J3" s="71" t="s">
        <v>29</v>
      </c>
      <c r="K3" s="72"/>
      <c r="L3" s="20"/>
    </row>
    <row r="4" spans="1:12" ht="18.5" x14ac:dyDescent="0.45">
      <c r="A4" s="21" t="s">
        <v>0</v>
      </c>
      <c r="B4" s="21" t="s">
        <v>1</v>
      </c>
      <c r="C4" s="22" t="s">
        <v>30</v>
      </c>
      <c r="D4" s="22" t="s">
        <v>84</v>
      </c>
      <c r="E4" s="22" t="s">
        <v>83</v>
      </c>
      <c r="F4" s="23" t="s">
        <v>32</v>
      </c>
      <c r="G4" s="6" t="s">
        <v>43</v>
      </c>
      <c r="H4" s="21" t="s">
        <v>48</v>
      </c>
      <c r="I4" s="21" t="s">
        <v>46</v>
      </c>
      <c r="J4" s="22" t="s">
        <v>33</v>
      </c>
      <c r="K4" s="22" t="s">
        <v>34</v>
      </c>
      <c r="L4" s="21" t="s">
        <v>2</v>
      </c>
    </row>
    <row r="5" spans="1:12" x14ac:dyDescent="0.35">
      <c r="A5" s="1" t="s">
        <v>35</v>
      </c>
      <c r="B5" s="33">
        <f>FEBRERO2024!B5</f>
        <v>1</v>
      </c>
      <c r="C5" s="1">
        <v>307</v>
      </c>
      <c r="D5" s="1">
        <v>60</v>
      </c>
      <c r="E5" s="1">
        <v>108</v>
      </c>
      <c r="F5" s="39" t="s">
        <v>62</v>
      </c>
      <c r="G5" s="1">
        <v>2</v>
      </c>
      <c r="H5" s="1">
        <v>43</v>
      </c>
      <c r="I5" s="1">
        <v>43</v>
      </c>
      <c r="J5" s="1">
        <v>563</v>
      </c>
      <c r="K5" s="1">
        <f>J5</f>
        <v>563</v>
      </c>
      <c r="L5" s="33" t="s">
        <v>51</v>
      </c>
    </row>
    <row r="6" spans="1:12" x14ac:dyDescent="0.35">
      <c r="A6" s="1" t="s">
        <v>3</v>
      </c>
      <c r="B6" s="33">
        <f>FEBRERO2024!B6</f>
        <v>2</v>
      </c>
      <c r="C6" s="1">
        <v>160</v>
      </c>
      <c r="D6" s="1">
        <v>74</v>
      </c>
      <c r="E6" s="1">
        <v>61</v>
      </c>
      <c r="F6" s="39" t="s">
        <v>62</v>
      </c>
      <c r="G6" s="1">
        <v>4</v>
      </c>
      <c r="H6" s="1">
        <v>29</v>
      </c>
      <c r="I6" s="1">
        <v>38</v>
      </c>
      <c r="J6" s="1">
        <v>366</v>
      </c>
      <c r="K6" s="1">
        <f>K5+J6</f>
        <v>929</v>
      </c>
      <c r="L6" s="33" t="s">
        <v>51</v>
      </c>
    </row>
    <row r="7" spans="1:12" x14ac:dyDescent="0.35">
      <c r="A7" s="1" t="s">
        <v>4</v>
      </c>
      <c r="B7" s="33">
        <f>FEBRERO2024!B7</f>
        <v>3</v>
      </c>
      <c r="C7" s="1">
        <v>256</v>
      </c>
      <c r="D7" s="1">
        <v>85</v>
      </c>
      <c r="E7" s="1">
        <v>170</v>
      </c>
      <c r="F7" s="39" t="s">
        <v>62</v>
      </c>
      <c r="G7" s="1">
        <v>6</v>
      </c>
      <c r="H7" s="1">
        <v>61</v>
      </c>
      <c r="I7" s="1">
        <v>30</v>
      </c>
      <c r="J7" s="1">
        <v>608</v>
      </c>
      <c r="K7" s="1">
        <f t="shared" ref="K7:K35" si="0">K6+J7</f>
        <v>1537</v>
      </c>
      <c r="L7" s="33" t="s">
        <v>51</v>
      </c>
    </row>
    <row r="8" spans="1:12" x14ac:dyDescent="0.35">
      <c r="A8" s="1" t="s">
        <v>36</v>
      </c>
      <c r="B8" s="33">
        <f>FEBRERO2024!B8</f>
        <v>4</v>
      </c>
      <c r="C8" s="1">
        <v>382</v>
      </c>
      <c r="D8" s="1">
        <v>139</v>
      </c>
      <c r="E8" s="1">
        <v>190</v>
      </c>
      <c r="F8" s="39" t="s">
        <v>62</v>
      </c>
      <c r="G8" s="1">
        <v>6</v>
      </c>
      <c r="H8" s="1">
        <v>85</v>
      </c>
      <c r="I8" s="1">
        <v>33</v>
      </c>
      <c r="J8" s="1">
        <v>815</v>
      </c>
      <c r="K8" s="1">
        <f t="shared" si="0"/>
        <v>2352</v>
      </c>
      <c r="L8" s="33" t="s">
        <v>51</v>
      </c>
    </row>
    <row r="9" spans="1:12" x14ac:dyDescent="0.35">
      <c r="A9" s="29" t="s">
        <v>5</v>
      </c>
      <c r="B9" s="30">
        <f>FEBRERO2024!B9</f>
        <v>5</v>
      </c>
      <c r="C9" s="29">
        <v>249</v>
      </c>
      <c r="D9" s="29">
        <v>213</v>
      </c>
      <c r="E9" s="29">
        <v>102</v>
      </c>
      <c r="F9" s="39" t="s">
        <v>62</v>
      </c>
      <c r="G9" s="29">
        <v>0</v>
      </c>
      <c r="H9" s="29">
        <v>46</v>
      </c>
      <c r="I9" s="29">
        <v>10</v>
      </c>
      <c r="J9" s="29">
        <v>620</v>
      </c>
      <c r="K9" s="29">
        <f t="shared" si="0"/>
        <v>2972</v>
      </c>
      <c r="L9" s="30" t="s">
        <v>51</v>
      </c>
    </row>
    <row r="10" spans="1:12" x14ac:dyDescent="0.35">
      <c r="A10" s="1" t="s">
        <v>6</v>
      </c>
      <c r="B10" s="33">
        <f>FEBRERO2024!B10</f>
        <v>6</v>
      </c>
      <c r="C10" s="1">
        <v>168</v>
      </c>
      <c r="D10" s="1">
        <v>41</v>
      </c>
      <c r="E10" s="1">
        <v>81</v>
      </c>
      <c r="F10" s="39" t="s">
        <v>62</v>
      </c>
      <c r="G10" s="1">
        <v>0</v>
      </c>
      <c r="H10" s="1">
        <v>33</v>
      </c>
      <c r="I10" s="1">
        <v>15</v>
      </c>
      <c r="J10" s="1">
        <v>338</v>
      </c>
      <c r="K10" s="1">
        <f t="shared" si="0"/>
        <v>3310</v>
      </c>
      <c r="L10" s="33" t="s">
        <v>51</v>
      </c>
    </row>
    <row r="11" spans="1:12" x14ac:dyDescent="0.35">
      <c r="A11" s="1" t="s">
        <v>7</v>
      </c>
      <c r="B11" s="37">
        <f>FEBRERO2024!B11</f>
        <v>7</v>
      </c>
      <c r="C11" s="38">
        <v>138</v>
      </c>
      <c r="D11" s="38">
        <v>53</v>
      </c>
      <c r="E11" s="38">
        <v>115</v>
      </c>
      <c r="F11" s="39" t="s">
        <v>62</v>
      </c>
      <c r="G11" s="38">
        <v>0</v>
      </c>
      <c r="H11" s="38">
        <v>59</v>
      </c>
      <c r="I11" s="38">
        <v>17</v>
      </c>
      <c r="J11" s="38">
        <v>382</v>
      </c>
      <c r="K11" s="38">
        <f t="shared" si="0"/>
        <v>3692</v>
      </c>
      <c r="L11" s="33" t="s">
        <v>51</v>
      </c>
    </row>
    <row r="12" spans="1:12" x14ac:dyDescent="0.35">
      <c r="A12" s="1" t="s">
        <v>35</v>
      </c>
      <c r="B12" s="33">
        <f>FEBRERO2024!B12</f>
        <v>8</v>
      </c>
      <c r="C12" s="1">
        <v>133</v>
      </c>
      <c r="D12" s="1">
        <v>32</v>
      </c>
      <c r="E12" s="1">
        <v>65</v>
      </c>
      <c r="F12" s="39" t="s">
        <v>62</v>
      </c>
      <c r="G12" s="1">
        <v>0</v>
      </c>
      <c r="H12" s="1">
        <v>39</v>
      </c>
      <c r="I12" s="1">
        <v>17</v>
      </c>
      <c r="J12" s="1">
        <v>286</v>
      </c>
      <c r="K12" s="1">
        <f t="shared" si="0"/>
        <v>3978</v>
      </c>
      <c r="L12" s="33" t="s">
        <v>51</v>
      </c>
    </row>
    <row r="13" spans="1:12" x14ac:dyDescent="0.35">
      <c r="A13" s="1" t="s">
        <v>3</v>
      </c>
      <c r="B13" s="33">
        <f>FEBRERO2024!B13</f>
        <v>9</v>
      </c>
      <c r="C13" s="1">
        <v>199</v>
      </c>
      <c r="D13" s="1">
        <v>38</v>
      </c>
      <c r="E13" s="1">
        <v>143</v>
      </c>
      <c r="F13" s="39" t="s">
        <v>62</v>
      </c>
      <c r="G13" s="1">
        <v>0</v>
      </c>
      <c r="H13" s="1">
        <v>41</v>
      </c>
      <c r="I13" s="1">
        <v>26</v>
      </c>
      <c r="J13" s="1">
        <v>447</v>
      </c>
      <c r="K13" s="1">
        <f t="shared" si="0"/>
        <v>4425</v>
      </c>
      <c r="L13" s="33" t="s">
        <v>51</v>
      </c>
    </row>
    <row r="14" spans="1:12" x14ac:dyDescent="0.35">
      <c r="A14" s="1" t="s">
        <v>4</v>
      </c>
      <c r="B14" s="33">
        <f>FEBRERO2024!B14</f>
        <v>10</v>
      </c>
      <c r="C14" s="1">
        <v>152</v>
      </c>
      <c r="D14" s="1">
        <v>33</v>
      </c>
      <c r="E14" s="1">
        <v>67</v>
      </c>
      <c r="F14" s="39" t="s">
        <v>62</v>
      </c>
      <c r="G14" s="1">
        <v>2</v>
      </c>
      <c r="H14" s="1">
        <v>25</v>
      </c>
      <c r="I14" s="1">
        <v>15</v>
      </c>
      <c r="J14" s="1">
        <v>294</v>
      </c>
      <c r="K14" s="1">
        <f t="shared" si="0"/>
        <v>4719</v>
      </c>
      <c r="L14" s="33" t="s">
        <v>51</v>
      </c>
    </row>
    <row r="15" spans="1:12" x14ac:dyDescent="0.35">
      <c r="A15" s="1" t="s">
        <v>36</v>
      </c>
      <c r="B15" s="33">
        <f>FEBRERO2024!B15</f>
        <v>11</v>
      </c>
      <c r="C15" s="1">
        <v>407</v>
      </c>
      <c r="D15" s="1">
        <v>49</v>
      </c>
      <c r="E15" s="1">
        <v>143</v>
      </c>
      <c r="F15" s="39" t="s">
        <v>62</v>
      </c>
      <c r="G15" s="1">
        <v>2</v>
      </c>
      <c r="H15" s="1">
        <v>54</v>
      </c>
      <c r="I15" s="1">
        <v>19</v>
      </c>
      <c r="J15" s="1">
        <v>674</v>
      </c>
      <c r="K15" s="1">
        <f t="shared" si="0"/>
        <v>5393</v>
      </c>
      <c r="L15" s="33" t="s">
        <v>51</v>
      </c>
    </row>
    <row r="16" spans="1:12" x14ac:dyDescent="0.35">
      <c r="A16" s="29" t="s">
        <v>5</v>
      </c>
      <c r="B16" s="30">
        <f>FEBRERO2024!B16</f>
        <v>12</v>
      </c>
      <c r="C16" s="29">
        <v>309</v>
      </c>
      <c r="D16" s="29">
        <v>59</v>
      </c>
      <c r="E16" s="29">
        <v>64</v>
      </c>
      <c r="F16" s="39" t="s">
        <v>62</v>
      </c>
      <c r="G16" s="29">
        <v>5</v>
      </c>
      <c r="H16" s="29">
        <v>47</v>
      </c>
      <c r="I16" s="29">
        <v>17</v>
      </c>
      <c r="J16" s="29">
        <v>501</v>
      </c>
      <c r="K16" s="29">
        <f t="shared" si="0"/>
        <v>5894</v>
      </c>
      <c r="L16" s="30" t="s">
        <v>51</v>
      </c>
    </row>
    <row r="17" spans="1:14" x14ac:dyDescent="0.35">
      <c r="A17" s="1" t="s">
        <v>6</v>
      </c>
      <c r="B17" s="33">
        <f>FEBRERO2024!B17</f>
        <v>13</v>
      </c>
      <c r="C17" s="1">
        <v>159</v>
      </c>
      <c r="D17" s="1">
        <v>56</v>
      </c>
      <c r="E17" s="1">
        <v>85</v>
      </c>
      <c r="F17" s="39" t="s">
        <v>62</v>
      </c>
      <c r="G17" s="1">
        <v>6</v>
      </c>
      <c r="H17" s="1">
        <v>38</v>
      </c>
      <c r="I17" s="1">
        <v>21</v>
      </c>
      <c r="J17" s="1">
        <v>365</v>
      </c>
      <c r="K17" s="1">
        <f t="shared" si="0"/>
        <v>6259</v>
      </c>
      <c r="L17" s="33" t="s">
        <v>51</v>
      </c>
    </row>
    <row r="18" spans="1:14" x14ac:dyDescent="0.35">
      <c r="A18" s="1" t="s">
        <v>7</v>
      </c>
      <c r="B18" s="33">
        <f>FEBRERO2024!B18</f>
        <v>14</v>
      </c>
      <c r="C18" s="1">
        <v>200</v>
      </c>
      <c r="D18" s="1">
        <v>65</v>
      </c>
      <c r="E18" s="1">
        <v>59</v>
      </c>
      <c r="F18" s="39" t="s">
        <v>62</v>
      </c>
      <c r="G18" s="1">
        <v>6</v>
      </c>
      <c r="H18" s="1">
        <v>39</v>
      </c>
      <c r="I18" s="1">
        <v>36</v>
      </c>
      <c r="J18" s="1">
        <v>405</v>
      </c>
      <c r="K18" s="1">
        <f t="shared" si="0"/>
        <v>6664</v>
      </c>
      <c r="L18" s="33" t="s">
        <v>51</v>
      </c>
    </row>
    <row r="19" spans="1:14" x14ac:dyDescent="0.35">
      <c r="A19" s="1" t="s">
        <v>35</v>
      </c>
      <c r="B19" s="33">
        <f>FEBRERO2024!B19</f>
        <v>15</v>
      </c>
      <c r="C19" s="1">
        <v>129</v>
      </c>
      <c r="D19" s="1">
        <v>40</v>
      </c>
      <c r="E19" s="1">
        <v>108</v>
      </c>
      <c r="F19" s="39" t="s">
        <v>62</v>
      </c>
      <c r="G19" s="1">
        <v>3</v>
      </c>
      <c r="H19" s="1">
        <v>36</v>
      </c>
      <c r="I19" s="1">
        <v>40</v>
      </c>
      <c r="J19" s="1">
        <v>356</v>
      </c>
      <c r="K19" s="1">
        <f t="shared" si="0"/>
        <v>7020</v>
      </c>
      <c r="L19" s="33" t="s">
        <v>51</v>
      </c>
    </row>
    <row r="20" spans="1:14" x14ac:dyDescent="0.35">
      <c r="A20" s="1" t="s">
        <v>3</v>
      </c>
      <c r="B20" s="33">
        <f>FEBRERO2024!B20</f>
        <v>16</v>
      </c>
      <c r="C20" s="1">
        <v>188</v>
      </c>
      <c r="D20" s="1">
        <v>75</v>
      </c>
      <c r="E20" s="1">
        <v>95</v>
      </c>
      <c r="F20" s="39" t="s">
        <v>62</v>
      </c>
      <c r="G20" s="1">
        <v>5</v>
      </c>
      <c r="H20" s="1">
        <v>32</v>
      </c>
      <c r="I20" s="1">
        <v>41</v>
      </c>
      <c r="J20" s="1">
        <v>436</v>
      </c>
      <c r="K20" s="1">
        <f t="shared" si="0"/>
        <v>7456</v>
      </c>
      <c r="L20" s="33" t="s">
        <v>51</v>
      </c>
    </row>
    <row r="21" spans="1:14" x14ac:dyDescent="0.35">
      <c r="A21" s="1" t="s">
        <v>4</v>
      </c>
      <c r="B21" s="33">
        <f>FEBRERO2024!B21</f>
        <v>17</v>
      </c>
      <c r="C21" s="1">
        <v>421</v>
      </c>
      <c r="D21" s="1">
        <v>71</v>
      </c>
      <c r="E21" s="1">
        <v>118</v>
      </c>
      <c r="F21" s="39" t="s">
        <v>62</v>
      </c>
      <c r="G21" s="1">
        <v>4</v>
      </c>
      <c r="H21" s="1">
        <v>38</v>
      </c>
      <c r="I21" s="1">
        <v>41</v>
      </c>
      <c r="J21" s="1">
        <v>693</v>
      </c>
      <c r="K21" s="1">
        <f t="shared" si="0"/>
        <v>8149</v>
      </c>
      <c r="L21" s="33" t="s">
        <v>51</v>
      </c>
    </row>
    <row r="22" spans="1:14" x14ac:dyDescent="0.35">
      <c r="A22" s="31" t="s">
        <v>36</v>
      </c>
      <c r="B22" s="40">
        <f>FEBRERO2024!B22</f>
        <v>18</v>
      </c>
      <c r="C22" s="31">
        <v>492</v>
      </c>
      <c r="D22" s="31">
        <v>114</v>
      </c>
      <c r="E22" s="31">
        <v>192</v>
      </c>
      <c r="F22" s="39" t="s">
        <v>62</v>
      </c>
      <c r="G22" s="31">
        <v>2</v>
      </c>
      <c r="H22" s="31">
        <v>52</v>
      </c>
      <c r="I22" s="31">
        <v>32</v>
      </c>
      <c r="J22" s="31">
        <v>884</v>
      </c>
      <c r="K22" s="31">
        <f t="shared" si="0"/>
        <v>9033</v>
      </c>
      <c r="L22" s="40" t="s">
        <v>51</v>
      </c>
      <c r="M22" s="17">
        <v>884</v>
      </c>
      <c r="N22" t="s">
        <v>41</v>
      </c>
    </row>
    <row r="23" spans="1:14" x14ac:dyDescent="0.35">
      <c r="A23" s="29" t="s">
        <v>5</v>
      </c>
      <c r="B23" s="30">
        <f>FEBRERO2024!B23</f>
        <v>19</v>
      </c>
      <c r="C23" s="29">
        <v>322</v>
      </c>
      <c r="D23" s="29">
        <v>29</v>
      </c>
      <c r="E23" s="29">
        <v>121</v>
      </c>
      <c r="F23" s="39" t="s">
        <v>62</v>
      </c>
      <c r="G23" s="29">
        <v>9</v>
      </c>
      <c r="H23" s="29">
        <v>59</v>
      </c>
      <c r="I23" s="29">
        <v>11</v>
      </c>
      <c r="J23" s="29">
        <v>551</v>
      </c>
      <c r="K23" s="29">
        <f t="shared" si="0"/>
        <v>9584</v>
      </c>
      <c r="L23" s="30" t="s">
        <v>51</v>
      </c>
    </row>
    <row r="24" spans="1:14" x14ac:dyDescent="0.35">
      <c r="A24" s="1" t="s">
        <v>6</v>
      </c>
      <c r="B24" s="33">
        <f>FEBRERO2024!B24</f>
        <v>20</v>
      </c>
      <c r="C24" s="1">
        <v>190</v>
      </c>
      <c r="D24" s="1">
        <v>19</v>
      </c>
      <c r="E24" s="1">
        <v>117</v>
      </c>
      <c r="F24" s="39" t="s">
        <v>62</v>
      </c>
      <c r="G24" s="1">
        <v>10</v>
      </c>
      <c r="H24" s="1">
        <v>52</v>
      </c>
      <c r="I24" s="1">
        <v>15</v>
      </c>
      <c r="J24" s="1">
        <v>403</v>
      </c>
      <c r="K24" s="1">
        <f t="shared" si="0"/>
        <v>9987</v>
      </c>
      <c r="L24" s="33" t="s">
        <v>51</v>
      </c>
    </row>
    <row r="25" spans="1:14" x14ac:dyDescent="0.35">
      <c r="A25" s="1" t="s">
        <v>7</v>
      </c>
      <c r="B25" s="33">
        <f>FEBRERO2024!B25</f>
        <v>21</v>
      </c>
      <c r="C25" s="1">
        <v>148</v>
      </c>
      <c r="D25" s="1">
        <v>16</v>
      </c>
      <c r="E25" s="1">
        <v>79</v>
      </c>
      <c r="F25" s="39" t="s">
        <v>62</v>
      </c>
      <c r="G25" s="1">
        <v>3</v>
      </c>
      <c r="H25" s="1">
        <v>28</v>
      </c>
      <c r="I25" s="1">
        <v>8</v>
      </c>
      <c r="J25" s="1">
        <v>282</v>
      </c>
      <c r="K25" s="1">
        <f t="shared" si="0"/>
        <v>10269</v>
      </c>
      <c r="L25" s="33" t="s">
        <v>51</v>
      </c>
    </row>
    <row r="26" spans="1:14" x14ac:dyDescent="0.35">
      <c r="A26" s="1" t="s">
        <v>35</v>
      </c>
      <c r="B26" s="33">
        <f>FEBRERO2024!B26</f>
        <v>22</v>
      </c>
      <c r="C26" s="1">
        <v>110</v>
      </c>
      <c r="D26" s="1">
        <v>5</v>
      </c>
      <c r="E26" s="1">
        <v>88</v>
      </c>
      <c r="F26" s="39" t="s">
        <v>62</v>
      </c>
      <c r="G26" s="1">
        <v>2</v>
      </c>
      <c r="H26" s="1">
        <v>23</v>
      </c>
      <c r="I26" s="1">
        <v>3</v>
      </c>
      <c r="J26" s="1">
        <v>231</v>
      </c>
      <c r="K26" s="1">
        <f t="shared" si="0"/>
        <v>10500</v>
      </c>
      <c r="L26" s="33" t="s">
        <v>51</v>
      </c>
    </row>
    <row r="27" spans="1:14" x14ac:dyDescent="0.35">
      <c r="A27" s="1" t="s">
        <v>3</v>
      </c>
      <c r="B27" s="33">
        <f>FEBRERO2024!B27</f>
        <v>23</v>
      </c>
      <c r="C27" s="1">
        <v>131</v>
      </c>
      <c r="D27" s="1">
        <v>16</v>
      </c>
      <c r="E27" s="1">
        <v>110</v>
      </c>
      <c r="F27" s="39" t="s">
        <v>62</v>
      </c>
      <c r="G27" s="1">
        <v>8</v>
      </c>
      <c r="H27" s="1">
        <v>22</v>
      </c>
      <c r="I27" s="1">
        <v>3</v>
      </c>
      <c r="J27" s="1">
        <v>290</v>
      </c>
      <c r="K27" s="1">
        <f t="shared" si="0"/>
        <v>10790</v>
      </c>
      <c r="L27" s="33" t="s">
        <v>51</v>
      </c>
    </row>
    <row r="28" spans="1:14" x14ac:dyDescent="0.35">
      <c r="A28" s="1" t="s">
        <v>4</v>
      </c>
      <c r="B28" s="33">
        <f>FEBRERO2024!B28</f>
        <v>24</v>
      </c>
      <c r="C28" s="1">
        <v>190</v>
      </c>
      <c r="D28" s="1">
        <v>101</v>
      </c>
      <c r="E28" s="1">
        <v>194</v>
      </c>
      <c r="F28" s="39" t="s">
        <v>62</v>
      </c>
      <c r="G28" s="1">
        <v>4</v>
      </c>
      <c r="H28" s="1">
        <v>36</v>
      </c>
      <c r="I28" s="1">
        <v>7</v>
      </c>
      <c r="J28" s="1">
        <v>532</v>
      </c>
      <c r="K28" s="1">
        <f t="shared" si="0"/>
        <v>11322</v>
      </c>
      <c r="L28" s="33" t="s">
        <v>51</v>
      </c>
    </row>
    <row r="29" spans="1:14" x14ac:dyDescent="0.35">
      <c r="A29" s="1" t="s">
        <v>36</v>
      </c>
      <c r="B29" s="33">
        <f>FEBRERO2024!B29</f>
        <v>25</v>
      </c>
      <c r="C29" s="1">
        <v>394</v>
      </c>
      <c r="D29" s="1">
        <v>73</v>
      </c>
      <c r="E29" s="1">
        <v>76</v>
      </c>
      <c r="F29" s="39" t="s">
        <v>62</v>
      </c>
      <c r="G29" s="1">
        <v>13</v>
      </c>
      <c r="H29" s="1">
        <v>54</v>
      </c>
      <c r="I29" s="1">
        <v>12</v>
      </c>
      <c r="J29" s="1">
        <v>622</v>
      </c>
      <c r="K29" s="1">
        <f t="shared" si="0"/>
        <v>11944</v>
      </c>
      <c r="L29" s="33" t="s">
        <v>51</v>
      </c>
    </row>
    <row r="30" spans="1:14" x14ac:dyDescent="0.35">
      <c r="A30" s="29" t="s">
        <v>5</v>
      </c>
      <c r="B30" s="30">
        <f>FEBRERO2024!B30</f>
        <v>26</v>
      </c>
      <c r="C30" s="29">
        <v>292</v>
      </c>
      <c r="D30" s="29">
        <v>39</v>
      </c>
      <c r="E30" s="29">
        <v>62</v>
      </c>
      <c r="F30" s="39" t="s">
        <v>62</v>
      </c>
      <c r="G30" s="29">
        <v>0</v>
      </c>
      <c r="H30" s="29">
        <v>37</v>
      </c>
      <c r="I30" s="29">
        <v>13</v>
      </c>
      <c r="J30" s="29">
        <v>443</v>
      </c>
      <c r="K30" s="29">
        <f t="shared" si="0"/>
        <v>12387</v>
      </c>
      <c r="L30" s="30" t="s">
        <v>51</v>
      </c>
    </row>
    <row r="31" spans="1:14" x14ac:dyDescent="0.35">
      <c r="A31" s="1" t="s">
        <v>6</v>
      </c>
      <c r="B31" s="33">
        <f>FEBRERO2024!B31</f>
        <v>27</v>
      </c>
      <c r="C31" s="1">
        <v>162</v>
      </c>
      <c r="D31" s="1">
        <v>19</v>
      </c>
      <c r="E31" s="1">
        <v>60</v>
      </c>
      <c r="F31" s="39" t="s">
        <v>62</v>
      </c>
      <c r="G31" s="1">
        <v>1</v>
      </c>
      <c r="H31" s="1">
        <v>19</v>
      </c>
      <c r="I31" s="1">
        <v>9</v>
      </c>
      <c r="J31" s="1">
        <v>270</v>
      </c>
      <c r="K31" s="1">
        <f t="shared" si="0"/>
        <v>12657</v>
      </c>
      <c r="L31" s="33" t="s">
        <v>51</v>
      </c>
    </row>
    <row r="32" spans="1:14" x14ac:dyDescent="0.35">
      <c r="A32" s="1" t="s">
        <v>7</v>
      </c>
      <c r="B32" s="33">
        <v>28</v>
      </c>
      <c r="C32" s="1">
        <v>154</v>
      </c>
      <c r="D32" s="1">
        <v>17</v>
      </c>
      <c r="E32" s="1">
        <v>66</v>
      </c>
      <c r="F32" s="39" t="s">
        <v>62</v>
      </c>
      <c r="G32" s="1">
        <v>0</v>
      </c>
      <c r="H32" s="1">
        <v>22</v>
      </c>
      <c r="I32" s="1">
        <v>14</v>
      </c>
      <c r="J32" s="1">
        <v>273</v>
      </c>
      <c r="K32" s="1">
        <f t="shared" si="0"/>
        <v>12930</v>
      </c>
      <c r="L32" s="33" t="s">
        <v>51</v>
      </c>
    </row>
    <row r="33" spans="1:12" x14ac:dyDescent="0.35">
      <c r="A33" s="1" t="s">
        <v>35</v>
      </c>
      <c r="B33" s="33">
        <v>29</v>
      </c>
      <c r="C33" s="1">
        <v>105</v>
      </c>
      <c r="D33" s="1">
        <v>39</v>
      </c>
      <c r="E33" s="1">
        <v>45</v>
      </c>
      <c r="F33" s="39" t="s">
        <v>62</v>
      </c>
      <c r="G33" s="1">
        <v>1</v>
      </c>
      <c r="H33" s="1">
        <v>17</v>
      </c>
      <c r="I33" s="1">
        <v>14</v>
      </c>
      <c r="J33" s="1">
        <v>221</v>
      </c>
      <c r="K33" s="1">
        <f t="shared" si="0"/>
        <v>13151</v>
      </c>
      <c r="L33" s="33" t="s">
        <v>51</v>
      </c>
    </row>
    <row r="34" spans="1:12" x14ac:dyDescent="0.35">
      <c r="A34" s="1" t="s">
        <v>3</v>
      </c>
      <c r="B34" s="33">
        <v>30</v>
      </c>
      <c r="C34" s="1">
        <v>229</v>
      </c>
      <c r="D34" s="1">
        <v>40</v>
      </c>
      <c r="E34" s="1">
        <v>91</v>
      </c>
      <c r="F34" s="39" t="s">
        <v>62</v>
      </c>
      <c r="G34" s="1">
        <v>2</v>
      </c>
      <c r="H34" s="1">
        <v>36</v>
      </c>
      <c r="I34" s="1">
        <v>20</v>
      </c>
      <c r="J34" s="1">
        <v>418</v>
      </c>
      <c r="K34" s="1">
        <f t="shared" si="0"/>
        <v>13569</v>
      </c>
      <c r="L34" s="33" t="s">
        <v>51</v>
      </c>
    </row>
    <row r="35" spans="1:12" ht="15" thickBot="1" x14ac:dyDescent="0.4">
      <c r="A35" s="1" t="s">
        <v>4</v>
      </c>
      <c r="B35" s="33">
        <v>31</v>
      </c>
      <c r="C35" s="1">
        <v>263</v>
      </c>
      <c r="D35" s="1">
        <v>41</v>
      </c>
      <c r="E35" s="1">
        <v>137</v>
      </c>
      <c r="F35" s="39" t="s">
        <v>62</v>
      </c>
      <c r="G35" s="1">
        <v>3</v>
      </c>
      <c r="H35" s="1">
        <v>58</v>
      </c>
      <c r="I35" s="1">
        <v>9</v>
      </c>
      <c r="J35" s="1">
        <v>511</v>
      </c>
      <c r="K35" s="1">
        <f t="shared" si="0"/>
        <v>14080</v>
      </c>
      <c r="L35" s="33" t="s">
        <v>51</v>
      </c>
    </row>
    <row r="36" spans="1:12" ht="15" thickBot="1" x14ac:dyDescent="0.4">
      <c r="F36" s="24" t="s">
        <v>37</v>
      </c>
      <c r="G36" s="25"/>
      <c r="H36" s="25"/>
      <c r="I36" s="25"/>
      <c r="J36" s="25"/>
      <c r="K36" s="26">
        <f>K35/B35</f>
        <v>454.19354838709677</v>
      </c>
    </row>
    <row r="37" spans="1:12" ht="23.5" x14ac:dyDescent="0.55000000000000004">
      <c r="A37" s="14" t="s">
        <v>38</v>
      </c>
      <c r="K37" s="32">
        <v>14080</v>
      </c>
    </row>
    <row r="38" spans="1:12" x14ac:dyDescent="0.35">
      <c r="K38" s="27"/>
    </row>
    <row r="39" spans="1:12" x14ac:dyDescent="0.35">
      <c r="K39" s="19"/>
    </row>
    <row r="40" spans="1:12" x14ac:dyDescent="0.35">
      <c r="K40" s="19"/>
    </row>
    <row r="41" spans="1:12" x14ac:dyDescent="0.35">
      <c r="K41" s="19"/>
    </row>
    <row r="42" spans="1:12" x14ac:dyDescent="0.35">
      <c r="K42" s="19"/>
    </row>
    <row r="43" spans="1:12" x14ac:dyDescent="0.35">
      <c r="K43" s="19"/>
    </row>
    <row r="44" spans="1:12" x14ac:dyDescent="0.35">
      <c r="K44" s="19"/>
    </row>
    <row r="45" spans="1:12" x14ac:dyDescent="0.35">
      <c r="K45" s="19"/>
    </row>
    <row r="46" spans="1:12" x14ac:dyDescent="0.35">
      <c r="K46" s="19"/>
    </row>
    <row r="47" spans="1:12" x14ac:dyDescent="0.35">
      <c r="K47" s="19"/>
    </row>
    <row r="48" spans="1:12" x14ac:dyDescent="0.35">
      <c r="K48" s="19"/>
    </row>
    <row r="49" spans="11:11" x14ac:dyDescent="0.35">
      <c r="K49" s="19"/>
    </row>
    <row r="50" spans="11:11" x14ac:dyDescent="0.35">
      <c r="K50" s="19"/>
    </row>
    <row r="51" spans="11:11" x14ac:dyDescent="0.35">
      <c r="K51" s="19"/>
    </row>
    <row r="52" spans="11:11" x14ac:dyDescent="0.35">
      <c r="K52" s="19"/>
    </row>
    <row r="53" spans="11:11" x14ac:dyDescent="0.35">
      <c r="K53" s="19"/>
    </row>
    <row r="54" spans="11:11" x14ac:dyDescent="0.35">
      <c r="K54" s="19"/>
    </row>
    <row r="55" spans="11:11" x14ac:dyDescent="0.35">
      <c r="K55" s="19"/>
    </row>
    <row r="56" spans="11:11" x14ac:dyDescent="0.35">
      <c r="K56" s="19"/>
    </row>
    <row r="57" spans="11:11" x14ac:dyDescent="0.35">
      <c r="K57" s="19"/>
    </row>
    <row r="58" spans="11:11" x14ac:dyDescent="0.35">
      <c r="K58" s="19"/>
    </row>
    <row r="59" spans="11:11" x14ac:dyDescent="0.35">
      <c r="K59" s="19"/>
    </row>
    <row r="60" spans="11:11" x14ac:dyDescent="0.35">
      <c r="K60" s="19"/>
    </row>
    <row r="61" spans="11:11" x14ac:dyDescent="0.35">
      <c r="K61" s="19"/>
    </row>
    <row r="62" spans="11:11" x14ac:dyDescent="0.35">
      <c r="K62" s="19"/>
    </row>
    <row r="63" spans="11:11" x14ac:dyDescent="0.35">
      <c r="K63" s="19"/>
    </row>
    <row r="64" spans="11:11" x14ac:dyDescent="0.35">
      <c r="K64" s="19"/>
    </row>
    <row r="65" spans="3:11" x14ac:dyDescent="0.35">
      <c r="K65" s="19"/>
    </row>
    <row r="66" spans="3:11" x14ac:dyDescent="0.35">
      <c r="K66" s="19"/>
    </row>
    <row r="67" spans="3:11" x14ac:dyDescent="0.35">
      <c r="K67" s="19"/>
    </row>
    <row r="68" spans="3:11" x14ac:dyDescent="0.35">
      <c r="K68" s="19"/>
    </row>
    <row r="69" spans="3:11" x14ac:dyDescent="0.35">
      <c r="K69" s="19"/>
    </row>
    <row r="70" spans="3:11" x14ac:dyDescent="0.35">
      <c r="K70" s="19"/>
    </row>
    <row r="71" spans="3:11" x14ac:dyDescent="0.35">
      <c r="K71" s="19"/>
    </row>
    <row r="72" spans="3:11" x14ac:dyDescent="0.35">
      <c r="K72" s="19"/>
    </row>
    <row r="73" spans="3:11" x14ac:dyDescent="0.35">
      <c r="K73" s="19"/>
    </row>
    <row r="74" spans="3:11" x14ac:dyDescent="0.35">
      <c r="K74" s="19"/>
    </row>
    <row r="75" spans="3:11" x14ac:dyDescent="0.35">
      <c r="C75" s="28"/>
      <c r="D75" s="28"/>
      <c r="E75" t="s">
        <v>39</v>
      </c>
      <c r="K75" s="19"/>
    </row>
    <row r="76" spans="3:11" x14ac:dyDescent="0.35">
      <c r="C76" s="17"/>
      <c r="D76" s="17"/>
      <c r="E76" t="s">
        <v>40</v>
      </c>
      <c r="K76" s="19"/>
    </row>
    <row r="77" spans="3:11" x14ac:dyDescent="0.35">
      <c r="K77" s="19"/>
    </row>
    <row r="78" spans="3:11" x14ac:dyDescent="0.35">
      <c r="K78" s="19"/>
    </row>
    <row r="79" spans="3:11" x14ac:dyDescent="0.35">
      <c r="K79" s="19"/>
    </row>
  </sheetData>
  <mergeCells count="2">
    <mergeCell ref="C3:F3"/>
    <mergeCell ref="J3:K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8"/>
  <sheetViews>
    <sheetView topLeftCell="A17" zoomScale="91" workbookViewId="0">
      <selection activeCell="G26" sqref="G26:K26"/>
    </sheetView>
  </sheetViews>
  <sheetFormatPr baseColWidth="10" defaultRowHeight="14.5" x14ac:dyDescent="0.35"/>
  <cols>
    <col min="2" max="2" width="11.453125" style="19"/>
    <col min="3" max="4" width="13.26953125" customWidth="1"/>
    <col min="5" max="5" width="15.453125" customWidth="1"/>
    <col min="6" max="7" width="14.54296875" customWidth="1"/>
    <col min="8" max="9" width="14.453125" customWidth="1"/>
    <col min="10" max="10" width="12.453125" customWidth="1"/>
    <col min="11" max="11" width="16.26953125" customWidth="1"/>
    <col min="12" max="12" width="11.453125" style="19"/>
  </cols>
  <sheetData>
    <row r="1" spans="1:12" ht="26" x14ac:dyDescent="0.6">
      <c r="A1" s="2" t="s">
        <v>85</v>
      </c>
      <c r="K1" s="19"/>
    </row>
    <row r="2" spans="1:12" ht="26.5" thickBot="1" x14ac:dyDescent="0.65">
      <c r="A2" s="2"/>
      <c r="K2" s="19"/>
    </row>
    <row r="3" spans="1:12" ht="19" thickBot="1" x14ac:dyDescent="0.5">
      <c r="A3" s="14"/>
      <c r="B3" s="20"/>
      <c r="C3" s="68" t="s">
        <v>28</v>
      </c>
      <c r="D3" s="69"/>
      <c r="E3" s="69"/>
      <c r="F3" s="70"/>
      <c r="G3" s="36"/>
      <c r="H3" s="14"/>
      <c r="I3" s="14"/>
      <c r="J3" s="71" t="s">
        <v>29</v>
      </c>
      <c r="K3" s="72"/>
      <c r="L3" s="20"/>
    </row>
    <row r="4" spans="1:12" ht="18.5" x14ac:dyDescent="0.45">
      <c r="A4" s="21" t="s">
        <v>0</v>
      </c>
      <c r="B4" s="21" t="s">
        <v>1</v>
      </c>
      <c r="C4" s="22" t="s">
        <v>30</v>
      </c>
      <c r="D4" s="22" t="s">
        <v>84</v>
      </c>
      <c r="E4" s="22" t="s">
        <v>63</v>
      </c>
      <c r="F4" s="23" t="s">
        <v>32</v>
      </c>
      <c r="G4" s="6" t="s">
        <v>43</v>
      </c>
      <c r="H4" s="21" t="s">
        <v>48</v>
      </c>
      <c r="I4" s="21" t="s">
        <v>46</v>
      </c>
      <c r="J4" s="22" t="s">
        <v>33</v>
      </c>
      <c r="K4" s="22" t="s">
        <v>34</v>
      </c>
      <c r="L4" s="21" t="s">
        <v>2</v>
      </c>
    </row>
    <row r="5" spans="1:12" x14ac:dyDescent="0.35">
      <c r="A5" s="1" t="s">
        <v>36</v>
      </c>
      <c r="B5" s="33">
        <f>FEBRERO2024!B5</f>
        <v>1</v>
      </c>
      <c r="C5" s="1">
        <v>366</v>
      </c>
      <c r="D5" s="1">
        <v>69</v>
      </c>
      <c r="E5" s="1">
        <v>158</v>
      </c>
      <c r="F5" s="39"/>
      <c r="G5" s="1">
        <v>0</v>
      </c>
      <c r="H5" s="1">
        <v>54</v>
      </c>
      <c r="I5" s="1">
        <v>6</v>
      </c>
      <c r="J5" s="1">
        <v>653</v>
      </c>
      <c r="K5" s="1">
        <f>J5</f>
        <v>653</v>
      </c>
      <c r="L5" s="33" t="s">
        <v>53</v>
      </c>
    </row>
    <row r="6" spans="1:12" x14ac:dyDescent="0.35">
      <c r="A6" s="1" t="s">
        <v>5</v>
      </c>
      <c r="B6" s="30">
        <f>FEBRERO2024!B6</f>
        <v>2</v>
      </c>
      <c r="C6" s="29">
        <v>236</v>
      </c>
      <c r="D6" s="29">
        <v>36</v>
      </c>
      <c r="E6" s="29">
        <v>144</v>
      </c>
      <c r="F6" s="39"/>
      <c r="G6" s="29">
        <v>0</v>
      </c>
      <c r="H6" s="29">
        <v>54</v>
      </c>
      <c r="I6" s="29">
        <v>12</v>
      </c>
      <c r="J6" s="29">
        <v>482</v>
      </c>
      <c r="K6" s="29">
        <f>K5+J6</f>
        <v>1135</v>
      </c>
      <c r="L6" s="33" t="s">
        <v>53</v>
      </c>
    </row>
    <row r="7" spans="1:12" x14ac:dyDescent="0.35">
      <c r="A7" s="1" t="s">
        <v>6</v>
      </c>
      <c r="B7" s="33">
        <f>FEBRERO2024!B7</f>
        <v>3</v>
      </c>
      <c r="C7" s="1">
        <v>52</v>
      </c>
      <c r="D7" s="1">
        <v>16</v>
      </c>
      <c r="E7" s="1">
        <v>51</v>
      </c>
      <c r="F7" s="39"/>
      <c r="G7" s="1">
        <v>0</v>
      </c>
      <c r="H7" s="1">
        <v>8</v>
      </c>
      <c r="I7" s="1">
        <v>18</v>
      </c>
      <c r="J7" s="1">
        <v>145</v>
      </c>
      <c r="K7" s="1">
        <f t="shared" ref="K7:K32" si="0">K6+J7</f>
        <v>1280</v>
      </c>
      <c r="L7" s="33" t="s">
        <v>53</v>
      </c>
    </row>
    <row r="8" spans="1:12" x14ac:dyDescent="0.35">
      <c r="A8" s="1" t="s">
        <v>7</v>
      </c>
      <c r="B8" s="33">
        <f>FEBRERO2024!B8</f>
        <v>4</v>
      </c>
      <c r="C8" s="1">
        <v>116</v>
      </c>
      <c r="D8" s="1">
        <v>16</v>
      </c>
      <c r="E8" s="1">
        <v>33</v>
      </c>
      <c r="F8" s="39"/>
      <c r="G8" s="1">
        <v>0</v>
      </c>
      <c r="H8" s="1">
        <v>11</v>
      </c>
      <c r="I8" s="1">
        <v>21</v>
      </c>
      <c r="J8" s="1">
        <v>197</v>
      </c>
      <c r="K8" s="1">
        <f t="shared" si="0"/>
        <v>1477</v>
      </c>
      <c r="L8" s="33" t="s">
        <v>53</v>
      </c>
    </row>
    <row r="9" spans="1:12" x14ac:dyDescent="0.35">
      <c r="A9" s="1" t="s">
        <v>35</v>
      </c>
      <c r="B9" s="33">
        <f>FEBRERO2024!B9</f>
        <v>5</v>
      </c>
      <c r="C9" s="1">
        <v>109</v>
      </c>
      <c r="D9" s="1">
        <v>31</v>
      </c>
      <c r="E9" s="1">
        <v>59</v>
      </c>
      <c r="F9" s="39"/>
      <c r="G9" s="1">
        <v>0</v>
      </c>
      <c r="H9" s="1">
        <v>20</v>
      </c>
      <c r="I9" s="1">
        <v>20</v>
      </c>
      <c r="J9" s="1">
        <v>239</v>
      </c>
      <c r="K9" s="1">
        <f t="shared" si="0"/>
        <v>1716</v>
      </c>
      <c r="L9" s="33" t="s">
        <v>53</v>
      </c>
    </row>
    <row r="10" spans="1:12" x14ac:dyDescent="0.35">
      <c r="A10" s="1" t="s">
        <v>3</v>
      </c>
      <c r="B10" s="33">
        <f>FEBRERO2024!B10</f>
        <v>6</v>
      </c>
      <c r="C10" s="1">
        <v>111</v>
      </c>
      <c r="D10" s="1">
        <v>44</v>
      </c>
      <c r="E10" s="1">
        <v>67</v>
      </c>
      <c r="F10" s="39"/>
      <c r="G10" s="1">
        <v>0</v>
      </c>
      <c r="H10" s="1">
        <v>16</v>
      </c>
      <c r="I10" s="1">
        <v>12</v>
      </c>
      <c r="J10" s="1">
        <v>250</v>
      </c>
      <c r="K10" s="1">
        <f t="shared" si="0"/>
        <v>1966</v>
      </c>
      <c r="L10" s="33" t="s">
        <v>53</v>
      </c>
    </row>
    <row r="11" spans="1:12" x14ac:dyDescent="0.35">
      <c r="A11" s="1" t="s">
        <v>4</v>
      </c>
      <c r="B11" s="33">
        <f>FEBRERO2024!B11</f>
        <v>7</v>
      </c>
      <c r="C11" s="1">
        <v>168</v>
      </c>
      <c r="D11" s="1">
        <v>73</v>
      </c>
      <c r="E11" s="1">
        <v>123</v>
      </c>
      <c r="F11" s="39"/>
      <c r="G11" s="1">
        <v>0</v>
      </c>
      <c r="H11" s="1">
        <v>39</v>
      </c>
      <c r="I11" s="1">
        <v>16</v>
      </c>
      <c r="J11" s="1">
        <v>419</v>
      </c>
      <c r="K11" s="1">
        <f t="shared" si="0"/>
        <v>2385</v>
      </c>
      <c r="L11" s="33" t="s">
        <v>53</v>
      </c>
    </row>
    <row r="12" spans="1:12" x14ac:dyDescent="0.35">
      <c r="A12" s="1" t="s">
        <v>36</v>
      </c>
      <c r="B12" s="33">
        <f>FEBRERO2024!B12</f>
        <v>8</v>
      </c>
      <c r="C12" s="1">
        <v>323</v>
      </c>
      <c r="D12" s="1">
        <v>169</v>
      </c>
      <c r="E12" s="1">
        <v>149</v>
      </c>
      <c r="F12" s="39"/>
      <c r="G12" s="1">
        <v>0</v>
      </c>
      <c r="H12" s="1">
        <v>11</v>
      </c>
      <c r="I12" s="1">
        <v>58</v>
      </c>
      <c r="J12" s="1">
        <v>710</v>
      </c>
      <c r="K12" s="1">
        <f t="shared" si="0"/>
        <v>3095</v>
      </c>
      <c r="L12" s="33" t="s">
        <v>53</v>
      </c>
    </row>
    <row r="13" spans="1:12" x14ac:dyDescent="0.35">
      <c r="A13" s="1" t="s">
        <v>5</v>
      </c>
      <c r="B13" s="30">
        <f>FEBRERO2024!B13</f>
        <v>9</v>
      </c>
      <c r="C13" s="29">
        <v>373</v>
      </c>
      <c r="D13" s="29">
        <v>157</v>
      </c>
      <c r="E13" s="29">
        <v>179</v>
      </c>
      <c r="F13" s="39"/>
      <c r="G13" s="29">
        <v>0</v>
      </c>
      <c r="H13" s="29">
        <v>60</v>
      </c>
      <c r="I13" s="29">
        <v>12</v>
      </c>
      <c r="J13" s="29">
        <v>781</v>
      </c>
      <c r="K13" s="29">
        <f t="shared" si="0"/>
        <v>3876</v>
      </c>
      <c r="L13" s="33" t="s">
        <v>53</v>
      </c>
    </row>
    <row r="14" spans="1:12" x14ac:dyDescent="0.35">
      <c r="A14" s="1" t="s">
        <v>6</v>
      </c>
      <c r="B14" s="33">
        <f>FEBRERO2024!B14</f>
        <v>10</v>
      </c>
      <c r="C14" s="1">
        <v>152</v>
      </c>
      <c r="D14" s="1">
        <v>31</v>
      </c>
      <c r="E14" s="1">
        <v>48</v>
      </c>
      <c r="F14" s="39"/>
      <c r="G14" s="1">
        <v>0</v>
      </c>
      <c r="H14" s="1">
        <v>32</v>
      </c>
      <c r="I14" s="1">
        <v>16</v>
      </c>
      <c r="J14" s="1">
        <v>279</v>
      </c>
      <c r="K14" s="1">
        <f t="shared" si="0"/>
        <v>4155</v>
      </c>
      <c r="L14" s="33" t="s">
        <v>53</v>
      </c>
    </row>
    <row r="15" spans="1:12" x14ac:dyDescent="0.35">
      <c r="A15" s="1" t="s">
        <v>7</v>
      </c>
      <c r="B15" s="33">
        <f>FEBRERO2024!B15</f>
        <v>11</v>
      </c>
      <c r="C15" s="1">
        <v>184</v>
      </c>
      <c r="D15" s="1">
        <v>36</v>
      </c>
      <c r="E15" s="1">
        <v>62</v>
      </c>
      <c r="F15" s="39"/>
      <c r="G15" s="1">
        <v>0</v>
      </c>
      <c r="H15" s="1">
        <v>29</v>
      </c>
      <c r="I15" s="1">
        <v>18</v>
      </c>
      <c r="J15" s="1">
        <v>329</v>
      </c>
      <c r="K15" s="1">
        <f t="shared" si="0"/>
        <v>4484</v>
      </c>
      <c r="L15" s="33" t="s">
        <v>53</v>
      </c>
    </row>
    <row r="16" spans="1:12" x14ac:dyDescent="0.35">
      <c r="A16" s="1" t="s">
        <v>35</v>
      </c>
      <c r="B16" s="33">
        <f>FEBRERO2024!B16</f>
        <v>12</v>
      </c>
      <c r="C16" s="1">
        <v>217</v>
      </c>
      <c r="D16" s="1">
        <v>25</v>
      </c>
      <c r="E16" s="1">
        <v>78</v>
      </c>
      <c r="F16" s="39"/>
      <c r="G16" s="1">
        <v>3</v>
      </c>
      <c r="H16" s="1">
        <v>39</v>
      </c>
      <c r="I16" s="1">
        <v>22</v>
      </c>
      <c r="J16" s="1">
        <v>384</v>
      </c>
      <c r="K16" s="1">
        <f t="shared" si="0"/>
        <v>4868</v>
      </c>
      <c r="L16" s="33" t="s">
        <v>53</v>
      </c>
    </row>
    <row r="17" spans="1:14" x14ac:dyDescent="0.35">
      <c r="A17" s="1" t="s">
        <v>3</v>
      </c>
      <c r="B17" s="33">
        <f>FEBRERO2024!B17</f>
        <v>13</v>
      </c>
      <c r="C17" s="1">
        <v>179</v>
      </c>
      <c r="D17" s="1">
        <v>25</v>
      </c>
      <c r="E17" s="1">
        <v>80</v>
      </c>
      <c r="F17" s="39"/>
      <c r="G17" s="1">
        <v>0</v>
      </c>
      <c r="H17" s="1">
        <v>46</v>
      </c>
      <c r="I17" s="1">
        <v>28</v>
      </c>
      <c r="J17" s="1">
        <v>358</v>
      </c>
      <c r="K17" s="1">
        <f t="shared" si="0"/>
        <v>5226</v>
      </c>
      <c r="L17" s="33" t="s">
        <v>53</v>
      </c>
    </row>
    <row r="18" spans="1:14" x14ac:dyDescent="0.35">
      <c r="A18" s="1" t="s">
        <v>4</v>
      </c>
      <c r="B18" s="33">
        <f>FEBRERO2024!B18</f>
        <v>14</v>
      </c>
      <c r="C18" s="1">
        <v>233</v>
      </c>
      <c r="D18" s="1">
        <v>37</v>
      </c>
      <c r="E18" s="1">
        <v>69</v>
      </c>
      <c r="F18" s="39"/>
      <c r="G18" s="1">
        <v>0</v>
      </c>
      <c r="H18" s="1">
        <v>47</v>
      </c>
      <c r="I18" s="1">
        <v>20</v>
      </c>
      <c r="J18" s="1">
        <v>406</v>
      </c>
      <c r="K18" s="1">
        <f t="shared" si="0"/>
        <v>5632</v>
      </c>
      <c r="L18" s="33" t="s">
        <v>53</v>
      </c>
    </row>
    <row r="19" spans="1:14" x14ac:dyDescent="0.35">
      <c r="A19" s="1" t="s">
        <v>36</v>
      </c>
      <c r="B19" s="33">
        <f>FEBRERO2024!B19</f>
        <v>15</v>
      </c>
      <c r="C19" s="1">
        <v>658</v>
      </c>
      <c r="D19" s="1">
        <v>150</v>
      </c>
      <c r="E19" s="1">
        <v>206</v>
      </c>
      <c r="F19" s="39"/>
      <c r="G19" s="1">
        <v>15</v>
      </c>
      <c r="H19" s="1">
        <v>94</v>
      </c>
      <c r="I19" s="1">
        <v>30</v>
      </c>
      <c r="J19" s="1">
        <v>1153</v>
      </c>
      <c r="K19" s="1">
        <f t="shared" si="0"/>
        <v>6785</v>
      </c>
      <c r="L19" s="33" t="s">
        <v>53</v>
      </c>
    </row>
    <row r="20" spans="1:14" x14ac:dyDescent="0.35">
      <c r="A20" s="1" t="s">
        <v>5</v>
      </c>
      <c r="B20" s="30">
        <f>FEBRERO2024!B20</f>
        <v>16</v>
      </c>
      <c r="C20" s="29">
        <v>633</v>
      </c>
      <c r="D20" s="29">
        <v>128</v>
      </c>
      <c r="E20" s="29">
        <v>196</v>
      </c>
      <c r="F20" s="39"/>
      <c r="G20" s="29">
        <v>0</v>
      </c>
      <c r="H20" s="29">
        <v>74</v>
      </c>
      <c r="I20" s="29">
        <v>31</v>
      </c>
      <c r="J20" s="29">
        <v>1062</v>
      </c>
      <c r="K20" s="29">
        <f t="shared" si="0"/>
        <v>7847</v>
      </c>
      <c r="L20" s="33" t="s">
        <v>52</v>
      </c>
    </row>
    <row r="21" spans="1:14" x14ac:dyDescent="0.35">
      <c r="A21" s="1" t="s">
        <v>6</v>
      </c>
      <c r="B21" s="33">
        <f>FEBRERO2024!B21</f>
        <v>17</v>
      </c>
      <c r="C21" s="1">
        <v>329</v>
      </c>
      <c r="D21" s="1">
        <v>37</v>
      </c>
      <c r="E21" s="1">
        <v>101</v>
      </c>
      <c r="F21" s="39"/>
      <c r="G21" s="1">
        <v>17</v>
      </c>
      <c r="H21" s="1">
        <v>56</v>
      </c>
      <c r="I21" s="1">
        <v>46</v>
      </c>
      <c r="J21" s="1">
        <v>586</v>
      </c>
      <c r="K21" s="1">
        <f t="shared" si="0"/>
        <v>8433</v>
      </c>
      <c r="L21" s="33" t="s">
        <v>54</v>
      </c>
    </row>
    <row r="22" spans="1:14" x14ac:dyDescent="0.35">
      <c r="A22" s="1" t="s">
        <v>7</v>
      </c>
      <c r="B22" s="37">
        <f>FEBRERO2024!B22</f>
        <v>18</v>
      </c>
      <c r="C22" s="38">
        <v>327</v>
      </c>
      <c r="D22" s="38">
        <v>106</v>
      </c>
      <c r="E22" s="38">
        <v>121</v>
      </c>
      <c r="F22" s="39"/>
      <c r="G22" s="38">
        <v>5</v>
      </c>
      <c r="H22" s="38">
        <v>50</v>
      </c>
      <c r="I22" s="38">
        <v>60</v>
      </c>
      <c r="J22" s="38">
        <v>669</v>
      </c>
      <c r="K22" s="38">
        <f t="shared" si="0"/>
        <v>9102</v>
      </c>
      <c r="L22" s="33" t="s">
        <v>54</v>
      </c>
      <c r="M22" s="42"/>
    </row>
    <row r="23" spans="1:14" x14ac:dyDescent="0.35">
      <c r="A23" s="1" t="s">
        <v>35</v>
      </c>
      <c r="B23" s="33">
        <f>FEBRERO2024!B23</f>
        <v>19</v>
      </c>
      <c r="C23" s="1">
        <v>322</v>
      </c>
      <c r="D23" s="1">
        <v>79</v>
      </c>
      <c r="E23" s="1">
        <v>89</v>
      </c>
      <c r="F23" s="39"/>
      <c r="G23" s="1">
        <v>1</v>
      </c>
      <c r="H23" s="1">
        <v>42</v>
      </c>
      <c r="I23" s="1">
        <v>58</v>
      </c>
      <c r="J23" s="1">
        <v>591</v>
      </c>
      <c r="K23" s="1">
        <f t="shared" si="0"/>
        <v>9693</v>
      </c>
      <c r="L23" s="33" t="s">
        <v>53</v>
      </c>
    </row>
    <row r="24" spans="1:14" x14ac:dyDescent="0.35">
      <c r="A24" s="1" t="s">
        <v>3</v>
      </c>
      <c r="B24" s="33">
        <f>FEBRERO2024!B24</f>
        <v>20</v>
      </c>
      <c r="C24" s="1">
        <v>816</v>
      </c>
      <c r="D24" s="1">
        <v>310</v>
      </c>
      <c r="E24" s="1">
        <v>285</v>
      </c>
      <c r="F24" s="39"/>
      <c r="G24" s="1">
        <v>78</v>
      </c>
      <c r="H24" s="1">
        <v>246</v>
      </c>
      <c r="I24" s="1">
        <v>147</v>
      </c>
      <c r="J24" s="1">
        <v>1882</v>
      </c>
      <c r="K24" s="1">
        <f t="shared" si="0"/>
        <v>11575</v>
      </c>
      <c r="L24" s="33" t="s">
        <v>53</v>
      </c>
    </row>
    <row r="25" spans="1:14" x14ac:dyDescent="0.35">
      <c r="A25" s="1" t="s">
        <v>4</v>
      </c>
      <c r="B25" s="33">
        <f>FEBRERO2024!B25</f>
        <v>21</v>
      </c>
      <c r="C25" s="1">
        <v>1541</v>
      </c>
      <c r="D25" s="1">
        <v>596</v>
      </c>
      <c r="E25" s="1">
        <v>490</v>
      </c>
      <c r="F25" s="39"/>
      <c r="G25" s="1">
        <v>293</v>
      </c>
      <c r="H25" s="1">
        <v>194</v>
      </c>
      <c r="I25" s="1">
        <v>231</v>
      </c>
      <c r="J25" s="1">
        <v>3345</v>
      </c>
      <c r="K25" s="1">
        <f t="shared" si="0"/>
        <v>14920</v>
      </c>
      <c r="L25" s="33" t="s">
        <v>53</v>
      </c>
    </row>
    <row r="26" spans="1:14" x14ac:dyDescent="0.35">
      <c r="A26" s="1" t="s">
        <v>36</v>
      </c>
      <c r="B26" s="40">
        <f>FEBRERO2024!B26</f>
        <v>22</v>
      </c>
      <c r="C26" s="31">
        <v>1845</v>
      </c>
      <c r="D26" s="31">
        <v>682</v>
      </c>
      <c r="E26" s="31">
        <v>580</v>
      </c>
      <c r="F26" s="39"/>
      <c r="G26" s="31">
        <v>391</v>
      </c>
      <c r="H26" s="31">
        <v>260</v>
      </c>
      <c r="I26" s="31">
        <v>235</v>
      </c>
      <c r="J26" s="31">
        <v>3993</v>
      </c>
      <c r="K26" s="31">
        <f t="shared" si="0"/>
        <v>18913</v>
      </c>
      <c r="L26" s="33" t="s">
        <v>53</v>
      </c>
      <c r="M26" s="17">
        <v>3993</v>
      </c>
      <c r="N26" t="s">
        <v>41</v>
      </c>
    </row>
    <row r="27" spans="1:14" x14ac:dyDescent="0.35">
      <c r="A27" s="1" t="s">
        <v>5</v>
      </c>
      <c r="B27" s="30">
        <f>FEBRERO2024!B27</f>
        <v>23</v>
      </c>
      <c r="C27" s="29">
        <v>265</v>
      </c>
      <c r="D27" s="29">
        <v>44</v>
      </c>
      <c r="E27" s="29">
        <v>111</v>
      </c>
      <c r="F27" s="39"/>
      <c r="G27" s="29">
        <v>29</v>
      </c>
      <c r="H27" s="29">
        <v>59</v>
      </c>
      <c r="I27" s="29">
        <v>49</v>
      </c>
      <c r="J27" s="29">
        <v>557</v>
      </c>
      <c r="K27" s="29">
        <v>19470</v>
      </c>
      <c r="L27" s="33" t="s">
        <v>54</v>
      </c>
    </row>
    <row r="28" spans="1:14" x14ac:dyDescent="0.35">
      <c r="A28" s="1" t="s">
        <v>6</v>
      </c>
      <c r="B28" s="33">
        <f>FEBRERO2024!B28</f>
        <v>24</v>
      </c>
      <c r="C28" s="1">
        <v>174</v>
      </c>
      <c r="D28" s="1">
        <v>30</v>
      </c>
      <c r="E28" s="1">
        <v>112</v>
      </c>
      <c r="F28" s="39"/>
      <c r="G28" s="1">
        <v>4</v>
      </c>
      <c r="H28" s="1">
        <v>37</v>
      </c>
      <c r="I28" s="1">
        <v>16</v>
      </c>
      <c r="J28" s="1">
        <v>373</v>
      </c>
      <c r="K28" s="1">
        <f t="shared" si="0"/>
        <v>19843</v>
      </c>
      <c r="L28" s="33" t="s">
        <v>53</v>
      </c>
    </row>
    <row r="29" spans="1:14" x14ac:dyDescent="0.35">
      <c r="A29" s="1" t="s">
        <v>7</v>
      </c>
      <c r="B29" s="33">
        <f>FEBRERO2024!B29</f>
        <v>25</v>
      </c>
      <c r="C29" s="1">
        <v>164</v>
      </c>
      <c r="D29" s="1">
        <v>35</v>
      </c>
      <c r="E29" s="1">
        <v>100</v>
      </c>
      <c r="F29" s="39"/>
      <c r="G29" s="1">
        <v>4</v>
      </c>
      <c r="H29" s="1">
        <v>32</v>
      </c>
      <c r="I29" s="1">
        <v>24</v>
      </c>
      <c r="J29" s="1">
        <v>359</v>
      </c>
      <c r="K29" s="1">
        <f t="shared" si="0"/>
        <v>20202</v>
      </c>
      <c r="L29" s="33" t="s">
        <v>53</v>
      </c>
    </row>
    <row r="30" spans="1:14" x14ac:dyDescent="0.35">
      <c r="A30" s="1" t="s">
        <v>35</v>
      </c>
      <c r="B30" s="33">
        <f>FEBRERO2024!B30</f>
        <v>26</v>
      </c>
      <c r="C30" s="1">
        <v>191</v>
      </c>
      <c r="D30" s="1">
        <v>25</v>
      </c>
      <c r="E30" s="1">
        <v>168</v>
      </c>
      <c r="F30" s="39"/>
      <c r="G30" s="1">
        <v>7</v>
      </c>
      <c r="H30" s="1">
        <v>46</v>
      </c>
      <c r="I30" s="1">
        <v>26</v>
      </c>
      <c r="J30" s="1">
        <v>463</v>
      </c>
      <c r="K30" s="1">
        <f t="shared" si="0"/>
        <v>20665</v>
      </c>
      <c r="L30" s="33" t="s">
        <v>53</v>
      </c>
    </row>
    <row r="31" spans="1:14" x14ac:dyDescent="0.35">
      <c r="A31" s="1" t="s">
        <v>3</v>
      </c>
      <c r="B31" s="33">
        <f>FEBRERO2024!B31</f>
        <v>27</v>
      </c>
      <c r="C31" s="1">
        <v>223</v>
      </c>
      <c r="D31" s="1">
        <v>22</v>
      </c>
      <c r="E31" s="1">
        <v>81</v>
      </c>
      <c r="F31" s="39"/>
      <c r="G31" s="1">
        <v>9</v>
      </c>
      <c r="H31" s="1">
        <v>33</v>
      </c>
      <c r="I31" s="1">
        <v>27</v>
      </c>
      <c r="J31" s="1">
        <v>495</v>
      </c>
      <c r="K31" s="1">
        <v>21060</v>
      </c>
      <c r="L31" s="33" t="s">
        <v>53</v>
      </c>
    </row>
    <row r="32" spans="1:14" x14ac:dyDescent="0.35">
      <c r="A32" s="1" t="s">
        <v>4</v>
      </c>
      <c r="B32" s="33">
        <v>28</v>
      </c>
      <c r="C32" s="1">
        <v>351</v>
      </c>
      <c r="D32" s="1">
        <v>38</v>
      </c>
      <c r="E32" s="1">
        <v>127</v>
      </c>
      <c r="F32" s="39"/>
      <c r="G32" s="1">
        <v>4</v>
      </c>
      <c r="H32" s="1">
        <v>63</v>
      </c>
      <c r="I32" s="1">
        <v>30</v>
      </c>
      <c r="J32" s="1">
        <v>613</v>
      </c>
      <c r="K32" s="1">
        <f t="shared" si="0"/>
        <v>21673</v>
      </c>
      <c r="L32" s="33" t="s">
        <v>53</v>
      </c>
    </row>
    <row r="33" spans="1:12" x14ac:dyDescent="0.35">
      <c r="A33" s="1" t="s">
        <v>36</v>
      </c>
      <c r="B33" s="33">
        <v>29</v>
      </c>
      <c r="C33" s="1">
        <v>527</v>
      </c>
      <c r="D33" s="1">
        <v>119</v>
      </c>
      <c r="E33" s="1">
        <v>156</v>
      </c>
      <c r="F33" s="39"/>
      <c r="G33" s="1">
        <v>20</v>
      </c>
      <c r="H33" s="1">
        <v>54</v>
      </c>
      <c r="I33" s="1">
        <v>37</v>
      </c>
      <c r="J33" s="1">
        <v>913</v>
      </c>
      <c r="K33" s="1">
        <v>22566</v>
      </c>
      <c r="L33" s="33" t="s">
        <v>53</v>
      </c>
    </row>
    <row r="34" spans="1:12" ht="15" thickBot="1" x14ac:dyDescent="0.4">
      <c r="A34" s="1" t="s">
        <v>5</v>
      </c>
      <c r="B34" s="30">
        <v>30</v>
      </c>
      <c r="C34" s="29">
        <v>447</v>
      </c>
      <c r="D34" s="29">
        <v>70</v>
      </c>
      <c r="E34" s="29">
        <v>138</v>
      </c>
      <c r="F34" s="39"/>
      <c r="G34" s="29">
        <v>22</v>
      </c>
      <c r="H34" s="29">
        <v>41</v>
      </c>
      <c r="I34" s="29">
        <v>59</v>
      </c>
      <c r="J34" s="29">
        <v>777</v>
      </c>
      <c r="K34" s="29">
        <v>23363</v>
      </c>
      <c r="L34" s="33" t="s">
        <v>53</v>
      </c>
    </row>
    <row r="35" spans="1:12" ht="15" thickBot="1" x14ac:dyDescent="0.4">
      <c r="F35" s="24" t="s">
        <v>37</v>
      </c>
      <c r="G35" s="25"/>
      <c r="H35" s="25"/>
      <c r="I35" s="25"/>
      <c r="J35" s="25"/>
      <c r="K35" s="26">
        <f>K34/B34</f>
        <v>778.76666666666665</v>
      </c>
    </row>
    <row r="36" spans="1:12" ht="23.5" x14ac:dyDescent="0.55000000000000004">
      <c r="A36" s="14" t="s">
        <v>38</v>
      </c>
      <c r="K36" s="32">
        <v>23363</v>
      </c>
    </row>
    <row r="37" spans="1:12" x14ac:dyDescent="0.35">
      <c r="K37" s="27"/>
    </row>
    <row r="38" spans="1:12" x14ac:dyDescent="0.35">
      <c r="K38" s="19"/>
    </row>
    <row r="39" spans="1:12" x14ac:dyDescent="0.35">
      <c r="K39" s="19"/>
    </row>
    <row r="40" spans="1:12" x14ac:dyDescent="0.35">
      <c r="K40" s="19"/>
    </row>
    <row r="41" spans="1:12" x14ac:dyDescent="0.35">
      <c r="K41" s="19"/>
    </row>
    <row r="42" spans="1:12" x14ac:dyDescent="0.35">
      <c r="K42" s="19"/>
    </row>
    <row r="43" spans="1:12" x14ac:dyDescent="0.35">
      <c r="K43" s="19"/>
    </row>
    <row r="44" spans="1:12" x14ac:dyDescent="0.35">
      <c r="K44" s="19"/>
    </row>
    <row r="45" spans="1:12" x14ac:dyDescent="0.35">
      <c r="K45" s="19"/>
    </row>
    <row r="46" spans="1:12" x14ac:dyDescent="0.35">
      <c r="K46" s="19"/>
    </row>
    <row r="47" spans="1:12" x14ac:dyDescent="0.35">
      <c r="K47" s="19"/>
    </row>
    <row r="48" spans="1:12" x14ac:dyDescent="0.35">
      <c r="K48" s="19"/>
    </row>
    <row r="49" spans="11:11" x14ac:dyDescent="0.35">
      <c r="K49" s="19"/>
    </row>
    <row r="50" spans="11:11" x14ac:dyDescent="0.35">
      <c r="K50" s="19"/>
    </row>
    <row r="51" spans="11:11" x14ac:dyDescent="0.35">
      <c r="K51" s="19"/>
    </row>
    <row r="52" spans="11:11" x14ac:dyDescent="0.35">
      <c r="K52" s="19"/>
    </row>
    <row r="53" spans="11:11" x14ac:dyDescent="0.35">
      <c r="K53" s="19"/>
    </row>
    <row r="54" spans="11:11" x14ac:dyDescent="0.35">
      <c r="K54" s="19"/>
    </row>
    <row r="55" spans="11:11" x14ac:dyDescent="0.35">
      <c r="K55" s="19"/>
    </row>
    <row r="56" spans="11:11" x14ac:dyDescent="0.35">
      <c r="K56" s="19"/>
    </row>
    <row r="57" spans="11:11" x14ac:dyDescent="0.35">
      <c r="K57" s="19"/>
    </row>
    <row r="58" spans="11:11" x14ac:dyDescent="0.35">
      <c r="K58" s="19"/>
    </row>
    <row r="59" spans="11:11" x14ac:dyDescent="0.35">
      <c r="K59" s="19"/>
    </row>
    <row r="60" spans="11:11" x14ac:dyDescent="0.35">
      <c r="K60" s="19"/>
    </row>
    <row r="61" spans="11:11" x14ac:dyDescent="0.35">
      <c r="K61" s="19"/>
    </row>
    <row r="62" spans="11:11" x14ac:dyDescent="0.35">
      <c r="K62" s="19"/>
    </row>
    <row r="63" spans="11:11" x14ac:dyDescent="0.35">
      <c r="K63" s="19"/>
    </row>
    <row r="64" spans="11:11" x14ac:dyDescent="0.35">
      <c r="K64" s="19"/>
    </row>
    <row r="65" spans="3:11" x14ac:dyDescent="0.35">
      <c r="K65" s="19"/>
    </row>
    <row r="66" spans="3:11" x14ac:dyDescent="0.35">
      <c r="K66" s="19"/>
    </row>
    <row r="67" spans="3:11" x14ac:dyDescent="0.35">
      <c r="K67" s="19"/>
    </row>
    <row r="68" spans="3:11" x14ac:dyDescent="0.35">
      <c r="K68" s="19"/>
    </row>
    <row r="69" spans="3:11" x14ac:dyDescent="0.35">
      <c r="K69" s="19"/>
    </row>
    <row r="70" spans="3:11" x14ac:dyDescent="0.35">
      <c r="K70" s="19"/>
    </row>
    <row r="71" spans="3:11" x14ac:dyDescent="0.35">
      <c r="K71" s="19"/>
    </row>
    <row r="72" spans="3:11" x14ac:dyDescent="0.35">
      <c r="K72" s="19"/>
    </row>
    <row r="73" spans="3:11" x14ac:dyDescent="0.35">
      <c r="K73" s="19"/>
    </row>
    <row r="74" spans="3:11" x14ac:dyDescent="0.35">
      <c r="C74" s="28"/>
      <c r="D74" s="28"/>
      <c r="E74" t="s">
        <v>39</v>
      </c>
      <c r="K74" s="19"/>
    </row>
    <row r="75" spans="3:11" x14ac:dyDescent="0.35">
      <c r="C75" s="17"/>
      <c r="D75" s="17"/>
      <c r="E75" t="s">
        <v>40</v>
      </c>
      <c r="K75" s="19"/>
    </row>
    <row r="76" spans="3:11" x14ac:dyDescent="0.35">
      <c r="K76" s="19"/>
    </row>
    <row r="77" spans="3:11" x14ac:dyDescent="0.35">
      <c r="K77" s="19"/>
    </row>
    <row r="78" spans="3:11" x14ac:dyDescent="0.35">
      <c r="K78" s="19"/>
    </row>
  </sheetData>
  <mergeCells count="2">
    <mergeCell ref="C3:F3"/>
    <mergeCell ref="J3:K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79"/>
  <sheetViews>
    <sheetView topLeftCell="A19" workbookViewId="0">
      <selection activeCell="H30" sqref="H30"/>
    </sheetView>
  </sheetViews>
  <sheetFormatPr baseColWidth="10" defaultRowHeight="14.5" x14ac:dyDescent="0.35"/>
  <cols>
    <col min="2" max="2" width="11.453125" style="19"/>
    <col min="3" max="3" width="13" customWidth="1"/>
    <col min="4" max="4" width="15.453125" customWidth="1"/>
    <col min="5" max="7" width="14.54296875" customWidth="1"/>
    <col min="8" max="9" width="14.453125" customWidth="1"/>
    <col min="10" max="10" width="12.453125" customWidth="1"/>
    <col min="11" max="11" width="15.7265625" customWidth="1"/>
    <col min="12" max="12" width="11.453125" style="19"/>
  </cols>
  <sheetData>
    <row r="1" spans="1:13" ht="26" x14ac:dyDescent="0.6">
      <c r="A1" s="2" t="s">
        <v>86</v>
      </c>
      <c r="K1" s="19"/>
    </row>
    <row r="2" spans="1:13" ht="26.5" thickBot="1" x14ac:dyDescent="0.65">
      <c r="A2" s="2"/>
      <c r="K2" s="19"/>
    </row>
    <row r="3" spans="1:13" ht="19" thickBot="1" x14ac:dyDescent="0.5">
      <c r="A3" s="14"/>
      <c r="B3" s="20"/>
      <c r="C3" s="68" t="s">
        <v>28</v>
      </c>
      <c r="D3" s="69"/>
      <c r="E3" s="70"/>
      <c r="F3" s="36"/>
      <c r="G3" s="36"/>
      <c r="H3" s="14"/>
      <c r="I3" s="14"/>
      <c r="J3" s="71" t="s">
        <v>29</v>
      </c>
      <c r="K3" s="72"/>
      <c r="L3" s="20"/>
    </row>
    <row r="4" spans="1:13" ht="18.5" x14ac:dyDescent="0.45">
      <c r="A4" s="21" t="s">
        <v>0</v>
      </c>
      <c r="B4" s="21" t="s">
        <v>1</v>
      </c>
      <c r="C4" s="22" t="s">
        <v>30</v>
      </c>
      <c r="D4" s="22" t="s">
        <v>31</v>
      </c>
      <c r="E4" s="23" t="s">
        <v>63</v>
      </c>
      <c r="F4" s="6" t="s">
        <v>64</v>
      </c>
      <c r="G4" s="6" t="s">
        <v>43</v>
      </c>
      <c r="H4" s="21" t="s">
        <v>48</v>
      </c>
      <c r="I4" s="21" t="s">
        <v>46</v>
      </c>
      <c r="J4" s="22" t="s">
        <v>33</v>
      </c>
      <c r="K4" s="22" t="s">
        <v>34</v>
      </c>
      <c r="L4" s="21" t="s">
        <v>2</v>
      </c>
    </row>
    <row r="5" spans="1:13" x14ac:dyDescent="0.35">
      <c r="A5" s="1" t="s">
        <v>44</v>
      </c>
      <c r="B5" s="33">
        <f>FEBRERO2024!B5</f>
        <v>1</v>
      </c>
      <c r="C5" s="1"/>
      <c r="D5" s="1"/>
      <c r="E5" s="1"/>
      <c r="F5" s="52">
        <v>0</v>
      </c>
      <c r="G5" s="1"/>
      <c r="H5" s="1"/>
      <c r="I5" s="1"/>
      <c r="J5" s="1">
        <f t="shared" ref="J5:J13" si="0">SUM(C5:I5)</f>
        <v>0</v>
      </c>
      <c r="K5" s="1">
        <f>J5</f>
        <v>0</v>
      </c>
      <c r="L5" s="33" t="s">
        <v>57</v>
      </c>
    </row>
    <row r="6" spans="1:13" x14ac:dyDescent="0.35">
      <c r="A6" s="1" t="s">
        <v>5</v>
      </c>
      <c r="B6" s="30">
        <f>FEBRERO2024!B6</f>
        <v>2</v>
      </c>
      <c r="C6" s="29"/>
      <c r="D6" s="29"/>
      <c r="E6" s="29"/>
      <c r="F6" s="29"/>
      <c r="G6" s="29"/>
      <c r="H6" s="29"/>
      <c r="I6" s="29"/>
      <c r="J6" s="29">
        <f t="shared" si="0"/>
        <v>0</v>
      </c>
      <c r="K6" s="29">
        <f>K5+J6</f>
        <v>0</v>
      </c>
      <c r="L6" s="33" t="s">
        <v>57</v>
      </c>
    </row>
    <row r="7" spans="1:13" x14ac:dyDescent="0.35">
      <c r="A7" s="1" t="s">
        <v>6</v>
      </c>
      <c r="B7" s="33">
        <f>FEBRERO2024!B7</f>
        <v>3</v>
      </c>
      <c r="C7" s="1"/>
      <c r="D7" s="1"/>
      <c r="E7" s="1"/>
      <c r="F7" s="52">
        <v>0</v>
      </c>
      <c r="G7" s="1"/>
      <c r="H7" s="1"/>
      <c r="I7" s="1"/>
      <c r="J7" s="1">
        <f t="shared" si="0"/>
        <v>0</v>
      </c>
      <c r="K7" s="1">
        <f t="shared" ref="K7:K35" si="1">K6+J7</f>
        <v>0</v>
      </c>
      <c r="L7" s="33" t="s">
        <v>57</v>
      </c>
    </row>
    <row r="8" spans="1:13" x14ac:dyDescent="0.35">
      <c r="A8" s="1" t="s">
        <v>7</v>
      </c>
      <c r="B8" s="33">
        <f>FEBRERO2024!B8</f>
        <v>4</v>
      </c>
      <c r="C8" s="1"/>
      <c r="D8" s="1"/>
      <c r="E8" s="1"/>
      <c r="F8" s="52" t="s">
        <v>66</v>
      </c>
      <c r="G8" s="1"/>
      <c r="H8" s="1"/>
      <c r="I8" s="1"/>
      <c r="J8" s="1">
        <f t="shared" si="0"/>
        <v>0</v>
      </c>
      <c r="K8" s="1">
        <f t="shared" si="1"/>
        <v>0</v>
      </c>
      <c r="L8" s="33" t="s">
        <v>57</v>
      </c>
    </row>
    <row r="9" spans="1:13" x14ac:dyDescent="0.35">
      <c r="A9" s="1" t="s">
        <v>35</v>
      </c>
      <c r="B9" s="33">
        <f>FEBRERO2024!B9</f>
        <v>5</v>
      </c>
      <c r="C9" s="1"/>
      <c r="D9" s="1"/>
      <c r="E9" s="1"/>
      <c r="F9" s="52">
        <v>0</v>
      </c>
      <c r="G9" s="1"/>
      <c r="H9" s="1"/>
      <c r="I9" s="1"/>
      <c r="J9" s="1">
        <f t="shared" si="0"/>
        <v>0</v>
      </c>
      <c r="K9" s="1">
        <f t="shared" si="1"/>
        <v>0</v>
      </c>
      <c r="L9" s="33" t="s">
        <v>57</v>
      </c>
    </row>
    <row r="10" spans="1:13" x14ac:dyDescent="0.35">
      <c r="A10" s="1" t="s">
        <v>3</v>
      </c>
      <c r="B10" s="33">
        <f>FEBRERO2024!B10</f>
        <v>6</v>
      </c>
      <c r="C10" s="1"/>
      <c r="D10" s="1"/>
      <c r="E10" s="1"/>
      <c r="F10" s="52">
        <v>0</v>
      </c>
      <c r="G10" s="1"/>
      <c r="H10" s="1"/>
      <c r="I10" s="1"/>
      <c r="J10" s="1">
        <f t="shared" si="0"/>
        <v>0</v>
      </c>
      <c r="K10" s="1">
        <f t="shared" si="1"/>
        <v>0</v>
      </c>
      <c r="L10" s="33" t="s">
        <v>57</v>
      </c>
    </row>
    <row r="11" spans="1:13" x14ac:dyDescent="0.35">
      <c r="A11" s="1" t="s">
        <v>4</v>
      </c>
      <c r="B11" s="33">
        <f>FEBRERO2024!B11</f>
        <v>7</v>
      </c>
      <c r="C11" s="1"/>
      <c r="D11" s="1"/>
      <c r="E11" s="1"/>
      <c r="F11" s="52">
        <v>0</v>
      </c>
      <c r="G11" s="1"/>
      <c r="H11" s="1"/>
      <c r="I11" s="1"/>
      <c r="J11" s="1">
        <f t="shared" si="0"/>
        <v>0</v>
      </c>
      <c r="K11" s="1">
        <f t="shared" si="1"/>
        <v>0</v>
      </c>
      <c r="L11" s="33" t="s">
        <v>65</v>
      </c>
    </row>
    <row r="12" spans="1:13" x14ac:dyDescent="0.35">
      <c r="A12" s="1" t="s">
        <v>36</v>
      </c>
      <c r="B12" s="33">
        <f>FEBRERO2024!B12</f>
        <v>8</v>
      </c>
      <c r="C12" s="1"/>
      <c r="D12" s="1"/>
      <c r="E12" s="1"/>
      <c r="F12" s="52">
        <v>0</v>
      </c>
      <c r="G12" s="1"/>
      <c r="H12" s="1"/>
      <c r="I12" s="1"/>
      <c r="J12" s="1">
        <f t="shared" si="0"/>
        <v>0</v>
      </c>
      <c r="K12" s="1">
        <f t="shared" si="1"/>
        <v>0</v>
      </c>
      <c r="L12" s="33" t="s">
        <v>56</v>
      </c>
    </row>
    <row r="13" spans="1:13" x14ac:dyDescent="0.35">
      <c r="A13" s="1" t="s">
        <v>5</v>
      </c>
      <c r="B13" s="30">
        <f>FEBRERO2024!B13</f>
        <v>9</v>
      </c>
      <c r="C13" s="29"/>
      <c r="D13" s="29"/>
      <c r="E13" s="29"/>
      <c r="F13" s="29">
        <v>0</v>
      </c>
      <c r="G13" s="29"/>
      <c r="H13" s="29"/>
      <c r="I13" s="29"/>
      <c r="J13" s="29">
        <f t="shared" si="0"/>
        <v>0</v>
      </c>
      <c r="K13" s="29">
        <f t="shared" si="1"/>
        <v>0</v>
      </c>
      <c r="L13" s="33" t="s">
        <v>57</v>
      </c>
      <c r="M13" s="54" t="s">
        <v>67</v>
      </c>
    </row>
    <row r="14" spans="1:13" x14ac:dyDescent="0.35">
      <c r="A14" s="1" t="s">
        <v>6</v>
      </c>
      <c r="B14" s="33">
        <f>FEBRERO2024!B14</f>
        <v>10</v>
      </c>
      <c r="C14" s="1"/>
      <c r="D14" s="1"/>
      <c r="E14" s="1"/>
      <c r="F14" s="52">
        <v>0</v>
      </c>
      <c r="G14" s="1"/>
      <c r="H14" s="1"/>
      <c r="I14" s="1"/>
      <c r="J14" s="53">
        <f t="shared" ref="J14:J35" si="2">SUM(C14:I14)</f>
        <v>0</v>
      </c>
      <c r="K14" s="1">
        <f t="shared" si="1"/>
        <v>0</v>
      </c>
      <c r="L14" s="33" t="s">
        <v>57</v>
      </c>
    </row>
    <row r="15" spans="1:13" x14ac:dyDescent="0.35">
      <c r="A15" s="1" t="s">
        <v>7</v>
      </c>
      <c r="B15" s="33">
        <f>FEBRERO2024!B15</f>
        <v>11</v>
      </c>
      <c r="C15" s="1"/>
      <c r="D15" s="1"/>
      <c r="E15" s="1"/>
      <c r="F15" s="52">
        <v>0</v>
      </c>
      <c r="G15" s="1"/>
      <c r="H15" s="1"/>
      <c r="I15" s="1"/>
      <c r="J15" s="53">
        <f t="shared" si="2"/>
        <v>0</v>
      </c>
      <c r="K15" s="1">
        <f t="shared" si="1"/>
        <v>0</v>
      </c>
      <c r="L15" s="33" t="s">
        <v>57</v>
      </c>
    </row>
    <row r="16" spans="1:13" x14ac:dyDescent="0.35">
      <c r="A16" s="1" t="s">
        <v>35</v>
      </c>
      <c r="B16" s="33">
        <f>FEBRERO2024!B16</f>
        <v>12</v>
      </c>
      <c r="C16" s="1"/>
      <c r="D16" s="1"/>
      <c r="E16" s="1"/>
      <c r="F16" s="52">
        <v>0</v>
      </c>
      <c r="G16" s="1"/>
      <c r="H16" s="1"/>
      <c r="I16" s="1"/>
      <c r="J16" s="53">
        <f t="shared" si="2"/>
        <v>0</v>
      </c>
      <c r="K16" s="1">
        <f t="shared" si="1"/>
        <v>0</v>
      </c>
      <c r="L16" s="33" t="s">
        <v>58</v>
      </c>
    </row>
    <row r="17" spans="1:14" x14ac:dyDescent="0.35">
      <c r="A17" s="1" t="s">
        <v>3</v>
      </c>
      <c r="B17" s="33">
        <f>FEBRERO2024!B17</f>
        <v>13</v>
      </c>
      <c r="C17" s="1"/>
      <c r="D17" s="1"/>
      <c r="E17" s="1"/>
      <c r="F17" s="52">
        <v>0</v>
      </c>
      <c r="G17" s="1"/>
      <c r="H17" s="1"/>
      <c r="I17" s="1"/>
      <c r="J17" s="53">
        <f t="shared" si="2"/>
        <v>0</v>
      </c>
      <c r="K17" s="1">
        <f t="shared" si="1"/>
        <v>0</v>
      </c>
      <c r="L17" s="33" t="s">
        <v>58</v>
      </c>
    </row>
    <row r="18" spans="1:14" x14ac:dyDescent="0.35">
      <c r="A18" s="1" t="s">
        <v>4</v>
      </c>
      <c r="B18" s="33">
        <f>FEBRERO2024!B18</f>
        <v>14</v>
      </c>
      <c r="C18" s="1"/>
      <c r="D18" s="1"/>
      <c r="E18" s="1"/>
      <c r="F18" s="52">
        <v>0</v>
      </c>
      <c r="G18" s="1"/>
      <c r="H18" s="1"/>
      <c r="I18" s="1"/>
      <c r="J18" s="53">
        <f t="shared" si="2"/>
        <v>0</v>
      </c>
      <c r="K18" s="1">
        <f t="shared" si="1"/>
        <v>0</v>
      </c>
      <c r="L18" s="33" t="s">
        <v>57</v>
      </c>
    </row>
    <row r="19" spans="1:14" x14ac:dyDescent="0.35">
      <c r="A19" s="1" t="s">
        <v>36</v>
      </c>
      <c r="B19" s="33">
        <f>FEBRERO2024!B19</f>
        <v>15</v>
      </c>
      <c r="C19" s="1"/>
      <c r="D19" s="1"/>
      <c r="E19" s="1"/>
      <c r="F19" s="52">
        <v>0</v>
      </c>
      <c r="G19" s="1"/>
      <c r="H19" s="1"/>
      <c r="I19" s="1"/>
      <c r="J19" s="53">
        <f t="shared" si="2"/>
        <v>0</v>
      </c>
      <c r="K19" s="1">
        <f t="shared" si="1"/>
        <v>0</v>
      </c>
      <c r="L19" s="33" t="s">
        <v>57</v>
      </c>
    </row>
    <row r="20" spans="1:14" x14ac:dyDescent="0.35">
      <c r="A20" s="1" t="s">
        <v>5</v>
      </c>
      <c r="B20" s="30">
        <f>FEBRERO2024!B20</f>
        <v>16</v>
      </c>
      <c r="C20" s="29"/>
      <c r="D20" s="29"/>
      <c r="E20" s="29"/>
      <c r="F20" s="29">
        <v>0</v>
      </c>
      <c r="G20" s="29"/>
      <c r="H20" s="29"/>
      <c r="I20" s="29"/>
      <c r="J20" s="29">
        <f t="shared" si="2"/>
        <v>0</v>
      </c>
      <c r="K20" s="29">
        <f t="shared" si="1"/>
        <v>0</v>
      </c>
      <c r="L20" s="33" t="s">
        <v>57</v>
      </c>
    </row>
    <row r="21" spans="1:14" x14ac:dyDescent="0.35">
      <c r="A21" s="1" t="s">
        <v>6</v>
      </c>
      <c r="B21" s="33">
        <f>FEBRERO2024!B21</f>
        <v>17</v>
      </c>
      <c r="C21" s="1"/>
      <c r="D21" s="1"/>
      <c r="E21" s="1"/>
      <c r="F21" s="52">
        <v>0</v>
      </c>
      <c r="G21" s="1"/>
      <c r="H21" s="1"/>
      <c r="I21" s="1"/>
      <c r="J21" s="53">
        <f t="shared" si="2"/>
        <v>0</v>
      </c>
      <c r="K21" s="1">
        <f t="shared" si="1"/>
        <v>0</v>
      </c>
      <c r="L21" s="33" t="s">
        <v>57</v>
      </c>
    </row>
    <row r="22" spans="1:14" x14ac:dyDescent="0.35">
      <c r="A22" s="1" t="s">
        <v>7</v>
      </c>
      <c r="B22" s="33">
        <f>FEBRERO2024!B22</f>
        <v>18</v>
      </c>
      <c r="C22" s="1"/>
      <c r="D22" s="1"/>
      <c r="E22" s="1"/>
      <c r="F22" s="52">
        <v>0</v>
      </c>
      <c r="G22" s="1"/>
      <c r="H22" s="1"/>
      <c r="I22" s="1"/>
      <c r="J22" s="53">
        <f t="shared" si="2"/>
        <v>0</v>
      </c>
      <c r="K22" s="1">
        <f t="shared" si="1"/>
        <v>0</v>
      </c>
      <c r="L22" s="33" t="s">
        <v>57</v>
      </c>
    </row>
    <row r="23" spans="1:14" x14ac:dyDescent="0.35">
      <c r="A23" s="1" t="s">
        <v>35</v>
      </c>
      <c r="B23" s="33">
        <f>FEBRERO2024!B23</f>
        <v>19</v>
      </c>
      <c r="C23" s="1"/>
      <c r="D23" s="1"/>
      <c r="E23" s="1"/>
      <c r="F23" s="52">
        <v>0</v>
      </c>
      <c r="G23" s="1"/>
      <c r="H23" s="1"/>
      <c r="I23" s="1"/>
      <c r="J23" s="53">
        <f t="shared" si="2"/>
        <v>0</v>
      </c>
      <c r="K23" s="1">
        <f t="shared" si="1"/>
        <v>0</v>
      </c>
      <c r="L23" s="33" t="s">
        <v>57</v>
      </c>
    </row>
    <row r="24" spans="1:14" x14ac:dyDescent="0.35">
      <c r="A24" s="1" t="s">
        <v>3</v>
      </c>
      <c r="B24" s="33">
        <f>FEBRERO2024!B24</f>
        <v>20</v>
      </c>
      <c r="C24" s="1"/>
      <c r="D24" s="1"/>
      <c r="E24" s="1"/>
      <c r="F24" s="52">
        <v>0</v>
      </c>
      <c r="G24" s="1"/>
      <c r="H24" s="1"/>
      <c r="I24" s="1"/>
      <c r="J24" s="53">
        <f t="shared" si="2"/>
        <v>0</v>
      </c>
      <c r="K24" s="1">
        <f t="shared" si="1"/>
        <v>0</v>
      </c>
      <c r="L24" s="33" t="s">
        <v>56</v>
      </c>
    </row>
    <row r="25" spans="1:14" x14ac:dyDescent="0.35">
      <c r="A25" s="1" t="s">
        <v>4</v>
      </c>
      <c r="B25" s="33">
        <f>FEBRERO2024!B25</f>
        <v>21</v>
      </c>
      <c r="C25" s="1"/>
      <c r="D25" s="1"/>
      <c r="E25" s="1"/>
      <c r="F25" s="52">
        <v>0</v>
      </c>
      <c r="G25" s="1"/>
      <c r="H25" s="1"/>
      <c r="I25" s="1"/>
      <c r="J25" s="53">
        <f t="shared" si="2"/>
        <v>0</v>
      </c>
      <c r="K25" s="1">
        <f t="shared" si="1"/>
        <v>0</v>
      </c>
      <c r="L25" s="33" t="s">
        <v>56</v>
      </c>
    </row>
    <row r="26" spans="1:14" x14ac:dyDescent="0.35">
      <c r="A26" s="1" t="s">
        <v>36</v>
      </c>
      <c r="B26" s="40">
        <f>FEBRERO2024!B26</f>
        <v>22</v>
      </c>
      <c r="C26" s="31"/>
      <c r="D26" s="31"/>
      <c r="E26" s="31"/>
      <c r="F26" s="31">
        <v>0</v>
      </c>
      <c r="G26" s="31"/>
      <c r="H26" s="31"/>
      <c r="I26" s="31"/>
      <c r="J26" s="31">
        <f t="shared" si="2"/>
        <v>0</v>
      </c>
      <c r="K26" s="31">
        <f t="shared" si="1"/>
        <v>0</v>
      </c>
      <c r="L26" s="33" t="s">
        <v>56</v>
      </c>
      <c r="M26" s="17">
        <v>4890</v>
      </c>
      <c r="N26" t="s">
        <v>41</v>
      </c>
    </row>
    <row r="27" spans="1:14" x14ac:dyDescent="0.35">
      <c r="A27" s="1" t="s">
        <v>5</v>
      </c>
      <c r="B27" s="30">
        <f>FEBRERO2024!B27</f>
        <v>23</v>
      </c>
      <c r="C27" s="29"/>
      <c r="D27" s="29"/>
      <c r="E27" s="29"/>
      <c r="F27" s="29">
        <v>0</v>
      </c>
      <c r="G27" s="29"/>
      <c r="H27" s="29"/>
      <c r="I27" s="29"/>
      <c r="J27" s="29">
        <f t="shared" si="2"/>
        <v>0</v>
      </c>
      <c r="K27" s="29">
        <f t="shared" si="1"/>
        <v>0</v>
      </c>
      <c r="L27" s="33" t="s">
        <v>56</v>
      </c>
    </row>
    <row r="28" spans="1:14" x14ac:dyDescent="0.35">
      <c r="A28" s="1" t="s">
        <v>6</v>
      </c>
      <c r="B28" s="33">
        <f>FEBRERO2024!B28</f>
        <v>24</v>
      </c>
      <c r="C28" s="1"/>
      <c r="D28" s="1"/>
      <c r="E28" s="1"/>
      <c r="F28" s="52">
        <v>0</v>
      </c>
      <c r="G28" s="1"/>
      <c r="H28" s="1"/>
      <c r="I28" s="1"/>
      <c r="J28" s="53">
        <f t="shared" si="2"/>
        <v>0</v>
      </c>
      <c r="K28" s="1">
        <f t="shared" si="1"/>
        <v>0</v>
      </c>
      <c r="L28" s="33" t="s">
        <v>58</v>
      </c>
    </row>
    <row r="29" spans="1:14" x14ac:dyDescent="0.35">
      <c r="A29" s="1" t="s">
        <v>7</v>
      </c>
      <c r="B29" s="33">
        <f>FEBRERO2024!B29</f>
        <v>25</v>
      </c>
      <c r="C29" s="1"/>
      <c r="D29" s="1"/>
      <c r="E29" s="1"/>
      <c r="F29" s="52">
        <v>0</v>
      </c>
      <c r="G29" s="1"/>
      <c r="H29" s="1"/>
      <c r="I29" s="1"/>
      <c r="J29" s="53">
        <f t="shared" si="2"/>
        <v>0</v>
      </c>
      <c r="K29" s="1">
        <f t="shared" si="1"/>
        <v>0</v>
      </c>
      <c r="L29" s="33" t="s">
        <v>56</v>
      </c>
    </row>
    <row r="30" spans="1:14" x14ac:dyDescent="0.35">
      <c r="A30" s="1" t="s">
        <v>35</v>
      </c>
      <c r="B30" s="33">
        <f>FEBRERO2024!B30</f>
        <v>26</v>
      </c>
      <c r="C30" s="1"/>
      <c r="D30" s="1"/>
      <c r="E30" s="1"/>
      <c r="F30" s="52">
        <v>0</v>
      </c>
      <c r="G30" s="1"/>
      <c r="H30" s="1"/>
      <c r="I30" s="1"/>
      <c r="J30" s="53">
        <f t="shared" si="2"/>
        <v>0</v>
      </c>
      <c r="K30" s="1">
        <f t="shared" si="1"/>
        <v>0</v>
      </c>
      <c r="L30" s="33" t="s">
        <v>56</v>
      </c>
    </row>
    <row r="31" spans="1:14" x14ac:dyDescent="0.35">
      <c r="A31" s="1" t="s">
        <v>3</v>
      </c>
      <c r="B31" s="33">
        <f>FEBRERO2024!B31</f>
        <v>27</v>
      </c>
      <c r="C31" s="1"/>
      <c r="D31" s="1"/>
      <c r="E31" s="1"/>
      <c r="F31" s="52">
        <v>0</v>
      </c>
      <c r="G31" s="1"/>
      <c r="H31" s="1"/>
      <c r="I31" s="1"/>
      <c r="J31" s="53">
        <f t="shared" si="2"/>
        <v>0</v>
      </c>
      <c r="K31" s="1">
        <f t="shared" si="1"/>
        <v>0</v>
      </c>
      <c r="L31" s="33" t="s">
        <v>57</v>
      </c>
    </row>
    <row r="32" spans="1:14" x14ac:dyDescent="0.35">
      <c r="A32" s="1" t="s">
        <v>4</v>
      </c>
      <c r="B32" s="33">
        <f>FEBRERO2024!B33</f>
        <v>29</v>
      </c>
      <c r="C32" s="1"/>
      <c r="D32" s="1"/>
      <c r="E32" s="1"/>
      <c r="F32" s="52">
        <v>0</v>
      </c>
      <c r="G32" s="1"/>
      <c r="H32" s="1"/>
      <c r="I32" s="1"/>
      <c r="J32" s="53">
        <f t="shared" si="2"/>
        <v>0</v>
      </c>
      <c r="K32" s="1">
        <f t="shared" si="1"/>
        <v>0</v>
      </c>
      <c r="L32" s="33" t="s">
        <v>57</v>
      </c>
    </row>
    <row r="33" spans="1:12" x14ac:dyDescent="0.35">
      <c r="A33" s="1" t="s">
        <v>36</v>
      </c>
      <c r="B33" s="33">
        <v>29</v>
      </c>
      <c r="C33" s="1"/>
      <c r="D33" s="1"/>
      <c r="E33" s="1"/>
      <c r="F33" s="52">
        <v>0</v>
      </c>
      <c r="G33" s="1"/>
      <c r="H33" s="1"/>
      <c r="I33" s="1"/>
      <c r="J33" s="1">
        <f t="shared" si="2"/>
        <v>0</v>
      </c>
      <c r="K33" s="1">
        <f t="shared" si="1"/>
        <v>0</v>
      </c>
      <c r="L33" s="33" t="s">
        <v>57</v>
      </c>
    </row>
    <row r="34" spans="1:12" x14ac:dyDescent="0.35">
      <c r="A34" s="1" t="s">
        <v>5</v>
      </c>
      <c r="B34" s="30">
        <v>30</v>
      </c>
      <c r="C34" s="29"/>
      <c r="D34" s="29"/>
      <c r="E34" s="29"/>
      <c r="F34" s="29">
        <v>0</v>
      </c>
      <c r="G34" s="29"/>
      <c r="H34" s="29"/>
      <c r="I34" s="29"/>
      <c r="J34" s="29">
        <f t="shared" si="2"/>
        <v>0</v>
      </c>
      <c r="K34" s="29">
        <f t="shared" si="1"/>
        <v>0</v>
      </c>
      <c r="L34" s="33" t="s">
        <v>57</v>
      </c>
    </row>
    <row r="35" spans="1:12" ht="15" thickBot="1" x14ac:dyDescent="0.4">
      <c r="A35" s="1" t="s">
        <v>6</v>
      </c>
      <c r="B35" s="33">
        <v>31</v>
      </c>
      <c r="C35" s="1"/>
      <c r="D35" s="1"/>
      <c r="E35" s="1"/>
      <c r="F35" s="52">
        <v>0</v>
      </c>
      <c r="G35" s="1"/>
      <c r="H35" s="1"/>
      <c r="I35" s="1"/>
      <c r="J35" s="1">
        <f t="shared" si="2"/>
        <v>0</v>
      </c>
      <c r="K35" s="1">
        <f t="shared" si="1"/>
        <v>0</v>
      </c>
      <c r="L35" s="33" t="s">
        <v>57</v>
      </c>
    </row>
    <row r="36" spans="1:12" ht="15" thickBot="1" x14ac:dyDescent="0.4">
      <c r="E36" s="24" t="s">
        <v>37</v>
      </c>
      <c r="F36" s="25"/>
      <c r="G36" s="25"/>
      <c r="H36" s="25"/>
      <c r="I36" s="25"/>
      <c r="J36" s="25"/>
      <c r="K36" s="26">
        <f>K35/B35</f>
        <v>0</v>
      </c>
    </row>
    <row r="37" spans="1:12" ht="23.5" x14ac:dyDescent="0.55000000000000004">
      <c r="A37" s="14" t="s">
        <v>38</v>
      </c>
      <c r="K37" s="32"/>
    </row>
    <row r="38" spans="1:12" x14ac:dyDescent="0.35">
      <c r="K38" s="27"/>
    </row>
    <row r="39" spans="1:12" x14ac:dyDescent="0.35">
      <c r="K39" s="19"/>
    </row>
    <row r="40" spans="1:12" x14ac:dyDescent="0.35">
      <c r="K40" s="19"/>
    </row>
    <row r="41" spans="1:12" x14ac:dyDescent="0.35">
      <c r="K41" s="19"/>
    </row>
    <row r="42" spans="1:12" x14ac:dyDescent="0.35">
      <c r="K42" s="19"/>
    </row>
    <row r="43" spans="1:12" x14ac:dyDescent="0.35">
      <c r="K43" s="19"/>
    </row>
    <row r="44" spans="1:12" x14ac:dyDescent="0.35">
      <c r="K44" s="19"/>
    </row>
    <row r="45" spans="1:12" x14ac:dyDescent="0.35">
      <c r="K45" s="19"/>
    </row>
    <row r="46" spans="1:12" x14ac:dyDescent="0.35">
      <c r="K46" s="19"/>
    </row>
    <row r="47" spans="1:12" x14ac:dyDescent="0.35">
      <c r="K47" s="19"/>
    </row>
    <row r="48" spans="1:12" x14ac:dyDescent="0.35">
      <c r="K48" s="19"/>
    </row>
    <row r="49" spans="11:11" x14ac:dyDescent="0.35">
      <c r="K49" s="19"/>
    </row>
    <row r="50" spans="11:11" x14ac:dyDescent="0.35">
      <c r="K50" s="19"/>
    </row>
    <row r="51" spans="11:11" x14ac:dyDescent="0.35">
      <c r="K51" s="19"/>
    </row>
    <row r="52" spans="11:11" x14ac:dyDescent="0.35">
      <c r="K52" s="19"/>
    </row>
    <row r="53" spans="11:11" x14ac:dyDescent="0.35">
      <c r="K53" s="19"/>
    </row>
    <row r="54" spans="11:11" x14ac:dyDescent="0.35">
      <c r="K54" s="19"/>
    </row>
    <row r="55" spans="11:11" x14ac:dyDescent="0.35">
      <c r="K55" s="19"/>
    </row>
    <row r="56" spans="11:11" x14ac:dyDescent="0.35">
      <c r="K56" s="19"/>
    </row>
    <row r="57" spans="11:11" x14ac:dyDescent="0.35">
      <c r="K57" s="19"/>
    </row>
    <row r="58" spans="11:11" x14ac:dyDescent="0.35">
      <c r="K58" s="19"/>
    </row>
    <row r="59" spans="11:11" x14ac:dyDescent="0.35">
      <c r="K59" s="19"/>
    </row>
    <row r="60" spans="11:11" x14ac:dyDescent="0.35">
      <c r="K60" s="19"/>
    </row>
    <row r="61" spans="11:11" x14ac:dyDescent="0.35">
      <c r="K61" s="19"/>
    </row>
    <row r="62" spans="11:11" x14ac:dyDescent="0.35">
      <c r="K62" s="19"/>
    </row>
    <row r="63" spans="11:11" x14ac:dyDescent="0.35">
      <c r="K63" s="19"/>
    </row>
    <row r="64" spans="11:11" x14ac:dyDescent="0.35">
      <c r="K64" s="19"/>
    </row>
    <row r="65" spans="3:11" x14ac:dyDescent="0.35">
      <c r="K65" s="19"/>
    </row>
    <row r="66" spans="3:11" x14ac:dyDescent="0.35">
      <c r="K66" s="19"/>
    </row>
    <row r="67" spans="3:11" x14ac:dyDescent="0.35">
      <c r="K67" s="19"/>
    </row>
    <row r="68" spans="3:11" x14ac:dyDescent="0.35">
      <c r="K68" s="19"/>
    </row>
    <row r="69" spans="3:11" x14ac:dyDescent="0.35">
      <c r="K69" s="19"/>
    </row>
    <row r="70" spans="3:11" x14ac:dyDescent="0.35">
      <c r="K70" s="19"/>
    </row>
    <row r="71" spans="3:11" x14ac:dyDescent="0.35">
      <c r="K71" s="19"/>
    </row>
    <row r="72" spans="3:11" x14ac:dyDescent="0.35">
      <c r="K72" s="19"/>
    </row>
    <row r="73" spans="3:11" x14ac:dyDescent="0.35">
      <c r="K73" s="19"/>
    </row>
    <row r="74" spans="3:11" x14ac:dyDescent="0.35">
      <c r="K74" s="19"/>
    </row>
    <row r="75" spans="3:11" x14ac:dyDescent="0.35">
      <c r="C75" s="28"/>
      <c r="D75" t="s">
        <v>39</v>
      </c>
      <c r="K75" s="19"/>
    </row>
    <row r="76" spans="3:11" x14ac:dyDescent="0.35">
      <c r="C76" s="17"/>
      <c r="D76" t="s">
        <v>40</v>
      </c>
      <c r="K76" s="19"/>
    </row>
    <row r="77" spans="3:11" x14ac:dyDescent="0.35">
      <c r="K77" s="19"/>
    </row>
    <row r="78" spans="3:11" x14ac:dyDescent="0.35">
      <c r="K78" s="19"/>
    </row>
    <row r="79" spans="3:11" x14ac:dyDescent="0.35">
      <c r="K79" s="19"/>
    </row>
  </sheetData>
  <mergeCells count="2">
    <mergeCell ref="C3:E3"/>
    <mergeCell ref="J3:K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79"/>
  <sheetViews>
    <sheetView topLeftCell="A64" workbookViewId="0">
      <selection activeCell="K78" sqref="K78"/>
    </sheetView>
  </sheetViews>
  <sheetFormatPr baseColWidth="10" defaultRowHeight="14.5" x14ac:dyDescent="0.35"/>
  <cols>
    <col min="2" max="2" width="11.453125" style="19"/>
    <col min="3" max="3" width="13" customWidth="1"/>
    <col min="4" max="5" width="15.453125" customWidth="1"/>
    <col min="6" max="7" width="14.81640625" customWidth="1"/>
    <col min="8" max="9" width="14.54296875" customWidth="1"/>
    <col min="10" max="10" width="12.453125" customWidth="1"/>
    <col min="11" max="11" width="15.7265625" customWidth="1"/>
    <col min="12" max="12" width="11.453125" style="19"/>
  </cols>
  <sheetData>
    <row r="1" spans="1:12" ht="26" x14ac:dyDescent="0.6">
      <c r="A1" s="2" t="s">
        <v>68</v>
      </c>
      <c r="K1" s="19"/>
    </row>
    <row r="2" spans="1:12" ht="26.5" thickBot="1" x14ac:dyDescent="0.65">
      <c r="A2" s="2"/>
      <c r="K2" s="19"/>
    </row>
    <row r="3" spans="1:12" ht="19" thickBot="1" x14ac:dyDescent="0.5">
      <c r="A3" s="14"/>
      <c r="B3" s="20"/>
      <c r="C3" s="68" t="s">
        <v>28</v>
      </c>
      <c r="D3" s="69"/>
      <c r="E3" s="73"/>
      <c r="F3" s="70"/>
      <c r="G3" s="36"/>
      <c r="H3" s="14"/>
      <c r="I3" s="14"/>
      <c r="J3" s="71" t="s">
        <v>29</v>
      </c>
      <c r="K3" s="72"/>
      <c r="L3" s="20"/>
    </row>
    <row r="4" spans="1:12" ht="18.5" x14ac:dyDescent="0.45">
      <c r="A4" s="21" t="s">
        <v>0</v>
      </c>
      <c r="B4" s="21" t="s">
        <v>1</v>
      </c>
      <c r="C4" s="22" t="s">
        <v>30</v>
      </c>
      <c r="D4" s="22" t="s">
        <v>31</v>
      </c>
      <c r="E4" s="21" t="s">
        <v>63</v>
      </c>
      <c r="F4" s="23" t="s">
        <v>32</v>
      </c>
      <c r="G4" s="6" t="s">
        <v>43</v>
      </c>
      <c r="H4" s="21" t="s">
        <v>48</v>
      </c>
      <c r="I4" s="21" t="s">
        <v>46</v>
      </c>
      <c r="J4" s="22" t="s">
        <v>33</v>
      </c>
      <c r="K4" s="22" t="s">
        <v>34</v>
      </c>
      <c r="L4" s="21" t="s">
        <v>2</v>
      </c>
    </row>
    <row r="5" spans="1:12" x14ac:dyDescent="0.35">
      <c r="A5" s="1" t="s">
        <v>7</v>
      </c>
      <c r="B5" s="33">
        <f>FEBRERO2024!B5</f>
        <v>1</v>
      </c>
      <c r="C5" s="1">
        <v>353</v>
      </c>
      <c r="D5" s="1">
        <v>73</v>
      </c>
      <c r="E5" s="1">
        <v>97</v>
      </c>
      <c r="F5" s="1">
        <v>0</v>
      </c>
      <c r="G5" s="1">
        <v>13</v>
      </c>
      <c r="H5" s="1">
        <v>47</v>
      </c>
      <c r="I5" s="1">
        <v>152</v>
      </c>
      <c r="J5" s="1">
        <f>SUM(C5:I5)</f>
        <v>735</v>
      </c>
      <c r="K5" s="1">
        <f>J5</f>
        <v>735</v>
      </c>
      <c r="L5" s="33" t="s">
        <v>51</v>
      </c>
    </row>
    <row r="6" spans="1:12" x14ac:dyDescent="0.35">
      <c r="A6" s="1" t="s">
        <v>35</v>
      </c>
      <c r="B6" s="33">
        <f>FEBRERO2024!B6</f>
        <v>2</v>
      </c>
      <c r="C6" s="1">
        <v>441</v>
      </c>
      <c r="D6" s="1">
        <v>103</v>
      </c>
      <c r="E6" s="1">
        <v>99</v>
      </c>
      <c r="F6" s="1">
        <v>0</v>
      </c>
      <c r="G6" s="1">
        <v>10</v>
      </c>
      <c r="H6" s="1">
        <v>57</v>
      </c>
      <c r="I6" s="1">
        <v>121</v>
      </c>
      <c r="J6" s="1">
        <v>831</v>
      </c>
      <c r="K6" s="1">
        <v>1566</v>
      </c>
      <c r="L6" s="33" t="s">
        <v>51</v>
      </c>
    </row>
    <row r="7" spans="1:12" x14ac:dyDescent="0.35">
      <c r="A7" s="1" t="s">
        <v>3</v>
      </c>
      <c r="B7" s="33">
        <f>FEBRERO2024!B7</f>
        <v>3</v>
      </c>
      <c r="C7" s="1">
        <v>289</v>
      </c>
      <c r="D7" s="1">
        <v>61</v>
      </c>
      <c r="E7" s="1">
        <v>62</v>
      </c>
      <c r="F7" s="1">
        <v>0</v>
      </c>
      <c r="G7" s="1">
        <v>8</v>
      </c>
      <c r="H7" s="1">
        <v>42</v>
      </c>
      <c r="I7" s="1">
        <v>83</v>
      </c>
      <c r="J7" s="1">
        <v>545</v>
      </c>
      <c r="K7" s="1">
        <v>2111</v>
      </c>
      <c r="L7" s="33" t="s">
        <v>51</v>
      </c>
    </row>
    <row r="8" spans="1:12" x14ac:dyDescent="0.35">
      <c r="A8" s="1" t="s">
        <v>4</v>
      </c>
      <c r="B8" s="37">
        <f>FEBRERO2024!B8</f>
        <v>4</v>
      </c>
      <c r="C8" s="38">
        <v>641</v>
      </c>
      <c r="D8" s="38">
        <v>89</v>
      </c>
      <c r="E8" s="38">
        <v>167</v>
      </c>
      <c r="F8" s="38">
        <v>0</v>
      </c>
      <c r="G8" s="38">
        <v>15</v>
      </c>
      <c r="H8" s="38">
        <v>62</v>
      </c>
      <c r="I8" s="38">
        <v>77</v>
      </c>
      <c r="J8" s="38">
        <v>1051</v>
      </c>
      <c r="K8" s="38">
        <v>3162</v>
      </c>
      <c r="L8" s="33" t="s">
        <v>51</v>
      </c>
    </row>
    <row r="9" spans="1:12" x14ac:dyDescent="0.35">
      <c r="A9" s="1" t="s">
        <v>36</v>
      </c>
      <c r="B9" s="33">
        <f>FEBRERO2024!B9</f>
        <v>5</v>
      </c>
      <c r="C9" s="1">
        <v>1139</v>
      </c>
      <c r="D9" s="1">
        <v>253</v>
      </c>
      <c r="E9" s="1">
        <v>262</v>
      </c>
      <c r="F9" s="1">
        <v>0</v>
      </c>
      <c r="G9" s="1">
        <v>28</v>
      </c>
      <c r="H9" s="1">
        <v>100</v>
      </c>
      <c r="I9" s="1">
        <v>66</v>
      </c>
      <c r="J9" s="1">
        <f>SUM(C9:I9)</f>
        <v>1848</v>
      </c>
      <c r="K9" s="1">
        <f t="shared" ref="K9:K35" si="0">K8+J9</f>
        <v>5010</v>
      </c>
      <c r="L9" s="33" t="s">
        <v>51</v>
      </c>
    </row>
    <row r="10" spans="1:12" x14ac:dyDescent="0.35">
      <c r="A10" s="1" t="s">
        <v>5</v>
      </c>
      <c r="B10" s="30">
        <f>FEBRERO2024!B10</f>
        <v>6</v>
      </c>
      <c r="C10" s="29">
        <v>1017</v>
      </c>
      <c r="D10" s="29">
        <v>202</v>
      </c>
      <c r="E10" s="29">
        <v>203</v>
      </c>
      <c r="F10" s="29">
        <v>0</v>
      </c>
      <c r="G10" s="29">
        <v>11</v>
      </c>
      <c r="H10" s="29">
        <v>89</v>
      </c>
      <c r="I10" s="29">
        <v>48</v>
      </c>
      <c r="J10" s="29">
        <f>SUM(C10:I10)</f>
        <v>1570</v>
      </c>
      <c r="K10" s="29">
        <f t="shared" si="0"/>
        <v>6580</v>
      </c>
      <c r="L10" s="33" t="s">
        <v>51</v>
      </c>
    </row>
    <row r="11" spans="1:12" x14ac:dyDescent="0.35">
      <c r="A11" s="1" t="s">
        <v>6</v>
      </c>
      <c r="B11" s="33">
        <f>FEBRERO2024!B11</f>
        <v>7</v>
      </c>
      <c r="C11" s="1">
        <v>249</v>
      </c>
      <c r="D11" s="1">
        <v>59</v>
      </c>
      <c r="E11" s="1">
        <v>81</v>
      </c>
      <c r="F11" s="1">
        <v>0</v>
      </c>
      <c r="G11" s="1">
        <v>9</v>
      </c>
      <c r="H11" s="1">
        <v>43</v>
      </c>
      <c r="I11" s="1">
        <v>55</v>
      </c>
      <c r="J11" s="1">
        <f>SUM(C11:I11)</f>
        <v>496</v>
      </c>
      <c r="K11" s="1">
        <f t="shared" si="0"/>
        <v>7076</v>
      </c>
      <c r="L11" s="33" t="s">
        <v>51</v>
      </c>
    </row>
    <row r="12" spans="1:12" x14ac:dyDescent="0.35">
      <c r="A12" s="1" t="s">
        <v>7</v>
      </c>
      <c r="B12" s="33">
        <f>FEBRERO2024!B12</f>
        <v>8</v>
      </c>
      <c r="C12" s="1">
        <v>340</v>
      </c>
      <c r="D12" s="1">
        <v>79</v>
      </c>
      <c r="E12" s="1">
        <v>56</v>
      </c>
      <c r="F12" s="1">
        <v>0</v>
      </c>
      <c r="G12" s="1">
        <v>13</v>
      </c>
      <c r="H12" s="1">
        <v>43</v>
      </c>
      <c r="I12" s="1">
        <v>63</v>
      </c>
      <c r="J12" s="1">
        <v>594</v>
      </c>
      <c r="K12" s="1">
        <f t="shared" si="0"/>
        <v>7670</v>
      </c>
      <c r="L12" s="33" t="s">
        <v>51</v>
      </c>
    </row>
    <row r="13" spans="1:12" x14ac:dyDescent="0.35">
      <c r="A13" s="1" t="s">
        <v>35</v>
      </c>
      <c r="B13" s="33">
        <f>FEBRERO2024!B13</f>
        <v>9</v>
      </c>
      <c r="C13" s="1">
        <v>355</v>
      </c>
      <c r="D13" s="1">
        <v>98</v>
      </c>
      <c r="E13" s="1">
        <v>64</v>
      </c>
      <c r="F13" s="1">
        <v>0</v>
      </c>
      <c r="G13" s="1">
        <v>4</v>
      </c>
      <c r="H13" s="1">
        <v>60</v>
      </c>
      <c r="I13" s="1">
        <v>76</v>
      </c>
      <c r="J13" s="1">
        <f t="shared" ref="J13:J35" si="1">SUM(C13:I13)</f>
        <v>657</v>
      </c>
      <c r="K13" s="1">
        <f t="shared" si="0"/>
        <v>8327</v>
      </c>
      <c r="L13" s="33" t="s">
        <v>51</v>
      </c>
    </row>
    <row r="14" spans="1:12" x14ac:dyDescent="0.35">
      <c r="A14" s="1" t="s">
        <v>3</v>
      </c>
      <c r="B14" s="33">
        <f>FEBRERO2024!B14</f>
        <v>10</v>
      </c>
      <c r="C14" s="1">
        <v>331</v>
      </c>
      <c r="D14" s="1">
        <v>76</v>
      </c>
      <c r="E14" s="1">
        <v>127</v>
      </c>
      <c r="F14" s="1">
        <v>0</v>
      </c>
      <c r="G14" s="1">
        <v>7</v>
      </c>
      <c r="H14" s="1">
        <v>53</v>
      </c>
      <c r="I14" s="1">
        <v>70</v>
      </c>
      <c r="J14" s="1">
        <f t="shared" si="1"/>
        <v>664</v>
      </c>
      <c r="K14" s="1">
        <f t="shared" si="0"/>
        <v>8991</v>
      </c>
      <c r="L14" s="33" t="s">
        <v>51</v>
      </c>
    </row>
    <row r="15" spans="1:12" x14ac:dyDescent="0.35">
      <c r="A15" s="1" t="s">
        <v>4</v>
      </c>
      <c r="B15" s="37">
        <f>FEBRERO2024!B15</f>
        <v>11</v>
      </c>
      <c r="C15" s="38">
        <v>398</v>
      </c>
      <c r="D15" s="38">
        <v>124</v>
      </c>
      <c r="E15" s="38">
        <v>172</v>
      </c>
      <c r="F15" s="38">
        <v>0</v>
      </c>
      <c r="G15" s="38">
        <v>13</v>
      </c>
      <c r="H15" s="38">
        <v>58</v>
      </c>
      <c r="I15" s="38">
        <v>65</v>
      </c>
      <c r="J15" s="38">
        <f t="shared" si="1"/>
        <v>830</v>
      </c>
      <c r="K15" s="38">
        <f t="shared" si="0"/>
        <v>9821</v>
      </c>
      <c r="L15" s="33" t="s">
        <v>51</v>
      </c>
    </row>
    <row r="16" spans="1:12" x14ac:dyDescent="0.35">
      <c r="A16" s="1" t="s">
        <v>36</v>
      </c>
      <c r="B16" s="33">
        <f>FEBRERO2024!B16</f>
        <v>12</v>
      </c>
      <c r="C16" s="1">
        <v>716</v>
      </c>
      <c r="D16" s="1">
        <v>132</v>
      </c>
      <c r="E16" s="1">
        <v>136</v>
      </c>
      <c r="F16" s="1">
        <v>0</v>
      </c>
      <c r="G16" s="1">
        <v>13</v>
      </c>
      <c r="H16" s="1">
        <v>47</v>
      </c>
      <c r="I16" s="1">
        <v>51</v>
      </c>
      <c r="J16" s="1">
        <f t="shared" si="1"/>
        <v>1095</v>
      </c>
      <c r="K16" s="1">
        <f t="shared" si="0"/>
        <v>10916</v>
      </c>
      <c r="L16" s="33" t="s">
        <v>51</v>
      </c>
    </row>
    <row r="17" spans="1:14" x14ac:dyDescent="0.35">
      <c r="A17" s="1" t="s">
        <v>5</v>
      </c>
      <c r="B17" s="30">
        <f>FEBRERO2024!B17</f>
        <v>13</v>
      </c>
      <c r="C17" s="29" t="s">
        <v>69</v>
      </c>
      <c r="D17" s="29"/>
      <c r="E17" s="29"/>
      <c r="F17" s="29">
        <v>0</v>
      </c>
      <c r="G17" s="29"/>
      <c r="H17" s="29"/>
      <c r="I17" s="29"/>
      <c r="J17" s="29">
        <f t="shared" si="1"/>
        <v>0</v>
      </c>
      <c r="K17" s="29">
        <f t="shared" si="0"/>
        <v>10916</v>
      </c>
      <c r="L17" s="33" t="s">
        <v>51</v>
      </c>
    </row>
    <row r="18" spans="1:14" x14ac:dyDescent="0.35">
      <c r="A18" s="1" t="s">
        <v>6</v>
      </c>
      <c r="B18" s="33">
        <f>FEBRERO2024!B18</f>
        <v>14</v>
      </c>
      <c r="C18" s="1">
        <v>422</v>
      </c>
      <c r="D18" s="1">
        <v>82</v>
      </c>
      <c r="E18" s="1">
        <v>67</v>
      </c>
      <c r="F18" s="1">
        <v>0</v>
      </c>
      <c r="G18" s="1">
        <v>11</v>
      </c>
      <c r="H18" s="1">
        <v>47</v>
      </c>
      <c r="I18" s="1">
        <v>44</v>
      </c>
      <c r="J18" s="1">
        <f t="shared" si="1"/>
        <v>673</v>
      </c>
      <c r="K18" s="1">
        <f t="shared" si="0"/>
        <v>11589</v>
      </c>
      <c r="L18" s="33" t="s">
        <v>51</v>
      </c>
    </row>
    <row r="19" spans="1:14" x14ac:dyDescent="0.35">
      <c r="A19" s="1" t="s">
        <v>7</v>
      </c>
      <c r="B19" s="33">
        <f>FEBRERO2024!B19</f>
        <v>15</v>
      </c>
      <c r="C19" s="1">
        <v>632</v>
      </c>
      <c r="D19" s="1">
        <v>94</v>
      </c>
      <c r="E19" s="1">
        <v>105</v>
      </c>
      <c r="F19" s="1">
        <v>0</v>
      </c>
      <c r="G19" s="1">
        <v>8</v>
      </c>
      <c r="H19" s="1">
        <v>60</v>
      </c>
      <c r="I19" s="1">
        <v>40</v>
      </c>
      <c r="J19" s="1">
        <f t="shared" si="1"/>
        <v>939</v>
      </c>
      <c r="K19" s="1">
        <f t="shared" si="0"/>
        <v>12528</v>
      </c>
      <c r="L19" s="33" t="s">
        <v>51</v>
      </c>
    </row>
    <row r="20" spans="1:14" x14ac:dyDescent="0.35">
      <c r="A20" s="1" t="s">
        <v>35</v>
      </c>
      <c r="B20" s="33">
        <f>FEBRERO2024!B20</f>
        <v>16</v>
      </c>
      <c r="C20" s="1">
        <v>609</v>
      </c>
      <c r="D20" s="1">
        <v>92</v>
      </c>
      <c r="E20" s="1">
        <v>131</v>
      </c>
      <c r="F20" s="1">
        <v>0</v>
      </c>
      <c r="G20" s="1">
        <v>14</v>
      </c>
      <c r="H20" s="1">
        <v>63</v>
      </c>
      <c r="I20" s="1">
        <v>63</v>
      </c>
      <c r="J20" s="1">
        <f t="shared" si="1"/>
        <v>972</v>
      </c>
      <c r="K20" s="1">
        <f t="shared" si="0"/>
        <v>13500</v>
      </c>
      <c r="L20" s="33" t="s">
        <v>51</v>
      </c>
    </row>
    <row r="21" spans="1:14" x14ac:dyDescent="0.35">
      <c r="A21" s="1" t="s">
        <v>3</v>
      </c>
      <c r="B21" s="33">
        <f>FEBRERO2024!B21</f>
        <v>17</v>
      </c>
      <c r="C21" s="1">
        <v>358</v>
      </c>
      <c r="D21" s="1">
        <v>80</v>
      </c>
      <c r="E21" s="1">
        <v>69</v>
      </c>
      <c r="F21" s="1">
        <v>0</v>
      </c>
      <c r="G21" s="1">
        <v>8</v>
      </c>
      <c r="H21" s="1">
        <v>47</v>
      </c>
      <c r="I21" s="1">
        <v>59</v>
      </c>
      <c r="J21" s="1">
        <f t="shared" si="1"/>
        <v>621</v>
      </c>
      <c r="K21" s="1">
        <f t="shared" si="0"/>
        <v>14121</v>
      </c>
      <c r="L21" s="33" t="s">
        <v>51</v>
      </c>
    </row>
    <row r="22" spans="1:14" x14ac:dyDescent="0.35">
      <c r="A22" s="1" t="s">
        <v>4</v>
      </c>
      <c r="B22" s="37">
        <f>FEBRERO2024!B22</f>
        <v>18</v>
      </c>
      <c r="C22" s="38">
        <v>391</v>
      </c>
      <c r="D22" s="38">
        <v>110</v>
      </c>
      <c r="E22" s="38">
        <v>77</v>
      </c>
      <c r="F22" s="38">
        <v>0</v>
      </c>
      <c r="G22" s="38">
        <v>8</v>
      </c>
      <c r="H22" s="38">
        <v>40</v>
      </c>
      <c r="I22" s="38">
        <v>88</v>
      </c>
      <c r="J22" s="38">
        <f t="shared" si="1"/>
        <v>714</v>
      </c>
      <c r="K22" s="38">
        <f t="shared" si="0"/>
        <v>14835</v>
      </c>
      <c r="L22" s="33" t="s">
        <v>51</v>
      </c>
    </row>
    <row r="23" spans="1:14" x14ac:dyDescent="0.35">
      <c r="A23" s="1" t="s">
        <v>36</v>
      </c>
      <c r="B23" s="33">
        <f>FEBRERO2024!B23</f>
        <v>19</v>
      </c>
      <c r="C23" s="1">
        <v>1394</v>
      </c>
      <c r="D23" s="1">
        <v>397</v>
      </c>
      <c r="E23" s="1">
        <v>328</v>
      </c>
      <c r="F23" s="1">
        <v>0</v>
      </c>
      <c r="G23" s="1">
        <v>135</v>
      </c>
      <c r="H23" s="1">
        <v>113</v>
      </c>
      <c r="I23" s="1">
        <v>154</v>
      </c>
      <c r="J23" s="1">
        <f t="shared" si="1"/>
        <v>2521</v>
      </c>
      <c r="K23" s="1">
        <f t="shared" si="0"/>
        <v>17356</v>
      </c>
      <c r="L23" s="33" t="s">
        <v>51</v>
      </c>
    </row>
    <row r="24" spans="1:14" x14ac:dyDescent="0.35">
      <c r="A24" s="1" t="s">
        <v>5</v>
      </c>
      <c r="B24" s="30">
        <f>FEBRERO2024!B24</f>
        <v>20</v>
      </c>
      <c r="C24" s="29">
        <v>1835</v>
      </c>
      <c r="D24" s="29">
        <v>681</v>
      </c>
      <c r="E24" s="29">
        <v>553</v>
      </c>
      <c r="F24" s="29">
        <v>0</v>
      </c>
      <c r="G24" s="29">
        <v>256</v>
      </c>
      <c r="H24" s="29">
        <v>123</v>
      </c>
      <c r="I24" s="29">
        <v>139</v>
      </c>
      <c r="J24" s="29">
        <f t="shared" si="1"/>
        <v>3587</v>
      </c>
      <c r="K24" s="29">
        <f t="shared" si="0"/>
        <v>20943</v>
      </c>
      <c r="L24" s="33" t="s">
        <v>51</v>
      </c>
    </row>
    <row r="25" spans="1:14" x14ac:dyDescent="0.35">
      <c r="A25" s="1" t="s">
        <v>6</v>
      </c>
      <c r="B25" s="33">
        <f>FEBRERO2024!B25</f>
        <v>21</v>
      </c>
      <c r="C25" s="1">
        <v>1061</v>
      </c>
      <c r="D25" s="1">
        <v>227</v>
      </c>
      <c r="E25" s="1">
        <v>172</v>
      </c>
      <c r="F25" s="1">
        <v>0</v>
      </c>
      <c r="G25" s="1">
        <v>59</v>
      </c>
      <c r="H25" s="1">
        <v>99</v>
      </c>
      <c r="I25" s="1">
        <v>92</v>
      </c>
      <c r="J25" s="1">
        <f t="shared" si="1"/>
        <v>1710</v>
      </c>
      <c r="K25" s="1">
        <f t="shared" si="0"/>
        <v>22653</v>
      </c>
      <c r="L25" s="33" t="s">
        <v>51</v>
      </c>
    </row>
    <row r="26" spans="1:14" x14ac:dyDescent="0.35">
      <c r="A26" s="1" t="s">
        <v>7</v>
      </c>
      <c r="B26" s="33">
        <f>FEBRERO2024!B26</f>
        <v>22</v>
      </c>
      <c r="C26" s="1">
        <v>509</v>
      </c>
      <c r="D26" s="1">
        <v>109</v>
      </c>
      <c r="E26" s="1">
        <v>136</v>
      </c>
      <c r="F26" s="1">
        <v>0</v>
      </c>
      <c r="G26" s="1">
        <v>9</v>
      </c>
      <c r="H26" s="1">
        <v>62</v>
      </c>
      <c r="I26" s="1">
        <v>74</v>
      </c>
      <c r="J26" s="1">
        <f t="shared" si="1"/>
        <v>899</v>
      </c>
      <c r="K26" s="1">
        <f t="shared" si="0"/>
        <v>23552</v>
      </c>
      <c r="L26" s="33" t="s">
        <v>51</v>
      </c>
    </row>
    <row r="27" spans="1:14" x14ac:dyDescent="0.35">
      <c r="A27" s="1" t="s">
        <v>35</v>
      </c>
      <c r="B27" s="33">
        <f>FEBRERO2024!B27</f>
        <v>23</v>
      </c>
      <c r="C27" s="1">
        <v>462</v>
      </c>
      <c r="D27" s="1">
        <v>71</v>
      </c>
      <c r="E27" s="1">
        <v>136</v>
      </c>
      <c r="F27" s="1">
        <v>0</v>
      </c>
      <c r="G27" s="1">
        <v>12</v>
      </c>
      <c r="H27" s="1">
        <v>33</v>
      </c>
      <c r="I27" s="1">
        <v>69</v>
      </c>
      <c r="J27" s="1">
        <f t="shared" si="1"/>
        <v>783</v>
      </c>
      <c r="K27" s="1">
        <f t="shared" si="0"/>
        <v>24335</v>
      </c>
      <c r="L27" s="33" t="s">
        <v>51</v>
      </c>
    </row>
    <row r="28" spans="1:14" x14ac:dyDescent="0.35">
      <c r="A28" s="1" t="s">
        <v>3</v>
      </c>
      <c r="B28" s="33">
        <f>FEBRERO2024!B28</f>
        <v>24</v>
      </c>
      <c r="C28" s="1">
        <v>764</v>
      </c>
      <c r="D28" s="1">
        <v>258</v>
      </c>
      <c r="E28" s="1">
        <v>233</v>
      </c>
      <c r="F28" s="1">
        <v>0</v>
      </c>
      <c r="G28" s="1">
        <v>5</v>
      </c>
      <c r="H28" s="1">
        <v>44</v>
      </c>
      <c r="I28" s="1">
        <v>129</v>
      </c>
      <c r="J28" s="1">
        <f t="shared" si="1"/>
        <v>1433</v>
      </c>
      <c r="K28" s="1">
        <f t="shared" si="0"/>
        <v>25768</v>
      </c>
      <c r="L28" s="33" t="s">
        <v>51</v>
      </c>
    </row>
    <row r="29" spans="1:14" x14ac:dyDescent="0.35">
      <c r="A29" s="1" t="s">
        <v>4</v>
      </c>
      <c r="B29" s="37">
        <f>FEBRERO2024!B29</f>
        <v>25</v>
      </c>
      <c r="C29" s="38">
        <v>1888</v>
      </c>
      <c r="D29" s="38">
        <v>637</v>
      </c>
      <c r="E29" s="38">
        <v>428</v>
      </c>
      <c r="F29" s="38">
        <v>0</v>
      </c>
      <c r="G29" s="38">
        <v>14</v>
      </c>
      <c r="H29" s="38">
        <v>43</v>
      </c>
      <c r="I29" s="38">
        <v>141</v>
      </c>
      <c r="J29" s="38">
        <f t="shared" si="1"/>
        <v>3151</v>
      </c>
      <c r="K29" s="38">
        <f t="shared" si="0"/>
        <v>28919</v>
      </c>
      <c r="L29" s="33" t="s">
        <v>51</v>
      </c>
    </row>
    <row r="30" spans="1:14" x14ac:dyDescent="0.35">
      <c r="A30" s="1" t="s">
        <v>36</v>
      </c>
      <c r="B30" s="40">
        <f>FEBRERO2024!B30</f>
        <v>26</v>
      </c>
      <c r="C30" s="31">
        <v>2441</v>
      </c>
      <c r="D30" s="31">
        <v>816</v>
      </c>
      <c r="E30" s="31">
        <v>569</v>
      </c>
      <c r="F30" s="31">
        <v>0</v>
      </c>
      <c r="G30" s="31">
        <v>51</v>
      </c>
      <c r="H30" s="31">
        <v>69</v>
      </c>
      <c r="I30" s="31">
        <v>122</v>
      </c>
      <c r="J30" s="31">
        <f t="shared" si="1"/>
        <v>4068</v>
      </c>
      <c r="K30" s="31">
        <f t="shared" si="0"/>
        <v>32987</v>
      </c>
      <c r="L30" s="33" t="s">
        <v>51</v>
      </c>
      <c r="M30" s="31">
        <v>4068</v>
      </c>
      <c r="N30" t="s">
        <v>41</v>
      </c>
    </row>
    <row r="31" spans="1:14" x14ac:dyDescent="0.35">
      <c r="A31" s="1" t="s">
        <v>5</v>
      </c>
      <c r="B31" s="30">
        <f>FEBRERO2024!B31</f>
        <v>27</v>
      </c>
      <c r="C31" s="29">
        <v>1056</v>
      </c>
      <c r="D31" s="29">
        <v>380</v>
      </c>
      <c r="E31" s="29">
        <v>170</v>
      </c>
      <c r="F31" s="29">
        <v>0</v>
      </c>
      <c r="G31" s="29">
        <v>16</v>
      </c>
      <c r="H31" s="29">
        <v>77</v>
      </c>
      <c r="I31" s="29">
        <v>92</v>
      </c>
      <c r="J31" s="29">
        <f t="shared" si="1"/>
        <v>1791</v>
      </c>
      <c r="K31" s="29">
        <f t="shared" si="0"/>
        <v>34778</v>
      </c>
      <c r="L31" s="33" t="s">
        <v>51</v>
      </c>
    </row>
    <row r="32" spans="1:14" x14ac:dyDescent="0.35">
      <c r="A32" s="1" t="s">
        <v>6</v>
      </c>
      <c r="B32" s="33">
        <f>FEBRERO2024!B33</f>
        <v>29</v>
      </c>
      <c r="C32" s="1">
        <v>484</v>
      </c>
      <c r="D32" s="1">
        <v>109</v>
      </c>
      <c r="E32" s="1">
        <v>105</v>
      </c>
      <c r="F32" s="1">
        <v>0</v>
      </c>
      <c r="G32" s="1">
        <v>8</v>
      </c>
      <c r="H32" s="1">
        <v>62</v>
      </c>
      <c r="I32" s="1">
        <v>84</v>
      </c>
      <c r="J32" s="1">
        <f t="shared" si="1"/>
        <v>852</v>
      </c>
      <c r="K32" s="1">
        <f t="shared" si="0"/>
        <v>35630</v>
      </c>
      <c r="L32" s="33" t="s">
        <v>51</v>
      </c>
    </row>
    <row r="33" spans="1:13" x14ac:dyDescent="0.35">
      <c r="A33" s="1" t="s">
        <v>7</v>
      </c>
      <c r="B33" s="33">
        <v>29</v>
      </c>
      <c r="C33" s="1">
        <v>455</v>
      </c>
      <c r="D33" s="1">
        <v>168</v>
      </c>
      <c r="E33" s="1">
        <v>114</v>
      </c>
      <c r="F33" s="1">
        <v>0</v>
      </c>
      <c r="G33" s="1">
        <v>2</v>
      </c>
      <c r="H33" s="1">
        <v>74</v>
      </c>
      <c r="I33" s="1">
        <v>59</v>
      </c>
      <c r="J33" s="1">
        <f t="shared" si="1"/>
        <v>872</v>
      </c>
      <c r="K33" s="1">
        <f t="shared" si="0"/>
        <v>36502</v>
      </c>
      <c r="L33" s="33" t="s">
        <v>51</v>
      </c>
    </row>
    <row r="34" spans="1:13" x14ac:dyDescent="0.35">
      <c r="A34" s="1" t="s">
        <v>35</v>
      </c>
      <c r="B34" s="33">
        <v>30</v>
      </c>
      <c r="C34" s="1">
        <v>514</v>
      </c>
      <c r="D34" s="1">
        <v>137</v>
      </c>
      <c r="E34" s="1">
        <v>139</v>
      </c>
      <c r="F34" s="1">
        <v>0</v>
      </c>
      <c r="G34" s="1">
        <v>3</v>
      </c>
      <c r="H34" s="1">
        <v>73</v>
      </c>
      <c r="I34" s="1">
        <v>58</v>
      </c>
      <c r="J34" s="1">
        <f t="shared" si="1"/>
        <v>924</v>
      </c>
      <c r="K34" s="1">
        <f t="shared" si="0"/>
        <v>37426</v>
      </c>
      <c r="L34" s="33" t="s">
        <v>51</v>
      </c>
    </row>
    <row r="35" spans="1:13" ht="15" thickBot="1" x14ac:dyDescent="0.4">
      <c r="A35" s="1" t="s">
        <v>3</v>
      </c>
      <c r="B35" s="33">
        <v>31</v>
      </c>
      <c r="C35" s="1">
        <v>425</v>
      </c>
      <c r="D35" s="1">
        <v>108</v>
      </c>
      <c r="E35" s="1">
        <v>156</v>
      </c>
      <c r="F35" s="1">
        <v>0</v>
      </c>
      <c r="G35" s="1">
        <v>5</v>
      </c>
      <c r="H35" s="1">
        <v>74</v>
      </c>
      <c r="I35" s="1">
        <v>50</v>
      </c>
      <c r="J35" s="1">
        <f t="shared" si="1"/>
        <v>818</v>
      </c>
      <c r="K35" s="1">
        <f t="shared" si="0"/>
        <v>38244</v>
      </c>
      <c r="L35" s="33" t="s">
        <v>51</v>
      </c>
      <c r="M35" s="34"/>
    </row>
    <row r="36" spans="1:13" ht="15" thickBot="1" x14ac:dyDescent="0.4">
      <c r="F36" s="24" t="s">
        <v>37</v>
      </c>
      <c r="G36" s="25"/>
      <c r="H36" s="25"/>
      <c r="I36" s="25"/>
      <c r="J36" s="25"/>
      <c r="K36" s="26">
        <f>K35/B35</f>
        <v>1233.6774193548388</v>
      </c>
    </row>
    <row r="37" spans="1:13" ht="23.5" x14ac:dyDescent="0.55000000000000004">
      <c r="A37" s="14" t="s">
        <v>38</v>
      </c>
      <c r="K37" s="43">
        <v>38244</v>
      </c>
    </row>
    <row r="38" spans="1:13" x14ac:dyDescent="0.35">
      <c r="K38" s="27"/>
    </row>
    <row r="39" spans="1:13" x14ac:dyDescent="0.35">
      <c r="K39" s="19"/>
    </row>
    <row r="40" spans="1:13" x14ac:dyDescent="0.35">
      <c r="K40" s="19"/>
    </row>
    <row r="41" spans="1:13" x14ac:dyDescent="0.35">
      <c r="K41" s="19"/>
    </row>
    <row r="42" spans="1:13" x14ac:dyDescent="0.35">
      <c r="K42" s="19"/>
    </row>
    <row r="43" spans="1:13" x14ac:dyDescent="0.35">
      <c r="K43" s="19"/>
    </row>
    <row r="44" spans="1:13" x14ac:dyDescent="0.35">
      <c r="K44" s="19"/>
    </row>
    <row r="45" spans="1:13" x14ac:dyDescent="0.35">
      <c r="K45" s="19"/>
    </row>
    <row r="46" spans="1:13" x14ac:dyDescent="0.35">
      <c r="K46" s="19"/>
    </row>
    <row r="47" spans="1:13" x14ac:dyDescent="0.35">
      <c r="K47" s="19"/>
    </row>
    <row r="48" spans="1:13" x14ac:dyDescent="0.35">
      <c r="K48" s="19"/>
    </row>
    <row r="49" spans="11:11" x14ac:dyDescent="0.35">
      <c r="K49" s="19"/>
    </row>
    <row r="50" spans="11:11" x14ac:dyDescent="0.35">
      <c r="K50" s="19"/>
    </row>
    <row r="51" spans="11:11" x14ac:dyDescent="0.35">
      <c r="K51" s="19"/>
    </row>
    <row r="52" spans="11:11" x14ac:dyDescent="0.35">
      <c r="K52" s="19"/>
    </row>
    <row r="53" spans="11:11" x14ac:dyDescent="0.35">
      <c r="K53" s="19"/>
    </row>
    <row r="54" spans="11:11" x14ac:dyDescent="0.35">
      <c r="K54" s="19"/>
    </row>
    <row r="55" spans="11:11" x14ac:dyDescent="0.35">
      <c r="K55" s="19"/>
    </row>
    <row r="56" spans="11:11" x14ac:dyDescent="0.35">
      <c r="K56" s="19"/>
    </row>
    <row r="57" spans="11:11" x14ac:dyDescent="0.35">
      <c r="K57" s="19"/>
    </row>
    <row r="58" spans="11:11" x14ac:dyDescent="0.35">
      <c r="K58" s="19"/>
    </row>
    <row r="59" spans="11:11" x14ac:dyDescent="0.35">
      <c r="K59" s="19"/>
    </row>
    <row r="60" spans="11:11" x14ac:dyDescent="0.35">
      <c r="K60" s="19"/>
    </row>
    <row r="61" spans="11:11" x14ac:dyDescent="0.35">
      <c r="K61" s="19"/>
    </row>
    <row r="62" spans="11:11" x14ac:dyDescent="0.35">
      <c r="K62" s="19"/>
    </row>
    <row r="63" spans="11:11" x14ac:dyDescent="0.35">
      <c r="K63" s="19"/>
    </row>
    <row r="64" spans="11:11" x14ac:dyDescent="0.35">
      <c r="K64" s="19"/>
    </row>
    <row r="65" spans="3:11" x14ac:dyDescent="0.35">
      <c r="K65" s="19"/>
    </row>
    <row r="66" spans="3:11" x14ac:dyDescent="0.35">
      <c r="K66" s="19"/>
    </row>
    <row r="67" spans="3:11" x14ac:dyDescent="0.35">
      <c r="K67" s="19"/>
    </row>
    <row r="68" spans="3:11" x14ac:dyDescent="0.35">
      <c r="K68" s="19"/>
    </row>
    <row r="69" spans="3:11" x14ac:dyDescent="0.35">
      <c r="K69" s="19"/>
    </row>
    <row r="70" spans="3:11" x14ac:dyDescent="0.35">
      <c r="K70" s="19"/>
    </row>
    <row r="71" spans="3:11" x14ac:dyDescent="0.35">
      <c r="K71" s="19"/>
    </row>
    <row r="72" spans="3:11" x14ac:dyDescent="0.35">
      <c r="K72" s="19"/>
    </row>
    <row r="73" spans="3:11" x14ac:dyDescent="0.35">
      <c r="K73" s="19"/>
    </row>
    <row r="74" spans="3:11" x14ac:dyDescent="0.35">
      <c r="K74" s="19"/>
    </row>
    <row r="75" spans="3:11" x14ac:dyDescent="0.35">
      <c r="C75" s="28"/>
      <c r="D75" t="s">
        <v>39</v>
      </c>
      <c r="K75" s="19"/>
    </row>
    <row r="76" spans="3:11" x14ac:dyDescent="0.35">
      <c r="C76" s="17"/>
      <c r="D76" t="s">
        <v>40</v>
      </c>
      <c r="K76" s="19"/>
    </row>
    <row r="77" spans="3:11" x14ac:dyDescent="0.35">
      <c r="K77" s="19"/>
    </row>
    <row r="78" spans="3:11" x14ac:dyDescent="0.35">
      <c r="K78" s="19"/>
    </row>
    <row r="79" spans="3:11" x14ac:dyDescent="0.35">
      <c r="K79" s="19"/>
    </row>
  </sheetData>
  <mergeCells count="2">
    <mergeCell ref="C3:F3"/>
    <mergeCell ref="J3:K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TOTAL 2024</vt:lpstr>
      <vt:lpstr>ENERO2024</vt:lpstr>
      <vt:lpstr>FEBRERO2024</vt:lpstr>
      <vt:lpstr>MARZO2024</vt:lpstr>
      <vt:lpstr>ABRIL 2024</vt:lpstr>
      <vt:lpstr>MAYO2024</vt:lpstr>
      <vt:lpstr>JUNIO2024</vt:lpstr>
      <vt:lpstr>JULIO2024</vt:lpstr>
      <vt:lpstr>AGOSTO2023</vt:lpstr>
      <vt:lpstr>SEPTIEMBRE2023</vt:lpstr>
      <vt:lpstr>OCTUBRE2023</vt:lpstr>
      <vt:lpstr>NOVIEMBRE2023</vt:lpstr>
      <vt:lpstr>DICIEMBRE2023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Emiliano Miller</cp:lastModifiedBy>
  <dcterms:created xsi:type="dcterms:W3CDTF">2019-05-21T13:03:43Z</dcterms:created>
  <dcterms:modified xsi:type="dcterms:W3CDTF">2024-07-09T14:07:22Z</dcterms:modified>
</cp:coreProperties>
</file>